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691E5497-0962-43F3-A453-065470D347A6}" xr6:coauthVersionLast="45" xr6:coauthVersionMax="45" xr10:uidLastSave="{00000000-0000-0000-0000-000000000000}"/>
  <bookViews>
    <workbookView xWindow="0" yWindow="780" windowWidth="20490" windowHeight="6000" activeTab="3" xr2:uid="{00000000-000D-0000-FFFF-FFFF00000000}"/>
  </bookViews>
  <sheets>
    <sheet name="GESTIÓN" sheetId="1" r:id="rId1"/>
    <sheet name="INVERSIÓN" sheetId="2" r:id="rId2"/>
    <sheet name="ACTIVIDADES" sheetId="3" r:id="rId3"/>
    <sheet name="TERRITORIALIZACIÓN" sheetId="7" r:id="rId4"/>
  </sheets>
  <definedNames>
    <definedName name="_xlnm._FilterDatabase" localSheetId="2" hidden="1">ACTIVIDADES!$A$7:$AD$7</definedName>
    <definedName name="_xlnm._FilterDatabase" localSheetId="1" hidden="1">INVERSIÓN!$A$7:$BA$132</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54" i="7" l="1"/>
  <c r="F454" i="7"/>
  <c r="M453" i="7"/>
  <c r="K453" i="7"/>
  <c r="F453" i="7"/>
  <c r="E453" i="7"/>
  <c r="K452" i="7"/>
  <c r="F452" i="7"/>
  <c r="E452" i="7"/>
  <c r="E454" i="7"/>
  <c r="AD420" i="7"/>
  <c r="AD419" i="7"/>
  <c r="AB419" i="7"/>
  <c r="M313" i="7"/>
  <c r="M452" i="7"/>
  <c r="M454" i="7"/>
  <c r="H313" i="7"/>
  <c r="H227" i="7"/>
  <c r="H453" i="7"/>
  <c r="H225" i="7"/>
  <c r="H452" i="7"/>
  <c r="M111" i="7"/>
  <c r="F103" i="7"/>
  <c r="E103" i="7"/>
  <c r="F101" i="7"/>
  <c r="E101" i="7"/>
  <c r="F100" i="7"/>
  <c r="E100" i="7"/>
  <c r="F33" i="7"/>
  <c r="E33" i="7"/>
  <c r="F32" i="7"/>
  <c r="E32" i="7"/>
  <c r="K19" i="7"/>
  <c r="F19" i="7"/>
  <c r="E19" i="7"/>
  <c r="K17" i="7"/>
  <c r="F17" i="7"/>
  <c r="E17" i="7"/>
  <c r="K16" i="7"/>
  <c r="F16" i="7"/>
  <c r="E16" i="7"/>
  <c r="F11" i="7"/>
  <c r="E11" i="7"/>
  <c r="H9" i="7"/>
  <c r="F9" i="7"/>
  <c r="E9" i="7"/>
  <c r="H454" i="7"/>
  <c r="AQ129" i="2"/>
  <c r="AQ125" i="2"/>
  <c r="H129" i="2"/>
  <c r="H125" i="2"/>
  <c r="H123" i="2"/>
  <c r="H121" i="2"/>
  <c r="H119" i="2"/>
  <c r="H117" i="2"/>
  <c r="H116" i="2"/>
  <c r="H114" i="2"/>
  <c r="H112" i="2"/>
  <c r="H115" i="2"/>
  <c r="H113" i="2"/>
  <c r="H111" i="2"/>
  <c r="H109" i="2"/>
  <c r="H108" i="2"/>
  <c r="H107" i="2"/>
  <c r="H105" i="2"/>
  <c r="H103" i="2"/>
  <c r="H102" i="2"/>
  <c r="H101" i="2"/>
  <c r="H99" i="2"/>
  <c r="H96" i="2"/>
  <c r="H97" i="2"/>
  <c r="H95" i="2"/>
  <c r="H90" i="2"/>
  <c r="H91" i="2"/>
  <c r="H92" i="2"/>
  <c r="H93" i="2"/>
  <c r="H88" i="2"/>
  <c r="H89" i="2"/>
  <c r="H86" i="2"/>
  <c r="H84" i="2"/>
  <c r="H85" i="2"/>
  <c r="H87" i="2"/>
  <c r="H83" i="2"/>
  <c r="H76" i="2"/>
  <c r="H77" i="2"/>
  <c r="H78" i="2"/>
  <c r="H79" i="2"/>
  <c r="H80" i="2"/>
  <c r="H81" i="2"/>
  <c r="H70" i="2"/>
  <c r="H72" i="2"/>
  <c r="H73" i="2"/>
  <c r="H74" i="2"/>
  <c r="H75" i="2"/>
  <c r="H66" i="2"/>
  <c r="H67" i="2"/>
  <c r="H68" i="2"/>
  <c r="H69" i="2"/>
  <c r="H64" i="2"/>
  <c r="H71" i="2"/>
  <c r="H65" i="2"/>
  <c r="H61" i="2"/>
  <c r="H59" i="2"/>
  <c r="AQ57" i="2"/>
  <c r="AP57" i="2"/>
  <c r="AQ56" i="2"/>
  <c r="AP56" i="2"/>
  <c r="AP55" i="2"/>
  <c r="AP54" i="2"/>
  <c r="AQ53" i="2"/>
  <c r="AP53" i="2"/>
  <c r="AQ52" i="2"/>
  <c r="AP52" i="2"/>
  <c r="H57" i="2"/>
  <c r="H55" i="2"/>
  <c r="H54" i="2"/>
  <c r="H56" i="2"/>
  <c r="H53" i="2"/>
  <c r="H52" i="2"/>
  <c r="H51" i="2"/>
  <c r="H49" i="2"/>
  <c r="H47" i="2"/>
  <c r="AQ45" i="2"/>
  <c r="AP45" i="2"/>
  <c r="AQ44" i="2"/>
  <c r="AP44" i="2"/>
  <c r="AP43" i="2"/>
  <c r="AP42" i="2"/>
  <c r="AQ41" i="2"/>
  <c r="AP41" i="2"/>
  <c r="AQ40" i="2"/>
  <c r="AP40" i="2"/>
  <c r="H45" i="2"/>
  <c r="H43" i="2"/>
  <c r="H42" i="2"/>
  <c r="H44" i="2"/>
  <c r="H41" i="2"/>
  <c r="H40" i="2"/>
  <c r="H39" i="2"/>
  <c r="AQ39" i="2"/>
  <c r="AP39" i="2"/>
  <c r="AQ38" i="2"/>
  <c r="AP38" i="2"/>
  <c r="AP37" i="2"/>
  <c r="AP36" i="2"/>
  <c r="AQ35" i="2"/>
  <c r="AP35" i="2"/>
  <c r="AQ34" i="2"/>
  <c r="AP34" i="2"/>
  <c r="H37" i="2"/>
  <c r="H35" i="2"/>
  <c r="H34" i="2"/>
  <c r="H36" i="2"/>
  <c r="H38" i="2"/>
  <c r="AQ33" i="2"/>
  <c r="AP33" i="2"/>
  <c r="AQ32" i="2"/>
  <c r="AP32" i="2"/>
  <c r="AP31" i="2"/>
  <c r="AP30" i="2"/>
  <c r="AQ29" i="2"/>
  <c r="AP29" i="2"/>
  <c r="AQ28" i="2"/>
  <c r="AP28" i="2"/>
  <c r="H30" i="2"/>
  <c r="H32" i="2"/>
  <c r="H33" i="2"/>
  <c r="H31" i="2"/>
  <c r="H29" i="2"/>
  <c r="H28" i="2"/>
  <c r="H25" i="2"/>
  <c r="H23" i="2"/>
  <c r="H16" i="2"/>
  <c r="AQ16" i="2"/>
  <c r="H10" i="2"/>
  <c r="H14" i="2"/>
  <c r="H21" i="2"/>
  <c r="AQ21" i="2"/>
  <c r="H19" i="2"/>
  <c r="H17" i="2"/>
  <c r="AP21" i="2"/>
  <c r="AP20" i="2"/>
  <c r="AP19" i="2"/>
  <c r="AP18" i="2"/>
  <c r="AQ17" i="2"/>
  <c r="AP17" i="2"/>
  <c r="AP16" i="2"/>
  <c r="H15" i="2"/>
  <c r="H12" i="2"/>
  <c r="H13" i="2"/>
  <c r="AS24" i="1"/>
  <c r="AS23" i="1"/>
  <c r="AR24" i="1"/>
  <c r="AR23" i="1"/>
  <c r="AS15" i="1"/>
  <c r="AR15" i="1"/>
  <c r="AS14" i="1"/>
  <c r="AR14" i="1"/>
  <c r="H20" i="2"/>
  <c r="AQ20" i="2"/>
  <c r="H11" i="2"/>
  <c r="AQ10" i="2"/>
  <c r="AP124" i="2"/>
  <c r="AI122" i="2"/>
  <c r="AJ122" i="2"/>
  <c r="AK122" i="2"/>
  <c r="AL122" i="2"/>
  <c r="AM122" i="2"/>
  <c r="AP73" i="2"/>
  <c r="H130" i="2"/>
  <c r="H60" i="2"/>
  <c r="H118" i="2"/>
  <c r="AQ58" i="2"/>
  <c r="AS17" i="1"/>
  <c r="AS16" i="1"/>
  <c r="AQ64" i="2"/>
  <c r="J27" i="1"/>
  <c r="T8" i="3"/>
  <c r="AD131" i="2"/>
  <c r="Y130" i="2"/>
  <c r="X130" i="2"/>
  <c r="Z130" i="2"/>
  <c r="AA130" i="2"/>
  <c r="AB130" i="2"/>
  <c r="AC130" i="2"/>
  <c r="AD130" i="2"/>
  <c r="S130" i="2"/>
  <c r="M131" i="2"/>
  <c r="M132" i="2"/>
  <c r="R130" i="2"/>
  <c r="N130" i="2"/>
  <c r="O130" i="2"/>
  <c r="P130" i="2"/>
  <c r="Q130" i="2"/>
  <c r="M130" i="2"/>
  <c r="M123" i="2"/>
  <c r="M117" i="2"/>
  <c r="M111" i="2"/>
  <c r="M105" i="2"/>
  <c r="M99" i="2"/>
  <c r="M93" i="2"/>
  <c r="M87" i="2"/>
  <c r="M81" i="2"/>
  <c r="M69" i="2"/>
  <c r="M63" i="2"/>
  <c r="M57" i="2"/>
  <c r="M51" i="2"/>
  <c r="M45" i="2"/>
  <c r="M39" i="2"/>
  <c r="M33" i="2"/>
  <c r="M27" i="2"/>
  <c r="M21" i="2"/>
  <c r="AK15" i="2"/>
  <c r="M15" i="2"/>
  <c r="AS25" i="1"/>
  <c r="AS18" i="1"/>
  <c r="AR26" i="1"/>
  <c r="AQ46" i="2"/>
  <c r="AP118" i="2"/>
  <c r="AP10" i="2"/>
  <c r="AP11" i="2"/>
  <c r="AG131" i="2"/>
  <c r="AG130" i="2"/>
  <c r="AG129" i="2"/>
  <c r="AG123" i="2"/>
  <c r="AG122" i="2"/>
  <c r="AG117" i="2"/>
  <c r="AG116" i="2"/>
  <c r="AG111" i="2"/>
  <c r="AG105" i="2"/>
  <c r="AG99" i="2"/>
  <c r="AG93" i="2"/>
  <c r="AG92" i="2"/>
  <c r="AG87" i="2"/>
  <c r="AG86" i="2"/>
  <c r="AG81" i="2"/>
  <c r="AG80" i="2"/>
  <c r="AG69" i="2"/>
  <c r="AG68" i="2"/>
  <c r="AG63" i="2"/>
  <c r="AG57" i="2"/>
  <c r="AG51" i="2"/>
  <c r="AG45" i="2"/>
  <c r="AG39" i="2"/>
  <c r="AG33" i="2"/>
  <c r="AG27" i="2"/>
  <c r="AG21" i="2"/>
  <c r="AG20" i="2"/>
  <c r="AG15" i="2"/>
  <c r="AG14" i="2"/>
  <c r="AG132" i="2"/>
  <c r="J24" i="3"/>
  <c r="I24" i="3"/>
  <c r="H24" i="3"/>
  <c r="G24" i="3"/>
  <c r="J22" i="3"/>
  <c r="I22" i="3"/>
  <c r="H22" i="3"/>
  <c r="G22" i="3"/>
  <c r="AP125" i="2"/>
  <c r="AK128" i="2"/>
  <c r="AN122" i="2"/>
  <c r="AP121" i="2"/>
  <c r="AP119" i="2"/>
  <c r="AP113" i="2"/>
  <c r="AP115" i="2"/>
  <c r="AP112" i="2"/>
  <c r="AM116" i="2"/>
  <c r="AN110" i="2"/>
  <c r="AM110" i="2"/>
  <c r="AN116" i="2"/>
  <c r="AP109" i="2"/>
  <c r="AP107" i="2"/>
  <c r="AP101" i="2"/>
  <c r="AP103" i="2"/>
  <c r="AP100" i="2"/>
  <c r="AQ100" i="2"/>
  <c r="AM56" i="2"/>
  <c r="AL99" i="2"/>
  <c r="AH99" i="2"/>
  <c r="AP95" i="2"/>
  <c r="AP97" i="2"/>
  <c r="AP94" i="2"/>
  <c r="AQ94" i="2"/>
  <c r="AP91" i="2"/>
  <c r="AP89" i="2"/>
  <c r="AP88" i="2"/>
  <c r="AP83" i="2"/>
  <c r="AP85" i="2"/>
  <c r="AP82" i="2"/>
  <c r="AQ76" i="2"/>
  <c r="AP77" i="2"/>
  <c r="AP79" i="2"/>
  <c r="AP76" i="2"/>
  <c r="AP64" i="2"/>
  <c r="AP65" i="2"/>
  <c r="AP67" i="2"/>
  <c r="AP128" i="2"/>
  <c r="AP61" i="2"/>
  <c r="AP59" i="2"/>
  <c r="AP58" i="2"/>
  <c r="AP49" i="2"/>
  <c r="AP47" i="2"/>
  <c r="AP46" i="2"/>
  <c r="AQ22" i="2"/>
  <c r="AP23" i="2"/>
  <c r="AP25" i="2"/>
  <c r="AP22" i="2"/>
  <c r="AP12" i="2"/>
  <c r="AP13" i="2"/>
  <c r="AR22" i="1"/>
  <c r="AS22" i="1"/>
  <c r="AS31" i="1"/>
  <c r="AR31" i="1"/>
  <c r="AS30" i="1"/>
  <c r="AR30" i="1"/>
  <c r="AS29" i="1"/>
  <c r="AR29" i="1"/>
  <c r="AS28" i="1"/>
  <c r="AR28" i="1"/>
  <c r="AR27" i="1"/>
  <c r="AS26" i="1"/>
  <c r="AR21" i="1"/>
  <c r="AR19" i="1"/>
  <c r="AS21" i="1"/>
  <c r="AR18" i="1"/>
  <c r="AR17" i="1"/>
  <c r="AR16" i="1"/>
  <c r="AK129" i="2"/>
  <c r="AH131" i="2"/>
  <c r="AK123" i="2"/>
  <c r="AK117" i="2"/>
  <c r="AK111" i="2"/>
  <c r="AK105" i="2"/>
  <c r="AK104" i="2"/>
  <c r="AK99" i="2"/>
  <c r="AK98" i="2"/>
  <c r="AK93" i="2"/>
  <c r="AK92" i="2"/>
  <c r="AK87" i="2"/>
  <c r="AK86" i="2"/>
  <c r="AK81" i="2"/>
  <c r="AK80" i="2"/>
  <c r="AK75" i="2"/>
  <c r="AK69" i="2"/>
  <c r="AK68" i="2"/>
  <c r="AK63" i="2"/>
  <c r="AK62" i="2"/>
  <c r="AK57" i="2"/>
  <c r="AK56" i="2"/>
  <c r="AH57" i="2"/>
  <c r="AH51" i="2"/>
  <c r="AK51" i="2"/>
  <c r="AK50" i="2"/>
  <c r="AQ50" i="2"/>
  <c r="AK45" i="2"/>
  <c r="AK44" i="2"/>
  <c r="AK39" i="2"/>
  <c r="AK38" i="2"/>
  <c r="AK33" i="2"/>
  <c r="AK32" i="2"/>
  <c r="AK27" i="2"/>
  <c r="AK26" i="2"/>
  <c r="AN26" i="2"/>
  <c r="AN27" i="2"/>
  <c r="AK21" i="2"/>
  <c r="AK20" i="2"/>
  <c r="AN21" i="2"/>
  <c r="AK14" i="2"/>
  <c r="AN129" i="2"/>
  <c r="AH129" i="2"/>
  <c r="AN123" i="2"/>
  <c r="AH123" i="2"/>
  <c r="AH122" i="2"/>
  <c r="AP122" i="2"/>
  <c r="AN117" i="2"/>
  <c r="AH117" i="2"/>
  <c r="AH116" i="2"/>
  <c r="AP116" i="2"/>
  <c r="AN111" i="2"/>
  <c r="AH111" i="2"/>
  <c r="AH110" i="2"/>
  <c r="AP110" i="2"/>
  <c r="AN105" i="2"/>
  <c r="AH105" i="2"/>
  <c r="AN99" i="2"/>
  <c r="AN98" i="2"/>
  <c r="AN93" i="2"/>
  <c r="AH93" i="2"/>
  <c r="AH92" i="2"/>
  <c r="AN87" i="2"/>
  <c r="AH87" i="2"/>
  <c r="AN81" i="2"/>
  <c r="AH81" i="2"/>
  <c r="AH80" i="2"/>
  <c r="AN75" i="2"/>
  <c r="AM75" i="2"/>
  <c r="AH69" i="2"/>
  <c r="AH68" i="2"/>
  <c r="AN63" i="2"/>
  <c r="AH63" i="2"/>
  <c r="AH62" i="2"/>
  <c r="AN57" i="2"/>
  <c r="AH56" i="2"/>
  <c r="AP62" i="2"/>
  <c r="AP104" i="2"/>
  <c r="AQ104" i="2"/>
  <c r="AP26" i="2"/>
  <c r="AP75" i="2"/>
  <c r="AP87" i="2"/>
  <c r="AP99" i="2"/>
  <c r="AP117" i="2"/>
  <c r="AP63" i="2"/>
  <c r="AP80" i="2"/>
  <c r="AP92" i="2"/>
  <c r="AP123" i="2"/>
  <c r="AP68" i="2"/>
  <c r="AP81" i="2"/>
  <c r="AP93" i="2"/>
  <c r="AP105" i="2"/>
  <c r="AP51" i="2"/>
  <c r="AP69" i="2"/>
  <c r="AQ98" i="2"/>
  <c r="AP98" i="2"/>
  <c r="AP111" i="2"/>
  <c r="AP129" i="2"/>
  <c r="AN51" i="2"/>
  <c r="AN50" i="2"/>
  <c r="AH50" i="2"/>
  <c r="AP50" i="2"/>
  <c r="AN45" i="2"/>
  <c r="AH45" i="2"/>
  <c r="AH44" i="2"/>
  <c r="AN39" i="2"/>
  <c r="AH39" i="2"/>
  <c r="AH38" i="2"/>
  <c r="AN33" i="2"/>
  <c r="AH33" i="2"/>
  <c r="AH27" i="2"/>
  <c r="AP27" i="2"/>
  <c r="AN15" i="2"/>
  <c r="AN80" i="2"/>
  <c r="AN69" i="2"/>
  <c r="AN68" i="2"/>
  <c r="AN62" i="2"/>
  <c r="AN56" i="2"/>
  <c r="AN44" i="2"/>
  <c r="AN38" i="2"/>
  <c r="AN32" i="2"/>
  <c r="AL20" i="2"/>
  <c r="AN20" i="2"/>
  <c r="AN14" i="2"/>
  <c r="AH21" i="2"/>
  <c r="AH20" i="2"/>
  <c r="AN86" i="2"/>
  <c r="AH86" i="2"/>
  <c r="AP86" i="2"/>
  <c r="AN104" i="2"/>
  <c r="AN92" i="2"/>
  <c r="AH15" i="2"/>
  <c r="AP15" i="2"/>
  <c r="AH14" i="2"/>
  <c r="AP14" i="2"/>
  <c r="AM131" i="2"/>
  <c r="AM130" i="2"/>
  <c r="AM123" i="2"/>
  <c r="AM117" i="2"/>
  <c r="AM111" i="2"/>
  <c r="AM105" i="2"/>
  <c r="AM104" i="2"/>
  <c r="AM99" i="2"/>
  <c r="AM98" i="2"/>
  <c r="AM93" i="2"/>
  <c r="AM87" i="2"/>
  <c r="AM63" i="2"/>
  <c r="AM62" i="2"/>
  <c r="AM57" i="2"/>
  <c r="AM51" i="2"/>
  <c r="AM50" i="2"/>
  <c r="AM45" i="2"/>
  <c r="AM44" i="2"/>
  <c r="AM39" i="2"/>
  <c r="AM38" i="2"/>
  <c r="AM33" i="2"/>
  <c r="AM32" i="2"/>
  <c r="AM26" i="2"/>
  <c r="AM21" i="2"/>
  <c r="AM132" i="2"/>
  <c r="AM15" i="2"/>
  <c r="AM14" i="2"/>
  <c r="S72" i="3"/>
  <c r="AL75" i="2"/>
  <c r="AL50" i="2"/>
  <c r="AF21" i="2"/>
  <c r="AF20" i="2"/>
  <c r="AE20" i="2"/>
  <c r="AL110" i="2"/>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S38" i="3"/>
  <c r="S37" i="3"/>
  <c r="S36" i="3"/>
  <c r="S35" i="3"/>
  <c r="S34" i="3"/>
  <c r="S33" i="3"/>
  <c r="S32" i="3"/>
  <c r="S31" i="3"/>
  <c r="S30" i="3"/>
  <c r="S29" i="3"/>
  <c r="S28" i="3"/>
  <c r="S27" i="3"/>
  <c r="S26" i="3"/>
  <c r="S25" i="3"/>
  <c r="S23" i="3"/>
  <c r="S21" i="3"/>
  <c r="S20" i="3"/>
  <c r="S19" i="3"/>
  <c r="S18" i="3"/>
  <c r="S17" i="3"/>
  <c r="S16" i="3"/>
  <c r="S15" i="3"/>
  <c r="S14" i="3"/>
  <c r="S13" i="3"/>
  <c r="S12" i="3"/>
  <c r="S11" i="3"/>
  <c r="S10" i="3"/>
  <c r="S9" i="3"/>
  <c r="AQ110" i="2"/>
  <c r="AQ73" i="2"/>
  <c r="H24" i="2"/>
  <c r="AQ23" i="2"/>
  <c r="AQ47" i="2"/>
  <c r="H48" i="2"/>
  <c r="AQ59" i="2"/>
  <c r="AQ65" i="2"/>
  <c r="AQ70" i="2"/>
  <c r="AQ71" i="2"/>
  <c r="AQ77" i="2"/>
  <c r="AQ82" i="2"/>
  <c r="AQ83" i="2"/>
  <c r="AQ88" i="2"/>
  <c r="AQ89" i="2"/>
  <c r="AQ95" i="2"/>
  <c r="AQ101" i="2"/>
  <c r="AQ107" i="2"/>
  <c r="AQ112" i="2"/>
  <c r="AQ113" i="2"/>
  <c r="AQ118" i="2"/>
  <c r="AQ119" i="2"/>
  <c r="H120" i="2"/>
  <c r="AQ11" i="2"/>
  <c r="AH130" i="2"/>
  <c r="AI130" i="2"/>
  <c r="AJ130" i="2"/>
  <c r="AK130" i="2"/>
  <c r="AI131" i="2"/>
  <c r="AJ131" i="2"/>
  <c r="AK131" i="2"/>
  <c r="AP131" i="2"/>
  <c r="AK132" i="2"/>
  <c r="AP130" i="2"/>
  <c r="AH132" i="2"/>
  <c r="AL131" i="2"/>
  <c r="AP132" i="2"/>
  <c r="AF131" i="2"/>
  <c r="AF130" i="2"/>
  <c r="AF129" i="2"/>
  <c r="AF123" i="2"/>
  <c r="AF122" i="2"/>
  <c r="AF117" i="2"/>
  <c r="AF116" i="2"/>
  <c r="AF111" i="2"/>
  <c r="AF105" i="2"/>
  <c r="AF99" i="2"/>
  <c r="AF93" i="2"/>
  <c r="AF92" i="2"/>
  <c r="AF87" i="2"/>
  <c r="AF86" i="2"/>
  <c r="AF81" i="2"/>
  <c r="AF80" i="2"/>
  <c r="AF69" i="2"/>
  <c r="AF68" i="2"/>
  <c r="AF63" i="2"/>
  <c r="AF57" i="2"/>
  <c r="AF51" i="2"/>
  <c r="AF45" i="2"/>
  <c r="AF39" i="2"/>
  <c r="AF33" i="2"/>
  <c r="AF27" i="2"/>
  <c r="AF15" i="2"/>
  <c r="AF14" i="2"/>
  <c r="AE92" i="2"/>
  <c r="AF132" i="2"/>
  <c r="AE130" i="2"/>
  <c r="AL123" i="2"/>
  <c r="AL117" i="2"/>
  <c r="AL111" i="2"/>
  <c r="AL105" i="2"/>
  <c r="AL93" i="2"/>
  <c r="AL87" i="2"/>
  <c r="AL81" i="2"/>
  <c r="AL69" i="2"/>
  <c r="AL63" i="2"/>
  <c r="AL62" i="2"/>
  <c r="AL56" i="2"/>
  <c r="AL57" i="2"/>
  <c r="AL27" i="2"/>
  <c r="AL21" i="2"/>
  <c r="AE21" i="2"/>
  <c r="AL15" i="2"/>
  <c r="AE15" i="2"/>
  <c r="AL51" i="2"/>
  <c r="AL45" i="2"/>
  <c r="AL44" i="2"/>
  <c r="AL38" i="2"/>
  <c r="AL39" i="2"/>
  <c r="AL32" i="2"/>
  <c r="AL33" i="2"/>
  <c r="AL26" i="2"/>
  <c r="AL14" i="2"/>
  <c r="K24" i="3"/>
  <c r="K22" i="3"/>
  <c r="S8" i="3"/>
  <c r="AE131" i="2"/>
  <c r="AE132" i="2"/>
  <c r="AE116" i="2"/>
  <c r="AE86" i="2"/>
  <c r="AD87" i="2"/>
  <c r="AD86" i="2"/>
  <c r="AE80" i="2"/>
  <c r="Y14" i="2"/>
  <c r="AA14" i="2"/>
  <c r="AB14" i="2"/>
  <c r="AC14" i="2"/>
  <c r="AD14" i="2"/>
  <c r="AE14" i="2"/>
  <c r="L15" i="2"/>
  <c r="R15" i="2"/>
  <c r="Y15" i="2"/>
  <c r="AA15" i="2"/>
  <c r="AB15" i="2"/>
  <c r="AC15" i="2"/>
  <c r="AD15" i="2"/>
  <c r="Y20" i="2"/>
  <c r="AA20" i="2"/>
  <c r="AB20" i="2"/>
  <c r="AC20" i="2"/>
  <c r="AD20" i="2"/>
  <c r="Y21" i="2"/>
  <c r="AA21" i="2"/>
  <c r="AB21" i="2"/>
  <c r="AC21" i="2"/>
  <c r="AD21" i="2"/>
  <c r="Y26" i="2"/>
  <c r="AA26" i="2"/>
  <c r="AB26" i="2"/>
  <c r="AC26" i="2"/>
  <c r="AD26" i="2"/>
  <c r="AQ26" i="2"/>
  <c r="Y27" i="2"/>
  <c r="AA27" i="2"/>
  <c r="AB27" i="2"/>
  <c r="AC27" i="2"/>
  <c r="AD27" i="2"/>
  <c r="H27" i="2"/>
  <c r="AE27" i="2"/>
  <c r="AB32" i="2"/>
  <c r="AC32" i="2"/>
  <c r="AD32" i="2"/>
  <c r="Y33" i="2"/>
  <c r="AA33" i="2"/>
  <c r="AB33" i="2"/>
  <c r="AC33" i="2"/>
  <c r="AD33" i="2"/>
  <c r="AE33" i="2"/>
  <c r="Y38" i="2"/>
  <c r="AA38" i="2"/>
  <c r="AB38" i="2"/>
  <c r="AC38" i="2"/>
  <c r="AD38" i="2"/>
  <c r="Y39" i="2"/>
  <c r="AA39" i="2"/>
  <c r="AB39" i="2"/>
  <c r="AC39" i="2"/>
  <c r="AD39" i="2"/>
  <c r="AE39" i="2"/>
  <c r="Y44" i="2"/>
  <c r="AA44" i="2"/>
  <c r="AB44" i="2"/>
  <c r="AC44" i="2"/>
  <c r="AD44" i="2"/>
  <c r="Y45" i="2"/>
  <c r="AA45" i="2"/>
  <c r="AB45" i="2"/>
  <c r="AC45" i="2"/>
  <c r="AD45" i="2"/>
  <c r="AE45" i="2"/>
  <c r="Y50" i="2"/>
  <c r="AA50" i="2"/>
  <c r="AB50" i="2"/>
  <c r="AC50" i="2"/>
  <c r="AD50" i="2"/>
  <c r="Y51" i="2"/>
  <c r="AA51" i="2"/>
  <c r="AB51" i="2"/>
  <c r="AC51" i="2"/>
  <c r="AD51" i="2"/>
  <c r="AE51" i="2"/>
  <c r="Y56" i="2"/>
  <c r="AA56" i="2"/>
  <c r="AD56" i="2"/>
  <c r="Y57" i="2"/>
  <c r="AA57" i="2"/>
  <c r="AB57" i="2"/>
  <c r="AC57" i="2"/>
  <c r="AD57" i="2"/>
  <c r="AE57" i="2"/>
  <c r="AB62" i="2"/>
  <c r="AC62" i="2"/>
  <c r="AD62" i="2"/>
  <c r="AQ62" i="2"/>
  <c r="Y63" i="2"/>
  <c r="AA63" i="2"/>
  <c r="AB63" i="2"/>
  <c r="AC63" i="2"/>
  <c r="AD63" i="2"/>
  <c r="H63" i="2"/>
  <c r="AE63" i="2"/>
  <c r="R68" i="2"/>
  <c r="S68" i="2"/>
  <c r="T68" i="2"/>
  <c r="U68" i="2"/>
  <c r="V68" i="2"/>
  <c r="W68" i="2"/>
  <c r="X68" i="2"/>
  <c r="Y68" i="2"/>
  <c r="Z68" i="2"/>
  <c r="AA68" i="2"/>
  <c r="AB68" i="2"/>
  <c r="AC68" i="2"/>
  <c r="AD68" i="2"/>
  <c r="AE68" i="2"/>
  <c r="Y69" i="2"/>
  <c r="AA69" i="2"/>
  <c r="AB69" i="2"/>
  <c r="AC69" i="2"/>
  <c r="AD69" i="2"/>
  <c r="AE69" i="2"/>
  <c r="Y74" i="2"/>
  <c r="AA74" i="2"/>
  <c r="AB74" i="2"/>
  <c r="AC74" i="2"/>
  <c r="AD74" i="2"/>
  <c r="Y75" i="2"/>
  <c r="AA75" i="2"/>
  <c r="AB75" i="2"/>
  <c r="AC75" i="2"/>
  <c r="AD75" i="2"/>
  <c r="Y80" i="2"/>
  <c r="AA80" i="2"/>
  <c r="AB80" i="2"/>
  <c r="AC80" i="2"/>
  <c r="AD80" i="2"/>
  <c r="AQ80" i="2"/>
  <c r="Y81" i="2"/>
  <c r="AA81" i="2"/>
  <c r="AB81" i="2"/>
  <c r="AC81" i="2"/>
  <c r="AD81" i="2"/>
  <c r="AE81" i="2"/>
  <c r="Y86" i="2"/>
  <c r="AA86" i="2"/>
  <c r="AB86" i="2"/>
  <c r="AC86" i="2"/>
  <c r="Y87" i="2"/>
  <c r="AA87" i="2"/>
  <c r="AB87" i="2"/>
  <c r="AC87" i="2"/>
  <c r="AE87" i="2"/>
  <c r="Y92" i="2"/>
  <c r="AA92" i="2"/>
  <c r="AB92" i="2"/>
  <c r="AC92" i="2"/>
  <c r="AD92" i="2"/>
  <c r="Y93" i="2"/>
  <c r="AA93" i="2"/>
  <c r="AB93" i="2"/>
  <c r="AC93" i="2"/>
  <c r="AD93" i="2"/>
  <c r="AE93" i="2"/>
  <c r="Y98" i="2"/>
  <c r="AA98" i="2"/>
  <c r="AB98" i="2"/>
  <c r="AC98" i="2"/>
  <c r="AD98" i="2"/>
  <c r="Y99" i="2"/>
  <c r="AA99" i="2"/>
  <c r="AB99" i="2"/>
  <c r="AC99" i="2"/>
  <c r="AD99" i="2"/>
  <c r="AE99" i="2"/>
  <c r="Y104" i="2"/>
  <c r="AA104" i="2"/>
  <c r="AB104" i="2"/>
  <c r="AC104" i="2"/>
  <c r="AD104" i="2"/>
  <c r="Y105" i="2"/>
  <c r="AA105" i="2"/>
  <c r="AB105" i="2"/>
  <c r="AC105" i="2"/>
  <c r="AD105" i="2"/>
  <c r="AE105" i="2"/>
  <c r="AB110" i="2"/>
  <c r="AC110" i="2"/>
  <c r="AD110" i="2"/>
  <c r="Y111" i="2"/>
  <c r="Z111" i="2"/>
  <c r="AA111" i="2"/>
  <c r="AB111" i="2"/>
  <c r="AC111" i="2"/>
  <c r="AD111" i="2"/>
  <c r="AE111" i="2"/>
  <c r="AB116" i="2"/>
  <c r="AD116" i="2"/>
  <c r="Y117" i="2"/>
  <c r="AA117" i="2"/>
  <c r="AB117" i="2"/>
  <c r="AC117" i="2"/>
  <c r="AD117" i="2"/>
  <c r="AE117" i="2"/>
  <c r="AB122" i="2"/>
  <c r="AC122" i="2"/>
  <c r="AD122" i="2"/>
  <c r="H122" i="2"/>
  <c r="AE122" i="2"/>
  <c r="Y123" i="2"/>
  <c r="AA123" i="2"/>
  <c r="AB123" i="2"/>
  <c r="AC123" i="2"/>
  <c r="AD123" i="2"/>
  <c r="AE123" i="2"/>
  <c r="AB129" i="2"/>
  <c r="AC129" i="2"/>
  <c r="AD129" i="2"/>
  <c r="AE129" i="2"/>
  <c r="X131" i="2"/>
  <c r="AB131" i="2"/>
  <c r="AL130" i="2"/>
  <c r="AN130" i="2"/>
  <c r="AN132" i="2"/>
  <c r="S131" i="2"/>
  <c r="T131" i="2"/>
  <c r="U131" i="2"/>
  <c r="U132" i="2"/>
  <c r="V131" i="2"/>
  <c r="V132" i="2"/>
  <c r="W131" i="2"/>
  <c r="W132" i="2"/>
  <c r="Y131" i="2"/>
  <c r="Z131" i="2"/>
  <c r="AA131" i="2"/>
  <c r="AC131" i="2"/>
  <c r="AN131" i="2"/>
  <c r="AS32" i="1"/>
  <c r="AS27" i="1"/>
  <c r="J19" i="1"/>
  <c r="AS19" i="1"/>
  <c r="U140" i="3"/>
  <c r="T134" i="3"/>
  <c r="T128" i="3"/>
  <c r="T118" i="3"/>
  <c r="T112" i="3"/>
  <c r="T106" i="3"/>
  <c r="T98" i="3"/>
  <c r="T92" i="3"/>
  <c r="T80" i="3"/>
  <c r="T68" i="3"/>
  <c r="T64" i="3"/>
  <c r="T60" i="3"/>
  <c r="T52" i="3"/>
  <c r="T48" i="3"/>
  <c r="T42" i="3"/>
  <c r="T38" i="3"/>
  <c r="T28" i="3"/>
  <c r="T14" i="3"/>
  <c r="R15" i="1"/>
  <c r="S15" i="1"/>
  <c r="L14" i="1"/>
  <c r="AQ74" i="2"/>
  <c r="Y132" i="2"/>
  <c r="AQ117" i="2"/>
  <c r="AQ87" i="2"/>
  <c r="AQ99" i="2"/>
  <c r="AQ92" i="2"/>
  <c r="AQ27" i="2"/>
  <c r="AQ123" i="2"/>
  <c r="AQ105" i="2"/>
  <c r="AQ111" i="2"/>
  <c r="AQ93" i="2"/>
  <c r="AQ81" i="2"/>
  <c r="AQ68" i="2"/>
  <c r="AQ51" i="2"/>
  <c r="AQ63" i="2"/>
  <c r="AQ75" i="2"/>
  <c r="S22" i="3"/>
  <c r="S24" i="3"/>
  <c r="AL132" i="2"/>
  <c r="AB132" i="2"/>
  <c r="T140" i="3"/>
  <c r="AQ122" i="2"/>
  <c r="AQ15" i="2"/>
  <c r="AQ86" i="2"/>
  <c r="AQ116" i="2"/>
  <c r="AQ69" i="2"/>
  <c r="AQ14" i="2"/>
  <c r="H132" i="2"/>
  <c r="Z132" i="2"/>
  <c r="AD132" i="2"/>
  <c r="AC132" i="2"/>
  <c r="AA132" i="2"/>
  <c r="X1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YULIED.PENARANDA</author>
  </authors>
  <commentList>
    <comment ref="AR26" authorId="0" shapeId="0" xr:uid="{00000000-0006-0000-0000-000003000000}">
      <text>
        <r>
          <rPr>
            <b/>
            <sz val="9"/>
            <color indexed="81"/>
            <rFont val="Tahoma"/>
            <family val="2"/>
          </rPr>
          <t>Windows User:</t>
        </r>
        <r>
          <rPr>
            <sz val="9"/>
            <color indexed="81"/>
            <rFont val="Tahoma"/>
            <family val="2"/>
          </rPr>
          <t xml:space="preserve">
La sobrejecución se debe al incremento de materialización de medidas preventivas; también, con la entrada en vigencia del Decreto Distrital 372 de 2018 relacionado con el reconocimiento “sello seguro”; y la modificación del procedimiento 126PM04-PR15 “Evaluación de estudios y/o informes de ruido realizados por laboratorios ambientales acreditados”, aumentó la evaluación de estudios de ruido, sumado a eso, la emisión de conceptos previos favorables para el desarrollo de eventos de aglomeración de público en el D.C. SUGA. </t>
        </r>
      </text>
    </comment>
    <comment ref="AW28" authorId="1" shapeId="0" xr:uid="{00000000-0006-0000-0000-000004000000}">
      <text>
        <r>
          <rPr>
            <b/>
            <sz val="9"/>
            <color indexed="81"/>
            <rFont val="Tahoma"/>
            <family val="2"/>
          </rPr>
          <t>YULIED.PENARANDA:</t>
        </r>
        <r>
          <rPr>
            <sz val="9"/>
            <color indexed="81"/>
            <rFont val="Tahoma"/>
            <family val="2"/>
          </rPr>
          <t xml:space="preserve">
Favor diligenciar estos campos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Laura Garzón</author>
    <author>YULIED.PENARANDA</author>
    <author>tc={D95B1A45-8B34-4DC3-BE56-EA406F2D38F3}</author>
    <author>Windows User</author>
    <author>Personal</author>
  </authors>
  <commentList>
    <comment ref="AB11" authorId="0" shapeId="0" xr:uid="{00000000-0006-0000-0100-000001000000}">
      <text>
        <r>
          <rPr>
            <sz val="11"/>
            <color rgb="FF000000"/>
            <rFont val="Calibri"/>
            <family val="2"/>
          </rPr>
          <t>======
ID#AAAADlXFr40
NYDIA.OVALLE    (2019-10-16 02:55:22)
Se trasladaron recursos por valor de $75.980.000 al proyecto 1149 y por valor de $14.860.000 al proyecto 1033</t>
        </r>
      </text>
    </comment>
    <comment ref="AC11" authorId="0" shapeId="0" xr:uid="{00000000-0006-0000-0100-000002000000}">
      <text>
        <r>
          <rPr>
            <sz val="11"/>
            <color rgb="FF000000"/>
            <rFont val="Calibri"/>
            <family val="2"/>
          </rPr>
          <t>LAURA.VILLEGAS    (2020-01-10 21:15:08)
Reducción por traslado presupuestal por valor $115,753,235 a los proyectos 978 y 1149.</t>
        </r>
      </text>
    </comment>
    <comment ref="AH11" authorId="1" shapeId="0" xr:uid="{00000000-0006-0000-0100-000003000000}">
      <text>
        <r>
          <rPr>
            <b/>
            <sz val="9"/>
            <color indexed="81"/>
            <rFont val="Tahoma"/>
            <family val="2"/>
          </rPr>
          <t>Laura Garzón:</t>
        </r>
        <r>
          <rPr>
            <sz val="9"/>
            <color indexed="81"/>
            <rFont val="Tahoma"/>
            <family val="2"/>
          </rPr>
          <t xml:space="preserve">
Traslado presupuestal - Contingencia COVID 19 por valor de $4,599,000</t>
        </r>
      </text>
    </comment>
    <comment ref="AB13" authorId="0" shapeId="0" xr:uid="{00000000-0006-0000-0100-000004000000}">
      <text>
        <r>
          <rPr>
            <sz val="11"/>
            <color rgb="FF000000"/>
            <rFont val="Calibri"/>
            <family val="2"/>
          </rPr>
          <t>======
ID#AAAADlXFr5Q
JUAN.ORJUELA    (2019-10-16 02:55:22)
Se liberaron recursos por $57,300 del contrato 25182018</t>
        </r>
      </text>
    </comment>
    <comment ref="AH13" authorId="1" shapeId="0" xr:uid="{00000000-0006-0000-0100-000005000000}">
      <text>
        <r>
          <rPr>
            <b/>
            <sz val="9"/>
            <color indexed="81"/>
            <rFont val="Tahoma"/>
            <family val="2"/>
          </rPr>
          <t>Laura Garzón:</t>
        </r>
        <r>
          <rPr>
            <sz val="9"/>
            <color indexed="81"/>
            <rFont val="Tahoma"/>
            <family val="2"/>
          </rPr>
          <t xml:space="preserve">
Anulación de $100 pesos </t>
        </r>
      </text>
    </comment>
    <comment ref="AC15" authorId="0" shapeId="0" xr:uid="{00000000-0006-0000-0100-000006000000}">
      <text>
        <r>
          <rPr>
            <sz val="11"/>
            <color rgb="FF000000"/>
            <rFont val="Calibri"/>
            <family val="2"/>
          </rPr>
          <t>LAURA.VILLEGAS    (2020-01-10 21:15:08)
Reducción por traslado presupuestal por valor $115,753,235 a los proyectos 978 y 1149.</t>
        </r>
      </text>
    </comment>
    <comment ref="AC17" authorId="0" shapeId="0" xr:uid="{00000000-0006-0000-0100-000007000000}">
      <text>
        <r>
          <rPr>
            <sz val="11"/>
            <color rgb="FF000000"/>
            <rFont val="Calibri"/>
            <family val="2"/>
          </rPr>
          <t>LAURA.VILLEGAS    (2020-01-10 21:15:08)
Reducción por traslado presupuestal por valor de $112,860,000 a los proyectos 978 y 1149</t>
        </r>
      </text>
    </comment>
    <comment ref="AH17" authorId="1" shapeId="0" xr:uid="{00000000-0006-0000-0100-000008000000}">
      <text>
        <r>
          <rPr>
            <b/>
            <sz val="9"/>
            <color indexed="81"/>
            <rFont val="Tahoma"/>
            <family val="2"/>
          </rPr>
          <t>Laura Garzón:</t>
        </r>
        <r>
          <rPr>
            <sz val="9"/>
            <color indexed="81"/>
            <rFont val="Tahoma"/>
            <family val="2"/>
          </rPr>
          <t xml:space="preserve">
Traslado presupuestal - Contingencia COVID 19 por valor de $184,512,000</t>
        </r>
      </text>
    </comment>
    <comment ref="AB19" authorId="0" shapeId="0" xr:uid="{00000000-0006-0000-0100-000009000000}">
      <text>
        <r>
          <rPr>
            <sz val="11"/>
            <color rgb="FF000000"/>
            <rFont val="Calibri"/>
            <family val="2"/>
          </rPr>
          <t>======
ID#AAAADlXFr6I
JUAN.ORJUELA    (2019-10-16 02:55:22)
Se liberaron recursos en los meses de agosto y septiembre de los contratos: 20180769 - $ 5.690.667; 
20180760 - $ 1.348.499.
Total : 7.039.166</t>
        </r>
      </text>
    </comment>
    <comment ref="AH19" authorId="1" shapeId="0" xr:uid="{00000000-0006-0000-0100-00000A000000}">
      <text>
        <r>
          <rPr>
            <b/>
            <sz val="9"/>
            <color indexed="81"/>
            <rFont val="Tahoma"/>
            <family val="2"/>
          </rPr>
          <t>Laura Garzón:</t>
        </r>
        <r>
          <rPr>
            <sz val="9"/>
            <color indexed="81"/>
            <rFont val="Tahoma"/>
            <family val="2"/>
          </rPr>
          <t xml:space="preserve">
Anulación por valor de $16,398,400</t>
        </r>
      </text>
    </comment>
    <comment ref="AK19" authorId="1" shapeId="0" xr:uid="{00000000-0006-0000-0100-00000B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M19" authorId="1" shapeId="0" xr:uid="{00000000-0006-0000-0100-00000C000000}">
      <text>
        <r>
          <rPr>
            <b/>
            <sz val="9"/>
            <color indexed="81"/>
            <rFont val="Tahoma"/>
            <family val="2"/>
          </rPr>
          <t>Laura Garzón:</t>
        </r>
        <r>
          <rPr>
            <sz val="9"/>
            <color indexed="81"/>
            <rFont val="Tahoma"/>
            <family val="2"/>
          </rPr>
          <t xml:space="preserve">
Se realizao anulación por valor de $16.359.200</t>
        </r>
      </text>
    </comment>
    <comment ref="AN19" authorId="1" shapeId="0" xr:uid="{00000000-0006-0000-0100-00000D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C21" authorId="0" shapeId="0" xr:uid="{00000000-0006-0000-0100-00000E000000}">
      <text>
        <r>
          <rPr>
            <sz val="11"/>
            <color rgb="FF000000"/>
            <rFont val="Calibri"/>
            <family val="2"/>
          </rPr>
          <t>LAURA.VILLEGAS    (2020-01-10 21:15:08)
Reducción por traslado presupuestal por valor de $112,860,000 a los proyectos 978 y 1149</t>
        </r>
      </text>
    </comment>
    <comment ref="AC23" authorId="0" shapeId="0" xr:uid="{00000000-0006-0000-0100-00000F000000}">
      <text>
        <r>
          <rPr>
            <sz val="11"/>
            <color rgb="FF000000"/>
            <rFont val="Calibri"/>
            <family val="2"/>
          </rPr>
          <t>LAURA.VILLEGAS    (2020-01-10 21:15:08)
Reducción por traslado presupuestal por valor de $124,740,000 a los proyectos 978 y 1149</t>
        </r>
      </text>
    </comment>
    <comment ref="AH23" authorId="1" shapeId="0" xr:uid="{00000000-0006-0000-0100-000010000000}">
      <text>
        <r>
          <rPr>
            <b/>
            <sz val="9"/>
            <color indexed="81"/>
            <rFont val="Tahoma"/>
            <family val="2"/>
          </rPr>
          <t>Laura Garzón:</t>
        </r>
        <r>
          <rPr>
            <sz val="9"/>
            <color indexed="81"/>
            <rFont val="Tahoma"/>
            <family val="2"/>
          </rPr>
          <t xml:space="preserve">
Traslado presupuestal - Contingencia COVID 19 por valor de $37,248,000</t>
        </r>
      </text>
    </comment>
    <comment ref="AB25" authorId="0" shapeId="0" xr:uid="{00000000-0006-0000-0100-000011000000}">
      <text>
        <r>
          <rPr>
            <sz val="11"/>
            <color rgb="FF000000"/>
            <rFont val="Calibri"/>
            <family val="2"/>
          </rPr>
          <t>======
ID#AAAADlXFr3U
JUAN.ORJUELA    (2019-10-16 02:55:22)
Se libre recurso en el mes de agosto, de los contratos: 11452018 por $3.570.800 y  contrato 15922018  por  $ 268.700.
  Total :  $ 3.839.500.</t>
        </r>
      </text>
    </comment>
    <comment ref="AH25" authorId="1" shapeId="0" xr:uid="{00000000-0006-0000-0100-000012000000}">
      <text>
        <r>
          <rPr>
            <b/>
            <sz val="9"/>
            <color indexed="81"/>
            <rFont val="Tahoma"/>
            <family val="2"/>
          </rPr>
          <t>Laura Garzón:</t>
        </r>
        <r>
          <rPr>
            <sz val="9"/>
            <color indexed="81"/>
            <rFont val="Tahoma"/>
            <family val="2"/>
          </rPr>
          <t xml:space="preserve">
Anulación por valor de $1,677,050</t>
        </r>
      </text>
    </comment>
    <comment ref="AK25" authorId="1" shapeId="0" xr:uid="{00000000-0006-0000-0100-000013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N25" authorId="1" shapeId="0" xr:uid="{00000000-0006-0000-0100-000014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C29" authorId="0" shapeId="0" xr:uid="{00000000-0006-0000-0100-000015000000}">
      <text>
        <r>
          <rPr>
            <sz val="11"/>
            <color rgb="FF000000"/>
            <rFont val="Calibri"/>
            <family val="2"/>
          </rPr>
          <t>LAURA.VILLEGAS    (2020-01-10 21:15:08)
Reducción por traslado presupuestal por valor de $1,300,000  al proyecto 1149</t>
        </r>
      </text>
    </comment>
    <comment ref="AH29" authorId="1" shapeId="0" xr:uid="{00000000-0006-0000-0100-000016000000}">
      <text>
        <r>
          <rPr>
            <b/>
            <sz val="9"/>
            <color indexed="81"/>
            <rFont val="Tahoma"/>
            <family val="2"/>
          </rPr>
          <t>Laura Garzón:</t>
        </r>
        <r>
          <rPr>
            <sz val="9"/>
            <color indexed="81"/>
            <rFont val="Tahoma"/>
            <family val="2"/>
          </rPr>
          <t xml:space="preserve">
Traslado presupuestal - Contingencia COVID 19 por valor de $102,346,000</t>
        </r>
      </text>
    </comment>
    <comment ref="AB31" authorId="0" shapeId="0" xr:uid="{00000000-0006-0000-0100-000017000000}">
      <text>
        <r>
          <rPr>
            <sz val="11"/>
            <color rgb="FF000000"/>
            <rFont val="Calibri"/>
            <family val="2"/>
          </rPr>
          <t>======
ID#AAAADlXFr4o
JUAN.ORJUELA    (2019-10-16 02:55:22)
Se libera en el mes de agosto recurso del contrato 20171229 por valor de $1</t>
        </r>
      </text>
    </comment>
    <comment ref="AK31" authorId="1" shapeId="0" xr:uid="{00000000-0006-0000-0100-000018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N31" authorId="1" shapeId="0" xr:uid="{00000000-0006-0000-0100-000019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C35" authorId="0" shapeId="0" xr:uid="{00000000-0006-0000-0100-00001A000000}">
      <text>
        <r>
          <rPr>
            <sz val="11"/>
            <color rgb="FF000000"/>
            <rFont val="Calibri"/>
            <family val="2"/>
          </rPr>
          <t>LAURA.VILLEGAS    (2020-01-10 21:15:08)
Reducción por traslado presupuestal por valor de $1,100,000  al proyecto 1149</t>
        </r>
      </text>
    </comment>
    <comment ref="AH35" authorId="1" shapeId="0" xr:uid="{00000000-0006-0000-0100-00001B000000}">
      <text>
        <r>
          <rPr>
            <b/>
            <sz val="9"/>
            <color indexed="81"/>
            <rFont val="Tahoma"/>
            <family val="2"/>
          </rPr>
          <t>Laura Garzón:</t>
        </r>
        <r>
          <rPr>
            <sz val="9"/>
            <color indexed="81"/>
            <rFont val="Tahoma"/>
            <family val="2"/>
          </rPr>
          <t xml:space="preserve">
Traslado presupuestal - Contingencia COVID 19 por valor de $50,728,000</t>
        </r>
      </text>
    </comment>
    <comment ref="AK37" authorId="1" shapeId="0" xr:uid="{00000000-0006-0000-0100-00001C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N37" authorId="1" shapeId="0" xr:uid="{00000000-0006-0000-0100-00001D000000}">
      <text>
        <r>
          <rPr>
            <b/>
            <sz val="9"/>
            <color indexed="81"/>
            <rFont val="Tahoma"/>
            <family val="2"/>
          </rPr>
          <t>Laura Garzón:</t>
        </r>
        <r>
          <rPr>
            <sz val="9"/>
            <color indexed="81"/>
            <rFont val="Tahoma"/>
            <family val="2"/>
          </rPr>
          <t xml:space="preserve">
Se presenta reducción toda vez que se ajustaron los giros del contrato de transporte.</t>
        </r>
      </text>
    </comment>
    <comment ref="AC41" authorId="0" shapeId="0" xr:uid="{00000000-0006-0000-0100-00001E000000}">
      <text>
        <r>
          <rPr>
            <sz val="11"/>
            <color rgb="FF000000"/>
            <rFont val="Calibri"/>
            <family val="2"/>
          </rPr>
          <t>LAURA.VILLEGAS    (2020-01-10 21:15:08)
Reducción por traslado presupuestal por valor de $3,000,000  al proyecto 1149</t>
        </r>
      </text>
    </comment>
    <comment ref="AH41" authorId="1" shapeId="0" xr:uid="{00000000-0006-0000-0100-00001F000000}">
      <text>
        <r>
          <rPr>
            <b/>
            <sz val="9"/>
            <color indexed="81"/>
            <rFont val="Tahoma"/>
            <family val="2"/>
          </rPr>
          <t>Laura Garzón:</t>
        </r>
        <r>
          <rPr>
            <sz val="9"/>
            <color indexed="81"/>
            <rFont val="Tahoma"/>
            <family val="2"/>
          </rPr>
          <t xml:space="preserve">
Traslado presupuestal - Contingencia COVID 19 por valor de $44,827,000</t>
        </r>
      </text>
    </comment>
    <comment ref="AC47" authorId="0" shapeId="0" xr:uid="{00000000-0006-0000-0100-000020000000}">
      <text>
        <r>
          <rPr>
            <sz val="11"/>
            <color rgb="FF000000"/>
            <rFont val="Calibri"/>
            <family val="2"/>
          </rPr>
          <t>LAURA.VILLEGAS    (2020-01-10 21:15:08)
Reducción por traslado presupuestal por valor de $2,300,000  al proyecto 1149</t>
        </r>
      </text>
    </comment>
    <comment ref="AH47" authorId="1" shapeId="0" xr:uid="{00000000-0006-0000-0100-000021000000}">
      <text>
        <r>
          <rPr>
            <b/>
            <sz val="9"/>
            <color indexed="81"/>
            <rFont val="Tahoma"/>
            <family val="2"/>
          </rPr>
          <t>Laura Garzón:</t>
        </r>
        <r>
          <rPr>
            <sz val="9"/>
            <color indexed="81"/>
            <rFont val="Tahoma"/>
            <family val="2"/>
          </rPr>
          <t xml:space="preserve">
Traslado presupuestal - Contingencia COVID 19 por valor de $92,264,167</t>
        </r>
      </text>
    </comment>
    <comment ref="AB53" authorId="0" shapeId="0" xr:uid="{00000000-0006-0000-0100-000022000000}">
      <text>
        <r>
          <rPr>
            <sz val="11"/>
            <color rgb="FF000000"/>
            <rFont val="Calibri"/>
            <family val="2"/>
          </rPr>
          <t>======
ID#AAAADlXFr6s
NYDIA.OVALLE    (2019-10-16 02:55:22)
La disminuciòn corresponde a un traslado al proyecto 1149 por valor de $57.228.000 y por valor de $1.055.000 a la meta de pago de pasivos</t>
        </r>
      </text>
    </comment>
    <comment ref="AC53" authorId="2" shapeId="0" xr:uid="{00000000-0006-0000-0100-000023000000}">
      <text>
        <r>
          <rPr>
            <b/>
            <sz val="9"/>
            <color indexed="81"/>
            <rFont val="Tahoma"/>
            <family val="2"/>
          </rPr>
          <t>YULIED.PENARANDA:</t>
        </r>
        <r>
          <rPr>
            <sz val="9"/>
            <color indexed="81"/>
            <rFont val="Tahoma"/>
            <family val="2"/>
          </rPr>
          <t xml:space="preserve">
MPDD: 442$149.886.500
MPDD: 458$149.886.500</t>
        </r>
      </text>
    </comment>
    <comment ref="AH53" authorId="1" shapeId="0" xr:uid="{00000000-0006-0000-0100-000024000000}">
      <text>
        <r>
          <rPr>
            <b/>
            <sz val="9"/>
            <color indexed="81"/>
            <rFont val="Tahoma"/>
            <family val="2"/>
          </rPr>
          <t>Laura Garzón:</t>
        </r>
        <r>
          <rPr>
            <sz val="9"/>
            <color indexed="81"/>
            <rFont val="Tahoma"/>
            <family val="2"/>
          </rPr>
          <t xml:space="preserve">
Traslado presupuestal - Contingencia COVID 19 por valor de $34,183,000</t>
        </r>
      </text>
    </comment>
    <comment ref="AC55" authorId="2" shapeId="0" xr:uid="{00000000-0006-0000-0100-000025000000}">
      <text>
        <r>
          <rPr>
            <b/>
            <sz val="9"/>
            <color indexed="81"/>
            <rFont val="Tahoma"/>
            <family val="2"/>
          </rPr>
          <t>YULIED.PENARANDA:</t>
        </r>
        <r>
          <rPr>
            <sz val="9"/>
            <color indexed="81"/>
            <rFont val="Tahoma"/>
            <family val="2"/>
          </rPr>
          <t xml:space="preserve">
MPDD: 442$149.886.500
MPDD: 458$149.886.500</t>
        </r>
      </text>
    </comment>
    <comment ref="AC56" authorId="2" shapeId="0" xr:uid="{00000000-0006-0000-0100-000026000000}">
      <text>
        <r>
          <rPr>
            <b/>
            <sz val="9"/>
            <color indexed="81"/>
            <rFont val="Tahoma"/>
            <family val="2"/>
          </rPr>
          <t>YULIED.PENARANDA:</t>
        </r>
        <r>
          <rPr>
            <sz val="9"/>
            <color indexed="81"/>
            <rFont val="Tahoma"/>
            <family val="2"/>
          </rPr>
          <t xml:space="preserve">
MPDD: 442$ 45.472.870
MPDD: 448$ 45.472.871</t>
        </r>
      </text>
    </comment>
    <comment ref="AB59" authorId="0" shapeId="0" xr:uid="{00000000-0006-0000-0100-000027000000}">
      <text>
        <r>
          <rPr>
            <sz val="11"/>
            <color rgb="FF000000"/>
            <rFont val="Calibri"/>
            <family val="2"/>
          </rPr>
          <t>NYDIA.OVALLE    (2019-10-16 02:55:22)
La reducción corresponde a un traslado al poryecto 1149 por valor de $91.093.000</t>
        </r>
      </text>
    </comment>
    <comment ref="AC59" authorId="0" shapeId="0" xr:uid="{00000000-0006-0000-0100-000028000000}">
      <text>
        <r>
          <rPr>
            <sz val="11"/>
            <color rgb="FF000000"/>
            <rFont val="Calibri"/>
            <family val="2"/>
          </rPr>
          <t>LAURA.VILLEGAS    (2020-01-10 21:15:08)
Reducción por traslado presupuestal entre metas de inversión  por valor de $5,954,500.</t>
        </r>
      </text>
    </comment>
    <comment ref="AH59" authorId="1" shapeId="0" xr:uid="{00000000-0006-0000-0100-000029000000}">
      <text>
        <r>
          <rPr>
            <b/>
            <sz val="9"/>
            <color indexed="81"/>
            <rFont val="Tahoma"/>
            <family val="2"/>
          </rPr>
          <t>Laura Garzón:</t>
        </r>
        <r>
          <rPr>
            <sz val="9"/>
            <color indexed="81"/>
            <rFont val="Tahoma"/>
            <family val="2"/>
          </rPr>
          <t xml:space="preserve">
Traslado presupuestal - Contingencia COVID 19 por valor de $66,969,000</t>
        </r>
      </text>
    </comment>
    <comment ref="AB65" authorId="0" shapeId="0" xr:uid="{00000000-0006-0000-0100-00002B000000}">
      <text>
        <r>
          <rPr>
            <sz val="11"/>
            <color rgb="FF000000"/>
            <rFont val="Calibri"/>
            <family val="2"/>
          </rPr>
          <t>NYDIA.OVALLE    (2019-10-16 02:55:22)
La reducción corresponde a un traslado al proyecto 1149 por valor de $124.500.000, un traslado al proyecto 1033 por valor de $196.000.000 y a un traslado a la meta de pasivos por valor de $11.073.933.</t>
        </r>
      </text>
    </comment>
    <comment ref="AC65" authorId="3" shapeId="0" xr:uid="{00000000-0006-0000-0100-00002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Traslado entre metas y para pago de pasivos</t>
      </text>
    </comment>
    <comment ref="AF65" authorId="4" shapeId="0" xr:uid="{00000000-0006-0000-0100-00002D000000}">
      <text>
        <r>
          <rPr>
            <b/>
            <sz val="9"/>
            <color indexed="81"/>
            <rFont val="Tahoma"/>
            <family val="2"/>
          </rPr>
          <t>Windows User:</t>
        </r>
        <r>
          <rPr>
            <sz val="9"/>
            <color indexed="81"/>
            <rFont val="Tahoma"/>
            <family val="2"/>
          </rPr>
          <t xml:space="preserve">
Valor ajustado  debido a la  inconsistencia de pasivos</t>
        </r>
      </text>
    </comment>
    <comment ref="AH65" authorId="1" shapeId="0" xr:uid="{00000000-0006-0000-0100-00002E000000}">
      <text>
        <r>
          <rPr>
            <b/>
            <sz val="9"/>
            <color indexed="81"/>
            <rFont val="Tahoma"/>
            <family val="2"/>
          </rPr>
          <t>Laura Garzón:</t>
        </r>
        <r>
          <rPr>
            <sz val="9"/>
            <color indexed="81"/>
            <rFont val="Tahoma"/>
            <family val="2"/>
          </rPr>
          <t xml:space="preserve">
Traslado presupuestal - Contingencia COVID 19 por valor de $205,482,000</t>
        </r>
      </text>
    </comment>
    <comment ref="Y67" authorId="0" shapeId="0" xr:uid="{00000000-0006-0000-0100-00002F000000}">
      <text>
        <r>
          <rPr>
            <sz val="11"/>
            <color rgb="FF000000"/>
            <rFont val="Calibri"/>
            <family val="2"/>
          </rPr>
          <t>======
ID#AAAADlXFr4w
NYDIA.OVALLE    (2019-10-16 02:55:22)
Liberación de recursos por valor de $7.542.934</t>
        </r>
      </text>
    </comment>
    <comment ref="AA67" authorId="0" shapeId="0" xr:uid="{00000000-0006-0000-0100-000030000000}">
      <text>
        <r>
          <rPr>
            <sz val="11"/>
            <color rgb="FF000000"/>
            <rFont val="Calibri"/>
            <family val="2"/>
          </rPr>
          <t>NYDIA.OVALLE    (2019-10-16 02:55:22)
Liberación de recursos por valor de $7.542.934</t>
        </r>
      </text>
    </comment>
    <comment ref="AB67" authorId="0" shapeId="0" xr:uid="{00000000-0006-0000-0100-000031000000}">
      <text>
        <r>
          <rPr>
            <sz val="11"/>
            <color rgb="FF000000"/>
            <rFont val="Calibri"/>
            <family val="2"/>
          </rPr>
          <t>======
ID#AAAADlXFr48
Se liberadon recursos por    (2019-10-16 02:55:22)
20180455 $4,100,767
20180628 $ 3.233.067
20180758 $ 4.291.500
20180791 $ 3.233.067
20180815 $ 5.080.533
20180918 $ 2.765.633
     Total :    $ 22.704.567</t>
        </r>
      </text>
    </comment>
    <comment ref="AF67" authorId="1" shapeId="0" xr:uid="{00000000-0006-0000-0100-000032000000}">
      <text>
        <r>
          <rPr>
            <b/>
            <sz val="9"/>
            <color indexed="81"/>
            <rFont val="Tahoma"/>
            <family val="2"/>
          </rPr>
          <t>Laura Garzón:</t>
        </r>
        <r>
          <rPr>
            <sz val="9"/>
            <color indexed="81"/>
            <rFont val="Tahoma"/>
            <family val="2"/>
          </rPr>
          <t xml:space="preserve">
se realiza anulación por valor de 8.486.333</t>
        </r>
      </text>
    </comment>
    <comment ref="AH67" authorId="1" shapeId="0" xr:uid="{00000000-0006-0000-0100-000033000000}">
      <text>
        <r>
          <rPr>
            <b/>
            <sz val="9"/>
            <color indexed="81"/>
            <rFont val="Tahoma"/>
            <family val="2"/>
          </rPr>
          <t>Laura Garzón:</t>
        </r>
        <r>
          <rPr>
            <sz val="9"/>
            <color indexed="81"/>
            <rFont val="Tahoma"/>
            <family val="2"/>
          </rPr>
          <t xml:space="preserve">
Anulación por valor de $8,486,333</t>
        </r>
      </text>
    </comment>
    <comment ref="AK70" authorId="0" shapeId="0" xr:uid="{00000000-0006-0000-0100-000034000000}">
      <text>
        <r>
          <rPr>
            <sz val="11"/>
            <color rgb="FF000000"/>
            <rFont val="Calibri"/>
            <family val="2"/>
          </rPr>
          <t>======
ID#AAAADlXFr30
YULIED.PENARANDA    (2019-10-16 02:55:22)
YULIED.PENARANDA
Justificación: El avance de la meta se reporta en el cierre de la vigencia cuando se entregaran los productos establecidos como instrumentos técnicos, cientificos y de prevención.</t>
        </r>
      </text>
    </comment>
    <comment ref="AM70" authorId="0" shapeId="0" xr:uid="{00000000-0006-0000-0100-000035000000}">
      <text>
        <r>
          <rPr>
            <sz val="11"/>
            <color rgb="FF000000"/>
            <rFont val="Calibri"/>
            <family val="2"/>
          </rPr>
          <t>======
ID#AAAADlXFr30
YULIED.PENARANDA    (2019-10-16 02:55:22)
YULIED.PENARANDA
Justificación: El avance de la meta se reporta en el cierre de la vigencia cuando se entregaran los productos establecidos como instrumentos técnicos, cientificos y de prevención.</t>
        </r>
      </text>
    </comment>
    <comment ref="AN70" authorId="0" shapeId="0" xr:uid="{00000000-0006-0000-0100-000036000000}">
      <text>
        <r>
          <rPr>
            <sz val="11"/>
            <color rgb="FF000000"/>
            <rFont val="Calibri"/>
            <family val="2"/>
          </rPr>
          <t>======
ID#AAAADlXFr30
YULIED.PENARANDA    (2019-10-16 02:55:22)
YULIED.PENARANDA
Justificación: El avance de la meta se reporta en el cierre de la vigencia cuando se entregaran los productos establecidos como instrumentos técnicos, cientificos y de prevención.</t>
        </r>
      </text>
    </comment>
    <comment ref="AB71" authorId="0" shapeId="0" xr:uid="{00000000-0006-0000-0100-000038000000}">
      <text>
        <r>
          <rPr>
            <sz val="11"/>
            <color rgb="FF000000"/>
            <rFont val="Calibri"/>
            <family val="2"/>
          </rPr>
          <t>NYDIA.OVALLE    (2019-10-16 02:55:22)
La reducción corresponde a un traslado al proyecto 1149 por valor de $47.500.000.</t>
        </r>
      </text>
    </comment>
    <comment ref="AC71" authorId="0" shapeId="0" xr:uid="{00000000-0006-0000-0100-000039000000}">
      <text>
        <r>
          <rPr>
            <sz val="11"/>
            <color rgb="FF000000"/>
            <rFont val="Calibri"/>
            <family val="2"/>
          </rPr>
          <t>LAURA.VILLEGAS    (2020-01-10 21:15:08)
Reducción por traslado presupuestal entre metas de inversión  por valor de $30,188,000</t>
        </r>
      </text>
    </comment>
    <comment ref="AC75" authorId="0" shapeId="0" xr:uid="{00000000-0006-0000-0100-00003A000000}">
      <text>
        <r>
          <rPr>
            <sz val="11"/>
            <color rgb="FF000000"/>
            <rFont val="Calibri"/>
            <family val="2"/>
          </rPr>
          <t>LAURA.VILLEGAS    (2020-01-10 21:15:08)
Reducción por traslado presupuestal entre metas de inversión  por valor de $30,188,000</t>
        </r>
      </text>
    </comment>
    <comment ref="AP76" authorId="4" shapeId="0" xr:uid="{00000000-0006-0000-0100-00003B000000}">
      <text>
        <r>
          <rPr>
            <b/>
            <sz val="9"/>
            <color indexed="81"/>
            <rFont val="Tahoma"/>
            <family val="2"/>
          </rPr>
          <t>Windows User:</t>
        </r>
        <r>
          <rPr>
            <sz val="9"/>
            <color indexed="81"/>
            <rFont val="Tahoma"/>
            <family val="2"/>
          </rPr>
          <t xml:space="preserve">
Windows User:
La sobreejecución se deriva del fortalecimiento de las actuaciones de control, lo que dio lugar al incremento del número de animales vivos recuperados, lo que se traduce posterior a su verificación a un mayor número de especímenes liberados en sus zonas de vida o reubicados en entidades con colecciones zoológicas o con capacidad para la rehabilitación de estos.</t>
        </r>
      </text>
    </comment>
    <comment ref="Y77" authorId="0" shapeId="0" xr:uid="{00000000-0006-0000-0100-00003C000000}">
      <text>
        <r>
          <rPr>
            <sz val="11"/>
            <color rgb="FF000000"/>
            <rFont val="Calibri"/>
            <family val="2"/>
          </rPr>
          <t>======
ID#AAAADlXFr6o
NYDIA.OVALLE    (2019-10-16 02:55:22)
Traslado de recursos por valor de $400.000.000</t>
        </r>
      </text>
    </comment>
    <comment ref="AA77" authorId="0" shapeId="0" xr:uid="{00000000-0006-0000-0100-00003D000000}">
      <text>
        <r>
          <rPr>
            <sz val="11"/>
            <color rgb="FF000000"/>
            <rFont val="Calibri"/>
            <family val="2"/>
          </rPr>
          <t>======
ID#AAAADlXFr3s
NYDIA.OVALLE    (2019-10-16 02:55:22)
Traslado de recursos por valor de $400.000.000</t>
        </r>
      </text>
    </comment>
    <comment ref="AB77" authorId="0" shapeId="0" xr:uid="{00000000-0006-0000-0100-00003E000000}">
      <text>
        <r>
          <rPr>
            <sz val="11"/>
            <color rgb="FF000000"/>
            <rFont val="Calibri"/>
            <family val="2"/>
          </rPr>
          <t>======
ID#AAAADlXFr5g
NYDIA.OVALLE    (2019-10-16 02:55:22)
La reducción corresponde a un traslado al proyecto 1149 por valor de $466.300.000, un traslado al proyecto 1033 por valor de $104.000.000 y un traslado a la meta de pasivos por valor de $56.118.496.</t>
        </r>
      </text>
    </comment>
    <comment ref="AH77" authorId="1" shapeId="0" xr:uid="{00000000-0006-0000-0100-00003F000000}">
      <text>
        <r>
          <rPr>
            <b/>
            <sz val="9"/>
            <color indexed="81"/>
            <rFont val="Tahoma"/>
            <family val="2"/>
          </rPr>
          <t>Laura Garzón:</t>
        </r>
        <r>
          <rPr>
            <sz val="9"/>
            <color indexed="81"/>
            <rFont val="Tahoma"/>
            <family val="2"/>
          </rPr>
          <t xml:space="preserve">
Traslado presupuestal - Contingencia COVID 19 por valor de $118,518,000</t>
        </r>
      </text>
    </comment>
    <comment ref="AL77" authorId="5" shapeId="0" xr:uid="{00000000-0006-0000-0100-000040000000}">
      <text>
        <r>
          <rPr>
            <b/>
            <sz val="9"/>
            <color indexed="81"/>
            <rFont val="Tahoma"/>
            <family val="2"/>
          </rPr>
          <t>Personal:</t>
        </r>
        <r>
          <rPr>
            <sz val="9"/>
            <color indexed="81"/>
            <rFont val="Tahoma"/>
            <family val="2"/>
          </rPr>
          <t xml:space="preserve">
Diferencia proporcional SIPSE 8202</t>
        </r>
      </text>
    </comment>
    <comment ref="Y79" authorId="0" shapeId="0" xr:uid="{00000000-0006-0000-0100-000041000000}">
      <text>
        <r>
          <rPr>
            <sz val="11"/>
            <color rgb="FF000000"/>
            <rFont val="Calibri"/>
            <family val="2"/>
          </rPr>
          <t>======
ID#AAAADlXFr3c
NYDIA.OVALLE    (2019-10-16 02:55:22)
Anulacion por valor de $6.824.004</t>
        </r>
      </text>
    </comment>
    <comment ref="AA79" authorId="0" shapeId="0" xr:uid="{00000000-0006-0000-0100-000042000000}">
      <text>
        <r>
          <rPr>
            <sz val="11"/>
            <color rgb="FF000000"/>
            <rFont val="Calibri"/>
            <family val="2"/>
          </rPr>
          <t>======
ID#AAAADlXFr4s
NYDIA.OVALLE    (2019-10-16 02:55:22)
Anulacion por valor de $6.824.004</t>
        </r>
      </text>
    </comment>
    <comment ref="AB79" authorId="0" shapeId="0" xr:uid="{00000000-0006-0000-0100-000043000000}">
      <text>
        <r>
          <rPr>
            <sz val="11"/>
            <color rgb="FF000000"/>
            <rFont val="Calibri"/>
            <family val="2"/>
          </rPr>
          <t>======
ID#AAAADlXFr3M
Se liberan recursos de los contratos    (2019-10-16 02:55:22)
452018 - $8.945.500
20181210 - $ 7
    Total :    $ 8.945.507</t>
        </r>
      </text>
    </comment>
    <comment ref="AF79" authorId="1" shapeId="0" xr:uid="{00000000-0006-0000-0100-000044000000}">
      <text>
        <r>
          <rPr>
            <b/>
            <sz val="9"/>
            <color indexed="81"/>
            <rFont val="Tahoma"/>
            <family val="2"/>
          </rPr>
          <t>Laura Garzón:</t>
        </r>
        <r>
          <rPr>
            <sz val="9"/>
            <color indexed="81"/>
            <rFont val="Tahoma"/>
            <family val="2"/>
          </rPr>
          <t xml:space="preserve">
se realiza anulaciones por valor de 8.355.000</t>
        </r>
      </text>
    </comment>
    <comment ref="AH79" authorId="1" shapeId="0" xr:uid="{00000000-0006-0000-0100-000045000000}">
      <text>
        <r>
          <rPr>
            <b/>
            <sz val="9"/>
            <color indexed="81"/>
            <rFont val="Tahoma"/>
            <family val="2"/>
          </rPr>
          <t>Laura Garzón:</t>
        </r>
        <r>
          <rPr>
            <sz val="9"/>
            <color indexed="81"/>
            <rFont val="Tahoma"/>
            <family val="2"/>
          </rPr>
          <t xml:space="preserve">
Anulación por valor de $8,355,000</t>
        </r>
      </text>
    </comment>
    <comment ref="AB83" authorId="0" shapeId="0" xr:uid="{00000000-0006-0000-0100-000046000000}">
      <text>
        <r>
          <rPr>
            <sz val="11"/>
            <color rgb="FF000000"/>
            <rFont val="Calibri"/>
            <family val="2"/>
          </rPr>
          <t>NYDIA.OVALLE    (2019-10-16 02:55:22)
La reducción corresponde a un traslado al proyecto 1033 por valor de $90.015.000</t>
        </r>
      </text>
    </comment>
    <comment ref="AC83" authorId="0" shapeId="0" xr:uid="{00000000-0006-0000-0100-000047000000}">
      <text>
        <r>
          <rPr>
            <sz val="11"/>
            <color rgb="FF000000"/>
            <rFont val="Calibri"/>
            <family val="2"/>
          </rPr>
          <t>LAURA.VILLEGAS    (2020-01-10 21:15:08)
Reducción por traslado presupuestal entre metas de inversión para pago de pasivos por valor de: $5.362.067</t>
        </r>
      </text>
    </comment>
    <comment ref="AH83" authorId="1" shapeId="0" xr:uid="{00000000-0006-0000-0100-000048000000}">
      <text>
        <r>
          <rPr>
            <b/>
            <sz val="9"/>
            <color indexed="81"/>
            <rFont val="Tahoma"/>
            <family val="2"/>
          </rPr>
          <t>Laura Garzón:</t>
        </r>
        <r>
          <rPr>
            <sz val="9"/>
            <color indexed="81"/>
            <rFont val="Tahoma"/>
            <family val="2"/>
          </rPr>
          <t xml:space="preserve">
Traslado presupuestal - Contingencia COVID 19 por valor de $100,794,000</t>
        </r>
      </text>
    </comment>
    <comment ref="AB85" authorId="0" shapeId="0" xr:uid="{00000000-0006-0000-0100-000049000000}">
      <text>
        <r>
          <rPr>
            <sz val="11"/>
            <color rgb="FF000000"/>
            <rFont val="Calibri"/>
            <family val="2"/>
          </rPr>
          <t>======
ID#AAAADlXFr4g
Se liberan recursos de los contratos    (2019-10-16 02:55:22)
20180043 - $12.822.834
20180163 - $1
202018   -    $ 3.385.234
     Total : $ 16.208.069</t>
        </r>
      </text>
    </comment>
    <comment ref="AF85" authorId="1" shapeId="0" xr:uid="{00000000-0006-0000-0100-00004A000000}">
      <text>
        <r>
          <rPr>
            <b/>
            <sz val="9"/>
            <color indexed="81"/>
            <rFont val="Tahoma"/>
            <family val="2"/>
          </rPr>
          <t>Laura Garzón:</t>
        </r>
        <r>
          <rPr>
            <sz val="9"/>
            <color indexed="81"/>
            <rFont val="Tahoma"/>
            <family val="2"/>
          </rPr>
          <t xml:space="preserve">
se realiza anulación por valor de 5.323.034</t>
        </r>
      </text>
    </comment>
    <comment ref="AH85" authorId="1" shapeId="0" xr:uid="{00000000-0006-0000-0100-00004B000000}">
      <text>
        <r>
          <rPr>
            <b/>
            <sz val="9"/>
            <color indexed="81"/>
            <rFont val="Tahoma"/>
            <family val="2"/>
          </rPr>
          <t>Laura Garzón:</t>
        </r>
        <r>
          <rPr>
            <sz val="9"/>
            <color indexed="81"/>
            <rFont val="Tahoma"/>
            <family val="2"/>
          </rPr>
          <t xml:space="preserve">
Anulación por valor de $10,967,034</t>
        </r>
      </text>
    </comment>
    <comment ref="AM85" authorId="1" shapeId="0" xr:uid="{00000000-0006-0000-0100-00004C000000}">
      <text>
        <r>
          <rPr>
            <b/>
            <sz val="9"/>
            <color indexed="81"/>
            <rFont val="Tahoma"/>
            <family val="2"/>
          </rPr>
          <t>Laura Garzón:</t>
        </r>
        <r>
          <rPr>
            <sz val="9"/>
            <color indexed="81"/>
            <rFont val="Tahoma"/>
            <family val="2"/>
          </rPr>
          <t xml:space="preserve">
Se realizo anulación por valor de $5,323,034</t>
        </r>
      </text>
    </comment>
    <comment ref="AC87" authorId="0" shapeId="0" xr:uid="{00000000-0006-0000-0100-00004D000000}">
      <text>
        <r>
          <rPr>
            <sz val="11"/>
            <color rgb="FF000000"/>
            <rFont val="Calibri"/>
            <family val="2"/>
          </rPr>
          <t>======
ID#AAAAEGL4pE8
LAURA.VILLEGAS    (2020-01-10 21:15:08)
Reducción por traslado presupuestal entre metas de inversión para pago de pasivos por valor de: $5.362.067</t>
        </r>
      </text>
    </comment>
    <comment ref="AB89" authorId="0" shapeId="0" xr:uid="{00000000-0006-0000-0100-00004E000000}">
      <text>
        <r>
          <rPr>
            <sz val="11"/>
            <color rgb="FF000000"/>
            <rFont val="Calibri"/>
            <family val="2"/>
          </rPr>
          <t>======
ID#AAAADlXFr5s
NYDIA.OVALLE    (2019-10-16 02:55:22)
A esta meta ingresaron recursos de la meta Disminuir 2.1 decibeles por valor de $106.470.000 y se realizo una reducciòn de $ 58.700.000 que pasaron al proyecto 1149</t>
        </r>
      </text>
    </comment>
    <comment ref="AC89" authorId="0" shapeId="0" xr:uid="{00000000-0006-0000-0100-00004F000000}">
      <text>
        <r>
          <rPr>
            <sz val="11"/>
            <color rgb="FF000000"/>
            <rFont val="Calibri"/>
            <family val="2"/>
          </rPr>
          <t>======
ID#AAAAEGL4pFs
LAURA.VILLEGAS    (2020-01-10 21:15:08)
Reducción por traslado presupuestal entre metas de inversión  por valor de $25,822,000</t>
        </r>
      </text>
    </comment>
    <comment ref="AH89" authorId="1" shapeId="0" xr:uid="{00000000-0006-0000-0100-000050000000}">
      <text>
        <r>
          <rPr>
            <b/>
            <sz val="9"/>
            <color indexed="81"/>
            <rFont val="Tahoma"/>
            <family val="2"/>
          </rPr>
          <t>Laura Garzón:</t>
        </r>
        <r>
          <rPr>
            <sz val="9"/>
            <color indexed="81"/>
            <rFont val="Tahoma"/>
            <family val="2"/>
          </rPr>
          <t xml:space="preserve">
Traslado presupuestal - Contingencia COVID 19 por valor de $90,662,000</t>
        </r>
      </text>
    </comment>
    <comment ref="AL89" authorId="5" shapeId="0" xr:uid="{00000000-0006-0000-0100-000051000000}">
      <text>
        <r>
          <rPr>
            <b/>
            <sz val="9"/>
            <color indexed="81"/>
            <rFont val="Tahoma"/>
            <family val="2"/>
          </rPr>
          <t>Personal:</t>
        </r>
        <r>
          <rPr>
            <sz val="9"/>
            <color indexed="81"/>
            <rFont val="Tahoma"/>
            <family val="2"/>
          </rPr>
          <t xml:space="preserve">
Diferencia proporcional SIPSE 8202 
</t>
        </r>
      </text>
    </comment>
    <comment ref="AB91" authorId="0" shapeId="0" xr:uid="{00000000-0006-0000-0100-000052000000}">
      <text>
        <r>
          <rPr>
            <sz val="11"/>
            <color rgb="FF000000"/>
            <rFont val="Calibri"/>
            <family val="2"/>
          </rPr>
          <t>======
ID#AAAADlXFr50
JUAN.ORJUELA    (2019-10-16 02:55:22)
Se libera recursos del contrato 302018 por $7.600</t>
        </r>
      </text>
    </comment>
    <comment ref="AC93" authorId="0" shapeId="0" xr:uid="{00000000-0006-0000-0100-000053000000}">
      <text>
        <r>
          <rPr>
            <sz val="11"/>
            <color rgb="FF000000"/>
            <rFont val="Calibri"/>
            <family val="2"/>
          </rPr>
          <t>======
ID#AAAAEGL4pHU
LAURA.VILLEGAS    (2020-01-10 21:15:08)
Reducción por traslado presupuestal entre metas de inversión  por valor de $25,822,000</t>
        </r>
      </text>
    </comment>
    <comment ref="AB95" authorId="0" shapeId="0" xr:uid="{00000000-0006-0000-0100-000054000000}">
      <text>
        <r>
          <rPr>
            <sz val="11"/>
            <color rgb="FF000000"/>
            <rFont val="Calibri"/>
            <family val="2"/>
          </rPr>
          <t>NYDIA.OVALLE    (2019-10-16 02:55:22)
Traslado de recursos por $106.470.000 a la meta de Revisar 136.000 vehiculos</t>
        </r>
      </text>
    </comment>
    <comment ref="AC95" authorId="0" shapeId="0" xr:uid="{00000000-0006-0000-0100-000055000000}">
      <text>
        <r>
          <rPr>
            <sz val="11"/>
            <color rgb="FF000000"/>
            <rFont val="Calibri"/>
            <family val="2"/>
          </rPr>
          <t>======
ID#AAAAEGL4pFM
LAURA.VILLEGAS    (2020-01-10 21:15:08)
Reducción por traslado presupuestal alproyecto 1149 ($3,000,000) y traslado entre metas de inversión por valor de $19,983,000.</t>
        </r>
      </text>
    </comment>
    <comment ref="AH95" authorId="1" shapeId="0" xr:uid="{00000000-0006-0000-0100-000056000000}">
      <text>
        <r>
          <rPr>
            <b/>
            <sz val="9"/>
            <color indexed="81"/>
            <rFont val="Tahoma"/>
            <family val="2"/>
          </rPr>
          <t>Laura Garzón:</t>
        </r>
        <r>
          <rPr>
            <sz val="9"/>
            <color indexed="81"/>
            <rFont val="Tahoma"/>
            <family val="2"/>
          </rPr>
          <t xml:space="preserve">
Traslado presupuestal - Contingencia COVID 19 por valor de $188,311,000</t>
        </r>
      </text>
    </comment>
    <comment ref="AH97" authorId="1" shapeId="0" xr:uid="{00000000-0006-0000-0100-000057000000}">
      <text>
        <r>
          <rPr>
            <b/>
            <sz val="9"/>
            <color indexed="81"/>
            <rFont val="Tahoma"/>
            <family val="2"/>
          </rPr>
          <t>Laura Garzón:</t>
        </r>
        <r>
          <rPr>
            <sz val="9"/>
            <color indexed="81"/>
            <rFont val="Tahoma"/>
            <family val="2"/>
          </rPr>
          <t xml:space="preserve">
Anulación por valor de $1,907,215</t>
        </r>
      </text>
    </comment>
    <comment ref="AC99" authorId="0" shapeId="0" xr:uid="{00000000-0006-0000-0100-000058000000}">
      <text>
        <r>
          <rPr>
            <sz val="11"/>
            <color rgb="FF000000"/>
            <rFont val="Calibri"/>
            <family val="2"/>
          </rPr>
          <t>======
ID#AAAAEGL4pG4
LAURA.VILLEGAS    (2020-01-10 21:15:08)
Reducción por traslado presupuestal alproyecto 1149 ($3,000,000) y traslado entre metas de inversión por valor de $19,983,000.</t>
        </r>
      </text>
    </comment>
    <comment ref="Y101" authorId="0" shapeId="0" xr:uid="{00000000-0006-0000-0100-000059000000}">
      <text>
        <r>
          <rPr>
            <sz val="11"/>
            <color rgb="FF000000"/>
            <rFont val="Calibri"/>
            <family val="2"/>
          </rPr>
          <t>======
ID#AAAADlXFr34
NYDIA.OVALLE    (2019-10-16 02:55:22)
Se trasladaron recursos desde esta meta por valor de $400.000.000</t>
        </r>
      </text>
    </comment>
    <comment ref="AA101" authorId="0" shapeId="0" xr:uid="{00000000-0006-0000-0100-00005A000000}">
      <text>
        <r>
          <rPr>
            <sz val="11"/>
            <color rgb="FF000000"/>
            <rFont val="Calibri"/>
            <family val="2"/>
          </rPr>
          <t>======
ID#AAAADlXFr6g
NYDIA.OVALLE    (2019-10-16 02:55:22)
Se trasladaron recursos desde esta meta por valor de $400.000.000</t>
        </r>
      </text>
    </comment>
    <comment ref="AB101" authorId="0" shapeId="0" xr:uid="{00000000-0006-0000-0100-00005B000000}">
      <text>
        <r>
          <rPr>
            <sz val="11"/>
            <color rgb="FF000000"/>
            <rFont val="Calibri"/>
            <family val="2"/>
          </rPr>
          <t>======
ID#AAAADlXFr5I
NYDIA.OVALLE    (2019-10-16 02:55:22)
La reducción corresponde a un traslado a la meta de pasivos por valor de $8.883.372 y a un traslado por valor de  $28.900.000 al proyecto 1149</t>
        </r>
      </text>
    </comment>
    <comment ref="AC101" authorId="0" shapeId="0" xr:uid="{00000000-0006-0000-0100-00005C000000}">
      <text>
        <r>
          <rPr>
            <sz val="11"/>
            <color rgb="FF000000"/>
            <rFont val="Calibri"/>
            <family val="2"/>
          </rPr>
          <t>======
ID#AAAAEGL4pFc
LAURA.VILLEGAS    (2020-01-10 21:15:08)
Incremento presupuestal por traslado entre metas de inversión por valor de $25,822,000</t>
        </r>
      </text>
    </comment>
    <comment ref="AH101" authorId="1" shapeId="0" xr:uid="{00000000-0006-0000-0100-00005D000000}">
      <text>
        <r>
          <rPr>
            <b/>
            <sz val="9"/>
            <color indexed="81"/>
            <rFont val="Tahoma"/>
            <family val="2"/>
          </rPr>
          <t>Laura Garzón:</t>
        </r>
        <r>
          <rPr>
            <sz val="9"/>
            <color indexed="81"/>
            <rFont val="Tahoma"/>
            <family val="2"/>
          </rPr>
          <t xml:space="preserve">
Traslado presupuestal - Contingencia COVID 19 por valor de $87,319,000</t>
        </r>
      </text>
    </comment>
    <comment ref="AF103" authorId="1" shapeId="0" xr:uid="{00000000-0006-0000-0100-00005E000000}">
      <text>
        <r>
          <rPr>
            <b/>
            <sz val="9"/>
            <color indexed="81"/>
            <rFont val="Tahoma"/>
            <family val="2"/>
          </rPr>
          <t>Laura Garzón:</t>
        </r>
        <r>
          <rPr>
            <sz val="9"/>
            <color indexed="81"/>
            <rFont val="Tahoma"/>
            <family val="2"/>
          </rPr>
          <t xml:space="preserve">
se realiza anulación por valor de 25.633.167</t>
        </r>
      </text>
    </comment>
    <comment ref="AC105" authorId="0" shapeId="0" xr:uid="{00000000-0006-0000-0100-00005F000000}">
      <text>
        <r>
          <rPr>
            <sz val="11"/>
            <color rgb="FF000000"/>
            <rFont val="Calibri"/>
            <family val="2"/>
          </rPr>
          <t>======
ID#AAAAEGL4pGk
LAURA.VILLEGAS    (2020-01-10 21:15:08)
Incremento presupuestal por traslado entre metas de inversión por valor de $25,822,000</t>
        </r>
      </text>
    </comment>
    <comment ref="AB107" authorId="0" shapeId="0" xr:uid="{00000000-0006-0000-0100-000060000000}">
      <text>
        <r>
          <rPr>
            <sz val="11"/>
            <color rgb="FF000000"/>
            <rFont val="Calibri"/>
            <family val="2"/>
          </rPr>
          <t>======
ID#AAAADlXFr3Y
NYDIA.OVALLE    (2019-10-16 02:55:22)
La reducción corresponde a un traslado al proyecto 1149 por valor de $190.342.000 y un traslado a la meta de pasivos por valor de $22.069.977</t>
        </r>
      </text>
    </comment>
    <comment ref="AC107" authorId="0" shapeId="0" xr:uid="{00000000-0006-0000-0100-000061000000}">
      <text>
        <r>
          <rPr>
            <sz val="11"/>
            <color rgb="FF000000"/>
            <rFont val="Calibri"/>
            <family val="2"/>
          </rPr>
          <t>======
ID#AAAAEGL4pGw
LAURA.VILLEGAS    (2020-01-10 21:15:08)
Aumeno presupuestal por traslado del proyecto 1141 por valor de $110,155,000</t>
        </r>
      </text>
    </comment>
    <comment ref="AH107" authorId="1" shapeId="0" xr:uid="{00000000-0006-0000-0100-000062000000}">
      <text>
        <r>
          <rPr>
            <b/>
            <sz val="9"/>
            <color indexed="81"/>
            <rFont val="Tahoma"/>
            <family val="2"/>
          </rPr>
          <t>Laura Garzón:</t>
        </r>
        <r>
          <rPr>
            <sz val="9"/>
            <color indexed="81"/>
            <rFont val="Tahoma"/>
            <family val="2"/>
          </rPr>
          <t xml:space="preserve">
Traslado presupuestal - Contingencia COVID 19 por valor de $66,000,000</t>
        </r>
      </text>
    </comment>
    <comment ref="Y109" authorId="0" shapeId="0" xr:uid="{00000000-0006-0000-0100-000063000000}">
      <text>
        <r>
          <rPr>
            <sz val="11"/>
            <color rgb="FF000000"/>
            <rFont val="Calibri"/>
            <family val="2"/>
          </rPr>
          <t>======
ID#AAAADlXFr5M
NYDIA.OVALLE    (2019-10-16 02:55:22)
Liberaciòn de recursos por valor de $769.000</t>
        </r>
      </text>
    </comment>
    <comment ref="Z109" authorId="0" shapeId="0" xr:uid="{00000000-0006-0000-0100-000064000000}">
      <text>
        <r>
          <rPr>
            <sz val="11"/>
            <color rgb="FF000000"/>
            <rFont val="Calibri"/>
            <family val="2"/>
          </rPr>
          <t>======
ID#AAAADlXFr4A
NYDIA.OVALLE    (2019-10-16 02:55:22)
Se realizo una anulación de recursos por valor de $1.858.900</t>
        </r>
      </text>
    </comment>
    <comment ref="AA109" authorId="0" shapeId="0" xr:uid="{00000000-0006-0000-0100-000065000000}">
      <text>
        <r>
          <rPr>
            <sz val="11"/>
            <color rgb="FF000000"/>
            <rFont val="Calibri"/>
            <family val="2"/>
          </rPr>
          <t>======
ID#AAAADlXFr3Q
NYDIA.OVALLE    (2019-10-16 02:55:22)
Liberaciòn de recursos por valor de $769.000</t>
        </r>
      </text>
    </comment>
    <comment ref="AB109" authorId="0" shapeId="0" xr:uid="{00000000-0006-0000-0100-000066000000}">
      <text>
        <r>
          <rPr>
            <sz val="11"/>
            <color rgb="FF000000"/>
            <rFont val="Calibri"/>
            <family val="2"/>
          </rPr>
          <t>======
ID#AAAADlXFr3g
JUAN.ORJUELA    (2019-10-16 02:55:22)
Se libera recursos del contrato 20180717 por valor de $32.719.933</t>
        </r>
      </text>
    </comment>
    <comment ref="AC111" authorId="0" shapeId="0" xr:uid="{00000000-0006-0000-0100-000067000000}">
      <text>
        <r>
          <rPr>
            <sz val="11"/>
            <color rgb="FF000000"/>
            <rFont val="Calibri"/>
            <family val="2"/>
          </rPr>
          <t>======
ID#AAAAEGL4pFQ
LAURA.VILLEGAS    (2020-01-10 21:15:08)
Aumeno presupuestal por traslado del proyecto 1141 por valor de $110,155,000</t>
        </r>
      </text>
    </comment>
    <comment ref="AB113" authorId="0" shapeId="0" xr:uid="{00000000-0006-0000-0100-000068000000}">
      <text>
        <r>
          <rPr>
            <sz val="11"/>
            <color rgb="FF000000"/>
            <rFont val="Calibri"/>
            <family val="2"/>
          </rPr>
          <t>======
ID#AAAADlXFr6E
NYDIA.OVALLE    (2019-10-16 02:55:22)
La reducción corresponde a un traslado al proyecto 1149 por valor de $219.766.500 y un traslado al proyecto 1033 por valor de $130.000.000</t>
        </r>
      </text>
    </comment>
    <comment ref="AC113" authorId="0" shapeId="0" xr:uid="{00000000-0006-0000-0100-000069000000}">
      <text>
        <r>
          <rPr>
            <sz val="11"/>
            <color rgb="FF000000"/>
            <rFont val="Calibri"/>
            <family val="2"/>
          </rPr>
          <t>LAURA.VILLEGAS    (2020-01-10 21:15:08)
Aumeno presupuestal por traslado del proyecto 1141 por valor de $242,279,500</t>
        </r>
      </text>
    </comment>
    <comment ref="AC114" authorId="2" shapeId="0" xr:uid="{00000000-0006-0000-0100-00006A000000}">
      <text>
        <r>
          <rPr>
            <b/>
            <sz val="9"/>
            <color indexed="81"/>
            <rFont val="Tahoma"/>
            <family val="2"/>
          </rPr>
          <t>YULIED.PENARANDA:</t>
        </r>
        <r>
          <rPr>
            <sz val="9"/>
            <color indexed="81"/>
            <rFont val="Tahoma"/>
            <family val="2"/>
          </rPr>
          <t xml:space="preserve">
MPDD 443:$879.819.00
MPDD 458:$879.819.00</t>
        </r>
      </text>
    </comment>
    <comment ref="AC115" authorId="2" shapeId="0" xr:uid="{00000000-0006-0000-0100-00006B000000}">
      <text>
        <r>
          <rPr>
            <b/>
            <sz val="9"/>
            <color indexed="81"/>
            <rFont val="Tahoma"/>
            <family val="2"/>
          </rPr>
          <t>YULIED.PENARANDA:
MPDD 443:$79.288.768
MPDD 458:$79.288.769</t>
        </r>
      </text>
    </comment>
    <comment ref="AC117" authorId="0" shapeId="0" xr:uid="{00000000-0006-0000-0100-00006C000000}">
      <text>
        <r>
          <rPr>
            <sz val="11"/>
            <color rgb="FF000000"/>
            <rFont val="Calibri"/>
            <family val="2"/>
          </rPr>
          <t>======
ID#AAAAEGL4pG8
LAURA.VILLEGAS    (2020-01-10 21:15:08)
Aumeno presupuestal por traslado del proyecto 1141 por valor de $242,279,500</t>
        </r>
      </text>
    </comment>
    <comment ref="AH119" authorId="1" shapeId="0" xr:uid="{00000000-0006-0000-0100-00006D000000}">
      <text>
        <r>
          <rPr>
            <b/>
            <sz val="9"/>
            <color indexed="81"/>
            <rFont val="Tahoma"/>
            <family val="2"/>
          </rPr>
          <t>Laura Garzón:</t>
        </r>
        <r>
          <rPr>
            <sz val="9"/>
            <color indexed="81"/>
            <rFont val="Tahoma"/>
            <family val="2"/>
          </rPr>
          <t xml:space="preserve">
</t>
        </r>
      </text>
    </comment>
    <comment ref="AF121" authorId="1" shapeId="0" xr:uid="{00000000-0006-0000-0100-00006E000000}">
      <text>
        <r>
          <rPr>
            <b/>
            <sz val="9"/>
            <color indexed="81"/>
            <rFont val="Tahoma"/>
            <family val="2"/>
          </rPr>
          <t>Laura Garzón:</t>
        </r>
        <r>
          <rPr>
            <sz val="9"/>
            <color indexed="81"/>
            <rFont val="Tahoma"/>
            <family val="2"/>
          </rPr>
          <t xml:space="preserve">
se realiza anulación por valor de 11.758.334</t>
        </r>
      </text>
    </comment>
    <comment ref="AH121" authorId="1" shapeId="0" xr:uid="{00000000-0006-0000-0100-00006F000000}">
      <text>
        <r>
          <rPr>
            <b/>
            <sz val="9"/>
            <color indexed="81"/>
            <rFont val="Tahoma"/>
            <family val="2"/>
          </rPr>
          <t>Laura Garzón:</t>
        </r>
        <r>
          <rPr>
            <sz val="9"/>
            <color indexed="81"/>
            <rFont val="Tahoma"/>
            <family val="2"/>
          </rPr>
          <t xml:space="preserve">
Anulación por valor de $11,758,334</t>
        </r>
      </text>
    </comment>
    <comment ref="AB125" authorId="0" shapeId="0" xr:uid="{00000000-0006-0000-0100-000071000000}">
      <text>
        <r>
          <rPr>
            <sz val="11"/>
            <color rgb="FF000000"/>
            <rFont val="Calibri"/>
            <family val="2"/>
          </rPr>
          <t>NYDIA.OVALLE    (2019-10-16 02:55:22)
Se trasladaron a esta meta recursos por valor de $100.026.078 para el pago de los pasivos exigibles con cargo a la fuente 74- Pasivos Otros Distrito</t>
        </r>
      </text>
    </comment>
    <comment ref="AF125" authorId="4" shapeId="0" xr:uid="{00000000-0006-0000-0100-000072000000}">
      <text>
        <r>
          <rPr>
            <b/>
            <sz val="9"/>
            <color indexed="81"/>
            <rFont val="Tahoma"/>
            <family val="2"/>
          </rPr>
          <t>Windows User:</t>
        </r>
        <r>
          <rPr>
            <sz val="9"/>
            <color indexed="81"/>
            <rFont val="Tahoma"/>
            <family val="2"/>
          </rPr>
          <t xml:space="preserve">
Valor ajustado debido a la inconsistencia de pasivos</t>
        </r>
      </text>
    </comment>
    <comment ref="AG125" authorId="4" shapeId="0" xr:uid="{00000000-0006-0000-0100-000073000000}">
      <text>
        <r>
          <rPr>
            <b/>
            <sz val="9"/>
            <color indexed="81"/>
            <rFont val="Tahoma"/>
            <family val="2"/>
          </rPr>
          <t>Windows User:</t>
        </r>
        <r>
          <rPr>
            <sz val="9"/>
            <color indexed="81"/>
            <rFont val="Tahoma"/>
            <family val="2"/>
          </rPr>
          <t xml:space="preserve">
Valor ajustado debido a la inconsistencia de pasivos</t>
        </r>
      </text>
    </comment>
    <comment ref="AG131" authorId="2" shapeId="0" xr:uid="{00000000-0006-0000-0100-000074000000}">
      <text>
        <r>
          <rPr>
            <b/>
            <sz val="9"/>
            <color indexed="81"/>
            <rFont val="Tahoma"/>
            <family val="2"/>
          </rPr>
          <t>YULIED.PENARANDA:</t>
        </r>
        <r>
          <rPr>
            <sz val="9"/>
            <color indexed="81"/>
            <rFont val="Tahoma"/>
            <family val="2"/>
          </rPr>
          <t xml:space="preserve">
$6.940.559.799 </t>
        </r>
      </text>
    </comment>
  </commentList>
</comments>
</file>

<file path=xl/sharedStrings.xml><?xml version="1.0" encoding="utf-8"?>
<sst xmlns="http://schemas.openxmlformats.org/spreadsheetml/2006/main" count="2517" uniqueCount="688">
  <si>
    <t>DIRECCIONAMIENTO ESTRATÉGICO</t>
  </si>
  <si>
    <t>PROGRAMACIÓN, ACTUALIZACIÓN Y SEGUIMIENTO DEL PLAN DE ACCIÓN
Actualización y seguimiento al componente de inversión</t>
  </si>
  <si>
    <t>Codigo: PE01-PR02-F2</t>
  </si>
  <si>
    <t>Versión: 11</t>
  </si>
  <si>
    <t>DEPENDENCIA:</t>
  </si>
  <si>
    <t>Dirección de Control Ambiental</t>
  </si>
  <si>
    <t>CÓDIGO Y NOMBRE PROYECTO:</t>
  </si>
  <si>
    <t>979 - Control a los factores de deterioro de los recursos naturales en la zona urbana del Distrito Capital</t>
  </si>
  <si>
    <t>1, LÍNEA DE ACCIÓN</t>
  </si>
  <si>
    <t>2,  META DE PROYECTO</t>
  </si>
  <si>
    <t>3, COD. META PDD A QUE SE ASOCIA META PROY</t>
  </si>
  <si>
    <t>4, COD. META PROYECTO PRIORITARIO O ESTRATÉGICO</t>
  </si>
  <si>
    <t>5, VARIABLE REQUERIDA</t>
  </si>
  <si>
    <t>6, MAGNITUD PD INCIAL CUATRIENIO</t>
  </si>
  <si>
    <t>PROGRAMACIÓN, ACTUALIZACIÓN Y SEGUIMIENTO DEL PLAN DE ACCIÓN
Actualización y seguimiento al componente de gestión</t>
  </si>
  <si>
    <t>7, PROGRAMACIÓN - ACTUALIZACIÓN</t>
  </si>
  <si>
    <t>8, EJECUCIÓN</t>
  </si>
  <si>
    <t>9, % CUMPLIMIENTO ACUMULADO (Vigencia)</t>
  </si>
  <si>
    <t>10% DE AVANCE CUATRIENIO</t>
  </si>
  <si>
    <t>11, DESCRIPCIÓN DE LOS AVANCES Y LOGROS ALCANZADOS</t>
  </si>
  <si>
    <t>14, BENEFICIOS</t>
  </si>
  <si>
    <t>15, FUENTE DE EVIDENCIAS</t>
  </si>
  <si>
    <t>Eje Plan de Desarrollo</t>
  </si>
  <si>
    <t>Sostenibilidad Ambiental Basada en Eficiencia Energética</t>
  </si>
  <si>
    <t>Programa Plan de Desarrollo</t>
  </si>
  <si>
    <t xml:space="preserve"> Ambiente Sano para la equidad y disfrute del ciudadano</t>
  </si>
  <si>
    <t>8,1 SEGUIMIENTO VIGENCIA ACTUAL</t>
  </si>
  <si>
    <t>2,1 COD.</t>
  </si>
  <si>
    <t>2,2 META</t>
  </si>
  <si>
    <t>2,3 TIPOLOGÍA</t>
  </si>
  <si>
    <t>PROGRAMACIÓN ANUAL</t>
  </si>
  <si>
    <t>PROGR. ANUAL CORTE  SEPT</t>
  </si>
  <si>
    <t>PROGR. ANUAL CORTE  DIC</t>
  </si>
  <si>
    <t>EJECUTADO</t>
  </si>
  <si>
    <t>REPROGRAMACIÓN VIGENCIA</t>
  </si>
  <si>
    <t>PROGR. ANUAL CORTE  MAR</t>
  </si>
  <si>
    <t>PROGR. ANUAL CORTE  JUN</t>
  </si>
  <si>
    <t>PROGR. ANUAL CORTE DIC</t>
  </si>
  <si>
    <t>REPROGRAMACION VIGENCIA</t>
  </si>
  <si>
    <t>MAR</t>
  </si>
  <si>
    <t>DIC</t>
  </si>
  <si>
    <t xml:space="preserve">RECURSO HIDRICO Y SUELO
</t>
  </si>
  <si>
    <t>Suma</t>
  </si>
  <si>
    <t>MAGNITUD META</t>
  </si>
  <si>
    <t>PRESUPUESTO VIGENCIA</t>
  </si>
  <si>
    <t>PRIMERA CATEGORIA</t>
  </si>
  <si>
    <t xml:space="preserve"> 2, META PLAN DE DESARROLLO</t>
  </si>
  <si>
    <t>3, INDICADOR ASOCIADO A LA META PLAN DE DESARROLLO</t>
  </si>
  <si>
    <t>4, % CUMPLIMIENTO ACUMULADO
(Vigencia)</t>
  </si>
  <si>
    <t>MAGNITUD META DE RESERVAS</t>
  </si>
  <si>
    <t>5, % DE AVANCE CUATRIENIO</t>
  </si>
  <si>
    <t>6, DESCRIPCIÓN DE LOS AVANCES Y LOGROS ALCANZADOS</t>
  </si>
  <si>
    <t>7, RETRASOS</t>
  </si>
  <si>
    <t>8, SOLUCIONES PLANTEADAS</t>
  </si>
  <si>
    <t>9, BENEFICIOS</t>
  </si>
  <si>
    <t>10, FUENTE DE EVIDENCIAS</t>
  </si>
  <si>
    <t>Programa</t>
  </si>
  <si>
    <t>1,1 COD.</t>
  </si>
  <si>
    <t xml:space="preserve">1,2 PROYECTO </t>
  </si>
  <si>
    <t>2,2  META PLAN DE DESARROLLO</t>
  </si>
  <si>
    <t>3,1 COD.</t>
  </si>
  <si>
    <t>3,2 INDICADOR</t>
  </si>
  <si>
    <t>3,3 UNIDAD DE MEDIDA</t>
  </si>
  <si>
    <t>3,4 TIPOLOGÍA</t>
  </si>
  <si>
    <t>3,5 MAGNITUD PD</t>
  </si>
  <si>
    <t>3,6 PROGRAMACIÓN - ACTUALIZACIÓN</t>
  </si>
  <si>
    <t>3,7 SEGUIMIENTO VIGENCIA ACTUAL</t>
  </si>
  <si>
    <t>RESERVA PRESUPUESTAL</t>
  </si>
  <si>
    <t>PROGRAMACIÓN INICIAL CUATRIENIO</t>
  </si>
  <si>
    <t>TOTAL MAGNITUD META</t>
  </si>
  <si>
    <t xml:space="preserve"> Ambiente Sano</t>
  </si>
  <si>
    <t>Aumentar la calidad de los 20,12 km de río en el área urbana que cuentan con calidad aceptable o superior (WQI &gt;65) a buena o superior
(WQI &gt;80) y adicionar 10 km de ríos en el área urbana del Distrito con calidad de agua aceptable o superior (WQI</t>
  </si>
  <si>
    <t>Número de km de ríos urbanos con índice de Calidad del Agua buena o superior (WQI &gt;80)</t>
  </si>
  <si>
    <t>Km</t>
  </si>
  <si>
    <t>SUMA</t>
  </si>
  <si>
    <t xml:space="preserve">TOTAL PRESUPUESTO </t>
  </si>
  <si>
    <t>Número de km de ríos urbanos adicionales con índice de Calidad del Agua aceptable o superior (WQI &gt;65)</t>
  </si>
  <si>
    <t>Ejecutar el 100% del programa de control y seguimiento a usuarios del recurso hídrico y del suelo en el D. C.</t>
  </si>
  <si>
    <t>Ejecutar el Plan de Saneamiento y Manejo de Vertimientos - PSMV, entre otros proyectos prioritarios.</t>
  </si>
  <si>
    <t>Porcentaje de seguimiento a la ejecución del Plan de Saneamiento y Manejo de Vertimientos (PSMV)</t>
  </si>
  <si>
    <t>%</t>
  </si>
  <si>
    <t>Intervenir 27 hectáreas de suelo degradado y/o contaminado</t>
  </si>
  <si>
    <t>Número de hectáreas de suelo degradado y/o contaminado intervenidas</t>
  </si>
  <si>
    <t>Ha</t>
  </si>
  <si>
    <t xml:space="preserve"> </t>
  </si>
  <si>
    <t xml:space="preserve"> Ambiente Sano </t>
  </si>
  <si>
    <t xml:space="preserve">Identificar areas (has)/ predios con suelo degradado y/o contaminado.
</t>
  </si>
  <si>
    <t>Trámite de las solicitudes concepto de diagnóstico ambiental relacionadas con el cambio de uso de suelo o con sospecha de contaminación de los predios del área urbana</t>
  </si>
  <si>
    <t>La cuenca hídrica del Rio Bogotá en proceso de descontaminación a través de acciones de corto y mediano plazo</t>
  </si>
  <si>
    <t>Porcentaje de acatamiento Sentencia Río Bogotá - obligaciones DCA</t>
  </si>
  <si>
    <t>Aumentar en valor real, la cobertura verde en el espacio público urbano de Bogotá DC. (arbolado 7%, zonas verdes en 0,2% y jardinería en 20%) garantizando el mantenimiento de lo generado y lo existente, siguiendo los procedimientos técnicos y administrativos requeridos.</t>
  </si>
  <si>
    <t>Actuaciones de control realizadas/actuaciones de control programadas</t>
  </si>
  <si>
    <t>Actuaciones</t>
  </si>
  <si>
    <t>CRECIENTE</t>
  </si>
  <si>
    <t>Realizar el seguimiento ambiental al 100% de los Predios afectados por actividad extractiva de minerales  en el perímetro urbano del D. C. con PMA y PMRRA</t>
  </si>
  <si>
    <t>Constante</t>
  </si>
  <si>
    <t>Formular, adoptar y ejecutar el Plan Distrital de Silvicultura Urbana, Zonas verdes y Jardinería con prospectiva de ejecución a 12 años, definido en el Decreto 531 de 2010 y adelantar su implementación en un 30%.</t>
  </si>
  <si>
    <t>Un Plan Distrital de Silvicultura Urbana, Zonas verdes y Jardinería formulado, adoptado y en ejecución</t>
  </si>
  <si>
    <t>Plan</t>
  </si>
  <si>
    <t>ACTUACIONES</t>
  </si>
  <si>
    <t>Mantener las concentraciones promedio anuales de PM10 y PM2,5 en todo el territorio distrital por debajo de la norma *50 mg/m3 de PM10 y **25 mg/m3 de PM2,5</t>
  </si>
  <si>
    <t>Concentración promedio anual de material particulado de diámetro menor a 10 micras (PM10) por debajo de 50 µg/m3</t>
  </si>
  <si>
    <t xml:space="preserve"> µg/m3</t>
  </si>
  <si>
    <t>CONSTANTE</t>
  </si>
  <si>
    <t>Concentración promedio anual de material particulado de diámetro menor a 2.5 micras (PM2.5) por debajo de 25 µg/m4</t>
  </si>
  <si>
    <t>Evaluar el 100 % de las solicitudes de instrumentos ambientales asociados a la protección de la contaminación del recurso
hídrico superficial, subterráneo y suelo de usuarios asociados a hidrocarburos</t>
  </si>
  <si>
    <t>Reducir en 5% los niveles de ruido en las zonas críticas de la ciudad</t>
  </si>
  <si>
    <t>Reducción de niveles de ruido en las zonas críticas, dado en decibeles.</t>
  </si>
  <si>
    <t>Decibeles</t>
  </si>
  <si>
    <t>DECRECIENTE</t>
  </si>
  <si>
    <t>PROGRAMACIÓN, ACTUALIZACIÓN Y SEGUIMIENTO DEL PLAN DE ACCIÓN
Actualización y seguimiento a las actividades</t>
  </si>
  <si>
    <t xml:space="preserve">Implementar acciones de control </t>
  </si>
  <si>
    <t xml:space="preserve">Número de acciones de control de  ruido en las zonas críticas de la ciudad </t>
  </si>
  <si>
    <t>Acciones</t>
  </si>
  <si>
    <t>2, META DE PROYECTO</t>
  </si>
  <si>
    <t>3, ACTIVIDAD</t>
  </si>
  <si>
    <t>4, SE EJECUTA CON RECURSOS DE:</t>
  </si>
  <si>
    <t xml:space="preserve">6,PONDERACIÓN VERTICAL </t>
  </si>
  <si>
    <t>Realizar operativos de control y limpieza de las rutas tradicionalmente cubierta por publicidad exterior visual ilegal</t>
  </si>
  <si>
    <t>4,1 VIGENCIA</t>
  </si>
  <si>
    <t>Número de operativos de control y limpieza de rutas cubiertas por publicidad</t>
  </si>
  <si>
    <t>Número</t>
  </si>
  <si>
    <t>4,2 RESERVA</t>
  </si>
  <si>
    <t>VARIABLES</t>
  </si>
  <si>
    <t>Ene</t>
  </si>
  <si>
    <t>Feb</t>
  </si>
  <si>
    <t>Mar</t>
  </si>
  <si>
    <t>Abr</t>
  </si>
  <si>
    <t>May</t>
  </si>
  <si>
    <t>Jun</t>
  </si>
  <si>
    <t>Jul</t>
  </si>
  <si>
    <t>Ago</t>
  </si>
  <si>
    <t>Sep</t>
  </si>
  <si>
    <t>Oct</t>
  </si>
  <si>
    <t>Nov</t>
  </si>
  <si>
    <t>Dic</t>
  </si>
  <si>
    <t>Total</t>
  </si>
  <si>
    <t>6,1 META</t>
  </si>
  <si>
    <t>6,2 ACTIVIDAD</t>
  </si>
  <si>
    <t>Atender 723 solicitudes de permiso de vertimientos en el perímetro urbano</t>
  </si>
  <si>
    <t>X</t>
  </si>
  <si>
    <t>Programado</t>
  </si>
  <si>
    <t>Ambiente Sano</t>
  </si>
  <si>
    <t>Otorgar las concesiones, permisos y autorizaciones (50% sanciones y 50% permisos) solicitados a la autoridad ambiental con fines de
regularización ambiental del Distrito</t>
  </si>
  <si>
    <t>Verificar 503 usuarios asociados a hidrocarburos para Identificar y Diagnosticar en sus  predios la posible afectación del recurso hídrico superficial, subterráneo y suelo</t>
  </si>
  <si>
    <t>Porcentaje de concesiones otorgadas con fines de regularización ambiental del Distrito</t>
  </si>
  <si>
    <t xml:space="preserve">%
</t>
  </si>
  <si>
    <t>Ejecutado</t>
  </si>
  <si>
    <t>Porcentaje de permisos otorgados con fines de regularización ambiental del Distrito</t>
  </si>
  <si>
    <t>Porcentaje de autorizaciones otorgadas con fines de regularización ambiental del Distrito</t>
  </si>
  <si>
    <t>Realizar el 100% de las actuaciones de inspección, vigilancia, control (IVC), seguimiento y monitoreo</t>
  </si>
  <si>
    <t>Porcentaje de actuaciones de inspección, vigilancia, control (IVC), seguimiento y monitoreo en calidad del aire</t>
  </si>
  <si>
    <t>Plantar 86.000 los árboles y arbustos en el espacio Público urbano</t>
  </si>
  <si>
    <t>Número de árboles plantados</t>
  </si>
  <si>
    <t>#</t>
  </si>
  <si>
    <t>RECURSO HIDRICO Y SUELO</t>
  </si>
  <si>
    <t>Atender el 100% de las solicitudes de instrumentos ambientales asociadas al aprovechamiento del recurso Hídrico Subterráneo en el D. C.</t>
  </si>
  <si>
    <t>CONTROL DE CAMBIOS</t>
  </si>
  <si>
    <t>Versión</t>
  </si>
  <si>
    <t xml:space="preserve">Descripción de la Modificación </t>
  </si>
  <si>
    <t>No. Acto Administrativo y fecha</t>
  </si>
  <si>
    <t>Se modifica el código, se incluye encabezado y control de cambios</t>
  </si>
  <si>
    <t>7, Proyectar las actuaciones administrativas de  control y seguimiento a vertimientos de interés sanitario y ambiental en el D. C</t>
  </si>
  <si>
    <t>Radicado 2019IE63564 de marzo 19 de 2019</t>
  </si>
  <si>
    <t>8. Realizar visitas de control ambiental a entidades públicas y a establecimientos prestadores de salud y similares</t>
  </si>
  <si>
    <t>9. Generar requerimientos y/o conceptos técnicos a entidades públicas y a establecimientos prestadores de salud y similares</t>
  </si>
  <si>
    <t>Realizar seguimiento y control ambiental al 100% de los puntos de captación de agua subterránea inventariados por la SDA</t>
  </si>
  <si>
    <t>Creciente</t>
  </si>
  <si>
    <t xml:space="preserve">10. Generar acciones de control ambiental entidades públicas y a establecimientos prestadores de salud y similares </t>
  </si>
  <si>
    <t>11. Elaborar y/o actualizar el programa de control y seguimiento ambiental a   los predios con antigua actividad extractiva de minerales o que se esté desarrollando en el área urbana del D. C.</t>
  </si>
  <si>
    <t>12. Elaborar lo conceptos técnicos derivados de la evaluación, control y seguimiento  ambiental a los predios con antigua actividad extractiva de minerales o que se esté desarrollando en el área urbana del D. C.</t>
  </si>
  <si>
    <t>Atender el 100% de las solicitudes concepto de diagnóstico ambiental relacionadas con el cambio de uso de suelo o con sospecha de contaminación de los predios del área urbana</t>
  </si>
  <si>
    <t>442 y 448</t>
  </si>
  <si>
    <t>13. Realizar la verificación topográfica de las áreas de los PMRRA y PMA presentados emitiendo los reportes de seguimiento correspondientes.</t>
  </si>
  <si>
    <t>14. Desarrollar el levantamiento topográfico de las áreas afectadas por actividad extractiva que no cuentan con instrumento administrativo de manejo y control ambiental</t>
  </si>
  <si>
    <t>15. Elaborar las actuaciones administrativas en ejercicio de la autoridad ambiental sobre los predios con actividad extractiva de minerales en el área urbana del D. C.</t>
  </si>
  <si>
    <t xml:space="preserve">Evaluar el 100% de las solicitudes de instrumentos ambientales  asociados a la protección de la contaminación del recurso hídrico superficial, subterráneo y suelo de usuarios asociados a hidrocarburos </t>
  </si>
  <si>
    <t xml:space="preserve">16. Realizar la evaluación de las solicitudes de instrumentos ambientales de los usuarios asociados a hidrocarburos  y emitir las actuaciones técnicas </t>
  </si>
  <si>
    <t>Ejecutar 100 % el programa de control ambiental a los predios diagnosticados con posible afectación al recurso suelo y
agua subterránea.</t>
  </si>
  <si>
    <t>17. Emitir las actuaciones administrativas que impulsan y/o decidan de fondo el tramite permisivo  en ejercicio de la autoridad ambiental sobre asociados a hidrocarburos</t>
  </si>
  <si>
    <t>18. Realizar visitas técnicas de control y seguimiento  ambiental a usuarios asociados a hidrocarburos para Identificar y Diagnosticar en sus  predios la posible afectación del recurso hídrico superficial, subterráneo y suelo</t>
  </si>
  <si>
    <t>19. Elaborar los conceptos técnicos derivados del control y seguimiento  ambiental a usuarios asociados a hidrocarburos para Identificar y Diagnosticar en sus  predios la posible afectación del recurso hídrico superficial, subterráneo y suelo</t>
  </si>
  <si>
    <t>20. Elaborar los requerimientos y/o actuaciones administrativas en ejercicio de la autoridad ambiental sobre la afectación  del recurso hídrico superficial, subterráneo y suelo de los usuarios asociados a hidrocarburos</t>
  </si>
  <si>
    <t xml:space="preserve">21. Realizar la evaluación y acompañamiento que se requiera en el marco de  las solicitudes de aprovechamiento del recurso hídrico subterráneo, a través de elaboración y numeración de conceptos e informes técnicos. </t>
  </si>
  <si>
    <t>RECURSO ARBOLADO URBANO, FLORA Y FAUNA SILVESTRE</t>
  </si>
  <si>
    <t xml:space="preserve">22. Emitir  las actuaciones jurídicas requeridas para resolver de fondo las solicitudes de aprovechamiento del recurso hídrico subterráneo. </t>
  </si>
  <si>
    <t>23. Elaborar los productos técnicos asociados al seguimiento a las concesiones vigentes de aguas subterráneas, así como al control y vigilancia de los puntos de captación de aguas inventariados por la SDA.</t>
  </si>
  <si>
    <t>24. Elaborar los actos administrativos que acojan jurídicamente los productos técnicos relacionados con seguimiento, control y vigilancia al aprovechamiento del recurso hídrico subterráneo.</t>
  </si>
  <si>
    <t>25. Verificar el correcto funcionamiento de los medidores</t>
  </si>
  <si>
    <t>26. Ejecutar las brigadas de toma de niveles.</t>
  </si>
  <si>
    <t>Generar 8 instrumentos técnicos, científicos y de prevención para el mantenimiento y prevención en la gestión el arbolado
urbano, que propendan por su protección y prestación de los servicios ambientales inherentes</t>
  </si>
  <si>
    <t xml:space="preserve">27. Emitir los productos técnicos asociados al diagnostico de predios con sospecha de contaminación o con solicitudes de cambio de uso de suelo. </t>
  </si>
  <si>
    <t xml:space="preserve">28. Elaborar los actos administrativos que acojan los productos técnicos asociados al diagnostico de predios con sospecha de contaminación o con solicitudes de cambio de uso de suelo. </t>
  </si>
  <si>
    <t>Ejecutar el 100% del programa de control ambiental a los predios diagnosticados con posible afectación al recurso suelo y agua subterránea</t>
  </si>
  <si>
    <t>29. Formular y actualizar  el programa de control ambiental a predios diagnosticados con posible afectación a los recursos suelo y agua subterráneo.</t>
  </si>
  <si>
    <t xml:space="preserve">30. Emitir los productos técnicos y juridicos asociados a las  actividades de investigación, evaluación de planes de trabajo, remediación de los predios que se encuentran inmersos en el programa de control ambiental. </t>
  </si>
  <si>
    <t>32. Emitir conceptos e informes técnicos relacionados con la evaluación técnica de árboles en el Distrito.</t>
  </si>
  <si>
    <t xml:space="preserve">34. Emitir conceptos e informes técnicos contravencionales que den cuenta de la ejecución de actividades silviculturales sin autorización. </t>
  </si>
  <si>
    <t>35. Emitir oficios de respuesta a comunicaciones y PQRS relacionadas con la silvicultura urbana.</t>
  </si>
  <si>
    <t>RECURSO AIRE, RUIDO Y PUBLICIDAD EXTERIOR VISUAL – PEV</t>
  </si>
  <si>
    <t>Intervenir 100% de las fuentes fijas generadoras de material particulado priorizadas.</t>
  </si>
  <si>
    <t>Revisar 136,000 vehículos Priorizando aquellos que utilicen combustible Diesel que circulen por la ciudad</t>
  </si>
  <si>
    <t>Disminuir 2,1 decibeles en 8 zonas críticas</t>
  </si>
  <si>
    <t>creciente</t>
  </si>
  <si>
    <t xml:space="preserve"> Revisar 136,000 vehículos Priorizando aquellos que utilicen combustible Diésel que circulen por la ciudad</t>
  </si>
  <si>
    <t>Intervenir 18 rutas críticas tradicionalmente cubierta por PEV ilegal</t>
  </si>
  <si>
    <t>SANCIONATORIO</t>
  </si>
  <si>
    <t>Disminuir a 90 días el tiempo de atención a los procesos de notificación de los trámites administrativos.</t>
  </si>
  <si>
    <t>Decreciente</t>
  </si>
  <si>
    <t>Impulsar 12.000 expedientes sancionatorios mediante actos administrativos</t>
  </si>
  <si>
    <t>443 y 458</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</si>
  <si>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</si>
  <si>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</si>
  <si>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</si>
  <si>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</si>
  <si>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</si>
  <si>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</si>
  <si>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</si>
  <si>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</si>
  <si>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</si>
  <si>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 xml:space="preserve">7, SEGUIMIENTO </t>
  </si>
  <si>
    <t>8, LOCALIZACIÓN GEOGRÁFICA</t>
  </si>
  <si>
    <t>9,  POBLACIÓN</t>
  </si>
  <si>
    <t>Marzo</t>
  </si>
  <si>
    <t>Decidir de fondo 1600 procesos sancionatorios</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</si>
  <si>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</si>
  <si>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</si>
  <si>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</si>
  <si>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</si>
  <si>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</si>
  <si>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</si>
  <si>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</si>
  <si>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</si>
  <si>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</si>
  <si>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</si>
  <si>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</si>
  <si>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</si>
  <si>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</si>
  <si>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</si>
  <si>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Magnitud Vigencia</t>
  </si>
  <si>
    <t>Recursos Vigencia</t>
  </si>
  <si>
    <t>Magnitud Reservas</t>
  </si>
  <si>
    <t>Reservas Presupuestales</t>
  </si>
  <si>
    <t>TOTAL PONDERACIÓN</t>
  </si>
  <si>
    <t>Pago vigencias anteriores fenecidas</t>
  </si>
  <si>
    <t>Pagar 100 porcentaje compromisos de vigencias anteriores fenecidas</t>
  </si>
  <si>
    <t>TOTAL MP1</t>
  </si>
  <si>
    <t>TOTAL PROYECTO</t>
  </si>
  <si>
    <t>TOTAL MP2</t>
  </si>
  <si>
    <t>TOTAL MP3</t>
  </si>
  <si>
    <t>Distrital
Instrumentos ambientales asociados a la protección de la contaminación del recurso
hídrico superficial, subterráneo y suelo de usuarios asociados a hidrocarburos</t>
  </si>
  <si>
    <t>TOTAL MP4</t>
  </si>
  <si>
    <t>CUENCA SALITRE - TORCA
Descripción: Atender solicitudes de instrumentos ambientales en la subcuenca Salitre - Torca.</t>
  </si>
  <si>
    <t>CUENCA FUCHA
Descripción:  Atender solicitudes de instrumentos ambientales en la subcuenca Fucha.</t>
  </si>
  <si>
    <t>CUENCA TUNJUELO
Descripción:Atender solicitudes de instrumentos ambientales en la subcuenca Fucha.</t>
  </si>
  <si>
    <t>TOTAL MP5</t>
  </si>
  <si>
    <t xml:space="preserve">DISTRITAL 
Descripción: Atender solicitudes de instrumentos ambientales en  el D.C </t>
  </si>
  <si>
    <t xml:space="preserve">
TOTAL MP6: Atender solicitudes de instrumentos ambientales en las subcuencas Salitre - Torca, Fucha y Tunjuelo.</t>
  </si>
  <si>
    <t>DISTRITAL (Realizar el seguimiento y control de los pozos de captación ubicados en el Distrito) -MP7</t>
  </si>
  <si>
    <t>TOTAL -MP7</t>
  </si>
  <si>
    <t xml:space="preserve">DISTRITAL (Atender las solicitudes concepto de diagnóstico ambiental relacionadas con el cambio de uso de suelo) </t>
  </si>
  <si>
    <t>TOTAL-MP8</t>
  </si>
  <si>
    <t>DISTRITAL (Atender el programa de control ambiental a los predios diagnosticados con posible afectación al recurso suelo y agua subterránea)</t>
  </si>
  <si>
    <t>TOTAL-MP9</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</si>
  <si>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</si>
  <si>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</si>
  <si>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</si>
  <si>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</si>
  <si>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</si>
  <si>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</si>
  <si>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</si>
  <si>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</si>
  <si>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</si>
  <si>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</si>
  <si>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</si>
  <si>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</si>
  <si>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</si>
  <si>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</si>
  <si>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</si>
  <si>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</si>
  <si>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</si>
  <si>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</si>
  <si>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</si>
  <si>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 xml:space="preserve">TOTAL MP10:
Arbolado Urbano en el Distrito Capital.
Desarrollo de actuaciones técnico - jurídicas de evaluación, control, seguimiento y prevención, orientadas a la protección y conservación del recurso arbóreo de la ciudad. </t>
  </si>
  <si>
    <t>ESPECIALES</t>
  </si>
  <si>
    <r>
      <rPr>
        <b/>
        <sz val="9"/>
        <rFont val="Arial"/>
        <family val="2"/>
      </rPr>
      <t>TOTAL MPD 12:
FLORA Y FAUNA SILVESTRE
Desarrollo de actuaciones técnico - jurídicas de evaluación, control, seguimiento, prevención e investigación orientadas a la protección y conservación de los recursos fauna y flora silvestre.</t>
    </r>
  </si>
  <si>
    <t>Especial
Descripción: Fuentes fijas de emision de material particulado que operan con combustibles solidos y liquidos ubicadas en la localidad, asume acciones en el Territorio con Oportunidad Tunjuelito,  definido por la MMI de SHDT.</t>
  </si>
  <si>
    <t xml:space="preserve">TOTAL-MP 13
 </t>
  </si>
  <si>
    <t>DISTRITAL-MP 14
Descripción:  Evaluación y emisión de actuaciones tecnicas y administrativas sobre solicitudes de instrumentos ambientales requeridas por usuarios generadores de vertimientos, residuos peligrosos o acopiadores, movilizadores o procesadores</t>
  </si>
  <si>
    <r>
      <rPr>
        <b/>
        <sz val="9"/>
        <rFont val="Arial"/>
        <family val="2"/>
      </rPr>
      <t>TOTAL-MP 14</t>
    </r>
    <r>
      <rPr>
        <sz val="9"/>
        <rFont val="Arial"/>
        <family val="2"/>
      </rPr>
      <t xml:space="preserve">
 </t>
    </r>
  </si>
  <si>
    <t>Distrital
Descripción:  Evaluación, control y seguimiento a establecimientos, comerciales, industriales o de servicios que incumplan con la resolución 0627 de 2006 para determinar la evolución en la disminusion del ruido.</t>
  </si>
  <si>
    <t>TOTAL-MP 15</t>
  </si>
  <si>
    <t>TOTAL-MP 16 
Descripción: rutas críticas tradicionalmente cubierta por PEV ilegal</t>
  </si>
  <si>
    <t>DISTRITAL - Entidad
Descripición:  MPI17. Notificaciones relacionadas con trámites administrativos en tiempo oportuno.</t>
  </si>
  <si>
    <t>TOTAL-MP 17</t>
  </si>
  <si>
    <t>DISTRITAL - Entidad
Descripición:  MPI18. Medir las actuaciones que se realizan para prevenir y sancionar en caso de violación a las normas de protección ambiental y de manejo de recursos naturales renovables</t>
  </si>
  <si>
    <t>TOTAL-MP 18</t>
  </si>
  <si>
    <t>DISTRITAL - Entidad
Descripición:  MPI19. Medir la gestión y la capacidad de sancionar resoviendo de fondo actuaciones sancionatorias iniciadas durante los años de la vigencia “Bogotá mejor para Todos”</t>
  </si>
  <si>
    <t>TOTAL-MP 19</t>
  </si>
  <si>
    <t>DISTRITAL 
Pagar 100 porcentaje compromisos de vigencias anteriores fenecidas</t>
  </si>
  <si>
    <t>TOTAL-MP 20</t>
  </si>
  <si>
    <t>TOTALES - PROYECTO</t>
  </si>
  <si>
    <t>TOTALES Rec. Vigencia</t>
  </si>
  <si>
    <t>TOTALES Rec. Reservas</t>
  </si>
  <si>
    <t>TOTAL PRESUPUESTO</t>
  </si>
  <si>
    <t>1. Realizar la evaluación técnica de las solicitudes de permiso de vertimientos a usuarios generadores de vertimientos a fuentes superficiales y suelo en el perimetro urbano del D.C.</t>
  </si>
  <si>
    <t xml:space="preserve">2. Emitir las actuaciones administrativas que impulsan y/o deciden de fondo el trámite de evaluación de permiso de vertimientos de solicitudes de usuarios localizados en el perimetro urbano del D.C. </t>
  </si>
  <si>
    <t xml:space="preserve">3. Realizar la cartografía física y digital y la georreferenciación de los objetos geográficos de la SRHS asociados a los usuarios del recurso hídrico y suelo en el D.C. </t>
  </si>
  <si>
    <t>4. Elaborar y de ser necesario actualizar el programa de control y seguimiento a usuarios del recurso hídrico y del suelo en el D.C, y al final del periodo reportar los resultados a través de un informe de seguimiento.</t>
  </si>
  <si>
    <t>5. Realizar las actividades de control y seguimiento a usuarios del recurso hídrico y del suelo en el D.C, emitiendo y/o proyectando las actuaciones administrativas a que haya lugar competencia de la SRHS.</t>
  </si>
  <si>
    <t>6. Realizar el seguimiento al cumplimiento de las obligaciones establecidas en el Plan de Saneamiento y Manejo Basico de Vertimientos - PSMV.</t>
  </si>
  <si>
    <t>31. Realizar visitas de  evaluación, control y seguimiento sobre el recurso arbóreo de la ciudad.</t>
  </si>
  <si>
    <t>33, Verificar el cumplimiento de las actividades silviculturales autorizadas y de su compensación pecuniaria o en árboles plantados.</t>
  </si>
  <si>
    <t xml:space="preserve">36. Elaborar actos administrativos de orden permisivo y residual para la protección y conservación del recurso arbóreo de la ciudad. </t>
  </si>
  <si>
    <t>37. Realizar visitas técnicas de evaluación sobre el recurso fauna silvestre.</t>
  </si>
  <si>
    <t>38. Emitir los conceptos técnicos por solicitud de permisos nuevos, modificaciones y renovaciones relacionadas con fauna silvestre.</t>
  </si>
  <si>
    <t>39. Realizar actuaciones de seguimiento y control sobre el recurso fauna silvestre.</t>
  </si>
  <si>
    <t>40. Realizar actuaciones de evaluación, seguimiento y control sobre el recurso flora.</t>
  </si>
  <si>
    <t xml:space="preserve">41. Ejecutar acciones de prevención en el marco de las campañas de protección y conservación a la flora y la fauna silvestre. </t>
  </si>
  <si>
    <t xml:space="preserve">42. Realizar investigaciones sobre los recursos flora y fauna silvestre, orientadas a la protección y conservación de estas especies. </t>
  </si>
  <si>
    <t>43. Intervenir Fuentes Fijas generadoras de material particulado ubicadas en el D.C., según lo establecido en la Resolución 619 de 2007 (50 fuentes industriales en 2020, equivalente al 12,5% de la meta)</t>
  </si>
  <si>
    <t>44. Realizar el control a establecimientos  que cuenten con Fuentes Fijas de emisión atmosférica, generado por,  derechos de petición, entes de control y demás solicitudes allegadas (Total allegadas mes)</t>
  </si>
  <si>
    <t>45. Generar los actos administrativos producto del seguimiento y control realizado a las fuentes fijas de emisiones atmosféricas ubicadas en el Distrito Capital. (Total allegadas por mes)</t>
  </si>
  <si>
    <t>46. Desarrollar auditorias técnicas a los equipos y procedimientos de acuerdo con las NTC's 4231, 4983, 5365 en los CDA´s. (Equipos 200 de CDAS y equipos de medición utilizados dentro del convenio SDM)</t>
  </si>
  <si>
    <t>47. Realizar la evaluación y control a vehículos reportados mediante el Programa de Requerimientos (Línea base en el 2019 Efectivos  se realizaron 2.000, para el 2020 Efectivos 1,000)</t>
  </si>
  <si>
    <t>48. Realizar evaluación, control y seguimiento de vehículos en el Programa de Autorregulación  Ambiental (2019 total empresas autorreguladas 63, Línea base 2020 empresas 31).</t>
  </si>
  <si>
    <t>49. Realizar la evaluación, control y seguimiento de vehículos mediante operativos de control en vía (8,879) vehículos a revisar en el 2020.</t>
  </si>
  <si>
    <t xml:space="preserve">50. Desarrollar actividades técnicas de evaluación, seguimiento y control para la atención de zonas críticas:
Zona 1: Localidad Antonio Nariño-Barrio Restrepo.
Zona 2: Localidad Teusaquillo-Barrio Galerías
</t>
  </si>
  <si>
    <t>51. Resolver a través de respuestas con visitas y/u oficios, las solicitudes de la ciudadanía relacionadas con afectación por ruido en el Distrito.</t>
  </si>
  <si>
    <t>52. Llevar a cabo las actuaciones jurídicas para establecimientos que superen los parámetros máximos de emisión establecidos en la Resolución 0627 de 2006 emitida por el entonces (MAVDT).</t>
  </si>
  <si>
    <t>53. Realizar jornadas de sensibilización y control, a los establecimientos de comercio y ciudadanía en general, en las 18 rutas priorizadas. (Meta 72 operativos de control en la vigencia 2020).</t>
  </si>
  <si>
    <t>54. Realizar  seguimiento y control de los elementos de PEV, en atención a PQR's, Entes de Control, actuaciones de oficio por parte del área técnica que se requieran a la comunidad, entes de control.</t>
  </si>
  <si>
    <t>55. Llevar a cabo las actuaciones jurídicas para aquellos establecimientos que incumplan con la norma de  PEV en Bogotá. Estas actuaciones son producto de las intervenciones técnicas realizadas.</t>
  </si>
  <si>
    <t>56, Registrar el trámite que  surte cada expediente en la base de datos  de notificaciones de la DCA.</t>
  </si>
  <si>
    <t>57. Proyectar las notificaciones de los tramites administrativos y su envio y fijación oportuna.</t>
  </si>
  <si>
    <t>58. Coordinar y desarrollar el prestamo y recepción de los expedientes en custodia.</t>
  </si>
  <si>
    <t>59. Actualizar y organizar los expedientes en custodia.</t>
  </si>
  <si>
    <t>60. Actualizar los expedientes en el sistema de información de la SECRETARÍA (FOREST, o el que para ello defina la entidad)</t>
  </si>
  <si>
    <t xml:space="preserve">61. Iniciar a los procesos sancionatorios ambientales que reunan los elementos necesarios para dar inicio al sancionatorio. </t>
  </si>
  <si>
    <t xml:space="preserve">62. Formular cargos a los procesos sancionatorios ambientales que se encuentren en la etapa procesal respectiva y se reunan los elementos necesrios paracontiuar con el proceso sancionatorio. </t>
  </si>
  <si>
    <t xml:space="preserve">63. Finalizar período probatorio a los procesos sancionatorios ambientales que se encuentren en la etapa procesal respectiva y se reunan los elementos necesrios paracontiuar con el proceso sancionatorio. </t>
  </si>
  <si>
    <t>65. Generar en caso de que la sanción a imponer sea pecunaria (multa) el informe técnico de criterios en el cual se aplique la Resolución No. 2086 del 2010</t>
  </si>
  <si>
    <t>66. Expedir los actos administrativos que resuelvan de fondo los procesos sancionatorios sobre la responsabilidad ambiental en el uso de los recursos ambientales en el Distrito.</t>
  </si>
  <si>
    <t>N.A</t>
  </si>
  <si>
    <t>Al propender que más usuarios cuenten con permisos de vertimientos se garantiza que las aguas residuales generadas de los procesos productivos o industriales sean entregadas en unas condiciones que sean aceptadas por el recurso natural, lo que influye directamente en la disminución del grado de afectación del agua o el suelo como consecuencia de dichos vertimientos, así se están protegiendo los recursos naturales, la vida de seres humanos, los animales y las plantas. Cabe hacer la siguiente aclaración; que si bien las disposiciones del Plan Nacional de Desarrollo eliminaron la exigencia del trámite de permiso de vertimientos a red de alcantarillado, también ratificaron que es exigible dicho instrumento ambiental a los vertimientos realizados a fuentes superficiales y/o suelo, y que revisados los datos de la Subdirección se tienen en curso 119 solicitudes de permisos de vertimientos con estas características, que con total certeza se continuaran recibiendo nueva solicitudes, toda vez que la ciudad cuenta con varias zonas urbanas que no cuentan con el servicio de alcantarillado y por ende los vertimientos de aguas residuales se evacuan a través de fuentes superficial o por infiltración al suelo.  Que adicionalmente acogiendo los lineamientos establecidos en el concepto jurídico 0021 de 2019 emitido por la Dirección Legal Ambiental, esta Subdirección debe dar saneamiento a las solicitudes de permiso de vertimientos a red de alcantarillado que se encontraban en curso al 27 de mayo del 2019 cuando entra en vigencia de la ley 1955 de 2019, que los beneficios de este saneamiento de actos administrativos y documentos asociados, se ve representado de manera administrativa para la entidad así como para los usuarios titulares de los expedientes.</t>
  </si>
  <si>
    <t>N/A</t>
  </si>
  <si>
    <t>No se registra beneficio, debido a que en lo corrido de la vigencia 2020 no hay registro de plantación nueva de árboles y arbustos en el espacio Público Urbano.</t>
  </si>
  <si>
    <t>Mediante el informe técnico 2020IE56178 se generó el PROGRAMA DE CONTROL AMBIENTAL A LOS PREDIOS DIAGNOSTICADOS CON POSIBLE AFECTACIÓN AL RECURSO SUELO Y AGUA SUBTERRÁNEA -INFORME DE PROGRAMACIÓN PARA EL PRIMER SEMESTRE DEL AÑO 2020, en donde se establece un universo de 24 casos que requieren ser objeto de actividades de seguimiento a los autos de requerimiento o resolución de remediación los cuales deben tener al menos un pronunciamiento técnico o jurídico en relación al cumplimiento de lo dispuesto por esta autoridad ambiental en los diferentes actos administrativos.</t>
  </si>
  <si>
    <t>* Información generada por el equipo de trabajo de Publicidad Exterior Visual - PEV.</t>
  </si>
  <si>
    <t>A medida que se realizan los operativos y el seguimiento correspondiente, se ha logrado la reconversión tecnológica en algunas fuentes, lo que ayuda con la calidad del aire.</t>
  </si>
  <si>
    <t>Aplicativo Forest (servidor de la Entidad)</t>
  </si>
  <si>
    <t>Los controles realizados a las fuentes móviles en vía mejoran el comportamiento ambiental del parque automotor de la ciudad ya que, al imponer sanciones a los vehículos más contaminantes, los propietarios toman medidas de autorregulación y/o mejoran el mantenimiento de dichos vehículos, lo que permite obtener resultados importantes en término de reducción de PM y por ende se contribuye a mejorar la calidad del aire de la ciudad de Bogotá.</t>
  </si>
  <si>
    <t>Bases de datos de computadores del grupo de fuentes móviles (\\192.168.175.124 (FUENTES MÓVILES)</t>
  </si>
  <si>
    <t xml:space="preserve">Ninguno </t>
  </si>
  <si>
    <t>Mantener las condiciones ambientales atmosféricas de la ciudad, de acuerdo con la norma nacional de calidad del aire (50 mg/m3), con el objetivo de mejorar las condiciones de vida de la población de la ciudad.</t>
  </si>
  <si>
    <t>http://rmcab.ambientebogota.gov.co</t>
  </si>
  <si>
    <t>Intervención en los establecimientos que impactan a la comunidad por altos índices de contaminación sonora, lo que permite mejorar la calidad del vida de los habitantes circundantes a las zonas críticas por presión sonora.</t>
  </si>
  <si>
    <t>Servidor de la SDA- SCAAV  \\192.168.175.124</t>
  </si>
  <si>
    <t>Ninguno</t>
  </si>
  <si>
    <t xml:space="preserve">Con el fin de contar con los datos para determinar la calidad de estos cuerpos de agua, la Secretaría Distrital de Ambiente, adelanta el control a los usuarios y a actividades que generan descargas de vertimientos sobre el sistema hídrico superficial y el sistema de alcantarillado de Bogotá y para tal efecto opera la RCHB, en su componente tradicional, como una herramienta  que  monitorea  la  calidad  del  agua  en  treinta  (30)  estaciones  o  puntos ubicadas en los diferentes tramos de los rios principales, incluyendo dos (2) en el Río Bogotá (desde la parte alta a sus desembocaduras en el río Bogotá), realizando caracterizaciones de parámetros físicos, químicos y microbiológicos. 
El conocimiento adquirido mediante la RCHB-T ha hecho posible que la ciudad avance en el ordenamiento del recurso y cuente con elementos de planificación enfocados en el mejoramiento, como son los OC y metas de reducción de cargas contaminantes. Además de la identificación de los sectores productivos y áreas de la ciudad que impactan de manera considerable los cuerpos hídricos. </t>
  </si>
  <si>
    <t xml:space="preserve">Referencia: Informe Técnico No. 02431, 22 de diciembre del 2019
ÍNDICE DE CALIDAD HÍDRICA - WQI 2018-2019
RED DE CALIDAD HÍDRICA TRADICIONAL DE
BOGOTÁ, (Radicación No. 2019IE298718
Proceso No. 4645144.
</t>
  </si>
  <si>
    <t xml:space="preserve">Con el fin de contar con los datos para determinar la calidad de estos cuerpos de agua, la Secretaría Distrital de Ambiente, adelanta el control a los usuarios y a actividades que generan descargas de vertimientos sobre el sistema hídrico superficial y el sistema de alcantarillado de Bogotá y para tal efecto opera la RCHB, en su componente tradicional, como una herramienta  que  monitorea  la  calidad  del  agua  en  treinta  (30)  estaciones  o  puntos ubicadas en los diferentes tramos de los ríos principales, incluyendo dos (2) en el Río Bogotá (desde la parte alta a sus desembocaduras en el río Bogotá), realizando caracterizaciones de parámetros físicos, químicos y microbiológicos. 
El conocimiento adquirido mediante la RCHB-T ha hecho posible que la ciudad avance en el ordenamiento del recurso y cuente con elementos de planificación enfocados en el mejoramiento, como son los OC y metas de cargas contaminantes. Además de la identificación de los sectores productivos y áreas de la ciudad que impactan de manera considerable los cuerpos hídricos. 
</t>
  </si>
  <si>
    <t>Recuperación del recurso suelo y protección al recurso hídrico subterráneo</t>
  </si>
  <si>
    <t xml:space="preserve">Forest, base de datos SRHS-CDA </t>
  </si>
  <si>
    <t>Velar por el cumplimiento de la normatividad ambiental en 1146 establecimientos de comercio del Distrito de Bogotá.</t>
  </si>
  <si>
    <t>Archivo DCA</t>
  </si>
  <si>
    <t>Velar por la adecuada utilización de los recursos ambientales del distrito de acuerdo con la normatividad ambiental establecida, iniciando 905 procesos sancionatorios .</t>
  </si>
  <si>
    <t>Base de datos de impulso en drive de la Dirección de Control Ambiental.</t>
  </si>
  <si>
    <t>Base de datos de decisiones de fondo en drive de la Dirección de Control Ambiental.</t>
  </si>
  <si>
    <t xml:space="preserve">Descontaminación de la cuenca hídrica del Rio Bogotá. </t>
  </si>
  <si>
    <t>Archivo de la DCA</t>
  </si>
  <si>
    <t>El Plan de Saneamiento y Manejo de Vertimientos (PSMV) de Bogotá D.C.,  es un instrumento de control al recurso hídrico superficial que contempla programas, proyectos y actividades orientadas a avanzar en el saneamiento y tratamiento de los vertimientos generados en la ciudad, el cual involucra la recolección, transporte, tratamiento y disposición final de las aguas residuales descargadas por el sistema público de alcantarillado a las principales fuentes superficiales del Distrito. Este instrumento se articula con reducción de carga contaminante para cada tramo de los ríos urbanos de la ciudad de Bogotá.</t>
  </si>
  <si>
    <t>Sistemas de información ambiental - Forest</t>
  </si>
  <si>
    <t>Atender 1.846 solicitudes de permiso de vertimientos en el perímetro urbano</t>
  </si>
  <si>
    <r>
      <rPr>
        <b/>
        <sz val="9"/>
        <rFont val="Arial"/>
        <family val="2"/>
      </rPr>
      <t>CUENCA SALITRE - TORCA</t>
    </r>
    <r>
      <rPr>
        <sz val="9"/>
        <rFont val="Arial"/>
        <family val="2"/>
      </rPr>
      <t xml:space="preserve">
Descripción:  MPI1. Vertimientos al alcantarillado público, fuentes superficiales y suelo en la subcuenca Salitre - Torca.</t>
    </r>
  </si>
  <si>
    <t>(Anexa SHP intervenciones), Tipo Poligono correspondiente a los lotes de intervención, fuente Lotes IDECA</t>
  </si>
  <si>
    <t>NA</t>
  </si>
  <si>
    <t xml:space="preserve">No discrimina </t>
  </si>
  <si>
    <t>TODOS</t>
  </si>
  <si>
    <t xml:space="preserve">COMUNIDAD EN GENERAL </t>
  </si>
  <si>
    <t>CUENCA SALITRE
Descripción:   Actividades para el control y seguimiento a usuarios del recurso hídrico y del suelo en la subcuenca.</t>
  </si>
  <si>
    <t>BARRIOS UNIDOS
CHAPINERO
ENGATIVA
SANTA FE
SUBA
TEUSAQUILLO
USAQUEN</t>
  </si>
  <si>
    <t>CUENCA FUCHA:
Descripción:   Actividades para el control y seguimiento a usuarios del recurso hídrico y del suelo en la subcuenca.</t>
  </si>
  <si>
    <t>CUENCA TUNJUELO:
Descripción:   Actividades para el control y seguimiento a usuarios del recurso hídrico y del suelo en la subcuenca.</t>
  </si>
  <si>
    <t>COMUNIDAD EN GENRAL</t>
  </si>
  <si>
    <t>19 LOCALIDADES</t>
  </si>
  <si>
    <t>USAQUEN</t>
  </si>
  <si>
    <t>(Anexa SHP intervenciones), Tipo Poligono correspondiente a los predios mineros de intervención.</t>
  </si>
  <si>
    <t>USME</t>
  </si>
  <si>
    <t>1,566,227</t>
  </si>
  <si>
    <t>NO DISCRIMINA</t>
  </si>
  <si>
    <t>BOSA
CIUDAD BOLIVAR
KENNEDY
SAN CRISTOBAL
TUNJUELITO
USME</t>
  </si>
  <si>
    <t>186 USUARIOS</t>
  </si>
  <si>
    <t>N.A.</t>
  </si>
  <si>
    <t>CHAPINERO</t>
  </si>
  <si>
    <t>UPZ 97- Chicó LAgo
UPZ 99- Chapinero</t>
  </si>
  <si>
    <t>RUTA 6: AV CARACAS COSTADO ORIENTAL- DE LA CALLE 40 A LA CALLE 80</t>
  </si>
  <si>
    <t xml:space="preserve">COMUNIDAD GENERAL </t>
  </si>
  <si>
    <t xml:space="preserve">SUBA </t>
  </si>
  <si>
    <t xml:space="preserve">UPZ 16- Santabarbara
UPZ 14- Usaquén
</t>
  </si>
  <si>
    <t>RUTA 7: CALLE 116 DE LA AUTOPISTA NORTE AL OCCIDENTE</t>
  </si>
  <si>
    <t>TEUSAQUILLO</t>
  </si>
  <si>
    <t xml:space="preserve">UPZ 100- Galerías
</t>
  </si>
  <si>
    <t>RUTA 8: CALLE 53 DE LA CARRERA 16 A LA CARRERA 28:</t>
  </si>
  <si>
    <t xml:space="preserve">USAQUEN </t>
  </si>
  <si>
    <t xml:space="preserve">UPZ 14- Usaquen
UPZ 13- Los Cedros
UPZ 11-San Cristóbal Norte </t>
  </si>
  <si>
    <t>RUTA 9: CARRERA 7 CALLE 100 A 170</t>
  </si>
  <si>
    <t>SUBA</t>
  </si>
  <si>
    <t>SAN JOSE DE BAVARIA</t>
  </si>
  <si>
    <t>PARCELACION SAN JOSE
SAN JOSE DE BAVARIA I, II, III Y IV SECTOR</t>
  </si>
  <si>
    <t>5,94 Ha. (Área aproximada de los predios)</t>
  </si>
  <si>
    <t>1 LOCALIDADES</t>
  </si>
  <si>
    <t>1 UPZ</t>
  </si>
  <si>
    <t>2 BARRIOS</t>
  </si>
  <si>
    <t>6 USUARIOS</t>
  </si>
  <si>
    <t xml:space="preserve">ALAMOS
BOLIVIA
BOYACA REAL
BRITALIA
CASA BLANCA SUBA
CHAPINERO
CHICO LAGO
COUNTRY CLUB
DOCE DE OCTUBRE
EL PRADO
EL REFUGIO
EL RINCON
ENGATIVA
GALERIAS
GARCES NAVAS
GUAYMARAL
JARDIN BOTANICO
LA ACADEMIA
LA ALHAMBRA
LA FLORESTA
LA URIBE
LAS FERIAS
LOS ALCAZARES
LOS ANDES
LOS CEDROS
MINUTO DE DIOS
NIZA
PARDO RUBIO
PARQUE SALITRE
PARQUE SIMON BOLIVAR - CAN
SAGRADO CORAZON
SAN CRISTOBAL NORTE
SAN JOSE DE BAVARIA
SANTA BARBARA
SANTA CECILIA
SUBA
TEUSAQUILLO
TOBERIN
USAQUEN
VERBENAL
</t>
  </si>
  <si>
    <t>AGRUPACION DE VIVIENDA VILLA CALAZANS II ETAPA
ALAMOS NORTE SECTOR INDUSTRIAL
ALFONSO LOPEZ
BACHUE I
BANCO CENTRAL
BARAJAS
BARRIO BANCO CENTRAL
BARRIO BELLA SUIZA
BARRIO BENJAMIN HERRERA
BARRIO BOSQUE CALDERON
BARRIO CHICO NORTE III SECTOR
BARRIO EL RETIRO
BARRIO EL ROSARIO
BARRIO GONZALEZ GOODING
BARRIO JULIO FLOREZ
BARRIO LA ESTRELLA
BARRIO LA PAZ
BARRIO LA PORCIUNCULA
BARRIO MARLY
BARRIO QUESADA
BARRIO QUINTA MUTIS
BARRIO SAMPER
BARRIO SIMON BOLIVAR
BARRIO SUCRE
BARRIO URIBE URIBE
BARRIO VILLA ELISA
BELLAVISTA
BOCHICA
BOSQUE DE PINOS II
BOYACA
CEDRITOS CENTRO COMERCIAL (
CENTRO COMERCIAL BCH NIZA
CENTRO COMERCIAL DESARROLLO URBANISTICO
CENTRO MEDICO HOSPITALARIO FUNDACION  SANTAFE
CHICO NAVARRA
CHICO NORTE II SECTOR
CHICO RESERVADO II SECTOR
CIUDADELA COLSUBSIDIO
CIUDADELA INDUSTRIAL EL DORADO
CLINICA MARLY
CLUB CAMPESTRE GUAYMARAL
CLUB TORCA
COLOMBIA
COLSUBSIDIO CALLE 26
CONJUNTO ALHAMBRA SECTOR SUR ORIENTAL COLPATRIA
CONJUNTO RESIDENCIAL EL MONTE
COTECOL S.A
CUNJUNTO RESIDENCIAL SABANA LARGA
DESARROLLO ORQUIDEAS II SECTOR
DESARROLLO PRADO PINZON
DESARROLLO SANTA ROSA
EL CODITO
EL EDEN
EL ENCANTO
EL MIRADOR II
EL OTOÑAL
EL PINAR
EL SALITRE SECTOR LUIS MARIA FERNANDEZ
ESCUELA SUPERIOR DE ADMINISTRACION PUBLICA
FINCA EL OTOÑO
FINCA IMPERIAL
GAITAN BARRIO
GRANJAS EL DORADO
HACIENDA ALTAMIRA
HACIENDA SAN SIMON
HOSPITAL LORENCITA VILLEGAS DE SANTOS
HOTEL TEQUENDAMA
IBERIA
JAVA I SECTOR
JAVA II SECTOR LOTES 1 Y 2
LA CALLEJA
LA ESPERANZA
LA GRANJA EL CARMEN
LA ROCA
LA URIBE
LAGO DE CHAPINERO
LAS FERIAS
LAS FLORES I SECTOR
LAS ORQUIDEAS
LOA ANDES
LOS CHIGUIROS
LOS SAUCES
NIZA SUR II
NORMANDIA I SECTOR
NORMANDIA V SECTOR
NUEVA URBANIZACION SANTA BARBARA I SECTOR
PALERMO
PALO BLANCO
PARCELACION SAN JOSE
PARQUE INDUSTRIAL EL DORADO
PORTOALEGRE
PRADO VERANIEGO
PREDIO CERAMICAS CAPITALINA LTDA
PUENTE LARGO
QUIRIGUA SECTOR A
RINCON DEL CHICO
SAN CAYETANA NORTE
SAN FERNANDO OCCIDENTAL
SAN JOSE DE BAVARIA I, II, III Y IV SECTOR
SAN JOSE DEL PRADO
SAN JOSE OBRERO
SAN MARCOS
SAN NICOLAS URBANIZACION
SANTA BARBARA CENTRAL II Y V SECTOR
SANTA CECILIA PARTE BAJA
SANTA MARIA DEL LAGO
TABORA
TORQUIGUA, SAN JOSE CENTRO, PUERTA DEL SOL, LA ESP
UNICENTRO
URBANIZACION 7 DE AGOSTO
URBANIZACION ADRIANA DEL PILAR
URBANIZACION CENTRO COMERCIAL PLAZA NORTE
URBANIZACION CHICO NORTE
URBANIZACION CONJUNTO DE LA CIEN
URBANIZACION ECHEVERRIA
URBANIZACION EL BATAN
URBANIZACION EL CEDRO BOLIVAR
URBANIZACION EL CHICO
URBANIZACION EL JORDAN II SECTOR
URBANIZACION EL SALITRE
URBANIZACION FRANCISCO DE MIRANDA
URBANIZACION GAITAN
URBANIZACION HACIENDA SAN SEBASTIAN
URBANIZACION LA MAGDALENA
URBANIZACION LA MERCED
URBANIZACION LA URBANA DOCE DE OCTUBRE
URBANIZACION LAS AVENIDAS
URBANIZACION LAS FLORES
URBANIZACION LOS CEDRITOS
URBANIZACION LOS MOLINOS
URBANIZACION MORATO No. 2
URBANIZACION NAVARRA
URBANIZACION NUEVA AUTOPISTA II SECTOR
URBANIZACION NUEVA ZELANDIA
URBANIZACION NUEVO COUNTRY II SECTOR
URBANIZACION POLO CLUB
URBANIZACION RIONEGRO
URBANIZACION SANTA MARGARITA
URBANIZACION SANTA PAULA
URBANIZACION SANTA SOFIA
URBANIZACION SUR DE TEUSAQUILLO
URBANIZACION TOBERIN
URBANIZACION TURINGIA
URBANIZACION TURINGIA II
VEREDA CASABLANCA SUBA
VEREDA TIBABITA
VILLA AMALIA
VILLA CLAVER
VILLA DEL PRADO
VILLA GLADYS SEC. LA MANZANA
VILLA LUZ</t>
  </si>
  <si>
    <t>831,63 Ha. (Área aproximada de los predios)</t>
  </si>
  <si>
    <t>ANTONIO NARIÑO
CANDELARIA
FONTIBON
KENNEDY
LOS MARTIRES
PUENTE ARANDA
RAFAEL URIBE URIBE
SANTA FE
TEUSAQUILLO</t>
  </si>
  <si>
    <t>AEROPUERTO EL DORADO
AMERICAS
BAVARIA
CAPELLANIA
CASTILLA
CIUDAD JARDIN
CIUDAD MONTES
CIUDAD SALITRE OCCIDENTAL
CIUDAD SALITRE ORIENTAL
CORABASTOS
FONTIBON
FONTIBON SAN PABLO
GRANJAS DE TECHO
KENNEDY CENTRAL
LA CANDELARIA
LA SABANA
LAS CRUCES
LAS NIEVES
MARCO FIDEL SUAREZ
MUZU
PUENTE ARANDA
QUINTA PAREDES
RESTREPO
SAGRADO CORAZON
SAN RAFAEL
SANTA ISABEL
ZONA FRANCA
ZONA INDUSTRIAL</t>
  </si>
  <si>
    <t>AJOVER
ALSACIA
AMPARO DE NIÑOS
ANDALUCIA
AVENIDA CUNDINAMARCA
AVIACO
AVILA HERMANOS
BARRIO CENTRO ADMINISTRATIVO
BARRIO FRANCO
BARRIO GORGONZOLA
BARRIO GRANJAS DE TECHO
BARRIO LA ALAMEDA
BARRIO LA CABAÑA FONTIBON
BARRIO LA CATEDRAL
BARRIO LA FAVORITA
BARRIO LA FLORIDA
BARRIO OBRERO ANTONIO RICAURTE
BARRIO PRADO SUR
BARRIO SALAZAR GOMEZ
BARRIO SAN JORGE CENTRAL
BARRIO SAN VICTORINO
BARRIO VERACRUZ
BAVARIA TECHO II SECTOR
BODEGAS CAJA COLOMBIANA DE SUBSIDIO FAMILIAR
CAMELIA SUR
CENTRO INTERNACIONAL DE NEGOCIOS
CIUDAD KENNEDY CENTRO INTEGRAL CAFAM
CIUDAD SALITRE SPMZ III 16-17
CIUDADELA  EL SALITRE ETAPA A
CLUB DE EMPLEADOS EL TIEMPO
CONJUNTORESIDENCIAL PLAZUELAS DE TIBANA
CUNDINAMARCA
DESARROLLO EL RESTREPO
DESARROLLO INDUSTRIAL PHILIPS
DESARROLLO VILLA LILIANA
DESARROLLOSANTA CATALINA 1 Y 2
EL EJIDO
EL EJIDO SECTOR NORTE
EL HACIENDA EL ESCRITORIO
EL LISTON
EL RECUERDO
EL TRIANGULO
EL VERGEL
EMBOTELLADORA DE BOGOTA S.A.
EMPRESA DE ACUEDUCTO Y ALCANTARILLADO DE BOGOTA
ESTACION CENTRAL
FABRICA DE PINTURAS SHERWIN
GORGONZOLA
HB ESTRUCTURAS METALICAS S.A
INDUSTRIAL CENTENARIO II SECTOR
INDUSTRIAL CENTENARIO III SECTOR
INDUSTRIAS EL DORADO
LA  FRAGUITA  ZONA INVADIDA
LA ESTANZUELA
LA ESTANZUELA CENTRAL
LA FLORIDA
LA PRIMAVERA
LA SELVA
LOS CAMBULOS
MARIA PAZ
PARQUE INDUSTRIAL
PERPIGNAN, IMAL, COTRE
PLAZA DE LAS AMERICAS
PREDIO ESSO COLOMBIANA
RIO DE JANEIRO - EL PESEBRE
SAMPER MENDOZA
SAN BERNARDO (SAN BERNARDINO)
SAN JOSE
SAN JOSE OCCIDENTAL
SAN MARTIN
SANTIAGO III
TOLIMA
UNIVERSIDAD DE LOS ANDES
URBANIZACION AUTOPISTA DEL SUR II SECTOR
URBANIZACION BAVARIA TECHO I SECTOR
URBANIZACION BELEN
URBANIZACION CARACAS
URBANIZACION CARVAJAL
URBANIZACION CENTRAL
URBANIZACION CENTRO INDUSTRIAL
URBANIZACION CIUDAD KENNEDY NORTE SPMZ 12A
URBANIZACION DORCO
URBANIZACION EL JORDAN II SECTOR
URBANIZACION EL LLANO
URBANIZACION ICOAUTOS
URBANIZACION INDUSTRIAL
URBANIZACION INDUSTRIAL EL PARAISO
URBANIZACION INDUSTRIAL EL PROGRESO
URBANIZACION INDUSTRIAL LA LEGUA
URBANIZACION INDUSTRIAL MONTEVIDEO
URBANIZACION INDUSTRIAL PENSILVANIA
URBANIZACION INDUSTRIAL PUENTE ARANDA
URBANIZACION LA ASUNCION
URBANIZACION LA ESTACION DE LA SABANA
URBANIZACION LA ESTANCIA
URBANIZACION LA TRINIDAD
URBANIZACION MARSELLA SECTOR NORTE I ETAPA
URBANIZACION MONTEVIDEO
URBANIZACION ORTEZAL
URBANIZACION PUENTE ARANDA
URBANIZACION RECODO Y PETALUMA (SECTOR INDUSTRIAL)
URBANIZACION SAN GABRIEL
URBANIZACION SANTA MARIA
URBANIZACION SANTA URSULA
URBANIZACION SANTANDER
URBANIZACION TECNI INDUSTRIAL
URBANIZACION VILLEMAR
URBANIZACION VISION DE COLOMBIA
VILLA ELDA SAN PEDRO</t>
  </si>
  <si>
    <t>153,99 Ha. (Área aproximada de los predios)</t>
  </si>
  <si>
    <t>APOGEO
ARBORIZADORA
BOSA CENTRAL
CARVAJAL
EL MOCHUELO
GRAN YOMASA
LA FLORA
LOS LIBERTADORES
LUCERO
TUNJUELITO
VENECIA</t>
  </si>
  <si>
    <t>ARBORIZADORA BAJA
BARRIO LOS ARRAYANES
BARRIO SAN BENITO
DESARROLLO NUEVA YORK
DESARROLLO SANTA MARTA II SECTOR
JERUSALEN
LA LAGUNA
LUCERO SUR BAJO
PRODER LTDA
TERRENO SIN URBANIZAR POR RONDA
TUNDAMA
URBANIZACION CARVAJAL
URBANIZACION EL CLARET
URBANIZACION LA AVENIDA BOSA
URBANIZACION NUEVA FABRICA
URBANIZACION SAN MARTIN I SECTOR
VEREDA EL MOCHUELO II
VILLA ANGELICA CANADA LA GUIRA</t>
  </si>
  <si>
    <t>76,11 Ha. (Área aproximada de los predios)</t>
  </si>
  <si>
    <t>78 UPZ</t>
  </si>
  <si>
    <t>276 BARRIOS</t>
  </si>
  <si>
    <t>501 USUARIOS</t>
  </si>
  <si>
    <t>1061,73 Ha. (Área aproximada de los predios)</t>
  </si>
  <si>
    <t xml:space="preserve">POLÍGONO Soc. Ladrillera Prisma S.A.S
Contrato de Concesión Minera No. 14807
Localidad de Usme
UPZ 57 Gran Yomasa
</t>
  </si>
  <si>
    <t xml:space="preserve">POLÍGONO Soc. Ladrillera Helios S.A
Contratos de Concesiones Mineras Nos. EDHL-01 y 14809
Localidad de Usme
UPZ 57 Gran Yomasa
</t>
  </si>
  <si>
    <t xml:space="preserve">Soc. Ladrillera Yomasa S.A
Contrato de Concesión Minera No. 14808
Localidad de Usme
UPZ 57 Gran Yomasa
</t>
  </si>
  <si>
    <t xml:space="preserve">Cantera El Cedro San Carlos
Registro Minero de Cantera No. 060
Localidad de Usaquén
UPZ 13 El Cedro
</t>
  </si>
  <si>
    <t xml:space="preserve">Cantera La Laja 
Localidad de Usaquén
UPZ 10 La Uribe
</t>
  </si>
  <si>
    <t xml:space="preserve">Predio Cantarrana
Localidad de Usme
UPZ 58 Comuneros
</t>
  </si>
  <si>
    <t xml:space="preserve">Central de Mezclas SA y Cemex Colombia SA
Registro Minero de Cantera No. 056
Localidad de Ciudad Bolívar
UPZ 63 El Mochuelo
</t>
  </si>
  <si>
    <t xml:space="preserve">Cantera Cerro E Ibiza 
Localidad de Usaquén
UPZ 11 San Cristóbal Norte
</t>
  </si>
  <si>
    <t xml:space="preserve">Chircal Hermanos Ortiz Pardo – Predio El Consuelo Constructora Bolívar S.A.
Localidad de Rafael Uribe Uribe
UPZ 54 Marruecos
</t>
  </si>
  <si>
    <t xml:space="preserve">Ladrillera El Rogal
Localidad de Usme
UPZ 56 Danubio
</t>
  </si>
  <si>
    <t xml:space="preserve">Chircal María Munevar – IDRD
Localidad de Ciudad Bolívar
UPZ 68 El Tesoro
</t>
  </si>
  <si>
    <t xml:space="preserve">Predio Yerbabuena – UAESP
Localidad de Ciudad Bolívar
UPZ 64 Monte Blanco
</t>
  </si>
  <si>
    <t xml:space="preserve"> Cantera El Milagro
Localidad de Usaquén
UPZ 10 La Uribe
</t>
  </si>
  <si>
    <t xml:space="preserve">ESPECIAL </t>
  </si>
  <si>
    <t>COMUNEROS</t>
  </si>
  <si>
    <t>HACIENDA CANTARRANA</t>
  </si>
  <si>
    <t>90,09 Ha. (Área aproximada de los predios)</t>
  </si>
  <si>
    <t>BARRIOS UNIDOS
ENGATIVA
SUBA
TEUSAQUILLO</t>
  </si>
  <si>
    <t>ALAMOS
BRITALIA
CASA BLANCA SUBA
DOCE DE OCTUBRE
EL PRADO
GALERIAS
LOS ALCAZARES
NIZA
SANTA CECILIA</t>
  </si>
  <si>
    <t>BARRIO BANCO CENTRAL
CONJUNTO RESIDENCIAL CHOCITA
EL LLANO
EL PINAR DE LOS ALAMOS
ISABELA II
LA VIRGINIA
PRADO VERANIEGO
SAN CAYETANA NORTE
SAN MIGUEL
URBANIZACION LA MERCED</t>
  </si>
  <si>
    <t>4,74 Ha. (Área aproximada de los predios) - Parte del área de influencia  se encuentra en TCO Suba y TCO Cerros Nororientales. Además de IIM Buenavista.</t>
  </si>
  <si>
    <t>ANTONIO NARIÑO
FONTIBON
KENNEDY
PUENTE ARANDA
RAFAEL URIBE URIBE
SAN CRISTOBAL</t>
  </si>
  <si>
    <t>BAVARIA
CALANDAIMA
FONTIBON SAN PABLO
MUZU
PUENTE ARANDA
QUIROGA
RESTREPO
SAN RAFAEL
SOSIEGO
ZONA FRANCA
ZONA INDUSTRIAL</t>
  </si>
  <si>
    <t xml:space="preserve">ALMACEN EXITO
BARRIO CLARET
BARRIO LA PRADERA NORTE
BARRIO SAN PABLO JERICO
CAMELIA NORTE
CASA FUNDICION OTERO DE SAN FRANCISCO
CONCRETOS PREMEZCLADOS
ECOPETROL
ESSO
GORGONZOLA
INDUSTRIAL CENTENARIO
INTERPLASTICOS
LUNA PARK II SECTOR
SAN RAFAEL INDUSTRIAL
TOLIMA
URBANIZACION LOS EJIDOS
URBANIZACION SAN EUSEBIO
URBANIZACION SAN JOSE
</t>
  </si>
  <si>
    <t>86,67 Ha. (Área aproximada de los predios) - Parte del área de influencia  se encuentra en TCO Tunjuelo Central y TCO Centro.</t>
  </si>
  <si>
    <t>CIUDAD BOLIVAR
TUNJUELITO
USME</t>
  </si>
  <si>
    <t xml:space="preserve">ARBORIZADORA
COMUNEROS
EL TESORO
ISMAEL PERDOMO
VENECIA
</t>
  </si>
  <si>
    <t xml:space="preserve">BARRIO EL MOCHUELO ORIENTAL
COLMOTORES S.A.
PORTON LLANERO
PRODUCTOS STAHL
URBANIZACION EL PEÑON DEL CORTIJO
</t>
  </si>
  <si>
    <t>30,46 Ha. (Área aproximada de los predios) - Parte del área de influencia  se encuentra en TCO Bosa, TCO Kennedy Metro, TCO Cerros Surorientales y TCO Usme Tunjuelo. Además de IIM Ciudad de Cali.</t>
  </si>
  <si>
    <t>13 LOCALIDADES</t>
  </si>
  <si>
    <t>25 UPZ</t>
  </si>
  <si>
    <t>33 ABRRIOS</t>
  </si>
  <si>
    <t>703 Ha. (Área aproximada de los predios)</t>
  </si>
  <si>
    <t>ESPECIALES
Corresponde a los especimenes de fauna silvestre liberados o reubicados.</t>
  </si>
  <si>
    <t>RUTA 1: CARRERA 13 DE CALLE 34 A CALLE 69</t>
  </si>
  <si>
    <t>RUTA 1: CARRERA 13 DE CALLE 72 A CALLE 95</t>
  </si>
  <si>
    <t>SANTA FE-  CHAPINERO</t>
  </si>
  <si>
    <t>UPZ 91- Sangrado corazon
UPZ 99- Chapinero
UPZ 97- Chico Lago</t>
  </si>
  <si>
    <t>RUTA 1: CARRERA 13 DE CALLE 34 A CALLE 95</t>
  </si>
  <si>
    <t>RUTA 2: CARRERA 7 DE CALLE 34 A CALLE 100</t>
  </si>
  <si>
    <t>UPZ 88- EL refugio
UPZ 91- Sagrado Corazón
UPZ 90- Pardo Rubio</t>
  </si>
  <si>
    <t>RUTA 3: CALLE 34 DE AV CARACAS A LA AV CARRERA 30</t>
  </si>
  <si>
    <t>UPZ 101- Teusaquillo</t>
  </si>
  <si>
    <t>RUTA 4: CALLE 45 DE LA AV CARACAS A LA AV CARRERA 30</t>
  </si>
  <si>
    <t>RUTA 5: AV CARRERA 30 NQS ENTRE CALLE 63 y 80</t>
  </si>
  <si>
    <t>BARRIO UNIDOS</t>
  </si>
  <si>
    <t>UPZ 98- Los Alcazeres
UPZ 103- Parque salitre
UPZ 22- Doce de Octubre</t>
  </si>
  <si>
    <t>RUTA 10: CALLE 63 DE CARRERA 24 A CARRERA 30</t>
  </si>
  <si>
    <t>BARRIO UNIDOS
TEUSAQUILLO</t>
  </si>
  <si>
    <t>UPZ 98 -Los Alcazares
UPZ 100 - Galerias</t>
  </si>
  <si>
    <t>RUTA 11: CALLE 63 DE AVENIDA CARACAS A AVENIDA CARRERA 7</t>
  </si>
  <si>
    <t>UPZ 99 - Chapinero</t>
  </si>
  <si>
    <t>RUTA 12: CARRERA 11 DE CALLE 63 A CALLE 100</t>
  </si>
  <si>
    <t>UPZ 99 - Chapinero
UPZ 88 - El Refugio
UPZ 97 - Chico Lago</t>
  </si>
  <si>
    <t>RUTA 13: CALLE CARRERA 11 DE CALLE 63 A CALLE 100</t>
  </si>
  <si>
    <t>UPZ 17 - San Jose de Bavaria
UPZ 18 - Britalia
UPZ 23 - Casa Blanca Suba</t>
  </si>
  <si>
    <t>RUTA 14: CARRERA 30 EJE OCCIDENTAL</t>
  </si>
  <si>
    <t>BARRIOS UNIDOS
TEUSAQUILLO
PUENTE ARANDA
LOS MÁRTIRES
ANTONIO NARIÑO
TUNJUELITO
KENNEDY</t>
  </si>
  <si>
    <t>UPZ 21 - Los Andes
UPZ 22 - Doce de Octubre
UPZ 98 - Los Alcazares
UPZ 103 - Parque Salitre
UPZ 106 - La Esmeralda
UPZ 100 - Galerias
UPZ 104 Parque Simon Bolivar - CAN
UPZ 101 - Teusaquillo
UPZ 107  - Quinta Paredes
UPZ 102 - La Sabana
UPZ 108 - Zona Industrial
UPZ 37 - Santa Isabel
UPZ 40 - Ciudad Montes
UPZ 38 - Restrepo
UPZ 41 - Muzu
UPZ 42 - Venecia
UPZ 45 - Carvajal</t>
  </si>
  <si>
    <t>RUTA 15: AVENIDA SUBA (AMBOS COSTADOS)</t>
  </si>
  <si>
    <t>UPZ 27 -Suba
UPZ 28 -El Rincon
UPZ 24 - Niza
UPZ 20 - La Alhambra
UPZ 25 - La Floresta</t>
  </si>
  <si>
    <t>RUTA 16: AUTOPISTA NORTE DE LA CALLE 100 A LA CALLE 190</t>
  </si>
  <si>
    <t>USAQUEN
SUBA</t>
  </si>
  <si>
    <t>UPZ 9 - Verbenal
UPZ 17 San Jose de Bavaria
UPZ 10 - La Uribe
UPZ 12 - Toberin
UPZ 18 - Britalia
UPZ 13 - Los Cedros
UPZ 19 - El Prado
UPZ 15 - Country Club
UPZ 16 - Santa Barbara
UPZ 20 - La Alhambra</t>
  </si>
  <si>
    <t>RUTA 17: CALLE 147 DE CARRERA 7 A AUTOPISTA NORTE</t>
  </si>
  <si>
    <t>RUTA 18: CALLE 183 DE CARRERA 7 A AUTOPISTA NORTE</t>
  </si>
  <si>
    <t>UPZ 13 - Los Cedros</t>
  </si>
  <si>
    <t>UPZ 9 Verbenal</t>
  </si>
  <si>
    <t>Vigilar por el cumplimiento a la normatividad ambiental dentro del Distrito Capital</t>
  </si>
  <si>
    <t>* Disminución de la afectación paisajistica originada por la sobreexposición de elementos publicitarios en Bogotá a través de la pedagógia y las actuaciones administrativas y juridicas sobre los presuntos infractores.
* Legalización de la publicidad exterior visual en la ciudad.</t>
  </si>
  <si>
    <t>Pagar las vigencias fenecidas</t>
  </si>
  <si>
    <t>Base de datos de la Dirección de Control Ambiental</t>
  </si>
  <si>
    <t>Informar oportunamente a la comunidad, empresas y entidades sobre el estado de los procesos en los que se encuentran vinculados con la SDA por el uso de los recursos ambientales.</t>
  </si>
  <si>
    <t>Base de datos de notificaciones en drive de la Dirección de Control Ambiental.</t>
  </si>
  <si>
    <t>Treinta y siete (37) pasivos se encuentran en trámite de incumplimiento</t>
  </si>
  <si>
    <t>Mediante radicados 2020IE56208 y 2020IE59955 se emitió el programa de control y seguimiento a usuarios del recurso hídrico y del suelo en el D.C, para la vigencia 2020</t>
  </si>
  <si>
    <t xml:space="preserve">64. Revisar la documentación correspondiente a pruebas se encuentre en el expediente y el cumplimiento de las  etapas procesales que establece la norma para el proceso sancionatorio ambiental </t>
  </si>
  <si>
    <t>El 92,5% de los pasivos se encuentran en trámite de incumplimiento y mientras no se cumpla el debido proceso no se procederá con el pago de los mismos. El 5% se encuentran en tramite de pago y el 2,5% esta en perdida de competencia. Teniendo en cuenta que 37 pasivos se encuentran en trámite de incumplimiento existe una alta probabilidad de no ejecutar los recursos asignados para esta meta de inversión.</t>
  </si>
  <si>
    <t>7.02%</t>
  </si>
  <si>
    <t>ABR</t>
  </si>
  <si>
    <t>MAY</t>
  </si>
  <si>
    <t xml:space="preserve">Se presenta un retraso de 21 decisiones debido a: 
-Se encuentran 18 autos de inicio notificados y pendientes por realizar visita técnica de evaluación debido al estado de emergencia sanitaria por causa del nuevo coronavirus COVID-19 en el territorio Nacional, por lo tanto, los profesionales no han podido realizar labores de campo y requerimientos con el fin de atender las solicitudes correspondientes a permisos de vertimientos. 
-3 requerimientos por documentación incompleta por parte del usuario en la solicitud de permiso de vertimientos, generando demoras en la atención del trámite.  </t>
  </si>
  <si>
    <t>Formato de Entrega SRHS 979
Radico Forest 
2020EE06603
2020EE32002
2020EE30784
2020EE39360
2020EE24966
 2020EE31954
2020EE68292 
2020EE68939 
2020EE68934 
2020EE72646 
2020EE77670
2020EE81761
2020EE82627
2020EE76048
2020EE76049 
2020EE76050
2020EE75802 
2020EE82739
2020EE82900
2020EE83536
2020EE85001
2020EE83829
2020EE89545
2020EE90764
2020EE89115
2020EE87355
2020EE87881
2020EE89544
2020EE90627
2020EE90577
2020EE72645
2020EE81302
2020EE47579
2020EE32003
2020EE31310
2020EE78769
2020EE48265
2020EE20628
2020EE46496</t>
  </si>
  <si>
    <t xml:space="preserve">Durante el 2020, se han realizado un total de 8 visitas a Centros de Diagnóstico discriminadas de la siguiente manera:
2 visitas de certificación a los siguientes CDA:
- CDA DIAGNOSTIAUTOS (2 equipos)
- CDA CENTROMOTOR AV BOYACA (1 equipo)
6 visitas de seguimiento a los siguientes CDA:
- CDA DIAGNOSTIYA 170 (3 equipos)
- CDA RUEDESEGURO (3 equipos)
- CDA RETEMEC (3 equipos)
- CDA TECNI LALO (3 equipos)
- CDA TECNICHECK (4 equipos)
- CDA MOTOLISTA, (1 equipo)  
Seguimientos a las modificaciones al software (18 equipos)
Seguimiento a equipos de la SDA 
- Calibración de sensores periféricos RPM (7 equipos) y temperatura (6 equipos)
- Calibración, pruebas metrológicas y cálculos de calibración (10 opacímetros y 7 analizadores ciclo Otto)
Seguimiento a equipos de la SDM 
- Calibración de sensores periféricos RPM (7 equipos periféricos) y temperatura (7 equipos periféricos)
- Calibración, pruebas metrológicas y cálculos de calibración (5 opacímetros y 10 analizadores motos 4T y 2T)
</t>
  </si>
  <si>
    <t>Durante la vigencia 2020, se intervinieron las cuatro (4) nuevas rutas establecidas para esta vigencia con operativos de sensibilización, sin embargo y teniendo en cuenta la emergencia sanitaria que se presenta a nivel mundial, no fue posible continuar con la intervención a través de operativos de control, generando las actas de visita correspondientes para cada establecimiento y a su vez, cumplir con los operativos de control y limpieza planeadas para vigencia de 2020-I, en la cual se contemplaba intervenir las 11 rutas de vigencias anteriores más las nuevas 4 para el año 2020 con el fin de cumplir la meta de las dieciocho (18) rutas tradicionalmente cubiertas por PEV ilegal.</t>
  </si>
  <si>
    <t xml:space="preserve">Se han ocasionado retrasos en la ejecución de actividades por las siguientes razones:
*Emergencia económica, social y ecológica por COVID_19 en el territorio nacional emitida en el Decreto 417 del 17 de marzo del 2020; así como las medidas transitorias como aislamiento preventivo obligatorio las cuales han sido extendidas hasta el 31 de mayo del 2020.
*Según las Normas Técnicas 4983, 4231, 5365 aplicables al procedimiento de medición de emisión de gases se debe cumplir con diferentes condiciones ambientales, entre esas la humedad relativa la cual debe estar entre 30% y 90%. De este modo, por condición climática desfavorable, se obstruye el procedimiento al momento de realizar las pruebas con equipo teniendo en cuenta que, si las condiciones ambientales no cumplen con lo establecido en las normas técnicas aplicables, el sensor periférico bloquea el software de aplicación impidiendo la realización de pruebas.
&gt; Disminuyó el número de personal y móviles policiales disponibles para los operativos de control en vía, esto por procedimiento interno de la policía de tránsito de Bogotá.
&gt;Congestión vehicular, accidentabilidad, marchas a nivel Distrital. 
</t>
  </si>
  <si>
    <t>En el marco de la emergencia económica, social y ecológica en todo el territorio nacional no ha sido posible realizar operativos de control.</t>
  </si>
  <si>
    <t>* Disminución de la afectación paisajistica originada por la sobreexposición de elementos publicitarios en Bogotá a través de la pedagógia y las actuaciones administrativas y juridicas sobre los presuntos infractores.
* Legalización de la publciidad exterior visual en la ciudad</t>
  </si>
  <si>
    <t>Información generada por el equipo de trabajo de Publicidad Exterior Visual - PEV.</t>
  </si>
  <si>
    <t>PROGR. ANUAL CORTE  MAY</t>
  </si>
  <si>
    <t>En la vigencia 2020, se establece el siguiente avance para las dos zonas críticas
Zona I: Localidad de Antonio Nariño, UPZ Restrepo, Barrio Restrepo
I trimestre: 10 establecimientos visitados
Abril y mayo: ningún establecimiento visitado por condiciones de bioseguridad COVID-19
Para un total de 10 establecimientos visitados en la zona
Zona 2: Localidad de Teusaquillo, UPZ Galerías, Barrio Galerías.
I trimestre: 4 establecimientos visitados
Abril y mayo: ningún establecimiento visitado por condiciones de bioseguridad COVID-19
Para un total de 4 establecimientos visitados en la zona
En resumen, para la vigencia, han sido visitados 14 establecimientos visitados en las zonas críticas, para adelantar actividades de evaluación, control o seguimiento en los mismos; como resultado se emiten las actuaciones técnicas y/o jurídicas que corresponda.
Finalmente, durante el cuatrienio, se han intervenido las siguientes zonas críticas:
2016
Zona 1. Antonio Nariño: Zona Rosa Barrio Restrepo
2017
Zona 1. Antonio Nariño: Zona Rosa Barrio Restrepo
Zona 2. Engativá. Zona 80
Zona 3. Tunjuelito. Nuevo Muzú
Zona 4. Santafé/Candelaria. Corredor carrera 7
2018
Zona 1. Antonio Nariño: Zona Rosa Barrio Restrepo
Zona 2. Chapinero. Barrio Marly
Zona 3. Suba. Barrio Lombardía
Zona 4. Teusaquillo. Barrio Galerías
2019
Zona 1. Antonio Nariño: Zona Rosa Barrio Restrepo
Zona 2. Teusaquillo. Barrio Galerías
Zona 3. Chapinero. Barrio Chicó
Zona 4. Fontibón. Barrio Modelia
2020
Zona 1. Antonio Nariño: Zona Rosa Barrio Restrepo
Zona 2. Teusaquillo. Barrio Galerías
En resumen, se ha programado intervención en 9 zonas críticas y como resultado de lo adelantado en ellas, se lleva un porcentaje de reducción de 4.51% frente al 5% programado en el PDD y una disminución acumulada de 1.89dB, frente al 2.1 planteado.</t>
  </si>
  <si>
    <t>Esto en razón a las disposiciones y lineamientos del orden Nacional y Distrital, tomados para afrontar la pandemia del COVID-19, que entre otros aspectos, ordenan la “prohibición de consumo de bebidas embriagantes, en espacios abiertos y establecimientos de comercio” (artículo 2 del Decreto  420 del 18 de marzo del 2020); hecho que redunda directamente en la eliminación de la emisión de ruido de los establecimientos objeto de estudio identificados para las zonas críticas establecidas para el año 2020, ya que se caracterizan por ser establecimientos de venta y consumo de bebidas alcohólicas en horario nocturno, tales como, bares, tabernas, discotecas, rockolas, karaokes, entre otros.
En consecuencia, al no existir hecho generador de la presunta afectación por emisión de ruido, se hace, improcedente evaluar la emisión o aporte de ruido generado por fuentes de emisión sonora susceptibles a medición según el método establecido en el Anexo 3 Capítulo I de la Resolución 0627 de 2006 del Ministerio de Ambiente Vivienda y Desarrollo Territorial hoy Ministerio de Ambiente y Desarrollo Sostenible.</t>
  </si>
  <si>
    <t>Con la ejecución de las actuaciones de evaluación, control y seguimiento sobre el recurso fauna silvestre, se ha contribuido de manera benéfica sobre la población, logrando la recuperación y liberación de 1.266 animales silvestres que cumplen con diversas</t>
  </si>
  <si>
    <t>Bases de datos del grupo de ruido (\\192.168.175.124 )</t>
  </si>
  <si>
    <t>Para la ejecución del PDD “Bogotá, Mejor para Todos (2016-2020)” y en el marco del cumplimiento de la meta “Reducir en 5% los niveles de ruido en las zonas críticas de la ciudad” se presenta el siguiente avance.
En el 2016 se determinó un valor de 73 dB (cálculo de nivel de reducción de tipo anual), en el 2017 se presenta una reducción de 1.4 dB alcanzando 71.6 dB; para el 2018 se presenta un incremento de 1.37 dB alcanzando un 72.97 dB. Para el 2019 se presentó un porcentaje de reducción anual de 1.58% y una disminución anual de 0.66dB frente al año anterior, esto corresponde a una ejecución final del 71,16 dB. 
Ahora bien, como el reporte es acumulado para el cuatrienio, se indica que se lleva un porcentaje de reducción de 4.51% frente al 5% programado. El porcentaje de avance acumulado se establece con base en la disminución acumulada de 1.89 dB, frente al 2.1 dB planteado.
Teniendo en cuenta la periodicidad de la medición a la fecha se mantiene el registro de la vigencia 2019.</t>
  </si>
  <si>
    <t>En el de marzo de 2020 el Ministerio de Salud emitió la Resolución 385 de 2020 que declaró la emergencia sanitaria hasta el 30 de mayo de 2020 a fin de adoptar medidas que contribuyan a detener la propagación del virus, lo que condujo a la declaratoria del estado de emergencia a través del Decreto Nacional 417 de 2020, complementado en medidas por los Decretos Nacionales 457 y 491 de 2020 y los Decretos Distritales 090, 092 y 093 de 2020.
Que, como consecuencia la Secretaría Distrital de Ambiente expidió las Resoluciones 00769, 00785, 00874 y 00919 de 2020 ordenando la suspensión de ciertas actividades y de los términos procesales en las actuaciones administrativas ambientales de su competencia.
Por lo anterior el grupo de fuentes fijas no pudo realizar visitas con el fin de intervenir las fuentes objeto de la meta, que se atendieron los radicados que se encontraban en el reparto y a través de la evaluación de estos se realizó la intervención a dichas fuentes en los meses de marzo a mayo.
Al no haber más radicados en el reparto correspondientes a este tipo de fuentes y teniendo en cuenta que la meta inicialmente estaba programada para cumplimiento en el mes de junio y se adelantó para el mes de mayo, quedó faltando la intervención a 8 fuentes para cumplir con el 100% de la meta.</t>
  </si>
  <si>
    <t xml:space="preserve">Durante la vigencia enero – mayo 2020 se presenta un acumulado de intervenciones a Fuente Fijas así;
Se realizaron (42) intervenciones a fuentes que operan con combustibles sólidos, líquidos y/o fuentes que requieren tramitar permiso de emisión así: Kennedy (8), Ciudad Bolívar (2), Los Mártires (1), Rafael Uribe Uribe (1), Suba (1) Tunjuelito (5), Puente Aranda (5), Antonio Nariño (2), Fontibón (8), Barrios Unidos (3), Bosa (3), La Candelaria (2) Usaquén (1).
En cuanto a trámites relacionados con permisos de emisiones, se recibieron los radicados 2020ER09187 y 2020ER27745 correspondiente Acerías de los Andes, la solicitud de renovación del permiso de emisiones atmosféricas del cementerio el Apogeo con radicado 2020ER21916, 2020ER46225 y la solicitud de renovación del permiso de emisiones atmosféricas de Organización Solarte Y CIA SCA - Molino Ricaurte con radicados 2020ER41292, 2020ER41296, 2020ER42079 y 2020ER83176.
</t>
  </si>
  <si>
    <t xml:space="preserve">Durante la vigencia enero – mayo 2020, se realizó el control a establecimientos que cuentan con fuentes fijas de emisión atmosférica, haciendo las visitas, emitiendo las correspondientes respuestas y actuaciones técnicas donde se realiza un análisis ambiental y normativo y las actividades que deben realizar los establecimientos e industrias para dar cumplimento con la normatividad ambiental, atendiendo las solicitudes de la siguiente manera:  
Enero: 241 solitudes atendidas entre radicados, PQRS, Derechos de petición y entes de control
Febrero:  60 solitudes atendidas entre radicados, PQRS, Derechos de petición y entes de control
Marzo: 77 solitudes atendidas entre radicados, PQRS, Derechos de petición y entes de control
Abril: (197) solicitudes atendidas entre radicados, PQRS, Derechos de petición y entes de control.
Mayo de 2020: (281) solicitudes atendidas entre radicados, PQRS, Derechos de petición y entes de control.
</t>
  </si>
  <si>
    <t xml:space="preserve">Optimizar esfuerzos y recursos, con el fin de realizar las actuaciones técnicas respectivas a los usuarios priorizados que fueron establecidos dentro del Programa de Control y Seguimiento a usuarios del Recurso Hídrico y del Suelo en el D.C., así como a los usuarios generadores de residuos peligrosos y vertimientos ubicados dentro de la jurisdicción del D.C. Es importante mencionar que con las acciones de Control se identifican nuevos usuarios, para ejercer seguimiento y control. </t>
  </si>
  <si>
    <t>Formato de Entrega SRHS 979</t>
  </si>
  <si>
    <t xml:space="preserve">Se presenta un retraso de 1,64% toda vez que por la emergencia sanitaria no fue posible que los profesionales salieran a campo a validar el cumplimiento en materia de respel y vertimientos, generando retrasos para emitir los respectivos requerimientos, informes y conceptos técnicos programados para el mes de marzo. </t>
  </si>
  <si>
    <r>
      <t xml:space="preserve">Durante el Cuatrienio 2016 - 2020 se realizó la atención al 99,09% de las solicitudes de instrumentos asociados a hidrocarburos en el Distrito Capital.
Específicamente para el periodo concerniente al reporte comprendido entre Enero - Mayo de 2020 se tuvo previsto atender un total de </t>
    </r>
    <r>
      <rPr>
        <b/>
        <sz val="9"/>
        <color rgb="FF000000"/>
        <rFont val="Arial"/>
        <family val="2"/>
      </rPr>
      <t xml:space="preserve">115 </t>
    </r>
    <r>
      <rPr>
        <sz val="9"/>
        <color rgb="FF000000"/>
        <rFont val="Arial"/>
        <family val="2"/>
      </rPr>
      <t xml:space="preserve">solicitudes de instrumentos asociados a hidrocarburos de las cuales se han atendido un total de </t>
    </r>
    <r>
      <rPr>
        <b/>
        <sz val="9"/>
        <color rgb="FF000000"/>
        <rFont val="Arial"/>
        <family val="2"/>
      </rPr>
      <t>108</t>
    </r>
    <r>
      <rPr>
        <sz val="9"/>
        <color rgb="FF000000"/>
        <rFont val="Arial"/>
        <family val="2"/>
      </rPr>
      <t xml:space="preserve"> instrumentos, distribuidos así:
Inscripciones de acopiador de aceites usados: 13
Registro de generador de RESPEL: 15
Planes de contingencia de almacenamiento y/o transporte: 65
Registro de movilizadores de aceite usado: 9
Permiso de Vertimientos: 6
Lo cual representan un avance del 93,91% sobre la meta, correspondiente al 13,99 % de la magnitud programada en el PDD.
</t>
    </r>
  </si>
  <si>
    <t xml:space="preserve">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falta de legalidad de los usuarios asociados a hidrocarburos generando un ambiente sano cumpliendo a calidad los parámetros y lineamientos establecidos dentro del Distrito Capital. </t>
  </si>
  <si>
    <t xml:space="preserve">Durante el Cuatrienio 2016 - 2020, se dio atención a un total de 8.053 usuarios contemplados dentro del Programa de Control y Seguimiento a Usuarios del Recurso Hídrico y del Suelo en el Distrito Capital. 
Para la vigencia 2020, se realizó la actualización del Programa de Control y Seguimiento mediante radicado No. 2020IE56208 del 11/03/2020, donde se programó atender un total de 1.010 usuarios, de los cuales se ejerció control y seguimiento en el tema de vertimientos y residuos peligrosos a 881 usuarios, representados en 956 acciones distribuidos así:
COMPONENTE RESIDUOS PELIGROSOS (718 acciones)
Conceptos o informes Técnicos de control y vigilancia RESPEL: 83
Requerimientos u oficios de Control y vigilancia en Respel: 435
Registros Generadores de Residuos Peligrosos: 121 
Inscripciones Acopiadores Primarios: 72
Inscripción en el inventario PCB: 7
COMPONENTE VERTIMIENTOS (238 acciones)
Conceptos o informes Técnicos de control y vigilancia: 146
Requerimientos de control y vigilancia: 79
Operativos de control: 1
Seguimiento permiso de vertimientos: 12
Así mismo se atendieron 19 trámites relacionados con acciones de control en establecimientos prestadores de servicios de salud y afines ubicados en el distrito capital distribuidos así: Análisis de caracterización de vertimientos: 16; Análisis de Informes de Gestión Anual de Residuos Hospitalarios: 3. 
Obteniendo en avance del 98,40% Cuatrienio y del 11,07% para la vigencia. 
</t>
  </si>
  <si>
    <t xml:space="preserve">Los diagnósticos están directamente relacionados con la ejecución de visitas técnicas, debido a los tiempos de cuarentena Nacional por COVID-19, se restringieron las visitas técnicas durante la mitad del mes de marzo, quedando pendientes 32 visitas técnicas (6 en marzo, 13 en abril 13 en mayo) .  </t>
  </si>
  <si>
    <t>Protección del recurso hídrico superficial, recurso hídrico subterráneo y suelo, para contrarrestar la degradación, deterioro de la oferta ambiental y del patrimonio natural con incidencia en la calidad de vida de los ciudadanos de Bogotá D.C., por medio del control y seguimiento a los usuarios.</t>
  </si>
  <si>
    <r>
      <t xml:space="preserve">Durante el Cuatrienio 2016 - 2020 se atendieron 70 instrumentos ambientales asociados al aprovechamiento del recurso hídrico subterráneo del Distrito Capital. 
Para la vigencia 2020, se tiene previsto atender un total ocho </t>
    </r>
    <r>
      <rPr>
        <b/>
        <sz val="9"/>
        <color rgb="FF000000"/>
        <rFont val="Arial"/>
        <family val="2"/>
      </rPr>
      <t>(8)</t>
    </r>
    <r>
      <rPr>
        <sz val="9"/>
        <color rgb="FF000000"/>
        <rFont val="Arial"/>
        <family val="2"/>
      </rPr>
      <t xml:space="preserve"> instrumentos ambientales asociadas al aprovechamiento del recurso Hídrico Subterráneo en el D.C, tales como permisos de exploración, concesión, prórroga y modificación de una concesión de agua subterránea.
Teniendo en cuenta lo anterior durante los meses de enero a mayo se dio atención a </t>
    </r>
    <r>
      <rPr>
        <b/>
        <sz val="9"/>
        <color rgb="FF000000"/>
        <rFont val="Arial"/>
        <family val="2"/>
      </rPr>
      <t>(4)</t>
    </r>
    <r>
      <rPr>
        <sz val="9"/>
        <color rgb="FF000000"/>
        <rFont val="Arial"/>
        <family val="2"/>
      </rPr>
      <t xml:space="preserve"> instrumentos descritos a continuación: 
 - Concesión de aguas subterráneas: 
1. CORPORACIÓN BOGOTÁ TENNIS CLUB CAMPESTRE: Resolución 2020EE30606 del 01/02/2020
2. SOCIEDAD TECNOLÓGICA Y EDUCATIVA LTDA - COLEGIO MIGUEL ANTONIO CARO: Resolucion 2020EE90701 del 31/05/2020.
 - Solicitud Prórroga de Concesión Aguas Subterráneas Vigente:
3. CARMEL CLUB CAMPESTRE: Resolución 2020EE18284 del 28/01/2020
4. CAJA DE COMPENSACIÓN FAMILIAR COMPENSAR: Resolucion 2020EE90578 del 30/05/2020
Adicionalmente, se adelantó la actividad de evaluación dando impulso a la elaboración de 3 Autos de Inicio para los usuarios, que quedaran pendientes y así continuar con el trámite respectivo, una vez se restablezcan las actividades normales. 
1. SOLUCIONES LIQUIDAS S.A.S Auto: 2020EE90700 del 31/05/2020
2. SAN ANGELO S.A.S Auto: 2020EE90703 del 31/05/2020
3. COUNTRY CLUB DE BOGOTÁ Auto: 2020EE88848 del 27/05/2020
Obteniendo un avance del 8,16% 
</t>
    </r>
  </si>
  <si>
    <t xml:space="preserve">Se presenta un retraso de 8,17 toda vez que no ha sido posible realizar las visitas requeridas a los 4 establecimientos que remitieron instrumentos de evaluación debido a lo establecido por el Gobierno Nacional a través del Ministerio de Salud y Protección Social en el marco de la emergencia económica, social y ecológica por causa del nuevo coronavirus COVID-19 en el territorio Nacional. </t>
  </si>
  <si>
    <t xml:space="preserve">Base de datos con la información </t>
  </si>
  <si>
    <r>
      <t xml:space="preserve">Durante el Cuatrienio 2016 - 2020, se tenía programado realizar el control y/o seguimiento a 521 puntos de captación inventariados, de los cuales se dio atención a un total de 428, para lo cual se realizaron las siguientes actividades: 
1.Concepto técnicos: 1008
2. Informes técnicos: 68
3. Oficios/ requerimientos: 835
4. Memorandos: 125
5. Resoluciones: 153
6. Autos: 25
7. Derechos de petición o quejas: 270
Para la vigencia 2020, se tiene programado atender </t>
    </r>
    <r>
      <rPr>
        <b/>
        <sz val="9"/>
        <color theme="1"/>
        <rFont val="Arial"/>
        <family val="2"/>
      </rPr>
      <t xml:space="preserve">194 </t>
    </r>
    <r>
      <rPr>
        <sz val="9"/>
        <color theme="1"/>
        <rFont val="Arial"/>
        <family val="2"/>
      </rPr>
      <t xml:space="preserve">puntos de captación, de los cuales </t>
    </r>
    <r>
      <rPr>
        <b/>
        <sz val="9"/>
        <color theme="1"/>
        <rFont val="Arial"/>
        <family val="2"/>
      </rPr>
      <t>7</t>
    </r>
    <r>
      <rPr>
        <sz val="9"/>
        <color theme="1"/>
        <rFont val="Arial"/>
        <family val="2"/>
      </rPr>
      <t>1 se archivaron definitivamente y se emitieron</t>
    </r>
    <r>
      <rPr>
        <b/>
        <sz val="9"/>
        <color theme="1"/>
        <rFont val="Arial"/>
        <family val="2"/>
      </rPr>
      <t xml:space="preserve"> 30</t>
    </r>
    <r>
      <rPr>
        <sz val="9"/>
        <color theme="1"/>
        <rFont val="Arial"/>
        <family val="2"/>
      </rPr>
      <t xml:space="preserve"> actuaciones técnicas a puntos de captación sin ninguna intervención a lo largo de la vigencia. 
Por otra parte, se realizaron las siguientes actividades:
* Ciento cuarenta (140) visitas de medidores, (Verificación funcionamiento, consumo, y validación de reportes de usuarios Agua Subterránea objeto TUA) a los setenta (70) pozos con concesión vigente.
* Se procedió a verificar el estado actual de los 68 pozos con concesión vigente a la fecha de 31/05/2020 con relación a la calibración del medidor donde se emitieron las siguientes actuaciones:
Oficios de salida relacionados con observaciones de la revisión a los certificados de la calibración a los medidores: 53
Requerimientos: 15
Obteniendo en avance del 82,14% Cuatrienio y del 52,06% para la vigencia.   
</t>
    </r>
  </si>
  <si>
    <t xml:space="preserve">Se tiene pendiente realizar actividad a 93 pozos los cuales en ocasión a la emergencia generada por el Covid 19, no se pudo realizar visita técnica ni verificación del expediente; por lo que una vez retomadas las actividades se procederá a realizar el respectivo control y seguimiento a dichos pozos con el fin de realizar la actuación correspondiente. </t>
  </si>
  <si>
    <t xml:space="preserve">Garantizar como Autoridad Ambiental, la calidad del recurso hídrico subterráneo, identificando las necesidades de la población distrital como actividades de exploración y tramite de concesiones, en los diferentes usos del agua subterránea. Evitando la generación de las captaciones ilícitas generando cumplimiento y servicio en la gestión realizada en la generación de procesos de aprovechamiento. </t>
  </si>
  <si>
    <t xml:space="preserve">Los cambios de uso de suelo que competen a la Autoridad Ambiental, deberán desarrollarse consecuente con unos lineamientos técnicos que tiendan a evitar la constitución de pasivos ambientales y puedan llegar a afectar la salud pública y/o el medio ambiente. </t>
  </si>
  <si>
    <t>Formato de Entrega SRHS 979 - VIGENCIA 2020.</t>
  </si>
  <si>
    <t>La generación de una herramienta que garantice que la planeación de la ciudad en temas de renovación, restauración, desarrollo urbanistico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</si>
  <si>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 xml:space="preserve">Se emitieron 13  autos de requerimiento acogiendo los conceptos técnicos distribuidos de la siguiente manera:
Enero. Se emitió un (1) auto de requerimiento asociado con acciones de investigación y desmantelamiento. 
Febrero. Se emitió un (1) auto de requerimiento asociado acciones de investigación y desmantelamiento de instalaciones. 
Marzo. Se emitieron cinco (5) autos de requerimiento asociado acciones desmantelamiento de instalaciones.
Mayo. Se emitieron seis  (6) autos de requerimiento asociado acciones de investigación y  desmantelamiento de instalaciones.
</t>
  </si>
  <si>
    <t xml:space="preserve">PROGRAMA –VIGENCIA
Enero: se generaron 11 actuaciones y se avanzó con 9 nuevos casos, distribuidos de la siguiente manera: Se emitió un auto de requerimiento, dos conceptos técnicos, 4 conceptos técnicos, dos oficios y se atendieron dos derechos de petición.
Febrero: se generaron 13 actuaciones y se avanzó con 9 nuevos casos, distribuidos de la siguiente manera: se emitieron 6 conceptos técnicos, se atendió un derecho de petición, 5 oficios  y  una resolución.
Marzo:   Se generaron 14 actuaciones y se avanzó en 2 nuevos casos, distribuidos de la siguiente manera:  se atendieron 5 derechos de petición 2, un informe técnico, 7 oficios.
Abril:   5 actuaciones y se avanzó con 1 nuevo caso.  2 Conceptos técnicos, 2 oficios y 1 derecho de petición .
Mayo:  Se generaron 15 actuaciones y se avanzó con 3 nuevos casos, distribuidos de la siguiente manera: se generaron 5 conceptos técnicos, 1 informe técnico, 1 derecho de petición y 8 oficios. 
</t>
  </si>
  <si>
    <t xml:space="preserve">Durante los meses Enero - Mayo del año 2020, se emitieron treinta y nueve (39) actuaciones técnicas correspondiente a tramites en materia de vertimientos </t>
  </si>
  <si>
    <t>De los  meses Enero - Mayo del año 2020, se emitieron treinta y nueve (39) acto administrativo que deciden de fondo un permiso de vertimientos, distribuidos asì: 
Desistidos: 10
Otorgados: 17
Negados: 4
Decaimientos: 7
Terminación: 1</t>
  </si>
  <si>
    <t xml:space="preserve">A mayo de 2020 se  firmaron  por parte del subdirector de la SCASP  337 oficios de requerimiento  de los cuales ( 132) corresponden a   entidades publicas  y (205) establecimientos prestadores de servicios de salud y afines ubicados en el distrito capital .  Es importante aclarar que todos los requerimientos firmados cuentan con su  respectivo radicado de salida, de igual forma cabe señalar que los oficios de requerimiento firmados  pueden corresponder a visitas relizadas en meses anteriores.  
</t>
  </si>
  <si>
    <t xml:space="preserve">A mayo de 2020  se generaron 161 acciones de control ambiental de a entidades públicas  y establecimientos prestadores de servicios de salud y afines objeto de control de la SCASP las cuales estan dividadas de la siguiente manera:  
ANÁLISIS INFORMES GARH 3
ATENCIÓN REGISTROS RESPEL 84
CONTROL ANÁLISIS CARACTERIZACIÓN VERTIMIENTOS 17
OFICIO CONTROL Y VIGILANCIA RESPEL 54
REGISTRO ACOPIADOR DE ACEITE USADO 3
Asi mismo  se atendieron los trámites a establecimientos prestadores de servicios de salud y afines ubicados en el distrito capital distribuidos asi:
ATENCIÓN OFICIOS CORRESPONDENCIA: 48
PQR: 13
</t>
  </si>
  <si>
    <t>Durante periodo de Enero a Mayo de 2020 se proyectaron cuarenta y tres  (43) Actuaciones Administrativas  sobre ventinueve (29) Predios afectados por actividad extractiva de minerales.</t>
  </si>
  <si>
    <t>Se elaboraron  63 CTE de diagnostico distribuidos de la siguiente manera:  
2020IE02489, 2020IE03315, 2020IE00767, 2020IE06610, 2020IE14938, 2020IE17202, 2020IE22254, 2020IE22247, 2020IE22240, 2020IE32406, 2020IE34358, 2020IE35783, 2020IE37623, 2020IE40694, 2020IE42048, 2020IE42042, 2020IE44570, 2020IE45000, 2020IE46776, 2020IE46448, 2020IE35781, 2020IE50827, 2020IE62874, 2020IE54425, 2020IE55025, 2020IE56273, 2020IE55002, 2020IE56269, 2020IE56395, 2020IE60609, 2020IE56740, 2020IE59011,2020IE60619, 2020IE64920 2020IE70388,  2020IE70629,  2020IE72649,  2020IE72647, 2020IE73062, 2020IE73517, 2020IE75796, 2020IE73515, 2020IE76567, 2020IE76532, 2020IE76986, 2020IE82025, 2020IE87348, 2020IE87343, 2020IE89543, 2020IE89570, 2020IE89568, 2020IE89566, 2020IE89564, 2020IE90302, 2020IE90533, 2020IE90640, 2020IE90707, 2020IE90705, 2020IE90713, 2020IE90742, 2020IE90729, 2020IE90740, 2020IE90702 y 2020IE45000.</t>
  </si>
  <si>
    <t>Se elaboraron 61 actuaciones de requerimiento de control ambiental:
2020EE02491, 2020EE03316, 2020EE14939, 2020EE22258, 2020EE22248, 2020EE22243, 2020EE32407, 2020EE34359, 2020EE37624, 2020EE40695, 2020EE37238, 2020EE30764, 2020EE42958, 2020EE37236, 2020EE37232, 2020EE42960, 2020EE42049, 2020EE42045, 2020EE44571, 2020EE46415, 2020EE46777, 2020EE50829, 2020EE62875, 2020EE54426, 2020EE56274, 2020EE55004, 2020EE56270, 2020EE56397, 2020EE60611, 2020EE56741, 2020EE59012, 2020EE60621, 2020EE70389,  2020EE70630, 2020EE72648, 2020EE75718, 2020EE75755, 2020EE75797, 2020EE75792, 2020EE76568, 2020EE76533 y 2020EE76987, 2020EE82027, 2020EE87350, 2020EE87344, 2020EE89571, 2020EE89569, 2020EE89567, 2020EE89565, 2020EE90303, 2020EE90534, 2020EE90641, 2020EE90708, 2020EE90665, 2020EE90706, 2020EE90714, 2020EE90743, 2020EE90730 y 2020EE90741.</t>
  </si>
  <si>
    <t>En el marco de la emergencia económica, social y ecológica en todo el territorio nacional no ha sido posible realizar acciones técnicas de campo, las cuales son necesarias para verificar la ejecución del Plan de Saneamiento y Manejo de Vertimientos.</t>
  </si>
  <si>
    <t>Para el cumplimiento de las regulaciones y controles ambientales a la silvicultura urbana, la Secretaría Distrital de Ambiente en lo corrido del Plan de Desarrollo Distrital “Bogotá Mejor Para Todos” ha ejecutado 109.340 actuaciones técnicas y jurídicas de evaluación, control y seguimiento sobre el  recurso arbóreo de la ciudad, de las cuales, 3.579 fueron ejecutadas en la vigencia 2016, 23.882 en 2017, 35.818 en 2018, 35.650 en 2019 y 10.411 del 01 de enero al 31 de mayo de 2020. 
Las 10.411 actuaciones ejecutadas en la vigencia 2020 corresponden a: 2.585 visitas técnicas de evaluación y seguimiento al arbolado urbano, 2.353 conceptos técnicos de manejo, de emergencia y de infraestructura, 141 Informes técnicos de evaluación, 2.426 conceptos técnicos de seguimiento a permisos y autorizaciones de manejo y aprovechamiento forestal y a  plantaciones, 112 Informes técnicos de seguimiento, 71 conceptos técnicos contravencionales, 9 Informes técnicos contravencionales, 10 salvoconductos,  2.099 oficios de respuesta a comunicaciones y PQRS, y sustanciación de 605 actos administrativos (421 autos y 184 resoluciones).
Por otra parte, de acuerdo con la información reportada mediante comunicación oficial por el Departamento Administrativo de la Defensoría del Espacio Público, de la vigencia 2015 a la vigencia 2018, Bogotá registró una tasa de crecimiento del 6% en las áreas verdes ubicadas en el espacio público urbano, pasando de 29.426.536 metros cuadrados a 31.117.964 metros cuadrados (m2), lo que implica que, con una población de 7.715.778 habitantes en la ciudad, el promedio de área verde pública urbana por habitante es de 4,03 m2.</t>
  </si>
  <si>
    <t>La población distrital se ve beneficiada con la ejecución de las actuaciones técnico-jurídicas adelantadas debido a que, a través de éstas, la Secretaría Distrital de Ambiente realiza diagnóstico del estado actual del arbolado urbano emitiendo conceptos de la intervención silvicultural más adecuada para los individuos, y posteriormente verifica a través del seguimiento y control el  correcto y total cumplimiento de las actividades de manejo silvicultural autorizadas, su compensación pecuniaria o en árboles plantados, propendiendo así por una mejor gestión sobre el recurso, contribuyendo a 1) Mitigar el riesgo de las situaciones relacionadas con volcamiento, desprendimientos de ramas,   daños a redes aéreas y subterráneas, 2) Disminuir los síntomas de afectación por plagas y enfermedades y 3) Propender por la conservación, preservación y aumento de la cobertura arbórea de la ciudad.</t>
  </si>
  <si>
    <t>Actas de visita, Conceptos Técnicos, Informes Técnicos, Bases de Datos, Salvoconductos, FOREST, SIA y oficios</t>
  </si>
  <si>
    <t>La Secretaría Distrital de Ambiente - SDA - en lo corrido del Plan de Desarrollo “Bogotá Mejor Para Todos” registra un avance del 0,88 en el indicador, que corresponde a:
1. Formulación, adopción y socialización de los 19 Planes Locales de Arborización Urbana (PLAUs): instrumentos de planeación local, con los cuales se organizan los recursos económicos e institucionales que junto con la priorización de las acciones en el territorio, busca la eficiencia y la eficacia de la inversión, y ser la base para la realización de diseños detallados de proyectos de arborización, zonas verdes y jardinería en las localidades con su respectivo mantenimiento. 
2. Formulación, adopción y socialización de 5 Planes de Poda: Instrumentos de planificación de la actividad silvicultural de poda, que incluye registro detallado de inventario, ubicación geo referenciada de cada uno de los individuos, especies, arquitectura del árbol, tipo, intensidad y ciclo de podas aéreas y/o de raíz, solicitado como requisito para la intervención periódica en el arbolado urbano que así lo amerite, para una vigencia de 8 años.  
3. Formulación y adopción del Plan Distrital de Silvicultura Urbana, Zonas Verdes y Jardinería de Bogotá D.C (PDSUZVJ): instrumento directriz para la planificación de la silvicultura urbana, zonas verdes y jardinería de Bogotá, el cual contiene lineamientos técnicos, jurídicos y administrativos para su gestión. Este contiene programas y proyectos con metas específicas que incluyen las actividades de gestión técnica de las coberturas vegetales como plantación, mantenimiento, manejo integral de plagas y enfermedades, y atención del riesgo, pero también se enfoca en el fortalecimiento institucional en los aspectos administrativo, técnico y financiero, en la gestión del conocimiento a fin de impulsar la investigación y la gestión social con su componente de participación comunitaria y divulgación.  
Entretanto el 6 marzo de 2020 se llevó a cabo mesa de trabajo entre la Secretaría Distrital de Ambiente y el Jardín Botánico de Bogotá, a través de la cual se revisaron las observaciones realizadas por el Jardín al Plan Distrital de Silvicultura Urbana, Zonas Verdes y Jardinería de Bogotá D.C y el 2 abril de 2020 mediante comunicación oficial la SDA formaliza sus respuestas a las observaciones realizadas por el Jardín Botánico de Bogotá.</t>
  </si>
  <si>
    <t>La población distrital se ve beneficiada con la formulación y adopción del Plan Distrital de Silvicultura Urbana, Zonas Verdes y Jardinería de Bogotá D.C, ya que a través de la implementación de éste se apunta a la consolidación de las zonas verdes urbanas, la reducción del endurecimiento de las superficies, la captura de CO2 y otros bienes y servicios ambientales, aportando de esta manera a la regulación hídrica, la adaptación al cambio climático y la naturalización y el mejoramiento del paisaje urbano, mejorando la calidad de vida de los habitantes y las especies animales y vegetales de la ciudad.</t>
  </si>
  <si>
    <t>Planes Locales de Arborización Urbana
Planes de Poda
Plan Distrital de Silvicultura Urbana, Zonas Verdes y Jardinería,  Actas de Reunión, Listados de Asistencia y Oficios.</t>
  </si>
  <si>
    <t xml:space="preserve">La Secretaría Distrital de Ambiente en lo corrido del Plan de Desarrollo “Bogotá Mejor Para Todos” ha ejecutado 49.638 actuaciones técnico – jurídicas de evaluación, control, seguimiento, prevención e investigación sobre los recursos flora y fauna silvestre en el Distrito Capital, de las cuales, 4.352 fueron ejecutadas en 2016, 12.333 en 2017, 12.965 en 2018, 14.730 en 2019 y 5.258 al 31 de mayo de 2020 (3.395 se realizaron sobre el recurso fauna silvestre, 1.746 sobre el recurso flora y 117 sobre ambos recursos por concepto de rondas y jornadas pedagógicas.)
Las 3.395 actuaciones técnicas ejecutadas sobre la fauna silvestre corresponden a: 7 operativos de control, 1.857 solicitudes atendidas por concepto de presencia, tenencia o comercialización, 31 conceptos técnicos por incautación, 71 visitas de verificación de Cites y No Cites, 37 visitas para expedición de salvoconductos, 40 actividades de evaluación y seguimiento a permisos, 15 capacitaciones, 22 verificaciones e inspecciones, 1.295 animales silvestres liberados en sus zonas de vida, 18 animales reubicados y 2 conceptos técnicos de disposición final.
En cuanto al recurso flora silvestre, las 1.746 actuaciones técnicas corresponden a: 5 operativos de control, 348 visitas de evaluación y seguimiento, 28 inventarios de control, 8 nuevos registros en el libro de operaciones, 3 visitas para expedición de salvoconductos, 78 visitas de verificación de CITES y NO CITES, 1.216 reportes del libro de operaciones ingresados a FOREST, 14 conceptos técnicos, 18 certificaciones de exportación e importación y 28 certificaciones de registro.
Finalmente,  se realizaron 108 rondas de control, preventivas y de seguimiento en las terminales de transporte terrestre y aéreo y 9 jornadas de capacitación y sensibilización orientadas a la protección de la flora y la fauna silvestre y la prevención de su tráfico ilegal. </t>
  </si>
  <si>
    <t xml:space="preserve">Con la ejecución de las actuaciones técnicas y jurídicas sobre el recurso fauna silvestre, se ha contribuido de manera benéfica sobre la población, logrando la recuperación y liberación de 1.295 animales silvestres que cumplen con diversas funciones ecológicas, no solo en ambientes naturales, sino también en zonas intervenidas de nuestra ciudad y del país.
Así mismo, mediante acciones educativas, se realizaron diferentes capacitaciones tendientes a informar y sensibilizar a la comunidad con el ánimo de generar la toma de conciencia frente a la tenencia y tráfico ilegal de fauna silvestre, con el fin de disminuir su demanda y de propiciar una convivencia armónica con las especies. 
Con relación a la Flora, el beneficio de las actuaciones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 </t>
  </si>
  <si>
    <t>Actas de Visita, Actas de Reunión, Informes técnicos, Conceptos Técnicos, Salvoconductos, Libro de operaciones, Certificaciones, Bases de datos,  FOREST.</t>
  </si>
  <si>
    <t>Planes Locales de Arborización Urbana
Planes de Poda
Plan Distrital de Silvicultura Urbana, Zonas Verdes y Jardinería,  
Radicados FOREST.
Actas de reunión y listados de asistencia</t>
  </si>
  <si>
    <t>Para el cumplimiento de las regulaciones y controles ambientales a la silvicultura urbana, la Secretaría Distrital de Ambiente en lo corrido del Plan de Desarrollo Distrital “Bogotá Mejor Para Todos” ha ejecutado 109.340 actuaciones técnicas y jurídicas de evaluación, control y seguimiento sobre el  recurso arbóreo de la ciudad, de las cuales, 3.579 fueron ejecutadas en la vigencia 2016, 23.882 en 2017, 35.818 en 2018, 35.650 en 2019 y 10.411 del 01 de enero al 31 de mayo de 2020. 
Las 10.411 actuaciones ejecutadas en la vigencia 2020 corresponden a: 2.585 visitas técnicas de evaluación y seguimiento al arbolado urbano, 2.353 conceptos técnicos de manejo, de emergencia y de infraestructura, 141 Informes técnicos de evaluación, 2.426 conceptos técnicos de seguimiento a permisos y autorizaciones de manejo y aprovechamiento forestal y a  plantaciones, 112 Informes técnicos de seguimiento, 71 conceptos técnicos contravencionales, 9 Informes técnicos contravencionales, 10 salvoconductos,  2.099 oficios de respuesta a comunicaciones y PQRS, y sustanciación de 605 actos administrativos (421 autos y 184 resoluciones).</t>
  </si>
  <si>
    <t>Actas de visita, Conceptos Técnicos, Informes Técnicos, Bases de Datos, Salvoconductos, FOREST, SIA,  y oficios</t>
  </si>
  <si>
    <t xml:space="preserve">Entre las vigencias 2018 y 2019 la Secretaría Distrital de Ambiente generó 8 instrumentos técnicos, científicos y de prevención para el mantenimiento, gestión y protección del recurso arbóreo de la ciudad, cuyos productos se detallan a continuación: 
Instrumentos Técnicos:
1. Documento “Modelo técnico para la evaluación y análisis con tomografía de impulso en árboles en el Distrito Capital”.
2. Documento “Modelo técnico para evaluación y análisis con resistografía para el arbolado urbano del Distrito Capital”.
3. Artículos técnicos titulados “Sensibilidad al cambio climático (CC) en una selección de árboles y mutualistas urbanos de Bogotá D.C.” y “Valor taxonómico y funcional de los árboles de Bogotá D.C. para la conservación de la biodiversidad”. 
Instrumentos Científicos: 
1. Artículos científicos titulados “Influencia del arbolado urbano en la mitigación del efecto isla de calor en la ciudad de Bogotá” e “Influencia del arbolado urbano en la mitigación del efecto isla de calor superficial y análisis NDVI en la ciudad de Bogotá”. 
2. Artículo científico titulado “Modelo de riesgo de volcamiento de árboles para la ciudad de Bogotá” y una (1) aplicación para el cálculo de la probabilidad de volcamiento por árbol en la ciudad de Bogotá. 
Instrumentos de Prevención:
1. Campaña “Protejamos nuestros árboles”: La actividad tuvo lugar en la Comisión Ambiental Local de 12 localidades. 
2. Campaña “Árboles en riesgo”: A través de video ilustrativo y 3 piezas gráficas se lanzó la campaña en las redes sociales de Instagram y Facebook, campaña que se complementó con la participación en el Comité Local de Gestión del Riesgo de las localidades de Usaquén, Tunjuelito, Engativá y Barrios Unidos
3. Campaña “Bogotanos protegiendo y conservando la cobertura arbórea de la ciudad”: Se ejecutaron 5 jornadas en el Distrito, 3 de ellas en Parques Distritales Metropolitanos usando como herramienta el etiquetado educativo. </t>
  </si>
  <si>
    <t>La población distrital se ve beneficiada con la generación de los instrumentos técnicos y científicos ya que a través de estos se establece el efecto de mitigación que tiene el arbolado urbano sobre el cambio climático y el efecto isla de calor y se mejora el conocimiento existente sobre las principales causas de volcamientos de árboles y su relación con parámetros climáticos como la precipitación y la velocidad de los vientos y los principales efectos que tendrá el clima futuro sobre el arbolado urbano y su composición florística. A partir de este conocimiento se podrá avanzar en un modelo biometereológico para el establecimiento futuro de un sistema de alerta temprana contra volcamientos en la ciudad de Bogotá, en la definición de estrategias de arborización por localidades y en la formulación y aplicación de planes de manejo del arbolado urbano para los próximos años.
Así mismo,  con la ejecución de las campañas de prevención se benefició a la población distrital informándole los beneficios que proporcionan los árboles, las consecuencias de la inadecuada planificación y conocimiento de normas, trámites y competencias en materia de Silvicultura urbana en el marco del Decreto Distrital 531 de 2010, lo que les permitirá: 1) canalizar y gestionar oportunamente los tramites que en materia de silvicultura urbana se presenten a futuro, 2) Dar un manejo adecuado al recurso arbóreo, buscando su protección y conservación, 3)  Ser partícipes  de los procesos de planificación en materia de arbolado urbana,  4) Identificar las principales señales de un árbol en riesgo y reportar a las autoridades respectivas,  5) Contribuir con la prevención y atención de eventos de emergencias a través de la comunicación e información de los posibles árboles en riesgo en su localidad y 6) Aumentar el sentido de pertenencia y apropiación del arbolado a través del conocimiento de elementos básicos de diagnóstico.</t>
  </si>
  <si>
    <t xml:space="preserve">Documentos Técnicos “Modelo técnico para evaluación y análisis con resistografía para el arbolado urbano del Distrito Capital” y "Modelo técnico para la evaluación y análisis con tomografía de impulso en árboles en el Distrito Capital"
Ártículos científicos: "Influencia del arbolado urbano en la mitigación del efecto isla de calor en la ciudad de Bogotá”, “Influencia del arbolado urbano en la mitigación del efecto isla de calor superficial y análisis NDVI en la ciudad de Bogotá” y “Modelo de riesgo de volcamiento de árboles para la ciudad de Bogotá”.
Árticulos técnicos: “Sensibilidad al cambio climático (CC) en una selección de árboles y mutualistas urbanos de Bogotá D.C.”, “Valor taxonómico y funcional de los árboles de Bogotá D.C. para la conservación de la biodiversidad”. 
Aplicación para el cálculo de la probabilidad de volcamiento por árbol en la ciudad de bogotá, Informes campañas de prevención, actas de reunión,listados de asistencias, bases de datos, fotografías.  </t>
  </si>
  <si>
    <t xml:space="preserve">Con la ejecución de las actuaciones técnicas y jurídicas sobre el recurso fauna silvestre, se ha contribuido de manera benéfica sobre la población, logrando la recuperación y liberación de 1.295 animales silvestres que cumplen con diversas funciones ecológicas, no solo en ambientes naturales, sino también en zonas intervenidas de nuestra ciudad y del país.
Así mismo, mediante acciones educativas, se realizaron diferentes capacitaciones tendientes a informar y sensibilizar a la comunidad con el ánimo de generar la toma de conciencia frente a la tenencia y tráfico ilegal de fauna silvestre, con el fin de disminuir su demanda y de propiciar una convivencia armónica con las especies. 
Con relación a la Flora, el beneficio de las actuaciones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 
</t>
  </si>
  <si>
    <t>Con el objeto de verificar el cumplimiento de las actividades silviculturales autorizadas, su compensación pecuniaria o en árboles plantados, al 31 de mayo de 2020, la Secretaría Distrital de Ambiente a través de la Subdirección de Silvicultura, Flora y Fauna Silvestre emitió 2.426 conceptos técnicos de seguimiento y 112 Informes Técnicos de Seguimiento. 
Enero: 569 conceptos técnicos y 12 Informes técnicos de seguimiento
Febrero: 858 conceptos técnicos y 35 Informes técnicos de seguimiento
Marzo: 636 conceptos técnicos y 13 Informes técnicos de seguimiento.
Abril: 259 conceptos técnicos y 20 Informes técnicos de seguimiento.
Mayo: 104 conceptos técnicos y 32 Informes técnicos de seguimiento.</t>
  </si>
  <si>
    <t>En relación con silvicultura urbana, al 31 de mayo de 2020, la Secretaría Distrital de Ambiente a través de la Subdirección de Silvicultura, Flora y Fauna Silvestre emitió 2.099 oficios de respuesta a comunicaciones y PQRS.
Enero: 310 oficios de respuesta a comunicaciones y PQRS.
Febrero: 439 oficios de respuesta a comunicaciones y PQRS.
Marzo: 200 oficios de respuesta a comunicaciones y PQRS.
Abril: 355 oficios de respuesta a comunicaciones y PQRS.
Mayo: 795 oficios de respuesta a comunicaciones y PQRS.</t>
  </si>
  <si>
    <t>Al 31 de mayo de 2020, la Secretaría Distrital de Ambiente a través de la Subdirección de Silvicultura, Flora y Fauna Silvestre  ha sustanciado y expedido 605 actos administrativos de tipo permisivo y residual (Autos de archivo, autos de inicio, auto de acumulación, auto que modifica, declaratoria de pérdida de fuerza ejecutoria, desistimiento expreso, desistimiento tácito, exigencia de pago, modificatoria, recursos, revocatoria, levantamiento de sello), distribuidos en 421 autos y 184 resoluciones.
Enero: 205 autos y 46 resoluciones.
Febrero: 104 autos y 71 resoluciones.
Marzo: 24 autos y 10 resoluciones.
Abril: 51 autos y 23 resoluciones.</t>
  </si>
  <si>
    <t>Por concepto de solicitud de permiso nuevo o renovación del permiso de aprovechamiento de fauna silvestre, en febrero de 2020 se realizó 1 visita y en abril 1 visita.
No se presenta retraso frente a la programación por cuánto ésta actividad está supeditada a las solicitudes que presente la ciudadanía.</t>
  </si>
  <si>
    <t>La Secretaría Distrital de Ambiente a través de la Subdirección de Silvicultura, Flora y Fauna Silvestre, en marzo de 2020 emitió 1 concepto  técnico por solicitud de renovacion del permiso de aprovechamiento de fauna silvestre, y en abril 1 concepto técnico por solicitud de permiso nuevo.</t>
  </si>
  <si>
    <t>Al 31 de mayo de 2020,  para la protección y conservación de la Fauna Silvestre, la Secretaría Distrital de Ambiente a través de la Subdirección de Silvicultura, Flora y Fauna Silvestre ejecutó 3.467 actuaciones de seguimiento y control, que corresponden a:  7 operativos de control, 1.857 solicitudes atendidas por concepto de presencia, tenencia o comercialización, 31 conceptos técnicos por incautación, 71 visitas de verificación de Cites y No Cites, 37 visitas para expedición de salvoconductos, 36 actividades de evaluación y seguimiento a permisos, 91 rondas de seguimiento y control, 22 verificaciones e inspecciones, 1.295 animales silvestres liberados en sus zonas de vida, 18 animales reubicados y 2 conceptos técnicos de disposición final.</t>
  </si>
  <si>
    <t>Al 31 de mayo de 2020, para la protección del recurso flora, la Secretaría Distrital de Ambiente a través de la Subdirección de Silvicultura, Flora y Fauna Silvestre ejecutó 1.746 actuaciones técnicas que corresponden a: 5 operativos de control, 348 visitas de evaluación y seguimiento, 28 inventarios de control, 8 nuevos registros en el libro de operaciones, 3 visitas para expedición de salvoconductos, 78 visitas de verificación de CITES y NO CITES, 1.216 reportes del libro de operaciones ingresados a FOREST, 14 conceptos técnicos, 18 certificaciones de exportación e importación y 28 certificaciones de registro.</t>
  </si>
  <si>
    <t>La Secretaría Distrital de Ambiente al 31 de mayo de 2020 para la protección y conservación de la Flora y de la Fauna Silvestre, realizó 9 sensibilizaciones, 15 capacitaciones y 17 rondas de prevención.</t>
  </si>
  <si>
    <t xml:space="preserve">Al 31 de mayo de 2020, la Secretaría Distrital de Ambiente adelantó las siguientes actividades de orden investigativo sobre el recurso fauna silvestre:
1. Se generaron dos (2) artículos de investigación sobre temas comportamentales del Leopardus pardalis recuperado por la SDA, los cuales son:
1.1. Patrones de actividad de un ocelote (Leopardus pardalis) recuperado del tráfico ilegal de fauna silvestre en Bogotá, D. C., Colombia: análisis desde su rehabilitación.
1.2. El comportamiento como herramienta de análisis en procesos de rehabilitación. Caso de estudio de un ocelote (Leopardus pardalis) recuperado del tráfico ilegal en Bogotá, D. C., Colombia.
2. Se generó Informe Técnico No. 00338 de 2020, titulado “Presencia de la especie exótica procambarus clarkii en componentes de la estructura ecológica principal (EEP) de Bogotá, afectaciones y potenciales daños a la EEP” 
3. Se generó Informe Técnico Informe Técnico No. 00871 de 2020, titulado “Proyecto: aplicativo SIG tingua azul”
4. Se adelantaron actividades de gestión como: aplicación de análisis estadísticos, generación de borradores de protocolos y artículos para la construcción de los siguientes proyectos: 1. Evaluación de la rehabilitación de un ocelote (Leopardus pardalis) recuperado del tráfico ilegal, 2. Estudio de los impactos potenciales a la fauna silvestre nativa con relación a su interacción con la paloma de plaza (Columba livia), 3. Actualización aplicativo SIG tingua azul (Porphyrio martinica), 4. Determinación de presencia de animales silvestres exóticos y trasplantados en estado libre en Bogotá, 5. Impactos del trasplante de especies sobre individuos de tortuga tapaculo (Kinosternon leucostomum) e hicotea (Trachemys callirostris) rescatadas en Bogotá D. C. 6. Caracterización del consumo y uso de cangrejo de la sabana (Kneostrengia macropa) y la langostilla de río (Procambarus clarkii). </t>
  </si>
  <si>
    <t>16.66%</t>
  </si>
  <si>
    <t xml:space="preserve">A medida que se avanza en la implementacion de los instrumentos ambientales correspondientes, se tiene un aumento en las áreas reconformadas y recuperadas ambientalmente, asi como la mitigación de la amenaza por remoción en masa al reducir la calificaciòn de la misma, lo cual conduce a la obtencion de los predios adecuados para un uso postmineria. </t>
  </si>
  <si>
    <r>
      <t>Durante el Cuatrienio 2016-2020, se realizó el seguimiento ambiental a un total de doce (12) predios afectados por actividad extractiva de minerales, que cuenta con un Plan de Manejo Ambiental PMA y/o un Planes de Manejo, Recuperación o Restauración Ambiental PMRRA. 
Para la vigencia 2020 se tenía programado realizar el seguimiento ambiental a un total de 13 predios durante toda la anualidad, a corte 31 de Mayo del 2020 se programaron</t>
    </r>
    <r>
      <rPr>
        <b/>
        <sz val="9"/>
        <color theme="1"/>
        <rFont val="Arial"/>
        <family val="2"/>
      </rPr>
      <t xml:space="preserve"> 6</t>
    </r>
    <r>
      <rPr>
        <sz val="9"/>
        <color theme="1"/>
        <rFont val="Arial"/>
        <family val="2"/>
      </rPr>
      <t xml:space="preserve"> predios que cuenta con un PMA o PMRRA, de los cuales se atendió uno </t>
    </r>
    <r>
      <rPr>
        <b/>
        <sz val="9"/>
        <color theme="1"/>
        <rFont val="Arial"/>
        <family val="2"/>
      </rPr>
      <t>(1):</t>
    </r>
    <r>
      <rPr>
        <sz val="9"/>
        <color theme="1"/>
        <rFont val="Arial"/>
        <family val="2"/>
      </rPr>
      <t xml:space="preserve"> 
1). PMRRA: Predio Cantarrana - Concepto Técnico No. 04249 del 13/05/2019 - Proceso 4300774.
Teniendo en cuenta lo anterior, se obtiene un avance de 16,66% para el periodo del 01/01/2020 al 31/05/2020 (1/6*100). 
</t>
    </r>
  </si>
  <si>
    <t xml:space="preserve">Mayo </t>
  </si>
  <si>
    <t xml:space="preserve">En el marco de la ejecución del Plan de Desarrollo "Bogotá mejor para todos" se presenta el avance que se detalla a continuación:
Para el 2016 se reportaron 3,2 km de río con índice de calidad de agua aceptable o superior (WQI &gt;65). Al cierre de la vigencia 2017 una vez culminado los monitoreos y realizado en análisis respecto al índice WQI se determinó que 6.836 km de los tramos de Fucha 3 y Tunjuelo 2 cuentan con una categoría de calidad de agua aceptable. Teniendo en cuenta que en el 2016 se habían reportado 3,2 se estableció que 3,636 kilómetros de río mejoraron su calidad en 2017.
Para el 2018 el valor del número de kilómetros de río se mantuvo constante (6,836) con respecto a la vigencia 2017. Para la vigencia 2019 se estableció que el número de km de ríos urbanos adicionales con índice de calidad de agua WQI&gt;65 fue de 2,74 km, valor inferior al registrado en periodos anteriores, debido a la complejidad en cuanto al control de los factores que deterioran la calidad del río.
Finalmente, para la vigencia 2020 se presenta un avance significativo en el número de kilómetros río con valores de WQI superiores o iguales a 65 unidades, representado en el aumento de 4,10 km con respecto a lo obtenido en el periodo 2018-2019. Adicionalmente, con relación al periodo 2014-2015 (línea Base) se tiene un incremento de 6,84 km, por lo cual a la fecha el número de kilómetros de ríos en el área urbana del Distrito con índice de calidad hídrica igual o superior a aceptable (WQI&gt;65) es de 26.95. 
Durante el cuatrienio, el río Tunjuelo fue el que presentó los cambios más significativos en su calidad del agua. Con respecto a la clasificación del WQI del periodo 2014-2015, en el Tramo I pasó de aceptable a Buena, mientras que en el tramo II pasó de pobre a aceptable y en los tramos III y IV de pobre a marginal.  Lo anterior se asoció principalmente a los operativos de control y las medidas preventivas de suspensión impuestas y el impulso de procesos sancionatorios en contra de usuarios que realizaban actividades de trituración de material pétreo en las localidades de Ciudad Bolívar y Usme, localizados en la parte alta de la cuenca y las actividades de control desarrolladas en el Barrio San Benito, en cumplimiento de la orden 4.64 de la sentencia del río Bogotá, que representó un impacto positivo en la calidad del agua de la media y baja del río Tunjuelo.
</t>
  </si>
  <si>
    <t xml:space="preserve">Durante el cuatrienio se han realizado actividades de control y seguimiento a predios con suelos degradados o contaminados de la siguiente manera: 
Vigencia 2016.  Área total con recuperación ambiental en el D. C. 2Ha/ 65Ha Áreas con afectación por actividad extractiva y con seguimiento ambiental de su PMA y PMRRA
Vigencia 2017:
*1,015 hectáreas de suelos recuperados morfológicamente y restaurados ambientalmente que habían sido afectados por actividad extractiva de materiales de la construcción y arcilla, asociados a los Planes de Manejo Ambiental establecidos para la Ladrillera Yomasa S.A. y Ladrillera Prisma SAS.
*10,36 hectáreas de suelos asociados a 11 establecimientos de actividades industriales o de servicios (Estaciones de Servicio) que implementaron o se encuentran implementando sistemas de remediación de suelos o aguas subterráneas del acuífero somero
Vigencia 2018
*7,51 hectáreas de suelos asociadas a  8 establecimientos de actividades industriales o de servicios (Estaciones de Servicio) que implementaron o se encuentran implementando sistemas de remediación de suelos o aguas subterráneas del acuífero somero y 1 predio que realizo la remediación de suelo y agua subterránea en cumplimiento de su plan de remediación. 
Vigencia 2019.
*3,15 hectáreas, distribuidas de la siguiente manera: 0,67 hectáreas de suelo intervenidas asociados a  6 establecimientos de actividades industriales o de servicios (Estaciones de Servicio) que implementaron o se encuentran implementando sistemas de remediación de suelos o aguas subterráneas del acuífero somero y 2,48 hectáreas relacionadas con una industria que realizo la remediación de suelo y agua subterránea en cumplimiento de su plan de remediación.
Vigencia 2020
*1,27 hectáreas de suelos asociadas a 5 establecimientos de Estaciones de Servicio que implementaron o se encuentran implementando sistemas de remediación de suelos o aguas subterráneas del acuífero somero.
• Marzo. Concepto técnico 2020IE56474 se realizó seguimiento y control  a la estación de servicio Hayuelos con avenida ciudad de Cali de Cencosud (0,18 hectáreas).
• Abril. Concepto técnico 2020IE71223 se realizó seguimiento y control a la estación de servicio la 24 con calle 5 de Cencosud (0,08 hectáreas). Concepto técnico 2020IE75757 se realizó seguimiento y control a la estación de servicio primera de mayo de Cencosud, en aras de verificar las actividades de remediación que vienen desarrollando en el predio (0,27 hectáreas).
• Mayo. Concepto técnico  2020IE89543 se realizó seguimiento y control a la estación Esso avenida 68 (0.387 ha). Concepto técnico 2020IE90729 se realizó seguimiento y control a la estación Esso Ciudad Salitre(0,348 ha).
</t>
  </si>
  <si>
    <t xml:space="preserve">El avance acumulado al Plan de Desarrollo "Bogotá Mejor Para Todos" 2016-2020, corresponde al  95 %,  discriminados de la siguiente manera: vigencia 2016 un 13.5%, vigencia 2017 un 24%, vigencia  2018 un 25%, vigencia 2019 un 25%, vigencia 2020 un 7.5%.
Vigencia 2016: Se relacionan las actuaciones de diagnóstico a predios con sospecha de contaminación:  12 conceptos técnicos, 5 informes técnicos, 1 oficio,  6 actos administrativos.
Vigencia 2017-Minería: se atendieron 23 solicitudes para 24 Predios con 104,4 ha, identificando que  5 predios con 7,74 ha,  están afectados por actividad extractiva de minerales requiriendo PMRRA.
Suelos Contaminados: Se atendieron 46 solicitudes de concepto diagnóstico por posible afectación del recurso suelo con 46 conceptos técnicos de diagnóstico para un total de 12,133 ha; se emitieron 20 autos de requerimiento y 7 oficios.
Vigencia 2018 – Minería: Se atendieron 5 solicitudes de concepto,  6 predios con 2,5472 ha,  para identificar si requieren de un PMRRA por afectación de antigua actividad extractiva de minerales; 1 de ellos, con 0,74 ha requiere instrumento. Suelos Contaminados: Se diagnosticaron 205 predios con 119,71 ha, identificando 81.04 ha de 160 predios que no requieren de actividades, 17,02 ha de24 predios que requieren lineamientos para el desmantelamiento y 21 predios con 21,66 ha requieren investigación por sospecha de afectación.
Vigencia 2019-Durante el 2019 se atendieron un total de 49 solicitudes de concepto de diagnóstico ambiental distribuidas así: - Suelos contaminados: Se atendieron 18 solicitudes, 33 predios, generando 18 productos técnicos; dieciséis (16) Conceptos de Diagnóstico, un (1) informe técnico y un memorando.  Se emitieron 23 autos de requerimiento. De esta manera se diagnosticaron un total de 40,16  hectáreas de las cuales 10,11 hectáreas requieren actividades de investigación por sospecha de afectación al recurso suelo, 9,29  hectáreas   desmantelamiento de instalaciones, 6,43 requieren  investigación y desmantelamiento y 14,32 hectáreas no requieren ninguna actividad. 
- Minería: Se atendieron 31 solicitudes de diagnóstico con 48 predios con  33,39 hectáreas generando 28 actuaciones técnicas. 1 predio de 2.801 hectáreas requiere la implementación de un PMRRA ya que se evidenció afectación por actividad extractiva de minerales.
Vigencia 2020- Durante el periodo reportado del año 2020 se diagnosticaron 22 predios distribuidos de la siguiente manera: - Suelos contaminados. Se atendieron 12 solicitudes, 15 predios con 13,39 ha, a cinco (5) con 2,68 ha,   se le determinaron lineamientos técnicos para investigación y   desmantelamiento y a los diez (10) predios restantes, 10,71 hectáreas, lineamientos para el desmantelamiento.  - Minería. Se atendieron 4 solicitudes, para un total de 7 predios, con 0.75 hectáreas, determinando que 4 predios con 0,72 ha  requieren la implementación de un PMRRA ya que se evidenció posible afectación por actividad extractiva de minerales.
</t>
  </si>
  <si>
    <t xml:space="preserve">El avance en el cumplimiento de las órdenes de sentencia de Rio Bogotá cuya  responsabilidad se encuentra a cargo de la Subdirección del Recurso Hídrico y del Suelo es de un 100%, durante las vigencias 2016-2020.
Para la orden 4.21: Se dio cumplimiento en la vigencia 2017.
Para la orden 4.26 inciso I: LADRILLERA ZIGURAT S.AS, en el marco de sus funciones, legalizó, mediante Resolución No.1423 del 13/11/2012, en relación a lo ordenado en el inciso ii) Durante el primer semestre del año se generaron las siguientes actuaciones: Resolución No. 00367 del 07/02/2020, Auto No 01135 del 08/03/2020, Auto No. 00343 del 28/01/2020, Resolución No. 00225 del 28/01/2020, Resolución No. 00386 del 09/02/2020 y Auto No, 01134 del 08/03/2020. Así mismo el inciso III) Durante el primer semestre del año se generaron las siguientes actuaciones; Auto No. 00118 del 14/01/2020, Resolución No. 00501 del 13/02/2020, Resolución No. 00840 del 01/04/2020. Inciso IV) Se debe definir jurídica y normativamente hablando el término "PASIVOS AMBIENTALES" POR PARTE DEL MADS. No obstante, del análisis jurídico y saneamiento de expedientes fueron generados 4 autos y 2 conceptos técnicos.
Para la orden 4.58: En el marco de las funciones y competencias de la Secretaría Distrital de Ambiente como autoridad ambiental urbana del Distrito Capital históricamente se ha venido ejecutando el Programa de Monitoreo de Afluentes y Efluentes del Distrito Capital (PMAE), desde el año 2013 se desarrollaron las fases XI, XII, XIII y XIV. Se suscribió el Convenio interadministrativo No.  SDA-CD-20181468 y SDA-SECOP II-712018, en los cuales se contempla el incremento del número de los monitoreos de los vertimientos generados por sectores productivos de tipo comercial, industrial y de servicios que se ubican en el perímetro urbano del D.C., de 292 Monitoreos (Fase XIV) a 345 Monitoreos (Fase XV).
Para la orden 4.59: Se dio cumplimiento en la vigencia 2017.
Para la orden 4.64: Acorde a las nuevas disposiciones normativas ambientales establecidas en el Plan Nacional de Desarrollo aprobado mediante la Ley 1955 de 2019, se encontró necesario solicitar a la Empresa de Acueducto de Bogotá EAAB-ESP, para que individualice las descargas de cada usuario ubicado en el sector, y remita la información pertinente a esta entidad para tomar las acciones sancionatorias a que haya lugar.  Por otro lado es importante resaltar el impacto que ha tenido el aislamiento preventivo obligatorio a causa de la emergencia sanitaria generada por la pandemia del Coronavirus COVID-19, para las actividades propias asociadas a esta orden, entiéndase el sector industrial y los organismos de control. No obstante lo anterior se han llevado a cabo 3 reuniones entre actores interesados y participantes en el cumplimiento de la orden; EAAB-ESP, SDA, Alcaldía Local de Tunjuelito, Secretaría Jurídica Distrital, Secretaría de Gobierno y Policía, efectuadas los días 19 de marzo, 4 y 21 de mayo del 2020.
</t>
  </si>
  <si>
    <t xml:space="preserve">Durante lo transcurrido del Plan de desarrollo "Bogotá mejor para todos" el acumulado de esta meta corresponde a 1.113 operativos en las rutas críticas priorizadas con un avance del 96,53 % en el acumulado de la meta.
Durante la vigencia 2016 se reporta la Secretaria Distrital de Ambiente realizó 72 operativos de limpieza en la ciudad.
Durante la vigencia 2017 se realizaron 721 operativos de limpieza de Publicidad Exterior Visual.
Durante la vigencia 2018 se realizaron 144 operativos de limpieza de Publicidad Exterior Visual en las rutas criticas priorizadas.
En la vigencia 2019 se han realizaron 144 operativos de limpieza de Publicidad Exterior Visual.
Durante la vigencia 2020 se han realizado 32 operativo en Ruta Crítica (RC) s así:
Enero: 
- RC 01: Total: 02 Operativos de Sensibilización, 25 establecimientos
- RC 06: Total: 02 Operativos de Sensibilización, 25 establecimientos
- RC 07: Total: 02 Operativos de Control, 06 establecimientos
- RC 08: Total: 02 Operativos de Sensibilización, 25 establecimientos
- RC 09: Total: 02 Operativos de Control, 06 establecimientos
- RC 11: Total: 01 Operativo de Control, 04 establecimientos
- RC 12: Total: 02 Operativos de Sensibilización, 25 establecimientos
- RC 15: Total: 04 Operativos de Sensibilización, 45 establecimientos
- RC 16: Total: 04 Operativos de Sensibilización, 44 establecimientos
- RC 17: Total: 04 Operativos de Sensibilización, 48 establecimientos
- RC 18: Total: 04 Operativos de Sensibilización, 47 establecimientos
Febrero:
- RC 02: Total: 01 Operativo de Control, 2 establecimientos.
- RC 05: Total: 01 Operativo de Control, 2 establecimientos 
- RC 13: Total: 01 Operativo de Sensibilización, 10 establecimientos.
</t>
  </si>
  <si>
    <t xml:space="preserve">Durante lo transcurrido del Plan de desarrollo "Bogotá mejor para todos"  el acumulado de la meta corresponde a 17.852 actuaciones:
En el 2016 un avance de 252 acciones
En el 2017 un avance de 5.197 acciones
En el 2018 un avance de 4.102 acciones
En el 2019 un avance de 7.531 acciones
En la Vigencia 2020; un acumulado de 770 acciones de control emitidas, así: 
Actuaciones técnicas: 42: 39 visitas efectivas y 3 sin medición objeto de reprogramación, porque no hay afectación o por condiciones meteorológicas. Las visitas, se realizan de acuerdo con las especificaciones establecidas en la Resolución 0627 de 2006 “por la cual se establece la norma nacional de emisión de ruido y ruido ambiental”, emitida por el entonces, (MAVDT) hoy, (MADS), a aquellos presuntos infractores que en el desarrollo de actividades económicas generen afectación por ruido.
Atención a PQRS: 550, adicionalmente 72 conceptos previos de SUGA y 3 estudios de ruido
Actuaciones jurídicas: 103 en enero, 70 autos administrativos, 33 resoluciones
</t>
  </si>
  <si>
    <t xml:space="preserve">El avance acumulado al Plan de Desarrollo "Bogotá Mejor Para Todos" 2016-2020, corresponde al 100%.
El detalle del avance es el siguiente: 2016 avance 6,5%, 2017 avance 9,02, 2018 avance 12,5%, 2019 avance 10,5% y 2020 avance del 11,48%.
Durante las vigencias 2016 a 2020 se ha realizado la atención de las concesiones validadas de las vigencias anteriores y la actual.
Los trámites de concesiones atendidos  corresponden a 4 de 5 y se encuentran en la siguiente clasificación:
Concesión de aguas subterráneas.
Concesión de aguas Superficiales en el Distrito Capital.
Solicitud modificación de concesión de aguas subterráneas.
Solicitud Prórroga de Concesión Aguas Subterráneas Vigente.
</t>
  </si>
  <si>
    <t xml:space="preserve">El avance acumulado al Plan de Desarrollo "Bogotá Mejor Para Todos" 2016-2020, corresponde al 100%.
El detalle del avance es el siguiente: 2016 avance 3%, 2017 avance 12,3, 2018 avance 11%, 2019 avance 13% y 2020 avance 10,7%.
Durante las vigencias 2016 a 2020 se ha realizado la atención  de los trámites permisivos de las vigencias anteriores y la actual.
Los permisos atendidos fueron 2003 de 3844 y corresponden a la siguiente clasificación:
Permiso de emisión atmosférica para fuentes fijas.
Programa de Autorregulación Ambiental para Fuentes Móviles.
Permiso de prospección y exploración de aguas subterráneas.
Permiso de vertimientos a aguas superficiales.
Plan de Manejo de Restauración y Recuperación Ambiental.
Evaluación de PMA para escombreras distritales.
Registros de movilización de aceite usado
Evaluación de Permisos de Aprovechamiento de Fauna Silvestre.
Permiso o autorización para aprovechamiento forestal de árboles aislados.
</t>
  </si>
  <si>
    <t xml:space="preserve">El avance acumulado al Plan de Desarrollo "Bogotá Mejor Para Todos" 2016-2020, corresponde a un 100%
El detalle del avance es el siguiente: 2016 avance 3%, 2017 avance 8,42, 2018 avance 13,5%, 2019 avance 14% y 2020 avance 11,08%.
Durante las vigencias 2016 a 2019 se han atendido las autorizaciones correspondientes a vigencias anteriores y a la actual.
Las autorizaciones atendidas fueron 1556 de 2526 y corresponden a la siguiente clasificación:
Certificación ambiental para la habilitación de los centros de diagnóstico automotor.
Inscripción en el registro de generadores de residuos o desechos peligrosos.
Evaluación Ambiental de Solicitudes de Registro de Vertimientos.
Registro del Libro de Operaciones Forestales.
Salvoconducto Único Nacional para la Movilización de Especímenes de la Diversidad Biológica - Flora y Arbolado Urbano.
Autorización para Exportar o Importar Especímenes de Fauna Silvestre (CITES y NO CITES).
Verificación para Expo o Impo Especímenes de Flora Silvestre Amparados con Permisos CITES y NO CITES.
Certificación para Importar o Exportar Productos de la Flora Silvestre no Obtenidos Mediante Aprovechamiento del Medio Natural.
Autorización para aprovechamiento forestal de árboles aislados.
Salvoconducto Único Nacional para la Movilización de Especímenes de la Diversidad Biológica - Fauna Silvestre.
Registro de Publicidad Exterior Visual.
</t>
  </si>
  <si>
    <r>
      <t xml:space="preserve">Durante el Cuatrienio 2016 - 2020, se atendieron en total de </t>
    </r>
    <r>
      <rPr>
        <b/>
        <sz val="9"/>
        <color theme="1"/>
        <rFont val="Arial"/>
        <family val="2"/>
      </rPr>
      <t>702</t>
    </r>
    <r>
      <rPr>
        <sz val="9"/>
        <color theme="1"/>
        <rFont val="Arial"/>
        <family val="2"/>
      </rPr>
      <t xml:space="preserve"> solicitudes de permiso de vertimientos en el perímetro urbano del Distrito Capital, obteniendo un avance del 97.09%.  
Para la vigencia 2020, se emitieron treinta y nueve</t>
    </r>
    <r>
      <rPr>
        <b/>
        <sz val="9"/>
        <color theme="1"/>
        <rFont val="Arial"/>
        <family val="2"/>
      </rPr>
      <t xml:space="preserve"> (39)</t>
    </r>
    <r>
      <rPr>
        <sz val="9"/>
        <color theme="1"/>
        <rFont val="Arial"/>
        <family val="2"/>
      </rPr>
      <t xml:space="preserve"> actos administrativos que deciden de fondo un permiso de vertimientos, distribuidos así: 
Desistidos: 10
Otorgados: 17
Negados: 4
Decaimientos: 7
Terminación: 1
Adicionalmente es importante aclarar que para resolver de fondo un trámite permisivo, se surten 7 etapas procesales, en este sentido la Secretaría Distrital de Ambiente viene adelantando las gestiones correspondientes, para decidir de fondo los permisos restantes emitiendo las siguientes actuaciones: 
Autos de inicio: 18 (Pendientes por visita técnica de evaluación).
Requerimientos: 3 (Reiteración de información faltante por parte del usuario). 
Teniendo en cuenta lo anterior se obtiene un avance del 65% para la vigencia.
</t>
    </r>
  </si>
  <si>
    <t xml:space="preserve">El tiempo estimado de notificación es de 120 días, producto de que durante la vigencia 2020 se realizaron 711 notificaciones de actos administrativos de carácter sancionatorio.
Aviso: 95 notificaciones.
Comunicación enviada: 24 notificaciones.
Edicto: 109 notificaciones.
Personalmente: 321 notificaciones.
Publicación aviso: 162 notificaciones.
En consideración a que la meta para la vigencia es de 90 días y a la fecha se reportan 120 días como tiempo promedio de notificación se establece que el avance es del 0%, toda vez que un dato superior a 90 días implica esto.
Sin embargo, es muy importante aclarar que 201 notificaciones de actos administrativos generados en el año 2020 se han notificado en un plazo inferior al establecido como meta y que el plazo máximo de notificación han sido 70 días.
Y el tiempo promedio de notificación para los actos administrativos generados en 2019 es de 90 días.
</t>
  </si>
  <si>
    <t xml:space="preserve">Durante la vigencia  2020 se suscribieron 96 decisiones de fondo las cuales se detallan a continuación.
Siglas: SRHS – Subdirección del Recurso Hídrico y del Suelo.
SCAAV – Subdirección de Calidad del Aire Auditiva y Visual.
SCASP – Subdirección de Control Ambiental al Sector Público.
SSFFS – Subdirección de Silvicultura, Flora y Fauna Silvestre.
Enero de 2020, 33 decisiones de fondo:
• Cesación de proceso sancionatorio: SCAAV 2.
• Decide proceso sancionatorio: SCAAV 24, SSFFS 4, SCASP 2.
• Resuelve recurso de reposición: SCAAV 1.
Febrero de 2020, 44 decisiones de fondo:
• Cesación de proceso sancionatorio: SCAAV 2.
• Declara caducidad del proceso sancionatorio: SSFFS 3, SRHS 2.
• Decide proceso sancionatorio: SCAAV 19, SSFFS 9.
• Resuelve recurso de reposición: SCAAV 2, SSFFS 1, SRHS 3.
• Rechaza recurso: SRHS 2.
• Revoca resolución: SSFFS 1.
Marzo de 2020, 15 decisiones de fondo:
• Cesación de proceso sancionatorio: SCAAV 3, SRHS 1, SCASP 4.
• Declara caducidad del proceso sancionatorio: SRHS 1.
• Decide proceso sancionatorio: SCAAV 2, SSFFS 1.
• Resuelve recurso de reposición: SCAAV 1.
• Rechaza recurso: SRHS 2.
Abril de 2020, 2 decisiones de fondo:
Decide proceso sancionatorio: SCAAV 2.
Mayo de 2020, 2 decisiones de fondo:
Cesación de procedimiento sancionatorio: SCAAV 1 y SRHS 1.
</t>
  </si>
  <si>
    <t xml:space="preserve">Durante  la vigencia 2020 se suscribieron 1105 actos administrativos de impulso sancionatorio, los cuales se detallan a continuación.
Siglas: SRHS – Subdirección del Recurso Hídrico y del Suelo.
SCAAV – Subdirección de Calidad del Aire Auditiva y Visual.
SCASP – Subdirección de Control Ambiental al Sector Público.
SSFFS – Subdirección de Silvicultura, Flora y Fauna Silvestre.
Enero, 228 actos administrativos de impulso sancionatorio. 
• Inicio proceso sancionatorio: SCAAV 120, SSFFS 1, SRHS 6, SCASP 20.
• Práctica de pruebas: SCAAV 6. 
• Formulación de cargos: SCAAV 43, SSFFS 5, SRHS 1.
• Impone, legaliza y/o levanta medida preventiva: SCAAV 3, SRHS 1.
• Trámite: SCAAV 4, SSFFS 13, SRHS 3, SCASP 2.
Febrero, 170 actos administrativos de impulso sancionatorio. 
• Inicio proceso sancionatorio: SCAAV 56, SRHS 1, SCASP 2.
• Práctica de pruebas: SCAAV 23, SRHS 4.
• Formulación de cargos: SCAAV 49, SRHS 5, SCASP 1.
• Impone, legaliza y/o levanta medida preventiva: SCAAV 10.
• Trámite: SCAAV 9, SSFFS 5, SRHS 5.
Marzo, 63 actos administrativos de impulso sancionatorio.
• Inicio proceso sancionatorio: SCAAV 43, SRHS 1, SCASP 7.
• Práctica de pruebas: SCAAV 1, SRHS 1, SCASP 1.
• Trámite: SCAAV 1, SSFFS 1, SRHS7.
Abril, 37 actos administrativos de impulso sancionatorio, los cuales se detallan a continuación. 
• Inicio proceso sancionatorio: SCAAV 2, SCASP 2.
• Formulación de cargos: SCAAV 1, SRHS 4.
• Práctica de pruebas: SCAAV 12, SRHS 7.
• Impone medida preventiva: SCAAV 1, SCASP 1.
• Trámite: SCAAV 3, SSFFS 1, SRHS 1, SCASP 2.
Mayo, 607 actos administrativos de impulso sancionatorio, los cuales se detallan a continuación. 
• Inicio de proceso sancionatorio: SCAAV 142, SSFFS 8, SRHS 7, SCASP 5. 
• Práctica de pruebas: SCAAV 181, SSFFS 10, SRHS 19, SCASP 1. 
• Formulación de cargos: SCAAV 165, SSFFS 34, SRHS 12.
• Indagación preliminar: SSFFS 8.
• Impone, legaliza y/o levanta medida preventiva: SCAAV 3.
• Trámite: SCAAV 7, SSFFS 1, SRHS 3, SCASP 1.
</t>
  </si>
  <si>
    <t>La proyección y suscripción de los actos administrativos correspondientes a decisiones de fondo requiere de la revisión física de los expedientes sancionatorios para evitar incurrir en inconsistencias que generen afectaciones legales a la entidad y en el marco de la emergencia económica, social y ecológica declarada en el territorio nacional  no ha sido posible la revisión de los expedientes mencionados.</t>
  </si>
  <si>
    <t>5, PONDERACIÓN HORIZONTAL AÑO: 2020</t>
  </si>
  <si>
    <t>Durante el periodo de enero a mayo de 2020 se realizó el préstamo y recepción de un total de 5.700 expedientes a fin de atender las solicitudes correspondientes</t>
  </si>
  <si>
    <t>Durante el periodo de enero a mayo de 2020 se actualizaron y organizaron 5.700 expedientes en custodia, que fueron objeto de intervención por parte de los profesionales jurídicos de la Dirección de Control Ambiental.</t>
  </si>
  <si>
    <t xml:space="preserve">Durante el periodo de enero a mayo de 2020 se actualizó en el sistema forest la información de los 5.700 expedientes objeto de intervención por parte del equipo jurídico de la Dirección de Control Ambiental. </t>
  </si>
  <si>
    <t xml:space="preserve">Durante el periodo de enero a mayo de 2020 se iniciaron 421 procesos sancionatorios </t>
  </si>
  <si>
    <t>Durante el periodo de enero a mayo de 2020 se realizó la formulación de cargos de 320 procesos</t>
  </si>
  <si>
    <t>Durante el periodo de enero a mayo de 2020 se revisaron los expedientes con el fin de revisar las pruebas compiladas en el marco del proceso sancionatorio.</t>
  </si>
  <si>
    <t>Durante el periodo de enero a mayo de 2020 se realizó la práctica de pruebas en 266 procesos sancionatorios.</t>
  </si>
  <si>
    <t>Ejecutar 109.340 actuaciones técnicas o jurídicas en evaluación, control, seguimiento, prevención e investigación sobre el
manejo del arbolado urbano en el Distrito Capital</t>
  </si>
  <si>
    <t xml:space="preserve">En razón a las disposiciones y lineamientos del orden Nacional y Distrital, tomados para afrontar la pandemia del COVID-19, que entre otros aspectos, ordenan la “prohibición de consumo de bebidas embriagantes, en espacios abiertos y establecimientos de comercio” (artículo 2 del Decreto  420 del 18 de marzo del 2020); hecho que redunda directamente en la eliminación de la emisión de ruido de los establecimientos objeto de estudio identificados para las zonas críticas establecidas para el año 2020.
En consecuencia, al no existir hecho generador de la presunta afectación por emisión de ruido, se hace, improcedente evaluar la emisión o aporte de ruido generado por fuentes de emisión sonora susceptibles a medición según el método establecido en el Anexo 3 Capítulo I de la Resolución 0627 de 2006 del Ministerio de Ambiente Vivienda y Desarrollo Territorial hoy Ministerio de Ambiente y Desarrollo Sostenible.
</t>
  </si>
  <si>
    <t>Realizar un idóneo análisis técnico de las concesiones requeridas ante la Secretaria Distrital de Ambiente permite dar un adecuado manejo a los recursos ambientales del distrito.</t>
  </si>
  <si>
    <t>Mejorar la oportunidad en la atención de los permisos requeridos ante la Secretaria Distrital de Ambiente para dar un adecuado manejo a los recursos ambientales del distrito.</t>
  </si>
  <si>
    <t>Realizar un idóneo análisis técnico de las autorizaciones requeridas ante la Secretaria Distrital de Ambiente permite dar un adecuado manejo a los recursos ambientales del distrito.</t>
  </si>
  <si>
    <t>PROGR. ANUAL CORTE  ABRIL</t>
  </si>
  <si>
    <t>PROGR. ANUAL CORTE ABRIL</t>
  </si>
  <si>
    <t xml:space="preserve">En la Vigencia Enero – mayo 2020 se emitieron actos administrativos producto del seguimiento y control realizado a las fuentes fijas de emisiones atmosféricas ubicadas en el Distrito Capital así:
Trecientos veintiún 321 Actos Administrativos entre Auto de inicio, Auto de pruebas, Impone media, Levanta medida preventiva, requiere PRIO auto de Archivo, Revocatoria Directa, Modifica resolución Niega cesación.
Adicionalmente se atendieron Derechos de Petición 17, solicitudes 6 Contraloría 1, Personería 6, comunica concepto técnico 3.
</t>
  </si>
  <si>
    <t xml:space="preserve">En el marco de la ejecución del Plan de Desarrollo "Bogotá mejor para todos" se presenta el avance que se detalla a continuación:
Para la vigencia 2016 se reportaron 4,1, km de río con índice de calidad de agua buena o superior WQI &gt;80.
Durante la vigencia 2017, el indicador presentó 20,12 km de río en el área urbana que contaban con calidad  buena o superior WQI &gt;80.
Para la vigencia 2018 se establece que el número de kilómetros de río con calidad de agua en categoría buena o superior disminuyó en 7.1 km, en comparación con el periodo 2016-2017. El número total de km con calidad buena o superior WQI &gt;80 fue de 13,02.
En el periodo correspondiente a la vigencia 2019 el número de kilómetros de río con índice de calidad de agua (WQI) mayor a 80 aumentó en 9,84 km con respecto al periodo de 2017-2018. Sin embargo se precisa que en este indicador solo se reportan 20,12 km  con calidad buena o superior WQI &gt;80.
Para el 2020 se logró contar con 22,85 km de ríos urbanos con lo cual se mantuvo el cumplimiento global del indicador, considerando la dinámica en la calidad del agua en las fuentes superficiales de la ciudad, mantener en el tiempo el número de kilómetros de ríos en el área urbana del Distrito con calidad de agua buena o superior, representó un esfuerzo significativo en el continuo desarrollo de actividades de evaluación, control y seguimiento sobre los factores de deterioro ambiental derivados de las actividades que inciden en el recurso hídrico de la ciudad. 
Durante esta vigencia se reporta el valor de 20,12 Km ya que este es el valor máximo establecido para este indicador.
Para el cumplimiento de estas mediciones la Subdirección del Recurso Hídrico y del Suelo durante la vigencia 2020, en cumplimiento de sus funciones generó en materia de vertimientos la siguiente relación de actuaciones de control a usuarios; Conceptos o informes Técnicos de control y vigilancia: 444; Requerimientos de control y vigilancia: 894; Registros de vertimientos: 357; Operativos de control: 3; Seguimiento permiso de vertimientos: 68.
Durante el periodo 2016-2020 en las cuencas altas de los ríos principales se ha mantenido la calidad con un WQI&gt;80 y para los tramos medios y bajos de los ríos principales se evidencia una mejora en la categoría de la calidad del agua, la cual se relaciona directamente con las actividades de control desarrolladas. Adicionalmente, para el caso específico del tramo II del río Torca la imposición de las medidas preventivas en el POZ Norte y las actividades de control y seguimiento a los usuarios de San José de Bavaria, realizadas durante el cuatrienio, se ven reflejadas en la mejora en el WQI del tramo II del río Torca, en el que la calidad del agua pasó de categoría Aceptable (2014-2015) a Buena en el 2019-2020, lo que permitió el cumplimiento del presente indicador.
</t>
  </si>
  <si>
    <t xml:space="preserve">N/A </t>
  </si>
  <si>
    <r>
      <t xml:space="preserve">Para cuatrienio, se tiene inventariado un total de 400 empresas con fuentes fijas dentro de Distrito Capital, es así como durante el periodo comprendido entre 2016 al 2020 se realizó la intervención a un total de 392 fuentes, arrojando un avance del 98% de cumplimiento de la magnitud programada a lo largo del horizonte del proyecto. 
Adicionalmente se desarrollaron las siguientes acciones: 
1.La participación en las declaratorias de alerta amarilla y naranja en la ciudad, para el mejoramiento de calidad del aire, mediante la imposición de 96 medidas preventivas de suspensión de actividades.
2. Se logró la acreditación ante el IDEAM para la matriz Aire - fuentes fijas bajo la norma NTC ISO/IEC 17025 mediante las resoluciones 0299 del 21 de marzo de 2019 y 676 del 09 de julio de 2019, para la toma de de muestras de los contaminantes criterio en la calidad del aire del distrito tales como Material Particulado (MP), Dióxido de Azufre (SO2) y Óxidos de Nitrógeno (NOx). 
3.Puesta en marcha y funcionamiento del SIFF (Sistema de Información de Fuentes Fijas), para mantener actualizado el inventario de fuentes en la ciudad.
4.Es importante mencionar se ha prestado una atención especial al reparto técnico del grupo el cual a junio de 2020 se encuentra aproximadamente en 600 procesos de correspondencia para trámite.
Por otra parte, para la vigencia 2020 se programó intervenir un total de </t>
    </r>
    <r>
      <rPr>
        <b/>
        <sz val="9"/>
        <color theme="1"/>
        <rFont val="Arial"/>
        <family val="2"/>
      </rPr>
      <t>50</t>
    </r>
    <r>
      <rPr>
        <sz val="9"/>
        <color theme="1"/>
        <rFont val="Arial"/>
        <family val="2"/>
      </rPr>
      <t xml:space="preserve"> fuentes fijas de las cuales se realizó intervención a un total de </t>
    </r>
    <r>
      <rPr>
        <b/>
        <sz val="9"/>
        <color theme="1"/>
        <rFont val="Arial"/>
        <family val="2"/>
      </rPr>
      <t>42</t>
    </r>
    <r>
      <rPr>
        <sz val="9"/>
        <color theme="1"/>
        <rFont val="Arial"/>
        <family val="2"/>
      </rPr>
      <t xml:space="preserve"> fuentes fijas, distribuidas por localidades así: 
Kennedy (8), Ciudad Bolívar (2), Los Mártires (1), Rafael Uribe Uribe (1), Suba (1) Tunjuelito (5), Puente Aranda (5), Antonio Nariño (2), Fontibón (8), Barrios Unidos (3), Bosa (3), La Candelaria (2) Usaquén (1).
Teniendo en cuanta los datos anteriormente mencionados, se obtienen un avance del </t>
    </r>
    <r>
      <rPr>
        <b/>
        <sz val="9"/>
        <color theme="1"/>
        <rFont val="Arial"/>
        <family val="2"/>
      </rPr>
      <t xml:space="preserve">10.5% </t>
    </r>
    <r>
      <rPr>
        <sz val="9"/>
        <color theme="1"/>
        <rFont val="Arial"/>
        <family val="2"/>
      </rPr>
      <t xml:space="preserve">sobre la magnitud programada para la vigencia 2020.
</t>
    </r>
  </si>
  <si>
    <r>
      <t xml:space="preserve">Durante el cuatrienio se han realizado un total de 5995 operativos de control en la ciudad, verificando el cumplimiento normativo de los límites permisibles de emisiones atmosféricas provenientes de las fuentes móviles. Producto de los operativos se reportan 131.789 revisiones de las cuales 86.275 fueron aprobados, 45.514 rechazados, 18.291 comparendos y 8.970 inmovilizados. Discriminadas de la siguiente manera por localidades: Usaquén 5.056, Chapinero 244, Santafé 233, San Cristóbal 9.924, Usme 6.954, Tunjuelito 5.724, Bosa 9.839, Kennedy 12.184, Fontibón 31.188, Engativá 13.994, Suba 6.617, Barrios Unidos 965, Teusaquillo 4.031, Los Mártires 651, Antonio Nariño 9.641, Puente Aranda 7.756, La candelaria 35, Rafael Uribe Uribe 711, Ciudad Bolívar 6.042 revisiones.
Durante el periodo 2020, se realizaron 345 operativos de control en la ciudad, verificando el cumplimiento normativo de los límites permisibles de emisiones atmosféricas provenientes de las fuentes móviles. Producto de los operativos se reportan </t>
    </r>
    <r>
      <rPr>
        <b/>
        <sz val="9"/>
        <color theme="1"/>
        <rFont val="Arial"/>
        <family val="2"/>
      </rPr>
      <t xml:space="preserve">4668 </t>
    </r>
    <r>
      <rPr>
        <sz val="9"/>
        <color theme="1"/>
        <rFont val="Arial"/>
        <family val="2"/>
      </rPr>
      <t xml:space="preserve">revisiones de las cuales 2415 fueron aprobados, 2253 rechazados, 1538 comparendos y 885 inmovilizados.  Discriminadas de la siguiente manera por localidades: Usaquén 68, Chapinero 0, Santafé 0, San Cristóbal 10, Usme 8, Tunjuelito 45, Bosa 478, Kennedy 1095, Fontibón 1851, Engativá 270, Suba 116, Barrios Unidos 0, Teusaquillo 1, Los Mártires 13, Antonio Nariño 38, Puente Aranda 447, La candelaria 0, Rafael Uribe Uribe 3, Ciudad Bolívar 225 revisiones. 
</t>
    </r>
  </si>
  <si>
    <t xml:space="preserve">
En el cuatrienio 2016-2020 se realizaron 1.113 operativos sobre rutas críticas con un cumplimiento del 96,53 %
En el trimestre de la vigencia 2020, se realizaron los siguientes 32 operativos 
Enero: 29 operativos sobre 11 rutas críticas 
RC 01: 2 Operativos de Sensibilización, 25 establecimientos
RC 06: 2 Operativos de Sensibilización, 25 establecimientos
RC 07: 2 Operativos de Control, 06 establecimientos
RC 08: 2 Operativos de Sensibilización, 25 establecimientos
RC 09: 2 Operativos de Control, 06 establecimientos
RC 11: 1 Operativo de Control, 04 establecimientos
RC 12: 2 Operativos de Sensibilización, 25 establecimientos
RC 15: 4 Operativos de Sensibilización, 45 establecimientos
RC 16: 4 Operativos de Sensibilización, 44 establecimientos
RC 17: 4 Operativos de Sensibilización, 48 establecimientos
RC 18: 4 Operativos de Sensibilización, 47 establecimientos
Febrero: 3 operativos sobre 3 rutas criticas
RC 02: 1 Operativo de Control, 2 establecimientos
RC 05: 1 Operativo de Control, 2 establecimientos
RC 13: 1 Operativo de Sensibilización, 10 establecimientos
Marzo, abril y Mayo no se realizaron operativos sobre rutas críticas
A 31 de mayo de 2020 se han intervenido (operativos de sensibilización y control) las 18 rutas críticas definidas en la ciudad como tradicionalmente cubiertas con PEV. No obstante, hace falta intervenir las 4 nuevas rutas a través de operativos de control, toda vez que no fue posible cumplir lo programada por la emergencia sanitaria ocasionada por el COVID-19. Adicionalmente se ha dado respuesta a las quejas interpuestas por parte de la ciudadanía con visitas de control y seguimiento y se realizó el acompañamiento a las jornadas de limpieza y retiro de elementos PEV ilegales. Las visitas de control y seguimiento y los operativos de control suponen el incremento de número de trámites por atender, ya que las actas de visita generadas en campo dan como resultado un concepto o informe técnico según la respuesta del ciudadano.
</t>
  </si>
  <si>
    <t xml:space="preserve">
Quedaron pendientes por evaluar 7 solicitudes de Registro de movilización de Aceite Usado, ya que debido a la emergencia económica, social y ecológica no fue posible durante los meses de abril y mayo realiza las respectivas visitas técnicas de verificación. </t>
  </si>
  <si>
    <t xml:space="preserve">
Durante los meses de enero, febrero, abril y mayo de 2020 se emitieron y firmaron 96 actos que deciden de fondo procesos sancionatorios. 
</t>
  </si>
  <si>
    <t xml:space="preserve">
Durante  los meses de enero y febrero de 2020 se generaron 20 informes de criterios requeridos aplicando la Resolución 2086.  
</t>
  </si>
  <si>
    <t xml:space="preserve">
Durante los meses de enero, febrero y marzo de 2020 se proyectaron, enviaron y fijaron 711 notificaciones de los tramites sancionatorios desarrollados por la Dirección de Control Ambiental. De las cuales 201 se realizaron en el marco de la meta de la actual administración distrital que corresponde a 90 días y las 510 notificaciones restantes no alcanzan a cumplir el plazo establecido de los 90 días.
Adicionalmente durante el mes de abril y mayo no se presenta avance debido a la suspensión de términos. 
</t>
  </si>
  <si>
    <t xml:space="preserve">Durante el periodo de enero a marzo de 2020 se registraron los trámites de 711 expedientes del proceso sancionatorio en la base de datos del grupo de notificaciones. En el mes de abril y mayo no se presenta avance debido a la suspensión de términos.  </t>
  </si>
  <si>
    <t xml:space="preserve">Durante los meses de enero a mayo del año 2020 fueron proyectadas 243 actuaciones jurídicas producto de las intervenciones técnicas realizadas, así: 
- Enero: 70 actuaciones  
- Febrero: 35 actuaciones 
- Marzo: 0 actuaciones.
. Abril: 94 actuaciones
- Mayo: 44 actuaciones   
</t>
  </si>
  <si>
    <t xml:space="preserve">Durante los meses de enero a mayo del año 2020 se realizaron 24 visitas a elementos así:
Enero: 
-15 visitas como sigue: Usaquén: 1 visita, Chapinero: 5 visitas, Kennedy: 1 visita, Engativá: 1 visita, Suba: 3 visitas, Teusaquillo: 1 visita, Los Mártires: 3 visitas.
Febrero: 
-8 visitas como sigue: Usaquén: 1 visita, Chapinero: 1 visita, Engativá: 1 visita, Santa Fe: 1 visita, Suba: 1 visita, Teusaquillo: 2 visitas, Barrios Unidos: 1 visita.
Marzo y Abril: 
-0 visitas por la emergencia sanitaria ocasionada por el COVID-19 y suspensión de términos de actividades de control, evaluación y seguimiento. Asimismo, por cambio de administración y terminación de contratos, el personal del grupo se redujo, contando con profesionales que no realizan actividades de campo.
Mayo: 
- 1 visita como sigue: Teusaquillo 1 visita.  
</t>
  </si>
  <si>
    <t xml:space="preserve">En los meses de enero y febrero de 2020 se presenta el siguiente avance:
Enero:
-RC 01: 2 Operativos de Sensibilización, 25 establecimientos
-RC 06: 2 Operativos de Sensibilización, 25 establecimientos
-RC 07: 2 Operativos de Control, 06 establecimientos
-RC 08: 2 Operativos de Sensibilización, 25 establecimientos
-RC 09: 2 Operativos de Control, 06 establecimientos
-RC 11: 1 Operativo de Control, 04 establecimientos
-RC 12: 2 Operativos de Sensibilización, 25 establecimientos
-RC 15: 4 Operativos de Sensibilización, 45 establecimientos
-RC 16: 4 Operativos de Sensibilización, 44 establecimientos
-RC 17: 4 Operativos de Sensibilización, 48 establecimientos
-RC 18: 4 Operativos de Sensibilización, 47 establecimientos
Febrero:
-RC 02: 1 Operativo de Control, 2 establecimientos.
-RC 05: 1 Operativo de Control, 2 establecimientos.
-RC 13: 1 Operativo de Sensibilización, 10 establecimientos.
Marzo, Abril y Mayo no se efectuaron operativos sobre rutas críticas.
</t>
  </si>
  <si>
    <t xml:space="preserve">
Durante los meses de enero y febrero de 2020 se establece el siguiente avance:
Zona 1:
Enero: 2 materializaciones, total 2 establecimientos.
Febrero: 8 seguimientos a medidas preventivas, total 8 establecimientos.
Total 2020: 10 establecimientos visitados, 2 materializaciones de medidas preventivas y 8 seguimientos a medidas preventivas
Zona 2:
Enero: 3 materializaciones, total 3 establecimientos.
Febrero: 1 materialización, total 1 establecimiento.
Total 2020: 4 establecimientos visitados 4 materializaciones.
Nota: Para el mes de Abril de 2020, no se realizaron actividades de evaluación, seguimiento y control sobre zonas críticas.
Mayo: No tienen actuaciones técnicas, por temas de Bioseguridad COVID-19
En resumen, para el 2020 se han visitado 14 establecimientos de comercio, de las cuales 6 materializaciones de medida preventiva y 8 seguimientos a medidas preventivas. 
</t>
  </si>
  <si>
    <t xml:space="preserve">
Durante los meses de enero, febrero y marzo de 2020, se realizaron 345 operativos de control en la ciudad, verificando el cumplimiento normativo de los límites permisibles de emisiones atmosféricas provenientes de las fuentes móviles. Producto de los operativos se reportan 4668 revisiones de las cuales 2415 fueron aprobados, 2253 rechazados, 1538 comparendos y 885 inmovilizados.  Discriminadas de la siguiente manera por localidades: Usaquén 68, Chapinero 0, Santafé 0, San Cristóbal 10, Usme 8, Tunjuelito 45, Bosa 478, Kennedy 1095, Fontibón 1851, Engativá 270, Suba 116, Barrios Unidos 0, Teusaquillo 1, Los Mártires 13, Antonio Nariño 38, Puente Aranda 447, La candelaria 0, Rafael Uribe Uribe 3, Ciudad Bolívar 225 revisiones. </t>
  </si>
  <si>
    <t xml:space="preserve">
Durante los meses de enero a mayo de 2020, se proyectaron 11 conceptos técnicos y 32 informes técnicos de seguimiento para las empresas adscritas al Programa de Autorregulación Ambiental. Así mismo se realizaron 21 visitas de evaluación del programa integral de mantenimiento vehicular (EPIM). </t>
  </si>
  <si>
    <t xml:space="preserve">Durante los meses de enero a febrero de  2020, se proyectaron 917 requerimientos a 41 empresas, de los cuales 252 fueron efectivos de la siguiente manera: 1 ACUAEXPRESS, 1 AMBUMEDIC, 1 AMBUPETROL, 4 AMULANCIAS Y SERVICIOS MEDICOS, 3 AMBULANCIA RESPUESTA RAPIDA, 13 BUSES AZULES, 4 CARS TURISMO, 16 COOTRANSKENNEDY, 6 COOTRANSNIZA, 14 CONSORCIO EXPRESS, 13 CONTINENTAL, 25 ESTE ES MI BUS, 5 ETIB, 23 GMOVIL, 4 LA NACIONAL, 8 MASIVO CAPITAL, 10 METROPOLITANA, 14 SIDAUTO, 18 SOTRANDES, 10 SUMA, 4 TORCOROMA, 12 TRANSCONFORT, 1 TRANSPOTES BERMUDEZ, 34 TRANSPORTES PANAMERICANOS y 8 UNIVERSAL. </t>
  </si>
  <si>
    <t>Se presenta retraso en la meta toda vez que se dio atención prioritaria a la acción popular número 2009-115, la cual es de vital importancia para la entidad, ya que ordena al Distrito Capital el cierre definitivo de las canteras ubicadas en la localidad de Ciudad Bolivar, en las que se exige la presentación del instrumento ambiental por parte del usuario. Dado lo anterior, se realizaron 11 visitas técnicas en materia de minería. Adicionalmente por la emergencia sanitaria del COVID 19 no fue posible realizar visitas de campo a los predios que cuentan con un PMA o PMRRA.</t>
  </si>
  <si>
    <t>No se reporta avance durante el periodo de este reporte, toda vez que en el marco de la emergencia económica, social y ecológica en todo el territorio nacional no ha sido posible realizar acciones técnicas de campo, las cuales son necesarias para verificar la ejecución del Plan de Saneamiento y Manejo de Vertimientos.</t>
  </si>
  <si>
    <t xml:space="preserve">A mayo de 2020 se han realizado un total de 124 visitas distribuidas así:  90 Visitas de seguimiento y control a entidades públicas ubicadas en el distrito capital, y 34 Visitas de seguimiento y control establecimientos prestadores de servicios de salud y afines de las cuales se proyectaron igual número de oficios de requerimiento que se encuentran en proceso de revisión por parte de la coordinación del proyecto. 
Durante el mes de abril y mayo no se realizaron visitas técnicas de control por la medida restrictiva de COVID 19.
</t>
  </si>
  <si>
    <t>Para la vigencia 2020 comprendida entre el 01/01/2020 al 31/05/2020, se deberian atender 194  pozos ; de los cuales 71 se archivaron definitivamente.
El unvierso final para la vigencia 2020 es de 123 pozos de los cuales a la fecha se realizaron 30  actuacion tecnica. 
1. Enero: 3 CT
2. Febrero: 5 CT
3. Marzo: 9 CT
4. Abril: 6 CT
5. Mayo: 7 CT
Se tiene pendiente realizar actividad a 93 pozos los cuales  de debido a la emergencia generada por el virus Covid 19, no se pudo realizar  visita técnica ni verificacion del expediente; por lo que una vez retomadas las actividades se procedera a realizar el respectivo control y seguimiento a dichos pozos con el fin de realizar la respectiva actuación.
Dentro de los productos de control diferentes a conceptos de primera actuaciones se realizaron las siguentes actividades. 
1.Concepto tecnicos: 157
2. Informes tecnicos: 12
4. Oficios/ requerimientos: 77
5. Derechos de peticion o quejas: 27
6. Memorandos: 8</t>
  </si>
  <si>
    <t xml:space="preserve">ara la vigencia 2020 comprendida entre el 01/01/2020 al 31/05/2020, se efectuaron entre los meses de enero y febrero ciento cuarenta (140) visitas de medidores, (Verificación funcionamiento, consumo, y validación de reportes de usuarios Agua Subterránea objeto TUA)a  los setenta (70) pozos con concesión vigente.
Para los meses de marzo y  abril debido a la emergencia generada por el virus Covid 19 no se realizó esta actividad.
En el mes de mayo de 2020 y de acuerdo a que con la emergicia Covid 19 no se puede realizar visita tecnicas, se procedio a verificar el estado actual de los 68 pozos con concesion vigente a la fecha de 31/05/2020 con relacion a la calibracion del medidor donde se emitieron las siguientes actividades:
Oficios de salida: 53
Requerimientos: 15
</t>
  </si>
  <si>
    <t>Para la vigencia 2020 comprendida entre el 01/01/2020 al 31/05/2020, no se han realizado brigadas de toma de niveles, la próxima estába programada para el mes de mayo, pero debido a la emergencia generada por el virus Covid 19 no fue posible realizarla, una vez retomadas las actividadades se procedera a programarla nuevamente y efectuarla.</t>
  </si>
  <si>
    <t xml:space="preserve">SUELOS CONTAMINADOS Enero. Se atendieron 2 solicitudes, 2 predios con 2,6314 hectáreas, generaron 2 conceptos técnicos, 2 derechos de petición, 1 memorando, 1 auto de requerimiento.  Febrero. 4 solicitudes, 4 predios con 4,24 ha , se generaron, 4 conceptos técnicos, un(1) auto de requerimiento. Marzo.  6 solicitudes, 9 predios con 6,52 ha, se generaron 6 conceptos técnicos, 5 derechos de petición, 2 memorandos, 5 autos de requerimiento.  2 memorandos asociados a actividades de desarrollo urbanistico.
MINERIA Enero: Se atendieron dos (2) solicitudes, 5 predios con 0,73 hectáreas, 2 actuaciones técnica. Se identificó que 4 predios, 0,72 hectáreas, requiere la implementación de PMRRA por afectación por actividad extractiva de minerales. Febrero: Se atendieron dos (2) solicitudes de diagnóstico, correspondientes a 2 predios con 0,0182 hectáreas, generando un total de 2 actuaciones técnica u oficios diagnósticos.
</t>
  </si>
  <si>
    <t>Decidir de fondo 1800 procesos sancionatorios</t>
  </si>
  <si>
    <t xml:space="preserve">12, RETRASOS </t>
  </si>
  <si>
    <t xml:space="preserve">
13, SOLUCIONES PLANTEADAS </t>
  </si>
  <si>
    <t>Debido a los cambios normativos relacionados con el ejercicio de control ambiental en predios que desarrollan extracción minera, quedó pendiente la expedición de actuaciones administrativas, que establecen los términos de restauración y recuperación en predios que desarrollaron actividades de extracción de minerales, es así como las áreas de dichos predios pendientes por la definición de condiciones, daría cumplimiento a la meta.</t>
  </si>
  <si>
    <t>Al 31 de mayo de 2020, la Secretaría Distrital de Ambiente a través de la Subdirección de Silvicultura, Flora y Fauna Silvestre realizó 2.595 visitas técnicas de evaluación, control y seguimiento sobre el recurso arbóreo de la ciudad.
Enero: 856 visitas; Febrero: 722 visitas; Marzo: 105 visitas; Abril: 144; Mayo: 768.</t>
  </si>
  <si>
    <t>Al 31 de mayo de 2020, la Secretaría Distrital de Ambiente emitió 2.353 conceptos técnicos de manejo, de emergencia y de infraestructura y 141 informes técnicos de evaluación. 
Enero: 514 conceptos técnicos de manejo, de emergencia, de infraestructura y 5 informes técnicos de evaluación. 
Febrero: 642 conceptos técnicos de manejo, de emergencia, de infraestructura y 13 informes técnicos de evaluación. 
Marzo: 780 conceptos técnicos de manejo, de emergencia, de infraestructura y 10 informes técnicos de evaluación. 
Abril: 191 conceptos técnicos de manejo, de emergencia, de infraestructura y 108 informes técnicos de evaluación.
Mayo: 226 conceptos técnicos de manejo, de emergencia, de infraestructura y 5 informes técnicos de evaluación.</t>
  </si>
  <si>
    <t xml:space="preserve">Al 31 de mayo de 2020, la Secretaría Distrital de Ambiente emitió 71 conceptos técnicos contravencionales y 9 informes técnicos contravencionales. 
Enero: 11 conceptos técnicos contravencionales y 3 informes técnicos contravencionales. 
Febrero: 33 conceptos técnicos contravencionales y 3 informes técnicos contravencionales. 
Abril: 3 conceptos técnicos contravencionales y 1 informe técnico contravencional. 
Mayo: 24 conceptos técnicos contravencionales y 2 informes técnicos contravencionales. </t>
  </si>
  <si>
    <t>Realizar  49.638 actuaciones técnicas o jurídicas de evaluación, control, seguimiento, prevención e investigación sobre los recursos flora y fauna silvestre en el Distrito Capital.</t>
  </si>
  <si>
    <t>En lo corrido del PDD “Bogotá Mejor Para Todos” la Secretaría Distrital de Ambiente en el marco de sus funciones adelantó las siguientes actividades de gestión tendientes a direccionar la plantación de árboles y arbustos en el espacio público urbano por parte de las entidades competentes:
En 2017 se realizó socialización de los 19 Planes Locales de Arborización Urbana (versiones en borrador), a las localidades de Bogotá y se prestó asesoría y asistencia técnica a la formulación de 15 proyectos de inversión local, verificando el cumplimiento de los criterios de elegibilidad y viabilidad establecidos por la Secretaría de Planeación, que incluyen entre otros componentes la siembra y/o intervención y/o mantenimiento del arbolado urbano en 16 de las 19 localidades. Entretanto, se requirió al Instituto de Recreación y Deportes y a la Secretaría General solicitando información de plantaciones ejecutadas y programadas.
En 2018 se requirieron a las 19 alcaldías locales para que informaran el avance en la ejecución física y presupuestal de sus proyectos de inversión local, requerimientos que fueron reiterados en la Feria de Asistencia Técnica a Proyectos de Inversión Local. Con fundamento en la respuesta dada por cada alcaldía se solicitó o ampliar la información para proceder a realizar la verificación en campo o informar el inicio de actividades de plantación. En la misma vigencia, se requirió a la Empresa de Acueducto de Bogotá -EAAB-  y al Instituto Distrital de Recreación y Deporte –IDRD-, para que informaran el número de plantaciones nuevas ejecutadas.  
El 25 de Julio de 2018 se adoptaron los 19 Planes Locales de Arborización Urbana – PLAU, mediante la resolución No. 02350. Entretanto se prestó asesoría y asistencia técnica a la formulación y/o actualización de 9 proyectos de inversión local, a su vez se socializó a cada localidad los PLAUs adoptados y se llevó a cabo 2 mesas de trabajo con las Alcaldías Locales, y 2 mesas de trabajo con la EAAB. 
En 2019 se requirieron a las 19 alcaldías locales, al Instituto de Desarrollo Urbano – IDU, al IDRD, a la EAAB y al JBB.  A su vez se llevó a cabo 2 mesas de trabajo con la EAAB y con el Jardín Botánico y se convocó a mesa de trabajo a 5 alcaldías locales. 
En el mismo año se creó una matriz general para el sector que da cuenta de las plantaciones ejecutadas en el Distrito cuyo diligenciamiento fue requerido a las 19 Alcaldías Locales, al IDU, IDRD, JBB y a la EAAB. A su vez, se prestó asesoría y asistencia técnica a la formulación y/o actualización de 9 proyectos de inversión local. 
En 2019 fue adoptado el Plan Distrital de Silvicultura Urbana, Zonas Verdes y Jardinería para Bogotá.
En 2020 se brindó asistencia técnica en la actualización de 1 Proyecto de Inversión Local y se realizaron 12 requerimientos de información: Alcaldía Local de Bosa (2), Rafael Uribe Uribe (2),  Jardín Botánico de Bogotá (2), Santa fe (1), Tunjuelito (1), Fontibón (1), Candelaria (1), Ciudad Bolívar (1),  IDU (1) y a la EAAB (2).</t>
  </si>
  <si>
    <t xml:space="preserve">Se presenta una retraso en la meta toda vez que se tienen actos administrativos de vigencias anteriores sin notificar dado que no se asocian como corresponde al expediente; por otra parte en algunos casos no se cuenta con la totalidad de los datos de los terceros a notificar o ya no se encuentran ubicados en los domicilios registrados en la entidad. </t>
  </si>
  <si>
    <t xml:space="preserve">Durante el cuatrienio se ha venido dando cumplimiento a la proyección definida anualmente en relación con la elaboración de los conceptos relacionados con el Plan de Saneamiento y Manejo de Vertimientos - PSMV, de tal manera que se presenta un avance acumulado de 92,5%, de los cuales un en la vigencia 2016 fue de 12.5%, en la vigencia 2017 del 25%, en la vigencia 2018 de 25%, en la vigencia 2019 de 25% y en la vigencia 2020 el 5%.
En primera instancia es preciso indicar que el seguimiento al Plan de Saneamiento y Manejo de Vertimientos (PSMV) de la empresa prestadora del servicio de alcantarillado en el Distrito Capital, otorgado por medio de Resolución 3428 de 2017, “POR LA CUAL SE REVISA Y ACTUALIZA EL PLAN DE SANEAMIENTO Y MANEJO DE VERTIMIENTOS – PSMV A LA EMPRESA DE ACUEDUCTO Y ALCANTARILLADO Y ASEO DE BOGOTÁ - EAB – ESP”, se compone de las siguientes actividades:
1. Evaluación técnica de la totalidad de la información remitida por la EAAB-ESP en el informe de avance del PSMV.
2. Evaluación de la meta individual de carga contaminante. Análisis de la información remitida por la EAAB en Informe de Avance a la ejecución del PSMV, la autodeclaración de vertimientos puntuales presentada anualmente y la información derivada de los monitoreos desarrollados por la SDA durante el periodo objeto de análisis.
3. Verificación Técnica en campo para los puntos establecidos en el Anexo 1 del PSMV.
4. Verificación Técnica en campo para el seguimiento al avance físico de las obras, actividades y/o acciones contempladas para la eliminación de carga contaminante. 
Así las cosas y considerando la dinámica operacional de la Entidad, en los meses de enero y febrero de la vigencia 2020 se focalizaron los recursos en el análisis técnico para la evaluación de la meta de carga contaminante vertida por la EAAB- ESP en el 2019, como avance en el seguimiento al PSMV y para la implementación de tasa retributiva.
Por lo expuesto, la Subdirección del Recurso Hídrico y del Suelo, realizó la evaluación y validación de la información remitida por la Empresa de Acueducto y Alcantarillado de Bogotá, EAAB-ESP a través del radicado SDA No. 2019ER291028 del 13/12/2019 (Informe de avance PSMV), en lo referente a las caracterizaciones a los puntos de vertimiento al recurso hídrico superficial insumo en la determinación del cumplimiento de su meta individual de carga contaminante vertida en el año 2019. Adicionalmente para la estimación de la mencionada carga se utilizó la autodeclaración de vertimientos de la EAAB-ESP, remitida mediante radicado SDA No. 2020ER09076 del 16/01/2020 y la información obtenida por la Secretaría Distrital de Ambiente, con el monitoreo de calidad de vertimientos mediante el Programa de Monitoreo a Afluentes y Efluentes del Distrito Capital (PMAE), Fase XV.
</t>
  </si>
  <si>
    <t xml:space="preserve">De acuerdo con lo definido para el cumplimiento de este indicador durante lo ejecución del Plan de Desarrollo "Bogotá Mejor para Todos" se definió que la concentración promedio anual de material partículado de diámetro menor a 10 micras (PM10) se debe mantener por debajo de 50 µg/m3, es así como para el PM10 se calcula el valor para cada estación con el promedio de los valores diarios, posteriormente se calcula el promedio mensual para cada estación del periodo de corte y finalmente se realiza el promedio para los meses implicados. 
Teniendo en cuenta lo anterior los datos registrados por las estaciones de monitoreo para los meses de enero a mayo de 2020 son: 
Carvajal - Sevillana µg/m3: 68 /  43 /  45
C.D.A.R. µg/m3: 32 /  19 /  11
Fontibón µg/m3: 45 /  25 /  19
Guaymaral µg/m3: 33 /  19 /  11
Kennedy µg/m3:  48 /  33 /  29
Las Ferias µg/m3: 37 / N.R./ 12
Min. Ambiente µg/m3: 28 /  N.R./  11
Móvil Carrera Séptima µg/m3: 56 /  31 /  23
Puente Aranda µg/m3: 46 /  26 /  20
San Cristóbal  µg/m3: 38 /  19 /  12
Suba µg/m3:  58 / 35 /  19
Tunal µg/m3: 50 /  25 /  21
Usaquén µg/m3: 38 / N.R. /  N.R.
Promedio: Enero a marzo 45, abril  27  y mayo 19.
La Subdirección de Calidad de Calidad del Aire Auditiva y Visual reporta como dato de cierre 19 µg/m3 para la vigencia 2020.
NOTA ACLARATORIA 1:  Según lo establecido en la Norma Nacional de Calidad del Aire (Resolución 2254 del 1/11/2017 Art 2 parágrafo 2) a partir del 2018 se realiza el reporte del indicador por cada estación de monitoreo operativo en la Red de Monitoreo y Calidad del Aire de Bogotá – RMCAB; y se realiza el promedio con media móvil anual, sin embargo, de acuerdo con lo definido para el seguimiento de esta meta de gestión se realiza el promedio de los datos generados para las estaciones.
NOTA ACLARATORIA 2: Para la vigencia 2018, la Subdirección de Calidad del Aire Auditiva y Visual reporto el dato de 49, argumentando que durante el año 2018 la Secretaria Distrital de Ambiente programó un valor anual de PM10 (49 μg/m3) reportado en SEGPLAN para la estimación del promedio de las concentraciones de este contaminante en la ciudad, de acuerdo con la ficha técnica del indicador este fue reportado como valor constante durante lo corrido del año. El dato registrado en el SEGPLAN del proyecto 979 difiere de lo reportado en la Red de Monitoreo y Calidad del Aire de Bogotá- RMCAB ya que en la red se promediaron los datos de todas las estaciones.
JUSTIFICACION REGISTRO: Teniendo en cuenta que la concentración promedio anual de material partículado de diámetro menor a 10 micras (PM10) se debe mantener por debajo de 50 µg/m3, se aclara que cualquier dato por debajo del valor de referencia da cumplimiento a lo programado y que el registro inferior presentado permite evidenciar la disminución en los niveles de contaminación en el Distrito.
</t>
  </si>
  <si>
    <t xml:space="preserve">De acuerdo con lo definido para el cumplimiento de este indicador de esta meta de gestión durante lo corrido del Plan de Desarrollo "Bogotá Mejor para Todos" se definió que la concentración promedio anual de material particulado de diámetro menor a 2,5 micras (PM2,5) se debe mantener por debajo de 25 µg/m3. El PM2.5: Se calcula por cada estación el promedio de los valores diarios, posteriormente se calcula el promedio total con los valores obtenidos para cada estación hasta el mes de corte.
Teniendo en cuenta lo anterior los datos registrados por las estaciones de monitoreo para los meses de enero a mayo de 2020 son:
Carvajal - Sevillana µg/m3: 37 / 20 /19
C.D.A.R.  µg/m3: 22/ 14 / N.R.
Fontibón µg/m3: 28 / 18 / 12
Guaymaral  µg/m3: 22 /14/ 8
Kennedy µg/m3: 30 / 19 / 13
Las Ferias µg/m3: 23 / N.R. / N.R.  
Min. Ambiente µg/m3:  20/ 13 / 7
Móvil Carrera Séptima  µg/m3: 34 / 19 / 13
Puente Aranda µg/m3: 26 / 19 /13
San Cristóbal µg/m3: 19 / 13 / N.R. 
Suba µg/m3: 24/  16 /9
Tunal µg/m3: 23 / 13 /9
Usaquén µg/m3: 24/ 16 /8
Promedio: Enero a marzo 26, abril  16 y mayo 11.
La Subdirección de Calidad de Calidad del Aire Auditiva y Visual reporta como dato de cierre 11 µg/m3 para la vigencia 2020.
NOTA ACLARATORIA 1:  Según lo establecido en la Norma Nacional de Calidad del Aire (Resolución 2254 del 1/11/2017 Art 2 parágrafo 2) a partir del 2018 se realiza el reporte del indicador por cada estación de monitoreo operativo en la Red de Monitoreo y Calidad del Aire de Bogotá-RMCAB y se realiza el promedio con media móvil anual, sin embargo, de acuerdo con lo definido para el seguimiento de esta meta de gestión se realiza el promedio de los datos generados para las estaciones.
NOTA ACLARATORIA 2: Para la vigencia 2018, la Subdirección de Calidad del Aire Auditiva y Visual reporto el dato de 24, argumentando que durante el año 2018 la Secretaria Distrital de Ambiente programó un valor anual de PM2.5 (24μg/m3) reportado en SEGPLAN para la estimación del promedio de las concentraciones de este contaminante en la ciudad, de acuerdo con la ficha técnica del indicador este fue reportado como valor constante durante lo corrido del año. El dato registrado en el SEGPLAN del proyecto 979 difiere de lo reportado en la Red de Monitoreo y Calidad del Aire de Bogotá- RMCAB ya que en la red se promediaron los datos de todas las estaciones.
JUSTIFICACION REGISTRO: Teniendo en cuenta que la concentración promedio anual de material partículado de diámetro menor a 2,5 micras (PM2,5) se debe mantener por debajo de 25 µg/m3, se aclara que cualquier dato por debajo del valor de referencia da cumplimiento a lo programado y que el registro inferior presentado permite evidenciar la disminución en los niveles de contaminación en el Distrito.
</t>
  </si>
  <si>
    <r>
      <t>Durante el cuatrienio en el marco del cumplimiento de los PROGRAMAS DE CONTROL AMBIENTAL A LOS PREDIOS DIAGNOSTICADOS CON POSIBLE AFECTACIÓN AL RECURSO SUELO Y AGUA SUBTERRÁNEA se desarrollaron actividades de seguimiento, acompañamiento y evaluación de al menos 60 sitios potencialmente contaminados,  asociados a 111 chips catastrales, de todos y cada uno de ellos se emitieron diferentes actuaciones técnicas y jurídicas en procura de diagnosticar y evaluar la situación real de suelos y el aguas subterránea del acuífero somero. 
PR</t>
    </r>
    <r>
      <rPr>
        <b/>
        <sz val="9"/>
        <color rgb="FF000000"/>
        <rFont val="Arial"/>
        <family val="2"/>
      </rPr>
      <t>OGRAMA –VIGENCIA 2020</t>
    </r>
    <r>
      <rPr>
        <sz val="9"/>
        <color rgb="FF000000"/>
        <rFont val="Arial"/>
        <family val="2"/>
      </rPr>
      <t xml:space="preserve">
Mediante el informe técnico 2020IE56178 se generó el PROGRAMA DE CONTROL AMBIENTAL A LOS PREDIOS DIAGNOSTICADOS CON POSIBLE AFECTACIÓN AL RECURSO SUELO Y AGUA SUBTERRÁNEA -INFORME DE PROGRAMACIÓN PARA EL PRIMER SEMESTRE DEL AÑO 2020, establece un universo de 24 casos. En atención al programa durante el periodo comprendido entre enero y mayo del 2020 se desarrollaron las siguientes actividades:
Enero: se generaron 11 actuaciones y se avanzó con 9 nuevos casos, distribuidos de la siguiente manera: Se emitió un auto de requerimiento, dos conceptos técnicos, 4 conceptos técnicos, dos oficios y se atendieron dos derechos de petición. 
Febrero: se generaron 13 actuaciones y se avanzó con 9 nuevos casos, distribuidos de la siguiente manera: se emitieron 6 conceptos técnicos, se atendió un derecho de petición, 5 oficios  y  una resolución.
Marzo:   Se generaron 14 actuaciones y se avanzó en 2 nuevos casos, distribuidos de la siguiente manera:  se atendieron 5 derechos de petición 2, un informe técnico, 7 oficios
Abril:   5 actuaciones y se avanzó con 1 nuevo caso.  2 Conceptos técnicos, 2 oficios y 1 derecho de petición.
Mayo:  Se generaron 15 actuaciones y se avanzó con 3 nuevos casos, distribuidos de la siguiente manera: se generaron 5 conceptos técnicos, 1 informe técnico, 1 derecho de petición y 8 oficios.
Consolidado 
Durante el periodo comprendido entre enero y mayo del 2020 se generaron 58 actuaciones en relación a 24 casos, dando cumplimiento cabal al informe técnico 2020IE56178 se generó el PROGRAMA DE CONTROL AMBIENTAL A LOS PREDIOS DIAGNOSTICADOS CON POSIBLE AFECTACIÓN AL RECURSO SUELO Y AGUA SUBTERRÁNEA -INFORME DE PROGRAMACIÓN PARA EL PRIMER SEMESTRE DEL AÑO 2020.
RESERVA
El reporte del programa del año 2019 fue de 81% en atención a la reserva en aras de atender la magnitud de la reserva del 19%, en ese orden de ideas se generaron 16 actuaciones, 10 conceptos técnicos, 4 oficios y 2 resoluciones, lográndose un cumplimiento del 94.12%.
</t>
    </r>
  </si>
  <si>
    <r>
      <t>Durante el cuatrienio se realizaron las siguientes actividades de control en aras de atender solicitudes de diagnóstico:
Minería. Se atendieron 66 solicitudes de concepto diagnóstico, asociadas a 106 predios catastrales con aproximadamente 136,72 hectáreas, en aras de  determinar si estos se encuentran afectados por antigua actividad extractiva de materiales de construcción y arcilla que puedan llegar a condicionar un futuro desarrollo urbanístico; resultado de las actividades de control se  determinó que 7 solicitudes relacionados con  13 predios catastrales asociados a 5,7 hectáreas aproximadamente requieren la implementación de un  PMRRA  o PRR. 
Suelos Contaminados. Se atendieron 136 solicitudes, asociados a 343 predios catastrales con 330 hectáreas aproximadamente, en relación al desarrollo de actividades de control para la identificación sitios potencialmente contaminados asociados a inadecuada gestión ambiental de actividades industriales y de servicios y para el establecimiento de lineamientos técnicos para un adecuado desmantelamiento. Determinándose que 65 predios requieren actividades de investigación por sospecha de afectación del suelo.</t>
    </r>
    <r>
      <rPr>
        <b/>
        <sz val="9"/>
        <color theme="1"/>
        <rFont val="Arial"/>
        <family val="2"/>
      </rPr>
      <t xml:space="preserve">
Vigencia 2020: 
SUELOS CONTAMINADOS</t>
    </r>
    <r>
      <rPr>
        <sz val="9"/>
        <color theme="1"/>
        <rFont val="Arial"/>
        <family val="2"/>
      </rPr>
      <t xml:space="preserve">
Se atendieron 12 solicitudes de diagnóstico ambiental, asociadas a 15 predios catastrales, para un total de 13.39 hectáreas, como resultado de las acciones emprendidas se determinó lo siguiente: • 1 predio con 0,32 hectáreas actividades de investigación, 4 predios con 2.63 hectáreas actividades de investigación y desmantelamiento.• 10 predios con 10,7 hectáreas desmantelamiento.
Enero. Se atendieron 2 solicitudes de diagnóstico, 2 predios con 2,6314 hectáreas, generaron 2 conceptos técnicos, 2 derechos de petición, 1 memorando, 1 auto de requerimiento.
 Febrero. Se atendieron cuatro (4) solicitudes de diagnóstico, 4 predios con 4,24 ha , se generaron, 4 conceptos técnicos, un(1) auto de requerimiento.
Marzo.  Se atendieron: 6 solicitudes de diagnóstico, 9 predios con 6,52 ha, se generaron 6 conceptos técnicos, 5 derechos de petición, 2 memorandos, 5 autos de requerimiento.
Mayo.  Se emitieron: 6 autos de requerimiento asociado acciones investigación y desmantelamiento de instalaciones y 2 memorandos asociados a proyectos de desarrollo urbanístico.
</t>
    </r>
    <r>
      <rPr>
        <b/>
        <sz val="9"/>
        <color theme="1"/>
        <rFont val="Arial"/>
        <family val="2"/>
      </rPr>
      <t xml:space="preserve">
MINERIA</t>
    </r>
    <r>
      <rPr>
        <sz val="9"/>
        <color theme="1"/>
        <rFont val="Arial"/>
        <family val="2"/>
      </rPr>
      <t xml:space="preserve">
Enero: Se atendieron dos (2) solicitudes, 5 predios con 0,73 hectáreas, 2 actuaciones técnica. Se identificó que 4 predios, 0,72 hectáreas, requiere la implementación de PMRRA por afectación por actividad extractiva de minerales.
Febrero: Se atendieron dos (2) solicitudes de diagnóstico, correspondientes a 2 predios con 0,0182 hectáreas, generando un total de 2 actuaciones técnica u oficios diagnósticos.
CONSOLIDADO  Se identificaron 22 predios :- Suelos contaminados. 12 solicitudes, 15 predios con 13,39 ha, a cinco (5) con 2,68 ha,   se le determinaron lineamientos para investigación y   desmantelamiento y a los diez (10) predios restantes, 10,71 hectáreas, para el desmantelamiento.  - Minería. 4 solicitudes, para un total de 7 predios, con 0.75 hectáreas, determinando que 4 predios con 0,72 ha , requieren la implementación de PMRRA por afectación por actividad extractiva de minerales.
</t>
    </r>
  </si>
  <si>
    <t>Para la vigencia 2020, se realizó la actualización del Programa de Control y Seguimiento mediante radicado No. 2020IE56208 del 11/03/2020, donde se programó atender un total de 1.010 usuarios, de los cuales se ejerció control y seguimiento en el tema de vertimientos y residuos peligrosos a 881 usuarios, representados en 956 acciones distribuidos así:
COMPONENTE VERTIMIENTOS (238 acciones)
Conceptos o informes Técnicos de control y vigilancia: 146
Requerimientos de control y vigilancia: 79
Operativos de control: 1
Seguimiento permiso de vertimientos: 12</t>
  </si>
  <si>
    <t>Se atendieron solicitudes de cartografía durante el este periodo por parte de los usuarios internos y externos de la Subdirección del Recurso Hídrico y Suelo (SRHS):
Mapas de localización de coordenadas, predios, estaciones de Red de Calidad Hídrica de Bogotá  (RCHB), WQI, ríos, quebradas y demás solicitudes de la SRHS.
Se atendieron los casos  con la generando la respectiva cartografía o soporte del visor geográfico.
Mapa de localización y generación de reportes de determinantes ambientales y de jurisdicción del visor Geográfico de la SDA, de  los predios solicitados.
Georreferenciación de los usuarios y actividades de las metas reportadas por los equipos de trabajo.
Cálculo de tramos entre estaciones RCHB y ríos principales.
Generación de mapa de localización con georreferenciación de los puntos de monitoreo de los Parques Ecológicos Disstritales de Humedales de Bogotá.
Mapa de localización Operativo, quejas y medidas preventivas, así como por actividades y prioridades.</t>
  </si>
  <si>
    <t xml:space="preserve">Para la vigencia 2020, se realizó la actualización del Programa de Control y Seguimiento mediante radicado No. 2020IE56208 del 11/03/2020, donde se programó atender un total de 1.010 usuarios, de los cuales se ejerció control y seguimiento en el tema de vertimientos y residuos peligrosos a 881 usuarios, representados en 956 acciones distribuidos así:
COMPONENTE RESIDUOS PELIGROSOS (718 acciones)
Conceptos o informes Técnicos de control y vigilancia RESPEL: 83
Requerimientos u oficios de Control y vigilancia en Respel: 435
Registros Generadores de Residuos Peligrosos: 121 
Inscripciones Acopiadores Primarios: 72
Inscripción en el inventario Inventario de Compuestos Bifenilos Policlorados: 7
</t>
  </si>
  <si>
    <t xml:space="preserve">No se realizó la elaboración ni actualización del programa de control y seguimiento ambiental a los predios con antigua actividad extractiva de minerales o que se esté desarrollando en el área urbana del D. C. toda vez que en el marco de la emergencia económica, social y ecológica en todo el territorio nacional no ha sido posible realizar acciones técnicas de campo, las cuales son necesarias para verificar los predios con antigua actividad extractiva de minerales.
</t>
  </si>
  <si>
    <t xml:space="preserve">No se realizó verificación topográfica de las áreas de los Planes de Manejo Ambiental, Planes de Manejo Recuperación y Restauración Ambiental y Planes de Recuperación y Restauración, toda vez que en el marco de la emergencia económica, social y ecológica en todo el territorio nacional no ha sido posible realizar acciones técnicas de campo, las cuales son necesarias para realizar la verificación de la misma.   </t>
  </si>
  <si>
    <t xml:space="preserve">Durante el Periodo de Enero a Mayo de 2020, se  proyectaron los siguientes conceptos técnicos:
Cuatro (4)  derivados de la evaluación de  Planes de Recuperación y Restauración.
Trece (13) derivados del control ambiental.
</t>
  </si>
  <si>
    <t>Durante el Periodo de Enero a Mayo de 2020, se  proyectaron los siguientes conceptos técnicos:
Tres  (3)  derivados de la evaluación topográfica de los Planes de Recuperación y Restauración:
1). Cantera Cerros de Orientes - Suprema Compañía Inmobiliaria SAS. Concepto Técnico 01629 del 04/02/2020 - Proceso 4706388.
2). Predio Alberto Quiroga Moreno y Otros - Industrias GresQui Ltda. Concepto Técnico 06489  del 27/05/2020 - Proceso 4779104.
3). SP Inmobiliaria SAS - Predio Aires de Palermo. Concepto Técnico 06508 del 28/05/2020 - Proceso 4779123.</t>
  </si>
  <si>
    <t xml:space="preserve">ATENCION A INSTRUMENTOS AMBIENTALES
Registro de Generadores de residuos peligrosos - RESPEL: 15
2020EE07768, 2020EE12960, 2020EE18094, 2020EE22621, 2020EE24458, 2020EE24455, 2020EE35755, 2020EE53480, 2020EE55000, 2020EE56241, 2020EE76255, 2020EE76253, 2020EE76884, 2020EE80073 y 2020EE84622
Inscripción de acopiadores de aceite: 13
2020EE15030, 2020EE19085, 2020EE19051, 2020EE19053, 2020EE19069,2020EE36270, 2020EE35761, 2020EE37163, 2020EE84633, 2020EE84631, 2020EE84627, 2020EE84626 y 2020EE84625.
Oficios que acojen y/o requieren Planes de contingencia (Decreto 50/2018): 52.
</t>
  </si>
  <si>
    <t xml:space="preserve">IMPULSOS ADMINISTRATIVOS:
Planes de contingencia:  53
Registro de movilizadores de aceite usado:  9
</t>
  </si>
  <si>
    <t>Se realizaron  35 visitas tecnicas de enero a mayo:
EDS DISTRACOM ZONA FRANCA
COOPERATIVA DE TRANSPORTADORES BUSES VERDES LTDA
GENERAL MOTORS - COLMOTORES S.A.
CENTRO AUTOMOTOR DIESEL S A 
EDS TERPEL JAVERIANA
EDS ESSO INDUSTRIAL BOYACÁ
TEXACO 35
EDS CENCOSUD ALQUERIA
EDS DISENERCOM ESSO 37
EDS PRIVADA DE GASEOSAS COLOMBIANAS S.A.S.
EDS EL CLARET
EDS GASEOSAS LUX S.A.S.
CONCRETERA TREMIX SOCIEDAD POR ACCIONES SIMPLIFICADA S.A.S.
HOLCIM  S.A.
PRACO DIDACOL S A S
EDS AUTOMOTRIZ EDS LA PELUZA 
EDS TERPEL MATATIGRES 
EDS BUENAVISTA  J.E
EDS DISTRACOM DOÑA JUANA 
YECID GOMEZ FRANCO
AMBIENTE Y SOLUCIONES SAS
EDS SUMIGAS MARIA PAULA 
EDS TERPEL CENTRO BOGOTÁ
EDS ARABAR AVENIDA CHILE
EDS ALELI
EDS EL TREBAOL CON CALLE 57
COORDINADORA MERCANTIL
EDS PUMA NUEVA VERAGUAS
GREEN EDS CODAVAS
EDS ÉXITO AMÉRICAS
PLANTA 170
SERVICIOS PARA VEHICULOS DE TRANSPORTE S.A.
EDS MOGUE LTDA
CIUDAD LIMPIA BOGOTA S A E S P
INVERSIONES TRANSPORTES Y COMERCIALIZADORA DE COMBUSTIBLES SAS</t>
  </si>
  <si>
    <t>Se tiene pendiente 4 solicitudes de evaluación de los siguientes establecimientos
1. SANTA MARIA DE LA PROVIDENCIA.
2. SOLUCIONES LIQUIDAS S.A.S.
3. SAN ANGELO S.A.S.
4. COUNTRY CLUB DE BOGOTÁ.
Teniendo en cuenta que de acuerdo con la emergencia generada por el virus Covid 19, no fue posible realizar las visitas oculares correspondientes, una vez retomadas las actividades se procederan a realizar estas y continuar con los tramites.
Se emiton 2 Conceptos Tecnicos referentes a evaluaciones de instrumentos ambientales de los cuales se describren de la siguiente manera:
PRÓRROGA  CONCESIÓN AGUA SUBTERRÁNEAS
CAJA DE COMPENSACIÓN FAMILIAR COMPENSAR: CT 2020IE89174 del 28/05/2020
CONCESIÓN AGUA SUBTERRÁNEAS
SOCIEDAD TECNOLÓGICA Y EDUCATIVA LTDA - COLEGIO MIGUEL ANTONIO CARO CT 2020IE90626 del 30/05/2020</t>
  </si>
  <si>
    <t>Se tiene pendiente 4 solicitudes de evaluación de los siguientes establecimientos
1. SANTA MARIA DE LA PROVIDENCIA.
2. SOLUCIONES LIQUIDAS S.A.S.
3. SAN ANGELO S.A.S.
4. COUNTRY CLUB DE BOGOTÁ.
Teniendo en cuenta que de acuerdo con la emergencia generada por el virus Covid 19, no fue posible realizar las visitas oculares correspondientes, una vez retomadas las actividades se procederan a realizar estas y continuar con los tramites.
Se emiton 2 Conceptos Tecnicos referentes a evaluaciones de instrumentos ambientales de los cuales se describren de la siguiente manera:
PRÓRROGA  CONCESIÓN AGUA SUBTERRÁNEAS
CAJA DE COMPENSACIÓN FAMILIAR COMPENSAR: CT 2020IE89174 del 28/05/2020
CONCESIÓN AGUA SUBTERRÁNEAS
SOCIEDAD TECNOLÓGICA Y EDUCATIVA LTDA - COLEGIO MIGUEL ANTONIO CARO CT 2020IE90626 del 30/05/2020</t>
  </si>
  <si>
    <t xml:space="preserve">Entre enero y mayo de 2020, se han elaborado los actos administrativos que acogen jurídicamente los productos técnicos relacionados con seguimiento, control y vigilancia al aprovechamiento del recurso hídrico subterráneo, así:      
2. Febrero: 24 
3. Marzo: 3
4. Abril: 1
5. Mayo: 43
</t>
  </si>
  <si>
    <t xml:space="preserve">Durante los meses de enero a mayo se presenta el siguiente avance
Enero: 36 visitas técnicas, 33 efectivas y 3 objeto de reprogramación.
Febrero: 6 visitas técnicas efectivas
Para un acumulado durante el 2020 de 42 visitas técnicas.
Atención a PQR´S:
Enero: 165 respuestas a PQR´S mediante oficios provisionales o definitivos a los peticionarios, 3 evaluaciones de estudios de ruido y 36 conceptos previos de favorabilidad para la realización de eventos SUGA´S, para un total de 204 acciones emitidas.
Febrero: 299 respuestas a PQR´S mediante oficios provisionales o definitivos a los peticionarios y 36 conceptos previos de favorabilidad para la realización de eventos SUGA´S, para un total de 335 acciones emitidas.
Abril: 86 respuestas a PQR´S mediante oficios provisionales o definitivos
Mayo: 169 respuestas a PQR´S mediante oficios provisionales o definitivos 
En resumen, en lo corrido del 2020 se han emitido 719 respuestas a peticiones 
</t>
  </si>
  <si>
    <t xml:space="preserve">Durante el mes de enero de 2020 se presenta el siguiente avance.
Enero: 103 actos administrativos avanzados en materia de ruido, en el marco de la ley 1333 de 2009, que establece el régimen sancionatorio ambiental.
Para el mes de abril de 2020, no se realizaron actuaciones jurídicas.
Para el mes el mayo de 2020. no se realizaron actuaciones jurídicas.
En resumen, durante los meses de enero a mayo se han emitieron 103 actos administrativos, los cuales fueron avanzados a la Dirección de Control Ambiental.  
</t>
  </si>
  <si>
    <t xml:space="preserve">La Secretaría Distrital de Ambiente en el marco de sus funciones y de lo dispuesto en el Decreto 531 de 2010, cumplió con su alcance dentro del proceso de plantación de árboles en el espacio público urbano, que corresponde a la formulación y adopción de instrumentos para la planificación de la silvicultura urbana. Así mismo, ejecutó actividades de gestión tendientes a promover dicha plantación, sin embargo, la ejecución directa está a cargo de terceros, quienes presentaron dilaciones en la entrega de la información requerida para hacer verificación en campo y en la mayoría de los casos suscribieron convenios con el Jardín Botánico. 
Sumado a lo expuesto, la Empresa de Acueducto informó que la etapa de ejecución del contrato que tiene por objeto la plantación de 47.177 individuos arbóreos se realizará 3 meses después a la fase I de consultoría, la cual a la fecha no ha iniciado.
</t>
  </si>
  <si>
    <t>Ejecutar 45.000 actuaciones técnico jurídicas de evaluación, control, seguimiento, prevención e investigación para conservar, proteger y disminuir el tráfico ilegal de la flora y de la fauna silvestre.</t>
  </si>
  <si>
    <t>Realizar 49638 actuaciones técnicas o jurídicas de evaluación, control, seguimiento, prevención e investigación sobre los recursos flora y fauna silvestre en el Distrito Capital.</t>
  </si>
  <si>
    <t xml:space="preserve">Durante el cuatrienio se han venido desarrollando las acciones de Inspección Vigilancia y Control establecidas en su totalidad por lo que el avance a la fecha corresponde al 100% de los cuales el 12,5% corresponde a la vigencia 2020.
Durante la vigencia 2016 se realizaron 678 visitas de Inspección Vigilancia y Control al Sector comercio en establecimientos de comercio abiertos al público.
Durante la vigencia 2017 se realizaron 5.888 visitas de Inspección Vigilancia y Control al Sector comercio en establecimientos de comercio abiertos al público.
Durante la vigencia 2018, se realizaron 9.353 visitas de Inspección Vigilancia y Control al Sector comercio en establecimientos de comercio abiertos al público.
Durante la vigencia 2019, se realizaron 8.007 visitas de inspección, vigilancia y control a establecimientos de comercio abiertos al público. 
Durante la vigencia 2020, se realizaron 1.549 visitas de inspección, vigilancia y control a establecimientos de comercio, las cuales se detallan a continuación.
Subdirección de Recurso Hídrico y del Suelo   -------------------►                        173
Subdirección de Calidad del Aire Auditiva y Visual - Ruido   --------►                   43
Subdirección de Calidad del Aire Auditiva y Visual -PEV.     --------►                   28
Subdirección de Calidad del Aire Auditiva y Visual - Fuentes Fijas. -------►       140
Subdirección de Calidad del Aire Auditiva y Visual - Fuentes Móviles -------►      17
Subdirección de Silvicultura Flora y fauna Silvestre - Fauna Silvestre. -------►     21
Subdirección de Silvicultura Flora y fauna Silvestre - AFIM.   -----►                    386
Subdirección de Control Ambiental al Sector Público - Llantas usadas.  -----►   378
Subdirección de Control Ambiental al Sector Público- RCD.     ---------►            203
Subdirección de Control Ambiental al Sector Público- PIGA.     ----------►          121
Subdirección de Control Ambiental al Sector Público- Hospitalarios. ------►         39
</t>
  </si>
  <si>
    <t>Decidir de fondo 1746 procesos sancionatorios</t>
  </si>
  <si>
    <t xml:space="preserve">El Jardín Botánico de Bogotá como una de las entidades del sector ambiente, tiene incidencia con la siembra de especies arbóreas, por lo cual ha manifestaado su interes de fortalecer el instrumento correspondiente al Plan Distrital de Silvicultura Urbana, Zonas Verdes y Jardinería de Bogotá D.C - PDSUZVJ por lo que el equipo técnico de esta entidad, se encuentra realizando la revisión del documento y realizando los aportes que correspondan y entregarán el informe correspondiente a inicion del segundo semestre de 2020. </t>
  </si>
  <si>
    <t xml:space="preserve">Esta actividad consiste en realizar visitas de control ambiental a predios en aras de determinar si existe afectación ambiental identificándose suelos degradados por antigua actividad extractiva de minerales o con sospecha de contaminación, para esto es indispensable el desarrollo de una diligencia técnica de reconocimiento en terreno y la revisión física de la documentación existente en los expedientes asociados a las actividades productivas que allí se realizan, los cuales se localizan en las instalaciones de la SDA.
La situación de la emergencia sanitaria y la pandemia del COVID-19 ha generado la imposibilidad de  realizar acciones de control a través de diligencias técnicas de reconocimiento en terreno  y la revisión física de expedientes,  en las instalaciones de la SDA,  para verificación de antecedentes asociados con actividades productivas pasadas desarrolladas en los predios, así las cosas,  para los meses de abril y mayo no se presentó avance.
</t>
  </si>
  <si>
    <r>
      <t>Durante el Cuatrienio 2016 - 2020, se realizaron 472 actuaciones de verificación identificación y diagnóstico de usuarios asociados a hidrocarburos, generando un cumplimiento en el cuatrienio del 93,84% (472/503).
Para el año 2020, se programó verificar</t>
    </r>
    <r>
      <rPr>
        <b/>
        <sz val="9"/>
        <color rgb="FF000000"/>
        <rFont val="Arial"/>
        <family val="2"/>
      </rPr>
      <t xml:space="preserve"> 95</t>
    </r>
    <r>
      <rPr>
        <sz val="9"/>
        <color rgb="FF000000"/>
        <rFont val="Arial"/>
        <family val="2"/>
      </rPr>
      <t xml:space="preserve"> usuarios asociados a hidrocarburos, es así como para el periodo comprendido de enero a mayo se verificaron</t>
    </r>
    <r>
      <rPr>
        <b/>
        <sz val="9"/>
        <color rgb="FF000000"/>
        <rFont val="Arial"/>
        <family val="2"/>
      </rPr>
      <t xml:space="preserve"> 64 </t>
    </r>
    <r>
      <rPr>
        <sz val="9"/>
        <color rgb="FF000000"/>
        <rFont val="Arial"/>
        <family val="2"/>
      </rPr>
      <t xml:space="preserve">usuarios asociados a hidrocarburos. Obteniendo un avance del 67,37%= (63/95). 
</t>
    </r>
  </si>
  <si>
    <t>Abril</t>
  </si>
  <si>
    <t>195,095,290.00</t>
  </si>
  <si>
    <t>27,437,751.00</t>
  </si>
  <si>
    <t>Evaluar el 100 % de las solicitudes de instrumentos ambientales asociados  la protección de la contaminación del recurso
hídrico superficial, subterráneo y suelo de usuarios asociados a hidrocarburos</t>
  </si>
  <si>
    <t>Ejecutar 80,000 actuaciones técnicas o jurídicas en evaluación, control, seguimiento, prevención e investigación sobre el
manejo del arbolado urbano en el Distrito Capital</t>
  </si>
  <si>
    <t>Generar instrumentos técnicos, científicos y de prevención para el mantenimiento y prevención en la gestión el arbolado urbano, que propendan por su protección y prestación de los servicios ambientales inherentes.</t>
  </si>
  <si>
    <t>Distrital 
 MPI11. GESTIÓN EL ARBOLADO URBANO.</t>
  </si>
  <si>
    <t>Realizar 45000 actuaciones técnicas o jurídicas de evaluación, control, seguimiento, prevención e investigación sobre los recursos flora y fauna silvestre en el distrito capital.</t>
  </si>
  <si>
    <t>Population</t>
  </si>
  <si>
    <t>316,632,028.00</t>
  </si>
  <si>
    <t>TERRITORIALIZACIÓN</t>
  </si>
  <si>
    <t xml:space="preserve">7, OBSERVACIONES AVANCE VIGENCIA DE ENERO A MAYO 2020
</t>
  </si>
  <si>
    <t>A31 de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</si>
</sst>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 #,##0.00_ ;_ * \-#,##0.00_ ;_ * &quot;-&quot;??_ ;_ @_ "/>
    <numFmt numFmtId="167" formatCode="_-* #,##0\ _€_-;\-* #,##0\ _€_-;_-* &quot;-&quot;??\ _€_-;_-@"/>
    <numFmt numFmtId="168" formatCode="#,##0.0_);\(#,##0.0\)"/>
    <numFmt numFmtId="169" formatCode="0.0%"/>
    <numFmt numFmtId="170" formatCode="_-* #,##0.0\ _€_-;\-* #,##0.0\ _€_-;_-* &quot;-&quot;??\ _€_-;_-@"/>
    <numFmt numFmtId="171" formatCode="_-* #,##0.00\ _€_-;\-* #,##0.00\ _€_-;_-* &quot;-&quot;??\ _€_-;_-@"/>
    <numFmt numFmtId="172" formatCode="_-* #,##0_-;\-* #,##0_-;_-* &quot;-&quot;_-;_-@"/>
    <numFmt numFmtId="173" formatCode="_(* #,##0_);_(* \(#,##0\);_(* &quot;-&quot;_);_(@_)"/>
    <numFmt numFmtId="174" formatCode="_-&quot;$&quot;\ * #,##0_-;\-&quot;$&quot;\ * #,##0_-;_-&quot;$&quot;\ * &quot;-&quot;_-;_-@"/>
    <numFmt numFmtId="175" formatCode="#,##0.0"/>
    <numFmt numFmtId="176" formatCode="0.0"/>
    <numFmt numFmtId="177" formatCode="#,##0.00_ ;\-#,##0.00\ "/>
    <numFmt numFmtId="178" formatCode="#,##0.0_ ;\-#,##0.0\ "/>
    <numFmt numFmtId="179" formatCode="[$$-240A]\ #,##0"/>
    <numFmt numFmtId="180" formatCode="&quot;$&quot;\ #,##0"/>
    <numFmt numFmtId="181" formatCode="_(* #,##0_);_(* \(#,##0\);_(* &quot;-&quot;??_);_(@_)"/>
    <numFmt numFmtId="182" formatCode="_-&quot;$&quot;* #,##0_-;\-&quot;$&quot;* #,##0_-;_-&quot;$&quot;* &quot;-&quot;_-;_-@"/>
    <numFmt numFmtId="183" formatCode="0.000"/>
    <numFmt numFmtId="184" formatCode="[$$-240A]\ #,##0.0000"/>
    <numFmt numFmtId="185" formatCode="&quot;$&quot;#,##0.00"/>
    <numFmt numFmtId="186" formatCode="_-* #,##0.00\ _€_-;\-* #,##0.00\ _€_-;_-* &quot;-&quot;??\ _€_-;_-@_-"/>
    <numFmt numFmtId="187" formatCode="_-* #,##0\ _€_-;\-* #,##0\ _€_-;_-* &quot;-&quot;??\ _€_-;_-@_-"/>
    <numFmt numFmtId="188" formatCode="_(&quot;$&quot;\ * #,##0_);_(&quot;$&quot;\ * \(#,##0\);_(&quot;$&quot;\ * &quot;-&quot;_);_(@_)"/>
    <numFmt numFmtId="189" formatCode="_(&quot;$&quot;\ * #,##0.00_);_(&quot;$&quot;\ * \(#,##0.00\);_(&quot;$&quot;\ * &quot;-&quot;??_);_(@_)"/>
    <numFmt numFmtId="190" formatCode="_-* #,##0.00\ &quot;€&quot;_-;\-* #,##0.00\ &quot;€&quot;_-;_-* &quot;-&quot;??\ &quot;€&quot;_-;_-@_-"/>
    <numFmt numFmtId="191" formatCode="_ &quot;$&quot;\ * #,##0.00_ ;_ &quot;$&quot;\ * \-#,##0.00_ ;_ &quot;$&quot;\ * &quot;-&quot;??_ ;_ @_ "/>
    <numFmt numFmtId="192" formatCode="_ * #,##0_ ;_ * \-#,##0_ ;_ * &quot;-&quot;??_ ;_ @_ "/>
    <numFmt numFmtId="193" formatCode="#,##0.00_);\(#,##0.00\)"/>
    <numFmt numFmtId="194" formatCode="0.000%"/>
    <numFmt numFmtId="195" formatCode="_(* #,##0.00_);_(* \(#,##0.00\);_(* &quot;-&quot;??_);_(@_)"/>
  </numFmts>
  <fonts count="84"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rgb="FF000000"/>
      <name val="Arial"/>
      <family val="2"/>
    </font>
    <font>
      <sz val="11"/>
      <name val="Calibri"/>
      <family val="2"/>
    </font>
    <font>
      <b/>
      <sz val="9"/>
      <color theme="1"/>
      <name val="Arial"/>
      <family val="2"/>
    </font>
    <font>
      <sz val="11"/>
      <color theme="1"/>
      <name val="Calibri"/>
      <family val="2"/>
    </font>
    <font>
      <sz val="9"/>
      <color theme="1"/>
      <name val="Arial"/>
      <family val="2"/>
    </font>
    <font>
      <b/>
      <sz val="9"/>
      <color rgb="FF000000"/>
      <name val="Arial"/>
      <family val="2"/>
    </font>
    <font>
      <sz val="10"/>
      <color theme="1"/>
      <name val="Arial"/>
      <family val="2"/>
    </font>
    <font>
      <sz val="10"/>
      <color rgb="FF000000"/>
      <name val="Arial"/>
      <family val="2"/>
    </font>
    <font>
      <sz val="8"/>
      <color rgb="FF000000"/>
      <name val="Arial"/>
      <family val="2"/>
    </font>
    <font>
      <b/>
      <sz val="8"/>
      <color theme="1"/>
      <name val="Arial"/>
      <family val="2"/>
    </font>
    <font>
      <sz val="8"/>
      <color theme="1"/>
      <name val="Arial"/>
      <family val="2"/>
    </font>
    <font>
      <sz val="8"/>
      <color theme="1"/>
      <name val="Calibri"/>
      <family val="2"/>
    </font>
    <font>
      <b/>
      <sz val="8"/>
      <color rgb="FF000000"/>
      <name val="Arial"/>
      <family val="2"/>
    </font>
    <font>
      <sz val="9"/>
      <color theme="0"/>
      <name val="Arial"/>
      <family val="2"/>
    </font>
    <font>
      <sz val="9"/>
      <color rgb="FF000000"/>
      <name val="Calibri"/>
      <family val="2"/>
    </font>
    <font>
      <b/>
      <sz val="9"/>
      <name val="Arial"/>
      <family val="2"/>
    </font>
    <font>
      <sz val="9"/>
      <name val="Arial"/>
      <family val="2"/>
    </font>
    <font>
      <b/>
      <sz val="11"/>
      <name val="Calibri"/>
      <family val="2"/>
    </font>
    <font>
      <b/>
      <sz val="8"/>
      <name val="Arial"/>
      <family val="2"/>
    </font>
    <font>
      <sz val="8"/>
      <name val="Arial"/>
      <family val="2"/>
    </font>
    <font>
      <sz val="8"/>
      <color theme="1"/>
      <name val="Arial"/>
      <family val="2"/>
    </font>
    <font>
      <sz val="11"/>
      <color rgb="FF000000"/>
      <name val="Calibri"/>
      <family val="2"/>
    </font>
    <font>
      <sz val="9"/>
      <color indexed="81"/>
      <name val="Tahoma"/>
      <family val="2"/>
    </font>
    <font>
      <b/>
      <sz val="9"/>
      <color indexed="81"/>
      <name val="Tahoma"/>
      <family val="2"/>
    </font>
    <font>
      <sz val="11"/>
      <color rgb="FF000000"/>
      <name val="Calibri"/>
      <family val="2"/>
    </font>
    <font>
      <sz val="10"/>
      <name val="Arial"/>
      <family val="2"/>
    </font>
    <font>
      <sz val="11"/>
      <color indexed="8"/>
      <name val="Calibri"/>
      <family val="2"/>
    </font>
    <font>
      <sz val="8"/>
      <name val="Calibri"/>
      <family val="2"/>
    </font>
    <font>
      <b/>
      <sz val="8"/>
      <name val="Calibri"/>
      <family val="2"/>
    </font>
    <font>
      <sz val="9"/>
      <name val="Calibri"/>
      <family val="2"/>
    </font>
    <font>
      <sz val="11"/>
      <color rgb="FF9C5700"/>
      <name val="Calibri"/>
      <family val="2"/>
      <scheme val="minor"/>
    </font>
    <font>
      <sz val="11"/>
      <color theme="0"/>
      <name val="Calibri"/>
      <family val="2"/>
      <scheme val="minor"/>
    </font>
    <font>
      <sz val="12"/>
      <color theme="0"/>
      <name val="Calibri"/>
      <family val="2"/>
      <scheme val="minor"/>
    </font>
    <font>
      <sz val="12"/>
      <color indexed="8"/>
      <name val="Calibri"/>
      <family val="2"/>
    </font>
    <font>
      <sz val="12"/>
      <color theme="1"/>
      <name val="Calibri"/>
      <family val="2"/>
      <scheme val="minor"/>
    </font>
    <font>
      <sz val="18"/>
      <color theme="3"/>
      <name val="Cambria"/>
      <family val="2"/>
    </font>
    <font>
      <b/>
      <sz val="10"/>
      <color rgb="FF000000"/>
      <name val="Arial"/>
      <family val="2"/>
    </font>
    <font>
      <b/>
      <sz val="8"/>
      <color indexed="8"/>
      <name val="Arial"/>
      <family val="2"/>
    </font>
    <font>
      <sz val="10"/>
      <color indexed="12"/>
      <name val="Arial"/>
      <family val="2"/>
    </font>
    <font>
      <sz val="11"/>
      <color rgb="FF000000"/>
      <name val="Calibri"/>
      <family val="2"/>
    </font>
    <font>
      <sz val="8"/>
      <color rgb="FFFF0000"/>
      <name val="Arial"/>
      <family val="2"/>
    </font>
    <font>
      <sz val="11"/>
      <color rgb="FF000000"/>
      <name val="Calibri"/>
      <family val="2"/>
    </font>
    <font>
      <sz val="11"/>
      <color rgb="FF000000"/>
      <name val="Calibri"/>
      <family val="2"/>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8"/>
      <color indexed="8"/>
      <name val="Arial"/>
      <family val="2"/>
    </font>
    <font>
      <sz val="11"/>
      <color rgb="FF9C6500"/>
      <name val="Calibri"/>
      <family val="2"/>
      <scheme val="minor"/>
    </font>
    <font>
      <u/>
      <sz val="11"/>
      <color theme="10"/>
      <name val="Calibri"/>
      <family val="2"/>
      <scheme val="minor"/>
    </font>
    <font>
      <sz val="11"/>
      <color rgb="FF000000"/>
      <name val="Calibri"/>
      <family val="2"/>
    </font>
    <font>
      <sz val="9"/>
      <color rgb="FFFF0000"/>
      <name val="Arial"/>
      <family val="2"/>
    </font>
    <font>
      <sz val="9"/>
      <color indexed="8"/>
      <name val="Arial"/>
      <family val="2"/>
    </font>
    <font>
      <sz val="11"/>
      <name val="Arial"/>
      <family val="2"/>
    </font>
    <font>
      <sz val="11"/>
      <color rgb="FF000000"/>
      <name val="Arial"/>
      <family val="2"/>
    </font>
    <font>
      <sz val="11"/>
      <color theme="1"/>
      <name val="Arial"/>
      <family val="2"/>
    </font>
    <font>
      <b/>
      <sz val="9"/>
      <color indexed="8"/>
      <name val="Arial"/>
      <family val="2"/>
    </font>
    <font>
      <sz val="11"/>
      <color rgb="FFFF0000"/>
      <name val="Arial"/>
      <family val="2"/>
    </font>
    <font>
      <u/>
      <sz val="11"/>
      <color theme="10"/>
      <name val="Arial"/>
      <family val="2"/>
    </font>
    <font>
      <b/>
      <sz val="11"/>
      <color rgb="FF000000"/>
      <name val="Arial"/>
      <family val="2"/>
    </font>
    <font>
      <b/>
      <sz val="11"/>
      <color theme="1"/>
      <name val="Arial"/>
      <family val="2"/>
    </font>
    <font>
      <sz val="11"/>
      <color indexed="8"/>
      <name val="Arial"/>
      <family val="2"/>
    </font>
    <font>
      <sz val="11"/>
      <color rgb="FF000000"/>
      <name val="Calibri"/>
      <family val="2"/>
    </font>
  </fonts>
  <fills count="53">
    <fill>
      <patternFill patternType="none"/>
    </fill>
    <fill>
      <patternFill patternType="gray125"/>
    </fill>
    <fill>
      <patternFill patternType="solid">
        <fgColor rgb="FFFFFFFF"/>
        <bgColor rgb="FFFFFFFF"/>
      </patternFill>
    </fill>
    <fill>
      <patternFill patternType="solid">
        <fgColor rgb="FF00CCFF"/>
        <bgColor rgb="FF00CCFF"/>
      </patternFill>
    </fill>
    <fill>
      <patternFill patternType="solid">
        <fgColor theme="0"/>
        <bgColor theme="0"/>
      </patternFill>
    </fill>
    <fill>
      <patternFill patternType="solid">
        <fgColor rgb="FF00B0F0"/>
        <bgColor rgb="FF00B0F0"/>
      </patternFill>
    </fill>
    <fill>
      <patternFill patternType="solid">
        <fgColor rgb="FF99CCFF"/>
        <bgColor rgb="FF99CCFF"/>
      </patternFill>
    </fill>
    <fill>
      <patternFill patternType="solid">
        <fgColor rgb="FF75DBFF"/>
        <bgColor rgb="FF75DBFF"/>
      </patternFill>
    </fill>
    <fill>
      <patternFill patternType="solid">
        <fgColor rgb="FFC0C0C0"/>
        <bgColor rgb="FFC0C0C0"/>
      </patternFill>
    </fill>
    <fill>
      <patternFill patternType="solid">
        <fgColor rgb="FF66CCFF"/>
        <bgColor rgb="FF66CCFF"/>
      </patternFill>
    </fill>
    <fill>
      <patternFill patternType="solid">
        <fgColor rgb="FF00B0F0"/>
        <bgColor indexed="64"/>
      </patternFill>
    </fill>
    <fill>
      <patternFill patternType="solid">
        <fgColor rgb="FF00B0F0"/>
        <bgColor rgb="FF00CCFF"/>
      </patternFill>
    </fill>
    <fill>
      <patternFill patternType="solid">
        <fgColor rgb="FFFFFF00"/>
        <bgColor indexed="64"/>
      </patternFill>
    </fill>
    <fill>
      <patternFill patternType="solid">
        <fgColor rgb="FFFFEB9C"/>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9"/>
        <bgColor indexed="64"/>
      </patternFill>
    </fill>
    <fill>
      <patternFill patternType="solid">
        <fgColor rgb="FF75DBFF"/>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34998626667073579"/>
        <bgColor indexed="64"/>
      </patternFill>
    </fill>
    <fill>
      <patternFill patternType="solid">
        <fgColor theme="5" tint="0.59999389629810485"/>
        <bgColor indexed="64"/>
      </patternFill>
    </fill>
    <fill>
      <patternFill patternType="solid">
        <fgColor theme="5" tint="0.59999389629810485"/>
        <bgColor rgb="FFFFFFFF"/>
      </patternFill>
    </fill>
    <fill>
      <patternFill patternType="solid">
        <fgColor rgb="FF00CCFF"/>
        <bgColor indexed="64"/>
      </patternFill>
    </fill>
    <fill>
      <patternFill patternType="solid">
        <fgColor rgb="FF00B0F0"/>
        <bgColor rgb="FFF2DBDB"/>
      </patternFill>
    </fill>
    <fill>
      <patternFill patternType="solid">
        <fgColor theme="8" tint="0.39997558519241921"/>
        <bgColor indexed="64"/>
      </patternFill>
    </fill>
    <fill>
      <patternFill patternType="solid">
        <fgColor rgb="FF00CCFF"/>
        <bgColor theme="0"/>
      </patternFill>
    </fill>
  </fills>
  <borders count="144">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style="thin">
        <color rgb="FF000000"/>
      </right>
      <top style="medium">
        <color rgb="FF000000"/>
      </top>
      <bottom style="hair">
        <color rgb="FF000000"/>
      </bottom>
      <diagonal/>
    </border>
    <border>
      <left style="thin">
        <color rgb="FF000000"/>
      </left>
      <right/>
      <top style="thin">
        <color rgb="FF000000"/>
      </top>
      <bottom/>
      <diagonal/>
    </border>
    <border>
      <left style="thin">
        <color rgb="FF000000"/>
      </left>
      <right style="thin">
        <color rgb="FF000000"/>
      </right>
      <top style="hair">
        <color rgb="FF000000"/>
      </top>
      <bottom style="hair">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diagonal/>
    </border>
    <border>
      <left/>
      <right/>
      <top/>
      <bottom/>
      <diagonal/>
    </border>
    <border>
      <left style="medium">
        <color rgb="FF000000"/>
      </left>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style="thin">
        <color rgb="FF000000"/>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rgb="FF000000"/>
      </top>
      <bottom/>
      <diagonal/>
    </border>
    <border>
      <left/>
      <right style="medium">
        <color indexed="64"/>
      </right>
      <top/>
      <bottom style="thin">
        <color rgb="FF000000"/>
      </bottom>
      <diagonal/>
    </border>
    <border>
      <left/>
      <right style="medium">
        <color indexed="64"/>
      </right>
      <top/>
      <bottom/>
      <diagonal/>
    </border>
    <border>
      <left style="thin">
        <color rgb="FF000000"/>
      </left>
      <right style="medium">
        <color auto="1"/>
      </right>
      <top/>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right style="thin">
        <color rgb="FF000000"/>
      </right>
      <top style="thin">
        <color rgb="FF000000"/>
      </top>
      <bottom style="medium">
        <color indexed="64"/>
      </bottom>
      <diagonal/>
    </border>
  </borders>
  <cellStyleXfs count="52395">
    <xf numFmtId="0" fontId="0" fillId="0" borderId="0"/>
    <xf numFmtId="9" fontId="35" fillId="0" borderId="0"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164" fontId="32" fillId="0" borderId="84" applyFont="0" applyFill="0" applyBorder="0" applyAlignment="0" applyProtection="0"/>
    <xf numFmtId="164" fontId="32" fillId="0" borderId="84" applyFont="0" applyFill="0" applyBorder="0" applyAlignment="0" applyProtection="0"/>
    <xf numFmtId="0" fontId="32" fillId="0" borderId="84"/>
    <xf numFmtId="0" fontId="36" fillId="0" borderId="84"/>
    <xf numFmtId="0" fontId="32" fillId="0" borderId="84"/>
    <xf numFmtId="0" fontId="36" fillId="0" borderId="84"/>
    <xf numFmtId="0" fontId="32" fillId="0" borderId="84"/>
    <xf numFmtId="0" fontId="10" fillId="0" borderId="84"/>
    <xf numFmtId="0" fontId="36" fillId="0" borderId="84"/>
    <xf numFmtId="186" fontId="37" fillId="0" borderId="84" applyFont="0" applyFill="0" applyBorder="0" applyAlignment="0" applyProtection="0"/>
    <xf numFmtId="9" fontId="37" fillId="0" borderId="84" applyFont="0" applyFill="0" applyBorder="0" applyAlignment="0" applyProtection="0"/>
    <xf numFmtId="186" fontId="37" fillId="0" borderId="84" applyFont="0" applyFill="0" applyBorder="0" applyAlignment="0" applyProtection="0"/>
    <xf numFmtId="0" fontId="10" fillId="16" borderId="84" applyNumberFormat="0" applyBorder="0" applyAlignment="0" applyProtection="0"/>
    <xf numFmtId="0" fontId="10" fillId="17" borderId="84" applyNumberFormat="0" applyBorder="0" applyAlignment="0" applyProtection="0"/>
    <xf numFmtId="0" fontId="10" fillId="18" borderId="84" applyNumberFormat="0" applyBorder="0" applyAlignment="0" applyProtection="0"/>
    <xf numFmtId="0" fontId="10" fillId="19" borderId="84" applyNumberFormat="0" applyBorder="0" applyAlignment="0" applyProtection="0"/>
    <xf numFmtId="0" fontId="10" fillId="20" borderId="84" applyNumberFormat="0" applyBorder="0" applyAlignment="0" applyProtection="0"/>
    <xf numFmtId="0" fontId="10" fillId="21" borderId="84" applyNumberFormat="0" applyBorder="0" applyAlignment="0" applyProtection="0"/>
    <xf numFmtId="166" fontId="36" fillId="0" borderId="84" applyFont="0" applyFill="0" applyBorder="0" applyAlignment="0" applyProtection="0"/>
    <xf numFmtId="166" fontId="36" fillId="0" borderId="84" applyFont="0" applyFill="0" applyBorder="0" applyAlignment="0" applyProtection="0"/>
    <xf numFmtId="0" fontId="43" fillId="15" borderId="84" applyNumberFormat="0" applyBorder="0" applyAlignment="0" applyProtection="0"/>
    <xf numFmtId="0" fontId="42" fillId="15"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190" fontId="36"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43"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6" fontId="37" fillId="0" borderId="84" applyFont="0" applyFill="0" applyBorder="0" applyAlignment="0" applyProtection="0"/>
    <xf numFmtId="188" fontId="37"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88" fontId="37" fillId="0" borderId="84" applyFont="0" applyFill="0" applyBorder="0" applyAlignment="0" applyProtection="0"/>
    <xf numFmtId="188" fontId="37" fillId="0" borderId="84" applyFont="0" applyFill="0" applyBorder="0" applyAlignment="0" applyProtection="0"/>
    <xf numFmtId="188" fontId="37"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164" fontId="44"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37" fillId="0" borderId="84" applyFont="0" applyFill="0" applyBorder="0" applyAlignment="0" applyProtection="0"/>
    <xf numFmtId="164" fontId="37" fillId="0" borderId="84" applyFont="0" applyFill="0" applyBorder="0" applyAlignment="0" applyProtection="0"/>
    <xf numFmtId="190" fontId="37" fillId="0" borderId="84" applyFont="0" applyFill="0" applyBorder="0" applyAlignment="0" applyProtection="0"/>
    <xf numFmtId="190"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90" fontId="37" fillId="0" borderId="84" applyFont="0" applyFill="0" applyBorder="0" applyAlignment="0" applyProtection="0"/>
    <xf numFmtId="191" fontId="36" fillId="0" borderId="84" applyFont="0" applyFill="0" applyBorder="0" applyAlignment="0" applyProtection="0"/>
    <xf numFmtId="192" fontId="36"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90" fontId="37" fillId="0" borderId="84" applyFont="0" applyFill="0" applyBorder="0" applyAlignment="0" applyProtection="0"/>
    <xf numFmtId="44"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44" fontId="36" fillId="0" borderId="84" applyFont="0" applyFill="0" applyBorder="0" applyAlignment="0" applyProtection="0"/>
    <xf numFmtId="189" fontId="36"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89" fontId="36"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44" fontId="36"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44"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165" fontId="36" fillId="0" borderId="84" applyFont="0" applyFill="0" applyBorder="0" applyAlignment="0" applyProtection="0"/>
    <xf numFmtId="44" fontId="36" fillId="0" borderId="84" applyFont="0" applyFill="0" applyBorder="0" applyAlignment="0" applyProtection="0"/>
    <xf numFmtId="190" fontId="37" fillId="0" borderId="84" applyFont="0" applyFill="0" applyBorder="0" applyAlignment="0" applyProtection="0"/>
    <xf numFmtId="190"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65" fontId="37" fillId="0" borderId="84" applyFont="0" applyFill="0" applyBorder="0" applyAlignment="0" applyProtection="0"/>
    <xf numFmtId="190" fontId="37" fillId="0" borderId="84" applyFont="0" applyFill="0" applyBorder="0" applyAlignment="0" applyProtection="0"/>
    <xf numFmtId="190"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89" fontId="37" fillId="0" borderId="84" applyFont="0" applyFill="0" applyBorder="0" applyAlignment="0" applyProtection="0"/>
    <xf numFmtId="190" fontId="37" fillId="0" borderId="84" applyFont="0" applyFill="0" applyBorder="0" applyAlignment="0" applyProtection="0"/>
    <xf numFmtId="190" fontId="37" fillId="0" borderId="84" applyFont="0" applyFill="0" applyBorder="0" applyAlignment="0" applyProtection="0"/>
    <xf numFmtId="0" fontId="41" fillId="13" borderId="84" applyNumberFormat="0" applyBorder="0" applyAlignment="0" applyProtection="0"/>
    <xf numFmtId="0" fontId="36" fillId="0" borderId="84"/>
    <xf numFmtId="0" fontId="10" fillId="0" borderId="84"/>
    <xf numFmtId="0" fontId="36" fillId="0" borderId="84"/>
    <xf numFmtId="0" fontId="36" fillId="0" borderId="84"/>
    <xf numFmtId="0" fontId="45" fillId="0" borderId="84"/>
    <xf numFmtId="0" fontId="45" fillId="0" borderId="84"/>
    <xf numFmtId="0" fontId="36" fillId="0" borderId="84"/>
    <xf numFmtId="0" fontId="18" fillId="0" borderId="84"/>
    <xf numFmtId="0" fontId="37" fillId="0" borderId="84"/>
    <xf numFmtId="0" fontId="32" fillId="0" borderId="84"/>
    <xf numFmtId="0" fontId="36" fillId="0" borderId="84"/>
    <xf numFmtId="0" fontId="27" fillId="0" borderId="84"/>
    <xf numFmtId="0" fontId="37" fillId="14" borderId="107" applyNumberFormat="0" applyFont="0" applyAlignment="0" applyProtection="0"/>
    <xf numFmtId="0" fontId="37" fillId="14" borderId="107" applyNumberFormat="0" applyFont="0" applyAlignment="0" applyProtection="0"/>
    <xf numFmtId="0" fontId="37" fillId="14" borderId="107" applyNumberFormat="0" applyFont="0" applyAlignment="0" applyProtection="0"/>
    <xf numFmtId="0" fontId="37" fillId="14" borderId="107" applyNumberFormat="0" applyFont="0" applyAlignment="0" applyProtection="0"/>
    <xf numFmtId="9" fontId="37"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37"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44"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10"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9" fontId="37" fillId="0" borderId="84" applyFont="0" applyFill="0" applyBorder="0" applyAlignment="0" applyProtection="0"/>
    <xf numFmtId="0" fontId="46" fillId="0" borderId="84" applyNumberFormat="0" applyFill="0" applyBorder="0" applyAlignment="0" applyProtection="0"/>
    <xf numFmtId="0" fontId="46" fillId="0" borderId="84" applyNumberFormat="0" applyFill="0" applyBorder="0" applyAlignment="0" applyProtection="0"/>
    <xf numFmtId="0" fontId="46" fillId="0" borderId="84" applyNumberFormat="0" applyFill="0" applyBorder="0" applyAlignment="0" applyProtection="0"/>
    <xf numFmtId="43" fontId="10" fillId="0" borderId="84" applyFont="0" applyFill="0" applyBorder="0" applyAlignment="0" applyProtection="0"/>
    <xf numFmtId="41" fontId="10" fillId="0" borderId="84" applyFont="0" applyFill="0" applyBorder="0" applyAlignment="0" applyProtection="0"/>
    <xf numFmtId="0" fontId="49" fillId="0" borderId="84" applyNumberFormat="0" applyFill="0" applyBorder="0" applyAlignment="0" applyProtection="0"/>
    <xf numFmtId="9" fontId="10" fillId="0" borderId="84" applyFont="0" applyFill="0" applyBorder="0" applyAlignment="0" applyProtection="0"/>
    <xf numFmtId="43" fontId="10" fillId="0" borderId="84" applyFont="0" applyFill="0" applyBorder="0" applyAlignment="0" applyProtection="0"/>
    <xf numFmtId="43" fontId="10" fillId="0" borderId="84" applyFont="0" applyFill="0" applyBorder="0" applyAlignment="0" applyProtection="0"/>
    <xf numFmtId="43" fontId="10" fillId="0" borderId="84" applyFont="0" applyFill="0" applyBorder="0" applyAlignment="0" applyProtection="0"/>
    <xf numFmtId="0" fontId="50" fillId="0" borderId="84"/>
    <xf numFmtId="9" fontId="32"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50" fillId="0" borderId="84"/>
    <xf numFmtId="43" fontId="9" fillId="0" borderId="84" applyFont="0" applyFill="0" applyBorder="0" applyAlignment="0" applyProtection="0"/>
    <xf numFmtId="43" fontId="37" fillId="0" borderId="84" applyFont="0" applyFill="0" applyBorder="0" applyAlignment="0" applyProtection="0"/>
    <xf numFmtId="189" fontId="9" fillId="0" borderId="84" applyFont="0" applyFill="0" applyBorder="0" applyAlignment="0" applyProtection="0"/>
    <xf numFmtId="44" fontId="36" fillId="0" borderId="84" applyFont="0" applyFill="0" applyBorder="0" applyAlignment="0" applyProtection="0"/>
    <xf numFmtId="0" fontId="9" fillId="0" borderId="84"/>
    <xf numFmtId="9" fontId="36" fillId="0" borderId="84" applyFont="0" applyFill="0" applyBorder="0" applyAlignment="0" applyProtection="0"/>
    <xf numFmtId="9" fontId="9" fillId="0" borderId="84" applyFont="0" applyFill="0" applyBorder="0" applyAlignment="0" applyProtection="0"/>
    <xf numFmtId="9" fontId="9" fillId="0" borderId="84" applyFont="0" applyFill="0" applyBorder="0" applyAlignment="0" applyProtection="0"/>
    <xf numFmtId="0" fontId="9" fillId="16" borderId="84" applyNumberFormat="0" applyBorder="0" applyAlignment="0" applyProtection="0"/>
    <xf numFmtId="0" fontId="9" fillId="17" borderId="84" applyNumberFormat="0" applyBorder="0" applyAlignment="0" applyProtection="0"/>
    <xf numFmtId="0" fontId="9" fillId="18" borderId="84" applyNumberFormat="0" applyBorder="0" applyAlignment="0" applyProtection="0"/>
    <xf numFmtId="0" fontId="9" fillId="19" borderId="84" applyNumberFormat="0" applyBorder="0" applyAlignment="0" applyProtection="0"/>
    <xf numFmtId="0" fontId="9" fillId="20" borderId="84" applyNumberFormat="0" applyBorder="0" applyAlignment="0" applyProtection="0"/>
    <xf numFmtId="0" fontId="9"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9" fillId="0" borderId="84"/>
    <xf numFmtId="9" fontId="9" fillId="0" borderId="84" applyFont="0" applyFill="0" applyBorder="0" applyAlignment="0" applyProtection="0"/>
    <xf numFmtId="43" fontId="9" fillId="0" borderId="84" applyFont="0" applyFill="0" applyBorder="0" applyAlignment="0" applyProtection="0"/>
    <xf numFmtId="41"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3" fontId="9"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2" fontId="32" fillId="0" borderId="84" applyFont="0" applyFill="0" applyBorder="0" applyAlignment="0" applyProtection="0"/>
    <xf numFmtId="0" fontId="8" fillId="0" borderId="84"/>
    <xf numFmtId="0" fontId="8" fillId="16" borderId="84" applyNumberFormat="0" applyBorder="0" applyAlignment="0" applyProtection="0"/>
    <xf numFmtId="0" fontId="8" fillId="17" borderId="84" applyNumberFormat="0" applyBorder="0" applyAlignment="0" applyProtection="0"/>
    <xf numFmtId="0" fontId="8" fillId="18" borderId="84" applyNumberFormat="0" applyBorder="0" applyAlignment="0" applyProtection="0"/>
    <xf numFmtId="0" fontId="8" fillId="19" borderId="84" applyNumberFormat="0" applyBorder="0" applyAlignment="0" applyProtection="0"/>
    <xf numFmtId="0" fontId="8" fillId="20" borderId="84" applyNumberFormat="0" applyBorder="0" applyAlignment="0" applyProtection="0"/>
    <xf numFmtId="0" fontId="8"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0" fontId="52" fillId="0" borderId="84"/>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52" fillId="0" borderId="84"/>
    <xf numFmtId="44" fontId="36" fillId="0" borderId="84" applyFont="0" applyFill="0" applyBorder="0" applyAlignment="0" applyProtection="0"/>
    <xf numFmtId="0" fontId="8" fillId="0" borderId="84"/>
    <xf numFmtId="9" fontId="8" fillId="0" borderId="84" applyFont="0" applyFill="0" applyBorder="0" applyAlignment="0" applyProtection="0"/>
    <xf numFmtId="43" fontId="8" fillId="0" borderId="84" applyFont="0" applyFill="0" applyBorder="0" applyAlignment="0" applyProtection="0"/>
    <xf numFmtId="41" fontId="8" fillId="0" borderId="84" applyFont="0" applyFill="0" applyBorder="0" applyAlignment="0" applyProtection="0"/>
    <xf numFmtId="9"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0" fontId="32" fillId="0" borderId="84"/>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32" fillId="0" borderId="84"/>
    <xf numFmtId="43" fontId="8" fillId="0" borderId="84" applyFont="0" applyFill="0" applyBorder="0" applyAlignment="0" applyProtection="0"/>
    <xf numFmtId="43" fontId="37" fillId="0" borderId="84" applyFont="0" applyFill="0" applyBorder="0" applyAlignment="0" applyProtection="0"/>
    <xf numFmtId="189" fontId="8" fillId="0" borderId="84" applyFont="0" applyFill="0" applyBorder="0" applyAlignment="0" applyProtection="0"/>
    <xf numFmtId="44" fontId="36" fillId="0" borderId="84" applyFont="0" applyFill="0" applyBorder="0" applyAlignment="0" applyProtection="0"/>
    <xf numFmtId="0" fontId="8" fillId="0" borderId="84"/>
    <xf numFmtId="9" fontId="8" fillId="0" borderId="84" applyFont="0" applyFill="0" applyBorder="0" applyAlignment="0" applyProtection="0"/>
    <xf numFmtId="9" fontId="8" fillId="0" borderId="84" applyFont="0" applyFill="0" applyBorder="0" applyAlignment="0" applyProtection="0"/>
    <xf numFmtId="0" fontId="8" fillId="16" borderId="84" applyNumberFormat="0" applyBorder="0" applyAlignment="0" applyProtection="0"/>
    <xf numFmtId="0" fontId="8" fillId="17" borderId="84" applyNumberFormat="0" applyBorder="0" applyAlignment="0" applyProtection="0"/>
    <xf numFmtId="0" fontId="8" fillId="18" borderId="84" applyNumberFormat="0" applyBorder="0" applyAlignment="0" applyProtection="0"/>
    <xf numFmtId="0" fontId="8" fillId="19" borderId="84" applyNumberFormat="0" applyBorder="0" applyAlignment="0" applyProtection="0"/>
    <xf numFmtId="0" fontId="8" fillId="20" borderId="84" applyNumberFormat="0" applyBorder="0" applyAlignment="0" applyProtection="0"/>
    <xf numFmtId="0" fontId="8"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8" fillId="0" borderId="84"/>
    <xf numFmtId="9" fontId="8" fillId="0" borderId="84" applyFont="0" applyFill="0" applyBorder="0" applyAlignment="0" applyProtection="0"/>
    <xf numFmtId="43" fontId="8" fillId="0" borderId="84" applyFont="0" applyFill="0" applyBorder="0" applyAlignment="0" applyProtection="0"/>
    <xf numFmtId="41"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43" fontId="8" fillId="0" borderId="84" applyFont="0" applyFill="0" applyBorder="0" applyAlignment="0" applyProtection="0"/>
    <xf numFmtId="0" fontId="52" fillId="0" borderId="84"/>
    <xf numFmtId="0" fontId="52" fillId="0" borderId="84"/>
    <xf numFmtId="0" fontId="52" fillId="0" borderId="84"/>
    <xf numFmtId="164" fontId="32" fillId="0" borderId="84" applyFont="0" applyFill="0" applyBorder="0" applyAlignment="0" applyProtection="0"/>
    <xf numFmtId="0" fontId="52" fillId="0" borderId="84"/>
    <xf numFmtId="0" fontId="7" fillId="0" borderId="84"/>
    <xf numFmtId="43" fontId="7" fillId="0" borderId="84" applyFont="0" applyFill="0" applyBorder="0" applyAlignment="0" applyProtection="0"/>
    <xf numFmtId="189" fontId="7" fillId="0" borderId="84" applyFont="0" applyFill="0" applyBorder="0" applyAlignment="0" applyProtection="0"/>
    <xf numFmtId="9" fontId="7" fillId="0" borderId="84" applyFont="0" applyFill="0" applyBorder="0" applyAlignment="0" applyProtection="0"/>
    <xf numFmtId="9" fontId="7" fillId="0" borderId="84" applyFont="0" applyFill="0" applyBorder="0" applyAlignment="0" applyProtection="0"/>
    <xf numFmtId="41" fontId="7" fillId="0" borderId="84" applyFont="0" applyFill="0" applyBorder="0" applyAlignment="0" applyProtection="0"/>
    <xf numFmtId="164" fontId="7" fillId="0" borderId="84" applyFont="0" applyFill="0" applyBorder="0" applyAlignment="0" applyProtection="0"/>
    <xf numFmtId="0" fontId="55" fillId="0" borderId="111" applyNumberFormat="0" applyFill="0" applyAlignment="0" applyProtection="0"/>
    <xf numFmtId="0" fontId="56" fillId="0" borderId="112" applyNumberFormat="0" applyFill="0" applyAlignment="0" applyProtection="0"/>
    <xf numFmtId="0" fontId="57" fillId="0" borderId="113" applyNumberFormat="0" applyFill="0" applyAlignment="0" applyProtection="0"/>
    <xf numFmtId="0" fontId="60" fillId="26" borderId="114" applyNumberFormat="0" applyAlignment="0" applyProtection="0"/>
    <xf numFmtId="0" fontId="61" fillId="27" borderId="115" applyNumberFormat="0" applyAlignment="0" applyProtection="0"/>
    <xf numFmtId="0" fontId="62" fillId="27" borderId="114" applyNumberFormat="0" applyAlignment="0" applyProtection="0"/>
    <xf numFmtId="0" fontId="63" fillId="0" borderId="116" applyNumberFormat="0" applyFill="0" applyAlignment="0" applyProtection="0"/>
    <xf numFmtId="0" fontId="64" fillId="28" borderId="117" applyNumberFormat="0" applyAlignment="0" applyProtection="0"/>
    <xf numFmtId="0" fontId="67" fillId="0" borderId="118" applyNumberFormat="0" applyFill="0" applyAlignment="0" applyProtection="0"/>
    <xf numFmtId="0" fontId="6" fillId="0" borderId="84"/>
    <xf numFmtId="0" fontId="6" fillId="16" borderId="84" applyNumberFormat="0" applyBorder="0" applyAlignment="0" applyProtection="0"/>
    <xf numFmtId="0" fontId="6" fillId="17" borderId="84" applyNumberFormat="0" applyBorder="0" applyAlignment="0" applyProtection="0"/>
    <xf numFmtId="0" fontId="6" fillId="18" borderId="84" applyNumberFormat="0" applyBorder="0" applyAlignment="0" applyProtection="0"/>
    <xf numFmtId="0" fontId="6" fillId="19" borderId="84" applyNumberFormat="0" applyBorder="0" applyAlignment="0" applyProtection="0"/>
    <xf numFmtId="0" fontId="6" fillId="20" borderId="84" applyNumberFormat="0" applyBorder="0" applyAlignment="0" applyProtection="0"/>
    <xf numFmtId="0" fontId="6"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6" fillId="0" borderId="84" applyFont="0" applyFill="0" applyBorder="0" applyAlignment="0" applyProtection="0"/>
    <xf numFmtId="41" fontId="6" fillId="0" borderId="84" applyFont="0" applyFill="0" applyBorder="0" applyAlignment="0" applyProtection="0"/>
    <xf numFmtId="0" fontId="70" fillId="0" borderId="84" applyNumberFormat="0" applyFill="0" applyBorder="0" applyAlignment="0" applyProtection="0"/>
    <xf numFmtId="9" fontId="6" fillId="0" borderId="84" applyFont="0" applyFill="0" applyBorder="0" applyAlignment="0" applyProtection="0"/>
    <xf numFmtId="9" fontId="6" fillId="0" borderId="84" applyFont="0" applyFill="0" applyBorder="0" applyAlignment="0" applyProtection="0"/>
    <xf numFmtId="189" fontId="6" fillId="0" borderId="84" applyFont="0" applyFill="0" applyBorder="0" applyAlignment="0" applyProtection="0"/>
    <xf numFmtId="43" fontId="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3" fontId="6" fillId="0" borderId="84" applyFont="0" applyFill="0" applyBorder="0" applyAlignment="0" applyProtection="0"/>
    <xf numFmtId="0" fontId="6" fillId="0" borderId="84"/>
    <xf numFmtId="9"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1" fontId="6" fillId="0" borderId="84" applyFont="0" applyFill="0" applyBorder="0" applyAlignment="0" applyProtection="0"/>
    <xf numFmtId="9" fontId="6" fillId="0" borderId="84" applyFont="0" applyFill="0" applyBorder="0" applyAlignment="0" applyProtection="0"/>
    <xf numFmtId="43" fontId="6" fillId="0" borderId="84" applyFont="0" applyFill="0" applyBorder="0" applyAlignment="0" applyProtection="0"/>
    <xf numFmtId="0" fontId="57" fillId="0" borderId="84" applyNumberFormat="0" applyFill="0" applyBorder="0" applyAlignment="0" applyProtection="0"/>
    <xf numFmtId="0" fontId="58" fillId="24" borderId="84" applyNumberFormat="0" applyBorder="0" applyAlignment="0" applyProtection="0"/>
    <xf numFmtId="0" fontId="59" fillId="25" borderId="84" applyNumberFormat="0" applyBorder="0" applyAlignment="0" applyProtection="0"/>
    <xf numFmtId="0" fontId="69" fillId="13" borderId="84" applyNumberFormat="0" applyBorder="0" applyAlignment="0" applyProtection="0"/>
    <xf numFmtId="0" fontId="65" fillId="0" borderId="84" applyNumberFormat="0" applyFill="0" applyBorder="0" applyAlignment="0" applyProtection="0"/>
    <xf numFmtId="0" fontId="6" fillId="14" borderId="107" applyNumberFormat="0" applyFont="0" applyAlignment="0" applyProtection="0"/>
    <xf numFmtId="0" fontId="66" fillId="0" borderId="84" applyNumberFormat="0" applyFill="0" applyBorder="0" applyAlignment="0" applyProtection="0"/>
    <xf numFmtId="0" fontId="6" fillId="29" borderId="84" applyNumberFormat="0" applyBorder="0" applyAlignment="0" applyProtection="0"/>
    <xf numFmtId="0" fontId="6" fillId="30" borderId="84" applyNumberFormat="0" applyBorder="0" applyAlignment="0" applyProtection="0"/>
    <xf numFmtId="0" fontId="42" fillId="16" borderId="84" applyNumberFormat="0" applyBorder="0" applyAlignment="0" applyProtection="0"/>
    <xf numFmtId="0" fontId="42" fillId="31" borderId="84" applyNumberFormat="0" applyBorder="0" applyAlignment="0" applyProtection="0"/>
    <xf numFmtId="0" fontId="6" fillId="32" borderId="84" applyNumberFormat="0" applyBorder="0" applyAlignment="0" applyProtection="0"/>
    <xf numFmtId="0" fontId="6" fillId="33" borderId="84" applyNumberFormat="0" applyBorder="0" applyAlignment="0" applyProtection="0"/>
    <xf numFmtId="0" fontId="42" fillId="17" borderId="84" applyNumberFormat="0" applyBorder="0" applyAlignment="0" applyProtection="0"/>
    <xf numFmtId="0" fontId="42" fillId="34" borderId="84" applyNumberFormat="0" applyBorder="0" applyAlignment="0" applyProtection="0"/>
    <xf numFmtId="0" fontId="6" fillId="35" borderId="84" applyNumberFormat="0" applyBorder="0" applyAlignment="0" applyProtection="0"/>
    <xf numFmtId="0" fontId="6" fillId="36" borderId="84" applyNumberFormat="0" applyBorder="0" applyAlignment="0" applyProtection="0"/>
    <xf numFmtId="0" fontId="42" fillId="18" borderId="84" applyNumberFormat="0" applyBorder="0" applyAlignment="0" applyProtection="0"/>
    <xf numFmtId="0" fontId="42" fillId="37" borderId="84" applyNumberFormat="0" applyBorder="0" applyAlignment="0" applyProtection="0"/>
    <xf numFmtId="0" fontId="6" fillId="38" borderId="84" applyNumberFormat="0" applyBorder="0" applyAlignment="0" applyProtection="0"/>
    <xf numFmtId="0" fontId="6" fillId="39" borderId="84" applyNumberFormat="0" applyBorder="0" applyAlignment="0" applyProtection="0"/>
    <xf numFmtId="0" fontId="42" fillId="19" borderId="84" applyNumberFormat="0" applyBorder="0" applyAlignment="0" applyProtection="0"/>
    <xf numFmtId="0" fontId="42" fillId="40" borderId="84" applyNumberFormat="0" applyBorder="0" applyAlignment="0" applyProtection="0"/>
    <xf numFmtId="0" fontId="6" fillId="41" borderId="84" applyNumberFormat="0" applyBorder="0" applyAlignment="0" applyProtection="0"/>
    <xf numFmtId="0" fontId="6" fillId="42" borderId="84" applyNumberFormat="0" applyBorder="0" applyAlignment="0" applyProtection="0"/>
    <xf numFmtId="0" fontId="42" fillId="20" borderId="84" applyNumberFormat="0" applyBorder="0" applyAlignment="0" applyProtection="0"/>
    <xf numFmtId="0" fontId="42" fillId="43" borderId="84" applyNumberFormat="0" applyBorder="0" applyAlignment="0" applyProtection="0"/>
    <xf numFmtId="0" fontId="6" fillId="44" borderId="84" applyNumberFormat="0" applyBorder="0" applyAlignment="0" applyProtection="0"/>
    <xf numFmtId="0" fontId="6" fillId="45" borderId="84" applyNumberFormat="0" applyBorder="0" applyAlignment="0" applyProtection="0"/>
    <xf numFmtId="0" fontId="42" fillId="21" borderId="84" applyNumberFormat="0" applyBorder="0" applyAlignment="0" applyProtection="0"/>
    <xf numFmtId="0" fontId="54" fillId="0" borderId="84" applyNumberForma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1" fontId="37" fillId="0" borderId="84" applyFont="0" applyFill="0" applyBorder="0" applyAlignment="0" applyProtection="0"/>
    <xf numFmtId="0" fontId="53" fillId="0" borderId="84"/>
    <xf numFmtId="42" fontId="32" fillId="0" borderId="84" applyFont="0" applyFill="0" applyBorder="0" applyAlignment="0" applyProtection="0"/>
    <xf numFmtId="0" fontId="6" fillId="0" borderId="84"/>
    <xf numFmtId="43" fontId="37" fillId="0" borderId="84" applyFont="0" applyFill="0" applyBorder="0" applyAlignment="0" applyProtection="0"/>
    <xf numFmtId="43" fontId="6" fillId="0" borderId="84" applyFont="0" applyFill="0" applyBorder="0" applyAlignment="0" applyProtection="0"/>
    <xf numFmtId="41" fontId="6" fillId="0" borderId="84" applyFont="0" applyFill="0" applyBorder="0" applyAlignment="0" applyProtection="0"/>
    <xf numFmtId="9"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6" fillId="0" borderId="84" applyFont="0" applyFill="0" applyBorder="0" applyAlignment="0" applyProtection="0"/>
    <xf numFmtId="43" fontId="37" fillId="0" borderId="84" applyFont="0" applyFill="0" applyBorder="0" applyAlignment="0" applyProtection="0"/>
    <xf numFmtId="189" fontId="6" fillId="0" borderId="84" applyFont="0" applyFill="0" applyBorder="0" applyAlignment="0" applyProtection="0"/>
    <xf numFmtId="44" fontId="36" fillId="0" borderId="84" applyFont="0" applyFill="0" applyBorder="0" applyAlignment="0" applyProtection="0"/>
    <xf numFmtId="0" fontId="6" fillId="0" borderId="84"/>
    <xf numFmtId="9" fontId="6" fillId="0" borderId="84" applyFont="0" applyFill="0" applyBorder="0" applyAlignment="0" applyProtection="0"/>
    <xf numFmtId="9" fontId="6" fillId="0" borderId="84" applyFont="0" applyFill="0" applyBorder="0" applyAlignment="0" applyProtection="0"/>
    <xf numFmtId="0" fontId="6" fillId="16" borderId="84" applyNumberFormat="0" applyBorder="0" applyAlignment="0" applyProtection="0"/>
    <xf numFmtId="0" fontId="6" fillId="17" borderId="84" applyNumberFormat="0" applyBorder="0" applyAlignment="0" applyProtection="0"/>
    <xf numFmtId="0" fontId="6" fillId="18" borderId="84" applyNumberFormat="0" applyBorder="0" applyAlignment="0" applyProtection="0"/>
    <xf numFmtId="0" fontId="6" fillId="19" borderId="84" applyNumberFormat="0" applyBorder="0" applyAlignment="0" applyProtection="0"/>
    <xf numFmtId="0" fontId="6" fillId="20" borderId="84" applyNumberFormat="0" applyBorder="0" applyAlignment="0" applyProtection="0"/>
    <xf numFmtId="0" fontId="6"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6" fillId="0" borderId="84"/>
    <xf numFmtId="9" fontId="6" fillId="0" borderId="84" applyFont="0" applyFill="0" applyBorder="0" applyAlignment="0" applyProtection="0"/>
    <xf numFmtId="43" fontId="6" fillId="0" borderId="84" applyFont="0" applyFill="0" applyBorder="0" applyAlignment="0" applyProtection="0"/>
    <xf numFmtId="41"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41" fontId="32" fillId="0" borderId="84" applyFont="0" applyFill="0" applyBorder="0" applyAlignment="0" applyProtection="0"/>
    <xf numFmtId="43" fontId="6" fillId="0" borderId="84" applyFont="0" applyFill="0" applyBorder="0" applyAlignment="0" applyProtection="0"/>
    <xf numFmtId="164" fontId="6" fillId="0" borderId="84" applyFont="0" applyFill="0" applyBorder="0" applyAlignment="0" applyProtection="0"/>
    <xf numFmtId="166" fontId="36" fillId="0" borderId="84" applyFont="0" applyFill="0" applyBorder="0" applyAlignment="0" applyProtection="0"/>
    <xf numFmtId="166" fontId="36" fillId="0" borderId="84" applyFont="0" applyFill="0" applyBorder="0" applyAlignment="0" applyProtection="0"/>
    <xf numFmtId="0" fontId="42" fillId="15" borderId="84" applyNumberFormat="0" applyBorder="0" applyAlignment="0" applyProtection="0"/>
    <xf numFmtId="43" fontId="37" fillId="0" borderId="84" applyFont="0" applyFill="0" applyBorder="0" applyAlignment="0" applyProtection="0"/>
    <xf numFmtId="43" fontId="6" fillId="0" borderId="84" applyFont="0" applyFill="0" applyBorder="0" applyAlignment="0" applyProtection="0"/>
    <xf numFmtId="43" fontId="6" fillId="0" borderId="84" applyFont="0" applyFill="0" applyBorder="0" applyAlignment="0" applyProtection="0"/>
    <xf numFmtId="190" fontId="36" fillId="0" borderId="84" applyFont="0" applyFill="0" applyBorder="0" applyAlignment="0" applyProtection="0"/>
    <xf numFmtId="188" fontId="37" fillId="0" borderId="84" applyFont="0" applyFill="0" applyBorder="0" applyAlignment="0" applyProtection="0"/>
    <xf numFmtId="191" fontId="36" fillId="0" borderId="84" applyFont="0" applyFill="0" applyBorder="0" applyAlignment="0" applyProtection="0"/>
    <xf numFmtId="192" fontId="36" fillId="0" borderId="84" applyFont="0" applyFill="0" applyBorder="0" applyAlignment="0" applyProtection="0"/>
    <xf numFmtId="189" fontId="37" fillId="0" borderId="84" applyFont="0" applyFill="0" applyBorder="0" applyAlignment="0" applyProtection="0"/>
    <xf numFmtId="0" fontId="36" fillId="0" borderId="84"/>
    <xf numFmtId="0" fontId="36" fillId="0" borderId="84"/>
    <xf numFmtId="0" fontId="36" fillId="0" borderId="84"/>
    <xf numFmtId="0" fontId="45" fillId="0" borderId="84"/>
    <xf numFmtId="0" fontId="36" fillId="0" borderId="84"/>
    <xf numFmtId="9" fontId="37" fillId="0" borderId="84" applyFont="0" applyFill="0" applyBorder="0" applyAlignment="0" applyProtection="0"/>
    <xf numFmtId="9" fontId="44" fillId="0" borderId="84" applyFont="0" applyFill="0" applyBorder="0" applyAlignment="0" applyProtection="0"/>
    <xf numFmtId="188" fontId="32" fillId="0" borderId="84" applyFont="0" applyFill="0" applyBorder="0" applyAlignment="0" applyProtection="0"/>
    <xf numFmtId="41" fontId="32" fillId="0" borderId="84" applyFont="0" applyFill="0" applyBorder="0" applyAlignment="0" applyProtection="0"/>
    <xf numFmtId="9" fontId="32" fillId="0" borderId="84" applyFont="0" applyFill="0" applyBorder="0" applyAlignment="0" applyProtection="0"/>
    <xf numFmtId="0" fontId="6" fillId="0" borderId="84"/>
    <xf numFmtId="43" fontId="6" fillId="0" borderId="84" applyFont="0" applyFill="0" applyBorder="0" applyAlignment="0" applyProtection="0"/>
    <xf numFmtId="43" fontId="37" fillId="0" borderId="84" applyFont="0" applyFill="0" applyBorder="0" applyAlignment="0" applyProtection="0"/>
    <xf numFmtId="189" fontId="6" fillId="0" borderId="84" applyFont="0" applyFill="0" applyBorder="0" applyAlignment="0" applyProtection="0"/>
    <xf numFmtId="44" fontId="36" fillId="0" borderId="84" applyFont="0" applyFill="0" applyBorder="0" applyAlignment="0" applyProtection="0"/>
    <xf numFmtId="9" fontId="36" fillId="0" borderId="84" applyFont="0" applyFill="0" applyBorder="0" applyAlignment="0" applyProtection="0"/>
    <xf numFmtId="9" fontId="6" fillId="0" borderId="84" applyFont="0" applyFill="0" applyBorder="0" applyAlignment="0" applyProtection="0"/>
    <xf numFmtId="164" fontId="6" fillId="0" borderId="84" applyFont="0" applyFill="0" applyBorder="0" applyAlignment="0" applyProtection="0"/>
    <xf numFmtId="0" fontId="6" fillId="0" borderId="84"/>
    <xf numFmtId="0" fontId="6" fillId="29" borderId="84" applyNumberFormat="0" applyBorder="0" applyAlignment="0" applyProtection="0"/>
    <xf numFmtId="0" fontId="6" fillId="32" borderId="84" applyNumberFormat="0" applyBorder="0" applyAlignment="0" applyProtection="0"/>
    <xf numFmtId="0" fontId="6" fillId="35" borderId="84" applyNumberFormat="0" applyBorder="0" applyAlignment="0" applyProtection="0"/>
    <xf numFmtId="0" fontId="6" fillId="38" borderId="84" applyNumberFormat="0" applyBorder="0" applyAlignment="0" applyProtection="0"/>
    <xf numFmtId="0" fontId="6" fillId="41" borderId="84" applyNumberFormat="0" applyBorder="0" applyAlignment="0" applyProtection="0"/>
    <xf numFmtId="0" fontId="6" fillId="44" borderId="84" applyNumberFormat="0" applyBorder="0" applyAlignment="0" applyProtection="0"/>
    <xf numFmtId="0" fontId="6" fillId="30" borderId="84" applyNumberFormat="0" applyBorder="0" applyAlignment="0" applyProtection="0"/>
    <xf numFmtId="0" fontId="6" fillId="33" borderId="84" applyNumberFormat="0" applyBorder="0" applyAlignment="0" applyProtection="0"/>
    <xf numFmtId="0" fontId="6" fillId="36" borderId="84" applyNumberFormat="0" applyBorder="0" applyAlignment="0" applyProtection="0"/>
    <xf numFmtId="0" fontId="6" fillId="39" borderId="84" applyNumberFormat="0" applyBorder="0" applyAlignment="0" applyProtection="0"/>
    <xf numFmtId="0" fontId="6" fillId="42" borderId="84" applyNumberFormat="0" applyBorder="0" applyAlignment="0" applyProtection="0"/>
    <xf numFmtId="0" fontId="6" fillId="45" borderId="84" applyNumberFormat="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6" fillId="0" borderId="84" applyFont="0" applyFill="0" applyBorder="0" applyAlignment="0" applyProtection="0"/>
    <xf numFmtId="44" fontId="36" fillId="0" borderId="84" applyFont="0" applyFill="0" applyBorder="0" applyAlignment="0" applyProtection="0"/>
    <xf numFmtId="43" fontId="6"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71" fillId="0" borderId="84"/>
    <xf numFmtId="0" fontId="5" fillId="0" borderId="84"/>
    <xf numFmtId="43" fontId="5" fillId="0" borderId="84" applyFont="0" applyFill="0" applyBorder="0" applyAlignment="0" applyProtection="0"/>
    <xf numFmtId="165" fontId="5" fillId="0" borderId="84" applyFont="0" applyFill="0" applyBorder="0" applyAlignment="0" applyProtection="0"/>
    <xf numFmtId="164"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5" fillId="0" borderId="84"/>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5" fillId="0" borderId="84" applyFont="0" applyFill="0" applyBorder="0" applyAlignment="0" applyProtection="0"/>
    <xf numFmtId="43" fontId="37" fillId="0" borderId="84" applyFont="0" applyFill="0" applyBorder="0" applyAlignment="0" applyProtection="0"/>
    <xf numFmtId="189" fontId="5"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9" fontId="5" fillId="0" borderId="84" applyFont="0" applyFill="0" applyBorder="0" applyAlignment="0" applyProtection="0"/>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2" fontId="32" fillId="0" borderId="84" applyFont="0" applyFill="0" applyBorder="0" applyAlignment="0" applyProtection="0"/>
    <xf numFmtId="0" fontId="5" fillId="0" borderId="84"/>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0" fontId="32" fillId="0" borderId="84"/>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2" fillId="0" borderId="84"/>
    <xf numFmtId="44" fontId="36"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5" fillId="0" borderId="84" applyFont="0" applyFill="0" applyBorder="0" applyAlignment="0" applyProtection="0"/>
    <xf numFmtId="43" fontId="37" fillId="0" borderId="84" applyFont="0" applyFill="0" applyBorder="0" applyAlignment="0" applyProtection="0"/>
    <xf numFmtId="189" fontId="5"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9" fontId="5" fillId="0" borderId="84" applyFont="0" applyFill="0" applyBorder="0" applyAlignment="0" applyProtection="0"/>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0" fontId="32" fillId="0" borderId="84"/>
    <xf numFmtId="0" fontId="32" fillId="0" borderId="84"/>
    <xf numFmtId="0" fontId="32" fillId="0" borderId="84"/>
    <xf numFmtId="0" fontId="32" fillId="0" borderId="84"/>
    <xf numFmtId="0" fontId="5" fillId="0" borderId="84"/>
    <xf numFmtId="43" fontId="5" fillId="0" borderId="84" applyFont="0" applyFill="0" applyBorder="0" applyAlignment="0" applyProtection="0"/>
    <xf numFmtId="189" fontId="5" fillId="0" borderId="84" applyFont="0" applyFill="0" applyBorder="0" applyAlignment="0" applyProtection="0"/>
    <xf numFmtId="9" fontId="5" fillId="0" borderId="84" applyFont="0" applyFill="0" applyBorder="0" applyAlignment="0" applyProtection="0"/>
    <xf numFmtId="9" fontId="5" fillId="0" borderId="84" applyFont="0" applyFill="0" applyBorder="0" applyAlignment="0" applyProtection="0"/>
    <xf numFmtId="41" fontId="5" fillId="0" borderId="84" applyFont="0" applyFill="0" applyBorder="0" applyAlignment="0" applyProtection="0"/>
    <xf numFmtId="164" fontId="5" fillId="0" borderId="84" applyFont="0" applyFill="0" applyBorder="0" applyAlignment="0" applyProtection="0"/>
    <xf numFmtId="0" fontId="5" fillId="0" borderId="84"/>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5"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9" fontId="5" fillId="0" borderId="84" applyFont="0" applyFill="0" applyBorder="0" applyAlignment="0" applyProtection="0"/>
    <xf numFmtId="189" fontId="5" fillId="0" borderId="84" applyFont="0" applyFill="0" applyBorder="0" applyAlignment="0" applyProtection="0"/>
    <xf numFmtId="43" fontId="5"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3" fontId="5"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43" fontId="5" fillId="0" borderId="84" applyFont="0" applyFill="0" applyBorder="0" applyAlignment="0" applyProtection="0"/>
    <xf numFmtId="0" fontId="5" fillId="14" borderId="107" applyNumberFormat="0" applyFont="0" applyAlignment="0" applyProtection="0"/>
    <xf numFmtId="0" fontId="5" fillId="29" borderId="84" applyNumberFormat="0" applyBorder="0" applyAlignment="0" applyProtection="0"/>
    <xf numFmtId="0" fontId="5" fillId="30" borderId="84" applyNumberFormat="0" applyBorder="0" applyAlignment="0" applyProtection="0"/>
    <xf numFmtId="0" fontId="5" fillId="32" borderId="84" applyNumberFormat="0" applyBorder="0" applyAlignment="0" applyProtection="0"/>
    <xf numFmtId="0" fontId="5" fillId="33" borderId="84" applyNumberFormat="0" applyBorder="0" applyAlignment="0" applyProtection="0"/>
    <xf numFmtId="0" fontId="5" fillId="35" borderId="84" applyNumberFormat="0" applyBorder="0" applyAlignment="0" applyProtection="0"/>
    <xf numFmtId="0" fontId="5" fillId="36" borderId="84" applyNumberFormat="0" applyBorder="0" applyAlignment="0" applyProtection="0"/>
    <xf numFmtId="0" fontId="5" fillId="38" borderId="84" applyNumberFormat="0" applyBorder="0" applyAlignment="0" applyProtection="0"/>
    <xf numFmtId="0" fontId="5" fillId="39" borderId="84" applyNumberFormat="0" applyBorder="0" applyAlignment="0" applyProtection="0"/>
    <xf numFmtId="0" fontId="5" fillId="41" borderId="84" applyNumberFormat="0" applyBorder="0" applyAlignment="0" applyProtection="0"/>
    <xf numFmtId="0" fontId="5" fillId="42" borderId="84" applyNumberFormat="0" applyBorder="0" applyAlignment="0" applyProtection="0"/>
    <xf numFmtId="0" fontId="5" fillId="44" borderId="84" applyNumberFormat="0" applyBorder="0" applyAlignment="0" applyProtection="0"/>
    <xf numFmtId="0" fontId="5" fillId="45" borderId="84" applyNumberFormat="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0" fontId="32" fillId="0" borderId="84"/>
    <xf numFmtId="42" fontId="32" fillId="0" borderId="84" applyFont="0" applyFill="0" applyBorder="0" applyAlignment="0" applyProtection="0"/>
    <xf numFmtId="0" fontId="5" fillId="0" borderId="84"/>
    <xf numFmtId="43" fontId="37"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5" fillId="0" borderId="84" applyFont="0" applyFill="0" applyBorder="0" applyAlignment="0" applyProtection="0"/>
    <xf numFmtId="43" fontId="37" fillId="0" borderId="84" applyFont="0" applyFill="0" applyBorder="0" applyAlignment="0" applyProtection="0"/>
    <xf numFmtId="189" fontId="5"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9" fontId="5" fillId="0" borderId="84" applyFont="0" applyFill="0" applyBorder="0" applyAlignment="0" applyProtection="0"/>
    <xf numFmtId="0" fontId="5" fillId="16" borderId="84" applyNumberFormat="0" applyBorder="0" applyAlignment="0" applyProtection="0"/>
    <xf numFmtId="0" fontId="5" fillId="17" borderId="84" applyNumberFormat="0" applyBorder="0" applyAlignment="0" applyProtection="0"/>
    <xf numFmtId="0" fontId="5" fillId="18" borderId="84" applyNumberFormat="0" applyBorder="0" applyAlignment="0" applyProtection="0"/>
    <xf numFmtId="0" fontId="5" fillId="19" borderId="84" applyNumberFormat="0" applyBorder="0" applyAlignment="0" applyProtection="0"/>
    <xf numFmtId="0" fontId="5" fillId="20" borderId="84" applyNumberFormat="0" applyBorder="0" applyAlignment="0" applyProtection="0"/>
    <xf numFmtId="0" fontId="5"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5" fillId="0" borderId="84"/>
    <xf numFmtId="9" fontId="5" fillId="0" borderId="84" applyFont="0" applyFill="0" applyBorder="0" applyAlignment="0" applyProtection="0"/>
    <xf numFmtId="43" fontId="5" fillId="0" borderId="84" applyFont="0" applyFill="0" applyBorder="0" applyAlignment="0" applyProtection="0"/>
    <xf numFmtId="41"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2" fillId="0" borderId="84" applyFont="0" applyFill="0" applyBorder="0" applyAlignment="0" applyProtection="0"/>
    <xf numFmtId="43" fontId="5" fillId="0" borderId="84" applyFont="0" applyFill="0" applyBorder="0" applyAlignment="0" applyProtection="0"/>
    <xf numFmtId="164" fontId="5" fillId="0" borderId="84" applyFont="0" applyFill="0" applyBorder="0" applyAlignment="0" applyProtection="0"/>
    <xf numFmtId="43" fontId="37"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1" fontId="32" fillId="0" borderId="84" applyFont="0" applyFill="0" applyBorder="0" applyAlignment="0" applyProtection="0"/>
    <xf numFmtId="0" fontId="5" fillId="0" borderId="84"/>
    <xf numFmtId="43" fontId="5" fillId="0" borderId="84" applyFont="0" applyFill="0" applyBorder="0" applyAlignment="0" applyProtection="0"/>
    <xf numFmtId="43" fontId="37" fillId="0" borderId="84" applyFont="0" applyFill="0" applyBorder="0" applyAlignment="0" applyProtection="0"/>
    <xf numFmtId="189" fontId="5" fillId="0" borderId="84" applyFont="0" applyFill="0" applyBorder="0" applyAlignment="0" applyProtection="0"/>
    <xf numFmtId="44" fontId="36" fillId="0" borderId="84" applyFont="0" applyFill="0" applyBorder="0" applyAlignment="0" applyProtection="0"/>
    <xf numFmtId="9" fontId="5" fillId="0" borderId="84" applyFont="0" applyFill="0" applyBorder="0" applyAlignment="0" applyProtection="0"/>
    <xf numFmtId="164" fontId="5" fillId="0" borderId="84" applyFont="0" applyFill="0" applyBorder="0" applyAlignment="0" applyProtection="0"/>
    <xf numFmtId="0" fontId="5" fillId="0" borderId="84"/>
    <xf numFmtId="0" fontId="5" fillId="29" borderId="84" applyNumberFormat="0" applyBorder="0" applyAlignment="0" applyProtection="0"/>
    <xf numFmtId="0" fontId="5" fillId="32" borderId="84" applyNumberFormat="0" applyBorder="0" applyAlignment="0" applyProtection="0"/>
    <xf numFmtId="0" fontId="5" fillId="35" borderId="84" applyNumberFormat="0" applyBorder="0" applyAlignment="0" applyProtection="0"/>
    <xf numFmtId="0" fontId="5" fillId="38" borderId="84" applyNumberFormat="0" applyBorder="0" applyAlignment="0" applyProtection="0"/>
    <xf numFmtId="0" fontId="5" fillId="41" borderId="84" applyNumberFormat="0" applyBorder="0" applyAlignment="0" applyProtection="0"/>
    <xf numFmtId="0" fontId="5" fillId="44" borderId="84" applyNumberFormat="0" applyBorder="0" applyAlignment="0" applyProtection="0"/>
    <xf numFmtId="0" fontId="5" fillId="30" borderId="84" applyNumberFormat="0" applyBorder="0" applyAlignment="0" applyProtection="0"/>
    <xf numFmtId="0" fontId="5" fillId="33" borderId="84" applyNumberFormat="0" applyBorder="0" applyAlignment="0" applyProtection="0"/>
    <xf numFmtId="0" fontId="5" fillId="36" borderId="84" applyNumberFormat="0" applyBorder="0" applyAlignment="0" applyProtection="0"/>
    <xf numFmtId="0" fontId="5" fillId="39" borderId="84" applyNumberFormat="0" applyBorder="0" applyAlignment="0" applyProtection="0"/>
    <xf numFmtId="0" fontId="5" fillId="42" borderId="84" applyNumberFormat="0" applyBorder="0" applyAlignment="0" applyProtection="0"/>
    <xf numFmtId="0" fontId="5" fillId="45" borderId="84" applyNumberFormat="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5" fillId="0" borderId="84" applyFont="0" applyFill="0" applyBorder="0" applyAlignment="0" applyProtection="0"/>
    <xf numFmtId="44" fontId="36"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32" fillId="0" borderId="84"/>
    <xf numFmtId="165"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165"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5" fillId="0" borderId="84" applyFont="0" applyFill="0" applyBorder="0" applyAlignment="0" applyProtection="0"/>
    <xf numFmtId="43" fontId="37" fillId="0" borderId="84" applyFont="0" applyFill="0" applyBorder="0" applyAlignment="0" applyProtection="0"/>
    <xf numFmtId="41" fontId="5" fillId="0" borderId="84" applyFont="0" applyFill="0" applyBorder="0" applyAlignment="0" applyProtection="0"/>
    <xf numFmtId="9" fontId="5" fillId="0" borderId="84" applyFont="0" applyFill="0" applyBorder="0" applyAlignment="0" applyProtection="0"/>
    <xf numFmtId="43" fontId="5"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4" fillId="0" borderId="84"/>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9"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4" fillId="0" borderId="84" applyFont="0" applyFill="0" applyBorder="0" applyAlignment="0" applyProtection="0"/>
    <xf numFmtId="43" fontId="37" fillId="0" borderId="84" applyFont="0" applyFill="0" applyBorder="0" applyAlignment="0" applyProtection="0"/>
    <xf numFmtId="189" fontId="4"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9" fontId="4" fillId="0" borderId="84" applyFont="0" applyFill="0" applyBorder="0" applyAlignment="0" applyProtection="0"/>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2" fontId="32" fillId="0" borderId="84" applyFont="0" applyFill="0" applyBorder="0" applyAlignment="0" applyProtection="0"/>
    <xf numFmtId="0" fontId="4" fillId="0" borderId="84"/>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9"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4" fillId="0" borderId="84" applyFont="0" applyFill="0" applyBorder="0" applyAlignment="0" applyProtection="0"/>
    <xf numFmtId="43" fontId="37" fillId="0" borderId="84" applyFont="0" applyFill="0" applyBorder="0" applyAlignment="0" applyProtection="0"/>
    <xf numFmtId="189" fontId="4"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9" fontId="4" fillId="0" borderId="84" applyFont="0" applyFill="0" applyBorder="0" applyAlignment="0" applyProtection="0"/>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0" fontId="4" fillId="0" borderId="84"/>
    <xf numFmtId="43" fontId="4" fillId="0" borderId="84" applyFont="0" applyFill="0" applyBorder="0" applyAlignment="0" applyProtection="0"/>
    <xf numFmtId="189" fontId="4" fillId="0" borderId="84" applyFont="0" applyFill="0" applyBorder="0" applyAlignment="0" applyProtection="0"/>
    <xf numFmtId="9" fontId="4" fillId="0" borderId="84" applyFont="0" applyFill="0" applyBorder="0" applyAlignment="0" applyProtection="0"/>
    <xf numFmtId="9" fontId="4" fillId="0" borderId="84" applyFont="0" applyFill="0" applyBorder="0" applyAlignment="0" applyProtection="0"/>
    <xf numFmtId="41" fontId="4" fillId="0" borderId="84" applyFont="0" applyFill="0" applyBorder="0" applyAlignment="0" applyProtection="0"/>
    <xf numFmtId="164" fontId="4" fillId="0" borderId="84" applyFont="0" applyFill="0" applyBorder="0" applyAlignment="0" applyProtection="0"/>
    <xf numFmtId="0" fontId="4" fillId="0" borderId="84"/>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4" fillId="0" borderId="84" applyFont="0" applyFill="0" applyBorder="0" applyAlignment="0" applyProtection="0"/>
    <xf numFmtId="41" fontId="4" fillId="0" borderId="84" applyFont="0" applyFill="0" applyBorder="0" applyAlignment="0" applyProtection="0"/>
    <xf numFmtId="9" fontId="4" fillId="0" borderId="84" applyFont="0" applyFill="0" applyBorder="0" applyAlignment="0" applyProtection="0"/>
    <xf numFmtId="9" fontId="4" fillId="0" borderId="84" applyFont="0" applyFill="0" applyBorder="0" applyAlignment="0" applyProtection="0"/>
    <xf numFmtId="189" fontId="4" fillId="0" borderId="84" applyFont="0" applyFill="0" applyBorder="0" applyAlignment="0" applyProtection="0"/>
    <xf numFmtId="43" fontId="4"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3" fontId="4"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9" fontId="4" fillId="0" borderId="84" applyFont="0" applyFill="0" applyBorder="0" applyAlignment="0" applyProtection="0"/>
    <xf numFmtId="43" fontId="4" fillId="0" borderId="84" applyFont="0" applyFill="0" applyBorder="0" applyAlignment="0" applyProtection="0"/>
    <xf numFmtId="0" fontId="4" fillId="14" borderId="107" applyNumberFormat="0" applyFont="0" applyAlignment="0" applyProtection="0"/>
    <xf numFmtId="0" fontId="4" fillId="29" borderId="84" applyNumberFormat="0" applyBorder="0" applyAlignment="0" applyProtection="0"/>
    <xf numFmtId="0" fontId="4" fillId="30" borderId="84" applyNumberFormat="0" applyBorder="0" applyAlignment="0" applyProtection="0"/>
    <xf numFmtId="0" fontId="4" fillId="32" borderId="84" applyNumberFormat="0" applyBorder="0" applyAlignment="0" applyProtection="0"/>
    <xf numFmtId="0" fontId="4" fillId="33" borderId="84" applyNumberFormat="0" applyBorder="0" applyAlignment="0" applyProtection="0"/>
    <xf numFmtId="0" fontId="4" fillId="35" borderId="84" applyNumberFormat="0" applyBorder="0" applyAlignment="0" applyProtection="0"/>
    <xf numFmtId="0" fontId="4" fillId="36" borderId="84" applyNumberFormat="0" applyBorder="0" applyAlignment="0" applyProtection="0"/>
    <xf numFmtId="0" fontId="4" fillId="38" borderId="84" applyNumberFormat="0" applyBorder="0" applyAlignment="0" applyProtection="0"/>
    <xf numFmtId="0" fontId="4" fillId="39" borderId="84" applyNumberFormat="0" applyBorder="0" applyAlignment="0" applyProtection="0"/>
    <xf numFmtId="0" fontId="4" fillId="41" borderId="84" applyNumberFormat="0" applyBorder="0" applyAlignment="0" applyProtection="0"/>
    <xf numFmtId="0" fontId="4" fillId="42" borderId="84" applyNumberFormat="0" applyBorder="0" applyAlignment="0" applyProtection="0"/>
    <xf numFmtId="0" fontId="4" fillId="44" borderId="84" applyNumberFormat="0" applyBorder="0" applyAlignment="0" applyProtection="0"/>
    <xf numFmtId="0" fontId="4" fillId="45" borderId="84" applyNumberFormat="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2" fontId="32" fillId="0" borderId="84" applyFont="0" applyFill="0" applyBorder="0" applyAlignment="0" applyProtection="0"/>
    <xf numFmtId="0" fontId="4" fillId="0" borderId="84"/>
    <xf numFmtId="43" fontId="37"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9"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4" fillId="0" borderId="84" applyFont="0" applyFill="0" applyBorder="0" applyAlignment="0" applyProtection="0"/>
    <xf numFmtId="43" fontId="37" fillId="0" borderId="84" applyFont="0" applyFill="0" applyBorder="0" applyAlignment="0" applyProtection="0"/>
    <xf numFmtId="189" fontId="4"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9" fontId="4" fillId="0" borderId="84" applyFont="0" applyFill="0" applyBorder="0" applyAlignment="0" applyProtection="0"/>
    <xf numFmtId="0" fontId="4" fillId="16" borderId="84" applyNumberFormat="0" applyBorder="0" applyAlignment="0" applyProtection="0"/>
    <xf numFmtId="0" fontId="4" fillId="17" borderId="84" applyNumberFormat="0" applyBorder="0" applyAlignment="0" applyProtection="0"/>
    <xf numFmtId="0" fontId="4" fillId="18" borderId="84" applyNumberFormat="0" applyBorder="0" applyAlignment="0" applyProtection="0"/>
    <xf numFmtId="0" fontId="4" fillId="19" borderId="84" applyNumberFormat="0" applyBorder="0" applyAlignment="0" applyProtection="0"/>
    <xf numFmtId="0" fontId="4" fillId="20" borderId="84" applyNumberFormat="0" applyBorder="0" applyAlignment="0" applyProtection="0"/>
    <xf numFmtId="0" fontId="4"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4" fillId="0" borderId="84"/>
    <xf numFmtId="9" fontId="4" fillId="0" borderId="84" applyFont="0" applyFill="0" applyBorder="0" applyAlignment="0" applyProtection="0"/>
    <xf numFmtId="43" fontId="4" fillId="0" borderId="84" applyFont="0" applyFill="0" applyBorder="0" applyAlignment="0" applyProtection="0"/>
    <xf numFmtId="41"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2" fillId="0" borderId="84" applyFont="0" applyFill="0" applyBorder="0" applyAlignment="0" applyProtection="0"/>
    <xf numFmtId="43" fontId="4" fillId="0" borderId="84" applyFont="0" applyFill="0" applyBorder="0" applyAlignment="0" applyProtection="0"/>
    <xf numFmtId="164" fontId="4" fillId="0" borderId="84" applyFont="0" applyFill="0" applyBorder="0" applyAlignment="0" applyProtection="0"/>
    <xf numFmtId="43" fontId="37" fillId="0" borderId="84" applyFont="0" applyFill="0" applyBorder="0" applyAlignment="0" applyProtection="0"/>
    <xf numFmtId="43" fontId="4" fillId="0" borderId="84" applyFont="0" applyFill="0" applyBorder="0" applyAlignment="0" applyProtection="0"/>
    <xf numFmtId="43" fontId="4" fillId="0" borderId="84" applyFont="0" applyFill="0" applyBorder="0" applyAlignment="0" applyProtection="0"/>
    <xf numFmtId="41" fontId="32" fillId="0" borderId="84" applyFont="0" applyFill="0" applyBorder="0" applyAlignment="0" applyProtection="0"/>
    <xf numFmtId="0" fontId="4" fillId="0" borderId="84"/>
    <xf numFmtId="43" fontId="4" fillId="0" borderId="84" applyFont="0" applyFill="0" applyBorder="0" applyAlignment="0" applyProtection="0"/>
    <xf numFmtId="43" fontId="37" fillId="0" borderId="84" applyFont="0" applyFill="0" applyBorder="0" applyAlignment="0" applyProtection="0"/>
    <xf numFmtId="189" fontId="4" fillId="0" borderId="84" applyFont="0" applyFill="0" applyBorder="0" applyAlignment="0" applyProtection="0"/>
    <xf numFmtId="44" fontId="36" fillId="0" borderId="84" applyFont="0" applyFill="0" applyBorder="0" applyAlignment="0" applyProtection="0"/>
    <xf numFmtId="9" fontId="4" fillId="0" borderId="84" applyFont="0" applyFill="0" applyBorder="0" applyAlignment="0" applyProtection="0"/>
    <xf numFmtId="164" fontId="4" fillId="0" borderId="84" applyFont="0" applyFill="0" applyBorder="0" applyAlignment="0" applyProtection="0"/>
    <xf numFmtId="0" fontId="4" fillId="0" borderId="84"/>
    <xf numFmtId="0" fontId="4" fillId="29" borderId="84" applyNumberFormat="0" applyBorder="0" applyAlignment="0" applyProtection="0"/>
    <xf numFmtId="0" fontId="4" fillId="32" borderId="84" applyNumberFormat="0" applyBorder="0" applyAlignment="0" applyProtection="0"/>
    <xf numFmtId="0" fontId="4" fillId="35" borderId="84" applyNumberFormat="0" applyBorder="0" applyAlignment="0" applyProtection="0"/>
    <xf numFmtId="0" fontId="4" fillId="38" borderId="84" applyNumberFormat="0" applyBorder="0" applyAlignment="0" applyProtection="0"/>
    <xf numFmtId="0" fontId="4" fillId="41" borderId="84" applyNumberFormat="0" applyBorder="0" applyAlignment="0" applyProtection="0"/>
    <xf numFmtId="0" fontId="4" fillId="44" borderId="84" applyNumberFormat="0" applyBorder="0" applyAlignment="0" applyProtection="0"/>
    <xf numFmtId="0" fontId="4" fillId="30" borderId="84" applyNumberFormat="0" applyBorder="0" applyAlignment="0" applyProtection="0"/>
    <xf numFmtId="0" fontId="4" fillId="33" borderId="84" applyNumberFormat="0" applyBorder="0" applyAlignment="0" applyProtection="0"/>
    <xf numFmtId="0" fontId="4" fillId="36" borderId="84" applyNumberFormat="0" applyBorder="0" applyAlignment="0" applyProtection="0"/>
    <xf numFmtId="0" fontId="4" fillId="39" borderId="84" applyNumberFormat="0" applyBorder="0" applyAlignment="0" applyProtection="0"/>
    <xf numFmtId="0" fontId="4" fillId="42" borderId="84" applyNumberFormat="0" applyBorder="0" applyAlignment="0" applyProtection="0"/>
    <xf numFmtId="0" fontId="4" fillId="45" borderId="84" applyNumberFormat="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 fillId="0" borderId="84" applyFont="0" applyFill="0" applyBorder="0" applyAlignment="0" applyProtection="0"/>
    <xf numFmtId="44" fontId="36" fillId="0" borderId="84" applyFont="0" applyFill="0" applyBorder="0" applyAlignment="0" applyProtection="0"/>
    <xf numFmtId="43" fontId="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4" fillId="0" borderId="84"/>
    <xf numFmtId="41" fontId="4" fillId="0" borderId="84" applyFont="0" applyFill="0" applyBorder="0" applyAlignment="0" applyProtection="0"/>
    <xf numFmtId="43" fontId="4" fillId="0" borderId="84" applyFont="0" applyFill="0" applyBorder="0" applyAlignment="0" applyProtection="0"/>
    <xf numFmtId="9" fontId="4" fillId="0" borderId="84" applyFont="0" applyFill="0" applyBorder="0" applyAlignment="0" applyProtection="0"/>
    <xf numFmtId="43" fontId="4" fillId="0" borderId="84" applyFont="0" applyFill="0" applyBorder="0" applyAlignment="0" applyProtection="0"/>
    <xf numFmtId="0" fontId="3" fillId="0" borderId="84"/>
    <xf numFmtId="43" fontId="3" fillId="0" borderId="84" applyFont="0" applyFill="0" applyBorder="0" applyAlignment="0" applyProtection="0"/>
    <xf numFmtId="189" fontId="3" fillId="0" borderId="84" applyFont="0" applyFill="0" applyBorder="0" applyAlignment="0" applyProtection="0"/>
    <xf numFmtId="9" fontId="3" fillId="0" borderId="84" applyFont="0" applyFill="0" applyBorder="0" applyAlignment="0" applyProtection="0"/>
    <xf numFmtId="9" fontId="3" fillId="0" borderId="84" applyFont="0" applyFill="0" applyBorder="0" applyAlignment="0" applyProtection="0"/>
    <xf numFmtId="41" fontId="3" fillId="0" borderId="84" applyFont="0" applyFill="0" applyBorder="0" applyAlignment="0" applyProtection="0"/>
    <xf numFmtId="164"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2" fontId="32"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0" fontId="3" fillId="0" borderId="84"/>
    <xf numFmtId="43" fontId="3" fillId="0" borderId="84" applyFont="0" applyFill="0" applyBorder="0" applyAlignment="0" applyProtection="0"/>
    <xf numFmtId="189" fontId="3" fillId="0" borderId="84" applyFont="0" applyFill="0" applyBorder="0" applyAlignment="0" applyProtection="0"/>
    <xf numFmtId="9" fontId="3" fillId="0" borderId="84" applyFont="0" applyFill="0" applyBorder="0" applyAlignment="0" applyProtection="0"/>
    <xf numFmtId="9" fontId="3" fillId="0" borderId="84" applyFont="0" applyFill="0" applyBorder="0" applyAlignment="0" applyProtection="0"/>
    <xf numFmtId="41" fontId="3" fillId="0" borderId="84" applyFont="0" applyFill="0" applyBorder="0" applyAlignment="0" applyProtection="0"/>
    <xf numFmtId="164" fontId="3"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9" fontId="3" fillId="0" borderId="84" applyFont="0" applyFill="0" applyBorder="0" applyAlignment="0" applyProtection="0"/>
    <xf numFmtId="189" fontId="3" fillId="0" borderId="84" applyFont="0" applyFill="0" applyBorder="0" applyAlignment="0" applyProtection="0"/>
    <xf numFmtId="43" fontId="3"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3" fontId="3"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0" fontId="3" fillId="14" borderId="107" applyNumberFormat="0" applyFont="0" applyAlignment="0" applyProtection="0"/>
    <xf numFmtId="0" fontId="3" fillId="29" borderId="84" applyNumberFormat="0" applyBorder="0" applyAlignment="0" applyProtection="0"/>
    <xf numFmtId="0" fontId="3" fillId="30" borderId="84" applyNumberFormat="0" applyBorder="0" applyAlignment="0" applyProtection="0"/>
    <xf numFmtId="0" fontId="3" fillId="32" borderId="84" applyNumberFormat="0" applyBorder="0" applyAlignment="0" applyProtection="0"/>
    <xf numFmtId="0" fontId="3" fillId="33" borderId="84" applyNumberFormat="0" applyBorder="0" applyAlignment="0" applyProtection="0"/>
    <xf numFmtId="0" fontId="3" fillId="35" borderId="84" applyNumberFormat="0" applyBorder="0" applyAlignment="0" applyProtection="0"/>
    <xf numFmtId="0" fontId="3" fillId="36" borderId="84" applyNumberFormat="0" applyBorder="0" applyAlignment="0" applyProtection="0"/>
    <xf numFmtId="0" fontId="3" fillId="38" borderId="84" applyNumberFormat="0" applyBorder="0" applyAlignment="0" applyProtection="0"/>
    <xf numFmtId="0" fontId="3" fillId="39" borderId="84" applyNumberFormat="0" applyBorder="0" applyAlignment="0" applyProtection="0"/>
    <xf numFmtId="0" fontId="3" fillId="41" borderId="84" applyNumberFormat="0" applyBorder="0" applyAlignment="0" applyProtection="0"/>
    <xf numFmtId="0" fontId="3" fillId="42" borderId="84" applyNumberFormat="0" applyBorder="0" applyAlignment="0" applyProtection="0"/>
    <xf numFmtId="0" fontId="3" fillId="44" borderId="84" applyNumberFormat="0" applyBorder="0" applyAlignment="0" applyProtection="0"/>
    <xf numFmtId="0" fontId="3" fillId="45" borderId="84" applyNumberFormat="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2" fontId="32" fillId="0" borderId="84" applyFont="0" applyFill="0" applyBorder="0" applyAlignment="0" applyProtection="0"/>
    <xf numFmtId="0" fontId="3" fillId="0" borderId="84"/>
    <xf numFmtId="43" fontId="37"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2" fillId="0" borderId="84" applyFont="0" applyFill="0" applyBorder="0" applyAlignment="0" applyProtection="0"/>
    <xf numFmtId="43" fontId="3" fillId="0" borderId="84" applyFont="0" applyFill="0" applyBorder="0" applyAlignment="0" applyProtection="0"/>
    <xf numFmtId="164" fontId="3"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2" fillId="0" borderId="84" applyFont="0" applyFill="0" applyBorder="0" applyAlignment="0" applyProtection="0"/>
    <xf numFmtId="0" fontId="3" fillId="0" borderId="84"/>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9" fontId="3" fillId="0" borderId="84" applyFont="0" applyFill="0" applyBorder="0" applyAlignment="0" applyProtection="0"/>
    <xf numFmtId="164" fontId="3" fillId="0" borderId="84" applyFont="0" applyFill="0" applyBorder="0" applyAlignment="0" applyProtection="0"/>
    <xf numFmtId="0" fontId="3" fillId="0" borderId="84"/>
    <xf numFmtId="0" fontId="3" fillId="29" borderId="84" applyNumberFormat="0" applyBorder="0" applyAlignment="0" applyProtection="0"/>
    <xf numFmtId="0" fontId="3" fillId="32" borderId="84" applyNumberFormat="0" applyBorder="0" applyAlignment="0" applyProtection="0"/>
    <xf numFmtId="0" fontId="3" fillId="35" borderId="84" applyNumberFormat="0" applyBorder="0" applyAlignment="0" applyProtection="0"/>
    <xf numFmtId="0" fontId="3" fillId="38" borderId="84" applyNumberFormat="0" applyBorder="0" applyAlignment="0" applyProtection="0"/>
    <xf numFmtId="0" fontId="3" fillId="41" borderId="84" applyNumberFormat="0" applyBorder="0" applyAlignment="0" applyProtection="0"/>
    <xf numFmtId="0" fontId="3" fillId="44" borderId="84" applyNumberFormat="0" applyBorder="0" applyAlignment="0" applyProtection="0"/>
    <xf numFmtId="0" fontId="3" fillId="30" borderId="84" applyNumberFormat="0" applyBorder="0" applyAlignment="0" applyProtection="0"/>
    <xf numFmtId="0" fontId="3" fillId="33" borderId="84" applyNumberFormat="0" applyBorder="0" applyAlignment="0" applyProtection="0"/>
    <xf numFmtId="0" fontId="3" fillId="36" borderId="84" applyNumberFormat="0" applyBorder="0" applyAlignment="0" applyProtection="0"/>
    <xf numFmtId="0" fontId="3" fillId="39" borderId="84" applyNumberFormat="0" applyBorder="0" applyAlignment="0" applyProtection="0"/>
    <xf numFmtId="0" fontId="3" fillId="42" borderId="84" applyNumberFormat="0" applyBorder="0" applyAlignment="0" applyProtection="0"/>
    <xf numFmtId="0" fontId="3" fillId="45" borderId="84" applyNumberFormat="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4" fontId="36"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3" fillId="0" borderId="84"/>
    <xf numFmtId="43" fontId="3" fillId="0" borderId="84" applyFont="0" applyFill="0" applyBorder="0" applyAlignment="0" applyProtection="0"/>
    <xf numFmtId="165" fontId="3" fillId="0" borderId="84" applyFont="0" applyFill="0" applyBorder="0" applyAlignment="0" applyProtection="0"/>
    <xf numFmtId="164"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2" fontId="32"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0" fontId="3" fillId="0" borderId="84"/>
    <xf numFmtId="43" fontId="3" fillId="0" borderId="84" applyFont="0" applyFill="0" applyBorder="0" applyAlignment="0" applyProtection="0"/>
    <xf numFmtId="189" fontId="3" fillId="0" borderId="84" applyFont="0" applyFill="0" applyBorder="0" applyAlignment="0" applyProtection="0"/>
    <xf numFmtId="9" fontId="3" fillId="0" borderId="84" applyFont="0" applyFill="0" applyBorder="0" applyAlignment="0" applyProtection="0"/>
    <xf numFmtId="9" fontId="3" fillId="0" borderId="84" applyFont="0" applyFill="0" applyBorder="0" applyAlignment="0" applyProtection="0"/>
    <xf numFmtId="41" fontId="3" fillId="0" borderId="84" applyFont="0" applyFill="0" applyBorder="0" applyAlignment="0" applyProtection="0"/>
    <xf numFmtId="164" fontId="3" fillId="0" borderId="84" applyFont="0" applyFill="0" applyBorder="0" applyAlignment="0" applyProtection="0"/>
    <xf numFmtId="0" fontId="3" fillId="0" borderId="84"/>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164"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9" fontId="3" fillId="0" borderId="84" applyFont="0" applyFill="0" applyBorder="0" applyAlignment="0" applyProtection="0"/>
    <xf numFmtId="189" fontId="3" fillId="0" borderId="84" applyFont="0" applyFill="0" applyBorder="0" applyAlignment="0" applyProtection="0"/>
    <xf numFmtId="43" fontId="3"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43" fontId="3"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0" fontId="3" fillId="14" borderId="107" applyNumberFormat="0" applyFont="0" applyAlignment="0" applyProtection="0"/>
    <xf numFmtId="0" fontId="3" fillId="29" borderId="84" applyNumberFormat="0" applyBorder="0" applyAlignment="0" applyProtection="0"/>
    <xf numFmtId="0" fontId="3" fillId="30" borderId="84" applyNumberFormat="0" applyBorder="0" applyAlignment="0" applyProtection="0"/>
    <xf numFmtId="0" fontId="3" fillId="32" borderId="84" applyNumberFormat="0" applyBorder="0" applyAlignment="0" applyProtection="0"/>
    <xf numFmtId="0" fontId="3" fillId="33" borderId="84" applyNumberFormat="0" applyBorder="0" applyAlignment="0" applyProtection="0"/>
    <xf numFmtId="0" fontId="3" fillId="35" borderId="84" applyNumberFormat="0" applyBorder="0" applyAlignment="0" applyProtection="0"/>
    <xf numFmtId="0" fontId="3" fillId="36" borderId="84" applyNumberFormat="0" applyBorder="0" applyAlignment="0" applyProtection="0"/>
    <xf numFmtId="0" fontId="3" fillId="38" borderId="84" applyNumberFormat="0" applyBorder="0" applyAlignment="0" applyProtection="0"/>
    <xf numFmtId="0" fontId="3" fillId="39" borderId="84" applyNumberFormat="0" applyBorder="0" applyAlignment="0" applyProtection="0"/>
    <xf numFmtId="0" fontId="3" fillId="41" borderId="84" applyNumberFormat="0" applyBorder="0" applyAlignment="0" applyProtection="0"/>
    <xf numFmtId="0" fontId="3" fillId="42" borderId="84" applyNumberFormat="0" applyBorder="0" applyAlignment="0" applyProtection="0"/>
    <xf numFmtId="0" fontId="3" fillId="44" borderId="84" applyNumberFormat="0" applyBorder="0" applyAlignment="0" applyProtection="0"/>
    <xf numFmtId="0" fontId="3" fillId="45" borderId="84" applyNumberFormat="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2" fontId="32" fillId="0" borderId="84" applyFont="0" applyFill="0" applyBorder="0" applyAlignment="0" applyProtection="0"/>
    <xf numFmtId="0" fontId="3" fillId="0" borderId="84"/>
    <xf numFmtId="43" fontId="37"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9" fontId="3" fillId="0" borderId="84" applyFont="0" applyFill="0" applyBorder="0" applyAlignment="0" applyProtection="0"/>
    <xf numFmtId="0" fontId="3" fillId="16" borderId="84" applyNumberFormat="0" applyBorder="0" applyAlignment="0" applyProtection="0"/>
    <xf numFmtId="0" fontId="3" fillId="17" borderId="84" applyNumberFormat="0" applyBorder="0" applyAlignment="0" applyProtection="0"/>
    <xf numFmtId="0" fontId="3" fillId="18" borderId="84" applyNumberFormat="0" applyBorder="0" applyAlignment="0" applyProtection="0"/>
    <xf numFmtId="0" fontId="3" fillId="19" borderId="84" applyNumberFormat="0" applyBorder="0" applyAlignment="0" applyProtection="0"/>
    <xf numFmtId="0" fontId="3" fillId="20" borderId="84" applyNumberFormat="0" applyBorder="0" applyAlignment="0" applyProtection="0"/>
    <xf numFmtId="0" fontId="3" fillId="21" borderId="84" applyNumberFormat="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44"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44" fillId="0" borderId="84" applyFont="0" applyFill="0" applyBorder="0" applyAlignment="0" applyProtection="0"/>
    <xf numFmtId="43"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2" fontId="37" fillId="0" borderId="84" applyFont="0" applyFill="0" applyBorder="0" applyAlignment="0" applyProtection="0"/>
    <xf numFmtId="44" fontId="36" fillId="0" borderId="84" applyFont="0" applyFill="0" applyBorder="0" applyAlignment="0" applyProtection="0"/>
    <xf numFmtId="44" fontId="36" fillId="0" borderId="84" applyFont="0" applyFill="0" applyBorder="0" applyAlignment="0" applyProtection="0"/>
    <xf numFmtId="0" fontId="3" fillId="0" borderId="84"/>
    <xf numFmtId="9" fontId="3" fillId="0" borderId="84" applyFont="0" applyFill="0" applyBorder="0" applyAlignment="0" applyProtection="0"/>
    <xf numFmtId="43" fontId="3" fillId="0" borderId="84" applyFont="0" applyFill="0" applyBorder="0" applyAlignment="0" applyProtection="0"/>
    <xf numFmtId="41"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2" fillId="0" borderId="84" applyFont="0" applyFill="0" applyBorder="0" applyAlignment="0" applyProtection="0"/>
    <xf numFmtId="43" fontId="3" fillId="0" borderId="84" applyFont="0" applyFill="0" applyBorder="0" applyAlignment="0" applyProtection="0"/>
    <xf numFmtId="164" fontId="3"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1" fontId="32" fillId="0" borderId="84" applyFont="0" applyFill="0" applyBorder="0" applyAlignment="0" applyProtection="0"/>
    <xf numFmtId="0" fontId="3" fillId="0" borderId="84"/>
    <xf numFmtId="43" fontId="3" fillId="0" borderId="84" applyFont="0" applyFill="0" applyBorder="0" applyAlignment="0" applyProtection="0"/>
    <xf numFmtId="43" fontId="37" fillId="0" borderId="84" applyFont="0" applyFill="0" applyBorder="0" applyAlignment="0" applyProtection="0"/>
    <xf numFmtId="189" fontId="3" fillId="0" borderId="84" applyFont="0" applyFill="0" applyBorder="0" applyAlignment="0" applyProtection="0"/>
    <xf numFmtId="44" fontId="36" fillId="0" borderId="84" applyFont="0" applyFill="0" applyBorder="0" applyAlignment="0" applyProtection="0"/>
    <xf numFmtId="9" fontId="3" fillId="0" borderId="84" applyFont="0" applyFill="0" applyBorder="0" applyAlignment="0" applyProtection="0"/>
    <xf numFmtId="164" fontId="3" fillId="0" borderId="84" applyFont="0" applyFill="0" applyBorder="0" applyAlignment="0" applyProtection="0"/>
    <xf numFmtId="0" fontId="3" fillId="0" borderId="84"/>
    <xf numFmtId="0" fontId="3" fillId="29" borderId="84" applyNumberFormat="0" applyBorder="0" applyAlignment="0" applyProtection="0"/>
    <xf numFmtId="0" fontId="3" fillId="32" borderId="84" applyNumberFormat="0" applyBorder="0" applyAlignment="0" applyProtection="0"/>
    <xf numFmtId="0" fontId="3" fillId="35" borderId="84" applyNumberFormat="0" applyBorder="0" applyAlignment="0" applyProtection="0"/>
    <xf numFmtId="0" fontId="3" fillId="38" borderId="84" applyNumberFormat="0" applyBorder="0" applyAlignment="0" applyProtection="0"/>
    <xf numFmtId="0" fontId="3" fillId="41" borderId="84" applyNumberFormat="0" applyBorder="0" applyAlignment="0" applyProtection="0"/>
    <xf numFmtId="0" fontId="3" fillId="44" borderId="84" applyNumberFormat="0" applyBorder="0" applyAlignment="0" applyProtection="0"/>
    <xf numFmtId="0" fontId="3" fillId="30" borderId="84" applyNumberFormat="0" applyBorder="0" applyAlignment="0" applyProtection="0"/>
    <xf numFmtId="0" fontId="3" fillId="33" borderId="84" applyNumberFormat="0" applyBorder="0" applyAlignment="0" applyProtection="0"/>
    <xf numFmtId="0" fontId="3" fillId="36" borderId="84" applyNumberFormat="0" applyBorder="0" applyAlignment="0" applyProtection="0"/>
    <xf numFmtId="0" fontId="3" fillId="39" borderId="84" applyNumberFormat="0" applyBorder="0" applyAlignment="0" applyProtection="0"/>
    <xf numFmtId="0" fontId="3" fillId="42" borderId="84" applyNumberFormat="0" applyBorder="0" applyAlignment="0" applyProtection="0"/>
    <xf numFmtId="0" fontId="3" fillId="45" borderId="84" applyNumberFormat="0" applyBorder="0" applyAlignment="0" applyProtection="0"/>
    <xf numFmtId="43" fontId="37" fillId="0" borderId="84" applyFont="0" applyFill="0" applyBorder="0" applyAlignment="0" applyProtection="0"/>
    <xf numFmtId="43" fontId="37" fillId="0" borderId="84" applyFont="0" applyFill="0" applyBorder="0" applyAlignment="0" applyProtection="0"/>
    <xf numFmtId="43" fontId="3" fillId="0" borderId="84" applyFont="0" applyFill="0" applyBorder="0" applyAlignment="0" applyProtection="0"/>
    <xf numFmtId="44" fontId="36" fillId="0" borderId="84" applyFont="0" applyFill="0" applyBorder="0" applyAlignment="0" applyProtection="0"/>
    <xf numFmtId="43" fontId="3" fillId="0" borderId="84" applyFont="0" applyFill="0" applyBorder="0" applyAlignment="0" applyProtection="0"/>
    <xf numFmtId="41" fontId="37" fillId="0" borderId="84" applyFont="0" applyFill="0" applyBorder="0" applyAlignment="0" applyProtection="0"/>
    <xf numFmtId="41" fontId="37" fillId="0" borderId="84" applyFont="0" applyFill="0" applyBorder="0" applyAlignment="0" applyProtection="0"/>
    <xf numFmtId="43" fontId="37"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165"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 fillId="0" borderId="84" applyFont="0" applyFill="0" applyBorder="0" applyAlignment="0" applyProtection="0"/>
    <xf numFmtId="43" fontId="37" fillId="0" borderId="84" applyFont="0" applyFill="0" applyBorder="0" applyAlignment="0" applyProtection="0"/>
    <xf numFmtId="41" fontId="3" fillId="0" borderId="84" applyFont="0" applyFill="0" applyBorder="0" applyAlignment="0" applyProtection="0"/>
    <xf numFmtId="9" fontId="3" fillId="0" borderId="84" applyFont="0" applyFill="0" applyBorder="0" applyAlignment="0" applyProtection="0"/>
    <xf numFmtId="43" fontId="3" fillId="0" borderId="84" applyFont="0" applyFill="0" applyBorder="0" applyAlignment="0" applyProtection="0"/>
    <xf numFmtId="0" fontId="2" fillId="0" borderId="84"/>
    <xf numFmtId="43" fontId="2" fillId="0" borderId="84" applyFont="0" applyFill="0" applyBorder="0" applyAlignment="0" applyProtection="0"/>
    <xf numFmtId="41" fontId="2" fillId="0" borderId="84" applyFont="0" applyFill="0" applyBorder="0" applyAlignment="0" applyProtection="0"/>
    <xf numFmtId="165" fontId="2" fillId="0" borderId="84" applyFont="0" applyFill="0" applyBorder="0" applyAlignment="0" applyProtection="0"/>
    <xf numFmtId="164" fontId="2" fillId="0" borderId="84" applyFont="0" applyFill="0" applyBorder="0" applyAlignment="0" applyProtection="0"/>
    <xf numFmtId="9" fontId="2" fillId="0" borderId="84" applyFont="0" applyFill="0" applyBorder="0" applyAlignment="0" applyProtection="0"/>
    <xf numFmtId="43" fontId="2" fillId="0" borderId="84" applyFont="0" applyFill="0" applyBorder="0" applyAlignment="0" applyProtection="0"/>
    <xf numFmtId="43" fontId="2" fillId="0" borderId="84" applyFont="0" applyFill="0" applyBorder="0" applyAlignment="0" applyProtection="0"/>
    <xf numFmtId="165" fontId="2" fillId="0" borderId="84" applyFont="0" applyFill="0" applyBorder="0" applyAlignment="0" applyProtection="0"/>
    <xf numFmtId="165" fontId="2" fillId="0" borderId="84" applyFont="0" applyFill="0" applyBorder="0" applyAlignment="0" applyProtection="0"/>
    <xf numFmtId="43" fontId="2" fillId="0" borderId="84" applyFont="0" applyFill="0" applyBorder="0" applyAlignment="0" applyProtection="0"/>
    <xf numFmtId="43" fontId="2" fillId="0" borderId="84" applyFont="0" applyFill="0" applyBorder="0" applyAlignment="0" applyProtection="0"/>
    <xf numFmtId="165" fontId="2" fillId="0" borderId="84" applyFont="0" applyFill="0" applyBorder="0" applyAlignment="0" applyProtection="0"/>
    <xf numFmtId="165" fontId="2" fillId="0" borderId="84" applyFont="0" applyFill="0" applyBorder="0" applyAlignment="0" applyProtection="0"/>
    <xf numFmtId="165" fontId="2" fillId="0" borderId="84" applyFont="0" applyFill="0" applyBorder="0" applyAlignment="0" applyProtection="0"/>
    <xf numFmtId="43" fontId="2" fillId="0" borderId="84" applyFont="0" applyFill="0" applyBorder="0" applyAlignment="0" applyProtection="0"/>
    <xf numFmtId="43" fontId="2" fillId="0" borderId="84" applyFont="0" applyFill="0" applyBorder="0" applyAlignment="0" applyProtection="0"/>
    <xf numFmtId="165" fontId="2" fillId="0" borderId="84" applyFont="0" applyFill="0" applyBorder="0" applyAlignment="0" applyProtection="0"/>
    <xf numFmtId="165" fontId="2" fillId="0" borderId="84" applyFont="0" applyFill="0" applyBorder="0" applyAlignment="0" applyProtection="0"/>
    <xf numFmtId="165" fontId="2" fillId="0" borderId="84" applyFont="0" applyFill="0" applyBorder="0" applyAlignment="0" applyProtection="0"/>
    <xf numFmtId="43" fontId="2" fillId="0" borderId="84" applyFont="0" applyFill="0" applyBorder="0" applyAlignment="0" applyProtection="0"/>
    <xf numFmtId="43" fontId="2" fillId="0" borderId="84" applyFont="0" applyFill="0" applyBorder="0" applyAlignment="0" applyProtection="0"/>
    <xf numFmtId="195" fontId="1" fillId="0" borderId="84" applyFont="0" applyFill="0" applyBorder="0" applyAlignment="0" applyProtection="0"/>
    <xf numFmtId="186" fontId="1" fillId="0" borderId="84" applyFont="0" applyFill="0" applyBorder="0" applyAlignment="0" applyProtection="0"/>
    <xf numFmtId="42" fontId="32" fillId="0" borderId="84" applyFont="0" applyFill="0" applyBorder="0" applyAlignment="0" applyProtection="0"/>
    <xf numFmtId="165" fontId="32" fillId="0" borderId="84" applyFont="0" applyFill="0" applyBorder="0" applyAlignment="0" applyProtection="0"/>
    <xf numFmtId="165" fontId="32" fillId="0" borderId="84" applyFont="0" applyFill="0" applyBorder="0" applyAlignment="0" applyProtection="0"/>
    <xf numFmtId="0" fontId="1" fillId="0" borderId="84"/>
    <xf numFmtId="0" fontId="1" fillId="0" borderId="84"/>
    <xf numFmtId="0" fontId="83" fillId="0" borderId="84"/>
    <xf numFmtId="0" fontId="32" fillId="0" borderId="84"/>
  </cellStyleXfs>
  <cellXfs count="1208">
    <xf numFmtId="0" fontId="0" fillId="0" borderId="0" xfId="0" applyFont="1" applyAlignment="1"/>
    <xf numFmtId="0" fontId="11" fillId="0" borderId="0" xfId="0" applyFont="1"/>
    <xf numFmtId="0" fontId="11" fillId="2" borderId="1" xfId="0" applyFont="1" applyFill="1" applyBorder="1"/>
    <xf numFmtId="0" fontId="15" fillId="2" borderId="1" xfId="0" applyFont="1" applyFill="1" applyBorder="1"/>
    <xf numFmtId="0" fontId="11" fillId="0" borderId="0" xfId="0" applyFont="1" applyAlignment="1">
      <alignment horizontal="center"/>
    </xf>
    <xf numFmtId="0" fontId="15" fillId="0" borderId="0" xfId="0" applyFont="1" applyAlignment="1">
      <alignment horizontal="center"/>
    </xf>
    <xf numFmtId="167" fontId="11" fillId="0" borderId="0" xfId="0" applyNumberFormat="1" applyFont="1" applyAlignment="1">
      <alignment horizontal="center" vertical="center"/>
    </xf>
    <xf numFmtId="0" fontId="11" fillId="2" borderId="1" xfId="0" applyFont="1" applyFill="1" applyBorder="1" applyAlignment="1">
      <alignment vertical="top"/>
    </xf>
    <xf numFmtId="0" fontId="11" fillId="2" borderId="1" xfId="0" applyFont="1" applyFill="1" applyBorder="1" applyAlignment="1">
      <alignment vertical="center"/>
    </xf>
    <xf numFmtId="0" fontId="11" fillId="0" borderId="0" xfId="0" applyFont="1" applyAlignment="1">
      <alignment horizontal="center" vertical="center"/>
    </xf>
    <xf numFmtId="0" fontId="15" fillId="3" borderId="53" xfId="0" applyFont="1" applyFill="1" applyBorder="1" applyAlignment="1">
      <alignment horizontal="left" vertical="center" wrapText="1"/>
    </xf>
    <xf numFmtId="0" fontId="15" fillId="6" borderId="56" xfId="0" applyFont="1" applyFill="1" applyBorder="1" applyAlignment="1">
      <alignment horizontal="left" vertical="center" wrapText="1"/>
    </xf>
    <xf numFmtId="0" fontId="15" fillId="3" borderId="56" xfId="0" applyFont="1" applyFill="1" applyBorder="1" applyAlignment="1">
      <alignment horizontal="left" vertical="center" wrapText="1"/>
    </xf>
    <xf numFmtId="0" fontId="11" fillId="0" borderId="0" xfId="0" applyFont="1" applyAlignment="1">
      <alignment vertical="center"/>
    </xf>
    <xf numFmtId="0" fontId="21" fillId="0" borderId="0" xfId="0" applyFont="1" applyAlignment="1">
      <alignment vertical="center"/>
    </xf>
    <xf numFmtId="0" fontId="21" fillId="2" borderId="1" xfId="0" applyFont="1" applyFill="1" applyBorder="1" applyAlignment="1">
      <alignment vertical="center"/>
    </xf>
    <xf numFmtId="0" fontId="20" fillId="3" borderId="49" xfId="0" applyFont="1" applyFill="1" applyBorder="1" applyAlignment="1">
      <alignment horizontal="center" vertical="center" textRotation="90" wrapText="1"/>
    </xf>
    <xf numFmtId="0" fontId="20" fillId="3" borderId="49" xfId="0" applyFont="1" applyFill="1" applyBorder="1" applyAlignment="1">
      <alignment horizontal="center" vertical="center" wrapText="1"/>
    </xf>
    <xf numFmtId="0" fontId="15" fillId="0" borderId="56" xfId="0" applyFont="1" applyBorder="1" applyAlignment="1">
      <alignment horizontal="center" vertical="center"/>
    </xf>
    <xf numFmtId="0" fontId="13" fillId="6" borderId="56" xfId="0" applyFont="1" applyFill="1" applyBorder="1" applyAlignment="1">
      <alignment horizontal="left" vertical="center" wrapText="1"/>
    </xf>
    <xf numFmtId="10" fontId="20" fillId="3" borderId="51" xfId="0" applyNumberFormat="1" applyFont="1" applyFill="1" applyBorder="1" applyAlignment="1">
      <alignment horizontal="center" vertical="center" wrapText="1"/>
    </xf>
    <xf numFmtId="0" fontId="21" fillId="2" borderId="1" xfId="0" applyFont="1" applyFill="1" applyBorder="1" applyAlignment="1">
      <alignment horizontal="left" vertical="top"/>
    </xf>
    <xf numFmtId="10" fontId="21" fillId="2" borderId="1" xfId="0" applyNumberFormat="1" applyFont="1" applyFill="1" applyBorder="1" applyAlignment="1">
      <alignment vertical="center"/>
    </xf>
    <xf numFmtId="0" fontId="23" fillId="0" borderId="0" xfId="0" applyFont="1"/>
    <xf numFmtId="0" fontId="19" fillId="2" borderId="1" xfId="0" applyFont="1" applyFill="1" applyBorder="1"/>
    <xf numFmtId="0" fontId="19" fillId="2" borderId="1" xfId="0" applyFont="1" applyFill="1" applyBorder="1" applyAlignment="1">
      <alignment vertical="top"/>
    </xf>
    <xf numFmtId="0" fontId="23" fillId="8" borderId="56" xfId="0" applyFont="1" applyFill="1" applyBorder="1" applyAlignment="1">
      <alignment horizontal="center" vertical="center"/>
    </xf>
    <xf numFmtId="0" fontId="19" fillId="0" borderId="56" xfId="0" applyFont="1" applyBorder="1" applyAlignment="1">
      <alignment horizontal="center" vertical="center"/>
    </xf>
    <xf numFmtId="0" fontId="19" fillId="0" borderId="0" xfId="0" applyFont="1"/>
    <xf numFmtId="0" fontId="15" fillId="0" borderId="0" xfId="0" applyFont="1"/>
    <xf numFmtId="0" fontId="15" fillId="3" borderId="49" xfId="0" applyFont="1" applyFill="1" applyBorder="1" applyAlignment="1">
      <alignment horizontal="left" vertical="center" wrapText="1"/>
    </xf>
    <xf numFmtId="0" fontId="11" fillId="0" borderId="0" xfId="0" applyFont="1" applyAlignment="1">
      <alignment vertical="top"/>
    </xf>
    <xf numFmtId="0" fontId="13" fillId="0" borderId="0" xfId="0" applyFont="1"/>
    <xf numFmtId="0" fontId="13" fillId="0" borderId="56" xfId="0" applyFont="1" applyBorder="1" applyAlignment="1">
      <alignment horizontal="center" vertical="center"/>
    </xf>
    <xf numFmtId="3" fontId="11" fillId="0" borderId="56" xfId="0" applyNumberFormat="1" applyFont="1" applyFill="1" applyBorder="1" applyAlignment="1">
      <alignment horizontal="center" vertical="center" wrapText="1"/>
    </xf>
    <xf numFmtId="37" fontId="16" fillId="0" borderId="56" xfId="0" applyNumberFormat="1" applyFont="1" applyFill="1" applyBorder="1" applyAlignment="1">
      <alignment horizontal="center" vertical="center"/>
    </xf>
    <xf numFmtId="9" fontId="11" fillId="0" borderId="56" xfId="0" applyNumberFormat="1" applyFont="1" applyFill="1" applyBorder="1" applyAlignment="1">
      <alignment horizontal="center" vertical="center"/>
    </xf>
    <xf numFmtId="167" fontId="16" fillId="0" borderId="56" xfId="0" applyNumberFormat="1" applyFont="1" applyFill="1" applyBorder="1" applyAlignment="1">
      <alignment horizontal="center" vertical="center"/>
    </xf>
    <xf numFmtId="0" fontId="11" fillId="0" borderId="0" xfId="0" applyFont="1" applyFill="1" applyAlignment="1">
      <alignment horizontal="center"/>
    </xf>
    <xf numFmtId="3" fontId="11" fillId="0" borderId="54" xfId="0" applyNumberFormat="1" applyFont="1" applyFill="1" applyBorder="1" applyAlignment="1">
      <alignment horizontal="center" vertical="center" wrapText="1"/>
    </xf>
    <xf numFmtId="37" fontId="11" fillId="0" borderId="56" xfId="0" applyNumberFormat="1" applyFont="1" applyFill="1" applyBorder="1" applyAlignment="1">
      <alignment horizontal="center" vertical="center"/>
    </xf>
    <xf numFmtId="0" fontId="11" fillId="0" borderId="56" xfId="0" applyFont="1" applyFill="1" applyBorder="1" applyAlignment="1">
      <alignment horizontal="center" vertical="center"/>
    </xf>
    <xf numFmtId="169" fontId="11" fillId="0" borderId="56" xfId="0" applyNumberFormat="1" applyFont="1" applyFill="1" applyBorder="1" applyAlignment="1">
      <alignment horizontal="center" vertical="center"/>
    </xf>
    <xf numFmtId="9" fontId="11" fillId="0" borderId="56" xfId="0" applyNumberFormat="1" applyFont="1" applyFill="1" applyBorder="1" applyAlignment="1">
      <alignment horizontal="center" vertical="center" wrapText="1"/>
    </xf>
    <xf numFmtId="167" fontId="11" fillId="0" borderId="56" xfId="0" applyNumberFormat="1" applyFont="1" applyFill="1" applyBorder="1" applyAlignment="1">
      <alignment horizontal="center" vertical="center"/>
    </xf>
    <xf numFmtId="37" fontId="15" fillId="0" borderId="56" xfId="0" applyNumberFormat="1" applyFont="1" applyFill="1" applyBorder="1" applyAlignment="1">
      <alignment horizontal="center" vertical="center"/>
    </xf>
    <xf numFmtId="3" fontId="15" fillId="0" borderId="10" xfId="0" applyNumberFormat="1" applyFont="1" applyFill="1" applyBorder="1" applyAlignment="1">
      <alignment horizontal="center" vertical="center"/>
    </xf>
    <xf numFmtId="3" fontId="15" fillId="0" borderId="56" xfId="0" applyNumberFormat="1" applyFont="1" applyFill="1" applyBorder="1" applyAlignment="1">
      <alignment horizontal="center" vertical="center" wrapText="1"/>
    </xf>
    <xf numFmtId="177" fontId="11" fillId="0" borderId="56" xfId="0" applyNumberFormat="1" applyFont="1" applyFill="1" applyBorder="1" applyAlignment="1">
      <alignment horizontal="center" vertical="center"/>
    </xf>
    <xf numFmtId="3" fontId="16" fillId="0" borderId="56" xfId="0" applyNumberFormat="1" applyFont="1" applyFill="1" applyBorder="1" applyAlignment="1">
      <alignment horizontal="center" vertical="center" wrapText="1"/>
    </xf>
    <xf numFmtId="173" fontId="16" fillId="0" borderId="56" xfId="0" applyNumberFormat="1" applyFont="1" applyFill="1" applyBorder="1" applyAlignment="1">
      <alignment horizontal="center" vertical="center"/>
    </xf>
    <xf numFmtId="0" fontId="11" fillId="0" borderId="0" xfId="0" applyFont="1" applyFill="1"/>
    <xf numFmtId="0" fontId="13" fillId="11" borderId="49" xfId="0" applyFont="1" applyFill="1" applyBorder="1" applyAlignment="1">
      <alignment horizontal="center" vertical="center" wrapText="1"/>
    </xf>
    <xf numFmtId="10" fontId="20" fillId="3" borderId="95" xfId="0" applyNumberFormat="1" applyFont="1" applyFill="1" applyBorder="1" applyAlignment="1">
      <alignment horizontal="center" vertical="center" wrapText="1"/>
    </xf>
    <xf numFmtId="3" fontId="15" fillId="0" borderId="54" xfId="0" applyNumberFormat="1" applyFont="1" applyFill="1" applyBorder="1" applyAlignment="1">
      <alignment horizontal="center" vertical="center" wrapText="1"/>
    </xf>
    <xf numFmtId="3" fontId="15" fillId="0" borderId="40" xfId="0" applyNumberFormat="1" applyFont="1" applyFill="1" applyBorder="1" applyAlignment="1">
      <alignment horizontal="center" vertical="center" wrapText="1"/>
    </xf>
    <xf numFmtId="10" fontId="11" fillId="0" borderId="54" xfId="0" applyNumberFormat="1" applyFont="1" applyFill="1" applyBorder="1" applyAlignment="1">
      <alignment horizontal="center" vertical="center"/>
    </xf>
    <xf numFmtId="37" fontId="11" fillId="0" borderId="10" xfId="0" applyNumberFormat="1" applyFont="1" applyFill="1" applyBorder="1" applyAlignment="1">
      <alignment horizontal="center" vertical="center"/>
    </xf>
    <xf numFmtId="10" fontId="11" fillId="0" borderId="56"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1" fillId="0" borderId="56" xfId="0" applyFont="1" applyFill="1" applyBorder="1" applyAlignment="1">
      <alignment horizontal="right" vertical="center"/>
    </xf>
    <xf numFmtId="0" fontId="16" fillId="0" borderId="56" xfId="0" applyFont="1" applyFill="1" applyBorder="1" applyAlignment="1">
      <alignment horizontal="right" vertical="center"/>
    </xf>
    <xf numFmtId="3" fontId="15" fillId="0" borderId="10" xfId="0" applyNumberFormat="1" applyFont="1" applyFill="1" applyBorder="1" applyAlignment="1">
      <alignment horizontal="center" vertical="center" wrapText="1"/>
    </xf>
    <xf numFmtId="37" fontId="16" fillId="0" borderId="10" xfId="0" applyNumberFormat="1" applyFont="1" applyFill="1" applyBorder="1" applyAlignment="1">
      <alignment horizontal="center" vertical="center"/>
    </xf>
    <xf numFmtId="10" fontId="16" fillId="0" borderId="56" xfId="0" applyNumberFormat="1" applyFont="1" applyFill="1" applyBorder="1" applyAlignment="1">
      <alignment horizontal="center" vertical="center"/>
    </xf>
    <xf numFmtId="9" fontId="15" fillId="0" borderId="54" xfId="0" applyNumberFormat="1" applyFont="1" applyFill="1" applyBorder="1" applyAlignment="1">
      <alignment horizontal="center" vertical="center" wrapText="1"/>
    </xf>
    <xf numFmtId="169" fontId="15" fillId="0" borderId="54" xfId="0" applyNumberFormat="1" applyFont="1" applyFill="1" applyBorder="1" applyAlignment="1">
      <alignment horizontal="center" vertical="center" wrapText="1"/>
    </xf>
    <xf numFmtId="9" fontId="15" fillId="0" borderId="40" xfId="0" applyNumberFormat="1" applyFont="1" applyFill="1" applyBorder="1" applyAlignment="1">
      <alignment horizontal="center" vertical="center" wrapText="1"/>
    </xf>
    <xf numFmtId="9" fontId="15" fillId="0" borderId="56" xfId="0" applyNumberFormat="1" applyFont="1" applyFill="1" applyBorder="1" applyAlignment="1">
      <alignment horizontal="center" vertical="center" wrapText="1"/>
    </xf>
    <xf numFmtId="169" fontId="11" fillId="0" borderId="56" xfId="0" applyNumberFormat="1" applyFont="1" applyFill="1" applyBorder="1" applyAlignment="1">
      <alignment horizontal="center" vertical="center" wrapText="1"/>
    </xf>
    <xf numFmtId="10" fontId="15" fillId="0" borderId="56" xfId="0" applyNumberFormat="1" applyFont="1" applyFill="1" applyBorder="1" applyAlignment="1">
      <alignment horizontal="center" vertical="center" wrapText="1"/>
    </xf>
    <xf numFmtId="169" fontId="15" fillId="0" borderId="56" xfId="0" applyNumberFormat="1" applyFont="1" applyFill="1" applyBorder="1" applyAlignment="1">
      <alignment horizontal="center" vertical="center" wrapText="1"/>
    </xf>
    <xf numFmtId="9" fontId="15" fillId="0" borderId="10" xfId="0" applyNumberFormat="1" applyFont="1" applyFill="1" applyBorder="1" applyAlignment="1">
      <alignment horizontal="center" vertical="center" wrapText="1"/>
    </xf>
    <xf numFmtId="10" fontId="15" fillId="0" borderId="54" xfId="0" applyNumberFormat="1" applyFont="1" applyFill="1" applyBorder="1" applyAlignment="1">
      <alignment horizontal="center" vertical="center" wrapText="1"/>
    </xf>
    <xf numFmtId="10" fontId="15" fillId="0" borderId="10" xfId="0" applyNumberFormat="1" applyFont="1" applyFill="1" applyBorder="1" applyAlignment="1">
      <alignment horizontal="center" vertical="center" wrapText="1"/>
    </xf>
    <xf numFmtId="0" fontId="15" fillId="0" borderId="56" xfId="0" applyFont="1" applyFill="1" applyBorder="1" applyAlignment="1">
      <alignment horizontal="center" vertical="center"/>
    </xf>
    <xf numFmtId="3" fontId="15" fillId="0" borderId="56" xfId="0" applyNumberFormat="1" applyFont="1" applyFill="1" applyBorder="1" applyAlignment="1">
      <alignment horizontal="center" vertical="center"/>
    </xf>
    <xf numFmtId="10" fontId="11" fillId="0" borderId="56" xfId="0" applyNumberFormat="1" applyFont="1" applyFill="1" applyBorder="1" applyAlignment="1">
      <alignment horizontal="center" vertical="center" wrapText="1"/>
    </xf>
    <xf numFmtId="9" fontId="15" fillId="0" borderId="56" xfId="0" applyNumberFormat="1" applyFont="1" applyFill="1" applyBorder="1" applyAlignment="1">
      <alignment horizontal="center" vertical="center"/>
    </xf>
    <xf numFmtId="172" fontId="15" fillId="0" borderId="56" xfId="0" applyNumberFormat="1" applyFont="1" applyFill="1" applyBorder="1" applyAlignment="1">
      <alignment horizontal="center" vertical="center"/>
    </xf>
    <xf numFmtId="174" fontId="11" fillId="0" borderId="56" xfId="0" applyNumberFormat="1" applyFont="1" applyFill="1" applyBorder="1" applyAlignment="1">
      <alignment horizontal="center" vertical="center"/>
    </xf>
    <xf numFmtId="172" fontId="15" fillId="0" borderId="56" xfId="0" applyNumberFormat="1" applyFont="1" applyFill="1" applyBorder="1" applyAlignment="1">
      <alignment horizontal="center" vertical="center" wrapText="1"/>
    </xf>
    <xf numFmtId="172" fontId="11" fillId="0" borderId="56" xfId="0" applyNumberFormat="1" applyFont="1" applyFill="1" applyBorder="1" applyAlignment="1">
      <alignment horizontal="right" vertical="center"/>
    </xf>
    <xf numFmtId="175" fontId="15" fillId="0" borderId="54" xfId="0" applyNumberFormat="1" applyFont="1" applyFill="1" applyBorder="1" applyAlignment="1">
      <alignment horizontal="center" vertical="center" wrapText="1"/>
    </xf>
    <xf numFmtId="175" fontId="15" fillId="0" borderId="40" xfId="0" applyNumberFormat="1" applyFont="1" applyFill="1" applyBorder="1" applyAlignment="1">
      <alignment horizontal="center" vertical="center" wrapText="1"/>
    </xf>
    <xf numFmtId="175" fontId="15" fillId="0" borderId="56" xfId="0" applyNumberFormat="1" applyFont="1" applyFill="1" applyBorder="1" applyAlignment="1">
      <alignment horizontal="center" vertical="center" wrapText="1"/>
    </xf>
    <xf numFmtId="2" fontId="15" fillId="0" borderId="56" xfId="0" applyNumberFormat="1" applyFont="1" applyFill="1" applyBorder="1" applyAlignment="1">
      <alignment horizontal="center" vertical="center" wrapText="1"/>
    </xf>
    <xf numFmtId="176" fontId="11" fillId="0" borderId="56" xfId="0" applyNumberFormat="1" applyFont="1" applyFill="1" applyBorder="1" applyAlignment="1">
      <alignment horizontal="center" vertical="center" wrapText="1"/>
    </xf>
    <xf numFmtId="175" fontId="11" fillId="0" borderId="56" xfId="0" applyNumberFormat="1" applyFont="1" applyFill="1" applyBorder="1" applyAlignment="1">
      <alignment horizontal="center" vertical="center" wrapText="1"/>
    </xf>
    <xf numFmtId="175" fontId="15" fillId="0" borderId="10" xfId="0" applyNumberFormat="1" applyFont="1" applyFill="1" applyBorder="1" applyAlignment="1">
      <alignment horizontal="center" vertical="center" wrapText="1"/>
    </xf>
    <xf numFmtId="1" fontId="15" fillId="0" borderId="56" xfId="0" applyNumberFormat="1" applyFont="1" applyFill="1" applyBorder="1" applyAlignment="1">
      <alignment horizontal="center" vertical="center" wrapText="1"/>
    </xf>
    <xf numFmtId="3" fontId="16" fillId="0" borderId="56" xfId="0" applyNumberFormat="1" applyFont="1" applyFill="1" applyBorder="1" applyAlignment="1">
      <alignment horizontal="center" vertical="center"/>
    </xf>
    <xf numFmtId="3" fontId="16" fillId="0" borderId="54" xfId="0" applyNumberFormat="1" applyFont="1" applyFill="1" applyBorder="1" applyAlignment="1">
      <alignment horizontal="center" vertical="center" wrapText="1"/>
    </xf>
    <xf numFmtId="3" fontId="13" fillId="0" borderId="54" xfId="0" applyNumberFormat="1" applyFont="1" applyFill="1" applyBorder="1" applyAlignment="1">
      <alignment horizontal="center" vertical="center" wrapText="1"/>
    </xf>
    <xf numFmtId="3" fontId="13" fillId="0" borderId="56" xfId="0" applyNumberFormat="1" applyFont="1" applyFill="1" applyBorder="1" applyAlignment="1">
      <alignment horizontal="center" vertical="center" wrapText="1"/>
    </xf>
    <xf numFmtId="0" fontId="16" fillId="0" borderId="56" xfId="0" applyFont="1" applyFill="1" applyBorder="1" applyAlignment="1">
      <alignment horizontal="center" vertical="center"/>
    </xf>
    <xf numFmtId="180" fontId="13" fillId="0" borderId="56" xfId="0" applyNumberFormat="1" applyFont="1" applyFill="1" applyBorder="1" applyAlignment="1">
      <alignment horizontal="center" vertical="center"/>
    </xf>
    <xf numFmtId="181" fontId="16" fillId="0" borderId="56" xfId="0" applyNumberFormat="1" applyFont="1" applyFill="1" applyBorder="1" applyAlignment="1">
      <alignment horizontal="center" vertical="center"/>
    </xf>
    <xf numFmtId="167" fontId="16" fillId="0" borderId="10" xfId="0" applyNumberFormat="1" applyFont="1" applyFill="1" applyBorder="1" applyAlignment="1">
      <alignment horizontal="center" vertical="center"/>
    </xf>
    <xf numFmtId="3" fontId="16" fillId="0" borderId="49" xfId="0" applyNumberFormat="1" applyFont="1" applyFill="1" applyBorder="1" applyAlignment="1">
      <alignment horizontal="center" vertical="center" wrapText="1"/>
    </xf>
    <xf numFmtId="3" fontId="13" fillId="0" borderId="15" xfId="0" applyNumberFormat="1" applyFont="1" applyFill="1" applyBorder="1" applyAlignment="1">
      <alignment horizontal="center" vertical="center" wrapText="1"/>
    </xf>
    <xf numFmtId="9" fontId="11" fillId="0" borderId="54" xfId="1" applyFont="1" applyFill="1" applyBorder="1" applyAlignment="1">
      <alignment horizontal="center" vertical="center" wrapText="1"/>
    </xf>
    <xf numFmtId="0" fontId="11" fillId="0" borderId="10" xfId="0" applyFont="1" applyFill="1" applyBorder="1" applyAlignment="1">
      <alignment horizontal="right" vertical="center"/>
    </xf>
    <xf numFmtId="1" fontId="11" fillId="0" borderId="56" xfId="0" applyNumberFormat="1" applyFont="1" applyFill="1" applyBorder="1" applyAlignment="1">
      <alignment horizontal="center" vertical="center"/>
    </xf>
    <xf numFmtId="9" fontId="11" fillId="0" borderId="10" xfId="0" applyNumberFormat="1" applyFont="1" applyFill="1" applyBorder="1" applyAlignment="1">
      <alignment horizontal="center" vertical="center"/>
    </xf>
    <xf numFmtId="9" fontId="11" fillId="0" borderId="56" xfId="0" applyNumberFormat="1" applyFont="1" applyFill="1" applyBorder="1" applyAlignment="1">
      <alignment horizontal="right" vertical="center"/>
    </xf>
    <xf numFmtId="37" fontId="16" fillId="0" borderId="91" xfId="0" applyNumberFormat="1" applyFont="1" applyFill="1" applyBorder="1" applyAlignment="1">
      <alignment horizontal="center" vertical="center"/>
    </xf>
    <xf numFmtId="3" fontId="11" fillId="0" borderId="91" xfId="0" applyNumberFormat="1" applyFont="1" applyFill="1" applyBorder="1" applyAlignment="1">
      <alignment horizontal="center" vertical="center" wrapText="1"/>
    </xf>
    <xf numFmtId="37" fontId="11" fillId="0" borderId="91" xfId="0" applyNumberFormat="1" applyFont="1" applyFill="1" applyBorder="1" applyAlignment="1">
      <alignment horizontal="center" vertical="center"/>
    </xf>
    <xf numFmtId="0" fontId="11" fillId="0" borderId="91" xfId="0" applyFont="1" applyFill="1" applyBorder="1" applyAlignment="1">
      <alignment horizontal="right" vertical="center"/>
    </xf>
    <xf numFmtId="3" fontId="11" fillId="0" borderId="97" xfId="0" applyNumberFormat="1" applyFont="1" applyFill="1" applyBorder="1" applyAlignment="1">
      <alignment horizontal="center" vertical="center" wrapText="1"/>
    </xf>
    <xf numFmtId="3" fontId="11" fillId="0" borderId="56" xfId="0" applyNumberFormat="1" applyFont="1" applyFill="1" applyBorder="1" applyAlignment="1">
      <alignment horizontal="right" vertical="center"/>
    </xf>
    <xf numFmtId="169" fontId="27" fillId="23" borderId="97" xfId="0" applyNumberFormat="1" applyFont="1" applyFill="1" applyBorder="1" applyAlignment="1">
      <alignment vertical="center"/>
    </xf>
    <xf numFmtId="169" fontId="15" fillId="5" borderId="33" xfId="0" applyNumberFormat="1" applyFont="1" applyFill="1" applyBorder="1" applyAlignment="1">
      <alignment vertical="center"/>
    </xf>
    <xf numFmtId="169" fontId="15" fillId="7" borderId="97" xfId="0" applyNumberFormat="1" applyFont="1" applyFill="1" applyBorder="1" applyAlignment="1">
      <alignment vertical="center"/>
    </xf>
    <xf numFmtId="169" fontId="15" fillId="5" borderId="97" xfId="0" applyNumberFormat="1" applyFont="1" applyFill="1" applyBorder="1" applyAlignment="1">
      <alignment vertical="center"/>
    </xf>
    <xf numFmtId="0" fontId="20" fillId="3" borderId="60" xfId="0" applyFont="1" applyFill="1" applyBorder="1" applyAlignment="1">
      <alignment horizontal="center" vertical="center" wrapText="1"/>
    </xf>
    <xf numFmtId="169" fontId="27" fillId="10" borderId="97" xfId="0" applyNumberFormat="1" applyFont="1" applyFill="1" applyBorder="1" applyAlignment="1">
      <alignment vertical="center"/>
    </xf>
    <xf numFmtId="0" fontId="11" fillId="0" borderId="91" xfId="0" applyFont="1" applyFill="1" applyBorder="1" applyAlignment="1">
      <alignment horizontal="center" vertical="center"/>
    </xf>
    <xf numFmtId="37" fontId="16" fillId="0" borderId="54" xfId="0" applyNumberFormat="1" applyFont="1" applyFill="1" applyBorder="1" applyAlignment="1">
      <alignment horizontal="center" vertical="center"/>
    </xf>
    <xf numFmtId="0" fontId="11" fillId="0" borderId="97" xfId="0" applyFont="1" applyFill="1" applyBorder="1" applyAlignment="1">
      <alignment horizontal="center" vertical="center"/>
    </xf>
    <xf numFmtId="9" fontId="11" fillId="0" borderId="91" xfId="0" applyNumberFormat="1" applyFont="1" applyFill="1" applyBorder="1" applyAlignment="1">
      <alignment horizontal="center" vertical="center"/>
    </xf>
    <xf numFmtId="37" fontId="16" fillId="0" borderId="97" xfId="0" applyNumberFormat="1" applyFont="1" applyFill="1" applyBorder="1" applyAlignment="1">
      <alignment horizontal="center" vertical="center"/>
    </xf>
    <xf numFmtId="2" fontId="15" fillId="0" borderId="97" xfId="0" applyNumberFormat="1" applyFont="1" applyFill="1" applyBorder="1" applyAlignment="1">
      <alignment horizontal="center" vertical="center"/>
    </xf>
    <xf numFmtId="1" fontId="15" fillId="0" borderId="97" xfId="0" applyNumberFormat="1" applyFont="1" applyFill="1" applyBorder="1" applyAlignment="1">
      <alignment horizontal="center" vertical="center"/>
    </xf>
    <xf numFmtId="3" fontId="11" fillId="0" borderId="97" xfId="0" applyNumberFormat="1" applyFont="1" applyFill="1" applyBorder="1" applyAlignment="1">
      <alignment horizontal="center" vertical="center"/>
    </xf>
    <xf numFmtId="10" fontId="15" fillId="0" borderId="97" xfId="0" applyNumberFormat="1" applyFont="1" applyFill="1" applyBorder="1" applyAlignment="1">
      <alignment horizontal="center" vertical="center" wrapText="1"/>
    </xf>
    <xf numFmtId="2" fontId="15" fillId="0" borderId="97" xfId="0" applyNumberFormat="1" applyFont="1" applyFill="1" applyBorder="1" applyAlignment="1">
      <alignment horizontal="center" vertical="center" wrapText="1"/>
    </xf>
    <xf numFmtId="10" fontId="15" fillId="0" borderId="97" xfId="0" applyNumberFormat="1" applyFont="1" applyFill="1" applyBorder="1" applyAlignment="1">
      <alignment horizontal="center" vertical="center"/>
    </xf>
    <xf numFmtId="1" fontId="15" fillId="0" borderId="97" xfId="0" applyNumberFormat="1" applyFont="1" applyFill="1" applyBorder="1" applyAlignment="1">
      <alignment horizontal="center" vertical="center" wrapText="1"/>
    </xf>
    <xf numFmtId="169" fontId="27" fillId="23" borderId="102" xfId="0" applyNumberFormat="1" applyFont="1" applyFill="1" applyBorder="1" applyAlignment="1">
      <alignment vertical="center"/>
    </xf>
    <xf numFmtId="169" fontId="15" fillId="5" borderId="98" xfId="0" applyNumberFormat="1" applyFont="1" applyFill="1" applyBorder="1" applyAlignment="1">
      <alignment vertical="center"/>
    </xf>
    <xf numFmtId="169" fontId="15" fillId="0" borderId="56" xfId="0" applyNumberFormat="1" applyFont="1" applyFill="1" applyBorder="1" applyAlignment="1">
      <alignment horizontal="center" vertical="center"/>
    </xf>
    <xf numFmtId="176" fontId="11" fillId="0" borderId="56" xfId="0" applyNumberFormat="1" applyFont="1" applyFill="1" applyBorder="1" applyAlignment="1">
      <alignment horizontal="center" vertical="center"/>
    </xf>
    <xf numFmtId="0" fontId="13" fillId="3" borderId="60" xfId="12" applyFont="1" applyFill="1" applyBorder="1" applyAlignment="1">
      <alignment horizontal="center" vertical="center"/>
    </xf>
    <xf numFmtId="0" fontId="16" fillId="8" borderId="56" xfId="12" applyFont="1" applyFill="1" applyBorder="1" applyAlignment="1">
      <alignment horizontal="center" vertical="center"/>
    </xf>
    <xf numFmtId="0" fontId="13" fillId="2" borderId="84" xfId="12" applyFont="1" applyFill="1" applyAlignment="1">
      <alignment horizontal="center"/>
    </xf>
    <xf numFmtId="0" fontId="16" fillId="2" borderId="84" xfId="12" applyFont="1" applyFill="1"/>
    <xf numFmtId="0" fontId="15" fillId="2" borderId="84" xfId="12" applyFont="1" applyFill="1"/>
    <xf numFmtId="174" fontId="11" fillId="2" borderId="84" xfId="12" applyNumberFormat="1" applyFont="1" applyFill="1"/>
    <xf numFmtId="185" fontId="11" fillId="0" borderId="84" xfId="12" applyNumberFormat="1" applyFont="1"/>
    <xf numFmtId="0" fontId="11" fillId="2" borderId="84" xfId="12" applyFont="1" applyFill="1"/>
    <xf numFmtId="0" fontId="16" fillId="3" borderId="92" xfId="12" applyFont="1" applyFill="1" applyBorder="1" applyAlignment="1">
      <alignment horizontal="left" vertical="center" wrapText="1"/>
    </xf>
    <xf numFmtId="0" fontId="16" fillId="3" borderId="89" xfId="12" applyFont="1" applyFill="1" applyBorder="1" applyAlignment="1">
      <alignment horizontal="left" vertical="center" wrapText="1"/>
    </xf>
    <xf numFmtId="0" fontId="16" fillId="3" borderId="86" xfId="12" applyFont="1" applyFill="1" applyBorder="1" applyAlignment="1">
      <alignment horizontal="left" vertical="center" wrapText="1"/>
    </xf>
    <xf numFmtId="0" fontId="16" fillId="0" borderId="56" xfId="8" applyFont="1" applyBorder="1" applyAlignment="1">
      <alignment horizontal="center" vertical="center"/>
    </xf>
    <xf numFmtId="0" fontId="16" fillId="0" borderId="56" xfId="8" applyFont="1" applyBorder="1" applyAlignment="1">
      <alignment horizontal="right" vertical="center"/>
    </xf>
    <xf numFmtId="4" fontId="16" fillId="0" borderId="56" xfId="12" applyNumberFormat="1" applyFont="1" applyBorder="1" applyAlignment="1">
      <alignment horizontal="center" vertical="center" wrapText="1"/>
    </xf>
    <xf numFmtId="9" fontId="16" fillId="0" borderId="56" xfId="8" applyNumberFormat="1" applyFont="1" applyBorder="1" applyAlignment="1">
      <alignment horizontal="center" vertical="center" wrapText="1"/>
    </xf>
    <xf numFmtId="0" fontId="11" fillId="0" borderId="56" xfId="8" applyFont="1" applyBorder="1" applyAlignment="1">
      <alignment horizontal="center" vertical="center"/>
    </xf>
    <xf numFmtId="0" fontId="11" fillId="0" borderId="56" xfId="8" applyFont="1" applyBorder="1" applyAlignment="1">
      <alignment horizontal="right" vertical="center"/>
    </xf>
    <xf numFmtId="184" fontId="11" fillId="0" borderId="56" xfId="12" applyNumberFormat="1" applyFont="1" applyBorder="1" applyAlignment="1">
      <alignment horizontal="center" vertical="center"/>
    </xf>
    <xf numFmtId="9" fontId="11" fillId="0" borderId="56" xfId="8" applyNumberFormat="1" applyFont="1" applyBorder="1" applyAlignment="1">
      <alignment horizontal="center" vertical="center" wrapText="1"/>
    </xf>
    <xf numFmtId="9" fontId="11" fillId="0" borderId="56" xfId="12" applyNumberFormat="1" applyFont="1" applyBorder="1" applyAlignment="1">
      <alignment horizontal="center" vertical="center" wrapText="1"/>
    </xf>
    <xf numFmtId="179" fontId="16" fillId="0" borderId="56" xfId="12" applyNumberFormat="1" applyFont="1" applyBorder="1" applyAlignment="1">
      <alignment horizontal="center" vertical="center"/>
    </xf>
    <xf numFmtId="179" fontId="11" fillId="0" borderId="56" xfId="12" applyNumberFormat="1" applyFont="1" applyBorder="1" applyAlignment="1">
      <alignment horizontal="center" vertical="center"/>
    </xf>
    <xf numFmtId="167" fontId="16" fillId="0" borderId="56" xfId="8" applyNumberFormat="1" applyFont="1" applyBorder="1" applyAlignment="1">
      <alignment horizontal="center" vertical="center"/>
    </xf>
    <xf numFmtId="3" fontId="16" fillId="0" borderId="56" xfId="8" applyNumberFormat="1" applyFont="1" applyBorder="1" applyAlignment="1">
      <alignment horizontal="center" vertical="center" wrapText="1"/>
    </xf>
    <xf numFmtId="3" fontId="16" fillId="0" borderId="56" xfId="12" applyNumberFormat="1" applyFont="1" applyBorder="1" applyAlignment="1">
      <alignment horizontal="center" vertical="center" wrapText="1"/>
    </xf>
    <xf numFmtId="37" fontId="11" fillId="0" borderId="56" xfId="8" applyNumberFormat="1" applyFont="1" applyBorder="1" applyAlignment="1">
      <alignment horizontal="center" vertical="center"/>
    </xf>
    <xf numFmtId="167" fontId="11" fillId="0" borderId="56" xfId="8" applyNumberFormat="1" applyFont="1" applyBorder="1" applyAlignment="1">
      <alignment horizontal="center" vertical="center"/>
    </xf>
    <xf numFmtId="3" fontId="11" fillId="0" borderId="56" xfId="8" applyNumberFormat="1" applyFont="1" applyBorder="1" applyAlignment="1">
      <alignment horizontal="center" vertical="center" wrapText="1"/>
    </xf>
    <xf numFmtId="179" fontId="15" fillId="0" borderId="56" xfId="12" applyNumberFormat="1" applyFont="1" applyBorder="1" applyAlignment="1">
      <alignment horizontal="center" vertical="center" wrapText="1"/>
    </xf>
    <xf numFmtId="164" fontId="11" fillId="0" borderId="56" xfId="7" applyFont="1" applyFill="1" applyBorder="1" applyAlignment="1">
      <alignment horizontal="center" vertical="center" wrapText="1"/>
    </xf>
    <xf numFmtId="1" fontId="11" fillId="0" borderId="56" xfId="12" applyNumberFormat="1" applyFont="1" applyBorder="1" applyAlignment="1">
      <alignment horizontal="center" vertical="center" wrapText="1"/>
    </xf>
    <xf numFmtId="182" fontId="11" fillId="0" borderId="56" xfId="12" applyNumberFormat="1" applyFont="1" applyBorder="1" applyAlignment="1">
      <alignment horizontal="center" vertical="center" wrapText="1"/>
    </xf>
    <xf numFmtId="4" fontId="11" fillId="0" borderId="56" xfId="12" applyNumberFormat="1" applyFont="1" applyBorder="1" applyAlignment="1">
      <alignment horizontal="center" vertical="center"/>
    </xf>
    <xf numFmtId="4" fontId="11" fillId="0" borderId="56" xfId="12" applyNumberFormat="1" applyFont="1" applyBorder="1" applyAlignment="1">
      <alignment horizontal="center" vertical="center" wrapText="1"/>
    </xf>
    <xf numFmtId="2" fontId="15" fillId="0" borderId="56" xfId="12" applyNumberFormat="1" applyFont="1" applyBorder="1" applyAlignment="1">
      <alignment horizontal="center" vertical="center" wrapText="1"/>
    </xf>
    <xf numFmtId="182" fontId="13" fillId="0" borderId="56" xfId="12" applyNumberFormat="1" applyFont="1" applyBorder="1" applyAlignment="1">
      <alignment horizontal="center" vertical="center"/>
    </xf>
    <xf numFmtId="3" fontId="11" fillId="0" borderId="56" xfId="12" applyNumberFormat="1" applyFont="1" applyBorder="1" applyAlignment="1">
      <alignment horizontal="center" vertical="center"/>
    </xf>
    <xf numFmtId="174" fontId="11" fillId="0" borderId="56" xfId="12" applyNumberFormat="1" applyFont="1" applyBorder="1" applyAlignment="1">
      <alignment horizontal="center" vertical="center"/>
    </xf>
    <xf numFmtId="3" fontId="11" fillId="0" borderId="56" xfId="12" applyNumberFormat="1" applyFont="1" applyBorder="1" applyAlignment="1">
      <alignment horizontal="center" vertical="center" wrapText="1"/>
    </xf>
    <xf numFmtId="174" fontId="11" fillId="0" borderId="56" xfId="12" applyNumberFormat="1" applyFont="1" applyBorder="1" applyAlignment="1">
      <alignment horizontal="center" vertical="center" wrapText="1"/>
    </xf>
    <xf numFmtId="164" fontId="15" fillId="0" borderId="56" xfId="7" applyFont="1" applyFill="1" applyBorder="1" applyAlignment="1">
      <alignment horizontal="center" vertical="center" wrapText="1"/>
    </xf>
    <xf numFmtId="9" fontId="13" fillId="0" borderId="56" xfId="2260" applyFont="1" applyFill="1" applyBorder="1" applyAlignment="1">
      <alignment horizontal="center" vertical="center" wrapText="1"/>
    </xf>
    <xf numFmtId="9" fontId="15" fillId="0" borderId="56" xfId="2260" applyFont="1" applyFill="1" applyBorder="1" applyAlignment="1">
      <alignment horizontal="center" vertical="center" wrapText="1"/>
    </xf>
    <xf numFmtId="3" fontId="27" fillId="0" borderId="97" xfId="8" applyNumberFormat="1" applyFont="1" applyBorder="1" applyAlignment="1">
      <alignment horizontal="center" vertical="center" wrapText="1"/>
    </xf>
    <xf numFmtId="3" fontId="27" fillId="0" borderId="97" xfId="9" applyNumberFormat="1" applyFont="1" applyBorder="1" applyAlignment="1">
      <alignment horizontal="center" vertical="center" wrapText="1"/>
    </xf>
    <xf numFmtId="167" fontId="16" fillId="0" borderId="56" xfId="12" applyNumberFormat="1" applyFont="1" applyBorder="1" applyAlignment="1">
      <alignment horizontal="center" vertical="center"/>
    </xf>
    <xf numFmtId="10" fontId="20" fillId="0" borderId="56" xfId="12" applyNumberFormat="1" applyFont="1" applyBorder="1" applyAlignment="1">
      <alignment horizontal="center" vertical="center" wrapText="1"/>
    </xf>
    <xf numFmtId="169" fontId="13" fillId="0" borderId="56" xfId="12" applyNumberFormat="1" applyFont="1" applyBorder="1" applyAlignment="1">
      <alignment horizontal="center" vertical="center" wrapText="1"/>
    </xf>
    <xf numFmtId="167" fontId="11" fillId="0" borderId="56" xfId="12" applyNumberFormat="1" applyFont="1" applyBorder="1" applyAlignment="1">
      <alignment horizontal="center" vertical="center"/>
    </xf>
    <xf numFmtId="169" fontId="21" fillId="0" borderId="56" xfId="12" applyNumberFormat="1" applyFont="1" applyBorder="1" applyAlignment="1">
      <alignment horizontal="center" vertical="center" wrapText="1"/>
    </xf>
    <xf numFmtId="169" fontId="15" fillId="0" borderId="56" xfId="12" applyNumberFormat="1" applyFont="1" applyBorder="1" applyAlignment="1">
      <alignment horizontal="center" vertical="center" wrapText="1"/>
    </xf>
    <xf numFmtId="3" fontId="21" fillId="0" borderId="56" xfId="12" applyNumberFormat="1" applyFont="1" applyBorder="1" applyAlignment="1">
      <alignment horizontal="center" vertical="center" wrapText="1"/>
    </xf>
    <xf numFmtId="0" fontId="21" fillId="0" borderId="56" xfId="12" applyFont="1" applyBorder="1" applyAlignment="1">
      <alignment horizontal="center" vertical="center" wrapText="1"/>
    </xf>
    <xf numFmtId="37" fontId="16" fillId="0" borderId="56" xfId="8" applyNumberFormat="1" applyFont="1" applyBorder="1" applyAlignment="1">
      <alignment horizontal="center" vertical="center"/>
    </xf>
    <xf numFmtId="169" fontId="23" fillId="0" borderId="56" xfId="12" applyNumberFormat="1" applyFont="1" applyBorder="1" applyAlignment="1">
      <alignment horizontal="center" vertical="center"/>
    </xf>
    <xf numFmtId="9" fontId="16" fillId="0" borderId="56" xfId="12" applyNumberFormat="1" applyFont="1" applyBorder="1" applyAlignment="1">
      <alignment horizontal="center" vertical="center"/>
    </xf>
    <xf numFmtId="169" fontId="20" fillId="0" borderId="56" xfId="12" applyNumberFormat="1" applyFont="1" applyBorder="1" applyAlignment="1">
      <alignment horizontal="center" vertical="center" wrapText="1"/>
    </xf>
    <xf numFmtId="9" fontId="13" fillId="0" borderId="56" xfId="12" applyNumberFormat="1" applyFont="1" applyBorder="1" applyAlignment="1">
      <alignment horizontal="center" vertical="center" wrapText="1"/>
    </xf>
    <xf numFmtId="37" fontId="19" fillId="0" borderId="56" xfId="12" applyNumberFormat="1" applyFont="1" applyBorder="1" applyAlignment="1">
      <alignment horizontal="center" vertical="center"/>
    </xf>
    <xf numFmtId="169" fontId="19" fillId="0" borderId="56" xfId="12" applyNumberFormat="1" applyFont="1" applyBorder="1" applyAlignment="1">
      <alignment horizontal="center" vertical="center"/>
    </xf>
    <xf numFmtId="10" fontId="11" fillId="0" borderId="56" xfId="12" applyNumberFormat="1" applyFont="1" applyBorder="1" applyAlignment="1">
      <alignment horizontal="center" vertical="center"/>
    </xf>
    <xf numFmtId="0" fontId="11" fillId="0" borderId="56" xfId="12" applyFont="1" applyBorder="1" applyAlignment="1">
      <alignment horizontal="center" vertical="center"/>
    </xf>
    <xf numFmtId="9" fontId="21" fillId="0" borderId="56" xfId="12" applyNumberFormat="1" applyFont="1" applyBorder="1" applyAlignment="1">
      <alignment horizontal="center" vertical="center" wrapText="1"/>
    </xf>
    <xf numFmtId="37" fontId="20" fillId="0" borderId="56" xfId="12" applyNumberFormat="1" applyFont="1" applyBorder="1" applyAlignment="1">
      <alignment horizontal="center" vertical="center" wrapText="1"/>
    </xf>
    <xf numFmtId="174" fontId="11" fillId="0" borderId="84" xfId="12" applyNumberFormat="1" applyFont="1"/>
    <xf numFmtId="9" fontId="20" fillId="0" borderId="56" xfId="12" applyNumberFormat="1" applyFont="1" applyBorder="1" applyAlignment="1">
      <alignment horizontal="center" vertical="center" wrapText="1"/>
    </xf>
    <xf numFmtId="0" fontId="11" fillId="12" borderId="84" xfId="12" applyFont="1" applyFill="1"/>
    <xf numFmtId="164" fontId="30" fillId="0" borderId="54" xfId="6" applyFont="1" applyFill="1" applyBorder="1" applyAlignment="1">
      <alignment horizontal="center" vertical="center" wrapText="1"/>
    </xf>
    <xf numFmtId="1" fontId="11" fillId="0" borderId="84" xfId="12" applyNumberFormat="1" applyFont="1"/>
    <xf numFmtId="0" fontId="25" fillId="0" borderId="84" xfId="12" applyFont="1"/>
    <xf numFmtId="9" fontId="19" fillId="0" borderId="56" xfId="10" applyNumberFormat="1" applyFont="1" applyBorder="1" applyAlignment="1">
      <alignment horizontal="center" vertical="center"/>
    </xf>
    <xf numFmtId="9" fontId="11" fillId="0" borderId="56" xfId="12" applyNumberFormat="1" applyFont="1" applyBorder="1" applyAlignment="1">
      <alignment horizontal="center" vertical="center"/>
    </xf>
    <xf numFmtId="9" fontId="19" fillId="0" borderId="56" xfId="8" applyNumberFormat="1" applyFont="1" applyBorder="1" applyAlignment="1">
      <alignment horizontal="center" vertical="center"/>
    </xf>
    <xf numFmtId="37" fontId="19" fillId="0" borderId="56" xfId="10" applyNumberFormat="1" applyFont="1" applyBorder="1" applyAlignment="1">
      <alignment horizontal="center" vertical="center"/>
    </xf>
    <xf numFmtId="37" fontId="11" fillId="0" borderId="56" xfId="12" applyNumberFormat="1" applyFont="1" applyBorder="1" applyAlignment="1">
      <alignment horizontal="center" vertical="center"/>
    </xf>
    <xf numFmtId="37" fontId="19" fillId="0" borderId="56" xfId="8" applyNumberFormat="1" applyFont="1" applyBorder="1" applyAlignment="1">
      <alignment horizontal="center" vertical="center"/>
    </xf>
    <xf numFmtId="9" fontId="30" fillId="0" borderId="54" xfId="10" applyNumberFormat="1" applyFont="1" applyBorder="1" applyAlignment="1">
      <alignment horizontal="center" vertical="center" wrapText="1"/>
    </xf>
    <xf numFmtId="0" fontId="29" fillId="0" borderId="56" xfId="8" applyFont="1" applyBorder="1" applyAlignment="1">
      <alignment horizontal="center" vertical="center" wrapText="1"/>
    </xf>
    <xf numFmtId="9" fontId="15" fillId="0" borderId="56" xfId="12" applyNumberFormat="1" applyFont="1" applyBorder="1" applyAlignment="1">
      <alignment horizontal="center" vertical="center" wrapText="1"/>
    </xf>
    <xf numFmtId="9" fontId="30" fillId="0" borderId="54" xfId="8" applyNumberFormat="1" applyFont="1" applyBorder="1" applyAlignment="1">
      <alignment horizontal="center" vertical="center" wrapText="1"/>
    </xf>
    <xf numFmtId="0" fontId="30" fillId="0" borderId="56" xfId="8" applyFont="1" applyBorder="1" applyAlignment="1">
      <alignment horizontal="left" vertical="center" wrapText="1"/>
    </xf>
    <xf numFmtId="9" fontId="29" fillId="0" borderId="56" xfId="10" applyNumberFormat="1" applyFont="1" applyBorder="1" applyAlignment="1">
      <alignment horizontal="center" vertical="center" wrapText="1"/>
    </xf>
    <xf numFmtId="3" fontId="20" fillId="0" borderId="56" xfId="12" applyNumberFormat="1" applyFont="1" applyBorder="1" applyAlignment="1">
      <alignment horizontal="center" vertical="center" wrapText="1"/>
    </xf>
    <xf numFmtId="10" fontId="29" fillId="0" borderId="54" xfId="10" applyNumberFormat="1" applyFont="1" applyBorder="1" applyAlignment="1">
      <alignment horizontal="center" vertical="center" wrapText="1"/>
    </xf>
    <xf numFmtId="10" fontId="13" fillId="0" borderId="56" xfId="12" applyNumberFormat="1" applyFont="1" applyBorder="1" applyAlignment="1">
      <alignment horizontal="center" vertical="center" wrapText="1"/>
    </xf>
    <xf numFmtId="10" fontId="16" fillId="0" borderId="56" xfId="12" applyNumberFormat="1" applyFont="1" applyBorder="1" applyAlignment="1">
      <alignment horizontal="center" vertical="center"/>
    </xf>
    <xf numFmtId="9" fontId="13" fillId="0" borderId="56" xfId="12" applyNumberFormat="1" applyFont="1" applyBorder="1" applyAlignment="1">
      <alignment horizontal="center" vertical="center"/>
    </xf>
    <xf numFmtId="3" fontId="27" fillId="0" borderId="97" xfId="10" applyNumberFormat="1" applyFont="1" applyBorder="1" applyAlignment="1">
      <alignment horizontal="center" vertical="center" wrapText="1"/>
    </xf>
    <xf numFmtId="179" fontId="15" fillId="0" borderId="56" xfId="12" applyNumberFormat="1" applyFont="1" applyBorder="1" applyAlignment="1">
      <alignment vertical="center" wrapText="1"/>
    </xf>
    <xf numFmtId="0" fontId="15" fillId="0" borderId="10" xfId="12" applyFont="1" applyBorder="1" applyAlignment="1">
      <alignment horizontal="center" vertical="center" wrapText="1"/>
    </xf>
    <xf numFmtId="174" fontId="15" fillId="0" borderId="56" xfId="12" applyNumberFormat="1" applyFont="1" applyBorder="1" applyAlignment="1">
      <alignment horizontal="center" vertical="center" wrapText="1"/>
    </xf>
    <xf numFmtId="3" fontId="21" fillId="0" borderId="97" xfId="12" applyNumberFormat="1" applyFont="1" applyBorder="1" applyAlignment="1">
      <alignment horizontal="center" vertical="center" wrapText="1"/>
    </xf>
    <xf numFmtId="3" fontId="15" fillId="0" borderId="10" xfId="12" applyNumberFormat="1" applyFont="1" applyBorder="1" applyAlignment="1">
      <alignment horizontal="center" vertical="center" wrapText="1"/>
    </xf>
    <xf numFmtId="179" fontId="15" fillId="0" borderId="56" xfId="12" applyNumberFormat="1" applyFont="1" applyBorder="1" applyAlignment="1">
      <alignment horizontal="left" vertical="center" wrapText="1"/>
    </xf>
    <xf numFmtId="10" fontId="21" fillId="0" borderId="97" xfId="12" applyNumberFormat="1" applyFont="1" applyBorder="1" applyAlignment="1">
      <alignment horizontal="center" vertical="center" wrapText="1"/>
    </xf>
    <xf numFmtId="10" fontId="15" fillId="0" borderId="10" xfId="12" applyNumberFormat="1" applyFont="1" applyBorder="1" applyAlignment="1">
      <alignment horizontal="center" vertical="center" wrapText="1"/>
    </xf>
    <xf numFmtId="10" fontId="15" fillId="0" borderId="56" xfId="12" applyNumberFormat="1" applyFont="1" applyBorder="1" applyAlignment="1">
      <alignment horizontal="center" vertical="center" wrapText="1"/>
    </xf>
    <xf numFmtId="37" fontId="16" fillId="0" borderId="56" xfId="12" applyNumberFormat="1" applyFont="1" applyBorder="1" applyAlignment="1">
      <alignment horizontal="center" vertical="center"/>
    </xf>
    <xf numFmtId="4" fontId="13" fillId="0" borderId="56" xfId="12" applyNumberFormat="1" applyFont="1" applyBorder="1" applyAlignment="1">
      <alignment horizontal="center" vertical="center" wrapText="1"/>
    </xf>
    <xf numFmtId="167" fontId="11" fillId="0" borderId="84" xfId="12" applyNumberFormat="1" applyFont="1"/>
    <xf numFmtId="0" fontId="20" fillId="0" borderId="56" xfId="12" applyFont="1" applyBorder="1" applyAlignment="1">
      <alignment horizontal="center" vertical="center" wrapText="1"/>
    </xf>
    <xf numFmtId="0" fontId="16" fillId="0" borderId="56" xfId="12" applyFont="1" applyBorder="1" applyAlignment="1">
      <alignment horizontal="center" vertical="center"/>
    </xf>
    <xf numFmtId="0" fontId="13" fillId="0" borderId="56" xfId="12" applyFont="1" applyBorder="1" applyAlignment="1">
      <alignment horizontal="center" vertical="center" wrapText="1"/>
    </xf>
    <xf numFmtId="3" fontId="13" fillId="0" borderId="56" xfId="12" applyNumberFormat="1" applyFont="1" applyBorder="1" applyAlignment="1">
      <alignment horizontal="center" vertical="center" wrapText="1"/>
    </xf>
    <xf numFmtId="0" fontId="13" fillId="0" borderId="56" xfId="12" applyFont="1" applyBorder="1" applyAlignment="1">
      <alignment horizontal="left" vertical="center" wrapText="1"/>
    </xf>
    <xf numFmtId="3" fontId="27" fillId="0" borderId="56" xfId="12" applyNumberFormat="1" applyFont="1" applyBorder="1" applyAlignment="1">
      <alignment horizontal="center" vertical="center" wrapText="1"/>
    </xf>
    <xf numFmtId="0" fontId="24" fillId="0" borderId="84" xfId="12" applyFont="1"/>
    <xf numFmtId="4" fontId="15" fillId="0" borderId="56" xfId="12" applyNumberFormat="1" applyFont="1" applyBorder="1" applyAlignment="1">
      <alignment horizontal="center" vertical="center" wrapText="1"/>
    </xf>
    <xf numFmtId="167" fontId="24" fillId="0" borderId="84" xfId="12" applyNumberFormat="1" applyFont="1"/>
    <xf numFmtId="0" fontId="15" fillId="0" borderId="56" xfId="12" applyFont="1" applyBorder="1" applyAlignment="1">
      <alignment horizontal="center" vertical="center" wrapText="1"/>
    </xf>
    <xf numFmtId="4" fontId="27" fillId="0" borderId="56" xfId="12" applyNumberFormat="1" applyFont="1" applyBorder="1" applyAlignment="1">
      <alignment horizontal="center" vertical="center" wrapText="1"/>
    </xf>
    <xf numFmtId="3" fontId="15" fillId="0" borderId="56" xfId="12" applyNumberFormat="1" applyFont="1" applyBorder="1" applyAlignment="1">
      <alignment horizontal="center" vertical="center" wrapText="1"/>
    </xf>
    <xf numFmtId="0" fontId="15" fillId="0" borderId="56" xfId="12" applyFont="1" applyBorder="1" applyAlignment="1">
      <alignment horizontal="left" vertical="center" wrapText="1"/>
    </xf>
    <xf numFmtId="0" fontId="13" fillId="3" borderId="81" xfId="12" applyFont="1" applyFill="1" applyBorder="1" applyAlignment="1">
      <alignment horizontal="center" vertical="center" wrapText="1"/>
    </xf>
    <xf numFmtId="0" fontId="13" fillId="3" borderId="60" xfId="12" applyFont="1" applyFill="1" applyBorder="1" applyAlignment="1">
      <alignment horizontal="center" vertical="center" wrapText="1"/>
    </xf>
    <xf numFmtId="0" fontId="11" fillId="0" borderId="84" xfId="12" applyFont="1"/>
    <xf numFmtId="0" fontId="13" fillId="0" borderId="91" xfId="12" applyFont="1" applyBorder="1" applyAlignment="1">
      <alignment horizontal="center" vertical="center" wrapText="1"/>
    </xf>
    <xf numFmtId="169" fontId="20" fillId="0" borderId="97" xfId="12" applyNumberFormat="1" applyFont="1" applyBorder="1" applyAlignment="1">
      <alignment horizontal="center" vertical="center" wrapText="1"/>
    </xf>
    <xf numFmtId="10" fontId="11" fillId="0" borderId="60" xfId="12" applyNumberFormat="1" applyFont="1" applyBorder="1" applyAlignment="1">
      <alignment horizontal="center" vertical="center"/>
    </xf>
    <xf numFmtId="37" fontId="19" fillId="0" borderId="54" xfId="8" applyNumberFormat="1" applyFont="1" applyBorder="1" applyAlignment="1">
      <alignment horizontal="center" vertical="center"/>
    </xf>
    <xf numFmtId="164" fontId="13" fillId="0" borderId="91" xfId="7" applyFont="1" applyFill="1" applyBorder="1" applyAlignment="1">
      <alignment horizontal="center" vertical="center" wrapText="1"/>
    </xf>
    <xf numFmtId="174" fontId="11" fillId="0" borderId="54" xfId="12" applyNumberFormat="1" applyFont="1" applyBorder="1" applyAlignment="1">
      <alignment horizontal="center" vertical="center" wrapText="1"/>
    </xf>
    <xf numFmtId="169" fontId="16" fillId="0" borderId="97" xfId="12" applyNumberFormat="1" applyFont="1" applyBorder="1" applyAlignment="1">
      <alignment horizontal="center" vertical="center"/>
    </xf>
    <xf numFmtId="0" fontId="15" fillId="0" borderId="10" xfId="12" applyFont="1" applyBorder="1" applyAlignment="1">
      <alignment horizontal="left" vertical="center" wrapText="1"/>
    </xf>
    <xf numFmtId="37" fontId="16" fillId="0" borderId="54" xfId="12" applyNumberFormat="1" applyFont="1" applyBorder="1" applyAlignment="1">
      <alignment horizontal="center" vertical="center"/>
    </xf>
    <xf numFmtId="174" fontId="11" fillId="0" borderId="97" xfId="12" applyNumberFormat="1" applyFont="1" applyBorder="1" applyAlignment="1">
      <alignment horizontal="center" vertical="center" wrapText="1"/>
    </xf>
    <xf numFmtId="164" fontId="13" fillId="0" borderId="60" xfId="7" applyFont="1" applyFill="1" applyBorder="1" applyAlignment="1">
      <alignment horizontal="center" vertical="center" wrapText="1"/>
    </xf>
    <xf numFmtId="182" fontId="13" fillId="0" borderId="97" xfId="12" applyNumberFormat="1" applyFont="1" applyBorder="1" applyAlignment="1">
      <alignment horizontal="center" vertical="center"/>
    </xf>
    <xf numFmtId="37" fontId="19" fillId="0" borderId="54" xfId="10" applyNumberFormat="1" applyFont="1" applyBorder="1" applyAlignment="1">
      <alignment horizontal="center" vertical="center"/>
    </xf>
    <xf numFmtId="3" fontId="15" fillId="0" borderId="97" xfId="12" applyNumberFormat="1" applyFont="1" applyBorder="1" applyAlignment="1">
      <alignment horizontal="center" vertical="center" wrapText="1"/>
    </xf>
    <xf numFmtId="3" fontId="15" fillId="0" borderId="54" xfId="12" applyNumberFormat="1" applyFont="1" applyBorder="1" applyAlignment="1">
      <alignment horizontal="center" vertical="center" wrapText="1"/>
    </xf>
    <xf numFmtId="0" fontId="13" fillId="0" borderId="10" xfId="12" applyFont="1" applyBorder="1" applyAlignment="1">
      <alignment horizontal="left" vertical="center" wrapText="1"/>
    </xf>
    <xf numFmtId="182" fontId="16" fillId="0" borderId="97" xfId="12" applyNumberFormat="1" applyFont="1" applyBorder="1" applyAlignment="1">
      <alignment horizontal="center" vertical="center" wrapText="1"/>
    </xf>
    <xf numFmtId="2" fontId="13" fillId="0" borderId="91" xfId="12" applyNumberFormat="1" applyFont="1" applyBorder="1" applyAlignment="1">
      <alignment horizontal="center" vertical="center" wrapText="1"/>
    </xf>
    <xf numFmtId="37" fontId="11" fillId="0" borderId="97" xfId="12" applyNumberFormat="1" applyFont="1" applyBorder="1" applyAlignment="1">
      <alignment horizontal="center" vertical="center"/>
    </xf>
    <xf numFmtId="3" fontId="20" fillId="0" borderId="54" xfId="12" applyNumberFormat="1" applyFont="1" applyBorder="1" applyAlignment="1">
      <alignment horizontal="center" vertical="center" wrapText="1"/>
    </xf>
    <xf numFmtId="4" fontId="11" fillId="0" borderId="97" xfId="12" applyNumberFormat="1" applyFont="1" applyBorder="1" applyAlignment="1">
      <alignment horizontal="center" vertical="center" wrapText="1"/>
    </xf>
    <xf numFmtId="4" fontId="13" fillId="0" borderId="97" xfId="12" applyNumberFormat="1" applyFont="1" applyBorder="1" applyAlignment="1">
      <alignment horizontal="center" vertical="center" wrapText="1"/>
    </xf>
    <xf numFmtId="182" fontId="16" fillId="0" borderId="60" xfId="12" applyNumberFormat="1" applyFont="1" applyBorder="1" applyAlignment="1">
      <alignment horizontal="center" vertical="center" wrapText="1"/>
    </xf>
    <xf numFmtId="37" fontId="11" fillId="0" borderId="54" xfId="12" applyNumberFormat="1" applyFont="1" applyBorder="1" applyAlignment="1">
      <alignment horizontal="center" vertical="center"/>
    </xf>
    <xf numFmtId="10" fontId="19" fillId="0" borderId="60" xfId="12" applyNumberFormat="1" applyFont="1" applyBorder="1" applyAlignment="1">
      <alignment horizontal="center" vertical="center"/>
    </xf>
    <xf numFmtId="178" fontId="11" fillId="0" borderId="56" xfId="0" applyNumberFormat="1" applyFont="1" applyFill="1" applyBorder="1" applyAlignment="1">
      <alignment horizontal="center" vertical="center"/>
    </xf>
    <xf numFmtId="164" fontId="13" fillId="0" borderId="56" xfId="7" applyFont="1" applyFill="1" applyBorder="1" applyAlignment="1">
      <alignment horizontal="center" vertical="center" wrapText="1"/>
    </xf>
    <xf numFmtId="182" fontId="16" fillId="0" borderId="56" xfId="12" applyNumberFormat="1" applyFont="1" applyBorder="1" applyAlignment="1">
      <alignment horizontal="center" vertical="center" wrapText="1"/>
    </xf>
    <xf numFmtId="2" fontId="13" fillId="0" borderId="56" xfId="12" applyNumberFormat="1" applyFont="1" applyBorder="1" applyAlignment="1">
      <alignment horizontal="center" vertical="center" wrapText="1"/>
    </xf>
    <xf numFmtId="1" fontId="13" fillId="0" borderId="56" xfId="7" applyNumberFormat="1" applyFont="1" applyFill="1" applyBorder="1" applyAlignment="1">
      <alignment horizontal="center" vertical="center" wrapText="1"/>
    </xf>
    <xf numFmtId="0" fontId="15" fillId="0" borderId="0" xfId="0" applyFont="1" applyFill="1" applyAlignment="1">
      <alignment horizontal="center"/>
    </xf>
    <xf numFmtId="0" fontId="15" fillId="0" borderId="0" xfId="0" applyFont="1" applyFill="1"/>
    <xf numFmtId="3" fontId="11" fillId="0" borderId="0" xfId="0" applyNumberFormat="1" applyFont="1" applyFill="1"/>
    <xf numFmtId="0" fontId="11" fillId="0" borderId="0" xfId="0" applyFont="1" applyFill="1" applyAlignment="1">
      <alignment horizontal="center" vertical="center"/>
    </xf>
    <xf numFmtId="9" fontId="11" fillId="0" borderId="97" xfId="0" applyNumberFormat="1" applyFont="1" applyFill="1" applyBorder="1" applyAlignment="1">
      <alignment horizontal="center" vertical="center"/>
    </xf>
    <xf numFmtId="37" fontId="16" fillId="0" borderId="60" xfId="0" applyNumberFormat="1" applyFont="1" applyFill="1" applyBorder="1" applyAlignment="1">
      <alignment horizontal="center" vertical="center"/>
    </xf>
    <xf numFmtId="0" fontId="11" fillId="2" borderId="1" xfId="0" applyFont="1" applyFill="1" applyBorder="1" applyAlignment="1">
      <alignment horizontal="left" vertical="top"/>
    </xf>
    <xf numFmtId="0" fontId="11" fillId="0" borderId="0" xfId="0" applyFont="1" applyAlignment="1">
      <alignment horizontal="left" vertical="top"/>
    </xf>
    <xf numFmtId="0" fontId="0" fillId="0" borderId="0" xfId="0" applyFont="1" applyAlignment="1">
      <alignment horizontal="left" vertical="top"/>
    </xf>
    <xf numFmtId="169" fontId="11" fillId="0" borderId="97" xfId="0" applyNumberFormat="1" applyFont="1" applyFill="1" applyBorder="1" applyAlignment="1">
      <alignment horizontal="center" vertical="center"/>
    </xf>
    <xf numFmtId="10" fontId="15" fillId="0" borderId="40" xfId="0" applyNumberFormat="1" applyFont="1" applyFill="1" applyBorder="1" applyAlignment="1">
      <alignment horizontal="center" vertical="center" wrapText="1"/>
    </xf>
    <xf numFmtId="169" fontId="15" fillId="0" borderId="10" xfId="0" applyNumberFormat="1" applyFont="1" applyFill="1" applyBorder="1" applyAlignment="1">
      <alignment horizontal="center" vertical="center" wrapText="1"/>
    </xf>
    <xf numFmtId="169" fontId="11" fillId="0" borderId="10" xfId="0" applyNumberFormat="1" applyFont="1" applyFill="1" applyBorder="1" applyAlignment="1">
      <alignment horizontal="center" vertical="center"/>
    </xf>
    <xf numFmtId="37" fontId="11" fillId="0" borderId="56" xfId="0" applyNumberFormat="1" applyFont="1" applyFill="1" applyBorder="1" applyAlignment="1">
      <alignment horizontal="center" vertical="center" wrapText="1"/>
    </xf>
    <xf numFmtId="37" fontId="13" fillId="0" borderId="56" xfId="0" applyNumberFormat="1" applyFont="1" applyFill="1" applyBorder="1" applyAlignment="1">
      <alignment horizontal="center" vertical="center"/>
    </xf>
    <xf numFmtId="3" fontId="15" fillId="0" borderId="56" xfId="5695" applyNumberFormat="1" applyFont="1" applyFill="1" applyBorder="1" applyAlignment="1">
      <alignment horizontal="center" vertical="center"/>
    </xf>
    <xf numFmtId="37" fontId="16" fillId="0" borderId="56" xfId="5695" applyNumberFormat="1" applyFont="1" applyFill="1" applyBorder="1" applyAlignment="1">
      <alignment horizontal="center" vertical="center"/>
    </xf>
    <xf numFmtId="3" fontId="15" fillId="0" borderId="56" xfId="5695" applyNumberFormat="1" applyFont="1" applyFill="1" applyBorder="1" applyAlignment="1">
      <alignment horizontal="center" vertical="center" wrapText="1"/>
    </xf>
    <xf numFmtId="0" fontId="15" fillId="0" borderId="56" xfId="5695" applyFont="1" applyFill="1" applyBorder="1" applyAlignment="1">
      <alignment horizontal="center" vertical="center"/>
    </xf>
    <xf numFmtId="3" fontId="15" fillId="0" borderId="60" xfId="5695" applyNumberFormat="1" applyFont="1" applyFill="1" applyBorder="1" applyAlignment="1">
      <alignment horizontal="center" vertical="center"/>
    </xf>
    <xf numFmtId="0" fontId="27" fillId="0" borderId="97" xfId="2260" applyNumberFormat="1" applyFont="1" applyFill="1" applyBorder="1" applyAlignment="1">
      <alignment horizontal="center" vertical="center" wrapText="1"/>
    </xf>
    <xf numFmtId="0" fontId="11" fillId="47" borderId="0" xfId="0" applyFont="1" applyFill="1"/>
    <xf numFmtId="37" fontId="15" fillId="0" borderId="56" xfId="5695" applyNumberFormat="1" applyFont="1" applyFill="1" applyBorder="1" applyAlignment="1">
      <alignment horizontal="center" vertical="center"/>
    </xf>
    <xf numFmtId="0" fontId="11" fillId="0" borderId="1" xfId="0" applyFont="1" applyFill="1" applyBorder="1"/>
    <xf numFmtId="37" fontId="15" fillId="0" borderId="97" xfId="0" applyNumberFormat="1" applyFont="1" applyFill="1" applyBorder="1" applyAlignment="1">
      <alignment horizontal="center" vertical="center"/>
    </xf>
    <xf numFmtId="167" fontId="11" fillId="0" borderId="97" xfId="0" applyNumberFormat="1" applyFont="1" applyFill="1" applyBorder="1" applyAlignment="1">
      <alignment horizontal="center" vertical="center"/>
    </xf>
    <xf numFmtId="37" fontId="11" fillId="0" borderId="97" xfId="0" applyNumberFormat="1" applyFont="1" applyFill="1" applyBorder="1" applyAlignment="1">
      <alignment horizontal="center" vertical="center"/>
    </xf>
    <xf numFmtId="3" fontId="11" fillId="0" borderId="0" xfId="0" applyNumberFormat="1" applyFont="1"/>
    <xf numFmtId="4" fontId="27" fillId="0" borderId="97" xfId="7423" applyNumberFormat="1" applyFont="1" applyBorder="1" applyAlignment="1">
      <alignment horizontal="center" vertical="center" wrapText="1"/>
    </xf>
    <xf numFmtId="164" fontId="73" fillId="0" borderId="97" xfId="10913" applyFont="1" applyFill="1" applyBorder="1" applyAlignment="1">
      <alignment horizontal="center" vertical="center" wrapText="1"/>
    </xf>
    <xf numFmtId="164" fontId="27" fillId="0" borderId="97" xfId="10913" applyFont="1" applyFill="1" applyBorder="1" applyAlignment="1">
      <alignment horizontal="center" vertical="center" wrapText="1"/>
    </xf>
    <xf numFmtId="164" fontId="11" fillId="0" borderId="97" xfId="7423" applyNumberFormat="1" applyFont="1" applyBorder="1" applyAlignment="1">
      <alignment horizontal="center" vertical="center" wrapText="1"/>
    </xf>
    <xf numFmtId="1" fontId="16" fillId="0" borderId="97" xfId="7412" applyNumberFormat="1" applyFont="1" applyFill="1" applyBorder="1" applyAlignment="1">
      <alignment horizontal="center"/>
    </xf>
    <xf numFmtId="2" fontId="11" fillId="0" borderId="97" xfId="7407" applyNumberFormat="1" applyFont="1" applyFill="1" applyBorder="1" applyAlignment="1">
      <alignment horizontal="center" vertical="center"/>
    </xf>
    <xf numFmtId="2" fontId="27" fillId="0" borderId="97" xfId="7412" applyNumberFormat="1" applyFont="1" applyFill="1" applyBorder="1" applyAlignment="1">
      <alignment horizontal="center" vertical="center" wrapText="1"/>
    </xf>
    <xf numFmtId="10" fontId="21" fillId="0" borderId="0" xfId="1" applyNumberFormat="1" applyFont="1" applyAlignment="1">
      <alignment vertical="center"/>
    </xf>
    <xf numFmtId="10" fontId="21" fillId="2" borderId="1" xfId="1" applyNumberFormat="1" applyFont="1" applyFill="1" applyBorder="1" applyAlignment="1">
      <alignment vertical="center"/>
    </xf>
    <xf numFmtId="10" fontId="19" fillId="0" borderId="0" xfId="1" applyNumberFormat="1" applyFont="1"/>
    <xf numFmtId="10" fontId="0" fillId="0" borderId="0" xfId="1" applyNumberFormat="1" applyFont="1" applyAlignment="1"/>
    <xf numFmtId="194" fontId="21" fillId="3" borderId="49" xfId="0" applyNumberFormat="1" applyFont="1" applyFill="1" applyBorder="1" applyAlignment="1">
      <alignment horizontal="center" vertical="center" wrapText="1"/>
    </xf>
    <xf numFmtId="194" fontId="21" fillId="0" borderId="91" xfId="0" applyNumberFormat="1" applyFont="1" applyFill="1" applyBorder="1" applyAlignment="1">
      <alignment vertical="center"/>
    </xf>
    <xf numFmtId="194" fontId="21" fillId="0" borderId="52" xfId="0" applyNumberFormat="1" applyFont="1" applyFill="1" applyBorder="1" applyAlignment="1">
      <alignment vertical="center"/>
    </xf>
    <xf numFmtId="194" fontId="21" fillId="0" borderId="56" xfId="0" applyNumberFormat="1" applyFont="1" applyFill="1" applyBorder="1" applyAlignment="1">
      <alignment vertical="center"/>
    </xf>
    <xf numFmtId="194" fontId="22" fillId="0" borderId="91" xfId="0" applyNumberFormat="1" applyFont="1" applyFill="1" applyBorder="1" applyAlignment="1">
      <alignment vertical="center"/>
    </xf>
    <xf numFmtId="194" fontId="22" fillId="0" borderId="71" xfId="0" applyNumberFormat="1" applyFont="1" applyFill="1" applyBorder="1" applyAlignment="1">
      <alignment vertical="center"/>
    </xf>
    <xf numFmtId="194" fontId="31" fillId="0" borderId="52" xfId="0" applyNumberFormat="1" applyFont="1" applyFill="1" applyBorder="1" applyAlignment="1">
      <alignment vertical="center"/>
    </xf>
    <xf numFmtId="194" fontId="21" fillId="0" borderId="91" xfId="0" applyNumberFormat="1" applyFont="1" applyFill="1" applyBorder="1" applyAlignment="1">
      <alignment horizontal="center" vertical="center"/>
    </xf>
    <xf numFmtId="194" fontId="21" fillId="0" borderId="66" xfId="0" applyNumberFormat="1" applyFont="1" applyFill="1" applyBorder="1" applyAlignment="1">
      <alignment vertical="center"/>
    </xf>
    <xf numFmtId="194" fontId="21" fillId="0" borderId="97" xfId="0" applyNumberFormat="1" applyFont="1" applyFill="1" applyBorder="1" applyAlignment="1">
      <alignment horizontal="center" vertical="center"/>
    </xf>
    <xf numFmtId="194" fontId="21" fillId="0" borderId="97" xfId="0" applyNumberFormat="1" applyFont="1" applyFill="1" applyBorder="1" applyAlignment="1">
      <alignment vertical="center"/>
    </xf>
    <xf numFmtId="194" fontId="21" fillId="0" borderId="71" xfId="0" applyNumberFormat="1" applyFont="1" applyFill="1" applyBorder="1" applyAlignment="1">
      <alignment vertical="center"/>
    </xf>
    <xf numFmtId="194" fontId="21" fillId="0" borderId="10" xfId="0" applyNumberFormat="1" applyFont="1" applyFill="1" applyBorder="1" applyAlignment="1">
      <alignment vertical="center"/>
    </xf>
    <xf numFmtId="194" fontId="21" fillId="0" borderId="87" xfId="0" applyNumberFormat="1" applyFont="1" applyFill="1" applyBorder="1" applyAlignment="1">
      <alignment horizontal="center" vertical="center"/>
    </xf>
    <xf numFmtId="194" fontId="21" fillId="0" borderId="55" xfId="0" applyNumberFormat="1" applyFont="1" applyFill="1" applyBorder="1" applyAlignment="1">
      <alignment vertical="center"/>
    </xf>
    <xf numFmtId="194" fontId="21" fillId="0" borderId="70" xfId="0" applyNumberFormat="1" applyFont="1" applyFill="1" applyBorder="1" applyAlignment="1">
      <alignment vertical="center"/>
    </xf>
    <xf numFmtId="194" fontId="21" fillId="2" borderId="1" xfId="0" applyNumberFormat="1" applyFont="1" applyFill="1" applyBorder="1" applyAlignment="1">
      <alignment vertical="center"/>
    </xf>
    <xf numFmtId="194" fontId="19" fillId="0" borderId="0" xfId="0" applyNumberFormat="1" applyFont="1"/>
    <xf numFmtId="194" fontId="0" fillId="0" borderId="0" xfId="0" applyNumberFormat="1" applyFont="1" applyAlignment="1"/>
    <xf numFmtId="9" fontId="11" fillId="0" borderId="54" xfId="0" applyNumberFormat="1" applyFont="1" applyFill="1" applyBorder="1" applyAlignment="1">
      <alignment horizontal="center" vertical="center" wrapText="1"/>
    </xf>
    <xf numFmtId="37" fontId="11" fillId="0" borderId="60" xfId="0" applyNumberFormat="1" applyFont="1" applyFill="1" applyBorder="1" applyAlignment="1">
      <alignment horizontal="center" vertical="center"/>
    </xf>
    <xf numFmtId="169" fontId="11" fillId="0" borderId="97" xfId="0" applyNumberFormat="1" applyFont="1" applyFill="1" applyBorder="1" applyAlignment="1">
      <alignment horizontal="center" vertical="center" wrapText="1"/>
    </xf>
    <xf numFmtId="0" fontId="11" fillId="0" borderId="0" xfId="0" applyFont="1" applyAlignment="1">
      <alignment vertical="top" wrapText="1"/>
    </xf>
    <xf numFmtId="0" fontId="13" fillId="11" borderId="49" xfId="0" applyFont="1" applyFill="1" applyBorder="1" applyAlignment="1">
      <alignment vertical="top" wrapText="1"/>
    </xf>
    <xf numFmtId="9" fontId="21" fillId="3" borderId="49" xfId="0" applyNumberFormat="1" applyFont="1" applyFill="1" applyBorder="1" applyAlignment="1">
      <alignment horizontal="center" vertical="center" wrapText="1"/>
    </xf>
    <xf numFmtId="9" fontId="21" fillId="2" borderId="1" xfId="0" applyNumberFormat="1" applyFont="1" applyFill="1" applyBorder="1" applyAlignment="1">
      <alignment vertical="center"/>
    </xf>
    <xf numFmtId="9" fontId="19" fillId="2" borderId="1" xfId="0" applyNumberFormat="1" applyFont="1" applyFill="1" applyBorder="1"/>
    <xf numFmtId="9" fontId="19" fillId="0" borderId="0" xfId="0" applyNumberFormat="1" applyFont="1"/>
    <xf numFmtId="9" fontId="0" fillId="0" borderId="0" xfId="0" applyNumberFormat="1" applyFont="1" applyAlignment="1"/>
    <xf numFmtId="9" fontId="22" fillId="0" borderId="97" xfId="1" applyNumberFormat="1" applyFont="1" applyFill="1" applyBorder="1" applyAlignment="1">
      <alignment horizontal="center" vertical="center"/>
    </xf>
    <xf numFmtId="9" fontId="30" fillId="0" borderId="97" xfId="1" applyNumberFormat="1" applyFont="1" applyFill="1" applyBorder="1" applyAlignment="1">
      <alignment horizontal="center" vertical="center"/>
    </xf>
    <xf numFmtId="9" fontId="22" fillId="0" borderId="97" xfId="2260" applyNumberFormat="1" applyFont="1" applyFill="1" applyBorder="1" applyAlignment="1">
      <alignment horizontal="center" vertical="center"/>
    </xf>
    <xf numFmtId="9" fontId="38" fillId="0" borderId="97" xfId="1" applyNumberFormat="1" applyFont="1" applyFill="1" applyBorder="1" applyAlignment="1">
      <alignment horizontal="center" vertical="center"/>
    </xf>
    <xf numFmtId="9" fontId="27" fillId="0" borderId="97" xfId="7423" applyNumberFormat="1" applyFont="1" applyFill="1" applyBorder="1" applyAlignment="1">
      <alignment horizontal="center" vertical="center"/>
    </xf>
    <xf numFmtId="9" fontId="27" fillId="0" borderId="102" xfId="7423" applyNumberFormat="1" applyFont="1" applyFill="1" applyBorder="1" applyAlignment="1">
      <alignment horizontal="center" vertical="center"/>
    </xf>
    <xf numFmtId="9" fontId="27" fillId="0" borderId="119" xfId="7423" applyNumberFormat="1" applyFont="1" applyFill="1" applyBorder="1" applyAlignment="1">
      <alignment horizontal="center" vertical="center"/>
    </xf>
    <xf numFmtId="9" fontId="21" fillId="0" borderId="97" xfId="0" applyNumberFormat="1" applyFont="1" applyFill="1" applyBorder="1" applyAlignment="1">
      <alignment horizontal="center" vertical="center"/>
    </xf>
    <xf numFmtId="9" fontId="20" fillId="3" borderId="49" xfId="0" applyNumberFormat="1" applyFont="1" applyFill="1" applyBorder="1" applyAlignment="1">
      <alignment horizontal="center" vertical="center" wrapText="1"/>
    </xf>
    <xf numFmtId="9" fontId="15" fillId="5" borderId="65" xfId="0" applyNumberFormat="1" applyFont="1" applyFill="1" applyBorder="1" applyAlignment="1">
      <alignment vertical="center"/>
    </xf>
    <xf numFmtId="9" fontId="15" fillId="7" borderId="67" xfId="0" applyNumberFormat="1" applyFont="1" applyFill="1" applyBorder="1" applyAlignment="1">
      <alignment vertical="center"/>
    </xf>
    <xf numFmtId="9" fontId="15" fillId="5" borderId="33" xfId="0" applyNumberFormat="1" applyFont="1" applyFill="1" applyBorder="1" applyAlignment="1">
      <alignment vertical="center"/>
    </xf>
    <xf numFmtId="9" fontId="15" fillId="7" borderId="56" xfId="0" applyNumberFormat="1" applyFont="1" applyFill="1" applyBorder="1" applyAlignment="1">
      <alignment vertical="center"/>
    </xf>
    <xf numFmtId="9" fontId="15" fillId="5" borderId="56" xfId="0" applyNumberFormat="1" applyFont="1" applyFill="1" applyBorder="1" applyAlignment="1">
      <alignment vertical="center"/>
    </xf>
    <xf numFmtId="9" fontId="15" fillId="7" borderId="44" xfId="0" applyNumberFormat="1" applyFont="1" applyFill="1" applyBorder="1" applyAlignment="1">
      <alignment vertical="center"/>
    </xf>
    <xf numFmtId="9" fontId="15" fillId="9" borderId="56" xfId="0" applyNumberFormat="1" applyFont="1" applyFill="1" applyBorder="1" applyAlignment="1">
      <alignment vertical="center"/>
    </xf>
    <xf numFmtId="0" fontId="20" fillId="2" borderId="62" xfId="0" applyFont="1" applyFill="1" applyBorder="1" applyAlignment="1">
      <alignment horizontal="left" vertical="top" wrapText="1"/>
    </xf>
    <xf numFmtId="0" fontId="21" fillId="0" borderId="1" xfId="0" applyFont="1" applyFill="1" applyBorder="1" applyAlignment="1">
      <alignment horizontal="left" vertical="top"/>
    </xf>
    <xf numFmtId="0" fontId="19" fillId="0" borderId="0" xfId="0" applyFont="1" applyFill="1" applyAlignment="1">
      <alignment horizontal="left" vertical="top"/>
    </xf>
    <xf numFmtId="0" fontId="19" fillId="0" borderId="0" xfId="0" applyFont="1" applyAlignment="1">
      <alignment horizontal="left" vertical="top"/>
    </xf>
    <xf numFmtId="10" fontId="11" fillId="0" borderId="69" xfId="0" applyNumberFormat="1" applyFont="1" applyFill="1" applyBorder="1" applyAlignment="1">
      <alignment horizontal="center" vertical="center"/>
    </xf>
    <xf numFmtId="0" fontId="72" fillId="12" borderId="0" xfId="0" applyFont="1" applyFill="1" applyAlignment="1">
      <alignment horizontal="center" vertical="center"/>
    </xf>
    <xf numFmtId="0" fontId="75" fillId="0" borderId="0" xfId="0" applyFont="1" applyAlignment="1"/>
    <xf numFmtId="0" fontId="75" fillId="0" borderId="0" xfId="0" applyFont="1" applyFill="1" applyAlignment="1"/>
    <xf numFmtId="0" fontId="75" fillId="47" borderId="0" xfId="0" applyFont="1" applyFill="1" applyAlignment="1"/>
    <xf numFmtId="0" fontId="11" fillId="0" borderId="0" xfId="0" applyFont="1" applyAlignment="1"/>
    <xf numFmtId="0" fontId="27" fillId="0" borderId="97" xfId="3961" applyFont="1" applyFill="1" applyBorder="1" applyAlignment="1">
      <alignment horizontal="center" vertical="center"/>
    </xf>
    <xf numFmtId="3" fontId="27" fillId="0" borderId="97" xfId="3961" applyNumberFormat="1" applyFont="1" applyFill="1" applyBorder="1" applyAlignment="1">
      <alignment horizontal="center" vertical="center" wrapText="1"/>
    </xf>
    <xf numFmtId="37" fontId="26" fillId="0" borderId="97" xfId="3961" applyNumberFormat="1" applyFont="1" applyFill="1" applyBorder="1" applyAlignment="1">
      <alignment horizontal="center" vertical="center"/>
    </xf>
    <xf numFmtId="3" fontId="27" fillId="0" borderId="98" xfId="3961" applyNumberFormat="1" applyFont="1" applyFill="1" applyBorder="1" applyAlignment="1">
      <alignment horizontal="center" vertical="center" wrapText="1"/>
    </xf>
    <xf numFmtId="10" fontId="27" fillId="0" borderId="97" xfId="2220" applyNumberFormat="1" applyFont="1" applyFill="1" applyBorder="1" applyAlignment="1">
      <alignment horizontal="center" vertical="center" wrapText="1"/>
    </xf>
    <xf numFmtId="41" fontId="11" fillId="0" borderId="97" xfId="7412" applyFont="1" applyFill="1" applyBorder="1" applyAlignment="1">
      <alignment horizontal="center" vertical="center" wrapText="1"/>
    </xf>
    <xf numFmtId="164" fontId="77" fillId="0" borderId="97" xfId="7413" applyFont="1" applyFill="1" applyBorder="1" applyAlignment="1">
      <alignment horizontal="center" vertical="center"/>
    </xf>
    <xf numFmtId="1" fontId="11" fillId="0" borderId="97" xfId="7412" applyNumberFormat="1" applyFont="1" applyFill="1" applyBorder="1" applyAlignment="1">
      <alignment horizontal="center" vertical="center"/>
    </xf>
    <xf numFmtId="1" fontId="26" fillId="0" borderId="97" xfId="7412" applyNumberFormat="1" applyFont="1" applyFill="1" applyBorder="1" applyAlignment="1">
      <alignment horizontal="center" vertical="center" wrapText="1"/>
    </xf>
    <xf numFmtId="0" fontId="11" fillId="0" borderId="0" xfId="0" applyFont="1" applyFill="1" applyAlignment="1"/>
    <xf numFmtId="0" fontId="11" fillId="47" borderId="0" xfId="0" applyFont="1" applyFill="1" applyAlignment="1"/>
    <xf numFmtId="0" fontId="75" fillId="0" borderId="0" xfId="0" applyFont="1"/>
    <xf numFmtId="0" fontId="75" fillId="2" borderId="1" xfId="0" applyFont="1" applyFill="1" applyBorder="1"/>
    <xf numFmtId="0" fontId="75" fillId="2" borderId="1" xfId="0" applyFont="1" applyFill="1" applyBorder="1" applyAlignment="1">
      <alignment horizontal="center"/>
    </xf>
    <xf numFmtId="0" fontId="75" fillId="0" borderId="0" xfId="0" applyFont="1" applyAlignment="1">
      <alignment horizontal="center"/>
    </xf>
    <xf numFmtId="0" fontId="75" fillId="0" borderId="1" xfId="0" applyFont="1" applyFill="1" applyBorder="1" applyAlignment="1">
      <alignment horizontal="center"/>
    </xf>
    <xf numFmtId="0" fontId="75" fillId="0" borderId="84" xfId="0" applyFont="1" applyFill="1" applyBorder="1" applyAlignment="1">
      <alignment horizontal="center"/>
    </xf>
    <xf numFmtId="0" fontId="75" fillId="48" borderId="1" xfId="0" applyFont="1" applyFill="1" applyBorder="1" applyAlignment="1">
      <alignment horizontal="center"/>
    </xf>
    <xf numFmtId="0" fontId="75" fillId="0" borderId="0" xfId="0" applyFont="1" applyFill="1"/>
    <xf numFmtId="0" fontId="75" fillId="47" borderId="0" xfId="0" applyFont="1" applyFill="1"/>
    <xf numFmtId="0" fontId="78" fillId="0" borderId="0" xfId="0" applyFont="1" applyFill="1"/>
    <xf numFmtId="10" fontId="75" fillId="0" borderId="56" xfId="0" applyNumberFormat="1" applyFont="1" applyFill="1" applyBorder="1" applyAlignment="1">
      <alignment horizontal="center" vertical="center"/>
    </xf>
    <xf numFmtId="0" fontId="75" fillId="0" borderId="1" xfId="0" applyFont="1" applyFill="1" applyBorder="1"/>
    <xf numFmtId="0" fontId="75" fillId="0" borderId="0" xfId="0" applyFont="1" applyFill="1" applyAlignment="1">
      <alignment horizontal="center"/>
    </xf>
    <xf numFmtId="0" fontId="80" fillId="2" borderId="1" xfId="0" applyFont="1" applyFill="1" applyBorder="1"/>
    <xf numFmtId="0" fontId="76" fillId="2" borderId="1" xfId="0" applyFont="1" applyFill="1" applyBorder="1" applyAlignment="1">
      <alignment horizontal="center" vertical="center" wrapText="1"/>
    </xf>
    <xf numFmtId="0" fontId="76" fillId="0" borderId="0" xfId="0" applyFont="1" applyAlignment="1">
      <alignment horizontal="center" vertical="center" wrapText="1"/>
    </xf>
    <xf numFmtId="0" fontId="76" fillId="0" borderId="1" xfId="0" applyFont="1" applyFill="1" applyBorder="1" applyAlignment="1">
      <alignment horizontal="center" vertical="center" wrapText="1"/>
    </xf>
    <xf numFmtId="0" fontId="76" fillId="0" borderId="84" xfId="0" applyFont="1" applyFill="1" applyBorder="1" applyAlignment="1">
      <alignment horizontal="center" vertical="center" wrapText="1"/>
    </xf>
    <xf numFmtId="0" fontId="76" fillId="48" borderId="1" xfId="0" applyFont="1" applyFill="1" applyBorder="1" applyAlignment="1">
      <alignment horizontal="center" vertical="center" wrapText="1"/>
    </xf>
    <xf numFmtId="0" fontId="75" fillId="0" borderId="29" xfId="0" applyFont="1" applyBorder="1"/>
    <xf numFmtId="0" fontId="81" fillId="3" borderId="97" xfId="0" applyFont="1" applyFill="1" applyBorder="1" applyAlignment="1">
      <alignment horizontal="center" vertical="center" wrapText="1"/>
    </xf>
    <xf numFmtId="0" fontId="81" fillId="3" borderId="97" xfId="0" applyFont="1" applyFill="1" applyBorder="1" applyAlignment="1">
      <alignment horizontal="center" vertical="top" wrapText="1"/>
    </xf>
    <xf numFmtId="0" fontId="81" fillId="3" borderId="56" xfId="0" applyFont="1" applyFill="1" applyBorder="1" applyAlignment="1">
      <alignment horizontal="center" vertical="center" wrapText="1"/>
    </xf>
    <xf numFmtId="0" fontId="76" fillId="0" borderId="54" xfId="0" applyFont="1" applyFill="1" applyBorder="1" applyAlignment="1">
      <alignment horizontal="center" vertical="center" wrapText="1"/>
    </xf>
    <xf numFmtId="0" fontId="76" fillId="0" borderId="54" xfId="0" applyFont="1" applyFill="1" applyBorder="1" applyAlignment="1">
      <alignment horizontal="center" vertical="top" wrapText="1"/>
    </xf>
    <xf numFmtId="39" fontId="76" fillId="0" borderId="54" xfId="0" applyNumberFormat="1" applyFont="1" applyFill="1" applyBorder="1" applyAlignment="1">
      <alignment horizontal="center" vertical="center" wrapText="1"/>
    </xf>
    <xf numFmtId="168" fontId="76" fillId="0" borderId="54" xfId="0" applyNumberFormat="1" applyFont="1" applyFill="1" applyBorder="1" applyAlignment="1">
      <alignment horizontal="center" vertical="center" wrapText="1"/>
    </xf>
    <xf numFmtId="39" fontId="76" fillId="0" borderId="56" xfId="0" applyNumberFormat="1" applyFont="1" applyFill="1" applyBorder="1" applyAlignment="1">
      <alignment horizontal="center" vertical="center" wrapText="1"/>
    </xf>
    <xf numFmtId="0" fontId="76" fillId="0" borderId="56" xfId="0" applyFont="1" applyFill="1" applyBorder="1" applyAlignment="1">
      <alignment horizontal="center" vertical="center" wrapText="1"/>
    </xf>
    <xf numFmtId="0" fontId="76" fillId="0" borderId="56" xfId="0" applyFont="1" applyFill="1" applyBorder="1" applyAlignment="1">
      <alignment horizontal="center" vertical="top" wrapText="1"/>
    </xf>
    <xf numFmtId="168" fontId="76" fillId="0" borderId="56" xfId="0" applyNumberFormat="1" applyFont="1" applyFill="1" applyBorder="1" applyAlignment="1">
      <alignment horizontal="center" vertical="center" wrapText="1"/>
    </xf>
    <xf numFmtId="0" fontId="76" fillId="4" borderId="56" xfId="0" applyFont="1" applyFill="1" applyBorder="1" applyAlignment="1">
      <alignment horizontal="center" vertical="center" wrapText="1"/>
    </xf>
    <xf numFmtId="0" fontId="76" fillId="0" borderId="56" xfId="0" applyFont="1" applyFill="1" applyBorder="1" applyAlignment="1">
      <alignment horizontal="left" vertical="top" wrapText="1"/>
    </xf>
    <xf numFmtId="9" fontId="76" fillId="0" borderId="56" xfId="0" applyNumberFormat="1" applyFont="1" applyFill="1" applyBorder="1" applyAlignment="1">
      <alignment horizontal="center" vertical="center" wrapText="1"/>
    </xf>
    <xf numFmtId="10" fontId="76" fillId="0" borderId="56" xfId="0" applyNumberFormat="1" applyFont="1" applyFill="1" applyBorder="1" applyAlignment="1">
      <alignment horizontal="center" vertical="center" wrapText="1"/>
    </xf>
    <xf numFmtId="169" fontId="76" fillId="0" borderId="56" xfId="0" applyNumberFormat="1" applyFont="1" applyFill="1" applyBorder="1" applyAlignment="1">
      <alignment horizontal="center" vertical="center" wrapText="1"/>
    </xf>
    <xf numFmtId="0" fontId="74" fillId="0" borderId="60" xfId="3961" applyFont="1" applyFill="1" applyBorder="1" applyAlignment="1">
      <alignment horizontal="center" vertical="center" wrapText="1"/>
    </xf>
    <xf numFmtId="0" fontId="75" fillId="4" borderId="56" xfId="0" applyFont="1" applyFill="1" applyBorder="1" applyAlignment="1">
      <alignment horizontal="center" vertical="center" wrapText="1"/>
    </xf>
    <xf numFmtId="0" fontId="75" fillId="4" borderId="56" xfId="0" applyFont="1" applyFill="1" applyBorder="1" applyAlignment="1">
      <alignment horizontal="left" vertical="center" wrapText="1"/>
    </xf>
    <xf numFmtId="2" fontId="76" fillId="0" borderId="56" xfId="0" applyNumberFormat="1" applyFont="1" applyFill="1" applyBorder="1" applyAlignment="1">
      <alignment horizontal="center" vertical="center" wrapText="1"/>
    </xf>
    <xf numFmtId="0" fontId="76" fillId="0" borderId="60" xfId="0" applyFont="1" applyFill="1" applyBorder="1" applyAlignment="1">
      <alignment horizontal="center" vertical="center" wrapText="1"/>
    </xf>
    <xf numFmtId="0" fontId="76" fillId="0" borderId="52" xfId="0" applyFont="1" applyFill="1" applyBorder="1" applyAlignment="1">
      <alignment horizontal="center" vertical="center" wrapText="1"/>
    </xf>
    <xf numFmtId="2" fontId="76" fillId="0" borderId="52" xfId="0" applyNumberFormat="1" applyFont="1" applyFill="1" applyBorder="1" applyAlignment="1">
      <alignment horizontal="center" vertical="center" wrapText="1"/>
    </xf>
    <xf numFmtId="0" fontId="76" fillId="4" borderId="56" xfId="0" applyFont="1" applyFill="1" applyBorder="1" applyAlignment="1">
      <alignment horizontal="left" vertical="center" wrapText="1"/>
    </xf>
    <xf numFmtId="3" fontId="76" fillId="0" borderId="56" xfId="0" applyNumberFormat="1" applyFont="1" applyFill="1" applyBorder="1" applyAlignment="1">
      <alignment horizontal="center" vertical="center" wrapText="1"/>
    </xf>
    <xf numFmtId="3" fontId="76" fillId="0" borderId="53" xfId="0" applyNumberFormat="1" applyFont="1" applyFill="1" applyBorder="1" applyAlignment="1">
      <alignment horizontal="center" vertical="center" wrapText="1"/>
    </xf>
    <xf numFmtId="167" fontId="76" fillId="0" borderId="56" xfId="0" applyNumberFormat="1" applyFont="1" applyFill="1" applyBorder="1" applyAlignment="1">
      <alignment vertical="center" wrapText="1"/>
    </xf>
    <xf numFmtId="167" fontId="76" fillId="0" borderId="56" xfId="0" applyNumberFormat="1" applyFont="1" applyFill="1" applyBorder="1" applyAlignment="1">
      <alignment horizontal="center" vertical="center" wrapText="1"/>
    </xf>
    <xf numFmtId="167" fontId="76" fillId="0" borderId="56" xfId="0" applyNumberFormat="1" applyFont="1" applyFill="1" applyBorder="1" applyAlignment="1">
      <alignment horizontal="left" vertical="center" wrapText="1"/>
    </xf>
    <xf numFmtId="167" fontId="76" fillId="0" borderId="56" xfId="0" applyNumberFormat="1" applyFont="1" applyFill="1" applyBorder="1" applyAlignment="1">
      <alignment wrapText="1"/>
    </xf>
    <xf numFmtId="167" fontId="76" fillId="0" borderId="54" xfId="0" applyNumberFormat="1" applyFont="1" applyFill="1" applyBorder="1" applyAlignment="1">
      <alignment vertical="center" wrapText="1"/>
    </xf>
    <xf numFmtId="170" fontId="76" fillId="0" borderId="56" xfId="0" applyNumberFormat="1" applyFont="1" applyFill="1" applyBorder="1" applyAlignment="1">
      <alignment vertical="center" wrapText="1"/>
    </xf>
    <xf numFmtId="170" fontId="76" fillId="0" borderId="56" xfId="0" applyNumberFormat="1" applyFont="1" applyFill="1" applyBorder="1" applyAlignment="1">
      <alignment horizontal="left" vertical="center" wrapText="1"/>
    </xf>
    <xf numFmtId="171" fontId="76" fillId="0" borderId="56" xfId="0" applyNumberFormat="1" applyFont="1" applyFill="1" applyBorder="1" applyAlignment="1">
      <alignment vertical="center" wrapText="1"/>
    </xf>
    <xf numFmtId="171" fontId="75" fillId="0" borderId="56" xfId="0" applyNumberFormat="1" applyFont="1" applyFill="1" applyBorder="1" applyAlignment="1">
      <alignment vertical="center" wrapText="1"/>
    </xf>
    <xf numFmtId="0" fontId="76" fillId="0" borderId="56" xfId="0" applyFont="1" applyFill="1" applyBorder="1" applyAlignment="1">
      <alignment vertical="center" wrapText="1"/>
    </xf>
    <xf numFmtId="37" fontId="76" fillId="0" borderId="56" xfId="0" applyNumberFormat="1" applyFont="1" applyFill="1" applyBorder="1" applyAlignment="1">
      <alignment horizontal="center" vertical="center" wrapText="1"/>
    </xf>
    <xf numFmtId="0" fontId="80" fillId="8" borderId="56" xfId="0" applyFont="1" applyFill="1" applyBorder="1" applyAlignment="1">
      <alignment horizontal="center" vertical="center"/>
    </xf>
    <xf numFmtId="0" fontId="75" fillId="0" borderId="56" xfId="0" applyFont="1" applyBorder="1" applyAlignment="1">
      <alignment horizontal="center" vertical="center"/>
    </xf>
    <xf numFmtId="0" fontId="74" fillId="0" borderId="56" xfId="0" applyFont="1" applyFill="1" applyBorder="1" applyAlignment="1">
      <alignment horizontal="left" vertical="top" wrapText="1"/>
    </xf>
    <xf numFmtId="10" fontId="11" fillId="0" borderId="10" xfId="0" applyNumberFormat="1" applyFont="1" applyFill="1" applyBorder="1" applyAlignment="1">
      <alignment horizontal="center" vertical="center"/>
    </xf>
    <xf numFmtId="0" fontId="15" fillId="0" borderId="54" xfId="12" applyFont="1" applyBorder="1" applyAlignment="1">
      <alignment horizontal="center" vertical="center" wrapText="1"/>
    </xf>
    <xf numFmtId="0" fontId="13" fillId="3" borderId="33" xfId="12" applyFont="1" applyFill="1" applyBorder="1" applyAlignment="1">
      <alignment horizontal="center" vertical="center" wrapText="1"/>
    </xf>
    <xf numFmtId="0" fontId="15" fillId="3" borderId="69"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11" borderId="60" xfId="0" applyFont="1" applyFill="1" applyBorder="1" applyAlignment="1">
      <alignment horizontal="center" vertical="center" wrapText="1"/>
    </xf>
    <xf numFmtId="0" fontId="13" fillId="11" borderId="60" xfId="0" applyFont="1" applyFill="1" applyBorder="1" applyAlignment="1">
      <alignment horizontal="center" vertical="center" wrapText="1"/>
    </xf>
    <xf numFmtId="0" fontId="13" fillId="5" borderId="60" xfId="0" applyFont="1" applyFill="1" applyBorder="1" applyAlignment="1">
      <alignment horizontal="center" vertical="center" wrapText="1"/>
    </xf>
    <xf numFmtId="0" fontId="13" fillId="10" borderId="60" xfId="0" applyFont="1" applyFill="1" applyBorder="1" applyAlignment="1">
      <alignment horizontal="center" vertical="center" wrapText="1"/>
    </xf>
    <xf numFmtId="9" fontId="15" fillId="0" borderId="69" xfId="0" applyNumberFormat="1" applyFont="1" applyFill="1" applyBorder="1" applyAlignment="1">
      <alignment horizontal="center" vertical="center" wrapText="1"/>
    </xf>
    <xf numFmtId="3" fontId="11" fillId="0" borderId="132" xfId="0" applyNumberFormat="1" applyFont="1" applyFill="1" applyBorder="1" applyAlignment="1">
      <alignment horizontal="center" vertical="center" wrapText="1"/>
    </xf>
    <xf numFmtId="3" fontId="15" fillId="0" borderId="133" xfId="0" applyNumberFormat="1" applyFont="1" applyFill="1" applyBorder="1" applyAlignment="1">
      <alignment horizontal="center" vertical="center" wrapText="1"/>
    </xf>
    <xf numFmtId="3" fontId="15" fillId="0" borderId="134" xfId="0" applyNumberFormat="1" applyFont="1" applyFill="1" applyBorder="1" applyAlignment="1">
      <alignment horizontal="center" vertical="center" wrapText="1"/>
    </xf>
    <xf numFmtId="3" fontId="11" fillId="0" borderId="133" xfId="0" applyNumberFormat="1" applyFont="1" applyFill="1" applyBorder="1" applyAlignment="1">
      <alignment horizontal="center" vertical="center" wrapText="1"/>
    </xf>
    <xf numFmtId="37" fontId="11" fillId="0" borderId="133" xfId="0" applyNumberFormat="1" applyFont="1" applyFill="1" applyBorder="1" applyAlignment="1">
      <alignment horizontal="center" vertical="center"/>
    </xf>
    <xf numFmtId="3" fontId="11" fillId="0" borderId="136" xfId="0" applyNumberFormat="1" applyFont="1" applyFill="1" applyBorder="1" applyAlignment="1">
      <alignment horizontal="center" vertical="center" wrapText="1"/>
    </xf>
    <xf numFmtId="3" fontId="16" fillId="0" borderId="138" xfId="0" applyNumberFormat="1" applyFont="1" applyFill="1" applyBorder="1" applyAlignment="1">
      <alignment horizontal="center" vertical="center" wrapText="1"/>
    </xf>
    <xf numFmtId="37" fontId="16" fillId="0" borderId="139" xfId="0" applyNumberFormat="1" applyFont="1" applyFill="1" applyBorder="1" applyAlignment="1">
      <alignment horizontal="center" vertical="center"/>
    </xf>
    <xf numFmtId="37" fontId="16" fillId="0" borderId="140" xfId="0" applyNumberFormat="1" applyFont="1" applyFill="1" applyBorder="1" applyAlignment="1">
      <alignment horizontal="center" vertical="center"/>
    </xf>
    <xf numFmtId="167" fontId="16" fillId="0" borderId="139" xfId="0" applyNumberFormat="1" applyFont="1" applyFill="1" applyBorder="1" applyAlignment="1">
      <alignment horizontal="center" vertical="center"/>
    </xf>
    <xf numFmtId="9" fontId="11" fillId="0" borderId="54" xfId="0" applyNumberFormat="1" applyFont="1" applyFill="1" applyBorder="1" applyAlignment="1">
      <alignment horizontal="center" vertical="center"/>
    </xf>
    <xf numFmtId="9" fontId="11" fillId="0" borderId="102" xfId="0" applyNumberFormat="1" applyFont="1" applyFill="1" applyBorder="1" applyAlignment="1">
      <alignment horizontal="center" vertical="center" wrapText="1"/>
    </xf>
    <xf numFmtId="9" fontId="15" fillId="0" borderId="133" xfId="0" applyNumberFormat="1" applyFont="1" applyFill="1" applyBorder="1" applyAlignment="1">
      <alignment horizontal="center" vertical="center" wrapText="1"/>
    </xf>
    <xf numFmtId="169" fontId="15" fillId="0" borderId="133" xfId="0" applyNumberFormat="1" applyFont="1" applyFill="1" applyBorder="1" applyAlignment="1">
      <alignment horizontal="center" vertical="center" wrapText="1"/>
    </xf>
    <xf numFmtId="9" fontId="15" fillId="0" borderId="134" xfId="0" applyNumberFormat="1" applyFont="1" applyFill="1" applyBorder="1" applyAlignment="1">
      <alignment horizontal="center" vertical="center" wrapText="1"/>
    </xf>
    <xf numFmtId="9" fontId="11" fillId="0" borderId="133" xfId="0" applyNumberFormat="1" applyFont="1" applyFill="1" applyBorder="1" applyAlignment="1">
      <alignment horizontal="center" vertical="center" wrapText="1"/>
    </xf>
    <xf numFmtId="169" fontId="11" fillId="0" borderId="133" xfId="0" applyNumberFormat="1" applyFont="1" applyFill="1" applyBorder="1" applyAlignment="1">
      <alignment horizontal="center" vertical="center"/>
    </xf>
    <xf numFmtId="169" fontId="11" fillId="0" borderId="133" xfId="0" applyNumberFormat="1" applyFont="1" applyFill="1" applyBorder="1" applyAlignment="1">
      <alignment horizontal="center" vertical="center" wrapText="1"/>
    </xf>
    <xf numFmtId="10" fontId="11" fillId="0" borderId="133" xfId="0" applyNumberFormat="1" applyFont="1" applyFill="1" applyBorder="1" applyAlignment="1">
      <alignment horizontal="center" vertical="center"/>
    </xf>
    <xf numFmtId="37" fontId="16" fillId="0" borderId="133" xfId="0" applyNumberFormat="1" applyFont="1" applyFill="1" applyBorder="1" applyAlignment="1">
      <alignment horizontal="center" vertical="center"/>
    </xf>
    <xf numFmtId="9" fontId="11" fillId="0" borderId="136" xfId="1" applyFont="1" applyFill="1" applyBorder="1" applyAlignment="1">
      <alignment horizontal="center" vertical="center" wrapText="1"/>
    </xf>
    <xf numFmtId="37" fontId="16" fillId="0" borderId="119" xfId="0" applyNumberFormat="1" applyFont="1" applyFill="1" applyBorder="1" applyAlignment="1">
      <alignment horizontal="center" vertical="center"/>
    </xf>
    <xf numFmtId="37" fontId="16" fillId="0" borderId="143" xfId="0" applyNumberFormat="1" applyFont="1" applyFill="1" applyBorder="1" applyAlignment="1">
      <alignment horizontal="center" vertical="center"/>
    </xf>
    <xf numFmtId="9" fontId="11" fillId="0" borderId="132" xfId="1" applyFont="1" applyFill="1" applyBorder="1" applyAlignment="1">
      <alignment horizontal="center" vertical="center" wrapText="1"/>
    </xf>
    <xf numFmtId="10" fontId="11" fillId="0" borderId="132" xfId="1" applyNumberFormat="1" applyFont="1" applyFill="1" applyBorder="1" applyAlignment="1">
      <alignment horizontal="center" vertical="center" wrapText="1"/>
    </xf>
    <xf numFmtId="0" fontId="32" fillId="0" borderId="84" xfId="12"/>
    <xf numFmtId="0" fontId="13" fillId="11" borderId="33" xfId="12" applyFont="1" applyFill="1" applyBorder="1" applyAlignment="1">
      <alignment horizontal="center" vertical="center" wrapText="1"/>
    </xf>
    <xf numFmtId="3" fontId="11" fillId="0" borderId="54" xfId="12" applyNumberFormat="1" applyFont="1" applyBorder="1" applyAlignment="1">
      <alignment horizontal="center" vertical="center" wrapText="1"/>
    </xf>
    <xf numFmtId="3" fontId="16" fillId="0" borderId="54" xfId="12" applyNumberFormat="1" applyFont="1" applyBorder="1" applyAlignment="1">
      <alignment horizontal="center" vertical="center" wrapText="1"/>
    </xf>
    <xf numFmtId="37" fontId="16" fillId="0" borderId="60" xfId="12" applyNumberFormat="1" applyFont="1" applyBorder="1" applyAlignment="1">
      <alignment horizontal="center" vertical="center"/>
    </xf>
    <xf numFmtId="0" fontId="11" fillId="51" borderId="84" xfId="12" applyFont="1" applyFill="1"/>
    <xf numFmtId="169" fontId="11" fillId="0" borderId="56" xfId="12" applyNumberFormat="1" applyFont="1" applyBorder="1" applyAlignment="1">
      <alignment horizontal="center" vertical="center"/>
    </xf>
    <xf numFmtId="169" fontId="16" fillId="0" borderId="56" xfId="12" applyNumberFormat="1" applyFont="1" applyBorder="1" applyAlignment="1">
      <alignment horizontal="center" vertical="center" wrapText="1"/>
    </xf>
    <xf numFmtId="169" fontId="16" fillId="0" borderId="56" xfId="12" applyNumberFormat="1" applyFont="1" applyBorder="1" applyAlignment="1">
      <alignment horizontal="center" vertical="center"/>
    </xf>
    <xf numFmtId="9" fontId="16" fillId="0" borderId="97" xfId="12" applyNumberFormat="1" applyFont="1" applyBorder="1" applyAlignment="1">
      <alignment horizontal="center"/>
    </xf>
    <xf numFmtId="169" fontId="16" fillId="0" borderId="97" xfId="12" applyNumberFormat="1" applyFont="1" applyBorder="1" applyAlignment="1">
      <alignment horizontal="center"/>
    </xf>
    <xf numFmtId="9" fontId="11" fillId="0" borderId="54" xfId="2220" applyFont="1" applyFill="1" applyBorder="1" applyAlignment="1">
      <alignment horizontal="center" vertical="center"/>
    </xf>
    <xf numFmtId="0" fontId="29" fillId="0" borderId="54" xfId="8" applyFont="1" applyBorder="1" applyAlignment="1">
      <alignment horizontal="center" vertical="center" wrapText="1"/>
    </xf>
    <xf numFmtId="9" fontId="30" fillId="0" borderId="56" xfId="8" applyNumberFormat="1" applyFont="1" applyBorder="1" applyAlignment="1">
      <alignment horizontal="center" vertical="center" wrapText="1"/>
    </xf>
    <xf numFmtId="0" fontId="20" fillId="0" borderId="56" xfId="12" applyFont="1" applyBorder="1" applyAlignment="1">
      <alignment horizontal="left" vertical="center" wrapText="1"/>
    </xf>
    <xf numFmtId="9" fontId="16" fillId="0" borderId="56" xfId="12" applyNumberFormat="1" applyFont="1" applyBorder="1" applyAlignment="1">
      <alignment horizontal="center" vertical="center" wrapText="1"/>
    </xf>
    <xf numFmtId="9" fontId="23" fillId="0" borderId="56" xfId="12" applyNumberFormat="1" applyFont="1" applyBorder="1" applyAlignment="1">
      <alignment horizontal="center" vertical="center"/>
    </xf>
    <xf numFmtId="37" fontId="23" fillId="0" borderId="56" xfId="12" applyNumberFormat="1" applyFont="1" applyBorder="1" applyAlignment="1">
      <alignment horizontal="center" vertical="center"/>
    </xf>
    <xf numFmtId="169" fontId="11" fillId="0" borderId="56" xfId="12" applyNumberFormat="1" applyFont="1" applyBorder="1" applyAlignment="1">
      <alignment horizontal="center" vertical="center" wrapText="1"/>
    </xf>
    <xf numFmtId="10" fontId="11" fillId="0" borderId="56" xfId="12" applyNumberFormat="1" applyFont="1" applyBorder="1" applyAlignment="1">
      <alignment horizontal="center"/>
    </xf>
    <xf numFmtId="169" fontId="11" fillId="0" borderId="54" xfId="2220" applyNumberFormat="1" applyFont="1" applyFill="1" applyBorder="1" applyAlignment="1">
      <alignment horizontal="center" vertical="center" wrapText="1"/>
    </xf>
    <xf numFmtId="9" fontId="11" fillId="0" borderId="56" xfId="12" applyNumberFormat="1" applyFont="1" applyBorder="1" applyAlignment="1">
      <alignment horizontal="center"/>
    </xf>
    <xf numFmtId="10" fontId="16" fillId="0" borderId="56" xfId="12" applyNumberFormat="1" applyFont="1" applyBorder="1" applyAlignment="1">
      <alignment horizontal="center"/>
    </xf>
    <xf numFmtId="9" fontId="13" fillId="0" borderId="97" xfId="12" applyNumberFormat="1" applyFont="1" applyBorder="1" applyAlignment="1">
      <alignment horizontal="center" vertical="center" wrapText="1"/>
    </xf>
    <xf numFmtId="37" fontId="16" fillId="0" borderId="97" xfId="12" applyNumberFormat="1" applyFont="1" applyBorder="1" applyAlignment="1">
      <alignment horizontal="center" vertical="center"/>
    </xf>
    <xf numFmtId="37" fontId="16" fillId="0" borderId="97" xfId="8" applyNumberFormat="1" applyFont="1" applyBorder="1" applyAlignment="1">
      <alignment horizontal="center" vertical="center"/>
    </xf>
    <xf numFmtId="9" fontId="16" fillId="0" borderId="56" xfId="12" applyNumberFormat="1" applyFont="1" applyBorder="1" applyAlignment="1">
      <alignment horizontal="center"/>
    </xf>
    <xf numFmtId="0" fontId="16" fillId="0" borderId="56" xfId="12" applyFont="1" applyBorder="1" applyAlignment="1">
      <alignment horizontal="center"/>
    </xf>
    <xf numFmtId="10" fontId="11" fillId="0" borderId="56" xfId="12" applyNumberFormat="1" applyFont="1" applyBorder="1" applyAlignment="1">
      <alignment horizontal="center" vertical="center" wrapText="1"/>
    </xf>
    <xf numFmtId="9" fontId="11" fillId="0" borderId="56" xfId="12" applyNumberFormat="1" applyFont="1" applyBorder="1" applyAlignment="1">
      <alignment horizontal="center" wrapText="1"/>
    </xf>
    <xf numFmtId="10" fontId="11" fillId="0" borderId="56" xfId="12" applyNumberFormat="1" applyFont="1" applyBorder="1" applyAlignment="1">
      <alignment horizontal="center" wrapText="1"/>
    </xf>
    <xf numFmtId="0" fontId="11" fillId="0" borderId="56" xfId="12" applyFont="1" applyBorder="1" applyAlignment="1">
      <alignment horizontal="center"/>
    </xf>
    <xf numFmtId="10" fontId="16" fillId="0" borderId="56" xfId="12" applyNumberFormat="1" applyFont="1" applyBorder="1" applyAlignment="1">
      <alignment horizontal="center" vertical="center" wrapText="1"/>
    </xf>
    <xf numFmtId="9" fontId="16" fillId="0" borderId="56" xfId="12" applyNumberFormat="1" applyFont="1" applyBorder="1" applyAlignment="1">
      <alignment horizontal="center" wrapText="1"/>
    </xf>
    <xf numFmtId="10" fontId="16" fillId="0" borderId="56" xfId="12" applyNumberFormat="1" applyFont="1" applyBorder="1" applyAlignment="1">
      <alignment horizontal="center" wrapText="1"/>
    </xf>
    <xf numFmtId="9" fontId="11" fillId="0" borderId="54" xfId="2220" applyFont="1" applyFill="1" applyBorder="1" applyAlignment="1">
      <alignment horizontal="center" vertical="center" wrapText="1"/>
    </xf>
    <xf numFmtId="3" fontId="27" fillId="0" borderId="97" xfId="7423" applyNumberFormat="1" applyFont="1" applyBorder="1" applyAlignment="1">
      <alignment horizontal="center" vertical="center" wrapText="1"/>
    </xf>
    <xf numFmtId="3" fontId="27" fillId="0" borderId="97" xfId="28174" applyNumberFormat="1" applyFont="1" applyBorder="1" applyAlignment="1">
      <alignment horizontal="center" vertical="center" wrapText="1"/>
    </xf>
    <xf numFmtId="3" fontId="15" fillId="0" borderId="84" xfId="12" applyNumberFormat="1" applyFont="1" applyAlignment="1">
      <alignment horizontal="center" vertical="center" wrapText="1"/>
    </xf>
    <xf numFmtId="3" fontId="11" fillId="0" borderId="84" xfId="12" applyNumberFormat="1" applyFont="1"/>
    <xf numFmtId="3" fontId="26" fillId="0" borderId="97" xfId="7423" applyNumberFormat="1" applyFont="1" applyBorder="1" applyAlignment="1">
      <alignment horizontal="center" vertical="center" wrapText="1"/>
    </xf>
    <xf numFmtId="3" fontId="26" fillId="0" borderId="97" xfId="28174" applyNumberFormat="1" applyFont="1" applyBorder="1" applyAlignment="1">
      <alignment horizontal="center" vertical="center" wrapText="1"/>
    </xf>
    <xf numFmtId="3" fontId="26" fillId="0" borderId="97" xfId="8" applyNumberFormat="1" applyFont="1" applyBorder="1" applyAlignment="1">
      <alignment horizontal="center" vertical="center" wrapText="1"/>
    </xf>
    <xf numFmtId="169" fontId="15" fillId="0" borderId="56" xfId="12" applyNumberFormat="1" applyFont="1" applyBorder="1" applyAlignment="1">
      <alignment horizontal="center" vertical="center"/>
    </xf>
    <xf numFmtId="169" fontId="15" fillId="0" borderId="84" xfId="12" applyNumberFormat="1" applyFont="1" applyAlignment="1">
      <alignment horizontal="center" vertical="center"/>
    </xf>
    <xf numFmtId="10" fontId="15" fillId="0" borderId="97" xfId="12" applyNumberFormat="1" applyFont="1" applyBorder="1" applyAlignment="1">
      <alignment horizontal="center" vertical="center"/>
    </xf>
    <xf numFmtId="3" fontId="11" fillId="0" borderId="84" xfId="12" applyNumberFormat="1" applyFont="1" applyAlignment="1">
      <alignment horizontal="center" vertical="center" wrapText="1"/>
    </xf>
    <xf numFmtId="3" fontId="11" fillId="0" borderId="97" xfId="12" applyNumberFormat="1" applyFont="1" applyBorder="1" applyAlignment="1">
      <alignment horizontal="center" vertical="center" wrapText="1"/>
    </xf>
    <xf numFmtId="37" fontId="15" fillId="0" borderId="97" xfId="12" applyNumberFormat="1" applyFont="1" applyBorder="1" applyAlignment="1">
      <alignment horizontal="center" vertical="center"/>
    </xf>
    <xf numFmtId="167" fontId="11" fillId="0" borderId="97" xfId="12" applyNumberFormat="1" applyFont="1" applyBorder="1" applyAlignment="1">
      <alignment horizontal="center" vertical="center"/>
    </xf>
    <xf numFmtId="169" fontId="13" fillId="0" borderId="56" xfId="12" applyNumberFormat="1" applyFont="1" applyBorder="1" applyAlignment="1">
      <alignment horizontal="center" vertical="center"/>
    </xf>
    <xf numFmtId="174" fontId="13" fillId="0" borderId="56" xfId="12" applyNumberFormat="1" applyFont="1" applyBorder="1" applyAlignment="1">
      <alignment horizontal="center" vertical="center" wrapText="1"/>
    </xf>
    <xf numFmtId="174" fontId="16" fillId="0" borderId="56" xfId="12" applyNumberFormat="1" applyFont="1" applyBorder="1" applyAlignment="1">
      <alignment horizontal="center" vertical="center" wrapText="1"/>
    </xf>
    <xf numFmtId="37" fontId="11" fillId="0" borderId="84" xfId="12" applyNumberFormat="1" applyFont="1" applyAlignment="1">
      <alignment horizontal="center" vertical="center"/>
    </xf>
    <xf numFmtId="176" fontId="11" fillId="0" borderId="56" xfId="12" applyNumberFormat="1" applyFont="1" applyBorder="1" applyAlignment="1">
      <alignment horizontal="center" vertical="center"/>
    </xf>
    <xf numFmtId="2" fontId="18" fillId="0" borderId="97" xfId="7407" applyNumberFormat="1" applyFont="1" applyBorder="1" applyAlignment="1">
      <alignment horizontal="center"/>
    </xf>
    <xf numFmtId="2" fontId="15" fillId="0" borderId="97" xfId="12" applyNumberFormat="1" applyFont="1" applyBorder="1" applyAlignment="1">
      <alignment horizontal="center" vertical="center"/>
    </xf>
    <xf numFmtId="176" fontId="16" fillId="0" borderId="56" xfId="12" applyNumberFormat="1" applyFont="1" applyBorder="1" applyAlignment="1">
      <alignment horizontal="center" vertical="center"/>
    </xf>
    <xf numFmtId="2" fontId="47" fillId="0" borderId="97" xfId="7407" applyNumberFormat="1" applyFont="1" applyBorder="1" applyAlignment="1">
      <alignment horizontal="center"/>
    </xf>
    <xf numFmtId="3" fontId="16" fillId="0" borderId="60" xfId="12" applyNumberFormat="1" applyFont="1" applyBorder="1" applyAlignment="1">
      <alignment horizontal="center" vertical="center" wrapText="1"/>
    </xf>
    <xf numFmtId="3" fontId="16" fillId="0" borderId="97" xfId="12" applyNumberFormat="1" applyFont="1" applyBorder="1" applyAlignment="1">
      <alignment horizontal="center" vertical="center" wrapText="1"/>
    </xf>
    <xf numFmtId="164" fontId="13" fillId="0" borderId="97" xfId="7" applyFont="1" applyFill="1" applyBorder="1" applyAlignment="1">
      <alignment horizontal="center" vertical="center" wrapText="1"/>
    </xf>
    <xf numFmtId="4" fontId="73" fillId="0" borderId="97" xfId="7423" applyNumberFormat="1" applyFont="1" applyBorder="1" applyAlignment="1">
      <alignment horizontal="center" vertical="center" wrapText="1"/>
    </xf>
    <xf numFmtId="164" fontId="73" fillId="0" borderId="84" xfId="10913" applyFont="1" applyFill="1" applyBorder="1" applyAlignment="1">
      <alignment horizontal="center" vertical="center" wrapText="1"/>
    </xf>
    <xf numFmtId="4" fontId="73" fillId="0" borderId="84" xfId="7423" applyNumberFormat="1" applyFont="1" applyAlignment="1">
      <alignment horizontal="center" vertical="center" wrapText="1"/>
    </xf>
    <xf numFmtId="4" fontId="27" fillId="0" borderId="84" xfId="7423" applyNumberFormat="1" applyFont="1" applyAlignment="1">
      <alignment horizontal="center" vertical="center" wrapText="1"/>
    </xf>
    <xf numFmtId="3" fontId="16" fillId="0" borderId="84" xfId="12" applyNumberFormat="1" applyFont="1" applyAlignment="1">
      <alignment horizontal="center" vertical="center" wrapText="1"/>
    </xf>
    <xf numFmtId="1" fontId="15" fillId="0" borderId="97" xfId="12" applyNumberFormat="1" applyFont="1" applyBorder="1" applyAlignment="1">
      <alignment horizontal="center" vertical="center"/>
    </xf>
    <xf numFmtId="0" fontId="11" fillId="0" borderId="97" xfId="12" applyFont="1" applyBorder="1" applyAlignment="1">
      <alignment horizontal="center"/>
    </xf>
    <xf numFmtId="0" fontId="11" fillId="0" borderId="97" xfId="12" applyFont="1" applyBorder="1" applyAlignment="1">
      <alignment horizontal="center" vertical="center"/>
    </xf>
    <xf numFmtId="0" fontId="15" fillId="0" borderId="56" xfId="12" applyFont="1" applyBorder="1" applyAlignment="1">
      <alignment horizontal="center" vertical="center"/>
    </xf>
    <xf numFmtId="0" fontId="13" fillId="0" borderId="56" xfId="12" applyFont="1" applyBorder="1" applyAlignment="1">
      <alignment horizontal="center" vertical="center"/>
    </xf>
    <xf numFmtId="4" fontId="11" fillId="0" borderId="84" xfId="12" applyNumberFormat="1" applyFont="1"/>
    <xf numFmtId="9" fontId="30" fillId="0" borderId="97" xfId="2260" applyNumberFormat="1" applyFont="1" applyFill="1" applyBorder="1" applyAlignment="1">
      <alignment horizontal="center" vertical="center"/>
    </xf>
    <xf numFmtId="9" fontId="38" fillId="0" borderId="97" xfId="2260" applyNumberFormat="1" applyFont="1" applyFill="1" applyBorder="1" applyAlignment="1">
      <alignment horizontal="center" vertical="center"/>
    </xf>
    <xf numFmtId="9" fontId="30" fillId="0" borderId="97" xfId="7423" applyNumberFormat="1" applyFont="1" applyFill="1" applyBorder="1" applyAlignment="1">
      <alignment horizontal="center" vertical="center"/>
    </xf>
    <xf numFmtId="9" fontId="21" fillId="0" borderId="97" xfId="2260" applyNumberFormat="1" applyFont="1" applyFill="1" applyBorder="1" applyAlignment="1">
      <alignment horizontal="center" vertical="center"/>
    </xf>
    <xf numFmtId="9" fontId="21" fillId="0" borderId="97" xfId="1" applyNumberFormat="1" applyFont="1" applyFill="1" applyBorder="1" applyAlignment="1">
      <alignment horizontal="center" vertical="center"/>
    </xf>
    <xf numFmtId="9" fontId="30" fillId="0" borderId="97" xfId="9126" applyNumberFormat="1" applyFont="1" applyFill="1" applyBorder="1" applyAlignment="1">
      <alignment horizontal="center" vertical="center"/>
    </xf>
    <xf numFmtId="9" fontId="30" fillId="0" borderId="98" xfId="7423" applyNumberFormat="1" applyFont="1" applyFill="1" applyBorder="1" applyAlignment="1">
      <alignment horizontal="center" vertical="center"/>
    </xf>
    <xf numFmtId="9" fontId="21" fillId="0" borderId="98" xfId="2260" applyNumberFormat="1" applyFont="1" applyFill="1" applyBorder="1" applyAlignment="1">
      <alignment horizontal="center" vertical="center"/>
    </xf>
    <xf numFmtId="9" fontId="21" fillId="0" borderId="98" xfId="1" applyNumberFormat="1" applyFont="1" applyFill="1" applyBorder="1" applyAlignment="1">
      <alignment horizontal="center" vertical="center"/>
    </xf>
    <xf numFmtId="9" fontId="27" fillId="0" borderId="120" xfId="7423" applyNumberFormat="1" applyFont="1" applyFill="1" applyBorder="1" applyAlignment="1">
      <alignment horizontal="center" vertical="center"/>
    </xf>
    <xf numFmtId="9" fontId="27" fillId="0" borderId="124" xfId="7423" applyNumberFormat="1" applyFont="1" applyFill="1" applyBorder="1" applyAlignment="1">
      <alignment horizontal="center" vertical="center"/>
    </xf>
    <xf numFmtId="9" fontId="27" fillId="0" borderId="125" xfId="7423" applyNumberFormat="1" applyFont="1" applyFill="1" applyBorder="1" applyAlignment="1">
      <alignment horizontal="center" vertical="center"/>
    </xf>
    <xf numFmtId="9" fontId="21" fillId="0" borderId="102" xfId="2260" applyNumberFormat="1" applyFont="1" applyFill="1" applyBorder="1" applyAlignment="1">
      <alignment horizontal="center" vertical="center"/>
    </xf>
    <xf numFmtId="9" fontId="21" fillId="0" borderId="97" xfId="0" applyNumberFormat="1" applyFont="1" applyFill="1" applyBorder="1" applyAlignment="1">
      <alignment vertical="center"/>
    </xf>
    <xf numFmtId="0" fontId="21" fillId="0" borderId="1" xfId="0" applyFont="1" applyFill="1" applyBorder="1" applyAlignment="1">
      <alignment vertical="center"/>
    </xf>
    <xf numFmtId="10" fontId="21" fillId="0" borderId="1" xfId="1" applyNumberFormat="1" applyFont="1" applyFill="1" applyBorder="1" applyAlignment="1">
      <alignment vertical="center"/>
    </xf>
    <xf numFmtId="9" fontId="21" fillId="0" borderId="60" xfId="2260" applyNumberFormat="1" applyFont="1" applyFill="1" applyBorder="1" applyAlignment="1">
      <alignment horizontal="center" vertical="center"/>
    </xf>
    <xf numFmtId="9" fontId="21" fillId="0" borderId="60" xfId="1" applyNumberFormat="1" applyFont="1" applyFill="1" applyBorder="1" applyAlignment="1">
      <alignment horizontal="center" vertical="center"/>
    </xf>
    <xf numFmtId="9" fontId="15" fillId="0" borderId="65" xfId="0" applyNumberFormat="1" applyFont="1" applyFill="1" applyBorder="1" applyAlignment="1">
      <alignment vertical="center"/>
    </xf>
    <xf numFmtId="9" fontId="15" fillId="0" borderId="67" xfId="0" applyNumberFormat="1" applyFont="1" applyFill="1" applyBorder="1" applyAlignment="1">
      <alignment vertical="center"/>
    </xf>
    <xf numFmtId="194" fontId="21" fillId="0" borderId="56" xfId="0" applyNumberFormat="1" applyFont="1" applyFill="1" applyBorder="1" applyAlignment="1">
      <alignment horizontal="center" vertical="center"/>
    </xf>
    <xf numFmtId="194" fontId="21" fillId="0" borderId="71" xfId="0" applyNumberFormat="1" applyFont="1" applyFill="1" applyBorder="1" applyAlignment="1">
      <alignment horizontal="center" vertical="center"/>
    </xf>
    <xf numFmtId="194" fontId="21" fillId="0" borderId="60" xfId="0" applyNumberFormat="1" applyFont="1" applyFill="1" applyBorder="1" applyAlignment="1">
      <alignment vertical="center"/>
    </xf>
    <xf numFmtId="194" fontId="21" fillId="0" borderId="87" xfId="0" applyNumberFormat="1" applyFont="1" applyFill="1" applyBorder="1" applyAlignment="1">
      <alignment vertical="center"/>
    </xf>
    <xf numFmtId="194" fontId="21" fillId="0" borderId="38" xfId="0" applyNumberFormat="1" applyFont="1" applyFill="1" applyBorder="1" applyAlignment="1">
      <alignment vertical="center"/>
    </xf>
    <xf numFmtId="10" fontId="11" fillId="0" borderId="135" xfId="0" applyNumberFormat="1" applyFont="1" applyFill="1" applyBorder="1" applyAlignment="1">
      <alignment horizontal="center" vertical="center"/>
    </xf>
    <xf numFmtId="10" fontId="11" fillId="0" borderId="137" xfId="0" applyNumberFormat="1" applyFont="1" applyFill="1" applyBorder="1" applyAlignment="1">
      <alignment horizontal="center" vertical="center"/>
    </xf>
    <xf numFmtId="10" fontId="11" fillId="0" borderId="141" xfId="0" applyNumberFormat="1" applyFont="1" applyFill="1" applyBorder="1" applyAlignment="1">
      <alignment horizontal="center" vertical="center"/>
    </xf>
    <xf numFmtId="10" fontId="11" fillId="0" borderId="142" xfId="0" applyNumberFormat="1" applyFont="1" applyFill="1" applyBorder="1" applyAlignment="1">
      <alignment horizontal="center" vertical="center"/>
    </xf>
    <xf numFmtId="10" fontId="15" fillId="0" borderId="133" xfId="0" applyNumberFormat="1" applyFont="1" applyFill="1" applyBorder="1" applyAlignment="1">
      <alignment horizontal="center" vertical="center" wrapText="1"/>
    </xf>
    <xf numFmtId="10" fontId="15" fillId="0" borderId="69" xfId="0" applyNumberFormat="1" applyFont="1" applyFill="1" applyBorder="1" applyAlignment="1">
      <alignment horizontal="center" vertical="center"/>
    </xf>
    <xf numFmtId="10" fontId="11" fillId="0" borderId="54" xfId="1" applyNumberFormat="1" applyFont="1" applyFill="1" applyBorder="1" applyAlignment="1">
      <alignment horizontal="center" vertical="center" wrapText="1"/>
    </xf>
    <xf numFmtId="167" fontId="11" fillId="0" borderId="56" xfId="0" applyNumberFormat="1" applyFont="1" applyFill="1" applyBorder="1" applyAlignment="1">
      <alignment vertical="center"/>
    </xf>
    <xf numFmtId="169" fontId="11" fillId="0" borderId="54" xfId="1" applyNumberFormat="1" applyFont="1" applyFill="1" applyBorder="1" applyAlignment="1">
      <alignment horizontal="center" vertical="center" wrapText="1"/>
    </xf>
    <xf numFmtId="9" fontId="11" fillId="0" borderId="55" xfId="1" applyFont="1" applyFill="1" applyBorder="1" applyAlignment="1">
      <alignment horizontal="center" vertical="center" wrapText="1"/>
    </xf>
    <xf numFmtId="3" fontId="16" fillId="0" borderId="97" xfId="0" applyNumberFormat="1" applyFont="1" applyFill="1" applyBorder="1" applyAlignment="1">
      <alignment horizontal="center" vertical="center" wrapText="1"/>
    </xf>
    <xf numFmtId="3" fontId="27" fillId="0" borderId="97" xfId="13" applyNumberFormat="1" applyFont="1" applyFill="1" applyBorder="1" applyAlignment="1">
      <alignment horizontal="center" vertical="center" wrapText="1"/>
    </xf>
    <xf numFmtId="3" fontId="15" fillId="0" borderId="40" xfId="0" applyNumberFormat="1" applyFont="1" applyFill="1" applyBorder="1" applyAlignment="1">
      <alignment horizontal="center" vertical="center"/>
    </xf>
    <xf numFmtId="37" fontId="27" fillId="0" borderId="97" xfId="1975" applyNumberFormat="1" applyFont="1" applyFill="1" applyBorder="1" applyAlignment="1">
      <alignment horizontal="center" vertical="center"/>
    </xf>
    <xf numFmtId="0" fontId="27" fillId="0" borderId="97" xfId="13" applyFont="1" applyFill="1" applyBorder="1" applyAlignment="1">
      <alignment horizontal="center" vertical="center"/>
    </xf>
    <xf numFmtId="3" fontId="27" fillId="0" borderId="97" xfId="13" applyNumberFormat="1" applyFont="1" applyFill="1" applyBorder="1" applyAlignment="1">
      <alignment horizontal="center" vertical="center"/>
    </xf>
    <xf numFmtId="37" fontId="26" fillId="0" borderId="97" xfId="1975" applyNumberFormat="1" applyFont="1" applyFill="1" applyBorder="1" applyAlignment="1">
      <alignment horizontal="center" vertical="center"/>
    </xf>
    <xf numFmtId="37" fontId="15" fillId="0" borderId="10" xfId="0" applyNumberFormat="1" applyFont="1" applyFill="1" applyBorder="1" applyAlignment="1">
      <alignment horizontal="center" vertical="center"/>
    </xf>
    <xf numFmtId="3" fontId="15" fillId="0" borderId="60" xfId="0" applyNumberFormat="1" applyFont="1" applyFill="1" applyBorder="1" applyAlignment="1">
      <alignment horizontal="center" vertical="center"/>
    </xf>
    <xf numFmtId="167" fontId="16" fillId="0" borderId="97" xfId="0" applyNumberFormat="1" applyFont="1" applyFill="1" applyBorder="1" applyAlignment="1">
      <alignment horizontal="center" vertical="center"/>
    </xf>
    <xf numFmtId="172" fontId="15" fillId="0" borderId="97" xfId="0" applyNumberFormat="1" applyFont="1" applyFill="1" applyBorder="1" applyAlignment="1">
      <alignment horizontal="center" vertical="center"/>
    </xf>
    <xf numFmtId="172" fontId="15" fillId="0" borderId="97" xfId="0" applyNumberFormat="1" applyFont="1" applyFill="1" applyBorder="1" applyAlignment="1">
      <alignment horizontal="center" vertical="center" wrapText="1"/>
    </xf>
    <xf numFmtId="174" fontId="11" fillId="0" borderId="97" xfId="0" applyNumberFormat="1" applyFont="1" applyFill="1" applyBorder="1" applyAlignment="1">
      <alignment horizontal="center" vertical="center"/>
    </xf>
    <xf numFmtId="167" fontId="16" fillId="0" borderId="54" xfId="0" applyNumberFormat="1" applyFont="1" applyFill="1" applyBorder="1" applyAlignment="1">
      <alignment horizontal="center" vertical="center"/>
    </xf>
    <xf numFmtId="193" fontId="76" fillId="0" borderId="54" xfId="0" applyNumberFormat="1" applyFont="1" applyFill="1" applyBorder="1" applyAlignment="1">
      <alignment horizontal="center" vertical="center" wrapText="1"/>
    </xf>
    <xf numFmtId="0" fontId="75" fillId="0" borderId="56" xfId="0" applyFont="1" applyFill="1" applyBorder="1" applyAlignment="1">
      <alignment horizontal="left" vertical="top" wrapText="1"/>
    </xf>
    <xf numFmtId="0" fontId="76" fillId="0" borderId="56" xfId="5695" applyFont="1" applyFill="1" applyBorder="1" applyAlignment="1">
      <alignment horizontal="center" vertical="center" wrapText="1"/>
    </xf>
    <xf numFmtId="0" fontId="76" fillId="0" borderId="56" xfId="5695" applyFont="1" applyFill="1" applyBorder="1" applyAlignment="1">
      <alignment horizontal="left" vertical="top" wrapText="1"/>
    </xf>
    <xf numFmtId="0" fontId="76" fillId="0" borderId="56" xfId="5695" applyFont="1" applyFill="1" applyBorder="1" applyAlignment="1">
      <alignment horizontal="left" vertical="center" wrapText="1"/>
    </xf>
    <xf numFmtId="193" fontId="76" fillId="0" borderId="56" xfId="0" applyNumberFormat="1" applyFont="1" applyFill="1" applyBorder="1" applyAlignment="1">
      <alignment horizontal="center" vertical="center" wrapText="1"/>
    </xf>
    <xf numFmtId="0" fontId="75" fillId="0" borderId="56" xfId="5695" applyFont="1" applyFill="1" applyBorder="1" applyAlignment="1">
      <alignment horizontal="left" vertical="top" wrapText="1"/>
    </xf>
    <xf numFmtId="0" fontId="76" fillId="0" borderId="60" xfId="3961" applyFont="1" applyFill="1" applyBorder="1" applyAlignment="1">
      <alignment horizontal="justify" vertical="top" wrapText="1"/>
    </xf>
    <xf numFmtId="0" fontId="76" fillId="0" borderId="54" xfId="0" applyFont="1" applyFill="1" applyBorder="1" applyAlignment="1">
      <alignment horizontal="left" vertical="center" wrapText="1"/>
    </xf>
    <xf numFmtId="0" fontId="74" fillId="0" borderId="60" xfId="3961" applyFont="1" applyFill="1" applyBorder="1" applyAlignment="1">
      <alignment horizontal="justify" vertical="center" wrapText="1"/>
    </xf>
    <xf numFmtId="10" fontId="76" fillId="0" borderId="10" xfId="0" applyNumberFormat="1" applyFont="1" applyFill="1" applyBorder="1" applyAlignment="1">
      <alignment horizontal="center" vertical="center" wrapText="1"/>
    </xf>
    <xf numFmtId="0" fontId="76" fillId="0" borderId="54" xfId="5695" applyFont="1" applyFill="1" applyBorder="1" applyAlignment="1">
      <alignment horizontal="left" vertical="center" wrapText="1"/>
    </xf>
    <xf numFmtId="9" fontId="76" fillId="0" borderId="56" xfId="1" applyNumberFormat="1" applyFont="1" applyFill="1" applyBorder="1" applyAlignment="1">
      <alignment horizontal="center" vertical="center" wrapText="1"/>
    </xf>
    <xf numFmtId="10" fontId="76" fillId="0" borderId="60" xfId="0" applyNumberFormat="1" applyFont="1" applyFill="1" applyBorder="1" applyAlignment="1">
      <alignment horizontal="center" vertical="center"/>
    </xf>
    <xf numFmtId="10" fontId="76" fillId="0" borderId="60" xfId="5695" applyNumberFormat="1" applyFont="1" applyFill="1" applyBorder="1" applyAlignment="1">
      <alignment horizontal="center" vertical="center"/>
    </xf>
    <xf numFmtId="10" fontId="75" fillId="0" borderId="56" xfId="0" applyNumberFormat="1" applyFont="1" applyFill="1" applyBorder="1" applyAlignment="1">
      <alignment horizontal="center" vertical="center" wrapText="1"/>
    </xf>
    <xf numFmtId="0" fontId="74" fillId="0" borderId="55" xfId="17808" applyFont="1" applyFill="1" applyBorder="1" applyAlignment="1">
      <alignment horizontal="justify" vertical="center" wrapText="1"/>
    </xf>
    <xf numFmtId="0" fontId="74" fillId="0" borderId="60" xfId="17808" applyFont="1" applyFill="1" applyBorder="1" applyAlignment="1">
      <alignment horizontal="justify" vertical="center" wrapText="1"/>
    </xf>
    <xf numFmtId="0" fontId="74" fillId="0" borderId="60" xfId="17808" applyFont="1" applyFill="1" applyBorder="1" applyAlignment="1">
      <alignment horizontal="center" vertical="center" wrapText="1"/>
    </xf>
    <xf numFmtId="2" fontId="76" fillId="0" borderId="56" xfId="0" applyNumberFormat="1" applyFont="1" applyFill="1" applyBorder="1" applyAlignment="1">
      <alignment horizontal="center" vertical="center"/>
    </xf>
    <xf numFmtId="2" fontId="76" fillId="0" borderId="56" xfId="5695" applyNumberFormat="1" applyFont="1" applyFill="1" applyBorder="1" applyAlignment="1">
      <alignment horizontal="center" vertical="center"/>
    </xf>
    <xf numFmtId="0" fontId="74" fillId="0" borderId="97" xfId="17808" applyFont="1" applyFill="1" applyBorder="1" applyAlignment="1">
      <alignment horizontal="justify" vertical="top" wrapText="1"/>
    </xf>
    <xf numFmtId="0" fontId="74" fillId="0" borderId="97" xfId="17808" applyFont="1" applyFill="1" applyBorder="1" applyAlignment="1">
      <alignment horizontal="justify" vertical="center" wrapText="1"/>
    </xf>
    <xf numFmtId="0" fontId="75" fillId="0" borderId="97" xfId="17808" applyFont="1" applyFill="1" applyBorder="1" applyAlignment="1">
      <alignment horizontal="justify" vertical="center" wrapText="1"/>
    </xf>
    <xf numFmtId="0" fontId="75" fillId="0" borderId="97" xfId="17808" applyFont="1" applyFill="1" applyBorder="1" applyAlignment="1">
      <alignment horizontal="center" vertical="center" wrapText="1"/>
    </xf>
    <xf numFmtId="3" fontId="76" fillId="0" borderId="56" xfId="5695" applyNumberFormat="1" applyFont="1" applyFill="1" applyBorder="1" applyAlignment="1">
      <alignment horizontal="center" vertical="center" wrapText="1"/>
    </xf>
    <xf numFmtId="0" fontId="74" fillId="0" borderId="55" xfId="17808" applyFont="1" applyFill="1" applyBorder="1" applyAlignment="1">
      <alignment horizontal="center" vertical="center" wrapText="1"/>
    </xf>
    <xf numFmtId="1" fontId="76" fillId="0" borderId="56" xfId="0" applyNumberFormat="1" applyFont="1" applyFill="1" applyBorder="1" applyAlignment="1">
      <alignment horizontal="center" vertical="center"/>
    </xf>
    <xf numFmtId="0" fontId="82" fillId="0" borderId="97" xfId="7423" applyFont="1" applyFill="1" applyBorder="1" applyAlignment="1">
      <alignment horizontal="left" vertical="top" wrapText="1"/>
    </xf>
    <xf numFmtId="0" fontId="82" fillId="0" borderId="102" xfId="7423" applyFont="1" applyFill="1" applyBorder="1" applyAlignment="1">
      <alignment horizontal="left" vertical="center" wrapText="1"/>
    </xf>
    <xf numFmtId="0" fontId="79" fillId="0" borderId="102" xfId="9113" applyFont="1" applyFill="1" applyBorder="1" applyAlignment="1">
      <alignment horizontal="justify" vertical="center" wrapText="1"/>
    </xf>
    <xf numFmtId="0" fontId="74" fillId="0" borderId="56" xfId="7423" applyFont="1" applyFill="1" applyBorder="1" applyAlignment="1">
      <alignment horizontal="left" vertical="center" wrapText="1"/>
    </xf>
    <xf numFmtId="0" fontId="79" fillId="0" borderId="56" xfId="9113" applyFont="1" applyFill="1" applyBorder="1" applyAlignment="1">
      <alignment horizontal="center" vertical="center" wrapText="1"/>
    </xf>
    <xf numFmtId="0" fontId="82" fillId="0" borderId="97" xfId="7423" applyFont="1" applyFill="1" applyBorder="1" applyAlignment="1">
      <alignment horizontal="left" vertical="center" wrapText="1"/>
    </xf>
    <xf numFmtId="0" fontId="82" fillId="0" borderId="97" xfId="7423" applyFont="1" applyFill="1" applyBorder="1" applyAlignment="1">
      <alignment horizontal="justify" vertical="center" wrapText="1"/>
    </xf>
    <xf numFmtId="1" fontId="76" fillId="0" borderId="56" xfId="0" applyNumberFormat="1" applyFont="1" applyFill="1" applyBorder="1" applyAlignment="1">
      <alignment horizontal="center" vertical="center" wrapText="1"/>
    </xf>
    <xf numFmtId="0" fontId="74" fillId="0" borderId="52" xfId="0" applyFont="1" applyFill="1" applyBorder="1" applyAlignment="1">
      <alignment horizontal="left" vertical="top" wrapText="1"/>
    </xf>
    <xf numFmtId="0" fontId="17" fillId="0" borderId="97" xfId="17808" applyFont="1" applyFill="1" applyBorder="1" applyAlignment="1">
      <alignment horizontal="justify" vertical="center" wrapText="1"/>
    </xf>
    <xf numFmtId="0" fontId="36" fillId="0" borderId="97" xfId="17808" applyFont="1" applyFill="1" applyBorder="1" applyAlignment="1">
      <alignment horizontal="justify" vertical="center" wrapText="1"/>
    </xf>
    <xf numFmtId="0" fontId="76" fillId="0" borderId="52" xfId="0" applyFont="1" applyFill="1" applyBorder="1" applyAlignment="1">
      <alignment horizontal="center" vertical="center" wrapText="1"/>
    </xf>
    <xf numFmtId="0" fontId="75" fillId="0" borderId="2" xfId="0" applyFont="1" applyBorder="1" applyAlignment="1">
      <alignment horizontal="center"/>
    </xf>
    <xf numFmtId="0" fontId="74" fillId="0" borderId="3" xfId="0" applyFont="1" applyBorder="1"/>
    <xf numFmtId="0" fontId="74" fillId="0" borderId="9" xfId="0" applyFont="1" applyBorder="1"/>
    <xf numFmtId="0" fontId="74" fillId="0" borderId="7" xfId="0" applyFont="1" applyBorder="1"/>
    <xf numFmtId="0" fontId="75" fillId="0" borderId="0" xfId="0" applyFont="1" applyAlignment="1"/>
    <xf numFmtId="0" fontId="74" fillId="0" borderId="29" xfId="0" applyFont="1" applyBorder="1"/>
    <xf numFmtId="0" fontId="74" fillId="0" borderId="12" xfId="0" applyFont="1" applyBorder="1"/>
    <xf numFmtId="0" fontId="74" fillId="0" borderId="13" xfId="0" applyFont="1" applyBorder="1"/>
    <xf numFmtId="0" fontId="74" fillId="0" borderId="31" xfId="0" applyFont="1" applyBorder="1"/>
    <xf numFmtId="0" fontId="81" fillId="0" borderId="6" xfId="0" applyFont="1" applyBorder="1" applyAlignment="1">
      <alignment horizontal="center" vertical="center" wrapText="1"/>
    </xf>
    <xf numFmtId="0" fontId="74" fillId="0" borderId="6" xfId="0" applyFont="1" applyBorder="1"/>
    <xf numFmtId="0" fontId="74" fillId="0" borderId="28" xfId="0" applyFont="1" applyBorder="1"/>
    <xf numFmtId="0" fontId="76" fillId="0" borderId="11" xfId="0" applyFont="1" applyBorder="1" applyAlignment="1">
      <alignment horizontal="center" vertical="center" wrapText="1"/>
    </xf>
    <xf numFmtId="0" fontId="74" fillId="0" borderId="11" xfId="0" applyFont="1" applyBorder="1"/>
    <xf numFmtId="0" fontId="74" fillId="0" borderId="90" xfId="0" applyFont="1" applyBorder="1"/>
    <xf numFmtId="0" fontId="74" fillId="0" borderId="30" xfId="0" applyFont="1" applyBorder="1"/>
    <xf numFmtId="0" fontId="81" fillId="2" borderId="32" xfId="0" applyFont="1" applyFill="1" applyBorder="1" applyAlignment="1">
      <alignment horizontal="left" vertical="center" wrapText="1"/>
    </xf>
    <xf numFmtId="0" fontId="74" fillId="0" borderId="16" xfId="0" applyFont="1" applyBorder="1"/>
    <xf numFmtId="0" fontId="74" fillId="0" borderId="93" xfId="0" applyFont="1" applyBorder="1"/>
    <xf numFmtId="0" fontId="74" fillId="0" borderId="17" xfId="0" applyFont="1" applyBorder="1"/>
    <xf numFmtId="0" fontId="81" fillId="4" borderId="15" xfId="0" applyFont="1" applyFill="1" applyBorder="1" applyAlignment="1">
      <alignment horizontal="left" vertical="center" wrapText="1"/>
    </xf>
    <xf numFmtId="0" fontId="74" fillId="0" borderId="24" xfId="0" applyFont="1" applyBorder="1"/>
    <xf numFmtId="0" fontId="81" fillId="3" borderId="18" xfId="0" applyFont="1" applyFill="1" applyBorder="1" applyAlignment="1">
      <alignment horizontal="left" vertical="center" wrapText="1"/>
    </xf>
    <xf numFmtId="0" fontId="74" fillId="0" borderId="19" xfId="0" applyFont="1" applyBorder="1"/>
    <xf numFmtId="0" fontId="74" fillId="0" borderId="20" xfId="0" applyFont="1" applyBorder="1"/>
    <xf numFmtId="0" fontId="81" fillId="2" borderId="5" xfId="0" applyFont="1" applyFill="1" applyBorder="1" applyAlignment="1">
      <alignment horizontal="left" vertical="center" wrapText="1"/>
    </xf>
    <xf numFmtId="0" fontId="81" fillId="3" borderId="36" xfId="0" applyFont="1" applyFill="1" applyBorder="1" applyAlignment="1">
      <alignment horizontal="left" vertical="center" wrapText="1"/>
    </xf>
    <xf numFmtId="0" fontId="74" fillId="0" borderId="38" xfId="0" applyFont="1" applyBorder="1"/>
    <xf numFmtId="0" fontId="81" fillId="2" borderId="10" xfId="0" applyFont="1" applyFill="1" applyBorder="1" applyAlignment="1">
      <alignment horizontal="left" vertical="center" wrapText="1"/>
    </xf>
    <xf numFmtId="0" fontId="80" fillId="2" borderId="10" xfId="0" applyFont="1" applyFill="1" applyBorder="1" applyAlignment="1">
      <alignment horizontal="left" vertical="center" wrapText="1"/>
    </xf>
    <xf numFmtId="0" fontId="80" fillId="2" borderId="15" xfId="0" applyFont="1" applyFill="1" applyBorder="1" applyAlignment="1">
      <alignment horizontal="left" vertical="center" wrapText="1"/>
    </xf>
    <xf numFmtId="0" fontId="75" fillId="0" borderId="7" xfId="0" applyFont="1" applyBorder="1" applyAlignment="1">
      <alignment horizontal="center"/>
    </xf>
    <xf numFmtId="0" fontId="81" fillId="3" borderId="52" xfId="0" applyFont="1" applyFill="1" applyBorder="1" applyAlignment="1">
      <alignment horizontal="center" vertical="center" wrapText="1"/>
    </xf>
    <xf numFmtId="0" fontId="74" fillId="0" borderId="43" xfId="0" applyFont="1" applyBorder="1"/>
    <xf numFmtId="0" fontId="74" fillId="0" borderId="54" xfId="0" applyFont="1" applyBorder="1"/>
    <xf numFmtId="0" fontId="81" fillId="3" borderId="97" xfId="0" applyFont="1" applyFill="1" applyBorder="1" applyAlignment="1">
      <alignment horizontal="center" vertical="center" wrapText="1"/>
    </xf>
    <xf numFmtId="0" fontId="74" fillId="0" borderId="97" xfId="0" applyFont="1" applyBorder="1"/>
    <xf numFmtId="0" fontId="81" fillId="3" borderId="35" xfId="0" applyFont="1" applyFill="1" applyBorder="1" applyAlignment="1">
      <alignment horizontal="center" vertical="center" wrapText="1"/>
    </xf>
    <xf numFmtId="0" fontId="74" fillId="0" borderId="35" xfId="0" applyFont="1" applyBorder="1"/>
    <xf numFmtId="0" fontId="81" fillId="3" borderId="71" xfId="0" applyFont="1" applyFill="1" applyBorder="1" applyAlignment="1">
      <alignment horizontal="center" vertical="center" wrapText="1"/>
    </xf>
    <xf numFmtId="0" fontId="74" fillId="49" borderId="72" xfId="0" applyFont="1" applyFill="1" applyBorder="1"/>
    <xf numFmtId="0" fontId="80" fillId="8" borderId="10" xfId="0" applyFont="1" applyFill="1" applyBorder="1" applyAlignment="1">
      <alignment horizontal="center" vertical="center"/>
    </xf>
    <xf numFmtId="0" fontId="80" fillId="8" borderId="10" xfId="0" applyFont="1" applyFill="1" applyBorder="1" applyAlignment="1">
      <alignment horizontal="center" vertical="center" wrapText="1"/>
    </xf>
    <xf numFmtId="0" fontId="75" fillId="0" borderId="10" xfId="0" applyFont="1" applyBorder="1" applyAlignment="1">
      <alignment horizontal="left" vertical="center"/>
    </xf>
    <xf numFmtId="0" fontId="75" fillId="0" borderId="10" xfId="0" applyFont="1" applyBorder="1" applyAlignment="1">
      <alignment horizontal="left"/>
    </xf>
    <xf numFmtId="0" fontId="74" fillId="49" borderId="97" xfId="0" applyFont="1" applyFill="1" applyBorder="1"/>
    <xf numFmtId="0" fontId="76" fillId="0" borderId="52" xfId="0" applyFont="1" applyFill="1" applyBorder="1" applyAlignment="1">
      <alignment horizontal="center" vertical="center" wrapText="1"/>
    </xf>
    <xf numFmtId="0" fontId="74" fillId="0" borderId="54" xfId="0" applyFont="1" applyFill="1" applyBorder="1"/>
    <xf numFmtId="0" fontId="76" fillId="0" borderId="52" xfId="0" applyFont="1" applyFill="1" applyBorder="1" applyAlignment="1">
      <alignment horizontal="center" vertical="top" wrapText="1"/>
    </xf>
    <xf numFmtId="0" fontId="76" fillId="4" borderId="52" xfId="0" applyFont="1" applyFill="1" applyBorder="1" applyAlignment="1">
      <alignment horizontal="center" vertical="center" wrapText="1"/>
    </xf>
    <xf numFmtId="0" fontId="76" fillId="2" borderId="55" xfId="0" applyFont="1" applyFill="1" applyBorder="1" applyAlignment="1">
      <alignment horizontal="center" vertical="center" wrapText="1"/>
    </xf>
    <xf numFmtId="0" fontId="76" fillId="4" borderId="55" xfId="0" applyFont="1" applyFill="1" applyBorder="1" applyAlignment="1">
      <alignment horizontal="center" vertical="center" wrapText="1"/>
    </xf>
    <xf numFmtId="0" fontId="76" fillId="0" borderId="55" xfId="0" applyFont="1" applyFill="1" applyBorder="1" applyAlignment="1">
      <alignment horizontal="center" vertical="center" wrapText="1"/>
    </xf>
    <xf numFmtId="0" fontId="76" fillId="0" borderId="55" xfId="0" applyFont="1" applyFill="1" applyBorder="1" applyAlignment="1">
      <alignment horizontal="center" vertical="top" wrapText="1"/>
    </xf>
    <xf numFmtId="0" fontId="74" fillId="0" borderId="43" xfId="0" applyFont="1" applyFill="1" applyBorder="1"/>
    <xf numFmtId="0" fontId="74" fillId="49" borderId="43" xfId="0" applyFont="1" applyFill="1" applyBorder="1"/>
    <xf numFmtId="0" fontId="81" fillId="3" borderId="57" xfId="0" applyFont="1" applyFill="1" applyBorder="1" applyAlignment="1">
      <alignment horizontal="center" vertical="center" wrapText="1"/>
    </xf>
    <xf numFmtId="0" fontId="74" fillId="0" borderId="58" xfId="0" applyFont="1" applyBorder="1"/>
    <xf numFmtId="0" fontId="74" fillId="0" borderId="59" xfId="0" applyFont="1" applyBorder="1"/>
    <xf numFmtId="0" fontId="81" fillId="3" borderId="63" xfId="0" applyFont="1" applyFill="1" applyBorder="1" applyAlignment="1">
      <alignment horizontal="center" vertical="center" wrapText="1"/>
    </xf>
    <xf numFmtId="0" fontId="74" fillId="0" borderId="37" xfId="0" applyFont="1" applyBorder="1"/>
    <xf numFmtId="0" fontId="11" fillId="0" borderId="97" xfId="0" applyFont="1" applyFill="1" applyBorder="1" applyAlignment="1">
      <alignment vertical="top" wrapText="1"/>
    </xf>
    <xf numFmtId="0" fontId="27" fillId="0" borderId="100" xfId="0" applyFont="1" applyFill="1" applyBorder="1"/>
    <xf numFmtId="0" fontId="27" fillId="0" borderId="97" xfId="0" applyFont="1" applyFill="1" applyBorder="1"/>
    <xf numFmtId="0" fontId="11" fillId="0" borderId="97" xfId="0" applyFont="1" applyFill="1" applyBorder="1" applyAlignment="1">
      <alignment horizontal="left" vertical="top" wrapText="1"/>
    </xf>
    <xf numFmtId="0" fontId="27" fillId="0" borderId="100" xfId="0" applyFont="1" applyFill="1" applyBorder="1" applyAlignment="1">
      <alignment horizontal="left" vertical="top"/>
    </xf>
    <xf numFmtId="0" fontId="27" fillId="0" borderId="97" xfId="0" applyFont="1" applyFill="1" applyBorder="1" applyAlignment="1">
      <alignment horizontal="left" vertical="top"/>
    </xf>
    <xf numFmtId="0" fontId="15" fillId="0" borderId="97" xfId="0" applyFont="1" applyFill="1" applyBorder="1" applyAlignment="1">
      <alignment horizontal="center" vertical="center" wrapText="1"/>
    </xf>
    <xf numFmtId="0" fontId="15" fillId="0" borderId="55" xfId="0" applyFont="1" applyFill="1" applyBorder="1" applyAlignment="1">
      <alignment horizontal="center" vertical="center"/>
    </xf>
    <xf numFmtId="0" fontId="15" fillId="0" borderId="97" xfId="0" applyFont="1" applyFill="1" applyBorder="1" applyAlignment="1">
      <alignment horizontal="center" vertical="center"/>
    </xf>
    <xf numFmtId="0" fontId="27" fillId="0" borderId="97" xfId="0" applyFont="1" applyFill="1" applyBorder="1" applyAlignment="1">
      <alignment horizontal="center" vertical="center" wrapText="1"/>
    </xf>
    <xf numFmtId="0" fontId="27" fillId="0" borderId="55" xfId="0" applyFont="1" applyFill="1" applyBorder="1" applyAlignment="1">
      <alignment horizontal="center" vertical="center"/>
    </xf>
    <xf numFmtId="0" fontId="27" fillId="0" borderId="97" xfId="0" applyFont="1" applyFill="1" applyBorder="1" applyAlignment="1">
      <alignment horizontal="center" vertical="center"/>
    </xf>
    <xf numFmtId="0" fontId="11" fillId="0" borderId="97" xfId="5695" applyFont="1" applyFill="1" applyBorder="1" applyAlignment="1">
      <alignment vertical="top" wrapText="1"/>
    </xf>
    <xf numFmtId="0" fontId="27" fillId="0" borderId="55" xfId="5695" applyFont="1" applyFill="1" applyBorder="1"/>
    <xf numFmtId="0" fontId="27" fillId="0" borderId="97" xfId="5695" applyFont="1" applyFill="1" applyBorder="1"/>
    <xf numFmtId="0" fontId="15" fillId="0" borderId="97" xfId="5695" applyFont="1" applyFill="1" applyBorder="1" applyAlignment="1">
      <alignment horizontal="center" vertical="center" wrapText="1"/>
    </xf>
    <xf numFmtId="0" fontId="27" fillId="0" borderId="97" xfId="5695" applyFont="1" applyFill="1" applyBorder="1" applyAlignment="1">
      <alignment horizontal="center" vertical="center" wrapText="1"/>
    </xf>
    <xf numFmtId="0" fontId="15" fillId="0" borderId="97" xfId="0" applyFont="1" applyFill="1" applyBorder="1" applyAlignment="1">
      <alignment horizontal="left" vertical="top" wrapText="1"/>
    </xf>
    <xf numFmtId="0" fontId="15" fillId="0" borderId="55" xfId="0" applyFont="1" applyFill="1" applyBorder="1" applyAlignment="1">
      <alignment horizontal="left" vertical="top"/>
    </xf>
    <xf numFmtId="0" fontId="15" fillId="0" borderId="97" xfId="0" applyFont="1" applyFill="1" applyBorder="1" applyAlignment="1">
      <alignment horizontal="left" vertical="top"/>
    </xf>
    <xf numFmtId="0" fontId="27" fillId="0" borderId="72" xfId="0" applyFont="1" applyFill="1" applyBorder="1"/>
    <xf numFmtId="0" fontId="27" fillId="0" borderId="55" xfId="0" applyFont="1" applyFill="1" applyBorder="1"/>
    <xf numFmtId="0" fontId="27" fillId="0" borderId="55" xfId="0" applyFont="1" applyFill="1" applyBorder="1" applyAlignment="1">
      <alignment horizontal="left" vertical="top"/>
    </xf>
    <xf numFmtId="0" fontId="11" fillId="0" borderId="97" xfId="0" applyFont="1" applyFill="1" applyBorder="1" applyAlignment="1">
      <alignment horizontal="center" vertical="center" wrapText="1"/>
    </xf>
    <xf numFmtId="0" fontId="27" fillId="0" borderId="100" xfId="0" applyFont="1" applyFill="1" applyBorder="1" applyAlignment="1">
      <alignment horizontal="center" vertical="center"/>
    </xf>
    <xf numFmtId="0" fontId="11" fillId="0" borderId="55" xfId="5695" applyFont="1" applyFill="1" applyBorder="1" applyAlignment="1">
      <alignment vertical="top" wrapText="1"/>
    </xf>
    <xf numFmtId="0" fontId="11" fillId="0" borderId="97" xfId="5695" applyFont="1" applyFill="1" applyBorder="1" applyAlignment="1">
      <alignment horizontal="left" vertical="top" wrapText="1"/>
    </xf>
    <xf numFmtId="0" fontId="11" fillId="0" borderId="55" xfId="5695" applyFont="1" applyFill="1" applyBorder="1" applyAlignment="1">
      <alignment horizontal="left" vertical="top" wrapText="1"/>
    </xf>
    <xf numFmtId="0" fontId="27" fillId="0" borderId="97" xfId="2259" applyFont="1" applyFill="1" applyBorder="1" applyAlignment="1">
      <alignment horizontal="center" vertical="center" wrapText="1"/>
    </xf>
    <xf numFmtId="0" fontId="27" fillId="0" borderId="55" xfId="2259" applyFont="1" applyFill="1" applyBorder="1" applyAlignment="1">
      <alignment horizontal="center" vertical="center"/>
    </xf>
    <xf numFmtId="0" fontId="27" fillId="0" borderId="97" xfId="2259" applyFont="1" applyFill="1" applyBorder="1" applyAlignment="1">
      <alignment horizontal="center" vertical="center"/>
    </xf>
    <xf numFmtId="0" fontId="15" fillId="0" borderId="97" xfId="2264" applyFont="1" applyFill="1" applyBorder="1" applyAlignment="1">
      <alignment horizontal="left" vertical="top" wrapText="1"/>
    </xf>
    <xf numFmtId="0" fontId="27" fillId="0" borderId="55" xfId="2264" applyFont="1" applyFill="1" applyBorder="1" applyAlignment="1">
      <alignment horizontal="left" vertical="top"/>
    </xf>
    <xf numFmtId="0" fontId="27" fillId="0" borderId="97" xfId="2264" applyFont="1" applyFill="1" applyBorder="1" applyAlignment="1">
      <alignment horizontal="left" vertical="top"/>
    </xf>
    <xf numFmtId="0" fontId="15" fillId="0" borderId="97" xfId="2264" applyFont="1" applyFill="1" applyBorder="1" applyAlignment="1">
      <alignment horizontal="left" vertical="center" wrapText="1"/>
    </xf>
    <xf numFmtId="0" fontId="27" fillId="0" borderId="55" xfId="2264" applyFont="1" applyFill="1" applyBorder="1" applyAlignment="1">
      <alignment horizontal="left" vertical="center"/>
    </xf>
    <xf numFmtId="0" fontId="27" fillId="0" borderId="97" xfId="2264" applyFont="1" applyFill="1" applyBorder="1" applyAlignment="1">
      <alignment horizontal="left" vertical="center"/>
    </xf>
    <xf numFmtId="0" fontId="13" fillId="11" borderId="27" xfId="0" applyFont="1" applyFill="1" applyBorder="1" applyAlignment="1">
      <alignment horizontal="center" vertical="center" wrapText="1"/>
    </xf>
    <xf numFmtId="0" fontId="27" fillId="10" borderId="43" xfId="0" applyFont="1" applyFill="1" applyBorder="1"/>
    <xf numFmtId="0" fontId="27" fillId="10" borderId="50" xfId="0" applyFont="1" applyFill="1" applyBorder="1"/>
    <xf numFmtId="0" fontId="27" fillId="10" borderId="55" xfId="0" applyFont="1" applyFill="1" applyBorder="1"/>
    <xf numFmtId="0" fontId="13" fillId="11" borderId="34" xfId="0" applyFont="1" applyFill="1" applyBorder="1" applyAlignment="1">
      <alignment horizontal="center" vertical="center" wrapText="1"/>
    </xf>
    <xf numFmtId="0" fontId="27" fillId="10" borderId="35" xfId="0" applyFont="1" applyFill="1" applyBorder="1"/>
    <xf numFmtId="0" fontId="27" fillId="10" borderId="43" xfId="0" applyFont="1" applyFill="1" applyBorder="1" applyAlignment="1">
      <alignment horizontal="center" vertical="center"/>
    </xf>
    <xf numFmtId="0" fontId="27" fillId="10" borderId="55" xfId="0" applyFont="1" applyFill="1" applyBorder="1" applyAlignment="1">
      <alignment horizontal="center" vertical="center"/>
    </xf>
    <xf numFmtId="0" fontId="15" fillId="0" borderId="131" xfId="0" applyFont="1" applyFill="1" applyBorder="1" applyAlignment="1">
      <alignment horizontal="left" vertical="top" wrapText="1"/>
    </xf>
    <xf numFmtId="0" fontId="27" fillId="0" borderId="72" xfId="0" applyFont="1" applyFill="1" applyBorder="1" applyAlignment="1">
      <alignment horizontal="left" vertical="top"/>
    </xf>
    <xf numFmtId="0" fontId="27" fillId="0" borderId="131" xfId="0" applyFont="1" applyFill="1" applyBorder="1" applyAlignment="1">
      <alignment horizontal="left" vertical="top"/>
    </xf>
    <xf numFmtId="0" fontId="15" fillId="0" borderId="97" xfId="2259" applyFont="1" applyFill="1" applyBorder="1" applyAlignment="1">
      <alignment horizontal="left" vertical="center" wrapText="1"/>
    </xf>
    <xf numFmtId="0" fontId="27" fillId="0" borderId="55" xfId="2259" applyFont="1" applyFill="1" applyBorder="1" applyAlignment="1">
      <alignment horizontal="left" vertical="center"/>
    </xf>
    <xf numFmtId="0" fontId="27" fillId="0" borderId="97" xfId="2259" applyFont="1" applyFill="1" applyBorder="1" applyAlignment="1">
      <alignment horizontal="left" vertical="center"/>
    </xf>
    <xf numFmtId="0" fontId="15" fillId="0" borderId="55" xfId="2259" applyFont="1" applyFill="1" applyBorder="1" applyAlignment="1">
      <alignment horizontal="left" vertical="center"/>
    </xf>
    <xf numFmtId="0" fontId="15" fillId="0" borderId="97" xfId="2259" applyFont="1" applyFill="1" applyBorder="1" applyAlignment="1">
      <alignment horizontal="left" vertical="center"/>
    </xf>
    <xf numFmtId="0" fontId="15" fillId="0" borderId="52" xfId="0" applyFont="1" applyFill="1" applyBorder="1" applyAlignment="1">
      <alignment horizontal="center" vertical="center" wrapText="1"/>
    </xf>
    <xf numFmtId="0" fontId="27" fillId="0" borderId="43" xfId="0" applyFont="1" applyFill="1" applyBorder="1"/>
    <xf numFmtId="0" fontId="27" fillId="0" borderId="54" xfId="0" applyFont="1" applyFill="1" applyBorder="1"/>
    <xf numFmtId="0" fontId="11" fillId="0" borderId="2" xfId="0" applyFont="1" applyBorder="1" applyAlignment="1">
      <alignment horizontal="center"/>
    </xf>
    <xf numFmtId="0" fontId="27" fillId="0" borderId="3" xfId="0" applyFont="1" applyBorder="1"/>
    <xf numFmtId="0" fontId="27" fillId="0" borderId="3" xfId="0" applyFont="1" applyBorder="1" applyAlignment="1">
      <alignment horizontal="left" vertical="top" wrapText="1"/>
    </xf>
    <xf numFmtId="0" fontId="27" fillId="0" borderId="4" xfId="0" applyFont="1" applyBorder="1"/>
    <xf numFmtId="0" fontId="27" fillId="0" borderId="7" xfId="0" applyFont="1" applyBorder="1"/>
    <xf numFmtId="0" fontId="11" fillId="0" borderId="0" xfId="0" applyFont="1" applyAlignment="1"/>
    <xf numFmtId="0" fontId="11" fillId="0" borderId="0" xfId="0" applyFont="1" applyAlignment="1">
      <alignment horizontal="left" vertical="top" wrapText="1"/>
    </xf>
    <xf numFmtId="0" fontId="27" fillId="0" borderId="8" xfId="0" applyFont="1" applyBorder="1"/>
    <xf numFmtId="0" fontId="27" fillId="0" borderId="12" xfId="0" applyFont="1" applyBorder="1"/>
    <xf numFmtId="0" fontId="27" fillId="0" borderId="13" xfId="0" applyFont="1" applyBorder="1"/>
    <xf numFmtId="0" fontId="27" fillId="0" borderId="13" xfId="0" applyFont="1" applyBorder="1" applyAlignment="1">
      <alignment horizontal="left" vertical="top" wrapText="1"/>
    </xf>
    <xf numFmtId="0" fontId="27" fillId="0" borderId="14" xfId="0" applyFont="1" applyBorder="1"/>
    <xf numFmtId="0" fontId="13" fillId="0" borderId="5" xfId="0" applyFont="1" applyBorder="1" applyAlignment="1">
      <alignment horizontal="center" vertical="center" wrapText="1"/>
    </xf>
    <xf numFmtId="0" fontId="27" fillId="0" borderId="6" xfId="0" applyFont="1" applyBorder="1"/>
    <xf numFmtId="0" fontId="15" fillId="2" borderId="10" xfId="0" applyFont="1" applyFill="1" applyBorder="1" applyAlignment="1">
      <alignment horizontal="center" vertical="center" wrapText="1"/>
    </xf>
    <xf numFmtId="0" fontId="27" fillId="0" borderId="11" xfId="0" applyFont="1" applyBorder="1"/>
    <xf numFmtId="0" fontId="27" fillId="0" borderId="90" xfId="0" applyFont="1" applyBorder="1"/>
    <xf numFmtId="0" fontId="13" fillId="2" borderId="15" xfId="0" applyFont="1" applyFill="1" applyBorder="1" applyAlignment="1">
      <alignment horizontal="left" vertical="center" wrapText="1"/>
    </xf>
    <xf numFmtId="0" fontId="27" fillId="0" borderId="16" xfId="0" applyFont="1" applyBorder="1"/>
    <xf numFmtId="0" fontId="27" fillId="0" borderId="93" xfId="0" applyFont="1" applyBorder="1"/>
    <xf numFmtId="0" fontId="27" fillId="0" borderId="17" xfId="0" applyFont="1" applyBorder="1"/>
    <xf numFmtId="0" fontId="13" fillId="3" borderId="18" xfId="0" applyFont="1" applyFill="1" applyBorder="1" applyAlignment="1">
      <alignment horizontal="left" vertical="center" wrapText="1"/>
    </xf>
    <xf numFmtId="0" fontId="27" fillId="0" borderId="19" xfId="0" applyFont="1" applyBorder="1"/>
    <xf numFmtId="0" fontId="27" fillId="0" borderId="19" xfId="0" applyFont="1" applyBorder="1" applyAlignment="1">
      <alignment horizontal="left" vertical="top" wrapText="1"/>
    </xf>
    <xf numFmtId="0" fontId="27" fillId="0" borderId="20" xfId="0" applyFont="1" applyBorder="1"/>
    <xf numFmtId="0" fontId="13" fillId="2" borderId="21" xfId="0" applyFont="1" applyFill="1" applyBorder="1" applyAlignment="1">
      <alignment horizontal="left" vertical="center" wrapText="1"/>
    </xf>
    <xf numFmtId="0" fontId="27" fillId="0" borderId="41" xfId="0" applyFont="1" applyBorder="1"/>
    <xf numFmtId="0" fontId="27" fillId="0" borderId="22" xfId="0" applyFont="1" applyBorder="1"/>
    <xf numFmtId="0" fontId="26" fillId="10" borderId="43" xfId="0" applyFont="1" applyFill="1" applyBorder="1"/>
    <xf numFmtId="0" fontId="26" fillId="10" borderId="55" xfId="0" applyFont="1" applyFill="1" applyBorder="1"/>
    <xf numFmtId="0" fontId="27" fillId="10" borderId="37" xfId="0" applyFont="1" applyFill="1" applyBorder="1"/>
    <xf numFmtId="0" fontId="13" fillId="11" borderId="45" xfId="0" applyFont="1" applyFill="1" applyBorder="1" applyAlignment="1">
      <alignment horizontal="center" vertical="center" wrapText="1"/>
    </xf>
    <xf numFmtId="0" fontId="27" fillId="10" borderId="46" xfId="0" applyFont="1" applyFill="1" applyBorder="1"/>
    <xf numFmtId="0" fontId="15" fillId="11" borderId="27"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88" xfId="0" applyFont="1" applyFill="1" applyBorder="1" applyAlignment="1">
      <alignment horizontal="center" vertical="center" wrapText="1"/>
    </xf>
    <xf numFmtId="0" fontId="13" fillId="3" borderId="23" xfId="0" applyFont="1" applyFill="1" applyBorder="1" applyAlignment="1">
      <alignment horizontal="left" vertical="center" wrapText="1"/>
    </xf>
    <xf numFmtId="0" fontId="27" fillId="0" borderId="16" xfId="0" applyFont="1" applyBorder="1" applyAlignment="1">
      <alignment horizontal="left" vertical="top" wrapText="1"/>
    </xf>
    <xf numFmtId="0" fontId="27" fillId="0" borderId="24" xfId="0" applyFont="1" applyBorder="1"/>
    <xf numFmtId="0" fontId="13" fillId="11" borderId="25" xfId="0" applyFont="1" applyFill="1" applyBorder="1" applyAlignment="1">
      <alignment horizontal="center" vertical="center" wrapText="1"/>
    </xf>
    <xf numFmtId="0" fontId="13" fillId="11" borderId="39" xfId="0" applyFont="1" applyFill="1" applyBorder="1" applyAlignment="1">
      <alignment horizontal="center" vertical="center" wrapText="1"/>
    </xf>
    <xf numFmtId="0" fontId="13" fillId="11" borderId="48"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27" fillId="10" borderId="3" xfId="0" applyFont="1" applyFill="1" applyBorder="1" applyAlignment="1">
      <alignment horizontal="left" vertical="top" wrapText="1"/>
    </xf>
    <xf numFmtId="0" fontId="27" fillId="10" borderId="4" xfId="0" applyFont="1" applyFill="1" applyBorder="1"/>
    <xf numFmtId="0" fontId="27" fillId="10" borderId="40" xfId="0" applyFont="1" applyFill="1" applyBorder="1"/>
    <xf numFmtId="0" fontId="27" fillId="10" borderId="41" xfId="0" applyFont="1" applyFill="1" applyBorder="1" applyAlignment="1">
      <alignment horizontal="left" vertical="top" wrapText="1"/>
    </xf>
    <xf numFmtId="0" fontId="27" fillId="10" borderId="42" xfId="0" applyFont="1" applyFill="1" applyBorder="1"/>
    <xf numFmtId="0" fontId="15" fillId="0" borderId="27" xfId="0" applyFont="1" applyBorder="1" applyAlignment="1">
      <alignment horizontal="center" vertical="center" wrapText="1"/>
    </xf>
    <xf numFmtId="0" fontId="27" fillId="0" borderId="43" xfId="0" applyFont="1" applyBorder="1"/>
    <xf numFmtId="0" fontId="27" fillId="0" borderId="54" xfId="0" applyFont="1" applyBorder="1"/>
    <xf numFmtId="0" fontId="15" fillId="0" borderId="27" xfId="0" applyFont="1" applyBorder="1" applyAlignment="1">
      <alignment vertical="top" wrapText="1"/>
    </xf>
    <xf numFmtId="0" fontId="27" fillId="0" borderId="43" xfId="0" applyFont="1" applyBorder="1" applyAlignment="1">
      <alignment vertical="top" wrapText="1"/>
    </xf>
    <xf numFmtId="0" fontId="27" fillId="0" borderId="43" xfId="0" applyFont="1" applyBorder="1" applyAlignment="1">
      <alignment vertical="top"/>
    </xf>
    <xf numFmtId="0" fontId="27" fillId="0" borderId="54" xfId="0" applyFont="1" applyBorder="1" applyAlignment="1">
      <alignment vertical="top"/>
    </xf>
    <xf numFmtId="0" fontId="15" fillId="2" borderId="52" xfId="0" applyFont="1" applyFill="1" applyBorder="1" applyAlignment="1">
      <alignment horizontal="center" vertical="center" wrapText="1"/>
    </xf>
    <xf numFmtId="0" fontId="11" fillId="0" borderId="97" xfId="2264" applyFont="1" applyFill="1" applyBorder="1" applyAlignment="1">
      <alignment horizontal="left" vertical="center" wrapText="1"/>
    </xf>
    <xf numFmtId="0" fontId="15" fillId="0" borderId="27" xfId="0" applyFont="1" applyFill="1" applyBorder="1" applyAlignment="1">
      <alignment horizontal="center" vertical="center" wrapText="1"/>
    </xf>
    <xf numFmtId="0" fontId="15" fillId="0" borderId="27" xfId="0" applyFont="1" applyFill="1" applyBorder="1" applyAlignment="1">
      <alignment vertical="top" wrapText="1"/>
    </xf>
    <xf numFmtId="0" fontId="27" fillId="0" borderId="43" xfId="0" applyFont="1" applyFill="1" applyBorder="1" applyAlignment="1">
      <alignment vertical="top" wrapText="1"/>
    </xf>
    <xf numFmtId="0" fontId="27" fillId="0" borderId="43" xfId="0" applyFont="1" applyFill="1" applyBorder="1" applyAlignment="1">
      <alignment vertical="top"/>
    </xf>
    <xf numFmtId="0" fontId="27" fillId="0" borderId="54" xfId="0" applyFont="1" applyFill="1" applyBorder="1" applyAlignment="1">
      <alignment vertical="top"/>
    </xf>
    <xf numFmtId="0" fontId="15" fillId="0" borderId="97" xfId="2264" applyFont="1" applyFill="1" applyBorder="1" applyAlignment="1">
      <alignment horizontal="center" vertical="center" wrapText="1"/>
    </xf>
    <xf numFmtId="0" fontId="27" fillId="0" borderId="55" xfId="2264" applyFont="1" applyFill="1" applyBorder="1" applyAlignment="1">
      <alignment horizontal="center" vertical="center"/>
    </xf>
    <xf numFmtId="0" fontId="27" fillId="0" borderId="97" xfId="2264" applyFont="1" applyFill="1" applyBorder="1" applyAlignment="1">
      <alignment horizontal="center" vertical="center"/>
    </xf>
    <xf numFmtId="0" fontId="27" fillId="0" borderId="131" xfId="2264" applyFont="1" applyFill="1" applyBorder="1" applyAlignment="1">
      <alignment horizontal="left" vertical="top" wrapText="1"/>
    </xf>
    <xf numFmtId="0" fontId="27" fillId="0" borderId="72" xfId="2264" applyFont="1" applyFill="1" applyBorder="1" applyAlignment="1">
      <alignment horizontal="left" vertical="top"/>
    </xf>
    <xf numFmtId="0" fontId="27" fillId="0" borderId="131" xfId="2264" applyFont="1" applyFill="1" applyBorder="1" applyAlignment="1">
      <alignment horizontal="left" vertical="top"/>
    </xf>
    <xf numFmtId="0" fontId="27" fillId="0" borderId="97" xfId="2264" applyFont="1" applyFill="1" applyBorder="1" applyAlignment="1">
      <alignment horizontal="left" vertical="center" wrapText="1"/>
    </xf>
    <xf numFmtId="0" fontId="15" fillId="0" borderId="52" xfId="0" applyFont="1" applyBorder="1" applyAlignment="1">
      <alignment horizontal="center" vertical="center" wrapText="1"/>
    </xf>
    <xf numFmtId="0" fontId="27" fillId="0" borderId="54" xfId="0" applyFont="1" applyFill="1" applyBorder="1" applyAlignment="1">
      <alignment horizontal="left" vertical="top"/>
    </xf>
    <xf numFmtId="0" fontId="13" fillId="0" borderId="10" xfId="0" applyFont="1" applyBorder="1" applyAlignment="1">
      <alignment horizontal="center" vertical="center"/>
    </xf>
    <xf numFmtId="0" fontId="27" fillId="0" borderId="38" xfId="0" applyFont="1" applyBorder="1"/>
    <xf numFmtId="0" fontId="13" fillId="0" borderId="10" xfId="0" applyFont="1" applyBorder="1" applyAlignment="1">
      <alignment horizontal="center" vertical="center" wrapText="1"/>
    </xf>
    <xf numFmtId="0" fontId="15" fillId="0" borderId="43" xfId="0" applyFont="1" applyFill="1" applyBorder="1" applyAlignment="1">
      <alignment vertical="top" wrapText="1"/>
    </xf>
    <xf numFmtId="0" fontId="15" fillId="0" borderId="43" xfId="0" applyFont="1" applyFill="1" applyBorder="1" applyAlignment="1">
      <alignment vertical="top"/>
    </xf>
    <xf numFmtId="0" fontId="15" fillId="0" borderId="54" xfId="0" applyFont="1" applyFill="1" applyBorder="1" applyAlignment="1">
      <alignment vertical="top"/>
    </xf>
    <xf numFmtId="0" fontId="15" fillId="46" borderId="52" xfId="0" applyFont="1" applyFill="1" applyBorder="1" applyAlignment="1">
      <alignment horizontal="center" vertical="center" wrapText="1"/>
    </xf>
    <xf numFmtId="0" fontId="27" fillId="46" borderId="43" xfId="0" applyFont="1" applyFill="1" applyBorder="1"/>
    <xf numFmtId="0" fontId="27" fillId="46" borderId="54" xfId="0" applyFont="1" applyFill="1" applyBorder="1"/>
    <xf numFmtId="0" fontId="15" fillId="0" borderId="10" xfId="0" applyFont="1" applyBorder="1" applyAlignment="1">
      <alignment horizontal="center" vertical="center"/>
    </xf>
    <xf numFmtId="0" fontId="15" fillId="0" borderId="10" xfId="0" applyFont="1" applyBorder="1" applyAlignment="1">
      <alignment horizontal="left" vertical="center"/>
    </xf>
    <xf numFmtId="0" fontId="13" fillId="3" borderId="79" xfId="0" applyFont="1" applyFill="1" applyBorder="1" applyAlignment="1">
      <alignment horizontal="center" vertical="center" wrapText="1"/>
    </xf>
    <xf numFmtId="0" fontId="27" fillId="0" borderId="80" xfId="0" applyFont="1" applyBorder="1"/>
    <xf numFmtId="0" fontId="27" fillId="0" borderId="80" xfId="0" applyFont="1" applyBorder="1" applyAlignment="1">
      <alignment horizontal="left" vertical="top" wrapText="1"/>
    </xf>
    <xf numFmtId="0" fontId="27" fillId="0" borderId="70" xfId="0" applyFont="1" applyBorder="1"/>
    <xf numFmtId="0" fontId="15" fillId="0" borderId="97" xfId="7407" applyFont="1" applyFill="1" applyBorder="1" applyAlignment="1">
      <alignment horizontal="left" vertical="top" wrapText="1"/>
    </xf>
    <xf numFmtId="0" fontId="15" fillId="0" borderId="100" xfId="7407" applyFont="1" applyFill="1" applyBorder="1" applyAlignment="1">
      <alignment horizontal="left" vertical="top"/>
    </xf>
    <xf numFmtId="0" fontId="15" fillId="0" borderId="97" xfId="7407" applyFont="1" applyFill="1" applyBorder="1" applyAlignment="1">
      <alignment horizontal="left" vertical="top"/>
    </xf>
    <xf numFmtId="0" fontId="15" fillId="0" borderId="97" xfId="17801" applyFont="1" applyFill="1" applyBorder="1" applyAlignment="1">
      <alignment horizontal="center" vertical="top" wrapText="1"/>
    </xf>
    <xf numFmtId="0" fontId="15" fillId="0" borderId="100" xfId="17801" applyFont="1" applyFill="1" applyBorder="1" applyAlignment="1">
      <alignment horizontal="center" vertical="top" wrapText="1"/>
    </xf>
    <xf numFmtId="0" fontId="15" fillId="0" borderId="55" xfId="0" applyFont="1" applyFill="1" applyBorder="1" applyAlignment="1">
      <alignment horizontal="left" vertical="top" wrapText="1"/>
    </xf>
    <xf numFmtId="0" fontId="27" fillId="0" borderId="123" xfId="0" applyFont="1" applyFill="1" applyBorder="1"/>
    <xf numFmtId="0" fontId="11" fillId="0" borderId="97" xfId="5695" applyFont="1" applyFill="1" applyBorder="1" applyAlignment="1">
      <alignment vertical="center" wrapText="1"/>
    </xf>
    <xf numFmtId="0" fontId="11" fillId="0" borderId="55" xfId="5695" applyFont="1" applyFill="1" applyBorder="1" applyAlignment="1">
      <alignment vertical="center" wrapText="1"/>
    </xf>
    <xf numFmtId="0" fontId="15" fillId="0" borderId="97" xfId="31653" applyFont="1" applyFill="1" applyBorder="1" applyAlignment="1">
      <alignment horizontal="justify" vertical="center" wrapText="1"/>
    </xf>
    <xf numFmtId="0" fontId="15" fillId="0" borderId="55" xfId="31653" applyFont="1" applyFill="1" applyBorder="1" applyAlignment="1">
      <alignment horizontal="justify" vertical="center"/>
    </xf>
    <xf numFmtId="0" fontId="15" fillId="0" borderId="97" xfId="31653" applyFont="1" applyFill="1" applyBorder="1" applyAlignment="1">
      <alignment horizontal="justify" vertical="center"/>
    </xf>
    <xf numFmtId="0" fontId="15" fillId="0" borderId="130" xfId="31653" applyFont="1" applyFill="1" applyBorder="1" applyAlignment="1">
      <alignment horizontal="justify" vertical="center" wrapText="1"/>
    </xf>
    <xf numFmtId="0" fontId="11" fillId="0" borderId="97" xfId="7423" applyFont="1" applyFill="1" applyBorder="1" applyAlignment="1">
      <alignment horizontal="justify" vertical="center" wrapText="1"/>
    </xf>
    <xf numFmtId="0" fontId="11" fillId="0" borderId="100" xfId="7423" applyFont="1" applyFill="1" applyBorder="1" applyAlignment="1">
      <alignment horizontal="justify" vertical="center" wrapText="1"/>
    </xf>
    <xf numFmtId="0" fontId="30" fillId="0" borderId="127" xfId="5695" applyFont="1" applyFill="1" applyBorder="1" applyAlignment="1">
      <alignment horizontal="left" vertical="top" wrapText="1"/>
    </xf>
    <xf numFmtId="0" fontId="12" fillId="0" borderId="129" xfId="5695" applyFont="1" applyFill="1" applyBorder="1" applyAlignment="1">
      <alignment horizontal="left" vertical="top"/>
    </xf>
    <xf numFmtId="0" fontId="19" fillId="0" borderId="97" xfId="5695" applyFont="1" applyFill="1" applyBorder="1" applyAlignment="1">
      <alignment horizontal="left" vertical="top" wrapText="1"/>
    </xf>
    <xf numFmtId="0" fontId="12" fillId="0" borderId="97" xfId="5695" applyFont="1" applyFill="1" applyBorder="1" applyAlignment="1">
      <alignment horizontal="left" vertical="top"/>
    </xf>
    <xf numFmtId="0" fontId="19" fillId="0" borderId="127" xfId="5695" applyFont="1" applyFill="1" applyBorder="1" applyAlignment="1">
      <alignment horizontal="left" vertical="top" wrapText="1"/>
    </xf>
    <xf numFmtId="0" fontId="68" fillId="0" borderId="97" xfId="17808" applyFont="1" applyFill="1" applyBorder="1" applyAlignment="1">
      <alignment horizontal="left" vertical="top" wrapText="1"/>
    </xf>
    <xf numFmtId="0" fontId="30" fillId="0" borderId="97" xfId="17808" applyFont="1" applyFill="1" applyBorder="1" applyAlignment="1">
      <alignment horizontal="left" vertical="top" wrapText="1"/>
    </xf>
    <xf numFmtId="0" fontId="19" fillId="0" borderId="97" xfId="10" applyFont="1" applyFill="1" applyBorder="1" applyAlignment="1">
      <alignment horizontal="left" vertical="top" wrapText="1"/>
    </xf>
    <xf numFmtId="0" fontId="12" fillId="0" borderId="97" xfId="10" applyFont="1" applyFill="1" applyBorder="1" applyAlignment="1">
      <alignment horizontal="left" vertical="top"/>
    </xf>
    <xf numFmtId="0" fontId="30" fillId="0" borderId="97" xfId="7404" applyFont="1" applyFill="1" applyBorder="1" applyAlignment="1">
      <alignment horizontal="left" vertical="top" wrapText="1"/>
    </xf>
    <xf numFmtId="0" fontId="21" fillId="0" borderId="97" xfId="19530" applyFont="1" applyFill="1" applyBorder="1" applyAlignment="1">
      <alignment horizontal="left" vertical="top" wrapText="1"/>
    </xf>
    <xf numFmtId="0" fontId="12" fillId="0" borderId="97" xfId="19530" applyFont="1" applyFill="1" applyBorder="1" applyAlignment="1">
      <alignment horizontal="left" vertical="top"/>
    </xf>
    <xf numFmtId="0" fontId="12" fillId="0" borderId="128" xfId="5695" applyFont="1" applyFill="1" applyBorder="1" applyAlignment="1">
      <alignment horizontal="left" vertical="top"/>
    </xf>
    <xf numFmtId="0" fontId="30" fillId="0" borderId="97" xfId="10" applyFont="1" applyFill="1" applyBorder="1" applyAlignment="1">
      <alignment horizontal="left" vertical="top" wrapText="1"/>
    </xf>
    <xf numFmtId="10" fontId="20" fillId="2" borderId="60" xfId="0" applyNumberFormat="1" applyFont="1" applyFill="1" applyBorder="1" applyAlignment="1">
      <alignment horizontal="center" vertical="center" wrapText="1"/>
    </xf>
    <xf numFmtId="0" fontId="12" fillId="0" borderId="54" xfId="0" applyFont="1" applyBorder="1"/>
    <xf numFmtId="10" fontId="20" fillId="2" borderId="68" xfId="0" applyNumberFormat="1" applyFont="1" applyFill="1" applyBorder="1" applyAlignment="1">
      <alignment horizontal="center" vertical="center" wrapText="1"/>
    </xf>
    <xf numFmtId="0" fontId="12" fillId="0" borderId="69" xfId="0" applyFont="1" applyBorder="1"/>
    <xf numFmtId="10" fontId="20" fillId="0" borderId="68" xfId="0" applyNumberFormat="1" applyFont="1" applyBorder="1" applyAlignment="1">
      <alignment horizontal="center" vertical="center" wrapText="1"/>
    </xf>
    <xf numFmtId="0" fontId="12" fillId="0" borderId="88" xfId="0" applyFont="1" applyBorder="1"/>
    <xf numFmtId="10" fontId="20" fillId="0" borderId="108" xfId="0" applyNumberFormat="1" applyFont="1" applyBorder="1" applyAlignment="1">
      <alignment horizontal="center" vertical="center" wrapText="1"/>
    </xf>
    <xf numFmtId="0" fontId="28" fillId="0" borderId="108" xfId="0" applyFont="1" applyBorder="1"/>
    <xf numFmtId="10" fontId="21" fillId="0" borderId="60" xfId="0" applyNumberFormat="1" applyFont="1" applyFill="1" applyBorder="1" applyAlignment="1">
      <alignment horizontal="left" vertical="top" wrapText="1"/>
    </xf>
    <xf numFmtId="0" fontId="12" fillId="0" borderId="54" xfId="0" applyFont="1" applyFill="1" applyBorder="1"/>
    <xf numFmtId="10" fontId="21" fillId="0" borderId="68" xfId="0" applyNumberFormat="1" applyFont="1" applyFill="1" applyBorder="1" applyAlignment="1">
      <alignment horizontal="left" vertical="top" wrapText="1"/>
    </xf>
    <xf numFmtId="0" fontId="12" fillId="0" borderId="69" xfId="0" applyFont="1" applyFill="1" applyBorder="1"/>
    <xf numFmtId="0" fontId="47" fillId="0" borderId="97" xfId="0" applyFont="1" applyBorder="1" applyAlignment="1">
      <alignment horizontal="center" vertical="center"/>
    </xf>
    <xf numFmtId="0" fontId="36" fillId="0" borderId="97" xfId="0" applyFont="1" applyBorder="1"/>
    <xf numFmtId="0" fontId="48" fillId="0" borderId="108" xfId="2205" applyFont="1" applyFill="1" applyBorder="1" applyAlignment="1">
      <alignment horizontal="center" vertical="center"/>
    </xf>
    <xf numFmtId="10" fontId="20" fillId="2" borderId="108" xfId="0" applyNumberFormat="1" applyFont="1" applyFill="1" applyBorder="1" applyAlignment="1">
      <alignment horizontal="center" vertical="center"/>
    </xf>
    <xf numFmtId="0" fontId="21" fillId="0" borderId="97" xfId="10935" applyFont="1" applyFill="1" applyBorder="1" applyAlignment="1">
      <alignment horizontal="left" vertical="top" wrapText="1"/>
    </xf>
    <xf numFmtId="0" fontId="12" fillId="0" borderId="97" xfId="10935" applyFont="1" applyFill="1" applyBorder="1" applyAlignment="1">
      <alignment horizontal="left" vertical="top"/>
    </xf>
    <xf numFmtId="0" fontId="14" fillId="0" borderId="97" xfId="10935" applyFont="1" applyFill="1" applyBorder="1" applyAlignment="1">
      <alignment horizontal="left" vertical="top"/>
    </xf>
    <xf numFmtId="10" fontId="20" fillId="0" borderId="80" xfId="0" applyNumberFormat="1" applyFont="1" applyBorder="1" applyAlignment="1">
      <alignment horizontal="center" vertical="center" wrapText="1"/>
    </xf>
    <xf numFmtId="0" fontId="12" fillId="0" borderId="84" xfId="0" applyFont="1" applyBorder="1"/>
    <xf numFmtId="0" fontId="12" fillId="0" borderId="41" xfId="0" applyFont="1" applyBorder="1"/>
    <xf numFmtId="10" fontId="20" fillId="2" borderId="80" xfId="0" applyNumberFormat="1" applyFont="1" applyFill="1" applyBorder="1" applyAlignment="1">
      <alignment horizontal="center" vertical="center" wrapText="1"/>
    </xf>
    <xf numFmtId="0" fontId="21" fillId="0" borderId="97" xfId="17808" applyFont="1" applyFill="1" applyBorder="1" applyAlignment="1">
      <alignment horizontal="left" vertical="top" wrapText="1"/>
    </xf>
    <xf numFmtId="0" fontId="21" fillId="0" borderId="97" xfId="17808" applyFont="1" applyFill="1" applyBorder="1" applyAlignment="1">
      <alignment horizontal="left" vertical="top"/>
    </xf>
    <xf numFmtId="0" fontId="19" fillId="0" borderId="97" xfId="17808" applyFont="1" applyFill="1" applyBorder="1" applyAlignment="1">
      <alignment horizontal="left" vertical="top" wrapText="1"/>
    </xf>
    <xf numFmtId="0" fontId="30" fillId="0" borderId="97" xfId="17808" applyFont="1" applyFill="1" applyBorder="1" applyAlignment="1">
      <alignment horizontal="left" vertical="top"/>
    </xf>
    <xf numFmtId="10" fontId="21" fillId="0" borderId="52" xfId="0" applyNumberFormat="1" applyFont="1" applyBorder="1" applyAlignment="1">
      <alignment horizontal="center" vertical="center" wrapText="1"/>
    </xf>
    <xf numFmtId="0" fontId="12" fillId="0" borderId="43" xfId="0" applyFont="1" applyBorder="1"/>
    <xf numFmtId="10" fontId="48" fillId="22" borderId="97" xfId="2205" applyNumberFormat="1" applyFont="1" applyFill="1" applyBorder="1" applyAlignment="1">
      <alignment horizontal="center" vertical="center"/>
    </xf>
    <xf numFmtId="10" fontId="48" fillId="22" borderId="108" xfId="2205" applyNumberFormat="1" applyFont="1" applyFill="1" applyBorder="1" applyAlignment="1">
      <alignment horizontal="center" vertical="center"/>
    </xf>
    <xf numFmtId="10" fontId="48" fillId="22" borderId="98" xfId="2205" applyNumberFormat="1" applyFont="1" applyFill="1" applyBorder="1" applyAlignment="1">
      <alignment horizontal="center" vertical="center"/>
    </xf>
    <xf numFmtId="10" fontId="48" fillId="22" borderId="102" xfId="2205" applyNumberFormat="1" applyFont="1" applyFill="1" applyBorder="1" applyAlignment="1">
      <alignment horizontal="center" vertical="center"/>
    </xf>
    <xf numFmtId="10" fontId="48" fillId="22" borderId="110" xfId="2205" applyNumberFormat="1" applyFont="1" applyFill="1" applyBorder="1" applyAlignment="1">
      <alignment horizontal="center" vertical="center"/>
    </xf>
    <xf numFmtId="10" fontId="48" fillId="22" borderId="109" xfId="2205" applyNumberFormat="1" applyFont="1" applyFill="1" applyBorder="1" applyAlignment="1">
      <alignment horizontal="center" vertical="center"/>
    </xf>
    <xf numFmtId="0" fontId="20" fillId="3" borderId="21" xfId="0" applyFont="1" applyFill="1" applyBorder="1" applyAlignment="1">
      <alignment horizontal="center" vertical="center" wrapText="1"/>
    </xf>
    <xf numFmtId="10" fontId="20" fillId="0" borderId="57" xfId="0" applyNumberFormat="1" applyFont="1" applyBorder="1" applyAlignment="1">
      <alignment horizontal="center" vertical="center" wrapText="1"/>
    </xf>
    <xf numFmtId="0" fontId="14" fillId="0" borderId="84" xfId="0" applyFont="1" applyFill="1" applyBorder="1" applyAlignment="1">
      <alignment vertical="top"/>
    </xf>
    <xf numFmtId="0" fontId="12" fillId="0" borderId="84" xfId="0" applyFont="1" applyFill="1" applyBorder="1"/>
    <xf numFmtId="0" fontId="51" fillId="0" borderId="97" xfId="10" applyFont="1" applyFill="1" applyBorder="1" applyAlignment="1">
      <alignment horizontal="left" vertical="top" wrapText="1"/>
    </xf>
    <xf numFmtId="0" fontId="30" fillId="0" borderId="97" xfId="10" applyFont="1" applyFill="1" applyBorder="1" applyAlignment="1">
      <alignment horizontal="left" vertical="top"/>
    </xf>
    <xf numFmtId="0" fontId="14" fillId="0" borderId="84" xfId="0" applyFont="1" applyFill="1" applyBorder="1"/>
    <xf numFmtId="10" fontId="20" fillId="2" borderId="108" xfId="0" applyNumberFormat="1" applyFont="1" applyFill="1" applyBorder="1" applyAlignment="1">
      <alignment horizontal="center" vertical="center" wrapText="1"/>
    </xf>
    <xf numFmtId="0" fontId="19" fillId="0" borderId="2" xfId="0" applyFont="1" applyBorder="1" applyAlignment="1">
      <alignment horizontal="center"/>
    </xf>
    <xf numFmtId="0" fontId="12" fillId="0" borderId="3" xfId="0" applyFont="1" applyBorder="1"/>
    <xf numFmtId="0" fontId="12" fillId="0" borderId="7" xfId="0" applyFont="1" applyBorder="1"/>
    <xf numFmtId="0" fontId="0" fillId="0" borderId="0" xfId="0" applyFont="1" applyAlignment="1"/>
    <xf numFmtId="0" fontId="12" fillId="0" borderId="12" xfId="0" applyFont="1" applyBorder="1"/>
    <xf numFmtId="0" fontId="12" fillId="0" borderId="13" xfId="0" applyFont="1" applyBorder="1"/>
    <xf numFmtId="0" fontId="20" fillId="0" borderId="61" xfId="0" applyFont="1" applyBorder="1" applyAlignment="1">
      <alignment horizontal="center" vertical="center" wrapText="1"/>
    </xf>
    <xf numFmtId="0" fontId="12" fillId="0" borderId="6" xfId="0" applyFont="1" applyBorder="1"/>
    <xf numFmtId="0" fontId="12" fillId="0" borderId="28" xfId="0" applyFont="1" applyBorder="1"/>
    <xf numFmtId="0" fontId="20" fillId="2" borderId="36" xfId="0" applyFont="1" applyFill="1" applyBorder="1" applyAlignment="1">
      <alignment horizontal="center" vertical="center" wrapText="1"/>
    </xf>
    <xf numFmtId="0" fontId="12" fillId="0" borderId="11" xfId="0" applyFont="1" applyBorder="1"/>
    <xf numFmtId="0" fontId="12" fillId="0" borderId="30" xfId="0" applyFont="1" applyBorder="1"/>
    <xf numFmtId="0" fontId="20" fillId="2" borderId="23" xfId="0" applyFont="1" applyFill="1" applyBorder="1" applyAlignment="1">
      <alignment horizontal="center" vertical="center" wrapText="1"/>
    </xf>
    <xf numFmtId="0" fontId="12" fillId="0" borderId="16" xfId="0" applyFont="1" applyBorder="1"/>
    <xf numFmtId="0" fontId="12" fillId="0" borderId="17" xfId="0" applyFont="1" applyBorder="1"/>
    <xf numFmtId="0" fontId="20" fillId="3" borderId="61" xfId="0" applyFont="1" applyFill="1" applyBorder="1" applyAlignment="1">
      <alignment horizontal="right" vertical="center" wrapText="1"/>
    </xf>
    <xf numFmtId="0" fontId="20" fillId="2" borderId="34" xfId="0" applyFont="1" applyFill="1" applyBorder="1" applyAlignment="1">
      <alignment horizontal="center" vertical="center" wrapText="1"/>
    </xf>
    <xf numFmtId="0" fontId="12" fillId="0" borderId="35" xfId="0" applyFont="1" applyBorder="1"/>
    <xf numFmtId="0" fontId="12" fillId="0" borderId="46" xfId="0" applyFont="1" applyBorder="1"/>
    <xf numFmtId="0" fontId="20" fillId="3" borderId="27" xfId="0" applyFont="1" applyFill="1" applyBorder="1" applyAlignment="1">
      <alignment horizontal="center" vertical="center" wrapText="1"/>
    </xf>
    <xf numFmtId="0" fontId="20" fillId="3" borderId="23" xfId="0" applyFont="1" applyFill="1" applyBorder="1" applyAlignment="1">
      <alignment horizontal="right" vertical="center" wrapText="1"/>
    </xf>
    <xf numFmtId="0" fontId="20" fillId="3" borderId="63" xfId="0" applyFont="1" applyFill="1" applyBorder="1" applyAlignment="1">
      <alignment horizontal="center" vertical="center" wrapText="1"/>
    </xf>
    <xf numFmtId="10" fontId="21" fillId="0" borderId="52" xfId="0" applyNumberFormat="1" applyFont="1" applyFill="1" applyBorder="1" applyAlignment="1">
      <alignment horizontal="center" vertical="center" wrapText="1"/>
    </xf>
    <xf numFmtId="0" fontId="12" fillId="0" borderId="43" xfId="0" applyFont="1" applyFill="1" applyBorder="1"/>
    <xf numFmtId="9" fontId="15" fillId="0" borderId="33" xfId="0" applyNumberFormat="1" applyFont="1" applyFill="1" applyBorder="1" applyAlignment="1">
      <alignment horizontal="center" vertical="center" wrapText="1"/>
    </xf>
    <xf numFmtId="9" fontId="15" fillId="0" borderId="54" xfId="0" applyNumberFormat="1" applyFont="1" applyFill="1" applyBorder="1" applyAlignment="1">
      <alignment horizontal="center" vertical="center" wrapText="1"/>
    </xf>
    <xf numFmtId="10" fontId="21" fillId="0" borderId="60" xfId="0" applyNumberFormat="1" applyFont="1" applyFill="1" applyBorder="1" applyAlignment="1">
      <alignment horizontal="center" vertical="center" wrapText="1"/>
    </xf>
    <xf numFmtId="0" fontId="12" fillId="0" borderId="55" xfId="0" applyFont="1" applyFill="1" applyBorder="1"/>
    <xf numFmtId="10" fontId="19" fillId="0" borderId="60" xfId="0" applyNumberFormat="1" applyFont="1" applyFill="1" applyBorder="1" applyAlignment="1">
      <alignment horizontal="left" vertical="top" wrapText="1"/>
    </xf>
    <xf numFmtId="0" fontId="12" fillId="0" borderId="55" xfId="0" applyFont="1" applyBorder="1"/>
    <xf numFmtId="10" fontId="21" fillId="0" borderId="60" xfId="0" applyNumberFormat="1" applyFont="1" applyFill="1" applyBorder="1" applyAlignment="1">
      <alignment horizontal="center" vertical="top" wrapText="1"/>
    </xf>
    <xf numFmtId="0" fontId="48" fillId="0" borderId="97" xfId="2205" applyFont="1" applyFill="1" applyBorder="1" applyAlignment="1">
      <alignment horizontal="center" vertical="center"/>
    </xf>
    <xf numFmtId="10" fontId="19" fillId="0" borderId="52" xfId="0" applyNumberFormat="1" applyFont="1" applyFill="1" applyBorder="1" applyAlignment="1">
      <alignment horizontal="center" vertical="center" wrapText="1"/>
    </xf>
    <xf numFmtId="0" fontId="21" fillId="0" borderId="68" xfId="0" applyFont="1" applyFill="1" applyBorder="1" applyAlignment="1">
      <alignment horizontal="left" vertical="top" wrapText="1"/>
    </xf>
    <xf numFmtId="10" fontId="23" fillId="2" borderId="97" xfId="0" applyNumberFormat="1" applyFont="1" applyFill="1" applyBorder="1" applyAlignment="1">
      <alignment horizontal="center" vertical="center"/>
    </xf>
    <xf numFmtId="0" fontId="12" fillId="0" borderId="97" xfId="0" applyFont="1" applyBorder="1"/>
    <xf numFmtId="0" fontId="19" fillId="0" borderId="10" xfId="0" applyFont="1" applyBorder="1" applyAlignment="1">
      <alignment horizontal="left" vertical="center"/>
    </xf>
    <xf numFmtId="0" fontId="12" fillId="0" borderId="38" xfId="0" applyFont="1" applyBorder="1"/>
    <xf numFmtId="194" fontId="19" fillId="0" borderId="10" xfId="0" applyNumberFormat="1" applyFont="1" applyBorder="1" applyAlignment="1">
      <alignment horizontal="center" vertical="center"/>
    </xf>
    <xf numFmtId="194" fontId="12" fillId="0" borderId="11" xfId="0" applyNumberFormat="1" applyFont="1" applyBorder="1"/>
    <xf numFmtId="194" fontId="12" fillId="0" borderId="38" xfId="0" applyNumberFormat="1" applyFont="1" applyBorder="1"/>
    <xf numFmtId="0" fontId="21" fillId="0" borderId="52" xfId="0" applyFont="1" applyFill="1" applyBorder="1" applyAlignment="1">
      <alignment horizontal="left" vertical="top" wrapText="1"/>
    </xf>
    <xf numFmtId="10" fontId="23" fillId="2" borderId="55" xfId="0" applyNumberFormat="1" applyFont="1" applyFill="1" applyBorder="1" applyAlignment="1">
      <alignment horizontal="center" vertical="center"/>
    </xf>
    <xf numFmtId="10" fontId="23" fillId="2" borderId="88" xfId="0" applyNumberFormat="1" applyFont="1" applyFill="1" applyBorder="1" applyAlignment="1">
      <alignment horizontal="center" vertical="center"/>
    </xf>
    <xf numFmtId="0" fontId="20" fillId="3" borderId="74" xfId="0" applyFont="1" applyFill="1" applyBorder="1" applyAlignment="1">
      <alignment horizontal="center" vertical="center" wrapText="1"/>
    </xf>
    <xf numFmtId="0" fontId="12" fillId="0" borderId="75" xfId="0" applyFont="1" applyBorder="1"/>
    <xf numFmtId="0" fontId="12" fillId="0" borderId="76" xfId="0" applyFont="1" applyBorder="1"/>
    <xf numFmtId="0" fontId="23" fillId="8" borderId="10" xfId="0" applyFont="1" applyFill="1" applyBorder="1" applyAlignment="1">
      <alignment horizontal="center" vertical="center"/>
    </xf>
    <xf numFmtId="194" fontId="23" fillId="8" borderId="10" xfId="0" applyNumberFormat="1" applyFont="1" applyFill="1" applyBorder="1" applyAlignment="1">
      <alignment horizontal="center" vertical="center" wrapText="1"/>
    </xf>
    <xf numFmtId="0" fontId="21" fillId="0" borderId="97" xfId="5695" applyFont="1" applyFill="1" applyBorder="1" applyAlignment="1">
      <alignment horizontal="left" vertical="top" wrapText="1"/>
    </xf>
    <xf numFmtId="0" fontId="14" fillId="0" borderId="97" xfId="5695" applyFont="1" applyFill="1" applyBorder="1" applyAlignment="1">
      <alignment horizontal="left" vertical="top"/>
    </xf>
    <xf numFmtId="0" fontId="21" fillId="0" borderId="60" xfId="0" applyFont="1" applyFill="1" applyBorder="1" applyAlignment="1">
      <alignment horizontal="left" vertical="top" wrapText="1"/>
    </xf>
    <xf numFmtId="0" fontId="12" fillId="0" borderId="54" xfId="0" applyFont="1" applyFill="1" applyBorder="1" applyAlignment="1">
      <alignment horizontal="left" vertical="top"/>
    </xf>
    <xf numFmtId="0" fontId="19" fillId="0" borderId="0" xfId="0" applyFont="1"/>
    <xf numFmtId="0" fontId="21" fillId="0" borderId="77" xfId="0" applyFont="1" applyFill="1" applyBorder="1" applyAlignment="1">
      <alignment vertical="center"/>
    </xf>
    <xf numFmtId="0" fontId="12" fillId="0" borderId="78" xfId="0" applyFont="1" applyFill="1" applyBorder="1"/>
    <xf numFmtId="0" fontId="19" fillId="0" borderId="0" xfId="0" applyFont="1" applyFill="1"/>
    <xf numFmtId="0" fontId="0" fillId="0" borderId="0" xfId="0" applyFont="1" applyFill="1" applyAlignment="1"/>
    <xf numFmtId="0" fontId="28" fillId="0" borderId="110" xfId="0" applyFont="1" applyBorder="1"/>
    <xf numFmtId="10" fontId="20" fillId="0" borderId="97" xfId="0" applyNumberFormat="1" applyFont="1" applyBorder="1" applyAlignment="1">
      <alignment horizontal="center" vertical="center" wrapText="1"/>
    </xf>
    <xf numFmtId="0" fontId="28" fillId="0" borderId="97" xfId="0" applyFont="1" applyBorder="1"/>
    <xf numFmtId="0" fontId="21" fillId="0" borderId="97" xfId="10" applyFont="1" applyFill="1" applyBorder="1" applyAlignment="1">
      <alignment horizontal="left" vertical="top" wrapText="1"/>
    </xf>
    <xf numFmtId="0" fontId="14" fillId="0" borderId="97" xfId="10" applyFont="1" applyFill="1" applyBorder="1" applyAlignment="1">
      <alignment horizontal="left" vertical="top"/>
    </xf>
    <xf numFmtId="0" fontId="21" fillId="0" borderId="97" xfId="7404" applyFont="1" applyFill="1" applyBorder="1" applyAlignment="1">
      <alignment horizontal="left" vertical="top" wrapText="1"/>
    </xf>
    <xf numFmtId="0" fontId="11" fillId="0" borderId="63" xfId="12" applyFont="1" applyBorder="1" applyAlignment="1">
      <alignment horizontal="center"/>
    </xf>
    <xf numFmtId="0" fontId="12" fillId="0" borderId="58" xfId="12" applyFont="1" applyBorder="1"/>
    <xf numFmtId="0" fontId="12" fillId="0" borderId="83" xfId="12" applyFont="1" applyBorder="1"/>
    <xf numFmtId="0" fontId="32" fillId="0" borderId="84" xfId="12"/>
    <xf numFmtId="0" fontId="12" fillId="0" borderId="74" xfId="12" applyFont="1" applyBorder="1"/>
    <xf numFmtId="0" fontId="12" fillId="0" borderId="75" xfId="12" applyFont="1" applyBorder="1"/>
    <xf numFmtId="0" fontId="13" fillId="0" borderId="61" xfId="12" applyFont="1" applyBorder="1" applyAlignment="1">
      <alignment horizontal="center" vertical="center" wrapText="1"/>
    </xf>
    <xf numFmtId="0" fontId="12" fillId="0" borderId="6" xfId="12" applyFont="1" applyBorder="1"/>
    <xf numFmtId="0" fontId="12" fillId="0" borderId="28" xfId="12" applyFont="1" applyBorder="1"/>
    <xf numFmtId="0" fontId="15" fillId="2" borderId="36" xfId="12" applyFont="1" applyFill="1" applyBorder="1" applyAlignment="1">
      <alignment horizontal="center" vertical="center" wrapText="1"/>
    </xf>
    <xf numFmtId="0" fontId="12" fillId="0" borderId="90" xfId="12" applyFont="1" applyBorder="1"/>
    <xf numFmtId="0" fontId="12" fillId="0" borderId="30" xfId="12" applyFont="1" applyBorder="1"/>
    <xf numFmtId="0" fontId="13" fillId="2" borderId="23" xfId="12" applyFont="1" applyFill="1" applyBorder="1" applyAlignment="1">
      <alignment horizontal="left" vertical="center" wrapText="1"/>
    </xf>
    <xf numFmtId="0" fontId="12" fillId="0" borderId="93" xfId="12" applyFont="1" applyBorder="1"/>
    <xf numFmtId="0" fontId="12" fillId="0" borderId="94" xfId="12" applyFont="1" applyBorder="1"/>
    <xf numFmtId="0" fontId="13" fillId="2" borderId="15" xfId="12" applyFont="1" applyFill="1" applyBorder="1" applyAlignment="1">
      <alignment horizontal="center" vertical="center" wrapText="1"/>
    </xf>
    <xf numFmtId="0" fontId="12" fillId="0" borderId="24" xfId="12" applyFont="1" applyBorder="1"/>
    <xf numFmtId="0" fontId="16" fillId="11" borderId="61" xfId="12" applyFont="1" applyFill="1" applyBorder="1" applyAlignment="1">
      <alignment horizontal="right" vertical="center" wrapText="1"/>
    </xf>
    <xf numFmtId="0" fontId="16" fillId="11" borderId="6" xfId="12" applyFont="1" applyFill="1" applyBorder="1" applyAlignment="1">
      <alignment horizontal="right" vertical="center" wrapText="1"/>
    </xf>
    <xf numFmtId="0" fontId="16" fillId="11" borderId="73" xfId="12" applyFont="1" applyFill="1" applyBorder="1" applyAlignment="1">
      <alignment horizontal="right" vertical="center" wrapText="1"/>
    </xf>
    <xf numFmtId="0" fontId="16" fillId="2" borderId="5" xfId="12" applyFont="1" applyFill="1" applyBorder="1" applyAlignment="1">
      <alignment vertical="center" wrapText="1"/>
    </xf>
    <xf numFmtId="0" fontId="16" fillId="2" borderId="6" xfId="12" applyFont="1" applyFill="1" applyBorder="1" applyAlignment="1">
      <alignment vertical="center" wrapText="1"/>
    </xf>
    <xf numFmtId="0" fontId="16" fillId="2" borderId="28" xfId="12" applyFont="1" applyFill="1" applyBorder="1" applyAlignment="1">
      <alignment vertical="center" wrapText="1"/>
    </xf>
    <xf numFmtId="0" fontId="21" fillId="0" borderId="60" xfId="12" applyFont="1" applyBorder="1" applyAlignment="1">
      <alignment horizontal="left" vertical="center" wrapText="1"/>
    </xf>
    <xf numFmtId="0" fontId="38" fillId="0" borderId="55" xfId="12" applyFont="1" applyBorder="1"/>
    <xf numFmtId="0" fontId="38" fillId="0" borderId="54" xfId="12" applyFont="1" applyBorder="1"/>
    <xf numFmtId="167" fontId="21" fillId="0" borderId="60" xfId="12" applyNumberFormat="1" applyFont="1" applyBorder="1" applyAlignment="1">
      <alignment horizontal="center" vertical="center" wrapText="1"/>
    </xf>
    <xf numFmtId="0" fontId="13" fillId="3" borderId="5" xfId="12" applyFont="1" applyFill="1" applyBorder="1" applyAlignment="1">
      <alignment horizontal="center" vertical="center" wrapText="1"/>
    </xf>
    <xf numFmtId="0" fontId="15" fillId="0" borderId="60" xfId="12" applyFont="1" applyBorder="1" applyAlignment="1">
      <alignment horizontal="center" vertical="center" wrapText="1"/>
    </xf>
    <xf numFmtId="0" fontId="12" fillId="0" borderId="55" xfId="12" applyFont="1" applyBorder="1"/>
    <xf numFmtId="0" fontId="12" fillId="0" borderId="54" xfId="12" applyFont="1" applyBorder="1"/>
    <xf numFmtId="0" fontId="13" fillId="0" borderId="60" xfId="12" applyFont="1" applyBorder="1" applyAlignment="1">
      <alignment horizontal="center" vertical="center" wrapText="1"/>
    </xf>
    <xf numFmtId="0" fontId="16" fillId="11" borderId="23" xfId="12" applyFont="1" applyFill="1" applyBorder="1" applyAlignment="1">
      <alignment horizontal="right" vertical="center" wrapText="1"/>
    </xf>
    <xf numFmtId="0" fontId="12" fillId="10" borderId="93" xfId="12" applyFont="1" applyFill="1" applyBorder="1"/>
    <xf numFmtId="0" fontId="12" fillId="10" borderId="94" xfId="12" applyFont="1" applyFill="1" applyBorder="1"/>
    <xf numFmtId="0" fontId="16" fillId="2" borderId="15" xfId="12" applyFont="1" applyFill="1" applyBorder="1" applyAlignment="1">
      <alignment vertical="center" wrapText="1"/>
    </xf>
    <xf numFmtId="0" fontId="13" fillId="11" borderId="25" xfId="12" applyFont="1" applyFill="1" applyBorder="1" applyAlignment="1">
      <alignment horizontal="center" vertical="center" wrapText="1"/>
    </xf>
    <xf numFmtId="0" fontId="12" fillId="10" borderId="39" xfId="12" applyFont="1" applyFill="1" applyBorder="1"/>
    <xf numFmtId="0" fontId="13" fillId="11" borderId="33" xfId="12" applyFont="1" applyFill="1" applyBorder="1" applyAlignment="1">
      <alignment horizontal="center" vertical="center" wrapText="1"/>
    </xf>
    <xf numFmtId="0" fontId="12" fillId="10" borderId="55" xfId="12" applyFont="1" applyFill="1" applyBorder="1"/>
    <xf numFmtId="0" fontId="13" fillId="50" borderId="45" xfId="12" applyFont="1" applyFill="1" applyBorder="1" applyAlignment="1">
      <alignment horizontal="center" vertical="center" wrapText="1"/>
    </xf>
    <xf numFmtId="0" fontId="13" fillId="50" borderId="35" xfId="12" applyFont="1" applyFill="1" applyBorder="1" applyAlignment="1">
      <alignment horizontal="center" vertical="center" wrapText="1"/>
    </xf>
    <xf numFmtId="0" fontId="12" fillId="10" borderId="35" xfId="12" applyFont="1" applyFill="1" applyBorder="1"/>
    <xf numFmtId="0" fontId="12" fillId="10" borderId="37" xfId="12" applyFont="1" applyFill="1" applyBorder="1"/>
    <xf numFmtId="0" fontId="13" fillId="3" borderId="6" xfId="12" applyFont="1" applyFill="1" applyBorder="1" applyAlignment="1">
      <alignment horizontal="center" vertical="center" wrapText="1"/>
    </xf>
    <xf numFmtId="0" fontId="12" fillId="0" borderId="73" xfId="12" applyFont="1" applyBorder="1"/>
    <xf numFmtId="167" fontId="21" fillId="0" borderId="60" xfId="12" applyNumberFormat="1" applyFont="1" applyBorder="1" applyAlignment="1">
      <alignment horizontal="left" vertical="center" wrapText="1"/>
    </xf>
    <xf numFmtId="167" fontId="20" fillId="0" borderId="60" xfId="12" applyNumberFormat="1" applyFont="1" applyBorder="1" applyAlignment="1">
      <alignment horizontal="center" vertical="center" wrapText="1"/>
    </xf>
    <xf numFmtId="0" fontId="20" fillId="0" borderId="60" xfId="12" applyFont="1" applyBorder="1" applyAlignment="1">
      <alignment horizontal="left" vertical="center" wrapText="1"/>
    </xf>
    <xf numFmtId="0" fontId="28" fillId="0" borderId="55" xfId="12" applyFont="1" applyBorder="1"/>
    <xf numFmtId="0" fontId="28" fillId="0" borderId="54" xfId="12" applyFont="1" applyBorder="1"/>
    <xf numFmtId="0" fontId="20" fillId="0" borderId="60" xfId="12" applyFont="1" applyBorder="1" applyAlignment="1">
      <alignment horizontal="center" vertical="center" wrapText="1"/>
    </xf>
    <xf numFmtId="0" fontId="39" fillId="0" borderId="55" xfId="12" applyFont="1" applyBorder="1"/>
    <xf numFmtId="0" fontId="39" fillId="0" borderId="54" xfId="12" applyFont="1" applyBorder="1"/>
    <xf numFmtId="0" fontId="30" fillId="0" borderId="98" xfId="11" applyFont="1" applyBorder="1" applyAlignment="1">
      <alignment horizontal="left" vertical="center" wrapText="1"/>
    </xf>
    <xf numFmtId="0" fontId="30" fillId="0" borderId="100" xfId="11" applyFont="1" applyBorder="1" applyAlignment="1">
      <alignment horizontal="left" vertical="center" wrapText="1"/>
    </xf>
    <xf numFmtId="0" fontId="30" fillId="0" borderId="102" xfId="11" applyFont="1" applyBorder="1" applyAlignment="1">
      <alignment horizontal="left" vertical="center" wrapText="1"/>
    </xf>
    <xf numFmtId="187" fontId="30" fillId="0" borderId="99" xfId="4" applyNumberFormat="1" applyFont="1" applyFill="1" applyBorder="1" applyAlignment="1">
      <alignment horizontal="left" vertical="center" wrapText="1"/>
    </xf>
    <xf numFmtId="187" fontId="30" fillId="0" borderId="101" xfId="4" applyNumberFormat="1" applyFont="1" applyFill="1" applyBorder="1" applyAlignment="1">
      <alignment horizontal="left" vertical="center" wrapText="1"/>
    </xf>
    <xf numFmtId="187" fontId="30" fillId="0" borderId="103" xfId="4" applyNumberFormat="1" applyFont="1" applyFill="1" applyBorder="1" applyAlignment="1">
      <alignment horizontal="left" vertical="center" wrapText="1"/>
    </xf>
    <xf numFmtId="167" fontId="20" fillId="0" borderId="60" xfId="12" applyNumberFormat="1" applyFont="1" applyBorder="1" applyAlignment="1">
      <alignment horizontal="left" vertical="center" wrapText="1"/>
    </xf>
    <xf numFmtId="0" fontId="15" fillId="0" borderId="55" xfId="12" applyFont="1" applyBorder="1" applyAlignment="1">
      <alignment horizontal="center" vertical="center" wrapText="1"/>
    </xf>
    <xf numFmtId="0" fontId="15" fillId="0" borderId="54" xfId="12" applyFont="1" applyBorder="1" applyAlignment="1">
      <alignment horizontal="center" vertical="center" wrapText="1"/>
    </xf>
    <xf numFmtId="0" fontId="13" fillId="0" borderId="55" xfId="12" applyFont="1" applyBorder="1" applyAlignment="1">
      <alignment horizontal="center" vertical="center" wrapText="1"/>
    </xf>
    <xf numFmtId="0" fontId="13" fillId="0" borderId="54" xfId="12" applyFont="1" applyBorder="1" applyAlignment="1">
      <alignment horizontal="center" vertical="center" wrapText="1"/>
    </xf>
    <xf numFmtId="0" fontId="30" fillId="0" borderId="60" xfId="8" applyFont="1" applyBorder="1" applyAlignment="1">
      <alignment horizontal="center" vertical="center" wrapText="1"/>
    </xf>
    <xf numFmtId="0" fontId="38" fillId="0" borderId="55" xfId="8" applyFont="1" applyBorder="1"/>
    <xf numFmtId="0" fontId="38" fillId="0" borderId="54" xfId="8" applyFont="1" applyBorder="1"/>
    <xf numFmtId="0" fontId="30" fillId="0" borderId="98" xfId="11" applyFont="1" applyBorder="1" applyAlignment="1">
      <alignment horizontal="center" vertical="center" wrapText="1"/>
    </xf>
    <xf numFmtId="0" fontId="30" fillId="0" borderId="100" xfId="11" applyFont="1" applyBorder="1" applyAlignment="1">
      <alignment horizontal="center" vertical="center" wrapText="1"/>
    </xf>
    <xf numFmtId="0" fontId="30" fillId="0" borderId="102" xfId="11" applyFont="1" applyBorder="1" applyAlignment="1">
      <alignment horizontal="center" vertical="center" wrapText="1"/>
    </xf>
    <xf numFmtId="0" fontId="30" fillId="0" borderId="97" xfId="11" applyFont="1" applyBorder="1" applyAlignment="1">
      <alignment horizontal="left" vertical="center" wrapText="1"/>
    </xf>
    <xf numFmtId="167" fontId="15" fillId="0" borderId="81" xfId="12" applyNumberFormat="1" applyFont="1" applyBorder="1" applyAlignment="1">
      <alignment horizontal="left" vertical="center" wrapText="1"/>
    </xf>
    <xf numFmtId="0" fontId="12" fillId="0" borderId="47" xfId="12" applyFont="1" applyBorder="1"/>
    <xf numFmtId="0" fontId="12" fillId="0" borderId="82" xfId="12" applyFont="1" applyBorder="1"/>
    <xf numFmtId="0" fontId="30" fillId="0" borderId="104" xfId="5695" applyFont="1" applyBorder="1" applyAlignment="1">
      <alignment horizontal="center" vertical="center" wrapText="1"/>
    </xf>
    <xf numFmtId="0" fontId="30" fillId="0" borderId="55" xfId="5695" applyFont="1" applyBorder="1" applyAlignment="1">
      <alignment horizontal="center" vertical="center" wrapText="1"/>
    </xf>
    <xf numFmtId="0" fontId="30" fillId="0" borderId="54" xfId="5695" applyFont="1" applyBorder="1" applyAlignment="1">
      <alignment horizontal="center" vertical="center" wrapText="1"/>
    </xf>
    <xf numFmtId="0" fontId="27" fillId="0" borderId="97" xfId="11" applyFont="1" applyBorder="1" applyAlignment="1">
      <alignment horizontal="center" vertical="center" wrapText="1"/>
    </xf>
    <xf numFmtId="167" fontId="27" fillId="0" borderId="97" xfId="9" applyNumberFormat="1" applyFont="1" applyBorder="1" applyAlignment="1">
      <alignment horizontal="center" vertical="center" wrapText="1"/>
    </xf>
    <xf numFmtId="0" fontId="27" fillId="0" borderId="97" xfId="9" applyFont="1" applyBorder="1"/>
    <xf numFmtId="187" fontId="27" fillId="0" borderId="97" xfId="10388" applyNumberFormat="1" applyFont="1" applyFill="1" applyBorder="1" applyAlignment="1">
      <alignment horizontal="center" vertical="center" wrapText="1"/>
    </xf>
    <xf numFmtId="0" fontId="19" fillId="0" borderId="60" xfId="8" applyFont="1" applyBorder="1" applyAlignment="1">
      <alignment horizontal="center" vertical="center" wrapText="1"/>
    </xf>
    <xf numFmtId="0" fontId="29" fillId="0" borderId="104" xfId="10" applyFont="1" applyBorder="1" applyAlignment="1">
      <alignment horizontal="center" vertical="center" wrapText="1"/>
    </xf>
    <xf numFmtId="0" fontId="29" fillId="0" borderId="55" xfId="10" applyFont="1" applyBorder="1" applyAlignment="1">
      <alignment horizontal="center" vertical="center" wrapText="1"/>
    </xf>
    <xf numFmtId="0" fontId="29" fillId="0" borderId="54" xfId="10" applyFont="1" applyBorder="1" applyAlignment="1">
      <alignment horizontal="center" vertical="center" wrapText="1"/>
    </xf>
    <xf numFmtId="0" fontId="29" fillId="0" borderId="104" xfId="10" applyFont="1" applyBorder="1" applyAlignment="1">
      <alignment horizontal="center" vertical="center"/>
    </xf>
    <xf numFmtId="0" fontId="29" fillId="0" borderId="55" xfId="10" applyFont="1" applyBorder="1" applyAlignment="1">
      <alignment horizontal="center" vertical="center"/>
    </xf>
    <xf numFmtId="0" fontId="29" fillId="0" borderId="54" xfId="10" applyFont="1" applyBorder="1" applyAlignment="1">
      <alignment horizontal="center" vertical="center"/>
    </xf>
    <xf numFmtId="0" fontId="29" fillId="0" borderId="105" xfId="10" applyFont="1" applyBorder="1" applyAlignment="1">
      <alignment horizontal="center" vertical="center" wrapText="1"/>
    </xf>
    <xf numFmtId="0" fontId="29" fillId="0" borderId="47" xfId="10" applyFont="1" applyBorder="1" applyAlignment="1">
      <alignment horizontal="center" vertical="center" wrapText="1"/>
    </xf>
    <xf numFmtId="0" fontId="29" fillId="0" borderId="82" xfId="10" applyFont="1" applyBorder="1" applyAlignment="1">
      <alignment horizontal="center" vertical="center" wrapText="1"/>
    </xf>
    <xf numFmtId="0" fontId="30" fillId="0" borderId="60" xfId="10" applyFont="1" applyBorder="1" applyAlignment="1">
      <alignment horizontal="center" vertical="center" wrapText="1"/>
    </xf>
    <xf numFmtId="0" fontId="30" fillId="0" borderId="55" xfId="10" applyFont="1" applyBorder="1" applyAlignment="1">
      <alignment horizontal="center" vertical="center" wrapText="1"/>
    </xf>
    <xf numFmtId="0" fontId="30" fillId="0" borderId="54" xfId="10" applyFont="1" applyBorder="1" applyAlignment="1">
      <alignment horizontal="center" vertical="center" wrapText="1"/>
    </xf>
    <xf numFmtId="0" fontId="30" fillId="0" borderId="106" xfId="10" applyFont="1" applyBorder="1" applyAlignment="1">
      <alignment horizontal="center" vertical="center" wrapText="1"/>
    </xf>
    <xf numFmtId="0" fontId="15" fillId="0" borderId="60" xfId="12" applyFont="1" applyBorder="1" applyAlignment="1">
      <alignment horizontal="left" vertical="center" wrapText="1"/>
    </xf>
    <xf numFmtId="167" fontId="15" fillId="0" borderId="60" xfId="12" applyNumberFormat="1" applyFont="1" applyBorder="1" applyAlignment="1">
      <alignment horizontal="left" vertical="center" wrapText="1"/>
    </xf>
    <xf numFmtId="0" fontId="13" fillId="0" borderId="60" xfId="12" applyFont="1" applyBorder="1" applyAlignment="1">
      <alignment horizontal="left" vertical="center" wrapText="1"/>
    </xf>
    <xf numFmtId="167" fontId="13" fillId="0" borderId="60" xfId="12" applyNumberFormat="1" applyFont="1" applyBorder="1" applyAlignment="1">
      <alignment horizontal="left" vertical="center" wrapText="1"/>
    </xf>
    <xf numFmtId="0" fontId="15" fillId="0" borderId="60" xfId="12" applyFont="1" applyBorder="1" applyAlignment="1">
      <alignment horizontal="center" vertical="center"/>
    </xf>
    <xf numFmtId="167" fontId="27" fillId="0" borderId="98" xfId="14" applyNumberFormat="1" applyFont="1" applyBorder="1" applyAlignment="1">
      <alignment horizontal="center" vertical="center" wrapText="1"/>
    </xf>
    <xf numFmtId="167" fontId="27" fillId="0" borderId="100" xfId="14" applyNumberFormat="1" applyFont="1" applyBorder="1" applyAlignment="1">
      <alignment horizontal="center" vertical="center" wrapText="1"/>
    </xf>
    <xf numFmtId="167" fontId="27" fillId="0" borderId="102" xfId="14" applyNumberFormat="1" applyFont="1" applyBorder="1" applyAlignment="1">
      <alignment horizontal="center" vertical="center" wrapText="1"/>
    </xf>
    <xf numFmtId="187" fontId="27" fillId="0" borderId="98" xfId="10388" applyNumberFormat="1" applyFont="1" applyFill="1" applyBorder="1" applyAlignment="1">
      <alignment horizontal="center" vertical="center" wrapText="1"/>
    </xf>
    <xf numFmtId="187" fontId="27" fillId="0" borderId="100" xfId="10388" applyNumberFormat="1" applyFont="1" applyFill="1" applyBorder="1" applyAlignment="1">
      <alignment horizontal="center" vertical="center" wrapText="1"/>
    </xf>
    <xf numFmtId="187" fontId="27" fillId="0" borderId="102" xfId="10388" applyNumberFormat="1" applyFont="1" applyFill="1" applyBorder="1" applyAlignment="1">
      <alignment horizontal="center" vertical="center" wrapText="1"/>
    </xf>
    <xf numFmtId="167" fontId="27" fillId="0" borderId="98" xfId="7423" applyNumberFormat="1" applyFont="1" applyBorder="1" applyAlignment="1">
      <alignment horizontal="center" vertical="center" wrapText="1"/>
    </xf>
    <xf numFmtId="167" fontId="27" fillId="0" borderId="100" xfId="7423" applyNumberFormat="1" applyFont="1" applyBorder="1" applyAlignment="1">
      <alignment horizontal="center" vertical="center" wrapText="1"/>
    </xf>
    <xf numFmtId="167" fontId="27" fillId="0" borderId="102" xfId="7423" applyNumberFormat="1" applyFont="1" applyBorder="1" applyAlignment="1">
      <alignment horizontal="center" vertical="center" wrapText="1"/>
    </xf>
    <xf numFmtId="167" fontId="27" fillId="0" borderId="97" xfId="14" applyNumberFormat="1" applyFont="1" applyBorder="1" applyAlignment="1">
      <alignment horizontal="center" vertical="center" wrapText="1"/>
    </xf>
    <xf numFmtId="167" fontId="26" fillId="0" borderId="98" xfId="7423" applyNumberFormat="1" applyFont="1" applyBorder="1" applyAlignment="1">
      <alignment horizontal="center" vertical="center" wrapText="1"/>
    </xf>
    <xf numFmtId="167" fontId="26" fillId="0" borderId="100" xfId="7423" applyNumberFormat="1" applyFont="1" applyBorder="1" applyAlignment="1">
      <alignment horizontal="center" vertical="center" wrapText="1"/>
    </xf>
    <xf numFmtId="167" fontId="26" fillId="0" borderId="102" xfId="7423" applyNumberFormat="1" applyFont="1" applyBorder="1" applyAlignment="1">
      <alignment horizontal="center" vertical="center" wrapText="1"/>
    </xf>
    <xf numFmtId="167" fontId="26" fillId="0" borderId="98" xfId="14" applyNumberFormat="1" applyFont="1" applyBorder="1" applyAlignment="1">
      <alignment horizontal="center" vertical="center" wrapText="1"/>
    </xf>
    <xf numFmtId="167" fontId="26" fillId="0" borderId="100" xfId="14" applyNumberFormat="1" applyFont="1" applyBorder="1" applyAlignment="1">
      <alignment horizontal="center" vertical="center" wrapText="1"/>
    </xf>
    <xf numFmtId="167" fontId="26" fillId="0" borderId="102" xfId="14" applyNumberFormat="1" applyFont="1" applyBorder="1" applyAlignment="1">
      <alignment horizontal="center" vertical="center" wrapText="1"/>
    </xf>
    <xf numFmtId="187" fontId="26" fillId="0" borderId="98" xfId="10388" applyNumberFormat="1" applyFont="1" applyFill="1" applyBorder="1" applyAlignment="1">
      <alignment horizontal="center" vertical="center" wrapText="1"/>
    </xf>
    <xf numFmtId="187" fontId="26" fillId="0" borderId="100" xfId="10388" applyNumberFormat="1" applyFont="1" applyFill="1" applyBorder="1" applyAlignment="1">
      <alignment horizontal="center" vertical="center" wrapText="1"/>
    </xf>
    <xf numFmtId="187" fontId="26" fillId="0" borderId="102" xfId="10388" applyNumberFormat="1" applyFont="1" applyFill="1" applyBorder="1" applyAlignment="1">
      <alignment horizontal="center" vertical="center" wrapText="1"/>
    </xf>
    <xf numFmtId="167" fontId="26" fillId="0" borderId="97" xfId="14" applyNumberFormat="1" applyFont="1" applyBorder="1" applyAlignment="1">
      <alignment horizontal="center" vertical="center" wrapText="1"/>
    </xf>
    <xf numFmtId="0" fontId="12" fillId="0" borderId="60" xfId="12" applyFont="1" applyBorder="1" applyAlignment="1">
      <alignment horizontal="center" vertical="center"/>
    </xf>
    <xf numFmtId="0" fontId="12" fillId="0" borderId="55" xfId="12" applyFont="1" applyBorder="1" applyAlignment="1">
      <alignment horizontal="center" vertical="center"/>
    </xf>
    <xf numFmtId="0" fontId="12" fillId="0" borderId="54" xfId="12" applyFont="1" applyBorder="1" applyAlignment="1">
      <alignment horizontal="center" vertical="center"/>
    </xf>
    <xf numFmtId="0" fontId="12" fillId="0" borderId="60" xfId="12" applyFont="1" applyBorder="1" applyAlignment="1">
      <alignment horizontal="center" vertical="center" wrapText="1"/>
    </xf>
    <xf numFmtId="0" fontId="12" fillId="0" borderId="55" xfId="12" applyFont="1" applyBorder="1" applyAlignment="1">
      <alignment horizontal="center" vertical="center" wrapText="1"/>
    </xf>
    <xf numFmtId="0" fontId="12" fillId="0" borderId="54" xfId="12" applyFont="1" applyBorder="1" applyAlignment="1">
      <alignment horizontal="center" vertical="center" wrapText="1"/>
    </xf>
    <xf numFmtId="0" fontId="27" fillId="0" borderId="60" xfId="12" applyFont="1" applyBorder="1" applyAlignment="1">
      <alignment horizontal="center" vertical="center" wrapText="1"/>
    </xf>
    <xf numFmtId="167" fontId="40" fillId="0" borderId="97" xfId="7423" applyNumberFormat="1" applyFont="1" applyBorder="1" applyAlignment="1">
      <alignment horizontal="center" vertical="center" wrapText="1"/>
    </xf>
    <xf numFmtId="0" fontId="11" fillId="0" borderId="60" xfId="12" applyFont="1" applyBorder="1" applyAlignment="1">
      <alignment horizontal="center" vertical="center" wrapText="1"/>
    </xf>
    <xf numFmtId="49" fontId="27" fillId="0" borderId="97" xfId="14" applyNumberFormat="1" applyFont="1" applyBorder="1" applyAlignment="1">
      <alignment horizontal="center" vertical="center" wrapText="1"/>
    </xf>
    <xf numFmtId="167" fontId="15" fillId="0" borderId="60" xfId="12" applyNumberFormat="1" applyFont="1" applyBorder="1" applyAlignment="1">
      <alignment horizontal="center" vertical="center" wrapText="1"/>
    </xf>
    <xf numFmtId="41" fontId="15" fillId="0" borderId="60" xfId="12" applyNumberFormat="1" applyFont="1" applyBorder="1" applyAlignment="1">
      <alignment horizontal="center" vertical="center" wrapText="1"/>
    </xf>
    <xf numFmtId="0" fontId="26" fillId="0" borderId="60" xfId="12" applyFont="1" applyBorder="1" applyAlignment="1">
      <alignment horizontal="center" vertical="center" wrapText="1"/>
    </xf>
    <xf numFmtId="0" fontId="15" fillId="0" borderId="60" xfId="12" applyFont="1" applyBorder="1" applyAlignment="1">
      <alignment vertical="center" wrapText="1"/>
    </xf>
    <xf numFmtId="3" fontId="27" fillId="0" borderId="120" xfId="15" applyNumberFormat="1" applyFont="1" applyFill="1" applyBorder="1" applyAlignment="1">
      <alignment horizontal="center" vertical="center" wrapText="1"/>
    </xf>
    <xf numFmtId="3" fontId="27" fillId="0" borderId="97" xfId="15" applyNumberFormat="1" applyFont="1" applyFill="1" applyBorder="1"/>
    <xf numFmtId="187" fontId="27" fillId="0" borderId="120" xfId="10388" applyNumberFormat="1" applyFont="1" applyFill="1" applyBorder="1" applyAlignment="1">
      <alignment horizontal="center" vertical="center" wrapText="1"/>
    </xf>
    <xf numFmtId="0" fontId="73" fillId="0" borderId="120" xfId="14" applyFont="1" applyBorder="1" applyAlignment="1">
      <alignment horizontal="center" vertical="center" wrapText="1"/>
    </xf>
    <xf numFmtId="0" fontId="27" fillId="0" borderId="97" xfId="14" applyFont="1" applyBorder="1"/>
    <xf numFmtId="1" fontId="27" fillId="0" borderId="120" xfId="14" applyNumberFormat="1" applyFont="1" applyBorder="1" applyAlignment="1">
      <alignment horizontal="center" vertical="center" wrapText="1"/>
    </xf>
    <xf numFmtId="187" fontId="27" fillId="0" borderId="122" xfId="15" applyNumberFormat="1" applyFont="1" applyFill="1" applyBorder="1" applyAlignment="1">
      <alignment horizontal="center" vertical="center" wrapText="1"/>
    </xf>
    <xf numFmtId="187" fontId="27" fillId="0" borderId="121" xfId="15" applyNumberFormat="1" applyFont="1" applyFill="1" applyBorder="1"/>
    <xf numFmtId="167" fontId="15" fillId="0" borderId="55" xfId="12" applyNumberFormat="1" applyFont="1" applyBorder="1" applyAlignment="1">
      <alignment horizontal="center" vertical="center" wrapText="1"/>
    </xf>
    <xf numFmtId="167" fontId="15" fillId="0" borderId="54" xfId="12" applyNumberFormat="1" applyFont="1" applyBorder="1" applyAlignment="1">
      <alignment horizontal="center" vertical="center" wrapText="1"/>
    </xf>
    <xf numFmtId="167" fontId="27" fillId="0" borderId="120" xfId="7423" applyNumberFormat="1" applyFont="1" applyBorder="1" applyAlignment="1">
      <alignment horizontal="center" vertical="center" wrapText="1"/>
    </xf>
    <xf numFmtId="167" fontId="27" fillId="0" borderId="97" xfId="7423" applyNumberFormat="1" applyFont="1" applyBorder="1" applyAlignment="1">
      <alignment horizontal="center" vertical="center" wrapText="1"/>
    </xf>
    <xf numFmtId="183" fontId="27" fillId="0" borderId="120" xfId="7423" applyNumberFormat="1" applyFont="1" applyBorder="1" applyAlignment="1">
      <alignment horizontal="center" vertical="center" wrapText="1"/>
    </xf>
    <xf numFmtId="183" fontId="27" fillId="0" borderId="97" xfId="7423" applyNumberFormat="1" applyFont="1" applyBorder="1" applyAlignment="1">
      <alignment horizontal="center" vertical="center" wrapText="1"/>
    </xf>
    <xf numFmtId="0" fontId="27" fillId="0" borderId="120" xfId="14" applyFont="1" applyBorder="1" applyAlignment="1">
      <alignment horizontal="center" vertical="center" wrapText="1"/>
    </xf>
    <xf numFmtId="0" fontId="27" fillId="0" borderId="97" xfId="14" applyFont="1" applyBorder="1" applyAlignment="1">
      <alignment horizontal="center" vertical="center" wrapText="1"/>
    </xf>
    <xf numFmtId="0" fontId="27" fillId="0" borderId="97" xfId="7423" applyFont="1" applyBorder="1" applyAlignment="1">
      <alignment horizontal="center" vertical="center"/>
    </xf>
    <xf numFmtId="3" fontId="27" fillId="0" borderId="97" xfId="15" applyNumberFormat="1" applyFont="1" applyFill="1" applyBorder="1" applyAlignment="1">
      <alignment horizontal="center" vertical="center"/>
    </xf>
    <xf numFmtId="0" fontId="73" fillId="0" borderId="97" xfId="14" applyFont="1" applyBorder="1" applyAlignment="1">
      <alignment horizontal="center" vertical="center" wrapText="1"/>
    </xf>
    <xf numFmtId="1" fontId="27" fillId="0" borderId="97" xfId="14" applyNumberFormat="1" applyFont="1" applyBorder="1" applyAlignment="1">
      <alignment horizontal="center" vertical="center" wrapText="1"/>
    </xf>
    <xf numFmtId="187" fontId="27" fillId="0" borderId="121" xfId="15" applyNumberFormat="1" applyFont="1" applyFill="1" applyBorder="1" applyAlignment="1">
      <alignment horizontal="center" vertical="center" wrapText="1"/>
    </xf>
    <xf numFmtId="3" fontId="27" fillId="0" borderId="97" xfId="15" applyNumberFormat="1" applyFont="1" applyFill="1" applyBorder="1" applyAlignment="1">
      <alignment horizontal="center" vertical="center" wrapText="1"/>
    </xf>
    <xf numFmtId="167" fontId="27" fillId="0" borderId="97" xfId="7423" applyNumberFormat="1" applyFont="1" applyBorder="1" applyAlignment="1">
      <alignment horizontal="center" vertical="center"/>
    </xf>
    <xf numFmtId="0" fontId="73" fillId="0" borderId="124" xfId="14" applyFont="1" applyBorder="1" applyAlignment="1">
      <alignment horizontal="center" vertical="center" wrapText="1"/>
    </xf>
    <xf numFmtId="0" fontId="27" fillId="0" borderId="125" xfId="14" applyFont="1" applyBorder="1"/>
    <xf numFmtId="0" fontId="27" fillId="0" borderId="126" xfId="14" applyFont="1" applyBorder="1"/>
    <xf numFmtId="1" fontId="27" fillId="0" borderId="124" xfId="14" applyNumberFormat="1" applyFont="1" applyBorder="1" applyAlignment="1">
      <alignment horizontal="center" vertical="center" wrapText="1"/>
    </xf>
    <xf numFmtId="187" fontId="27" fillId="0" borderId="124" xfId="15" applyNumberFormat="1" applyFont="1" applyFill="1" applyBorder="1" applyAlignment="1">
      <alignment horizontal="center" vertical="center" wrapText="1"/>
    </xf>
    <xf numFmtId="187" fontId="27" fillId="0" borderId="125" xfId="15" applyNumberFormat="1" applyFont="1" applyFill="1" applyBorder="1"/>
    <xf numFmtId="187" fontId="27" fillId="0" borderId="126" xfId="15" applyNumberFormat="1" applyFont="1" applyFill="1" applyBorder="1"/>
    <xf numFmtId="167" fontId="27" fillId="0" borderId="124" xfId="7423" applyNumberFormat="1" applyFont="1" applyBorder="1" applyAlignment="1">
      <alignment horizontal="center" vertical="center" wrapText="1"/>
    </xf>
    <xf numFmtId="167" fontId="27" fillId="0" borderId="125" xfId="7423" applyNumberFormat="1" applyFont="1" applyBorder="1" applyAlignment="1">
      <alignment horizontal="center" vertical="center" wrapText="1"/>
    </xf>
    <xf numFmtId="167" fontId="27" fillId="0" borderId="126" xfId="7423" applyNumberFormat="1" applyFont="1" applyBorder="1" applyAlignment="1">
      <alignment horizontal="center" vertical="center" wrapText="1"/>
    </xf>
    <xf numFmtId="183" fontId="27" fillId="0" borderId="124" xfId="7423" applyNumberFormat="1" applyFont="1" applyBorder="1" applyAlignment="1">
      <alignment horizontal="center" vertical="center" wrapText="1"/>
    </xf>
    <xf numFmtId="183" fontId="27" fillId="0" borderId="125" xfId="7423" applyNumberFormat="1" applyFont="1" applyBorder="1" applyAlignment="1">
      <alignment horizontal="center" vertical="center" wrapText="1"/>
    </xf>
    <xf numFmtId="183" fontId="27" fillId="0" borderId="126" xfId="7423" applyNumberFormat="1" applyFont="1" applyBorder="1" applyAlignment="1">
      <alignment horizontal="center" vertical="center" wrapText="1"/>
    </xf>
    <xf numFmtId="0" fontId="73" fillId="0" borderId="97" xfId="7423" applyFont="1" applyBorder="1" applyAlignment="1">
      <alignment horizontal="center" vertical="center" wrapText="1"/>
    </xf>
    <xf numFmtId="0" fontId="27" fillId="0" borderId="125" xfId="7423" applyFont="1" applyBorder="1" applyAlignment="1">
      <alignment horizontal="center" vertical="center"/>
    </xf>
    <xf numFmtId="0" fontId="27" fillId="0" borderId="126" xfId="7423" applyFont="1" applyBorder="1" applyAlignment="1">
      <alignment horizontal="center" vertical="center"/>
    </xf>
    <xf numFmtId="41" fontId="27" fillId="0" borderId="124" xfId="9112" applyFont="1" applyFill="1" applyBorder="1" applyAlignment="1">
      <alignment horizontal="center" vertical="center" wrapText="1"/>
    </xf>
    <xf numFmtId="41" fontId="27" fillId="0" borderId="125" xfId="9112" applyFont="1" applyFill="1" applyBorder="1" applyAlignment="1">
      <alignment horizontal="center" vertical="center"/>
    </xf>
    <xf numFmtId="41" fontId="27" fillId="0" borderId="126" xfId="9112" applyFont="1" applyFill="1" applyBorder="1" applyAlignment="1">
      <alignment horizontal="center" vertical="center"/>
    </xf>
    <xf numFmtId="41" fontId="27" fillId="0" borderId="125" xfId="9112" applyFont="1" applyFill="1" applyBorder="1"/>
    <xf numFmtId="41" fontId="27" fillId="0" borderId="126" xfId="9112" applyFont="1" applyFill="1" applyBorder="1"/>
    <xf numFmtId="187" fontId="27" fillId="0" borderId="124" xfId="10388" applyNumberFormat="1" applyFont="1" applyFill="1" applyBorder="1" applyAlignment="1">
      <alignment horizontal="center" vertical="center" wrapText="1"/>
    </xf>
    <xf numFmtId="187" fontId="27" fillId="0" borderId="125" xfId="10388" applyNumberFormat="1" applyFont="1" applyFill="1" applyBorder="1" applyAlignment="1">
      <alignment horizontal="center" vertical="center" wrapText="1"/>
    </xf>
    <xf numFmtId="187" fontId="27" fillId="0" borderId="126" xfId="10388" applyNumberFormat="1" applyFont="1" applyFill="1" applyBorder="1" applyAlignment="1">
      <alignment horizontal="center" vertical="center" wrapText="1"/>
    </xf>
    <xf numFmtId="0" fontId="40" fillId="0" borderId="55" xfId="12" applyFont="1" applyBorder="1"/>
    <xf numFmtId="0" fontId="40" fillId="0" borderId="54" xfId="12" applyFont="1" applyBorder="1"/>
    <xf numFmtId="0" fontId="11" fillId="0" borderId="60" xfId="12" applyFont="1" applyBorder="1" applyAlignment="1">
      <alignment horizontal="center" vertical="center"/>
    </xf>
    <xf numFmtId="3" fontId="15" fillId="0" borderId="60" xfId="12" applyNumberFormat="1" applyFont="1" applyBorder="1" applyAlignment="1">
      <alignment horizontal="center" vertical="center" wrapText="1"/>
    </xf>
    <xf numFmtId="0" fontId="13" fillId="3" borderId="83" xfId="12" applyFont="1" applyFill="1" applyBorder="1" applyAlignment="1">
      <alignment horizontal="center" vertical="center" wrapText="1"/>
    </xf>
    <xf numFmtId="0" fontId="12" fillId="0" borderId="84" xfId="12" applyFont="1"/>
    <xf numFmtId="0" fontId="12" fillId="0" borderId="85" xfId="12" applyFont="1" applyBorder="1"/>
    <xf numFmtId="0" fontId="12" fillId="0" borderId="31" xfId="12" applyFont="1" applyBorder="1"/>
    <xf numFmtId="0" fontId="16" fillId="8" borderId="10" xfId="12" applyFont="1" applyFill="1" applyBorder="1" applyAlignment="1">
      <alignment horizontal="center" vertical="center"/>
    </xf>
    <xf numFmtId="0" fontId="12" fillId="0" borderId="91" xfId="12" applyFont="1" applyBorder="1"/>
    <xf numFmtId="0" fontId="16" fillId="0" borderId="10" xfId="12" applyFont="1" applyBorder="1" applyAlignment="1">
      <alignment horizontal="center" vertical="center" wrapText="1"/>
    </xf>
    <xf numFmtId="0" fontId="16" fillId="0" borderId="90" xfId="12" applyFont="1" applyBorder="1" applyAlignment="1">
      <alignment horizontal="center" vertical="center" wrapText="1"/>
    </xf>
    <xf numFmtId="0" fontId="11" fillId="0" borderId="10" xfId="12" applyFont="1" applyBorder="1" applyAlignment="1">
      <alignment horizontal="center" vertical="center"/>
    </xf>
    <xf numFmtId="0" fontId="11" fillId="0" borderId="10" xfId="12" applyFont="1" applyBorder="1" applyAlignment="1">
      <alignment horizontal="center" vertical="center" wrapText="1"/>
    </xf>
    <xf numFmtId="0" fontId="11" fillId="0" borderId="90" xfId="12" applyFont="1" applyBorder="1" applyAlignment="1">
      <alignment horizontal="center" vertical="center" wrapText="1"/>
    </xf>
    <xf numFmtId="10" fontId="76" fillId="0" borderId="56" xfId="1" applyNumberFormat="1" applyFont="1" applyFill="1" applyBorder="1" applyAlignment="1">
      <alignment horizontal="center" vertical="center" wrapText="1"/>
    </xf>
    <xf numFmtId="176" fontId="76" fillId="0" borderId="56" xfId="0" applyNumberFormat="1" applyFont="1" applyFill="1" applyBorder="1" applyAlignment="1">
      <alignment horizontal="center" vertical="center" wrapText="1"/>
    </xf>
    <xf numFmtId="169" fontId="76" fillId="0" borderId="56" xfId="1" applyNumberFormat="1" applyFont="1" applyFill="1" applyBorder="1" applyAlignment="1">
      <alignment horizontal="center" vertical="center" wrapText="1"/>
    </xf>
    <xf numFmtId="167" fontId="11" fillId="49" borderId="68" xfId="0" applyNumberFormat="1" applyFont="1" applyFill="1" applyBorder="1" applyAlignment="1">
      <alignment horizontal="center"/>
    </xf>
    <xf numFmtId="167" fontId="11" fillId="49" borderId="80" xfId="0" applyNumberFormat="1" applyFont="1" applyFill="1" applyBorder="1" applyAlignment="1">
      <alignment horizontal="center"/>
    </xf>
    <xf numFmtId="167" fontId="11" fillId="49" borderId="71" xfId="0" applyNumberFormat="1" applyFont="1" applyFill="1" applyBorder="1" applyAlignment="1">
      <alignment horizontal="center"/>
    </xf>
    <xf numFmtId="167" fontId="11" fillId="49" borderId="88" xfId="0" applyNumberFormat="1" applyFont="1" applyFill="1" applyBorder="1" applyAlignment="1">
      <alignment horizontal="center"/>
    </xf>
    <xf numFmtId="167" fontId="11" fillId="49" borderId="84" xfId="0" applyNumberFormat="1" applyFont="1" applyFill="1" applyBorder="1" applyAlignment="1">
      <alignment horizontal="center"/>
    </xf>
    <xf numFmtId="167" fontId="11" fillId="49" borderId="72" xfId="0" applyNumberFormat="1" applyFont="1" applyFill="1" applyBorder="1" applyAlignment="1">
      <alignment horizontal="center"/>
    </xf>
    <xf numFmtId="167" fontId="11" fillId="49" borderId="69" xfId="0" applyNumberFormat="1" applyFont="1" applyFill="1" applyBorder="1" applyAlignment="1">
      <alignment horizontal="center"/>
    </xf>
    <xf numFmtId="167" fontId="11" fillId="49" borderId="41" xfId="0" applyNumberFormat="1" applyFont="1" applyFill="1" applyBorder="1" applyAlignment="1">
      <alignment horizontal="center"/>
    </xf>
    <xf numFmtId="167" fontId="11" fillId="49" borderId="87" xfId="0" applyNumberFormat="1" applyFont="1" applyFill="1" applyBorder="1" applyAlignment="1">
      <alignment horizontal="center"/>
    </xf>
    <xf numFmtId="0" fontId="12" fillId="49" borderId="20" xfId="0" applyFont="1" applyFill="1" applyBorder="1"/>
    <xf numFmtId="0" fontId="12" fillId="49" borderId="19" xfId="0" applyFont="1" applyFill="1" applyBorder="1"/>
    <xf numFmtId="0" fontId="20" fillId="3" borderId="55" xfId="0" applyFont="1" applyFill="1" applyBorder="1" applyAlignment="1">
      <alignment horizontal="center" vertical="center" wrapText="1"/>
    </xf>
    <xf numFmtId="0" fontId="12" fillId="49" borderId="64" xfId="0" applyFont="1" applyFill="1" applyBorder="1"/>
    <xf numFmtId="0" fontId="12" fillId="49" borderId="50" xfId="0" applyFont="1" applyFill="1" applyBorder="1"/>
    <xf numFmtId="0" fontId="14" fillId="49" borderId="55" xfId="0" applyFont="1" applyFill="1" applyBorder="1" applyAlignment="1">
      <alignment horizontal="center" vertical="center"/>
    </xf>
    <xf numFmtId="0" fontId="20" fillId="49" borderId="96" xfId="0" applyFont="1" applyFill="1" applyBorder="1" applyAlignment="1">
      <alignment horizontal="left" vertical="top" wrapText="1"/>
    </xf>
    <xf numFmtId="4" fontId="13" fillId="49" borderId="56" xfId="12" applyNumberFormat="1" applyFont="1" applyFill="1" applyBorder="1" applyAlignment="1">
      <alignment horizontal="center" vertical="center" wrapText="1"/>
    </xf>
    <xf numFmtId="0" fontId="13" fillId="52" borderId="88" xfId="12" applyFont="1" applyFill="1" applyBorder="1" applyAlignment="1">
      <alignment horizontal="center" vertical="center" wrapText="1"/>
    </xf>
    <xf numFmtId="0" fontId="12" fillId="49" borderId="84" xfId="12" applyFont="1" applyFill="1"/>
    <xf numFmtId="0" fontId="12" fillId="49" borderId="85" xfId="12" applyFont="1" applyFill="1" applyBorder="1"/>
    <xf numFmtId="3" fontId="16" fillId="49" borderId="84" xfId="12" applyNumberFormat="1" applyFont="1" applyFill="1" applyAlignment="1">
      <alignment horizontal="center"/>
    </xf>
    <xf numFmtId="0" fontId="12" fillId="49" borderId="88" xfId="12" applyFont="1" applyFill="1" applyBorder="1"/>
    <xf numFmtId="0" fontId="32" fillId="49" borderId="84" xfId="12" applyFill="1"/>
    <xf numFmtId="0" fontId="12" fillId="49" borderId="95" xfId="12" applyFont="1" applyFill="1" applyBorder="1"/>
    <xf numFmtId="0" fontId="12" fillId="49" borderId="75" xfId="12" applyFont="1" applyFill="1" applyBorder="1"/>
    <xf numFmtId="0" fontId="12" fillId="49" borderId="31" xfId="12" applyFont="1" applyFill="1" applyBorder="1"/>
  </cellXfs>
  <cellStyles count="52395">
    <cellStyle name="20% - Énfasis1 2" xfId="9135" xr:uid="{00000000-0005-0000-0000-000000000000}"/>
    <cellStyle name="20% - Énfasis1 2 2" xfId="10915" xr:uid="{00000000-0005-0000-0000-000001000000}"/>
    <cellStyle name="20% - Énfasis1 2 2 2" xfId="21263" xr:uid="{00000000-0005-0000-0000-000002000000}"/>
    <cellStyle name="20% - Énfasis1 2 2 2 2" xfId="52312" xr:uid="{00000000-0005-0000-0000-000003000000}"/>
    <cellStyle name="20% - Énfasis1 2 2 3" xfId="31628" xr:uid="{00000000-0005-0000-0000-000004000000}"/>
    <cellStyle name="20% - Énfasis1 2 2 4" xfId="41972" xr:uid="{00000000-0005-0000-0000-000005000000}"/>
    <cellStyle name="20% - Énfasis1 2 3" xfId="19513" xr:uid="{00000000-0005-0000-0000-000006000000}"/>
    <cellStyle name="20% - Énfasis1 2 3 2" xfId="50563" xr:uid="{00000000-0005-0000-0000-000007000000}"/>
    <cellStyle name="20% - Énfasis1 2 4" xfId="29879" xr:uid="{00000000-0005-0000-0000-000008000000}"/>
    <cellStyle name="20% - Énfasis1 2 5" xfId="40223" xr:uid="{00000000-0005-0000-0000-000009000000}"/>
    <cellStyle name="20% - Énfasis2 2" xfId="9139" xr:uid="{00000000-0005-0000-0000-00000A000000}"/>
    <cellStyle name="20% - Énfasis2 2 2" xfId="10916" xr:uid="{00000000-0005-0000-0000-00000B000000}"/>
    <cellStyle name="20% - Énfasis2 2 2 2" xfId="21264" xr:uid="{00000000-0005-0000-0000-00000C000000}"/>
    <cellStyle name="20% - Énfasis2 2 2 2 2" xfId="52313" xr:uid="{00000000-0005-0000-0000-00000D000000}"/>
    <cellStyle name="20% - Énfasis2 2 2 3" xfId="31629" xr:uid="{00000000-0005-0000-0000-00000E000000}"/>
    <cellStyle name="20% - Énfasis2 2 2 4" xfId="41973" xr:uid="{00000000-0005-0000-0000-00000F000000}"/>
    <cellStyle name="20% - Énfasis2 2 3" xfId="19515" xr:uid="{00000000-0005-0000-0000-000010000000}"/>
    <cellStyle name="20% - Énfasis2 2 3 2" xfId="50565" xr:uid="{00000000-0005-0000-0000-000011000000}"/>
    <cellStyle name="20% - Énfasis2 2 4" xfId="29881" xr:uid="{00000000-0005-0000-0000-000012000000}"/>
    <cellStyle name="20% - Énfasis2 2 5" xfId="40225" xr:uid="{00000000-0005-0000-0000-000013000000}"/>
    <cellStyle name="20% - Énfasis3 2" xfId="9143" xr:uid="{00000000-0005-0000-0000-000014000000}"/>
    <cellStyle name="20% - Énfasis3 2 2" xfId="10917" xr:uid="{00000000-0005-0000-0000-000015000000}"/>
    <cellStyle name="20% - Énfasis3 2 2 2" xfId="21265" xr:uid="{00000000-0005-0000-0000-000016000000}"/>
    <cellStyle name="20% - Énfasis3 2 2 2 2" xfId="52314" xr:uid="{00000000-0005-0000-0000-000017000000}"/>
    <cellStyle name="20% - Énfasis3 2 2 3" xfId="31630" xr:uid="{00000000-0005-0000-0000-000018000000}"/>
    <cellStyle name="20% - Énfasis3 2 2 4" xfId="41974" xr:uid="{00000000-0005-0000-0000-000019000000}"/>
    <cellStyle name="20% - Énfasis3 2 3" xfId="19517" xr:uid="{00000000-0005-0000-0000-00001A000000}"/>
    <cellStyle name="20% - Énfasis3 2 3 2" xfId="50567" xr:uid="{00000000-0005-0000-0000-00001B000000}"/>
    <cellStyle name="20% - Énfasis3 2 4" xfId="29883" xr:uid="{00000000-0005-0000-0000-00001C000000}"/>
    <cellStyle name="20% - Énfasis3 2 5" xfId="40227" xr:uid="{00000000-0005-0000-0000-00001D000000}"/>
    <cellStyle name="20% - Énfasis4 2" xfId="9147" xr:uid="{00000000-0005-0000-0000-00001E000000}"/>
    <cellStyle name="20% - Énfasis4 2 2" xfId="10918" xr:uid="{00000000-0005-0000-0000-00001F000000}"/>
    <cellStyle name="20% - Énfasis4 2 2 2" xfId="21266" xr:uid="{00000000-0005-0000-0000-000020000000}"/>
    <cellStyle name="20% - Énfasis4 2 2 2 2" xfId="52315" xr:uid="{00000000-0005-0000-0000-000021000000}"/>
    <cellStyle name="20% - Énfasis4 2 2 3" xfId="31631" xr:uid="{00000000-0005-0000-0000-000022000000}"/>
    <cellStyle name="20% - Énfasis4 2 2 4" xfId="41975" xr:uid="{00000000-0005-0000-0000-000023000000}"/>
    <cellStyle name="20% - Énfasis4 2 3" xfId="19519" xr:uid="{00000000-0005-0000-0000-000024000000}"/>
    <cellStyle name="20% - Énfasis4 2 3 2" xfId="50569" xr:uid="{00000000-0005-0000-0000-000025000000}"/>
    <cellStyle name="20% - Énfasis4 2 4" xfId="29885" xr:uid="{00000000-0005-0000-0000-000026000000}"/>
    <cellStyle name="20% - Énfasis4 2 5" xfId="40229" xr:uid="{00000000-0005-0000-0000-000027000000}"/>
    <cellStyle name="20% - Énfasis5 2" xfId="9151" xr:uid="{00000000-0005-0000-0000-000028000000}"/>
    <cellStyle name="20% - Énfasis5 2 2" xfId="10919" xr:uid="{00000000-0005-0000-0000-000029000000}"/>
    <cellStyle name="20% - Énfasis5 2 2 2" xfId="21267" xr:uid="{00000000-0005-0000-0000-00002A000000}"/>
    <cellStyle name="20% - Énfasis5 2 2 2 2" xfId="52316" xr:uid="{00000000-0005-0000-0000-00002B000000}"/>
    <cellStyle name="20% - Énfasis5 2 2 3" xfId="31632" xr:uid="{00000000-0005-0000-0000-00002C000000}"/>
    <cellStyle name="20% - Énfasis5 2 2 4" xfId="41976" xr:uid="{00000000-0005-0000-0000-00002D000000}"/>
    <cellStyle name="20% - Énfasis5 2 3" xfId="19521" xr:uid="{00000000-0005-0000-0000-00002E000000}"/>
    <cellStyle name="20% - Énfasis5 2 3 2" xfId="50571" xr:uid="{00000000-0005-0000-0000-00002F000000}"/>
    <cellStyle name="20% - Énfasis5 2 4" xfId="29887" xr:uid="{00000000-0005-0000-0000-000030000000}"/>
    <cellStyle name="20% - Énfasis5 2 5" xfId="40231" xr:uid="{00000000-0005-0000-0000-000031000000}"/>
    <cellStyle name="20% - Énfasis6 2" xfId="9155" xr:uid="{00000000-0005-0000-0000-000032000000}"/>
    <cellStyle name="20% - Énfasis6 2 2" xfId="10920" xr:uid="{00000000-0005-0000-0000-000033000000}"/>
    <cellStyle name="20% - Énfasis6 2 2 2" xfId="21268" xr:uid="{00000000-0005-0000-0000-000034000000}"/>
    <cellStyle name="20% - Énfasis6 2 2 2 2" xfId="52317" xr:uid="{00000000-0005-0000-0000-000035000000}"/>
    <cellStyle name="20% - Énfasis6 2 2 3" xfId="31633" xr:uid="{00000000-0005-0000-0000-000036000000}"/>
    <cellStyle name="20% - Énfasis6 2 2 4" xfId="41977" xr:uid="{00000000-0005-0000-0000-000037000000}"/>
    <cellStyle name="20% - Énfasis6 2 3" xfId="19523" xr:uid="{00000000-0005-0000-0000-000038000000}"/>
    <cellStyle name="20% - Énfasis6 2 3 2" xfId="50573" xr:uid="{00000000-0005-0000-0000-000039000000}"/>
    <cellStyle name="20% - Énfasis6 2 4" xfId="29889" xr:uid="{00000000-0005-0000-0000-00003A000000}"/>
    <cellStyle name="20% - Énfasis6 2 5" xfId="40233" xr:uid="{00000000-0005-0000-0000-00003B000000}"/>
    <cellStyle name="40% - Énfasis1 2" xfId="9136" xr:uid="{00000000-0005-0000-0000-00003C000000}"/>
    <cellStyle name="40% - Énfasis1 2 2" xfId="10921" xr:uid="{00000000-0005-0000-0000-00003D000000}"/>
    <cellStyle name="40% - Énfasis1 2 2 2" xfId="21269" xr:uid="{00000000-0005-0000-0000-00003E000000}"/>
    <cellStyle name="40% - Énfasis1 2 2 2 2" xfId="52318" xr:uid="{00000000-0005-0000-0000-00003F000000}"/>
    <cellStyle name="40% - Énfasis1 2 2 3" xfId="31634" xr:uid="{00000000-0005-0000-0000-000040000000}"/>
    <cellStyle name="40% - Énfasis1 2 2 4" xfId="41978" xr:uid="{00000000-0005-0000-0000-000041000000}"/>
    <cellStyle name="40% - Énfasis1 2 3" xfId="19514" xr:uid="{00000000-0005-0000-0000-000042000000}"/>
    <cellStyle name="40% - Énfasis1 2 3 2" xfId="50564" xr:uid="{00000000-0005-0000-0000-000043000000}"/>
    <cellStyle name="40% - Énfasis1 2 4" xfId="29880" xr:uid="{00000000-0005-0000-0000-000044000000}"/>
    <cellStyle name="40% - Énfasis1 2 5" xfId="40224" xr:uid="{00000000-0005-0000-0000-000045000000}"/>
    <cellStyle name="40% - Énfasis2 2" xfId="9140" xr:uid="{00000000-0005-0000-0000-000046000000}"/>
    <cellStyle name="40% - Énfasis2 2 2" xfId="10922" xr:uid="{00000000-0005-0000-0000-000047000000}"/>
    <cellStyle name="40% - Énfasis2 2 2 2" xfId="21270" xr:uid="{00000000-0005-0000-0000-000048000000}"/>
    <cellStyle name="40% - Énfasis2 2 2 2 2" xfId="52319" xr:uid="{00000000-0005-0000-0000-000049000000}"/>
    <cellStyle name="40% - Énfasis2 2 2 3" xfId="31635" xr:uid="{00000000-0005-0000-0000-00004A000000}"/>
    <cellStyle name="40% - Énfasis2 2 2 4" xfId="41979" xr:uid="{00000000-0005-0000-0000-00004B000000}"/>
    <cellStyle name="40% - Énfasis2 2 3" xfId="19516" xr:uid="{00000000-0005-0000-0000-00004C000000}"/>
    <cellStyle name="40% - Énfasis2 2 3 2" xfId="50566" xr:uid="{00000000-0005-0000-0000-00004D000000}"/>
    <cellStyle name="40% - Énfasis2 2 4" xfId="29882" xr:uid="{00000000-0005-0000-0000-00004E000000}"/>
    <cellStyle name="40% - Énfasis2 2 5" xfId="40226" xr:uid="{00000000-0005-0000-0000-00004F000000}"/>
    <cellStyle name="40% - Énfasis3 2" xfId="9144" xr:uid="{00000000-0005-0000-0000-000050000000}"/>
    <cellStyle name="40% - Énfasis3 2 2" xfId="10923" xr:uid="{00000000-0005-0000-0000-000051000000}"/>
    <cellStyle name="40% - Énfasis3 2 2 2" xfId="21271" xr:uid="{00000000-0005-0000-0000-000052000000}"/>
    <cellStyle name="40% - Énfasis3 2 2 2 2" xfId="52320" xr:uid="{00000000-0005-0000-0000-000053000000}"/>
    <cellStyle name="40% - Énfasis3 2 2 3" xfId="31636" xr:uid="{00000000-0005-0000-0000-000054000000}"/>
    <cellStyle name="40% - Énfasis3 2 2 4" xfId="41980" xr:uid="{00000000-0005-0000-0000-000055000000}"/>
    <cellStyle name="40% - Énfasis3 2 3" xfId="19518" xr:uid="{00000000-0005-0000-0000-000056000000}"/>
    <cellStyle name="40% - Énfasis3 2 3 2" xfId="50568" xr:uid="{00000000-0005-0000-0000-000057000000}"/>
    <cellStyle name="40% - Énfasis3 2 4" xfId="29884" xr:uid="{00000000-0005-0000-0000-000058000000}"/>
    <cellStyle name="40% - Énfasis3 2 5" xfId="40228" xr:uid="{00000000-0005-0000-0000-000059000000}"/>
    <cellStyle name="40% - Énfasis4 2" xfId="9148" xr:uid="{00000000-0005-0000-0000-00005A000000}"/>
    <cellStyle name="40% - Énfasis4 2 2" xfId="10924" xr:uid="{00000000-0005-0000-0000-00005B000000}"/>
    <cellStyle name="40% - Énfasis4 2 2 2" xfId="21272" xr:uid="{00000000-0005-0000-0000-00005C000000}"/>
    <cellStyle name="40% - Énfasis4 2 2 2 2" xfId="52321" xr:uid="{00000000-0005-0000-0000-00005D000000}"/>
    <cellStyle name="40% - Énfasis4 2 2 3" xfId="31637" xr:uid="{00000000-0005-0000-0000-00005E000000}"/>
    <cellStyle name="40% - Énfasis4 2 2 4" xfId="41981" xr:uid="{00000000-0005-0000-0000-00005F000000}"/>
    <cellStyle name="40% - Énfasis4 2 3" xfId="19520" xr:uid="{00000000-0005-0000-0000-000060000000}"/>
    <cellStyle name="40% - Énfasis4 2 3 2" xfId="50570" xr:uid="{00000000-0005-0000-0000-000061000000}"/>
    <cellStyle name="40% - Énfasis4 2 4" xfId="29886" xr:uid="{00000000-0005-0000-0000-000062000000}"/>
    <cellStyle name="40% - Énfasis4 2 5" xfId="40230" xr:uid="{00000000-0005-0000-0000-000063000000}"/>
    <cellStyle name="40% - Énfasis5 2" xfId="9152" xr:uid="{00000000-0005-0000-0000-000064000000}"/>
    <cellStyle name="40% - Énfasis5 2 2" xfId="10925" xr:uid="{00000000-0005-0000-0000-000065000000}"/>
    <cellStyle name="40% - Énfasis5 2 2 2" xfId="21273" xr:uid="{00000000-0005-0000-0000-000066000000}"/>
    <cellStyle name="40% - Énfasis5 2 2 2 2" xfId="52322" xr:uid="{00000000-0005-0000-0000-000067000000}"/>
    <cellStyle name="40% - Énfasis5 2 2 3" xfId="31638" xr:uid="{00000000-0005-0000-0000-000068000000}"/>
    <cellStyle name="40% - Énfasis5 2 2 4" xfId="41982" xr:uid="{00000000-0005-0000-0000-000069000000}"/>
    <cellStyle name="40% - Énfasis5 2 3" xfId="19522" xr:uid="{00000000-0005-0000-0000-00006A000000}"/>
    <cellStyle name="40% - Énfasis5 2 3 2" xfId="50572" xr:uid="{00000000-0005-0000-0000-00006B000000}"/>
    <cellStyle name="40% - Énfasis5 2 4" xfId="29888" xr:uid="{00000000-0005-0000-0000-00006C000000}"/>
    <cellStyle name="40% - Énfasis5 2 5" xfId="40232" xr:uid="{00000000-0005-0000-0000-00006D000000}"/>
    <cellStyle name="40% - Énfasis6 2" xfId="9156" xr:uid="{00000000-0005-0000-0000-00006E000000}"/>
    <cellStyle name="40% - Énfasis6 2 2" xfId="10926" xr:uid="{00000000-0005-0000-0000-00006F000000}"/>
    <cellStyle name="40% - Énfasis6 2 2 2" xfId="21274" xr:uid="{00000000-0005-0000-0000-000070000000}"/>
    <cellStyle name="40% - Énfasis6 2 2 2 2" xfId="52323" xr:uid="{00000000-0005-0000-0000-000071000000}"/>
    <cellStyle name="40% - Énfasis6 2 2 3" xfId="31639" xr:uid="{00000000-0005-0000-0000-000072000000}"/>
    <cellStyle name="40% - Énfasis6 2 2 4" xfId="41983" xr:uid="{00000000-0005-0000-0000-000073000000}"/>
    <cellStyle name="40% - Énfasis6 2 3" xfId="19524" xr:uid="{00000000-0005-0000-0000-000074000000}"/>
    <cellStyle name="40% - Énfasis6 2 3 2" xfId="50574" xr:uid="{00000000-0005-0000-0000-000075000000}"/>
    <cellStyle name="40% - Énfasis6 2 4" xfId="29890" xr:uid="{00000000-0005-0000-0000-000076000000}"/>
    <cellStyle name="40% - Énfasis6 2 5" xfId="40234" xr:uid="{00000000-0005-0000-0000-000077000000}"/>
    <cellStyle name="60% - Énfasis1 2" xfId="18" xr:uid="{00000000-0005-0000-0000-000078000000}"/>
    <cellStyle name="60% - Énfasis1 2 2" xfId="2273" xr:uid="{00000000-0005-0000-0000-000079000000}"/>
    <cellStyle name="60% - Énfasis1 2 2 2" xfId="5703" xr:uid="{00000000-0005-0000-0000-00007A000000}"/>
    <cellStyle name="60% - Énfasis1 2 2 2 2" xfId="16098" xr:uid="{00000000-0005-0000-0000-00007B000000}"/>
    <cellStyle name="60% - Énfasis1 2 2 2 2 2" xfId="47152" xr:uid="{00000000-0005-0000-0000-00007C000000}"/>
    <cellStyle name="60% - Énfasis1 2 2 2 3" xfId="26468" xr:uid="{00000000-0005-0000-0000-00007D000000}"/>
    <cellStyle name="60% - Énfasis1 2 2 2 4" xfId="36812" xr:uid="{00000000-0005-0000-0000-00007E000000}"/>
    <cellStyle name="60% - Énfasis1 2 2 3" xfId="9183" xr:uid="{00000000-0005-0000-0000-00007F000000}"/>
    <cellStyle name="60% - Énfasis1 2 2 3 2" xfId="19549" xr:uid="{00000000-0005-0000-0000-000080000000}"/>
    <cellStyle name="60% - Énfasis1 2 2 3 2 2" xfId="50598" xr:uid="{00000000-0005-0000-0000-000081000000}"/>
    <cellStyle name="60% - Énfasis1 2 2 3 3" xfId="29914" xr:uid="{00000000-0005-0000-0000-000082000000}"/>
    <cellStyle name="60% - Énfasis1 2 2 3 4" xfId="40258" xr:uid="{00000000-0005-0000-0000-000083000000}"/>
    <cellStyle name="60% - Énfasis1 2 2 4" xfId="12670" xr:uid="{00000000-0005-0000-0000-000084000000}"/>
    <cellStyle name="60% - Énfasis1 2 2 4 2" xfId="43726" xr:uid="{00000000-0005-0000-0000-000085000000}"/>
    <cellStyle name="60% - Énfasis1 2 2 5" xfId="23042" xr:uid="{00000000-0005-0000-0000-000086000000}"/>
    <cellStyle name="60% - Énfasis1 2 2 6" xfId="33386" xr:uid="{00000000-0005-0000-0000-000087000000}"/>
    <cellStyle name="60% - Énfasis1 2 3" xfId="3977" xr:uid="{00000000-0005-0000-0000-000088000000}"/>
    <cellStyle name="60% - Énfasis1 2 3 2" xfId="14374" xr:uid="{00000000-0005-0000-0000-000089000000}"/>
    <cellStyle name="60% - Énfasis1 2 3 2 2" xfId="45430" xr:uid="{00000000-0005-0000-0000-00008A000000}"/>
    <cellStyle name="60% - Énfasis1 2 3 3" xfId="24746" xr:uid="{00000000-0005-0000-0000-00008B000000}"/>
    <cellStyle name="60% - Énfasis1 2 3 4" xfId="35090" xr:uid="{00000000-0005-0000-0000-00008C000000}"/>
    <cellStyle name="60% - Énfasis1 2 4" xfId="7424" xr:uid="{00000000-0005-0000-0000-00008D000000}"/>
    <cellStyle name="60% - Énfasis1 2 4 2" xfId="17809" xr:uid="{00000000-0005-0000-0000-00008E000000}"/>
    <cellStyle name="60% - Énfasis1 2 4 2 2" xfId="48859" xr:uid="{00000000-0005-0000-0000-00008F000000}"/>
    <cellStyle name="60% - Énfasis1 2 4 3" xfId="28175" xr:uid="{00000000-0005-0000-0000-000090000000}"/>
    <cellStyle name="60% - Énfasis1 2 4 4" xfId="38519" xr:uid="{00000000-0005-0000-0000-000091000000}"/>
    <cellStyle name="60% - Énfasis1 2 5" xfId="10948" xr:uid="{00000000-0005-0000-0000-000092000000}"/>
    <cellStyle name="60% - Énfasis1 2 5 2" xfId="42004" xr:uid="{00000000-0005-0000-0000-000093000000}"/>
    <cellStyle name="60% - Énfasis1 2 6" xfId="21320" xr:uid="{00000000-0005-0000-0000-000094000000}"/>
    <cellStyle name="60% - Énfasis1 2 7" xfId="31664" xr:uid="{00000000-0005-0000-0000-000095000000}"/>
    <cellStyle name="60% - Énfasis1 3" xfId="9137" xr:uid="{00000000-0005-0000-0000-000096000000}"/>
    <cellStyle name="60% - Énfasis2 2" xfId="19" xr:uid="{00000000-0005-0000-0000-000097000000}"/>
    <cellStyle name="60% - Énfasis2 2 2" xfId="2274" xr:uid="{00000000-0005-0000-0000-000098000000}"/>
    <cellStyle name="60% - Énfasis2 2 2 2" xfId="5704" xr:uid="{00000000-0005-0000-0000-000099000000}"/>
    <cellStyle name="60% - Énfasis2 2 2 2 2" xfId="16099" xr:uid="{00000000-0005-0000-0000-00009A000000}"/>
    <cellStyle name="60% - Énfasis2 2 2 2 2 2" xfId="47153" xr:uid="{00000000-0005-0000-0000-00009B000000}"/>
    <cellStyle name="60% - Énfasis2 2 2 2 3" xfId="26469" xr:uid="{00000000-0005-0000-0000-00009C000000}"/>
    <cellStyle name="60% - Énfasis2 2 2 2 4" xfId="36813" xr:uid="{00000000-0005-0000-0000-00009D000000}"/>
    <cellStyle name="60% - Énfasis2 2 2 3" xfId="9184" xr:uid="{00000000-0005-0000-0000-00009E000000}"/>
    <cellStyle name="60% - Énfasis2 2 2 3 2" xfId="19550" xr:uid="{00000000-0005-0000-0000-00009F000000}"/>
    <cellStyle name="60% - Énfasis2 2 2 3 2 2" xfId="50599" xr:uid="{00000000-0005-0000-0000-0000A0000000}"/>
    <cellStyle name="60% - Énfasis2 2 2 3 3" xfId="29915" xr:uid="{00000000-0005-0000-0000-0000A1000000}"/>
    <cellStyle name="60% - Énfasis2 2 2 3 4" xfId="40259" xr:uid="{00000000-0005-0000-0000-0000A2000000}"/>
    <cellStyle name="60% - Énfasis2 2 2 4" xfId="12671" xr:uid="{00000000-0005-0000-0000-0000A3000000}"/>
    <cellStyle name="60% - Énfasis2 2 2 4 2" xfId="43727" xr:uid="{00000000-0005-0000-0000-0000A4000000}"/>
    <cellStyle name="60% - Énfasis2 2 2 5" xfId="23043" xr:uid="{00000000-0005-0000-0000-0000A5000000}"/>
    <cellStyle name="60% - Énfasis2 2 2 6" xfId="33387" xr:uid="{00000000-0005-0000-0000-0000A6000000}"/>
    <cellStyle name="60% - Énfasis2 2 3" xfId="3978" xr:uid="{00000000-0005-0000-0000-0000A7000000}"/>
    <cellStyle name="60% - Énfasis2 2 3 2" xfId="14375" xr:uid="{00000000-0005-0000-0000-0000A8000000}"/>
    <cellStyle name="60% - Énfasis2 2 3 2 2" xfId="45431" xr:uid="{00000000-0005-0000-0000-0000A9000000}"/>
    <cellStyle name="60% - Énfasis2 2 3 3" xfId="24747" xr:uid="{00000000-0005-0000-0000-0000AA000000}"/>
    <cellStyle name="60% - Énfasis2 2 3 4" xfId="35091" xr:uid="{00000000-0005-0000-0000-0000AB000000}"/>
    <cellStyle name="60% - Énfasis2 2 4" xfId="7425" xr:uid="{00000000-0005-0000-0000-0000AC000000}"/>
    <cellStyle name="60% - Énfasis2 2 4 2" xfId="17810" xr:uid="{00000000-0005-0000-0000-0000AD000000}"/>
    <cellStyle name="60% - Énfasis2 2 4 2 2" xfId="48860" xr:uid="{00000000-0005-0000-0000-0000AE000000}"/>
    <cellStyle name="60% - Énfasis2 2 4 3" xfId="28176" xr:uid="{00000000-0005-0000-0000-0000AF000000}"/>
    <cellStyle name="60% - Énfasis2 2 4 4" xfId="38520" xr:uid="{00000000-0005-0000-0000-0000B0000000}"/>
    <cellStyle name="60% - Énfasis2 2 5" xfId="10949" xr:uid="{00000000-0005-0000-0000-0000B1000000}"/>
    <cellStyle name="60% - Énfasis2 2 5 2" xfId="42005" xr:uid="{00000000-0005-0000-0000-0000B2000000}"/>
    <cellStyle name="60% - Énfasis2 2 6" xfId="21321" xr:uid="{00000000-0005-0000-0000-0000B3000000}"/>
    <cellStyle name="60% - Énfasis2 2 7" xfId="31665" xr:uid="{00000000-0005-0000-0000-0000B4000000}"/>
    <cellStyle name="60% - Énfasis2 3" xfId="9141" xr:uid="{00000000-0005-0000-0000-0000B5000000}"/>
    <cellStyle name="60% - Énfasis3 2" xfId="20" xr:uid="{00000000-0005-0000-0000-0000B6000000}"/>
    <cellStyle name="60% - Énfasis3 2 2" xfId="2275" xr:uid="{00000000-0005-0000-0000-0000B7000000}"/>
    <cellStyle name="60% - Énfasis3 2 2 2" xfId="5705" xr:uid="{00000000-0005-0000-0000-0000B8000000}"/>
    <cellStyle name="60% - Énfasis3 2 2 2 2" xfId="16100" xr:uid="{00000000-0005-0000-0000-0000B9000000}"/>
    <cellStyle name="60% - Énfasis3 2 2 2 2 2" xfId="47154" xr:uid="{00000000-0005-0000-0000-0000BA000000}"/>
    <cellStyle name="60% - Énfasis3 2 2 2 3" xfId="26470" xr:uid="{00000000-0005-0000-0000-0000BB000000}"/>
    <cellStyle name="60% - Énfasis3 2 2 2 4" xfId="36814" xr:uid="{00000000-0005-0000-0000-0000BC000000}"/>
    <cellStyle name="60% - Énfasis3 2 2 3" xfId="9185" xr:uid="{00000000-0005-0000-0000-0000BD000000}"/>
    <cellStyle name="60% - Énfasis3 2 2 3 2" xfId="19551" xr:uid="{00000000-0005-0000-0000-0000BE000000}"/>
    <cellStyle name="60% - Énfasis3 2 2 3 2 2" xfId="50600" xr:uid="{00000000-0005-0000-0000-0000BF000000}"/>
    <cellStyle name="60% - Énfasis3 2 2 3 3" xfId="29916" xr:uid="{00000000-0005-0000-0000-0000C0000000}"/>
    <cellStyle name="60% - Énfasis3 2 2 3 4" xfId="40260" xr:uid="{00000000-0005-0000-0000-0000C1000000}"/>
    <cellStyle name="60% - Énfasis3 2 2 4" xfId="12672" xr:uid="{00000000-0005-0000-0000-0000C2000000}"/>
    <cellStyle name="60% - Énfasis3 2 2 4 2" xfId="43728" xr:uid="{00000000-0005-0000-0000-0000C3000000}"/>
    <cellStyle name="60% - Énfasis3 2 2 5" xfId="23044" xr:uid="{00000000-0005-0000-0000-0000C4000000}"/>
    <cellStyle name="60% - Énfasis3 2 2 6" xfId="33388" xr:uid="{00000000-0005-0000-0000-0000C5000000}"/>
    <cellStyle name="60% - Énfasis3 2 3" xfId="3979" xr:uid="{00000000-0005-0000-0000-0000C6000000}"/>
    <cellStyle name="60% - Énfasis3 2 3 2" xfId="14376" xr:uid="{00000000-0005-0000-0000-0000C7000000}"/>
    <cellStyle name="60% - Énfasis3 2 3 2 2" xfId="45432" xr:uid="{00000000-0005-0000-0000-0000C8000000}"/>
    <cellStyle name="60% - Énfasis3 2 3 3" xfId="24748" xr:uid="{00000000-0005-0000-0000-0000C9000000}"/>
    <cellStyle name="60% - Énfasis3 2 3 4" xfId="35092" xr:uid="{00000000-0005-0000-0000-0000CA000000}"/>
    <cellStyle name="60% - Énfasis3 2 4" xfId="7426" xr:uid="{00000000-0005-0000-0000-0000CB000000}"/>
    <cellStyle name="60% - Énfasis3 2 4 2" xfId="17811" xr:uid="{00000000-0005-0000-0000-0000CC000000}"/>
    <cellStyle name="60% - Énfasis3 2 4 2 2" xfId="48861" xr:uid="{00000000-0005-0000-0000-0000CD000000}"/>
    <cellStyle name="60% - Énfasis3 2 4 3" xfId="28177" xr:uid="{00000000-0005-0000-0000-0000CE000000}"/>
    <cellStyle name="60% - Énfasis3 2 4 4" xfId="38521" xr:uid="{00000000-0005-0000-0000-0000CF000000}"/>
    <cellStyle name="60% - Énfasis3 2 5" xfId="10950" xr:uid="{00000000-0005-0000-0000-0000D0000000}"/>
    <cellStyle name="60% - Énfasis3 2 5 2" xfId="42006" xr:uid="{00000000-0005-0000-0000-0000D1000000}"/>
    <cellStyle name="60% - Énfasis3 2 6" xfId="21322" xr:uid="{00000000-0005-0000-0000-0000D2000000}"/>
    <cellStyle name="60% - Énfasis3 2 7" xfId="31666" xr:uid="{00000000-0005-0000-0000-0000D3000000}"/>
    <cellStyle name="60% - Énfasis3 3" xfId="9145" xr:uid="{00000000-0005-0000-0000-0000D4000000}"/>
    <cellStyle name="60% - Énfasis4 2" xfId="21" xr:uid="{00000000-0005-0000-0000-0000D5000000}"/>
    <cellStyle name="60% - Énfasis4 2 2" xfId="2276" xr:uid="{00000000-0005-0000-0000-0000D6000000}"/>
    <cellStyle name="60% - Énfasis4 2 2 2" xfId="5706" xr:uid="{00000000-0005-0000-0000-0000D7000000}"/>
    <cellStyle name="60% - Énfasis4 2 2 2 2" xfId="16101" xr:uid="{00000000-0005-0000-0000-0000D8000000}"/>
    <cellStyle name="60% - Énfasis4 2 2 2 2 2" xfId="47155" xr:uid="{00000000-0005-0000-0000-0000D9000000}"/>
    <cellStyle name="60% - Énfasis4 2 2 2 3" xfId="26471" xr:uid="{00000000-0005-0000-0000-0000DA000000}"/>
    <cellStyle name="60% - Énfasis4 2 2 2 4" xfId="36815" xr:uid="{00000000-0005-0000-0000-0000DB000000}"/>
    <cellStyle name="60% - Énfasis4 2 2 3" xfId="9186" xr:uid="{00000000-0005-0000-0000-0000DC000000}"/>
    <cellStyle name="60% - Énfasis4 2 2 3 2" xfId="19552" xr:uid="{00000000-0005-0000-0000-0000DD000000}"/>
    <cellStyle name="60% - Énfasis4 2 2 3 2 2" xfId="50601" xr:uid="{00000000-0005-0000-0000-0000DE000000}"/>
    <cellStyle name="60% - Énfasis4 2 2 3 3" xfId="29917" xr:uid="{00000000-0005-0000-0000-0000DF000000}"/>
    <cellStyle name="60% - Énfasis4 2 2 3 4" xfId="40261" xr:uid="{00000000-0005-0000-0000-0000E0000000}"/>
    <cellStyle name="60% - Énfasis4 2 2 4" xfId="12673" xr:uid="{00000000-0005-0000-0000-0000E1000000}"/>
    <cellStyle name="60% - Énfasis4 2 2 4 2" xfId="43729" xr:uid="{00000000-0005-0000-0000-0000E2000000}"/>
    <cellStyle name="60% - Énfasis4 2 2 5" xfId="23045" xr:uid="{00000000-0005-0000-0000-0000E3000000}"/>
    <cellStyle name="60% - Énfasis4 2 2 6" xfId="33389" xr:uid="{00000000-0005-0000-0000-0000E4000000}"/>
    <cellStyle name="60% - Énfasis4 2 3" xfId="3980" xr:uid="{00000000-0005-0000-0000-0000E5000000}"/>
    <cellStyle name="60% - Énfasis4 2 3 2" xfId="14377" xr:uid="{00000000-0005-0000-0000-0000E6000000}"/>
    <cellStyle name="60% - Énfasis4 2 3 2 2" xfId="45433" xr:uid="{00000000-0005-0000-0000-0000E7000000}"/>
    <cellStyle name="60% - Énfasis4 2 3 3" xfId="24749" xr:uid="{00000000-0005-0000-0000-0000E8000000}"/>
    <cellStyle name="60% - Énfasis4 2 3 4" xfId="35093" xr:uid="{00000000-0005-0000-0000-0000E9000000}"/>
    <cellStyle name="60% - Énfasis4 2 4" xfId="7427" xr:uid="{00000000-0005-0000-0000-0000EA000000}"/>
    <cellStyle name="60% - Énfasis4 2 4 2" xfId="17812" xr:uid="{00000000-0005-0000-0000-0000EB000000}"/>
    <cellStyle name="60% - Énfasis4 2 4 2 2" xfId="48862" xr:uid="{00000000-0005-0000-0000-0000EC000000}"/>
    <cellStyle name="60% - Énfasis4 2 4 3" xfId="28178" xr:uid="{00000000-0005-0000-0000-0000ED000000}"/>
    <cellStyle name="60% - Énfasis4 2 4 4" xfId="38522" xr:uid="{00000000-0005-0000-0000-0000EE000000}"/>
    <cellStyle name="60% - Énfasis4 2 5" xfId="10951" xr:uid="{00000000-0005-0000-0000-0000EF000000}"/>
    <cellStyle name="60% - Énfasis4 2 5 2" xfId="42007" xr:uid="{00000000-0005-0000-0000-0000F0000000}"/>
    <cellStyle name="60% - Énfasis4 2 6" xfId="21323" xr:uid="{00000000-0005-0000-0000-0000F1000000}"/>
    <cellStyle name="60% - Énfasis4 2 7" xfId="31667" xr:uid="{00000000-0005-0000-0000-0000F2000000}"/>
    <cellStyle name="60% - Énfasis4 3" xfId="9149" xr:uid="{00000000-0005-0000-0000-0000F3000000}"/>
    <cellStyle name="60% - Énfasis5 2" xfId="22" xr:uid="{00000000-0005-0000-0000-0000F4000000}"/>
    <cellStyle name="60% - Énfasis5 2 2" xfId="2277" xr:uid="{00000000-0005-0000-0000-0000F5000000}"/>
    <cellStyle name="60% - Énfasis5 2 2 2" xfId="5707" xr:uid="{00000000-0005-0000-0000-0000F6000000}"/>
    <cellStyle name="60% - Énfasis5 2 2 2 2" xfId="16102" xr:uid="{00000000-0005-0000-0000-0000F7000000}"/>
    <cellStyle name="60% - Énfasis5 2 2 2 2 2" xfId="47156" xr:uid="{00000000-0005-0000-0000-0000F8000000}"/>
    <cellStyle name="60% - Énfasis5 2 2 2 3" xfId="26472" xr:uid="{00000000-0005-0000-0000-0000F9000000}"/>
    <cellStyle name="60% - Énfasis5 2 2 2 4" xfId="36816" xr:uid="{00000000-0005-0000-0000-0000FA000000}"/>
    <cellStyle name="60% - Énfasis5 2 2 3" xfId="9187" xr:uid="{00000000-0005-0000-0000-0000FB000000}"/>
    <cellStyle name="60% - Énfasis5 2 2 3 2" xfId="19553" xr:uid="{00000000-0005-0000-0000-0000FC000000}"/>
    <cellStyle name="60% - Énfasis5 2 2 3 2 2" xfId="50602" xr:uid="{00000000-0005-0000-0000-0000FD000000}"/>
    <cellStyle name="60% - Énfasis5 2 2 3 3" xfId="29918" xr:uid="{00000000-0005-0000-0000-0000FE000000}"/>
    <cellStyle name="60% - Énfasis5 2 2 3 4" xfId="40262" xr:uid="{00000000-0005-0000-0000-0000FF000000}"/>
    <cellStyle name="60% - Énfasis5 2 2 4" xfId="12674" xr:uid="{00000000-0005-0000-0000-000000010000}"/>
    <cellStyle name="60% - Énfasis5 2 2 4 2" xfId="43730" xr:uid="{00000000-0005-0000-0000-000001010000}"/>
    <cellStyle name="60% - Énfasis5 2 2 5" xfId="23046" xr:uid="{00000000-0005-0000-0000-000002010000}"/>
    <cellStyle name="60% - Énfasis5 2 2 6" xfId="33390" xr:uid="{00000000-0005-0000-0000-000003010000}"/>
    <cellStyle name="60% - Énfasis5 2 3" xfId="3981" xr:uid="{00000000-0005-0000-0000-000004010000}"/>
    <cellStyle name="60% - Énfasis5 2 3 2" xfId="14378" xr:uid="{00000000-0005-0000-0000-000005010000}"/>
    <cellStyle name="60% - Énfasis5 2 3 2 2" xfId="45434" xr:uid="{00000000-0005-0000-0000-000006010000}"/>
    <cellStyle name="60% - Énfasis5 2 3 3" xfId="24750" xr:uid="{00000000-0005-0000-0000-000007010000}"/>
    <cellStyle name="60% - Énfasis5 2 3 4" xfId="35094" xr:uid="{00000000-0005-0000-0000-000008010000}"/>
    <cellStyle name="60% - Énfasis5 2 4" xfId="7428" xr:uid="{00000000-0005-0000-0000-000009010000}"/>
    <cellStyle name="60% - Énfasis5 2 4 2" xfId="17813" xr:uid="{00000000-0005-0000-0000-00000A010000}"/>
    <cellStyle name="60% - Énfasis5 2 4 2 2" xfId="48863" xr:uid="{00000000-0005-0000-0000-00000B010000}"/>
    <cellStyle name="60% - Énfasis5 2 4 3" xfId="28179" xr:uid="{00000000-0005-0000-0000-00000C010000}"/>
    <cellStyle name="60% - Énfasis5 2 4 4" xfId="38523" xr:uid="{00000000-0005-0000-0000-00000D010000}"/>
    <cellStyle name="60% - Énfasis5 2 5" xfId="10952" xr:uid="{00000000-0005-0000-0000-00000E010000}"/>
    <cellStyle name="60% - Énfasis5 2 5 2" xfId="42008" xr:uid="{00000000-0005-0000-0000-00000F010000}"/>
    <cellStyle name="60% - Énfasis5 2 6" xfId="21324" xr:uid="{00000000-0005-0000-0000-000010010000}"/>
    <cellStyle name="60% - Énfasis5 2 7" xfId="31668" xr:uid="{00000000-0005-0000-0000-000011010000}"/>
    <cellStyle name="60% - Énfasis5 3" xfId="9153" xr:uid="{00000000-0005-0000-0000-000012010000}"/>
    <cellStyle name="60% - Énfasis6 2" xfId="23" xr:uid="{00000000-0005-0000-0000-000013010000}"/>
    <cellStyle name="60% - Énfasis6 2 2" xfId="2278" xr:uid="{00000000-0005-0000-0000-000014010000}"/>
    <cellStyle name="60% - Énfasis6 2 2 2" xfId="5708" xr:uid="{00000000-0005-0000-0000-000015010000}"/>
    <cellStyle name="60% - Énfasis6 2 2 2 2" xfId="16103" xr:uid="{00000000-0005-0000-0000-000016010000}"/>
    <cellStyle name="60% - Énfasis6 2 2 2 2 2" xfId="47157" xr:uid="{00000000-0005-0000-0000-000017010000}"/>
    <cellStyle name="60% - Énfasis6 2 2 2 3" xfId="26473" xr:uid="{00000000-0005-0000-0000-000018010000}"/>
    <cellStyle name="60% - Énfasis6 2 2 2 4" xfId="36817" xr:uid="{00000000-0005-0000-0000-000019010000}"/>
    <cellStyle name="60% - Énfasis6 2 2 3" xfId="9188" xr:uid="{00000000-0005-0000-0000-00001A010000}"/>
    <cellStyle name="60% - Énfasis6 2 2 3 2" xfId="19554" xr:uid="{00000000-0005-0000-0000-00001B010000}"/>
    <cellStyle name="60% - Énfasis6 2 2 3 2 2" xfId="50603" xr:uid="{00000000-0005-0000-0000-00001C010000}"/>
    <cellStyle name="60% - Énfasis6 2 2 3 3" xfId="29919" xr:uid="{00000000-0005-0000-0000-00001D010000}"/>
    <cellStyle name="60% - Énfasis6 2 2 3 4" xfId="40263" xr:uid="{00000000-0005-0000-0000-00001E010000}"/>
    <cellStyle name="60% - Énfasis6 2 2 4" xfId="12675" xr:uid="{00000000-0005-0000-0000-00001F010000}"/>
    <cellStyle name="60% - Énfasis6 2 2 4 2" xfId="43731" xr:uid="{00000000-0005-0000-0000-000020010000}"/>
    <cellStyle name="60% - Énfasis6 2 2 5" xfId="23047" xr:uid="{00000000-0005-0000-0000-000021010000}"/>
    <cellStyle name="60% - Énfasis6 2 2 6" xfId="33391" xr:uid="{00000000-0005-0000-0000-000022010000}"/>
    <cellStyle name="60% - Énfasis6 2 3" xfId="3982" xr:uid="{00000000-0005-0000-0000-000023010000}"/>
    <cellStyle name="60% - Énfasis6 2 3 2" xfId="14379" xr:uid="{00000000-0005-0000-0000-000024010000}"/>
    <cellStyle name="60% - Énfasis6 2 3 2 2" xfId="45435" xr:uid="{00000000-0005-0000-0000-000025010000}"/>
    <cellStyle name="60% - Énfasis6 2 3 3" xfId="24751" xr:uid="{00000000-0005-0000-0000-000026010000}"/>
    <cellStyle name="60% - Énfasis6 2 3 4" xfId="35095" xr:uid="{00000000-0005-0000-0000-000027010000}"/>
    <cellStyle name="60% - Énfasis6 2 4" xfId="7429" xr:uid="{00000000-0005-0000-0000-000028010000}"/>
    <cellStyle name="60% - Énfasis6 2 4 2" xfId="17814" xr:uid="{00000000-0005-0000-0000-000029010000}"/>
    <cellStyle name="60% - Énfasis6 2 4 2 2" xfId="48864" xr:uid="{00000000-0005-0000-0000-00002A010000}"/>
    <cellStyle name="60% - Énfasis6 2 4 3" xfId="28180" xr:uid="{00000000-0005-0000-0000-00002B010000}"/>
    <cellStyle name="60% - Énfasis6 2 4 4" xfId="38524" xr:uid="{00000000-0005-0000-0000-00002C010000}"/>
    <cellStyle name="60% - Énfasis6 2 5" xfId="10953" xr:uid="{00000000-0005-0000-0000-00002D010000}"/>
    <cellStyle name="60% - Énfasis6 2 5 2" xfId="42009" xr:uid="{00000000-0005-0000-0000-00002E010000}"/>
    <cellStyle name="60% - Énfasis6 2 6" xfId="21325" xr:uid="{00000000-0005-0000-0000-00002F010000}"/>
    <cellStyle name="60% - Énfasis6 2 7" xfId="31669" xr:uid="{00000000-0005-0000-0000-000030010000}"/>
    <cellStyle name="60% - Énfasis6 3" xfId="9157" xr:uid="{00000000-0005-0000-0000-000031010000}"/>
    <cellStyle name="Bueno 2" xfId="9129" xr:uid="{00000000-0005-0000-0000-000032010000}"/>
    <cellStyle name="Cálculo" xfId="7419" builtinId="22" customBuiltin="1"/>
    <cellStyle name="Celda de comprobación" xfId="7421" builtinId="23" customBuiltin="1"/>
    <cellStyle name="Celda vinculada" xfId="7420" builtinId="24" customBuiltin="1"/>
    <cellStyle name="Coma 2" xfId="24" xr:uid="{00000000-0005-0000-0000-000036010000}"/>
    <cellStyle name="Coma 2 2" xfId="25" xr:uid="{00000000-0005-0000-0000-000037010000}"/>
    <cellStyle name="Coma 2 2 2" xfId="10886" xr:uid="{00000000-0005-0000-0000-000038010000}"/>
    <cellStyle name="Coma 2 3" xfId="10885" xr:uid="{00000000-0005-0000-0000-000039010000}"/>
    <cellStyle name="Encabezado 1" xfId="7414" builtinId="16" customBuiltin="1"/>
    <cellStyle name="Encabezado 4 2" xfId="9128" xr:uid="{00000000-0005-0000-0000-00003B010000}"/>
    <cellStyle name="Énfasis1 2" xfId="26" xr:uid="{00000000-0005-0000-0000-00003C010000}"/>
    <cellStyle name="Énfasis1 2 2" xfId="27" xr:uid="{00000000-0005-0000-0000-00003D010000}"/>
    <cellStyle name="Énfasis1 3" xfId="10887" xr:uid="{00000000-0005-0000-0000-00003E010000}"/>
    <cellStyle name="Énfasis2 2" xfId="9138" xr:uid="{00000000-0005-0000-0000-00003F010000}"/>
    <cellStyle name="Énfasis3 2" xfId="9142" xr:uid="{00000000-0005-0000-0000-000040010000}"/>
    <cellStyle name="Énfasis4 2" xfId="9146" xr:uid="{00000000-0005-0000-0000-000041010000}"/>
    <cellStyle name="Énfasis5 2" xfId="9150" xr:uid="{00000000-0005-0000-0000-000042010000}"/>
    <cellStyle name="Énfasis6 2" xfId="9154" xr:uid="{00000000-0005-0000-0000-000043010000}"/>
    <cellStyle name="Entrada" xfId="7417" builtinId="20" customBuiltin="1"/>
    <cellStyle name="Hipervínculo" xfId="9113" builtinId="8"/>
    <cellStyle name="Hyperlink" xfId="2254" xr:uid="{00000000-0005-0000-0000-000046010000}"/>
    <cellStyle name="Incorrecto 2" xfId="9130" xr:uid="{00000000-0005-0000-0000-000047010000}"/>
    <cellStyle name="Millares [0] 10" xfId="7412" xr:uid="{00000000-0005-0000-0000-000048010000}"/>
    <cellStyle name="Millares [0] 10 2" xfId="17806" xr:uid="{00000000-0005-0000-0000-000049010000}"/>
    <cellStyle name="Millares [0] 10 2 2" xfId="48856" xr:uid="{00000000-0005-0000-0000-00004A010000}"/>
    <cellStyle name="Millares [0] 10 3" xfId="28172" xr:uid="{00000000-0005-0000-0000-00004B010000}"/>
    <cellStyle name="Millares [0] 10 4" xfId="38516" xr:uid="{00000000-0005-0000-0000-00004C010000}"/>
    <cellStyle name="Millares [0] 11" xfId="9125" xr:uid="{00000000-0005-0000-0000-00004D010000}"/>
    <cellStyle name="Millares [0] 11 2" xfId="19509" xr:uid="{00000000-0005-0000-0000-00004E010000}"/>
    <cellStyle name="Millares [0] 11 2 2" xfId="50559" xr:uid="{00000000-0005-0000-0000-00004F010000}"/>
    <cellStyle name="Millares [0] 11 3" xfId="29875" xr:uid="{00000000-0005-0000-0000-000050010000}"/>
    <cellStyle name="Millares [0] 11 4" xfId="40219" xr:uid="{00000000-0005-0000-0000-000051010000}"/>
    <cellStyle name="Millares [0] 12" xfId="9112" xr:uid="{00000000-0005-0000-0000-000052010000}"/>
    <cellStyle name="Millares [0] 12 2" xfId="19497" xr:uid="{00000000-0005-0000-0000-000053010000}"/>
    <cellStyle name="Millares [0] 12 2 2" xfId="50547" xr:uid="{00000000-0005-0000-0000-000054010000}"/>
    <cellStyle name="Millares [0] 12 3" xfId="29863" xr:uid="{00000000-0005-0000-0000-000055010000}"/>
    <cellStyle name="Millares [0] 12 4" xfId="40207" xr:uid="{00000000-0005-0000-0000-000056010000}"/>
    <cellStyle name="Millares [0] 13" xfId="10882" xr:uid="{00000000-0005-0000-0000-000057010000}"/>
    <cellStyle name="Millares [0] 13 2" xfId="21248" xr:uid="{00000000-0005-0000-0000-000058010000}"/>
    <cellStyle name="Millares [0] 13 2 2" xfId="52297" xr:uid="{00000000-0005-0000-0000-000059010000}"/>
    <cellStyle name="Millares [0] 13 3" xfId="31613" xr:uid="{00000000-0005-0000-0000-00005A010000}"/>
    <cellStyle name="Millares [0] 13 4" xfId="41957" xr:uid="{00000000-0005-0000-0000-00005B010000}"/>
    <cellStyle name="Millares [0] 14" xfId="21313" xr:uid="{00000000-0005-0000-0000-00005C010000}"/>
    <cellStyle name="Millares [0] 14 2" xfId="31649" xr:uid="{00000000-0005-0000-0000-00005D010000}"/>
    <cellStyle name="Millares [0] 14 3" xfId="52361" xr:uid="{00000000-0005-0000-0000-00005E010000}"/>
    <cellStyle name="Millares [0] 15" xfId="31658" xr:uid="{00000000-0005-0000-0000-00005F010000}"/>
    <cellStyle name="Millares [0] 16" xfId="52366" xr:uid="{00000000-0005-0000-0000-000060010000}"/>
    <cellStyle name="Millares [0] 2" xfId="28" xr:uid="{00000000-0005-0000-0000-000061010000}"/>
    <cellStyle name="Millares [0] 2 10" xfId="29" xr:uid="{00000000-0005-0000-0000-000062010000}"/>
    <cellStyle name="Millares [0] 2 10 2" xfId="2280" xr:uid="{00000000-0005-0000-0000-000063010000}"/>
    <cellStyle name="Millares [0] 2 10 2 2" xfId="5710" xr:uid="{00000000-0005-0000-0000-000064010000}"/>
    <cellStyle name="Millares [0] 2 10 2 2 2" xfId="16105" xr:uid="{00000000-0005-0000-0000-000065010000}"/>
    <cellStyle name="Millares [0] 2 10 2 2 2 2" xfId="47159" xr:uid="{00000000-0005-0000-0000-000066010000}"/>
    <cellStyle name="Millares [0] 2 10 2 2 3" xfId="26475" xr:uid="{00000000-0005-0000-0000-000067010000}"/>
    <cellStyle name="Millares [0] 2 10 2 2 4" xfId="36819" xr:uid="{00000000-0005-0000-0000-000068010000}"/>
    <cellStyle name="Millares [0] 2 10 2 3" xfId="9190" xr:uid="{00000000-0005-0000-0000-000069010000}"/>
    <cellStyle name="Millares [0] 2 10 2 3 2" xfId="19556" xr:uid="{00000000-0005-0000-0000-00006A010000}"/>
    <cellStyle name="Millares [0] 2 10 2 3 2 2" xfId="50605" xr:uid="{00000000-0005-0000-0000-00006B010000}"/>
    <cellStyle name="Millares [0] 2 10 2 3 3" xfId="29921" xr:uid="{00000000-0005-0000-0000-00006C010000}"/>
    <cellStyle name="Millares [0] 2 10 2 3 4" xfId="40265" xr:uid="{00000000-0005-0000-0000-00006D010000}"/>
    <cellStyle name="Millares [0] 2 10 2 4" xfId="12677" xr:uid="{00000000-0005-0000-0000-00006E010000}"/>
    <cellStyle name="Millares [0] 2 10 2 4 2" xfId="43733" xr:uid="{00000000-0005-0000-0000-00006F010000}"/>
    <cellStyle name="Millares [0] 2 10 2 5" xfId="23049" xr:uid="{00000000-0005-0000-0000-000070010000}"/>
    <cellStyle name="Millares [0] 2 10 2 6" xfId="33393" xr:uid="{00000000-0005-0000-0000-000071010000}"/>
    <cellStyle name="Millares [0] 2 10 3" xfId="3984" xr:uid="{00000000-0005-0000-0000-000072010000}"/>
    <cellStyle name="Millares [0] 2 10 3 2" xfId="14381" xr:uid="{00000000-0005-0000-0000-000073010000}"/>
    <cellStyle name="Millares [0] 2 10 3 2 2" xfId="45437" xr:uid="{00000000-0005-0000-0000-000074010000}"/>
    <cellStyle name="Millares [0] 2 10 3 3" xfId="24753" xr:uid="{00000000-0005-0000-0000-000075010000}"/>
    <cellStyle name="Millares [0] 2 10 3 4" xfId="35097" xr:uid="{00000000-0005-0000-0000-000076010000}"/>
    <cellStyle name="Millares [0] 2 10 4" xfId="7431" xr:uid="{00000000-0005-0000-0000-000077010000}"/>
    <cellStyle name="Millares [0] 2 10 4 2" xfId="17816" xr:uid="{00000000-0005-0000-0000-000078010000}"/>
    <cellStyle name="Millares [0] 2 10 4 2 2" xfId="48866" xr:uid="{00000000-0005-0000-0000-000079010000}"/>
    <cellStyle name="Millares [0] 2 10 4 3" xfId="28182" xr:uid="{00000000-0005-0000-0000-00007A010000}"/>
    <cellStyle name="Millares [0] 2 10 4 4" xfId="38526" xr:uid="{00000000-0005-0000-0000-00007B010000}"/>
    <cellStyle name="Millares [0] 2 10 5" xfId="10955" xr:uid="{00000000-0005-0000-0000-00007C010000}"/>
    <cellStyle name="Millares [0] 2 10 5 2" xfId="42011" xr:uid="{00000000-0005-0000-0000-00007D010000}"/>
    <cellStyle name="Millares [0] 2 10 6" xfId="21327" xr:uid="{00000000-0005-0000-0000-00007E010000}"/>
    <cellStyle name="Millares [0] 2 10 7" xfId="31671" xr:uid="{00000000-0005-0000-0000-00007F010000}"/>
    <cellStyle name="Millares [0] 2 11" xfId="30" xr:uid="{00000000-0005-0000-0000-000080010000}"/>
    <cellStyle name="Millares [0] 2 11 2" xfId="2281" xr:uid="{00000000-0005-0000-0000-000081010000}"/>
    <cellStyle name="Millares [0] 2 11 2 2" xfId="5711" xr:uid="{00000000-0005-0000-0000-000082010000}"/>
    <cellStyle name="Millares [0] 2 11 2 2 2" xfId="16106" xr:uid="{00000000-0005-0000-0000-000083010000}"/>
    <cellStyle name="Millares [0] 2 11 2 2 2 2" xfId="47160" xr:uid="{00000000-0005-0000-0000-000084010000}"/>
    <cellStyle name="Millares [0] 2 11 2 2 3" xfId="26476" xr:uid="{00000000-0005-0000-0000-000085010000}"/>
    <cellStyle name="Millares [0] 2 11 2 2 4" xfId="36820" xr:uid="{00000000-0005-0000-0000-000086010000}"/>
    <cellStyle name="Millares [0] 2 11 2 3" xfId="9191" xr:uid="{00000000-0005-0000-0000-000087010000}"/>
    <cellStyle name="Millares [0] 2 11 2 3 2" xfId="19557" xr:uid="{00000000-0005-0000-0000-000088010000}"/>
    <cellStyle name="Millares [0] 2 11 2 3 2 2" xfId="50606" xr:uid="{00000000-0005-0000-0000-000089010000}"/>
    <cellStyle name="Millares [0] 2 11 2 3 3" xfId="29922" xr:uid="{00000000-0005-0000-0000-00008A010000}"/>
    <cellStyle name="Millares [0] 2 11 2 3 4" xfId="40266" xr:uid="{00000000-0005-0000-0000-00008B010000}"/>
    <cellStyle name="Millares [0] 2 11 2 4" xfId="12678" xr:uid="{00000000-0005-0000-0000-00008C010000}"/>
    <cellStyle name="Millares [0] 2 11 2 4 2" xfId="43734" xr:uid="{00000000-0005-0000-0000-00008D010000}"/>
    <cellStyle name="Millares [0] 2 11 2 5" xfId="23050" xr:uid="{00000000-0005-0000-0000-00008E010000}"/>
    <cellStyle name="Millares [0] 2 11 2 6" xfId="33394" xr:uid="{00000000-0005-0000-0000-00008F010000}"/>
    <cellStyle name="Millares [0] 2 11 3" xfId="3985" xr:uid="{00000000-0005-0000-0000-000090010000}"/>
    <cellStyle name="Millares [0] 2 11 3 2" xfId="14382" xr:uid="{00000000-0005-0000-0000-000091010000}"/>
    <cellStyle name="Millares [0] 2 11 3 2 2" xfId="45438" xr:uid="{00000000-0005-0000-0000-000092010000}"/>
    <cellStyle name="Millares [0] 2 11 3 3" xfId="24754" xr:uid="{00000000-0005-0000-0000-000093010000}"/>
    <cellStyle name="Millares [0] 2 11 3 4" xfId="35098" xr:uid="{00000000-0005-0000-0000-000094010000}"/>
    <cellStyle name="Millares [0] 2 11 4" xfId="7432" xr:uid="{00000000-0005-0000-0000-000095010000}"/>
    <cellStyle name="Millares [0] 2 11 4 2" xfId="17817" xr:uid="{00000000-0005-0000-0000-000096010000}"/>
    <cellStyle name="Millares [0] 2 11 4 2 2" xfId="48867" xr:uid="{00000000-0005-0000-0000-000097010000}"/>
    <cellStyle name="Millares [0] 2 11 4 3" xfId="28183" xr:uid="{00000000-0005-0000-0000-000098010000}"/>
    <cellStyle name="Millares [0] 2 11 4 4" xfId="38527" xr:uid="{00000000-0005-0000-0000-000099010000}"/>
    <cellStyle name="Millares [0] 2 11 5" xfId="10956" xr:uid="{00000000-0005-0000-0000-00009A010000}"/>
    <cellStyle name="Millares [0] 2 11 5 2" xfId="42012" xr:uid="{00000000-0005-0000-0000-00009B010000}"/>
    <cellStyle name="Millares [0] 2 11 6" xfId="21328" xr:uid="{00000000-0005-0000-0000-00009C010000}"/>
    <cellStyle name="Millares [0] 2 11 7" xfId="31672" xr:uid="{00000000-0005-0000-0000-00009D010000}"/>
    <cellStyle name="Millares [0] 2 12" xfId="31" xr:uid="{00000000-0005-0000-0000-00009E010000}"/>
    <cellStyle name="Millares [0] 2 12 2" xfId="2282" xr:uid="{00000000-0005-0000-0000-00009F010000}"/>
    <cellStyle name="Millares [0] 2 12 2 2" xfId="5712" xr:uid="{00000000-0005-0000-0000-0000A0010000}"/>
    <cellStyle name="Millares [0] 2 12 2 2 2" xfId="16107" xr:uid="{00000000-0005-0000-0000-0000A1010000}"/>
    <cellStyle name="Millares [0] 2 12 2 2 2 2" xfId="47161" xr:uid="{00000000-0005-0000-0000-0000A2010000}"/>
    <cellStyle name="Millares [0] 2 12 2 2 3" xfId="26477" xr:uid="{00000000-0005-0000-0000-0000A3010000}"/>
    <cellStyle name="Millares [0] 2 12 2 2 4" xfId="36821" xr:uid="{00000000-0005-0000-0000-0000A4010000}"/>
    <cellStyle name="Millares [0] 2 12 2 3" xfId="9192" xr:uid="{00000000-0005-0000-0000-0000A5010000}"/>
    <cellStyle name="Millares [0] 2 12 2 3 2" xfId="19558" xr:uid="{00000000-0005-0000-0000-0000A6010000}"/>
    <cellStyle name="Millares [0] 2 12 2 3 2 2" xfId="50607" xr:uid="{00000000-0005-0000-0000-0000A7010000}"/>
    <cellStyle name="Millares [0] 2 12 2 3 3" xfId="29923" xr:uid="{00000000-0005-0000-0000-0000A8010000}"/>
    <cellStyle name="Millares [0] 2 12 2 3 4" xfId="40267" xr:uid="{00000000-0005-0000-0000-0000A9010000}"/>
    <cellStyle name="Millares [0] 2 12 2 4" xfId="12679" xr:uid="{00000000-0005-0000-0000-0000AA010000}"/>
    <cellStyle name="Millares [0] 2 12 2 4 2" xfId="43735" xr:uid="{00000000-0005-0000-0000-0000AB010000}"/>
    <cellStyle name="Millares [0] 2 12 2 5" xfId="23051" xr:uid="{00000000-0005-0000-0000-0000AC010000}"/>
    <cellStyle name="Millares [0] 2 12 2 6" xfId="33395" xr:uid="{00000000-0005-0000-0000-0000AD010000}"/>
    <cellStyle name="Millares [0] 2 12 3" xfId="3986" xr:uid="{00000000-0005-0000-0000-0000AE010000}"/>
    <cellStyle name="Millares [0] 2 12 3 2" xfId="14383" xr:uid="{00000000-0005-0000-0000-0000AF010000}"/>
    <cellStyle name="Millares [0] 2 12 3 2 2" xfId="45439" xr:uid="{00000000-0005-0000-0000-0000B0010000}"/>
    <cellStyle name="Millares [0] 2 12 3 3" xfId="24755" xr:uid="{00000000-0005-0000-0000-0000B1010000}"/>
    <cellStyle name="Millares [0] 2 12 3 4" xfId="35099" xr:uid="{00000000-0005-0000-0000-0000B2010000}"/>
    <cellStyle name="Millares [0] 2 12 4" xfId="7433" xr:uid="{00000000-0005-0000-0000-0000B3010000}"/>
    <cellStyle name="Millares [0] 2 12 4 2" xfId="17818" xr:uid="{00000000-0005-0000-0000-0000B4010000}"/>
    <cellStyle name="Millares [0] 2 12 4 2 2" xfId="48868" xr:uid="{00000000-0005-0000-0000-0000B5010000}"/>
    <cellStyle name="Millares [0] 2 12 4 3" xfId="28184" xr:uid="{00000000-0005-0000-0000-0000B6010000}"/>
    <cellStyle name="Millares [0] 2 12 4 4" xfId="38528" xr:uid="{00000000-0005-0000-0000-0000B7010000}"/>
    <cellStyle name="Millares [0] 2 12 5" xfId="10957" xr:uid="{00000000-0005-0000-0000-0000B8010000}"/>
    <cellStyle name="Millares [0] 2 12 5 2" xfId="42013" xr:uid="{00000000-0005-0000-0000-0000B9010000}"/>
    <cellStyle name="Millares [0] 2 12 6" xfId="21329" xr:uid="{00000000-0005-0000-0000-0000BA010000}"/>
    <cellStyle name="Millares [0] 2 12 7" xfId="31673" xr:uid="{00000000-0005-0000-0000-0000BB010000}"/>
    <cellStyle name="Millares [0] 2 13" xfId="2279" xr:uid="{00000000-0005-0000-0000-0000BC010000}"/>
    <cellStyle name="Millares [0] 2 13 2" xfId="5709" xr:uid="{00000000-0005-0000-0000-0000BD010000}"/>
    <cellStyle name="Millares [0] 2 13 2 2" xfId="16104" xr:uid="{00000000-0005-0000-0000-0000BE010000}"/>
    <cellStyle name="Millares [0] 2 13 2 2 2" xfId="47158" xr:uid="{00000000-0005-0000-0000-0000BF010000}"/>
    <cellStyle name="Millares [0] 2 13 2 3" xfId="26474" xr:uid="{00000000-0005-0000-0000-0000C0010000}"/>
    <cellStyle name="Millares [0] 2 13 2 4" xfId="36818" xr:uid="{00000000-0005-0000-0000-0000C1010000}"/>
    <cellStyle name="Millares [0] 2 13 3" xfId="9189" xr:uid="{00000000-0005-0000-0000-0000C2010000}"/>
    <cellStyle name="Millares [0] 2 13 3 2" xfId="19555" xr:uid="{00000000-0005-0000-0000-0000C3010000}"/>
    <cellStyle name="Millares [0] 2 13 3 2 2" xfId="50604" xr:uid="{00000000-0005-0000-0000-0000C4010000}"/>
    <cellStyle name="Millares [0] 2 13 3 3" xfId="29920" xr:uid="{00000000-0005-0000-0000-0000C5010000}"/>
    <cellStyle name="Millares [0] 2 13 3 4" xfId="40264" xr:uid="{00000000-0005-0000-0000-0000C6010000}"/>
    <cellStyle name="Millares [0] 2 13 4" xfId="12676" xr:uid="{00000000-0005-0000-0000-0000C7010000}"/>
    <cellStyle name="Millares [0] 2 13 4 2" xfId="43732" xr:uid="{00000000-0005-0000-0000-0000C8010000}"/>
    <cellStyle name="Millares [0] 2 13 5" xfId="23048" xr:uid="{00000000-0005-0000-0000-0000C9010000}"/>
    <cellStyle name="Millares [0] 2 13 6" xfId="33392" xr:uid="{00000000-0005-0000-0000-0000CA010000}"/>
    <cellStyle name="Millares [0] 2 14" xfId="3983" xr:uid="{00000000-0005-0000-0000-0000CB010000}"/>
    <cellStyle name="Millares [0] 2 14 2" xfId="14380" xr:uid="{00000000-0005-0000-0000-0000CC010000}"/>
    <cellStyle name="Millares [0] 2 14 2 2" xfId="45436" xr:uid="{00000000-0005-0000-0000-0000CD010000}"/>
    <cellStyle name="Millares [0] 2 14 3" xfId="24752" xr:uid="{00000000-0005-0000-0000-0000CE010000}"/>
    <cellStyle name="Millares [0] 2 14 4" xfId="35096" xr:uid="{00000000-0005-0000-0000-0000CF010000}"/>
    <cellStyle name="Millares [0] 2 15" xfId="7430" xr:uid="{00000000-0005-0000-0000-0000D0010000}"/>
    <cellStyle name="Millares [0] 2 15 2" xfId="17815" xr:uid="{00000000-0005-0000-0000-0000D1010000}"/>
    <cellStyle name="Millares [0] 2 15 2 2" xfId="48865" xr:uid="{00000000-0005-0000-0000-0000D2010000}"/>
    <cellStyle name="Millares [0] 2 15 3" xfId="28181" xr:uid="{00000000-0005-0000-0000-0000D3010000}"/>
    <cellStyle name="Millares [0] 2 15 4" xfId="38525" xr:uid="{00000000-0005-0000-0000-0000D4010000}"/>
    <cellStyle name="Millares [0] 2 16" xfId="10954" xr:uid="{00000000-0005-0000-0000-0000D5010000}"/>
    <cellStyle name="Millares [0] 2 16 2" xfId="42010" xr:uid="{00000000-0005-0000-0000-0000D6010000}"/>
    <cellStyle name="Millares [0] 2 17" xfId="21326" xr:uid="{00000000-0005-0000-0000-0000D7010000}"/>
    <cellStyle name="Millares [0] 2 18" xfId="31670" xr:uid="{00000000-0005-0000-0000-0000D8010000}"/>
    <cellStyle name="Millares [0] 2 2" xfId="32" xr:uid="{00000000-0005-0000-0000-0000D9010000}"/>
    <cellStyle name="Millares [0] 2 2 10" xfId="33" xr:uid="{00000000-0005-0000-0000-0000DA010000}"/>
    <cellStyle name="Millares [0] 2 2 10 2" xfId="2284" xr:uid="{00000000-0005-0000-0000-0000DB010000}"/>
    <cellStyle name="Millares [0] 2 2 10 2 2" xfId="5714" xr:uid="{00000000-0005-0000-0000-0000DC010000}"/>
    <cellStyle name="Millares [0] 2 2 10 2 2 2" xfId="16109" xr:uid="{00000000-0005-0000-0000-0000DD010000}"/>
    <cellStyle name="Millares [0] 2 2 10 2 2 2 2" xfId="47163" xr:uid="{00000000-0005-0000-0000-0000DE010000}"/>
    <cellStyle name="Millares [0] 2 2 10 2 2 3" xfId="26479" xr:uid="{00000000-0005-0000-0000-0000DF010000}"/>
    <cellStyle name="Millares [0] 2 2 10 2 2 4" xfId="36823" xr:uid="{00000000-0005-0000-0000-0000E0010000}"/>
    <cellStyle name="Millares [0] 2 2 10 2 3" xfId="9194" xr:uid="{00000000-0005-0000-0000-0000E1010000}"/>
    <cellStyle name="Millares [0] 2 2 10 2 3 2" xfId="19560" xr:uid="{00000000-0005-0000-0000-0000E2010000}"/>
    <cellStyle name="Millares [0] 2 2 10 2 3 2 2" xfId="50609" xr:uid="{00000000-0005-0000-0000-0000E3010000}"/>
    <cellStyle name="Millares [0] 2 2 10 2 3 3" xfId="29925" xr:uid="{00000000-0005-0000-0000-0000E4010000}"/>
    <cellStyle name="Millares [0] 2 2 10 2 3 4" xfId="40269" xr:uid="{00000000-0005-0000-0000-0000E5010000}"/>
    <cellStyle name="Millares [0] 2 2 10 2 4" xfId="12681" xr:uid="{00000000-0005-0000-0000-0000E6010000}"/>
    <cellStyle name="Millares [0] 2 2 10 2 4 2" xfId="43737" xr:uid="{00000000-0005-0000-0000-0000E7010000}"/>
    <cellStyle name="Millares [0] 2 2 10 2 5" xfId="23053" xr:uid="{00000000-0005-0000-0000-0000E8010000}"/>
    <cellStyle name="Millares [0] 2 2 10 2 6" xfId="33397" xr:uid="{00000000-0005-0000-0000-0000E9010000}"/>
    <cellStyle name="Millares [0] 2 2 10 3" xfId="3988" xr:uid="{00000000-0005-0000-0000-0000EA010000}"/>
    <cellStyle name="Millares [0] 2 2 10 3 2" xfId="14385" xr:uid="{00000000-0005-0000-0000-0000EB010000}"/>
    <cellStyle name="Millares [0] 2 2 10 3 2 2" xfId="45441" xr:uid="{00000000-0005-0000-0000-0000EC010000}"/>
    <cellStyle name="Millares [0] 2 2 10 3 3" xfId="24757" xr:uid="{00000000-0005-0000-0000-0000ED010000}"/>
    <cellStyle name="Millares [0] 2 2 10 3 4" xfId="35101" xr:uid="{00000000-0005-0000-0000-0000EE010000}"/>
    <cellStyle name="Millares [0] 2 2 10 4" xfId="7435" xr:uid="{00000000-0005-0000-0000-0000EF010000}"/>
    <cellStyle name="Millares [0] 2 2 10 4 2" xfId="17820" xr:uid="{00000000-0005-0000-0000-0000F0010000}"/>
    <cellStyle name="Millares [0] 2 2 10 4 2 2" xfId="48870" xr:uid="{00000000-0005-0000-0000-0000F1010000}"/>
    <cellStyle name="Millares [0] 2 2 10 4 3" xfId="28186" xr:uid="{00000000-0005-0000-0000-0000F2010000}"/>
    <cellStyle name="Millares [0] 2 2 10 4 4" xfId="38530" xr:uid="{00000000-0005-0000-0000-0000F3010000}"/>
    <cellStyle name="Millares [0] 2 2 10 5" xfId="10959" xr:uid="{00000000-0005-0000-0000-0000F4010000}"/>
    <cellStyle name="Millares [0] 2 2 10 5 2" xfId="42015" xr:uid="{00000000-0005-0000-0000-0000F5010000}"/>
    <cellStyle name="Millares [0] 2 2 10 6" xfId="21331" xr:uid="{00000000-0005-0000-0000-0000F6010000}"/>
    <cellStyle name="Millares [0] 2 2 10 7" xfId="31675" xr:uid="{00000000-0005-0000-0000-0000F7010000}"/>
    <cellStyle name="Millares [0] 2 2 11" xfId="34" xr:uid="{00000000-0005-0000-0000-0000F8010000}"/>
    <cellStyle name="Millares [0] 2 2 11 2" xfId="2285" xr:uid="{00000000-0005-0000-0000-0000F9010000}"/>
    <cellStyle name="Millares [0] 2 2 11 2 2" xfId="5715" xr:uid="{00000000-0005-0000-0000-0000FA010000}"/>
    <cellStyle name="Millares [0] 2 2 11 2 2 2" xfId="16110" xr:uid="{00000000-0005-0000-0000-0000FB010000}"/>
    <cellStyle name="Millares [0] 2 2 11 2 2 2 2" xfId="47164" xr:uid="{00000000-0005-0000-0000-0000FC010000}"/>
    <cellStyle name="Millares [0] 2 2 11 2 2 3" xfId="26480" xr:uid="{00000000-0005-0000-0000-0000FD010000}"/>
    <cellStyle name="Millares [0] 2 2 11 2 2 4" xfId="36824" xr:uid="{00000000-0005-0000-0000-0000FE010000}"/>
    <cellStyle name="Millares [0] 2 2 11 2 3" xfId="9195" xr:uid="{00000000-0005-0000-0000-0000FF010000}"/>
    <cellStyle name="Millares [0] 2 2 11 2 3 2" xfId="19561" xr:uid="{00000000-0005-0000-0000-000000020000}"/>
    <cellStyle name="Millares [0] 2 2 11 2 3 2 2" xfId="50610" xr:uid="{00000000-0005-0000-0000-000001020000}"/>
    <cellStyle name="Millares [0] 2 2 11 2 3 3" xfId="29926" xr:uid="{00000000-0005-0000-0000-000002020000}"/>
    <cellStyle name="Millares [0] 2 2 11 2 3 4" xfId="40270" xr:uid="{00000000-0005-0000-0000-000003020000}"/>
    <cellStyle name="Millares [0] 2 2 11 2 4" xfId="12682" xr:uid="{00000000-0005-0000-0000-000004020000}"/>
    <cellStyle name="Millares [0] 2 2 11 2 4 2" xfId="43738" xr:uid="{00000000-0005-0000-0000-000005020000}"/>
    <cellStyle name="Millares [0] 2 2 11 2 5" xfId="23054" xr:uid="{00000000-0005-0000-0000-000006020000}"/>
    <cellStyle name="Millares [0] 2 2 11 2 6" xfId="33398" xr:uid="{00000000-0005-0000-0000-000007020000}"/>
    <cellStyle name="Millares [0] 2 2 11 3" xfId="3989" xr:uid="{00000000-0005-0000-0000-000008020000}"/>
    <cellStyle name="Millares [0] 2 2 11 3 2" xfId="14386" xr:uid="{00000000-0005-0000-0000-000009020000}"/>
    <cellStyle name="Millares [0] 2 2 11 3 2 2" xfId="45442" xr:uid="{00000000-0005-0000-0000-00000A020000}"/>
    <cellStyle name="Millares [0] 2 2 11 3 3" xfId="24758" xr:uid="{00000000-0005-0000-0000-00000B020000}"/>
    <cellStyle name="Millares [0] 2 2 11 3 4" xfId="35102" xr:uid="{00000000-0005-0000-0000-00000C020000}"/>
    <cellStyle name="Millares [0] 2 2 11 4" xfId="7436" xr:uid="{00000000-0005-0000-0000-00000D020000}"/>
    <cellStyle name="Millares [0] 2 2 11 4 2" xfId="17821" xr:uid="{00000000-0005-0000-0000-00000E020000}"/>
    <cellStyle name="Millares [0] 2 2 11 4 2 2" xfId="48871" xr:uid="{00000000-0005-0000-0000-00000F020000}"/>
    <cellStyle name="Millares [0] 2 2 11 4 3" xfId="28187" xr:uid="{00000000-0005-0000-0000-000010020000}"/>
    <cellStyle name="Millares [0] 2 2 11 4 4" xfId="38531" xr:uid="{00000000-0005-0000-0000-000011020000}"/>
    <cellStyle name="Millares [0] 2 2 11 5" xfId="10960" xr:uid="{00000000-0005-0000-0000-000012020000}"/>
    <cellStyle name="Millares [0] 2 2 11 5 2" xfId="42016" xr:uid="{00000000-0005-0000-0000-000013020000}"/>
    <cellStyle name="Millares [0] 2 2 11 6" xfId="21332" xr:uid="{00000000-0005-0000-0000-000014020000}"/>
    <cellStyle name="Millares [0] 2 2 11 7" xfId="31676" xr:uid="{00000000-0005-0000-0000-000015020000}"/>
    <cellStyle name="Millares [0] 2 2 12" xfId="35" xr:uid="{00000000-0005-0000-0000-000016020000}"/>
    <cellStyle name="Millares [0] 2 2 12 2" xfId="2286" xr:uid="{00000000-0005-0000-0000-000017020000}"/>
    <cellStyle name="Millares [0] 2 2 12 2 2" xfId="5716" xr:uid="{00000000-0005-0000-0000-000018020000}"/>
    <cellStyle name="Millares [0] 2 2 12 2 2 2" xfId="16111" xr:uid="{00000000-0005-0000-0000-000019020000}"/>
    <cellStyle name="Millares [0] 2 2 12 2 2 2 2" xfId="47165" xr:uid="{00000000-0005-0000-0000-00001A020000}"/>
    <cellStyle name="Millares [0] 2 2 12 2 2 3" xfId="26481" xr:uid="{00000000-0005-0000-0000-00001B020000}"/>
    <cellStyle name="Millares [0] 2 2 12 2 2 4" xfId="36825" xr:uid="{00000000-0005-0000-0000-00001C020000}"/>
    <cellStyle name="Millares [0] 2 2 12 2 3" xfId="9196" xr:uid="{00000000-0005-0000-0000-00001D020000}"/>
    <cellStyle name="Millares [0] 2 2 12 2 3 2" xfId="19562" xr:uid="{00000000-0005-0000-0000-00001E020000}"/>
    <cellStyle name="Millares [0] 2 2 12 2 3 2 2" xfId="50611" xr:uid="{00000000-0005-0000-0000-00001F020000}"/>
    <cellStyle name="Millares [0] 2 2 12 2 3 3" xfId="29927" xr:uid="{00000000-0005-0000-0000-000020020000}"/>
    <cellStyle name="Millares [0] 2 2 12 2 3 4" xfId="40271" xr:uid="{00000000-0005-0000-0000-000021020000}"/>
    <cellStyle name="Millares [0] 2 2 12 2 4" xfId="12683" xr:uid="{00000000-0005-0000-0000-000022020000}"/>
    <cellStyle name="Millares [0] 2 2 12 2 4 2" xfId="43739" xr:uid="{00000000-0005-0000-0000-000023020000}"/>
    <cellStyle name="Millares [0] 2 2 12 2 5" xfId="23055" xr:uid="{00000000-0005-0000-0000-000024020000}"/>
    <cellStyle name="Millares [0] 2 2 12 2 6" xfId="33399" xr:uid="{00000000-0005-0000-0000-000025020000}"/>
    <cellStyle name="Millares [0] 2 2 12 3" xfId="3990" xr:uid="{00000000-0005-0000-0000-000026020000}"/>
    <cellStyle name="Millares [0] 2 2 12 3 2" xfId="14387" xr:uid="{00000000-0005-0000-0000-000027020000}"/>
    <cellStyle name="Millares [0] 2 2 12 3 2 2" xfId="45443" xr:uid="{00000000-0005-0000-0000-000028020000}"/>
    <cellStyle name="Millares [0] 2 2 12 3 3" xfId="24759" xr:uid="{00000000-0005-0000-0000-000029020000}"/>
    <cellStyle name="Millares [0] 2 2 12 3 4" xfId="35103" xr:uid="{00000000-0005-0000-0000-00002A020000}"/>
    <cellStyle name="Millares [0] 2 2 12 4" xfId="7437" xr:uid="{00000000-0005-0000-0000-00002B020000}"/>
    <cellStyle name="Millares [0] 2 2 12 4 2" xfId="17822" xr:uid="{00000000-0005-0000-0000-00002C020000}"/>
    <cellStyle name="Millares [0] 2 2 12 4 2 2" xfId="48872" xr:uid="{00000000-0005-0000-0000-00002D020000}"/>
    <cellStyle name="Millares [0] 2 2 12 4 3" xfId="28188" xr:uid="{00000000-0005-0000-0000-00002E020000}"/>
    <cellStyle name="Millares [0] 2 2 12 4 4" xfId="38532" xr:uid="{00000000-0005-0000-0000-00002F020000}"/>
    <cellStyle name="Millares [0] 2 2 12 5" xfId="10961" xr:uid="{00000000-0005-0000-0000-000030020000}"/>
    <cellStyle name="Millares [0] 2 2 12 5 2" xfId="42017" xr:uid="{00000000-0005-0000-0000-000031020000}"/>
    <cellStyle name="Millares [0] 2 2 12 6" xfId="21333" xr:uid="{00000000-0005-0000-0000-000032020000}"/>
    <cellStyle name="Millares [0] 2 2 12 7" xfId="31677" xr:uid="{00000000-0005-0000-0000-000033020000}"/>
    <cellStyle name="Millares [0] 2 2 13" xfId="36" xr:uid="{00000000-0005-0000-0000-000034020000}"/>
    <cellStyle name="Millares [0] 2 2 13 2" xfId="2287" xr:uid="{00000000-0005-0000-0000-000035020000}"/>
    <cellStyle name="Millares [0] 2 2 13 2 2" xfId="5717" xr:uid="{00000000-0005-0000-0000-000036020000}"/>
    <cellStyle name="Millares [0] 2 2 13 2 2 2" xfId="16112" xr:uid="{00000000-0005-0000-0000-000037020000}"/>
    <cellStyle name="Millares [0] 2 2 13 2 2 2 2" xfId="47166" xr:uid="{00000000-0005-0000-0000-000038020000}"/>
    <cellStyle name="Millares [0] 2 2 13 2 2 3" xfId="26482" xr:uid="{00000000-0005-0000-0000-000039020000}"/>
    <cellStyle name="Millares [0] 2 2 13 2 2 4" xfId="36826" xr:uid="{00000000-0005-0000-0000-00003A020000}"/>
    <cellStyle name="Millares [0] 2 2 13 2 3" xfId="9197" xr:uid="{00000000-0005-0000-0000-00003B020000}"/>
    <cellStyle name="Millares [0] 2 2 13 2 3 2" xfId="19563" xr:uid="{00000000-0005-0000-0000-00003C020000}"/>
    <cellStyle name="Millares [0] 2 2 13 2 3 2 2" xfId="50612" xr:uid="{00000000-0005-0000-0000-00003D020000}"/>
    <cellStyle name="Millares [0] 2 2 13 2 3 3" xfId="29928" xr:uid="{00000000-0005-0000-0000-00003E020000}"/>
    <cellStyle name="Millares [0] 2 2 13 2 3 4" xfId="40272" xr:uid="{00000000-0005-0000-0000-00003F020000}"/>
    <cellStyle name="Millares [0] 2 2 13 2 4" xfId="12684" xr:uid="{00000000-0005-0000-0000-000040020000}"/>
    <cellStyle name="Millares [0] 2 2 13 2 4 2" xfId="43740" xr:uid="{00000000-0005-0000-0000-000041020000}"/>
    <cellStyle name="Millares [0] 2 2 13 2 5" xfId="23056" xr:uid="{00000000-0005-0000-0000-000042020000}"/>
    <cellStyle name="Millares [0] 2 2 13 2 6" xfId="33400" xr:uid="{00000000-0005-0000-0000-000043020000}"/>
    <cellStyle name="Millares [0] 2 2 13 3" xfId="3991" xr:uid="{00000000-0005-0000-0000-000044020000}"/>
    <cellStyle name="Millares [0] 2 2 13 3 2" xfId="14388" xr:uid="{00000000-0005-0000-0000-000045020000}"/>
    <cellStyle name="Millares [0] 2 2 13 3 2 2" xfId="45444" xr:uid="{00000000-0005-0000-0000-000046020000}"/>
    <cellStyle name="Millares [0] 2 2 13 3 3" xfId="24760" xr:uid="{00000000-0005-0000-0000-000047020000}"/>
    <cellStyle name="Millares [0] 2 2 13 3 4" xfId="35104" xr:uid="{00000000-0005-0000-0000-000048020000}"/>
    <cellStyle name="Millares [0] 2 2 13 4" xfId="7438" xr:uid="{00000000-0005-0000-0000-000049020000}"/>
    <cellStyle name="Millares [0] 2 2 13 4 2" xfId="17823" xr:uid="{00000000-0005-0000-0000-00004A020000}"/>
    <cellStyle name="Millares [0] 2 2 13 4 2 2" xfId="48873" xr:uid="{00000000-0005-0000-0000-00004B020000}"/>
    <cellStyle name="Millares [0] 2 2 13 4 3" xfId="28189" xr:uid="{00000000-0005-0000-0000-00004C020000}"/>
    <cellStyle name="Millares [0] 2 2 13 4 4" xfId="38533" xr:uid="{00000000-0005-0000-0000-00004D020000}"/>
    <cellStyle name="Millares [0] 2 2 13 5" xfId="10962" xr:uid="{00000000-0005-0000-0000-00004E020000}"/>
    <cellStyle name="Millares [0] 2 2 13 5 2" xfId="42018" xr:uid="{00000000-0005-0000-0000-00004F020000}"/>
    <cellStyle name="Millares [0] 2 2 13 6" xfId="21334" xr:uid="{00000000-0005-0000-0000-000050020000}"/>
    <cellStyle name="Millares [0] 2 2 13 7" xfId="31678" xr:uid="{00000000-0005-0000-0000-000051020000}"/>
    <cellStyle name="Millares [0] 2 2 14" xfId="37" xr:uid="{00000000-0005-0000-0000-000052020000}"/>
    <cellStyle name="Millares [0] 2 2 14 2" xfId="2288" xr:uid="{00000000-0005-0000-0000-000053020000}"/>
    <cellStyle name="Millares [0] 2 2 14 2 2" xfId="5718" xr:uid="{00000000-0005-0000-0000-000054020000}"/>
    <cellStyle name="Millares [0] 2 2 14 2 2 2" xfId="16113" xr:uid="{00000000-0005-0000-0000-000055020000}"/>
    <cellStyle name="Millares [0] 2 2 14 2 2 2 2" xfId="47167" xr:uid="{00000000-0005-0000-0000-000056020000}"/>
    <cellStyle name="Millares [0] 2 2 14 2 2 3" xfId="26483" xr:uid="{00000000-0005-0000-0000-000057020000}"/>
    <cellStyle name="Millares [0] 2 2 14 2 2 4" xfId="36827" xr:uid="{00000000-0005-0000-0000-000058020000}"/>
    <cellStyle name="Millares [0] 2 2 14 2 3" xfId="9198" xr:uid="{00000000-0005-0000-0000-000059020000}"/>
    <cellStyle name="Millares [0] 2 2 14 2 3 2" xfId="19564" xr:uid="{00000000-0005-0000-0000-00005A020000}"/>
    <cellStyle name="Millares [0] 2 2 14 2 3 2 2" xfId="50613" xr:uid="{00000000-0005-0000-0000-00005B020000}"/>
    <cellStyle name="Millares [0] 2 2 14 2 3 3" xfId="29929" xr:uid="{00000000-0005-0000-0000-00005C020000}"/>
    <cellStyle name="Millares [0] 2 2 14 2 3 4" xfId="40273" xr:uid="{00000000-0005-0000-0000-00005D020000}"/>
    <cellStyle name="Millares [0] 2 2 14 2 4" xfId="12685" xr:uid="{00000000-0005-0000-0000-00005E020000}"/>
    <cellStyle name="Millares [0] 2 2 14 2 4 2" xfId="43741" xr:uid="{00000000-0005-0000-0000-00005F020000}"/>
    <cellStyle name="Millares [0] 2 2 14 2 5" xfId="23057" xr:uid="{00000000-0005-0000-0000-000060020000}"/>
    <cellStyle name="Millares [0] 2 2 14 2 6" xfId="33401" xr:uid="{00000000-0005-0000-0000-000061020000}"/>
    <cellStyle name="Millares [0] 2 2 14 3" xfId="3992" xr:uid="{00000000-0005-0000-0000-000062020000}"/>
    <cellStyle name="Millares [0] 2 2 14 3 2" xfId="14389" xr:uid="{00000000-0005-0000-0000-000063020000}"/>
    <cellStyle name="Millares [0] 2 2 14 3 2 2" xfId="45445" xr:uid="{00000000-0005-0000-0000-000064020000}"/>
    <cellStyle name="Millares [0] 2 2 14 3 3" xfId="24761" xr:uid="{00000000-0005-0000-0000-000065020000}"/>
    <cellStyle name="Millares [0] 2 2 14 3 4" xfId="35105" xr:uid="{00000000-0005-0000-0000-000066020000}"/>
    <cellStyle name="Millares [0] 2 2 14 4" xfId="7439" xr:uid="{00000000-0005-0000-0000-000067020000}"/>
    <cellStyle name="Millares [0] 2 2 14 4 2" xfId="17824" xr:uid="{00000000-0005-0000-0000-000068020000}"/>
    <cellStyle name="Millares [0] 2 2 14 4 2 2" xfId="48874" xr:uid="{00000000-0005-0000-0000-000069020000}"/>
    <cellStyle name="Millares [0] 2 2 14 4 3" xfId="28190" xr:uid="{00000000-0005-0000-0000-00006A020000}"/>
    <cellStyle name="Millares [0] 2 2 14 4 4" xfId="38534" xr:uid="{00000000-0005-0000-0000-00006B020000}"/>
    <cellStyle name="Millares [0] 2 2 14 5" xfId="10963" xr:uid="{00000000-0005-0000-0000-00006C020000}"/>
    <cellStyle name="Millares [0] 2 2 14 5 2" xfId="42019" xr:uid="{00000000-0005-0000-0000-00006D020000}"/>
    <cellStyle name="Millares [0] 2 2 14 6" xfId="21335" xr:uid="{00000000-0005-0000-0000-00006E020000}"/>
    <cellStyle name="Millares [0] 2 2 14 7" xfId="31679" xr:uid="{00000000-0005-0000-0000-00006F020000}"/>
    <cellStyle name="Millares [0] 2 2 15" xfId="2283" xr:uid="{00000000-0005-0000-0000-000070020000}"/>
    <cellStyle name="Millares [0] 2 2 15 2" xfId="5713" xr:uid="{00000000-0005-0000-0000-000071020000}"/>
    <cellStyle name="Millares [0] 2 2 15 2 2" xfId="16108" xr:uid="{00000000-0005-0000-0000-000072020000}"/>
    <cellStyle name="Millares [0] 2 2 15 2 2 2" xfId="47162" xr:uid="{00000000-0005-0000-0000-000073020000}"/>
    <cellStyle name="Millares [0] 2 2 15 2 3" xfId="26478" xr:uid="{00000000-0005-0000-0000-000074020000}"/>
    <cellStyle name="Millares [0] 2 2 15 2 4" xfId="36822" xr:uid="{00000000-0005-0000-0000-000075020000}"/>
    <cellStyle name="Millares [0] 2 2 15 3" xfId="9193" xr:uid="{00000000-0005-0000-0000-000076020000}"/>
    <cellStyle name="Millares [0] 2 2 15 3 2" xfId="19559" xr:uid="{00000000-0005-0000-0000-000077020000}"/>
    <cellStyle name="Millares [0] 2 2 15 3 2 2" xfId="50608" xr:uid="{00000000-0005-0000-0000-000078020000}"/>
    <cellStyle name="Millares [0] 2 2 15 3 3" xfId="29924" xr:uid="{00000000-0005-0000-0000-000079020000}"/>
    <cellStyle name="Millares [0] 2 2 15 3 4" xfId="40268" xr:uid="{00000000-0005-0000-0000-00007A020000}"/>
    <cellStyle name="Millares [0] 2 2 15 4" xfId="12680" xr:uid="{00000000-0005-0000-0000-00007B020000}"/>
    <cellStyle name="Millares [0] 2 2 15 4 2" xfId="43736" xr:uid="{00000000-0005-0000-0000-00007C020000}"/>
    <cellStyle name="Millares [0] 2 2 15 5" xfId="23052" xr:uid="{00000000-0005-0000-0000-00007D020000}"/>
    <cellStyle name="Millares [0] 2 2 15 6" xfId="33396" xr:uid="{00000000-0005-0000-0000-00007E020000}"/>
    <cellStyle name="Millares [0] 2 2 16" xfId="3987" xr:uid="{00000000-0005-0000-0000-00007F020000}"/>
    <cellStyle name="Millares [0] 2 2 16 2" xfId="14384" xr:uid="{00000000-0005-0000-0000-000080020000}"/>
    <cellStyle name="Millares [0] 2 2 16 2 2" xfId="45440" xr:uid="{00000000-0005-0000-0000-000081020000}"/>
    <cellStyle name="Millares [0] 2 2 16 3" xfId="24756" xr:uid="{00000000-0005-0000-0000-000082020000}"/>
    <cellStyle name="Millares [0] 2 2 16 4" xfId="35100" xr:uid="{00000000-0005-0000-0000-000083020000}"/>
    <cellStyle name="Millares [0] 2 2 17" xfId="7434" xr:uid="{00000000-0005-0000-0000-000084020000}"/>
    <cellStyle name="Millares [0] 2 2 17 2" xfId="17819" xr:uid="{00000000-0005-0000-0000-000085020000}"/>
    <cellStyle name="Millares [0] 2 2 17 2 2" xfId="48869" xr:uid="{00000000-0005-0000-0000-000086020000}"/>
    <cellStyle name="Millares [0] 2 2 17 3" xfId="28185" xr:uid="{00000000-0005-0000-0000-000087020000}"/>
    <cellStyle name="Millares [0] 2 2 17 4" xfId="38529" xr:uid="{00000000-0005-0000-0000-000088020000}"/>
    <cellStyle name="Millares [0] 2 2 18" xfId="10958" xr:uid="{00000000-0005-0000-0000-000089020000}"/>
    <cellStyle name="Millares [0] 2 2 18 2" xfId="42014" xr:uid="{00000000-0005-0000-0000-00008A020000}"/>
    <cellStyle name="Millares [0] 2 2 19" xfId="21330" xr:uid="{00000000-0005-0000-0000-00008B020000}"/>
    <cellStyle name="Millares [0] 2 2 2" xfId="38" xr:uid="{00000000-0005-0000-0000-00008C020000}"/>
    <cellStyle name="Millares [0] 2 2 2 10" xfId="39" xr:uid="{00000000-0005-0000-0000-00008D020000}"/>
    <cellStyle name="Millares [0] 2 2 2 10 2" xfId="2290" xr:uid="{00000000-0005-0000-0000-00008E020000}"/>
    <cellStyle name="Millares [0] 2 2 2 10 2 2" xfId="5720" xr:uid="{00000000-0005-0000-0000-00008F020000}"/>
    <cellStyle name="Millares [0] 2 2 2 10 2 2 2" xfId="16115" xr:uid="{00000000-0005-0000-0000-000090020000}"/>
    <cellStyle name="Millares [0] 2 2 2 10 2 2 2 2" xfId="47169" xr:uid="{00000000-0005-0000-0000-000091020000}"/>
    <cellStyle name="Millares [0] 2 2 2 10 2 2 3" xfId="26485" xr:uid="{00000000-0005-0000-0000-000092020000}"/>
    <cellStyle name="Millares [0] 2 2 2 10 2 2 4" xfId="36829" xr:uid="{00000000-0005-0000-0000-000093020000}"/>
    <cellStyle name="Millares [0] 2 2 2 10 2 3" xfId="9200" xr:uid="{00000000-0005-0000-0000-000094020000}"/>
    <cellStyle name="Millares [0] 2 2 2 10 2 3 2" xfId="19566" xr:uid="{00000000-0005-0000-0000-000095020000}"/>
    <cellStyle name="Millares [0] 2 2 2 10 2 3 2 2" xfId="50615" xr:uid="{00000000-0005-0000-0000-000096020000}"/>
    <cellStyle name="Millares [0] 2 2 2 10 2 3 3" xfId="29931" xr:uid="{00000000-0005-0000-0000-000097020000}"/>
    <cellStyle name="Millares [0] 2 2 2 10 2 3 4" xfId="40275" xr:uid="{00000000-0005-0000-0000-000098020000}"/>
    <cellStyle name="Millares [0] 2 2 2 10 2 4" xfId="12687" xr:uid="{00000000-0005-0000-0000-000099020000}"/>
    <cellStyle name="Millares [0] 2 2 2 10 2 4 2" xfId="43743" xr:uid="{00000000-0005-0000-0000-00009A020000}"/>
    <cellStyle name="Millares [0] 2 2 2 10 2 5" xfId="23059" xr:uid="{00000000-0005-0000-0000-00009B020000}"/>
    <cellStyle name="Millares [0] 2 2 2 10 2 6" xfId="33403" xr:uid="{00000000-0005-0000-0000-00009C020000}"/>
    <cellStyle name="Millares [0] 2 2 2 10 3" xfId="3994" xr:uid="{00000000-0005-0000-0000-00009D020000}"/>
    <cellStyle name="Millares [0] 2 2 2 10 3 2" xfId="14391" xr:uid="{00000000-0005-0000-0000-00009E020000}"/>
    <cellStyle name="Millares [0] 2 2 2 10 3 2 2" xfId="45447" xr:uid="{00000000-0005-0000-0000-00009F020000}"/>
    <cellStyle name="Millares [0] 2 2 2 10 3 3" xfId="24763" xr:uid="{00000000-0005-0000-0000-0000A0020000}"/>
    <cellStyle name="Millares [0] 2 2 2 10 3 4" xfId="35107" xr:uid="{00000000-0005-0000-0000-0000A1020000}"/>
    <cellStyle name="Millares [0] 2 2 2 10 4" xfId="7441" xr:uid="{00000000-0005-0000-0000-0000A2020000}"/>
    <cellStyle name="Millares [0] 2 2 2 10 4 2" xfId="17826" xr:uid="{00000000-0005-0000-0000-0000A3020000}"/>
    <cellStyle name="Millares [0] 2 2 2 10 4 2 2" xfId="48876" xr:uid="{00000000-0005-0000-0000-0000A4020000}"/>
    <cellStyle name="Millares [0] 2 2 2 10 4 3" xfId="28192" xr:uid="{00000000-0005-0000-0000-0000A5020000}"/>
    <cellStyle name="Millares [0] 2 2 2 10 4 4" xfId="38536" xr:uid="{00000000-0005-0000-0000-0000A6020000}"/>
    <cellStyle name="Millares [0] 2 2 2 10 5" xfId="10965" xr:uid="{00000000-0005-0000-0000-0000A7020000}"/>
    <cellStyle name="Millares [0] 2 2 2 10 5 2" xfId="42021" xr:uid="{00000000-0005-0000-0000-0000A8020000}"/>
    <cellStyle name="Millares [0] 2 2 2 10 6" xfId="21337" xr:uid="{00000000-0005-0000-0000-0000A9020000}"/>
    <cellStyle name="Millares [0] 2 2 2 10 7" xfId="31681" xr:uid="{00000000-0005-0000-0000-0000AA020000}"/>
    <cellStyle name="Millares [0] 2 2 2 11" xfId="40" xr:uid="{00000000-0005-0000-0000-0000AB020000}"/>
    <cellStyle name="Millares [0] 2 2 2 11 2" xfId="2291" xr:uid="{00000000-0005-0000-0000-0000AC020000}"/>
    <cellStyle name="Millares [0] 2 2 2 11 2 2" xfId="5721" xr:uid="{00000000-0005-0000-0000-0000AD020000}"/>
    <cellStyle name="Millares [0] 2 2 2 11 2 2 2" xfId="16116" xr:uid="{00000000-0005-0000-0000-0000AE020000}"/>
    <cellStyle name="Millares [0] 2 2 2 11 2 2 2 2" xfId="47170" xr:uid="{00000000-0005-0000-0000-0000AF020000}"/>
    <cellStyle name="Millares [0] 2 2 2 11 2 2 3" xfId="26486" xr:uid="{00000000-0005-0000-0000-0000B0020000}"/>
    <cellStyle name="Millares [0] 2 2 2 11 2 2 4" xfId="36830" xr:uid="{00000000-0005-0000-0000-0000B1020000}"/>
    <cellStyle name="Millares [0] 2 2 2 11 2 3" xfId="9201" xr:uid="{00000000-0005-0000-0000-0000B2020000}"/>
    <cellStyle name="Millares [0] 2 2 2 11 2 3 2" xfId="19567" xr:uid="{00000000-0005-0000-0000-0000B3020000}"/>
    <cellStyle name="Millares [0] 2 2 2 11 2 3 2 2" xfId="50616" xr:uid="{00000000-0005-0000-0000-0000B4020000}"/>
    <cellStyle name="Millares [0] 2 2 2 11 2 3 3" xfId="29932" xr:uid="{00000000-0005-0000-0000-0000B5020000}"/>
    <cellStyle name="Millares [0] 2 2 2 11 2 3 4" xfId="40276" xr:uid="{00000000-0005-0000-0000-0000B6020000}"/>
    <cellStyle name="Millares [0] 2 2 2 11 2 4" xfId="12688" xr:uid="{00000000-0005-0000-0000-0000B7020000}"/>
    <cellStyle name="Millares [0] 2 2 2 11 2 4 2" xfId="43744" xr:uid="{00000000-0005-0000-0000-0000B8020000}"/>
    <cellStyle name="Millares [0] 2 2 2 11 2 5" xfId="23060" xr:uid="{00000000-0005-0000-0000-0000B9020000}"/>
    <cellStyle name="Millares [0] 2 2 2 11 2 6" xfId="33404" xr:uid="{00000000-0005-0000-0000-0000BA020000}"/>
    <cellStyle name="Millares [0] 2 2 2 11 3" xfId="3995" xr:uid="{00000000-0005-0000-0000-0000BB020000}"/>
    <cellStyle name="Millares [0] 2 2 2 11 3 2" xfId="14392" xr:uid="{00000000-0005-0000-0000-0000BC020000}"/>
    <cellStyle name="Millares [0] 2 2 2 11 3 2 2" xfId="45448" xr:uid="{00000000-0005-0000-0000-0000BD020000}"/>
    <cellStyle name="Millares [0] 2 2 2 11 3 3" xfId="24764" xr:uid="{00000000-0005-0000-0000-0000BE020000}"/>
    <cellStyle name="Millares [0] 2 2 2 11 3 4" xfId="35108" xr:uid="{00000000-0005-0000-0000-0000BF020000}"/>
    <cellStyle name="Millares [0] 2 2 2 11 4" xfId="7442" xr:uid="{00000000-0005-0000-0000-0000C0020000}"/>
    <cellStyle name="Millares [0] 2 2 2 11 4 2" xfId="17827" xr:uid="{00000000-0005-0000-0000-0000C1020000}"/>
    <cellStyle name="Millares [0] 2 2 2 11 4 2 2" xfId="48877" xr:uid="{00000000-0005-0000-0000-0000C2020000}"/>
    <cellStyle name="Millares [0] 2 2 2 11 4 3" xfId="28193" xr:uid="{00000000-0005-0000-0000-0000C3020000}"/>
    <cellStyle name="Millares [0] 2 2 2 11 4 4" xfId="38537" xr:uid="{00000000-0005-0000-0000-0000C4020000}"/>
    <cellStyle name="Millares [0] 2 2 2 11 5" xfId="10966" xr:uid="{00000000-0005-0000-0000-0000C5020000}"/>
    <cellStyle name="Millares [0] 2 2 2 11 5 2" xfId="42022" xr:uid="{00000000-0005-0000-0000-0000C6020000}"/>
    <cellStyle name="Millares [0] 2 2 2 11 6" xfId="21338" xr:uid="{00000000-0005-0000-0000-0000C7020000}"/>
    <cellStyle name="Millares [0] 2 2 2 11 7" xfId="31682" xr:uid="{00000000-0005-0000-0000-0000C8020000}"/>
    <cellStyle name="Millares [0] 2 2 2 12" xfId="41" xr:uid="{00000000-0005-0000-0000-0000C9020000}"/>
    <cellStyle name="Millares [0] 2 2 2 12 2" xfId="2292" xr:uid="{00000000-0005-0000-0000-0000CA020000}"/>
    <cellStyle name="Millares [0] 2 2 2 12 2 2" xfId="5722" xr:uid="{00000000-0005-0000-0000-0000CB020000}"/>
    <cellStyle name="Millares [0] 2 2 2 12 2 2 2" xfId="16117" xr:uid="{00000000-0005-0000-0000-0000CC020000}"/>
    <cellStyle name="Millares [0] 2 2 2 12 2 2 2 2" xfId="47171" xr:uid="{00000000-0005-0000-0000-0000CD020000}"/>
    <cellStyle name="Millares [0] 2 2 2 12 2 2 3" xfId="26487" xr:uid="{00000000-0005-0000-0000-0000CE020000}"/>
    <cellStyle name="Millares [0] 2 2 2 12 2 2 4" xfId="36831" xr:uid="{00000000-0005-0000-0000-0000CF020000}"/>
    <cellStyle name="Millares [0] 2 2 2 12 2 3" xfId="9202" xr:uid="{00000000-0005-0000-0000-0000D0020000}"/>
    <cellStyle name="Millares [0] 2 2 2 12 2 3 2" xfId="19568" xr:uid="{00000000-0005-0000-0000-0000D1020000}"/>
    <cellStyle name="Millares [0] 2 2 2 12 2 3 2 2" xfId="50617" xr:uid="{00000000-0005-0000-0000-0000D2020000}"/>
    <cellStyle name="Millares [0] 2 2 2 12 2 3 3" xfId="29933" xr:uid="{00000000-0005-0000-0000-0000D3020000}"/>
    <cellStyle name="Millares [0] 2 2 2 12 2 3 4" xfId="40277" xr:uid="{00000000-0005-0000-0000-0000D4020000}"/>
    <cellStyle name="Millares [0] 2 2 2 12 2 4" xfId="12689" xr:uid="{00000000-0005-0000-0000-0000D5020000}"/>
    <cellStyle name="Millares [0] 2 2 2 12 2 4 2" xfId="43745" xr:uid="{00000000-0005-0000-0000-0000D6020000}"/>
    <cellStyle name="Millares [0] 2 2 2 12 2 5" xfId="23061" xr:uid="{00000000-0005-0000-0000-0000D7020000}"/>
    <cellStyle name="Millares [0] 2 2 2 12 2 6" xfId="33405" xr:uid="{00000000-0005-0000-0000-0000D8020000}"/>
    <cellStyle name="Millares [0] 2 2 2 12 3" xfId="3996" xr:uid="{00000000-0005-0000-0000-0000D9020000}"/>
    <cellStyle name="Millares [0] 2 2 2 12 3 2" xfId="14393" xr:uid="{00000000-0005-0000-0000-0000DA020000}"/>
    <cellStyle name="Millares [0] 2 2 2 12 3 2 2" xfId="45449" xr:uid="{00000000-0005-0000-0000-0000DB020000}"/>
    <cellStyle name="Millares [0] 2 2 2 12 3 3" xfId="24765" xr:uid="{00000000-0005-0000-0000-0000DC020000}"/>
    <cellStyle name="Millares [0] 2 2 2 12 3 4" xfId="35109" xr:uid="{00000000-0005-0000-0000-0000DD020000}"/>
    <cellStyle name="Millares [0] 2 2 2 12 4" xfId="7443" xr:uid="{00000000-0005-0000-0000-0000DE020000}"/>
    <cellStyle name="Millares [0] 2 2 2 12 4 2" xfId="17828" xr:uid="{00000000-0005-0000-0000-0000DF020000}"/>
    <cellStyle name="Millares [0] 2 2 2 12 4 2 2" xfId="48878" xr:uid="{00000000-0005-0000-0000-0000E0020000}"/>
    <cellStyle name="Millares [0] 2 2 2 12 4 3" xfId="28194" xr:uid="{00000000-0005-0000-0000-0000E1020000}"/>
    <cellStyle name="Millares [0] 2 2 2 12 4 4" xfId="38538" xr:uid="{00000000-0005-0000-0000-0000E2020000}"/>
    <cellStyle name="Millares [0] 2 2 2 12 5" xfId="10967" xr:uid="{00000000-0005-0000-0000-0000E3020000}"/>
    <cellStyle name="Millares [0] 2 2 2 12 5 2" xfId="42023" xr:uid="{00000000-0005-0000-0000-0000E4020000}"/>
    <cellStyle name="Millares [0] 2 2 2 12 6" xfId="21339" xr:uid="{00000000-0005-0000-0000-0000E5020000}"/>
    <cellStyle name="Millares [0] 2 2 2 12 7" xfId="31683" xr:uid="{00000000-0005-0000-0000-0000E6020000}"/>
    <cellStyle name="Millares [0] 2 2 2 13" xfId="2289" xr:uid="{00000000-0005-0000-0000-0000E7020000}"/>
    <cellStyle name="Millares [0] 2 2 2 13 2" xfId="5719" xr:uid="{00000000-0005-0000-0000-0000E8020000}"/>
    <cellStyle name="Millares [0] 2 2 2 13 2 2" xfId="16114" xr:uid="{00000000-0005-0000-0000-0000E9020000}"/>
    <cellStyle name="Millares [0] 2 2 2 13 2 2 2" xfId="47168" xr:uid="{00000000-0005-0000-0000-0000EA020000}"/>
    <cellStyle name="Millares [0] 2 2 2 13 2 3" xfId="26484" xr:uid="{00000000-0005-0000-0000-0000EB020000}"/>
    <cellStyle name="Millares [0] 2 2 2 13 2 4" xfId="36828" xr:uid="{00000000-0005-0000-0000-0000EC020000}"/>
    <cellStyle name="Millares [0] 2 2 2 13 3" xfId="9199" xr:uid="{00000000-0005-0000-0000-0000ED020000}"/>
    <cellStyle name="Millares [0] 2 2 2 13 3 2" xfId="19565" xr:uid="{00000000-0005-0000-0000-0000EE020000}"/>
    <cellStyle name="Millares [0] 2 2 2 13 3 2 2" xfId="50614" xr:uid="{00000000-0005-0000-0000-0000EF020000}"/>
    <cellStyle name="Millares [0] 2 2 2 13 3 3" xfId="29930" xr:uid="{00000000-0005-0000-0000-0000F0020000}"/>
    <cellStyle name="Millares [0] 2 2 2 13 3 4" xfId="40274" xr:uid="{00000000-0005-0000-0000-0000F1020000}"/>
    <cellStyle name="Millares [0] 2 2 2 13 4" xfId="12686" xr:uid="{00000000-0005-0000-0000-0000F2020000}"/>
    <cellStyle name="Millares [0] 2 2 2 13 4 2" xfId="43742" xr:uid="{00000000-0005-0000-0000-0000F3020000}"/>
    <cellStyle name="Millares [0] 2 2 2 13 5" xfId="23058" xr:uid="{00000000-0005-0000-0000-0000F4020000}"/>
    <cellStyle name="Millares [0] 2 2 2 13 6" xfId="33402" xr:uid="{00000000-0005-0000-0000-0000F5020000}"/>
    <cellStyle name="Millares [0] 2 2 2 14" xfId="3993" xr:uid="{00000000-0005-0000-0000-0000F6020000}"/>
    <cellStyle name="Millares [0] 2 2 2 14 2" xfId="14390" xr:uid="{00000000-0005-0000-0000-0000F7020000}"/>
    <cellStyle name="Millares [0] 2 2 2 14 2 2" xfId="45446" xr:uid="{00000000-0005-0000-0000-0000F8020000}"/>
    <cellStyle name="Millares [0] 2 2 2 14 3" xfId="24762" xr:uid="{00000000-0005-0000-0000-0000F9020000}"/>
    <cellStyle name="Millares [0] 2 2 2 14 4" xfId="35106" xr:uid="{00000000-0005-0000-0000-0000FA020000}"/>
    <cellStyle name="Millares [0] 2 2 2 15" xfId="7440" xr:uid="{00000000-0005-0000-0000-0000FB020000}"/>
    <cellStyle name="Millares [0] 2 2 2 15 2" xfId="17825" xr:uid="{00000000-0005-0000-0000-0000FC020000}"/>
    <cellStyle name="Millares [0] 2 2 2 15 2 2" xfId="48875" xr:uid="{00000000-0005-0000-0000-0000FD020000}"/>
    <cellStyle name="Millares [0] 2 2 2 15 3" xfId="28191" xr:uid="{00000000-0005-0000-0000-0000FE020000}"/>
    <cellStyle name="Millares [0] 2 2 2 15 4" xfId="38535" xr:uid="{00000000-0005-0000-0000-0000FF020000}"/>
    <cellStyle name="Millares [0] 2 2 2 16" xfId="10964" xr:uid="{00000000-0005-0000-0000-000000030000}"/>
    <cellStyle name="Millares [0] 2 2 2 16 2" xfId="42020" xr:uid="{00000000-0005-0000-0000-000001030000}"/>
    <cellStyle name="Millares [0] 2 2 2 17" xfId="21336" xr:uid="{00000000-0005-0000-0000-000002030000}"/>
    <cellStyle name="Millares [0] 2 2 2 18" xfId="31680" xr:uid="{00000000-0005-0000-0000-000003030000}"/>
    <cellStyle name="Millares [0] 2 2 2 2" xfId="42" xr:uid="{00000000-0005-0000-0000-000004030000}"/>
    <cellStyle name="Millares [0] 2 2 2 2 10" xfId="7444" xr:uid="{00000000-0005-0000-0000-000005030000}"/>
    <cellStyle name="Millares [0] 2 2 2 2 10 2" xfId="17829" xr:uid="{00000000-0005-0000-0000-000006030000}"/>
    <cellStyle name="Millares [0] 2 2 2 2 10 2 2" xfId="48879" xr:uid="{00000000-0005-0000-0000-000007030000}"/>
    <cellStyle name="Millares [0] 2 2 2 2 10 3" xfId="28195" xr:uid="{00000000-0005-0000-0000-000008030000}"/>
    <cellStyle name="Millares [0] 2 2 2 2 10 4" xfId="38539" xr:uid="{00000000-0005-0000-0000-000009030000}"/>
    <cellStyle name="Millares [0] 2 2 2 2 11" xfId="10968" xr:uid="{00000000-0005-0000-0000-00000A030000}"/>
    <cellStyle name="Millares [0] 2 2 2 2 11 2" xfId="42024" xr:uid="{00000000-0005-0000-0000-00000B030000}"/>
    <cellStyle name="Millares [0] 2 2 2 2 12" xfId="21340" xr:uid="{00000000-0005-0000-0000-00000C030000}"/>
    <cellStyle name="Millares [0] 2 2 2 2 13" xfId="31684" xr:uid="{00000000-0005-0000-0000-00000D030000}"/>
    <cellStyle name="Millares [0] 2 2 2 2 2" xfId="43" xr:uid="{00000000-0005-0000-0000-00000E030000}"/>
    <cellStyle name="Millares [0] 2 2 2 2 2 10" xfId="10969" xr:uid="{00000000-0005-0000-0000-00000F030000}"/>
    <cellStyle name="Millares [0] 2 2 2 2 2 10 2" xfId="42025" xr:uid="{00000000-0005-0000-0000-000010030000}"/>
    <cellStyle name="Millares [0] 2 2 2 2 2 11" xfId="21341" xr:uid="{00000000-0005-0000-0000-000011030000}"/>
    <cellStyle name="Millares [0] 2 2 2 2 2 12" xfId="31685" xr:uid="{00000000-0005-0000-0000-000012030000}"/>
    <cellStyle name="Millares [0] 2 2 2 2 2 2" xfId="44" xr:uid="{00000000-0005-0000-0000-000013030000}"/>
    <cellStyle name="Millares [0] 2 2 2 2 2 2 10" xfId="21342" xr:uid="{00000000-0005-0000-0000-000014030000}"/>
    <cellStyle name="Millares [0] 2 2 2 2 2 2 11" xfId="31686" xr:uid="{00000000-0005-0000-0000-000015030000}"/>
    <cellStyle name="Millares [0] 2 2 2 2 2 2 2" xfId="45" xr:uid="{00000000-0005-0000-0000-000016030000}"/>
    <cellStyle name="Millares [0] 2 2 2 2 2 2 2 2" xfId="46" xr:uid="{00000000-0005-0000-0000-000017030000}"/>
    <cellStyle name="Millares [0] 2 2 2 2 2 2 2 2 2" xfId="2297" xr:uid="{00000000-0005-0000-0000-000018030000}"/>
    <cellStyle name="Millares [0] 2 2 2 2 2 2 2 2 2 2" xfId="5727" xr:uid="{00000000-0005-0000-0000-000019030000}"/>
    <cellStyle name="Millares [0] 2 2 2 2 2 2 2 2 2 2 2" xfId="16122" xr:uid="{00000000-0005-0000-0000-00001A030000}"/>
    <cellStyle name="Millares [0] 2 2 2 2 2 2 2 2 2 2 2 2" xfId="47176" xr:uid="{00000000-0005-0000-0000-00001B030000}"/>
    <cellStyle name="Millares [0] 2 2 2 2 2 2 2 2 2 2 3" xfId="26492" xr:uid="{00000000-0005-0000-0000-00001C030000}"/>
    <cellStyle name="Millares [0] 2 2 2 2 2 2 2 2 2 2 4" xfId="36836" xr:uid="{00000000-0005-0000-0000-00001D030000}"/>
    <cellStyle name="Millares [0] 2 2 2 2 2 2 2 2 2 3" xfId="9207" xr:uid="{00000000-0005-0000-0000-00001E030000}"/>
    <cellStyle name="Millares [0] 2 2 2 2 2 2 2 2 2 3 2" xfId="19573" xr:uid="{00000000-0005-0000-0000-00001F030000}"/>
    <cellStyle name="Millares [0] 2 2 2 2 2 2 2 2 2 3 2 2" xfId="50622" xr:uid="{00000000-0005-0000-0000-000020030000}"/>
    <cellStyle name="Millares [0] 2 2 2 2 2 2 2 2 2 3 3" xfId="29938" xr:uid="{00000000-0005-0000-0000-000021030000}"/>
    <cellStyle name="Millares [0] 2 2 2 2 2 2 2 2 2 3 4" xfId="40282" xr:uid="{00000000-0005-0000-0000-000022030000}"/>
    <cellStyle name="Millares [0] 2 2 2 2 2 2 2 2 2 4" xfId="12694" xr:uid="{00000000-0005-0000-0000-000023030000}"/>
    <cellStyle name="Millares [0] 2 2 2 2 2 2 2 2 2 4 2" xfId="43750" xr:uid="{00000000-0005-0000-0000-000024030000}"/>
    <cellStyle name="Millares [0] 2 2 2 2 2 2 2 2 2 5" xfId="23066" xr:uid="{00000000-0005-0000-0000-000025030000}"/>
    <cellStyle name="Millares [0] 2 2 2 2 2 2 2 2 2 6" xfId="33410" xr:uid="{00000000-0005-0000-0000-000026030000}"/>
    <cellStyle name="Millares [0] 2 2 2 2 2 2 2 2 3" xfId="4001" xr:uid="{00000000-0005-0000-0000-000027030000}"/>
    <cellStyle name="Millares [0] 2 2 2 2 2 2 2 2 3 2" xfId="14398" xr:uid="{00000000-0005-0000-0000-000028030000}"/>
    <cellStyle name="Millares [0] 2 2 2 2 2 2 2 2 3 2 2" xfId="45454" xr:uid="{00000000-0005-0000-0000-000029030000}"/>
    <cellStyle name="Millares [0] 2 2 2 2 2 2 2 2 3 3" xfId="24770" xr:uid="{00000000-0005-0000-0000-00002A030000}"/>
    <cellStyle name="Millares [0] 2 2 2 2 2 2 2 2 3 4" xfId="35114" xr:uid="{00000000-0005-0000-0000-00002B030000}"/>
    <cellStyle name="Millares [0] 2 2 2 2 2 2 2 2 4" xfId="7448" xr:uid="{00000000-0005-0000-0000-00002C030000}"/>
    <cellStyle name="Millares [0] 2 2 2 2 2 2 2 2 4 2" xfId="17833" xr:uid="{00000000-0005-0000-0000-00002D030000}"/>
    <cellStyle name="Millares [0] 2 2 2 2 2 2 2 2 4 2 2" xfId="48883" xr:uid="{00000000-0005-0000-0000-00002E030000}"/>
    <cellStyle name="Millares [0] 2 2 2 2 2 2 2 2 4 3" xfId="28199" xr:uid="{00000000-0005-0000-0000-00002F030000}"/>
    <cellStyle name="Millares [0] 2 2 2 2 2 2 2 2 4 4" xfId="38543" xr:uid="{00000000-0005-0000-0000-000030030000}"/>
    <cellStyle name="Millares [0] 2 2 2 2 2 2 2 2 5" xfId="10972" xr:uid="{00000000-0005-0000-0000-000031030000}"/>
    <cellStyle name="Millares [0] 2 2 2 2 2 2 2 2 5 2" xfId="42028" xr:uid="{00000000-0005-0000-0000-000032030000}"/>
    <cellStyle name="Millares [0] 2 2 2 2 2 2 2 2 6" xfId="21344" xr:uid="{00000000-0005-0000-0000-000033030000}"/>
    <cellStyle name="Millares [0] 2 2 2 2 2 2 2 2 7" xfId="31688" xr:uid="{00000000-0005-0000-0000-000034030000}"/>
    <cellStyle name="Millares [0] 2 2 2 2 2 2 2 3" xfId="2296" xr:uid="{00000000-0005-0000-0000-000035030000}"/>
    <cellStyle name="Millares [0] 2 2 2 2 2 2 2 3 2" xfId="5726" xr:uid="{00000000-0005-0000-0000-000036030000}"/>
    <cellStyle name="Millares [0] 2 2 2 2 2 2 2 3 2 2" xfId="16121" xr:uid="{00000000-0005-0000-0000-000037030000}"/>
    <cellStyle name="Millares [0] 2 2 2 2 2 2 2 3 2 2 2" xfId="47175" xr:uid="{00000000-0005-0000-0000-000038030000}"/>
    <cellStyle name="Millares [0] 2 2 2 2 2 2 2 3 2 3" xfId="26491" xr:uid="{00000000-0005-0000-0000-000039030000}"/>
    <cellStyle name="Millares [0] 2 2 2 2 2 2 2 3 2 4" xfId="36835" xr:uid="{00000000-0005-0000-0000-00003A030000}"/>
    <cellStyle name="Millares [0] 2 2 2 2 2 2 2 3 3" xfId="9206" xr:uid="{00000000-0005-0000-0000-00003B030000}"/>
    <cellStyle name="Millares [0] 2 2 2 2 2 2 2 3 3 2" xfId="19572" xr:uid="{00000000-0005-0000-0000-00003C030000}"/>
    <cellStyle name="Millares [0] 2 2 2 2 2 2 2 3 3 2 2" xfId="50621" xr:uid="{00000000-0005-0000-0000-00003D030000}"/>
    <cellStyle name="Millares [0] 2 2 2 2 2 2 2 3 3 3" xfId="29937" xr:uid="{00000000-0005-0000-0000-00003E030000}"/>
    <cellStyle name="Millares [0] 2 2 2 2 2 2 2 3 3 4" xfId="40281" xr:uid="{00000000-0005-0000-0000-00003F030000}"/>
    <cellStyle name="Millares [0] 2 2 2 2 2 2 2 3 4" xfId="12693" xr:uid="{00000000-0005-0000-0000-000040030000}"/>
    <cellStyle name="Millares [0] 2 2 2 2 2 2 2 3 4 2" xfId="43749" xr:uid="{00000000-0005-0000-0000-000041030000}"/>
    <cellStyle name="Millares [0] 2 2 2 2 2 2 2 3 5" xfId="23065" xr:uid="{00000000-0005-0000-0000-000042030000}"/>
    <cellStyle name="Millares [0] 2 2 2 2 2 2 2 3 6" xfId="33409" xr:uid="{00000000-0005-0000-0000-000043030000}"/>
    <cellStyle name="Millares [0] 2 2 2 2 2 2 2 4" xfId="4000" xr:uid="{00000000-0005-0000-0000-000044030000}"/>
    <cellStyle name="Millares [0] 2 2 2 2 2 2 2 4 2" xfId="14397" xr:uid="{00000000-0005-0000-0000-000045030000}"/>
    <cellStyle name="Millares [0] 2 2 2 2 2 2 2 4 2 2" xfId="45453" xr:uid="{00000000-0005-0000-0000-000046030000}"/>
    <cellStyle name="Millares [0] 2 2 2 2 2 2 2 4 3" xfId="24769" xr:uid="{00000000-0005-0000-0000-000047030000}"/>
    <cellStyle name="Millares [0] 2 2 2 2 2 2 2 4 4" xfId="35113" xr:uid="{00000000-0005-0000-0000-000048030000}"/>
    <cellStyle name="Millares [0] 2 2 2 2 2 2 2 5" xfId="7447" xr:uid="{00000000-0005-0000-0000-000049030000}"/>
    <cellStyle name="Millares [0] 2 2 2 2 2 2 2 5 2" xfId="17832" xr:uid="{00000000-0005-0000-0000-00004A030000}"/>
    <cellStyle name="Millares [0] 2 2 2 2 2 2 2 5 2 2" xfId="48882" xr:uid="{00000000-0005-0000-0000-00004B030000}"/>
    <cellStyle name="Millares [0] 2 2 2 2 2 2 2 5 3" xfId="28198" xr:uid="{00000000-0005-0000-0000-00004C030000}"/>
    <cellStyle name="Millares [0] 2 2 2 2 2 2 2 5 4" xfId="38542" xr:uid="{00000000-0005-0000-0000-00004D030000}"/>
    <cellStyle name="Millares [0] 2 2 2 2 2 2 2 6" xfId="10971" xr:uid="{00000000-0005-0000-0000-00004E030000}"/>
    <cellStyle name="Millares [0] 2 2 2 2 2 2 2 6 2" xfId="42027" xr:uid="{00000000-0005-0000-0000-00004F030000}"/>
    <cellStyle name="Millares [0] 2 2 2 2 2 2 2 7" xfId="21343" xr:uid="{00000000-0005-0000-0000-000050030000}"/>
    <cellStyle name="Millares [0] 2 2 2 2 2 2 2 8" xfId="31687" xr:uid="{00000000-0005-0000-0000-000051030000}"/>
    <cellStyle name="Millares [0] 2 2 2 2 2 2 3" xfId="47" xr:uid="{00000000-0005-0000-0000-000052030000}"/>
    <cellStyle name="Millares [0] 2 2 2 2 2 2 3 2" xfId="2298" xr:uid="{00000000-0005-0000-0000-000053030000}"/>
    <cellStyle name="Millares [0] 2 2 2 2 2 2 3 2 2" xfId="5728" xr:uid="{00000000-0005-0000-0000-000054030000}"/>
    <cellStyle name="Millares [0] 2 2 2 2 2 2 3 2 2 2" xfId="16123" xr:uid="{00000000-0005-0000-0000-000055030000}"/>
    <cellStyle name="Millares [0] 2 2 2 2 2 2 3 2 2 2 2" xfId="47177" xr:uid="{00000000-0005-0000-0000-000056030000}"/>
    <cellStyle name="Millares [0] 2 2 2 2 2 2 3 2 2 3" xfId="26493" xr:uid="{00000000-0005-0000-0000-000057030000}"/>
    <cellStyle name="Millares [0] 2 2 2 2 2 2 3 2 2 4" xfId="36837" xr:uid="{00000000-0005-0000-0000-000058030000}"/>
    <cellStyle name="Millares [0] 2 2 2 2 2 2 3 2 3" xfId="9208" xr:uid="{00000000-0005-0000-0000-000059030000}"/>
    <cellStyle name="Millares [0] 2 2 2 2 2 2 3 2 3 2" xfId="19574" xr:uid="{00000000-0005-0000-0000-00005A030000}"/>
    <cellStyle name="Millares [0] 2 2 2 2 2 2 3 2 3 2 2" xfId="50623" xr:uid="{00000000-0005-0000-0000-00005B030000}"/>
    <cellStyle name="Millares [0] 2 2 2 2 2 2 3 2 3 3" xfId="29939" xr:uid="{00000000-0005-0000-0000-00005C030000}"/>
    <cellStyle name="Millares [0] 2 2 2 2 2 2 3 2 3 4" xfId="40283" xr:uid="{00000000-0005-0000-0000-00005D030000}"/>
    <cellStyle name="Millares [0] 2 2 2 2 2 2 3 2 4" xfId="12695" xr:uid="{00000000-0005-0000-0000-00005E030000}"/>
    <cellStyle name="Millares [0] 2 2 2 2 2 2 3 2 4 2" xfId="43751" xr:uid="{00000000-0005-0000-0000-00005F030000}"/>
    <cellStyle name="Millares [0] 2 2 2 2 2 2 3 2 5" xfId="23067" xr:uid="{00000000-0005-0000-0000-000060030000}"/>
    <cellStyle name="Millares [0] 2 2 2 2 2 2 3 2 6" xfId="33411" xr:uid="{00000000-0005-0000-0000-000061030000}"/>
    <cellStyle name="Millares [0] 2 2 2 2 2 2 3 3" xfId="4002" xr:uid="{00000000-0005-0000-0000-000062030000}"/>
    <cellStyle name="Millares [0] 2 2 2 2 2 2 3 3 2" xfId="14399" xr:uid="{00000000-0005-0000-0000-000063030000}"/>
    <cellStyle name="Millares [0] 2 2 2 2 2 2 3 3 2 2" xfId="45455" xr:uid="{00000000-0005-0000-0000-000064030000}"/>
    <cellStyle name="Millares [0] 2 2 2 2 2 2 3 3 3" xfId="24771" xr:uid="{00000000-0005-0000-0000-000065030000}"/>
    <cellStyle name="Millares [0] 2 2 2 2 2 2 3 3 4" xfId="35115" xr:uid="{00000000-0005-0000-0000-000066030000}"/>
    <cellStyle name="Millares [0] 2 2 2 2 2 2 3 4" xfId="7449" xr:uid="{00000000-0005-0000-0000-000067030000}"/>
    <cellStyle name="Millares [0] 2 2 2 2 2 2 3 4 2" xfId="17834" xr:uid="{00000000-0005-0000-0000-000068030000}"/>
    <cellStyle name="Millares [0] 2 2 2 2 2 2 3 4 2 2" xfId="48884" xr:uid="{00000000-0005-0000-0000-000069030000}"/>
    <cellStyle name="Millares [0] 2 2 2 2 2 2 3 4 3" xfId="28200" xr:uid="{00000000-0005-0000-0000-00006A030000}"/>
    <cellStyle name="Millares [0] 2 2 2 2 2 2 3 4 4" xfId="38544" xr:uid="{00000000-0005-0000-0000-00006B030000}"/>
    <cellStyle name="Millares [0] 2 2 2 2 2 2 3 5" xfId="10973" xr:uid="{00000000-0005-0000-0000-00006C030000}"/>
    <cellStyle name="Millares [0] 2 2 2 2 2 2 3 5 2" xfId="42029" xr:uid="{00000000-0005-0000-0000-00006D030000}"/>
    <cellStyle name="Millares [0] 2 2 2 2 2 2 3 6" xfId="21345" xr:uid="{00000000-0005-0000-0000-00006E030000}"/>
    <cellStyle name="Millares [0] 2 2 2 2 2 2 3 7" xfId="31689" xr:uid="{00000000-0005-0000-0000-00006F030000}"/>
    <cellStyle name="Millares [0] 2 2 2 2 2 2 4" xfId="48" xr:uid="{00000000-0005-0000-0000-000070030000}"/>
    <cellStyle name="Millares [0] 2 2 2 2 2 2 4 2" xfId="2299" xr:uid="{00000000-0005-0000-0000-000071030000}"/>
    <cellStyle name="Millares [0] 2 2 2 2 2 2 4 2 2" xfId="5729" xr:uid="{00000000-0005-0000-0000-000072030000}"/>
    <cellStyle name="Millares [0] 2 2 2 2 2 2 4 2 2 2" xfId="16124" xr:uid="{00000000-0005-0000-0000-000073030000}"/>
    <cellStyle name="Millares [0] 2 2 2 2 2 2 4 2 2 2 2" xfId="47178" xr:uid="{00000000-0005-0000-0000-000074030000}"/>
    <cellStyle name="Millares [0] 2 2 2 2 2 2 4 2 2 3" xfId="26494" xr:uid="{00000000-0005-0000-0000-000075030000}"/>
    <cellStyle name="Millares [0] 2 2 2 2 2 2 4 2 2 4" xfId="36838" xr:uid="{00000000-0005-0000-0000-000076030000}"/>
    <cellStyle name="Millares [0] 2 2 2 2 2 2 4 2 3" xfId="9209" xr:uid="{00000000-0005-0000-0000-000077030000}"/>
    <cellStyle name="Millares [0] 2 2 2 2 2 2 4 2 3 2" xfId="19575" xr:uid="{00000000-0005-0000-0000-000078030000}"/>
    <cellStyle name="Millares [0] 2 2 2 2 2 2 4 2 3 2 2" xfId="50624" xr:uid="{00000000-0005-0000-0000-000079030000}"/>
    <cellStyle name="Millares [0] 2 2 2 2 2 2 4 2 3 3" xfId="29940" xr:uid="{00000000-0005-0000-0000-00007A030000}"/>
    <cellStyle name="Millares [0] 2 2 2 2 2 2 4 2 3 4" xfId="40284" xr:uid="{00000000-0005-0000-0000-00007B030000}"/>
    <cellStyle name="Millares [0] 2 2 2 2 2 2 4 2 4" xfId="12696" xr:uid="{00000000-0005-0000-0000-00007C030000}"/>
    <cellStyle name="Millares [0] 2 2 2 2 2 2 4 2 4 2" xfId="43752" xr:uid="{00000000-0005-0000-0000-00007D030000}"/>
    <cellStyle name="Millares [0] 2 2 2 2 2 2 4 2 5" xfId="23068" xr:uid="{00000000-0005-0000-0000-00007E030000}"/>
    <cellStyle name="Millares [0] 2 2 2 2 2 2 4 2 6" xfId="33412" xr:uid="{00000000-0005-0000-0000-00007F030000}"/>
    <cellStyle name="Millares [0] 2 2 2 2 2 2 4 3" xfId="4003" xr:uid="{00000000-0005-0000-0000-000080030000}"/>
    <cellStyle name="Millares [0] 2 2 2 2 2 2 4 3 2" xfId="14400" xr:uid="{00000000-0005-0000-0000-000081030000}"/>
    <cellStyle name="Millares [0] 2 2 2 2 2 2 4 3 2 2" xfId="45456" xr:uid="{00000000-0005-0000-0000-000082030000}"/>
    <cellStyle name="Millares [0] 2 2 2 2 2 2 4 3 3" xfId="24772" xr:uid="{00000000-0005-0000-0000-000083030000}"/>
    <cellStyle name="Millares [0] 2 2 2 2 2 2 4 3 4" xfId="35116" xr:uid="{00000000-0005-0000-0000-000084030000}"/>
    <cellStyle name="Millares [0] 2 2 2 2 2 2 4 4" xfId="7450" xr:uid="{00000000-0005-0000-0000-000085030000}"/>
    <cellStyle name="Millares [0] 2 2 2 2 2 2 4 4 2" xfId="17835" xr:uid="{00000000-0005-0000-0000-000086030000}"/>
    <cellStyle name="Millares [0] 2 2 2 2 2 2 4 4 2 2" xfId="48885" xr:uid="{00000000-0005-0000-0000-000087030000}"/>
    <cellStyle name="Millares [0] 2 2 2 2 2 2 4 4 3" xfId="28201" xr:uid="{00000000-0005-0000-0000-000088030000}"/>
    <cellStyle name="Millares [0] 2 2 2 2 2 2 4 4 4" xfId="38545" xr:uid="{00000000-0005-0000-0000-000089030000}"/>
    <cellStyle name="Millares [0] 2 2 2 2 2 2 4 5" xfId="10974" xr:uid="{00000000-0005-0000-0000-00008A030000}"/>
    <cellStyle name="Millares [0] 2 2 2 2 2 2 4 5 2" xfId="42030" xr:uid="{00000000-0005-0000-0000-00008B030000}"/>
    <cellStyle name="Millares [0] 2 2 2 2 2 2 4 6" xfId="21346" xr:uid="{00000000-0005-0000-0000-00008C030000}"/>
    <cellStyle name="Millares [0] 2 2 2 2 2 2 4 7" xfId="31690" xr:uid="{00000000-0005-0000-0000-00008D030000}"/>
    <cellStyle name="Millares [0] 2 2 2 2 2 2 5" xfId="49" xr:uid="{00000000-0005-0000-0000-00008E030000}"/>
    <cellStyle name="Millares [0] 2 2 2 2 2 2 5 2" xfId="2300" xr:uid="{00000000-0005-0000-0000-00008F030000}"/>
    <cellStyle name="Millares [0] 2 2 2 2 2 2 5 2 2" xfId="5730" xr:uid="{00000000-0005-0000-0000-000090030000}"/>
    <cellStyle name="Millares [0] 2 2 2 2 2 2 5 2 2 2" xfId="16125" xr:uid="{00000000-0005-0000-0000-000091030000}"/>
    <cellStyle name="Millares [0] 2 2 2 2 2 2 5 2 2 2 2" xfId="47179" xr:uid="{00000000-0005-0000-0000-000092030000}"/>
    <cellStyle name="Millares [0] 2 2 2 2 2 2 5 2 2 3" xfId="26495" xr:uid="{00000000-0005-0000-0000-000093030000}"/>
    <cellStyle name="Millares [0] 2 2 2 2 2 2 5 2 2 4" xfId="36839" xr:uid="{00000000-0005-0000-0000-000094030000}"/>
    <cellStyle name="Millares [0] 2 2 2 2 2 2 5 2 3" xfId="9210" xr:uid="{00000000-0005-0000-0000-000095030000}"/>
    <cellStyle name="Millares [0] 2 2 2 2 2 2 5 2 3 2" xfId="19576" xr:uid="{00000000-0005-0000-0000-000096030000}"/>
    <cellStyle name="Millares [0] 2 2 2 2 2 2 5 2 3 2 2" xfId="50625" xr:uid="{00000000-0005-0000-0000-000097030000}"/>
    <cellStyle name="Millares [0] 2 2 2 2 2 2 5 2 3 3" xfId="29941" xr:uid="{00000000-0005-0000-0000-000098030000}"/>
    <cellStyle name="Millares [0] 2 2 2 2 2 2 5 2 3 4" xfId="40285" xr:uid="{00000000-0005-0000-0000-000099030000}"/>
    <cellStyle name="Millares [0] 2 2 2 2 2 2 5 2 4" xfId="12697" xr:uid="{00000000-0005-0000-0000-00009A030000}"/>
    <cellStyle name="Millares [0] 2 2 2 2 2 2 5 2 4 2" xfId="43753" xr:uid="{00000000-0005-0000-0000-00009B030000}"/>
    <cellStyle name="Millares [0] 2 2 2 2 2 2 5 2 5" xfId="23069" xr:uid="{00000000-0005-0000-0000-00009C030000}"/>
    <cellStyle name="Millares [0] 2 2 2 2 2 2 5 2 6" xfId="33413" xr:uid="{00000000-0005-0000-0000-00009D030000}"/>
    <cellStyle name="Millares [0] 2 2 2 2 2 2 5 3" xfId="4004" xr:uid="{00000000-0005-0000-0000-00009E030000}"/>
    <cellStyle name="Millares [0] 2 2 2 2 2 2 5 3 2" xfId="14401" xr:uid="{00000000-0005-0000-0000-00009F030000}"/>
    <cellStyle name="Millares [0] 2 2 2 2 2 2 5 3 2 2" xfId="45457" xr:uid="{00000000-0005-0000-0000-0000A0030000}"/>
    <cellStyle name="Millares [0] 2 2 2 2 2 2 5 3 3" xfId="24773" xr:uid="{00000000-0005-0000-0000-0000A1030000}"/>
    <cellStyle name="Millares [0] 2 2 2 2 2 2 5 3 4" xfId="35117" xr:uid="{00000000-0005-0000-0000-0000A2030000}"/>
    <cellStyle name="Millares [0] 2 2 2 2 2 2 5 4" xfId="7451" xr:uid="{00000000-0005-0000-0000-0000A3030000}"/>
    <cellStyle name="Millares [0] 2 2 2 2 2 2 5 4 2" xfId="17836" xr:uid="{00000000-0005-0000-0000-0000A4030000}"/>
    <cellStyle name="Millares [0] 2 2 2 2 2 2 5 4 2 2" xfId="48886" xr:uid="{00000000-0005-0000-0000-0000A5030000}"/>
    <cellStyle name="Millares [0] 2 2 2 2 2 2 5 4 3" xfId="28202" xr:uid="{00000000-0005-0000-0000-0000A6030000}"/>
    <cellStyle name="Millares [0] 2 2 2 2 2 2 5 4 4" xfId="38546" xr:uid="{00000000-0005-0000-0000-0000A7030000}"/>
    <cellStyle name="Millares [0] 2 2 2 2 2 2 5 5" xfId="10975" xr:uid="{00000000-0005-0000-0000-0000A8030000}"/>
    <cellStyle name="Millares [0] 2 2 2 2 2 2 5 5 2" xfId="42031" xr:uid="{00000000-0005-0000-0000-0000A9030000}"/>
    <cellStyle name="Millares [0] 2 2 2 2 2 2 5 6" xfId="21347" xr:uid="{00000000-0005-0000-0000-0000AA030000}"/>
    <cellStyle name="Millares [0] 2 2 2 2 2 2 5 7" xfId="31691" xr:uid="{00000000-0005-0000-0000-0000AB030000}"/>
    <cellStyle name="Millares [0] 2 2 2 2 2 2 6" xfId="2295" xr:uid="{00000000-0005-0000-0000-0000AC030000}"/>
    <cellStyle name="Millares [0] 2 2 2 2 2 2 6 2" xfId="5725" xr:uid="{00000000-0005-0000-0000-0000AD030000}"/>
    <cellStyle name="Millares [0] 2 2 2 2 2 2 6 2 2" xfId="16120" xr:uid="{00000000-0005-0000-0000-0000AE030000}"/>
    <cellStyle name="Millares [0] 2 2 2 2 2 2 6 2 2 2" xfId="47174" xr:uid="{00000000-0005-0000-0000-0000AF030000}"/>
    <cellStyle name="Millares [0] 2 2 2 2 2 2 6 2 3" xfId="26490" xr:uid="{00000000-0005-0000-0000-0000B0030000}"/>
    <cellStyle name="Millares [0] 2 2 2 2 2 2 6 2 4" xfId="36834" xr:uid="{00000000-0005-0000-0000-0000B1030000}"/>
    <cellStyle name="Millares [0] 2 2 2 2 2 2 6 3" xfId="9205" xr:uid="{00000000-0005-0000-0000-0000B2030000}"/>
    <cellStyle name="Millares [0] 2 2 2 2 2 2 6 3 2" xfId="19571" xr:uid="{00000000-0005-0000-0000-0000B3030000}"/>
    <cellStyle name="Millares [0] 2 2 2 2 2 2 6 3 2 2" xfId="50620" xr:uid="{00000000-0005-0000-0000-0000B4030000}"/>
    <cellStyle name="Millares [0] 2 2 2 2 2 2 6 3 3" xfId="29936" xr:uid="{00000000-0005-0000-0000-0000B5030000}"/>
    <cellStyle name="Millares [0] 2 2 2 2 2 2 6 3 4" xfId="40280" xr:uid="{00000000-0005-0000-0000-0000B6030000}"/>
    <cellStyle name="Millares [0] 2 2 2 2 2 2 6 4" xfId="12692" xr:uid="{00000000-0005-0000-0000-0000B7030000}"/>
    <cellStyle name="Millares [0] 2 2 2 2 2 2 6 4 2" xfId="43748" xr:uid="{00000000-0005-0000-0000-0000B8030000}"/>
    <cellStyle name="Millares [0] 2 2 2 2 2 2 6 5" xfId="23064" xr:uid="{00000000-0005-0000-0000-0000B9030000}"/>
    <cellStyle name="Millares [0] 2 2 2 2 2 2 6 6" xfId="33408" xr:uid="{00000000-0005-0000-0000-0000BA030000}"/>
    <cellStyle name="Millares [0] 2 2 2 2 2 2 7" xfId="3999" xr:uid="{00000000-0005-0000-0000-0000BB030000}"/>
    <cellStyle name="Millares [0] 2 2 2 2 2 2 7 2" xfId="14396" xr:uid="{00000000-0005-0000-0000-0000BC030000}"/>
    <cellStyle name="Millares [0] 2 2 2 2 2 2 7 2 2" xfId="45452" xr:uid="{00000000-0005-0000-0000-0000BD030000}"/>
    <cellStyle name="Millares [0] 2 2 2 2 2 2 7 3" xfId="24768" xr:uid="{00000000-0005-0000-0000-0000BE030000}"/>
    <cellStyle name="Millares [0] 2 2 2 2 2 2 7 4" xfId="35112" xr:uid="{00000000-0005-0000-0000-0000BF030000}"/>
    <cellStyle name="Millares [0] 2 2 2 2 2 2 8" xfId="7446" xr:uid="{00000000-0005-0000-0000-0000C0030000}"/>
    <cellStyle name="Millares [0] 2 2 2 2 2 2 8 2" xfId="17831" xr:uid="{00000000-0005-0000-0000-0000C1030000}"/>
    <cellStyle name="Millares [0] 2 2 2 2 2 2 8 2 2" xfId="48881" xr:uid="{00000000-0005-0000-0000-0000C2030000}"/>
    <cellStyle name="Millares [0] 2 2 2 2 2 2 8 3" xfId="28197" xr:uid="{00000000-0005-0000-0000-0000C3030000}"/>
    <cellStyle name="Millares [0] 2 2 2 2 2 2 8 4" xfId="38541" xr:uid="{00000000-0005-0000-0000-0000C4030000}"/>
    <cellStyle name="Millares [0] 2 2 2 2 2 2 9" xfId="10970" xr:uid="{00000000-0005-0000-0000-0000C5030000}"/>
    <cellStyle name="Millares [0] 2 2 2 2 2 2 9 2" xfId="42026" xr:uid="{00000000-0005-0000-0000-0000C6030000}"/>
    <cellStyle name="Millares [0] 2 2 2 2 2 3" xfId="50" xr:uid="{00000000-0005-0000-0000-0000C7030000}"/>
    <cellStyle name="Millares [0] 2 2 2 2 2 3 2" xfId="51" xr:uid="{00000000-0005-0000-0000-0000C8030000}"/>
    <cellStyle name="Millares [0] 2 2 2 2 2 3 2 2" xfId="2302" xr:uid="{00000000-0005-0000-0000-0000C9030000}"/>
    <cellStyle name="Millares [0] 2 2 2 2 2 3 2 2 2" xfId="5732" xr:uid="{00000000-0005-0000-0000-0000CA030000}"/>
    <cellStyle name="Millares [0] 2 2 2 2 2 3 2 2 2 2" xfId="16127" xr:uid="{00000000-0005-0000-0000-0000CB030000}"/>
    <cellStyle name="Millares [0] 2 2 2 2 2 3 2 2 2 2 2" xfId="47181" xr:uid="{00000000-0005-0000-0000-0000CC030000}"/>
    <cellStyle name="Millares [0] 2 2 2 2 2 3 2 2 2 3" xfId="26497" xr:uid="{00000000-0005-0000-0000-0000CD030000}"/>
    <cellStyle name="Millares [0] 2 2 2 2 2 3 2 2 2 4" xfId="36841" xr:uid="{00000000-0005-0000-0000-0000CE030000}"/>
    <cellStyle name="Millares [0] 2 2 2 2 2 3 2 2 3" xfId="9212" xr:uid="{00000000-0005-0000-0000-0000CF030000}"/>
    <cellStyle name="Millares [0] 2 2 2 2 2 3 2 2 3 2" xfId="19578" xr:uid="{00000000-0005-0000-0000-0000D0030000}"/>
    <cellStyle name="Millares [0] 2 2 2 2 2 3 2 2 3 2 2" xfId="50627" xr:uid="{00000000-0005-0000-0000-0000D1030000}"/>
    <cellStyle name="Millares [0] 2 2 2 2 2 3 2 2 3 3" xfId="29943" xr:uid="{00000000-0005-0000-0000-0000D2030000}"/>
    <cellStyle name="Millares [0] 2 2 2 2 2 3 2 2 3 4" xfId="40287" xr:uid="{00000000-0005-0000-0000-0000D3030000}"/>
    <cellStyle name="Millares [0] 2 2 2 2 2 3 2 2 4" xfId="12699" xr:uid="{00000000-0005-0000-0000-0000D4030000}"/>
    <cellStyle name="Millares [0] 2 2 2 2 2 3 2 2 4 2" xfId="43755" xr:uid="{00000000-0005-0000-0000-0000D5030000}"/>
    <cellStyle name="Millares [0] 2 2 2 2 2 3 2 2 5" xfId="23071" xr:uid="{00000000-0005-0000-0000-0000D6030000}"/>
    <cellStyle name="Millares [0] 2 2 2 2 2 3 2 2 6" xfId="33415" xr:uid="{00000000-0005-0000-0000-0000D7030000}"/>
    <cellStyle name="Millares [0] 2 2 2 2 2 3 2 3" xfId="4006" xr:uid="{00000000-0005-0000-0000-0000D8030000}"/>
    <cellStyle name="Millares [0] 2 2 2 2 2 3 2 3 2" xfId="14403" xr:uid="{00000000-0005-0000-0000-0000D9030000}"/>
    <cellStyle name="Millares [0] 2 2 2 2 2 3 2 3 2 2" xfId="45459" xr:uid="{00000000-0005-0000-0000-0000DA030000}"/>
    <cellStyle name="Millares [0] 2 2 2 2 2 3 2 3 3" xfId="24775" xr:uid="{00000000-0005-0000-0000-0000DB030000}"/>
    <cellStyle name="Millares [0] 2 2 2 2 2 3 2 3 4" xfId="35119" xr:uid="{00000000-0005-0000-0000-0000DC030000}"/>
    <cellStyle name="Millares [0] 2 2 2 2 2 3 2 4" xfId="7453" xr:uid="{00000000-0005-0000-0000-0000DD030000}"/>
    <cellStyle name="Millares [0] 2 2 2 2 2 3 2 4 2" xfId="17838" xr:uid="{00000000-0005-0000-0000-0000DE030000}"/>
    <cellStyle name="Millares [0] 2 2 2 2 2 3 2 4 2 2" xfId="48888" xr:uid="{00000000-0005-0000-0000-0000DF030000}"/>
    <cellStyle name="Millares [0] 2 2 2 2 2 3 2 4 3" xfId="28204" xr:uid="{00000000-0005-0000-0000-0000E0030000}"/>
    <cellStyle name="Millares [0] 2 2 2 2 2 3 2 4 4" xfId="38548" xr:uid="{00000000-0005-0000-0000-0000E1030000}"/>
    <cellStyle name="Millares [0] 2 2 2 2 2 3 2 5" xfId="10977" xr:uid="{00000000-0005-0000-0000-0000E2030000}"/>
    <cellStyle name="Millares [0] 2 2 2 2 2 3 2 5 2" xfId="42033" xr:uid="{00000000-0005-0000-0000-0000E3030000}"/>
    <cellStyle name="Millares [0] 2 2 2 2 2 3 2 6" xfId="21349" xr:uid="{00000000-0005-0000-0000-0000E4030000}"/>
    <cellStyle name="Millares [0] 2 2 2 2 2 3 2 7" xfId="31693" xr:uid="{00000000-0005-0000-0000-0000E5030000}"/>
    <cellStyle name="Millares [0] 2 2 2 2 2 3 3" xfId="2301" xr:uid="{00000000-0005-0000-0000-0000E6030000}"/>
    <cellStyle name="Millares [0] 2 2 2 2 2 3 3 2" xfId="5731" xr:uid="{00000000-0005-0000-0000-0000E7030000}"/>
    <cellStyle name="Millares [0] 2 2 2 2 2 3 3 2 2" xfId="16126" xr:uid="{00000000-0005-0000-0000-0000E8030000}"/>
    <cellStyle name="Millares [0] 2 2 2 2 2 3 3 2 2 2" xfId="47180" xr:uid="{00000000-0005-0000-0000-0000E9030000}"/>
    <cellStyle name="Millares [0] 2 2 2 2 2 3 3 2 3" xfId="26496" xr:uid="{00000000-0005-0000-0000-0000EA030000}"/>
    <cellStyle name="Millares [0] 2 2 2 2 2 3 3 2 4" xfId="36840" xr:uid="{00000000-0005-0000-0000-0000EB030000}"/>
    <cellStyle name="Millares [0] 2 2 2 2 2 3 3 3" xfId="9211" xr:uid="{00000000-0005-0000-0000-0000EC030000}"/>
    <cellStyle name="Millares [0] 2 2 2 2 2 3 3 3 2" xfId="19577" xr:uid="{00000000-0005-0000-0000-0000ED030000}"/>
    <cellStyle name="Millares [0] 2 2 2 2 2 3 3 3 2 2" xfId="50626" xr:uid="{00000000-0005-0000-0000-0000EE030000}"/>
    <cellStyle name="Millares [0] 2 2 2 2 2 3 3 3 3" xfId="29942" xr:uid="{00000000-0005-0000-0000-0000EF030000}"/>
    <cellStyle name="Millares [0] 2 2 2 2 2 3 3 3 4" xfId="40286" xr:uid="{00000000-0005-0000-0000-0000F0030000}"/>
    <cellStyle name="Millares [0] 2 2 2 2 2 3 3 4" xfId="12698" xr:uid="{00000000-0005-0000-0000-0000F1030000}"/>
    <cellStyle name="Millares [0] 2 2 2 2 2 3 3 4 2" xfId="43754" xr:uid="{00000000-0005-0000-0000-0000F2030000}"/>
    <cellStyle name="Millares [0] 2 2 2 2 2 3 3 5" xfId="23070" xr:uid="{00000000-0005-0000-0000-0000F3030000}"/>
    <cellStyle name="Millares [0] 2 2 2 2 2 3 3 6" xfId="33414" xr:uid="{00000000-0005-0000-0000-0000F4030000}"/>
    <cellStyle name="Millares [0] 2 2 2 2 2 3 4" xfId="4005" xr:uid="{00000000-0005-0000-0000-0000F5030000}"/>
    <cellStyle name="Millares [0] 2 2 2 2 2 3 4 2" xfId="14402" xr:uid="{00000000-0005-0000-0000-0000F6030000}"/>
    <cellStyle name="Millares [0] 2 2 2 2 2 3 4 2 2" xfId="45458" xr:uid="{00000000-0005-0000-0000-0000F7030000}"/>
    <cellStyle name="Millares [0] 2 2 2 2 2 3 4 3" xfId="24774" xr:uid="{00000000-0005-0000-0000-0000F8030000}"/>
    <cellStyle name="Millares [0] 2 2 2 2 2 3 4 4" xfId="35118" xr:uid="{00000000-0005-0000-0000-0000F9030000}"/>
    <cellStyle name="Millares [0] 2 2 2 2 2 3 5" xfId="7452" xr:uid="{00000000-0005-0000-0000-0000FA030000}"/>
    <cellStyle name="Millares [0] 2 2 2 2 2 3 5 2" xfId="17837" xr:uid="{00000000-0005-0000-0000-0000FB030000}"/>
    <cellStyle name="Millares [0] 2 2 2 2 2 3 5 2 2" xfId="48887" xr:uid="{00000000-0005-0000-0000-0000FC030000}"/>
    <cellStyle name="Millares [0] 2 2 2 2 2 3 5 3" xfId="28203" xr:uid="{00000000-0005-0000-0000-0000FD030000}"/>
    <cellStyle name="Millares [0] 2 2 2 2 2 3 5 4" xfId="38547" xr:uid="{00000000-0005-0000-0000-0000FE030000}"/>
    <cellStyle name="Millares [0] 2 2 2 2 2 3 6" xfId="10976" xr:uid="{00000000-0005-0000-0000-0000FF030000}"/>
    <cellStyle name="Millares [0] 2 2 2 2 2 3 6 2" xfId="42032" xr:uid="{00000000-0005-0000-0000-000000040000}"/>
    <cellStyle name="Millares [0] 2 2 2 2 2 3 7" xfId="21348" xr:uid="{00000000-0005-0000-0000-000001040000}"/>
    <cellStyle name="Millares [0] 2 2 2 2 2 3 8" xfId="31692" xr:uid="{00000000-0005-0000-0000-000002040000}"/>
    <cellStyle name="Millares [0] 2 2 2 2 2 4" xfId="52" xr:uid="{00000000-0005-0000-0000-000003040000}"/>
    <cellStyle name="Millares [0] 2 2 2 2 2 4 2" xfId="2303" xr:uid="{00000000-0005-0000-0000-000004040000}"/>
    <cellStyle name="Millares [0] 2 2 2 2 2 4 2 2" xfId="5733" xr:uid="{00000000-0005-0000-0000-000005040000}"/>
    <cellStyle name="Millares [0] 2 2 2 2 2 4 2 2 2" xfId="16128" xr:uid="{00000000-0005-0000-0000-000006040000}"/>
    <cellStyle name="Millares [0] 2 2 2 2 2 4 2 2 2 2" xfId="47182" xr:uid="{00000000-0005-0000-0000-000007040000}"/>
    <cellStyle name="Millares [0] 2 2 2 2 2 4 2 2 3" xfId="26498" xr:uid="{00000000-0005-0000-0000-000008040000}"/>
    <cellStyle name="Millares [0] 2 2 2 2 2 4 2 2 4" xfId="36842" xr:uid="{00000000-0005-0000-0000-000009040000}"/>
    <cellStyle name="Millares [0] 2 2 2 2 2 4 2 3" xfId="9213" xr:uid="{00000000-0005-0000-0000-00000A040000}"/>
    <cellStyle name="Millares [0] 2 2 2 2 2 4 2 3 2" xfId="19579" xr:uid="{00000000-0005-0000-0000-00000B040000}"/>
    <cellStyle name="Millares [0] 2 2 2 2 2 4 2 3 2 2" xfId="50628" xr:uid="{00000000-0005-0000-0000-00000C040000}"/>
    <cellStyle name="Millares [0] 2 2 2 2 2 4 2 3 3" xfId="29944" xr:uid="{00000000-0005-0000-0000-00000D040000}"/>
    <cellStyle name="Millares [0] 2 2 2 2 2 4 2 3 4" xfId="40288" xr:uid="{00000000-0005-0000-0000-00000E040000}"/>
    <cellStyle name="Millares [0] 2 2 2 2 2 4 2 4" xfId="12700" xr:uid="{00000000-0005-0000-0000-00000F040000}"/>
    <cellStyle name="Millares [0] 2 2 2 2 2 4 2 4 2" xfId="43756" xr:uid="{00000000-0005-0000-0000-000010040000}"/>
    <cellStyle name="Millares [0] 2 2 2 2 2 4 2 5" xfId="23072" xr:uid="{00000000-0005-0000-0000-000011040000}"/>
    <cellStyle name="Millares [0] 2 2 2 2 2 4 2 6" xfId="33416" xr:uid="{00000000-0005-0000-0000-000012040000}"/>
    <cellStyle name="Millares [0] 2 2 2 2 2 4 3" xfId="4007" xr:uid="{00000000-0005-0000-0000-000013040000}"/>
    <cellStyle name="Millares [0] 2 2 2 2 2 4 3 2" xfId="14404" xr:uid="{00000000-0005-0000-0000-000014040000}"/>
    <cellStyle name="Millares [0] 2 2 2 2 2 4 3 2 2" xfId="45460" xr:uid="{00000000-0005-0000-0000-000015040000}"/>
    <cellStyle name="Millares [0] 2 2 2 2 2 4 3 3" xfId="24776" xr:uid="{00000000-0005-0000-0000-000016040000}"/>
    <cellStyle name="Millares [0] 2 2 2 2 2 4 3 4" xfId="35120" xr:uid="{00000000-0005-0000-0000-000017040000}"/>
    <cellStyle name="Millares [0] 2 2 2 2 2 4 4" xfId="7454" xr:uid="{00000000-0005-0000-0000-000018040000}"/>
    <cellStyle name="Millares [0] 2 2 2 2 2 4 4 2" xfId="17839" xr:uid="{00000000-0005-0000-0000-000019040000}"/>
    <cellStyle name="Millares [0] 2 2 2 2 2 4 4 2 2" xfId="48889" xr:uid="{00000000-0005-0000-0000-00001A040000}"/>
    <cellStyle name="Millares [0] 2 2 2 2 2 4 4 3" xfId="28205" xr:uid="{00000000-0005-0000-0000-00001B040000}"/>
    <cellStyle name="Millares [0] 2 2 2 2 2 4 4 4" xfId="38549" xr:uid="{00000000-0005-0000-0000-00001C040000}"/>
    <cellStyle name="Millares [0] 2 2 2 2 2 4 5" xfId="10978" xr:uid="{00000000-0005-0000-0000-00001D040000}"/>
    <cellStyle name="Millares [0] 2 2 2 2 2 4 5 2" xfId="42034" xr:uid="{00000000-0005-0000-0000-00001E040000}"/>
    <cellStyle name="Millares [0] 2 2 2 2 2 4 6" xfId="21350" xr:uid="{00000000-0005-0000-0000-00001F040000}"/>
    <cellStyle name="Millares [0] 2 2 2 2 2 4 7" xfId="31694" xr:uid="{00000000-0005-0000-0000-000020040000}"/>
    <cellStyle name="Millares [0] 2 2 2 2 2 5" xfId="53" xr:uid="{00000000-0005-0000-0000-000021040000}"/>
    <cellStyle name="Millares [0] 2 2 2 2 2 5 2" xfId="2304" xr:uid="{00000000-0005-0000-0000-000022040000}"/>
    <cellStyle name="Millares [0] 2 2 2 2 2 5 2 2" xfId="5734" xr:uid="{00000000-0005-0000-0000-000023040000}"/>
    <cellStyle name="Millares [0] 2 2 2 2 2 5 2 2 2" xfId="16129" xr:uid="{00000000-0005-0000-0000-000024040000}"/>
    <cellStyle name="Millares [0] 2 2 2 2 2 5 2 2 2 2" xfId="47183" xr:uid="{00000000-0005-0000-0000-000025040000}"/>
    <cellStyle name="Millares [0] 2 2 2 2 2 5 2 2 3" xfId="26499" xr:uid="{00000000-0005-0000-0000-000026040000}"/>
    <cellStyle name="Millares [0] 2 2 2 2 2 5 2 2 4" xfId="36843" xr:uid="{00000000-0005-0000-0000-000027040000}"/>
    <cellStyle name="Millares [0] 2 2 2 2 2 5 2 3" xfId="9214" xr:uid="{00000000-0005-0000-0000-000028040000}"/>
    <cellStyle name="Millares [0] 2 2 2 2 2 5 2 3 2" xfId="19580" xr:uid="{00000000-0005-0000-0000-000029040000}"/>
    <cellStyle name="Millares [0] 2 2 2 2 2 5 2 3 2 2" xfId="50629" xr:uid="{00000000-0005-0000-0000-00002A040000}"/>
    <cellStyle name="Millares [0] 2 2 2 2 2 5 2 3 3" xfId="29945" xr:uid="{00000000-0005-0000-0000-00002B040000}"/>
    <cellStyle name="Millares [0] 2 2 2 2 2 5 2 3 4" xfId="40289" xr:uid="{00000000-0005-0000-0000-00002C040000}"/>
    <cellStyle name="Millares [0] 2 2 2 2 2 5 2 4" xfId="12701" xr:uid="{00000000-0005-0000-0000-00002D040000}"/>
    <cellStyle name="Millares [0] 2 2 2 2 2 5 2 4 2" xfId="43757" xr:uid="{00000000-0005-0000-0000-00002E040000}"/>
    <cellStyle name="Millares [0] 2 2 2 2 2 5 2 5" xfId="23073" xr:uid="{00000000-0005-0000-0000-00002F040000}"/>
    <cellStyle name="Millares [0] 2 2 2 2 2 5 2 6" xfId="33417" xr:uid="{00000000-0005-0000-0000-000030040000}"/>
    <cellStyle name="Millares [0] 2 2 2 2 2 5 3" xfId="4008" xr:uid="{00000000-0005-0000-0000-000031040000}"/>
    <cellStyle name="Millares [0] 2 2 2 2 2 5 3 2" xfId="14405" xr:uid="{00000000-0005-0000-0000-000032040000}"/>
    <cellStyle name="Millares [0] 2 2 2 2 2 5 3 2 2" xfId="45461" xr:uid="{00000000-0005-0000-0000-000033040000}"/>
    <cellStyle name="Millares [0] 2 2 2 2 2 5 3 3" xfId="24777" xr:uid="{00000000-0005-0000-0000-000034040000}"/>
    <cellStyle name="Millares [0] 2 2 2 2 2 5 3 4" xfId="35121" xr:uid="{00000000-0005-0000-0000-000035040000}"/>
    <cellStyle name="Millares [0] 2 2 2 2 2 5 4" xfId="7455" xr:uid="{00000000-0005-0000-0000-000036040000}"/>
    <cellStyle name="Millares [0] 2 2 2 2 2 5 4 2" xfId="17840" xr:uid="{00000000-0005-0000-0000-000037040000}"/>
    <cellStyle name="Millares [0] 2 2 2 2 2 5 4 2 2" xfId="48890" xr:uid="{00000000-0005-0000-0000-000038040000}"/>
    <cellStyle name="Millares [0] 2 2 2 2 2 5 4 3" xfId="28206" xr:uid="{00000000-0005-0000-0000-000039040000}"/>
    <cellStyle name="Millares [0] 2 2 2 2 2 5 4 4" xfId="38550" xr:uid="{00000000-0005-0000-0000-00003A040000}"/>
    <cellStyle name="Millares [0] 2 2 2 2 2 5 5" xfId="10979" xr:uid="{00000000-0005-0000-0000-00003B040000}"/>
    <cellStyle name="Millares [0] 2 2 2 2 2 5 5 2" xfId="42035" xr:uid="{00000000-0005-0000-0000-00003C040000}"/>
    <cellStyle name="Millares [0] 2 2 2 2 2 5 6" xfId="21351" xr:uid="{00000000-0005-0000-0000-00003D040000}"/>
    <cellStyle name="Millares [0] 2 2 2 2 2 5 7" xfId="31695" xr:uid="{00000000-0005-0000-0000-00003E040000}"/>
    <cellStyle name="Millares [0] 2 2 2 2 2 6" xfId="54" xr:uid="{00000000-0005-0000-0000-00003F040000}"/>
    <cellStyle name="Millares [0] 2 2 2 2 2 6 2" xfId="2305" xr:uid="{00000000-0005-0000-0000-000040040000}"/>
    <cellStyle name="Millares [0] 2 2 2 2 2 6 2 2" xfId="5735" xr:uid="{00000000-0005-0000-0000-000041040000}"/>
    <cellStyle name="Millares [0] 2 2 2 2 2 6 2 2 2" xfId="16130" xr:uid="{00000000-0005-0000-0000-000042040000}"/>
    <cellStyle name="Millares [0] 2 2 2 2 2 6 2 2 2 2" xfId="47184" xr:uid="{00000000-0005-0000-0000-000043040000}"/>
    <cellStyle name="Millares [0] 2 2 2 2 2 6 2 2 3" xfId="26500" xr:uid="{00000000-0005-0000-0000-000044040000}"/>
    <cellStyle name="Millares [0] 2 2 2 2 2 6 2 2 4" xfId="36844" xr:uid="{00000000-0005-0000-0000-000045040000}"/>
    <cellStyle name="Millares [0] 2 2 2 2 2 6 2 3" xfId="9215" xr:uid="{00000000-0005-0000-0000-000046040000}"/>
    <cellStyle name="Millares [0] 2 2 2 2 2 6 2 3 2" xfId="19581" xr:uid="{00000000-0005-0000-0000-000047040000}"/>
    <cellStyle name="Millares [0] 2 2 2 2 2 6 2 3 2 2" xfId="50630" xr:uid="{00000000-0005-0000-0000-000048040000}"/>
    <cellStyle name="Millares [0] 2 2 2 2 2 6 2 3 3" xfId="29946" xr:uid="{00000000-0005-0000-0000-000049040000}"/>
    <cellStyle name="Millares [0] 2 2 2 2 2 6 2 3 4" xfId="40290" xr:uid="{00000000-0005-0000-0000-00004A040000}"/>
    <cellStyle name="Millares [0] 2 2 2 2 2 6 2 4" xfId="12702" xr:uid="{00000000-0005-0000-0000-00004B040000}"/>
    <cellStyle name="Millares [0] 2 2 2 2 2 6 2 4 2" xfId="43758" xr:uid="{00000000-0005-0000-0000-00004C040000}"/>
    <cellStyle name="Millares [0] 2 2 2 2 2 6 2 5" xfId="23074" xr:uid="{00000000-0005-0000-0000-00004D040000}"/>
    <cellStyle name="Millares [0] 2 2 2 2 2 6 2 6" xfId="33418" xr:uid="{00000000-0005-0000-0000-00004E040000}"/>
    <cellStyle name="Millares [0] 2 2 2 2 2 6 3" xfId="4009" xr:uid="{00000000-0005-0000-0000-00004F040000}"/>
    <cellStyle name="Millares [0] 2 2 2 2 2 6 3 2" xfId="14406" xr:uid="{00000000-0005-0000-0000-000050040000}"/>
    <cellStyle name="Millares [0] 2 2 2 2 2 6 3 2 2" xfId="45462" xr:uid="{00000000-0005-0000-0000-000051040000}"/>
    <cellStyle name="Millares [0] 2 2 2 2 2 6 3 3" xfId="24778" xr:uid="{00000000-0005-0000-0000-000052040000}"/>
    <cellStyle name="Millares [0] 2 2 2 2 2 6 3 4" xfId="35122" xr:uid="{00000000-0005-0000-0000-000053040000}"/>
    <cellStyle name="Millares [0] 2 2 2 2 2 6 4" xfId="7456" xr:uid="{00000000-0005-0000-0000-000054040000}"/>
    <cellStyle name="Millares [0] 2 2 2 2 2 6 4 2" xfId="17841" xr:uid="{00000000-0005-0000-0000-000055040000}"/>
    <cellStyle name="Millares [0] 2 2 2 2 2 6 4 2 2" xfId="48891" xr:uid="{00000000-0005-0000-0000-000056040000}"/>
    <cellStyle name="Millares [0] 2 2 2 2 2 6 4 3" xfId="28207" xr:uid="{00000000-0005-0000-0000-000057040000}"/>
    <cellStyle name="Millares [0] 2 2 2 2 2 6 4 4" xfId="38551" xr:uid="{00000000-0005-0000-0000-000058040000}"/>
    <cellStyle name="Millares [0] 2 2 2 2 2 6 5" xfId="10980" xr:uid="{00000000-0005-0000-0000-000059040000}"/>
    <cellStyle name="Millares [0] 2 2 2 2 2 6 5 2" xfId="42036" xr:uid="{00000000-0005-0000-0000-00005A040000}"/>
    <cellStyle name="Millares [0] 2 2 2 2 2 6 6" xfId="21352" xr:uid="{00000000-0005-0000-0000-00005B040000}"/>
    <cellStyle name="Millares [0] 2 2 2 2 2 6 7" xfId="31696" xr:uid="{00000000-0005-0000-0000-00005C040000}"/>
    <cellStyle name="Millares [0] 2 2 2 2 2 7" xfId="2294" xr:uid="{00000000-0005-0000-0000-00005D040000}"/>
    <cellStyle name="Millares [0] 2 2 2 2 2 7 2" xfId="5724" xr:uid="{00000000-0005-0000-0000-00005E040000}"/>
    <cellStyle name="Millares [0] 2 2 2 2 2 7 2 2" xfId="16119" xr:uid="{00000000-0005-0000-0000-00005F040000}"/>
    <cellStyle name="Millares [0] 2 2 2 2 2 7 2 2 2" xfId="47173" xr:uid="{00000000-0005-0000-0000-000060040000}"/>
    <cellStyle name="Millares [0] 2 2 2 2 2 7 2 3" xfId="26489" xr:uid="{00000000-0005-0000-0000-000061040000}"/>
    <cellStyle name="Millares [0] 2 2 2 2 2 7 2 4" xfId="36833" xr:uid="{00000000-0005-0000-0000-000062040000}"/>
    <cellStyle name="Millares [0] 2 2 2 2 2 7 3" xfId="9204" xr:uid="{00000000-0005-0000-0000-000063040000}"/>
    <cellStyle name="Millares [0] 2 2 2 2 2 7 3 2" xfId="19570" xr:uid="{00000000-0005-0000-0000-000064040000}"/>
    <cellStyle name="Millares [0] 2 2 2 2 2 7 3 2 2" xfId="50619" xr:uid="{00000000-0005-0000-0000-000065040000}"/>
    <cellStyle name="Millares [0] 2 2 2 2 2 7 3 3" xfId="29935" xr:uid="{00000000-0005-0000-0000-000066040000}"/>
    <cellStyle name="Millares [0] 2 2 2 2 2 7 3 4" xfId="40279" xr:uid="{00000000-0005-0000-0000-000067040000}"/>
    <cellStyle name="Millares [0] 2 2 2 2 2 7 4" xfId="12691" xr:uid="{00000000-0005-0000-0000-000068040000}"/>
    <cellStyle name="Millares [0] 2 2 2 2 2 7 4 2" xfId="43747" xr:uid="{00000000-0005-0000-0000-000069040000}"/>
    <cellStyle name="Millares [0] 2 2 2 2 2 7 5" xfId="23063" xr:uid="{00000000-0005-0000-0000-00006A040000}"/>
    <cellStyle name="Millares [0] 2 2 2 2 2 7 6" xfId="33407" xr:uid="{00000000-0005-0000-0000-00006B040000}"/>
    <cellStyle name="Millares [0] 2 2 2 2 2 8" xfId="3998" xr:uid="{00000000-0005-0000-0000-00006C040000}"/>
    <cellStyle name="Millares [0] 2 2 2 2 2 8 2" xfId="14395" xr:uid="{00000000-0005-0000-0000-00006D040000}"/>
    <cellStyle name="Millares [0] 2 2 2 2 2 8 2 2" xfId="45451" xr:uid="{00000000-0005-0000-0000-00006E040000}"/>
    <cellStyle name="Millares [0] 2 2 2 2 2 8 3" xfId="24767" xr:uid="{00000000-0005-0000-0000-00006F040000}"/>
    <cellStyle name="Millares [0] 2 2 2 2 2 8 4" xfId="35111" xr:uid="{00000000-0005-0000-0000-000070040000}"/>
    <cellStyle name="Millares [0] 2 2 2 2 2 9" xfId="7445" xr:uid="{00000000-0005-0000-0000-000071040000}"/>
    <cellStyle name="Millares [0] 2 2 2 2 2 9 2" xfId="17830" xr:uid="{00000000-0005-0000-0000-000072040000}"/>
    <cellStyle name="Millares [0] 2 2 2 2 2 9 2 2" xfId="48880" xr:uid="{00000000-0005-0000-0000-000073040000}"/>
    <cellStyle name="Millares [0] 2 2 2 2 2 9 3" xfId="28196" xr:uid="{00000000-0005-0000-0000-000074040000}"/>
    <cellStyle name="Millares [0] 2 2 2 2 2 9 4" xfId="38540" xr:uid="{00000000-0005-0000-0000-000075040000}"/>
    <cellStyle name="Millares [0] 2 2 2 2 3" xfId="55" xr:uid="{00000000-0005-0000-0000-000076040000}"/>
    <cellStyle name="Millares [0] 2 2 2 2 3 10" xfId="21353" xr:uid="{00000000-0005-0000-0000-000077040000}"/>
    <cellStyle name="Millares [0] 2 2 2 2 3 11" xfId="31697" xr:uid="{00000000-0005-0000-0000-000078040000}"/>
    <cellStyle name="Millares [0] 2 2 2 2 3 2" xfId="56" xr:uid="{00000000-0005-0000-0000-000079040000}"/>
    <cellStyle name="Millares [0] 2 2 2 2 3 2 2" xfId="57" xr:uid="{00000000-0005-0000-0000-00007A040000}"/>
    <cellStyle name="Millares [0] 2 2 2 2 3 2 2 2" xfId="2308" xr:uid="{00000000-0005-0000-0000-00007B040000}"/>
    <cellStyle name="Millares [0] 2 2 2 2 3 2 2 2 2" xfId="5738" xr:uid="{00000000-0005-0000-0000-00007C040000}"/>
    <cellStyle name="Millares [0] 2 2 2 2 3 2 2 2 2 2" xfId="16133" xr:uid="{00000000-0005-0000-0000-00007D040000}"/>
    <cellStyle name="Millares [0] 2 2 2 2 3 2 2 2 2 2 2" xfId="47187" xr:uid="{00000000-0005-0000-0000-00007E040000}"/>
    <cellStyle name="Millares [0] 2 2 2 2 3 2 2 2 2 3" xfId="26503" xr:uid="{00000000-0005-0000-0000-00007F040000}"/>
    <cellStyle name="Millares [0] 2 2 2 2 3 2 2 2 2 4" xfId="36847" xr:uid="{00000000-0005-0000-0000-000080040000}"/>
    <cellStyle name="Millares [0] 2 2 2 2 3 2 2 2 3" xfId="9218" xr:uid="{00000000-0005-0000-0000-000081040000}"/>
    <cellStyle name="Millares [0] 2 2 2 2 3 2 2 2 3 2" xfId="19584" xr:uid="{00000000-0005-0000-0000-000082040000}"/>
    <cellStyle name="Millares [0] 2 2 2 2 3 2 2 2 3 2 2" xfId="50633" xr:uid="{00000000-0005-0000-0000-000083040000}"/>
    <cellStyle name="Millares [0] 2 2 2 2 3 2 2 2 3 3" xfId="29949" xr:uid="{00000000-0005-0000-0000-000084040000}"/>
    <cellStyle name="Millares [0] 2 2 2 2 3 2 2 2 3 4" xfId="40293" xr:uid="{00000000-0005-0000-0000-000085040000}"/>
    <cellStyle name="Millares [0] 2 2 2 2 3 2 2 2 4" xfId="12705" xr:uid="{00000000-0005-0000-0000-000086040000}"/>
    <cellStyle name="Millares [0] 2 2 2 2 3 2 2 2 4 2" xfId="43761" xr:uid="{00000000-0005-0000-0000-000087040000}"/>
    <cellStyle name="Millares [0] 2 2 2 2 3 2 2 2 5" xfId="23077" xr:uid="{00000000-0005-0000-0000-000088040000}"/>
    <cellStyle name="Millares [0] 2 2 2 2 3 2 2 2 6" xfId="33421" xr:uid="{00000000-0005-0000-0000-000089040000}"/>
    <cellStyle name="Millares [0] 2 2 2 2 3 2 2 3" xfId="4012" xr:uid="{00000000-0005-0000-0000-00008A040000}"/>
    <cellStyle name="Millares [0] 2 2 2 2 3 2 2 3 2" xfId="14409" xr:uid="{00000000-0005-0000-0000-00008B040000}"/>
    <cellStyle name="Millares [0] 2 2 2 2 3 2 2 3 2 2" xfId="45465" xr:uid="{00000000-0005-0000-0000-00008C040000}"/>
    <cellStyle name="Millares [0] 2 2 2 2 3 2 2 3 3" xfId="24781" xr:uid="{00000000-0005-0000-0000-00008D040000}"/>
    <cellStyle name="Millares [0] 2 2 2 2 3 2 2 3 4" xfId="35125" xr:uid="{00000000-0005-0000-0000-00008E040000}"/>
    <cellStyle name="Millares [0] 2 2 2 2 3 2 2 4" xfId="7459" xr:uid="{00000000-0005-0000-0000-00008F040000}"/>
    <cellStyle name="Millares [0] 2 2 2 2 3 2 2 4 2" xfId="17844" xr:uid="{00000000-0005-0000-0000-000090040000}"/>
    <cellStyle name="Millares [0] 2 2 2 2 3 2 2 4 2 2" xfId="48894" xr:uid="{00000000-0005-0000-0000-000091040000}"/>
    <cellStyle name="Millares [0] 2 2 2 2 3 2 2 4 3" xfId="28210" xr:uid="{00000000-0005-0000-0000-000092040000}"/>
    <cellStyle name="Millares [0] 2 2 2 2 3 2 2 4 4" xfId="38554" xr:uid="{00000000-0005-0000-0000-000093040000}"/>
    <cellStyle name="Millares [0] 2 2 2 2 3 2 2 5" xfId="10983" xr:uid="{00000000-0005-0000-0000-000094040000}"/>
    <cellStyle name="Millares [0] 2 2 2 2 3 2 2 5 2" xfId="42039" xr:uid="{00000000-0005-0000-0000-000095040000}"/>
    <cellStyle name="Millares [0] 2 2 2 2 3 2 2 6" xfId="21355" xr:uid="{00000000-0005-0000-0000-000096040000}"/>
    <cellStyle name="Millares [0] 2 2 2 2 3 2 2 7" xfId="31699" xr:uid="{00000000-0005-0000-0000-000097040000}"/>
    <cellStyle name="Millares [0] 2 2 2 2 3 2 3" xfId="2307" xr:uid="{00000000-0005-0000-0000-000098040000}"/>
    <cellStyle name="Millares [0] 2 2 2 2 3 2 3 2" xfId="5737" xr:uid="{00000000-0005-0000-0000-000099040000}"/>
    <cellStyle name="Millares [0] 2 2 2 2 3 2 3 2 2" xfId="16132" xr:uid="{00000000-0005-0000-0000-00009A040000}"/>
    <cellStyle name="Millares [0] 2 2 2 2 3 2 3 2 2 2" xfId="47186" xr:uid="{00000000-0005-0000-0000-00009B040000}"/>
    <cellStyle name="Millares [0] 2 2 2 2 3 2 3 2 3" xfId="26502" xr:uid="{00000000-0005-0000-0000-00009C040000}"/>
    <cellStyle name="Millares [0] 2 2 2 2 3 2 3 2 4" xfId="36846" xr:uid="{00000000-0005-0000-0000-00009D040000}"/>
    <cellStyle name="Millares [0] 2 2 2 2 3 2 3 3" xfId="9217" xr:uid="{00000000-0005-0000-0000-00009E040000}"/>
    <cellStyle name="Millares [0] 2 2 2 2 3 2 3 3 2" xfId="19583" xr:uid="{00000000-0005-0000-0000-00009F040000}"/>
    <cellStyle name="Millares [0] 2 2 2 2 3 2 3 3 2 2" xfId="50632" xr:uid="{00000000-0005-0000-0000-0000A0040000}"/>
    <cellStyle name="Millares [0] 2 2 2 2 3 2 3 3 3" xfId="29948" xr:uid="{00000000-0005-0000-0000-0000A1040000}"/>
    <cellStyle name="Millares [0] 2 2 2 2 3 2 3 3 4" xfId="40292" xr:uid="{00000000-0005-0000-0000-0000A2040000}"/>
    <cellStyle name="Millares [0] 2 2 2 2 3 2 3 4" xfId="12704" xr:uid="{00000000-0005-0000-0000-0000A3040000}"/>
    <cellStyle name="Millares [0] 2 2 2 2 3 2 3 4 2" xfId="43760" xr:uid="{00000000-0005-0000-0000-0000A4040000}"/>
    <cellStyle name="Millares [0] 2 2 2 2 3 2 3 5" xfId="23076" xr:uid="{00000000-0005-0000-0000-0000A5040000}"/>
    <cellStyle name="Millares [0] 2 2 2 2 3 2 3 6" xfId="33420" xr:uid="{00000000-0005-0000-0000-0000A6040000}"/>
    <cellStyle name="Millares [0] 2 2 2 2 3 2 4" xfId="4011" xr:uid="{00000000-0005-0000-0000-0000A7040000}"/>
    <cellStyle name="Millares [0] 2 2 2 2 3 2 4 2" xfId="14408" xr:uid="{00000000-0005-0000-0000-0000A8040000}"/>
    <cellStyle name="Millares [0] 2 2 2 2 3 2 4 2 2" xfId="45464" xr:uid="{00000000-0005-0000-0000-0000A9040000}"/>
    <cellStyle name="Millares [0] 2 2 2 2 3 2 4 3" xfId="24780" xr:uid="{00000000-0005-0000-0000-0000AA040000}"/>
    <cellStyle name="Millares [0] 2 2 2 2 3 2 4 4" xfId="35124" xr:uid="{00000000-0005-0000-0000-0000AB040000}"/>
    <cellStyle name="Millares [0] 2 2 2 2 3 2 5" xfId="7458" xr:uid="{00000000-0005-0000-0000-0000AC040000}"/>
    <cellStyle name="Millares [0] 2 2 2 2 3 2 5 2" xfId="17843" xr:uid="{00000000-0005-0000-0000-0000AD040000}"/>
    <cellStyle name="Millares [0] 2 2 2 2 3 2 5 2 2" xfId="48893" xr:uid="{00000000-0005-0000-0000-0000AE040000}"/>
    <cellStyle name="Millares [0] 2 2 2 2 3 2 5 3" xfId="28209" xr:uid="{00000000-0005-0000-0000-0000AF040000}"/>
    <cellStyle name="Millares [0] 2 2 2 2 3 2 5 4" xfId="38553" xr:uid="{00000000-0005-0000-0000-0000B0040000}"/>
    <cellStyle name="Millares [0] 2 2 2 2 3 2 6" xfId="10982" xr:uid="{00000000-0005-0000-0000-0000B1040000}"/>
    <cellStyle name="Millares [0] 2 2 2 2 3 2 6 2" xfId="42038" xr:uid="{00000000-0005-0000-0000-0000B2040000}"/>
    <cellStyle name="Millares [0] 2 2 2 2 3 2 7" xfId="21354" xr:uid="{00000000-0005-0000-0000-0000B3040000}"/>
    <cellStyle name="Millares [0] 2 2 2 2 3 2 8" xfId="31698" xr:uid="{00000000-0005-0000-0000-0000B4040000}"/>
    <cellStyle name="Millares [0] 2 2 2 2 3 3" xfId="58" xr:uid="{00000000-0005-0000-0000-0000B5040000}"/>
    <cellStyle name="Millares [0] 2 2 2 2 3 3 2" xfId="2309" xr:uid="{00000000-0005-0000-0000-0000B6040000}"/>
    <cellStyle name="Millares [0] 2 2 2 2 3 3 2 2" xfId="5739" xr:uid="{00000000-0005-0000-0000-0000B7040000}"/>
    <cellStyle name="Millares [0] 2 2 2 2 3 3 2 2 2" xfId="16134" xr:uid="{00000000-0005-0000-0000-0000B8040000}"/>
    <cellStyle name="Millares [0] 2 2 2 2 3 3 2 2 2 2" xfId="47188" xr:uid="{00000000-0005-0000-0000-0000B9040000}"/>
    <cellStyle name="Millares [0] 2 2 2 2 3 3 2 2 3" xfId="26504" xr:uid="{00000000-0005-0000-0000-0000BA040000}"/>
    <cellStyle name="Millares [0] 2 2 2 2 3 3 2 2 4" xfId="36848" xr:uid="{00000000-0005-0000-0000-0000BB040000}"/>
    <cellStyle name="Millares [0] 2 2 2 2 3 3 2 3" xfId="9219" xr:uid="{00000000-0005-0000-0000-0000BC040000}"/>
    <cellStyle name="Millares [0] 2 2 2 2 3 3 2 3 2" xfId="19585" xr:uid="{00000000-0005-0000-0000-0000BD040000}"/>
    <cellStyle name="Millares [0] 2 2 2 2 3 3 2 3 2 2" xfId="50634" xr:uid="{00000000-0005-0000-0000-0000BE040000}"/>
    <cellStyle name="Millares [0] 2 2 2 2 3 3 2 3 3" xfId="29950" xr:uid="{00000000-0005-0000-0000-0000BF040000}"/>
    <cellStyle name="Millares [0] 2 2 2 2 3 3 2 3 4" xfId="40294" xr:uid="{00000000-0005-0000-0000-0000C0040000}"/>
    <cellStyle name="Millares [0] 2 2 2 2 3 3 2 4" xfId="12706" xr:uid="{00000000-0005-0000-0000-0000C1040000}"/>
    <cellStyle name="Millares [0] 2 2 2 2 3 3 2 4 2" xfId="43762" xr:uid="{00000000-0005-0000-0000-0000C2040000}"/>
    <cellStyle name="Millares [0] 2 2 2 2 3 3 2 5" xfId="23078" xr:uid="{00000000-0005-0000-0000-0000C3040000}"/>
    <cellStyle name="Millares [0] 2 2 2 2 3 3 2 6" xfId="33422" xr:uid="{00000000-0005-0000-0000-0000C4040000}"/>
    <cellStyle name="Millares [0] 2 2 2 2 3 3 3" xfId="4013" xr:uid="{00000000-0005-0000-0000-0000C5040000}"/>
    <cellStyle name="Millares [0] 2 2 2 2 3 3 3 2" xfId="14410" xr:uid="{00000000-0005-0000-0000-0000C6040000}"/>
    <cellStyle name="Millares [0] 2 2 2 2 3 3 3 2 2" xfId="45466" xr:uid="{00000000-0005-0000-0000-0000C7040000}"/>
    <cellStyle name="Millares [0] 2 2 2 2 3 3 3 3" xfId="24782" xr:uid="{00000000-0005-0000-0000-0000C8040000}"/>
    <cellStyle name="Millares [0] 2 2 2 2 3 3 3 4" xfId="35126" xr:uid="{00000000-0005-0000-0000-0000C9040000}"/>
    <cellStyle name="Millares [0] 2 2 2 2 3 3 4" xfId="7460" xr:uid="{00000000-0005-0000-0000-0000CA040000}"/>
    <cellStyle name="Millares [0] 2 2 2 2 3 3 4 2" xfId="17845" xr:uid="{00000000-0005-0000-0000-0000CB040000}"/>
    <cellStyle name="Millares [0] 2 2 2 2 3 3 4 2 2" xfId="48895" xr:uid="{00000000-0005-0000-0000-0000CC040000}"/>
    <cellStyle name="Millares [0] 2 2 2 2 3 3 4 3" xfId="28211" xr:uid="{00000000-0005-0000-0000-0000CD040000}"/>
    <cellStyle name="Millares [0] 2 2 2 2 3 3 4 4" xfId="38555" xr:uid="{00000000-0005-0000-0000-0000CE040000}"/>
    <cellStyle name="Millares [0] 2 2 2 2 3 3 5" xfId="10984" xr:uid="{00000000-0005-0000-0000-0000CF040000}"/>
    <cellStyle name="Millares [0] 2 2 2 2 3 3 5 2" xfId="42040" xr:uid="{00000000-0005-0000-0000-0000D0040000}"/>
    <cellStyle name="Millares [0] 2 2 2 2 3 3 6" xfId="21356" xr:uid="{00000000-0005-0000-0000-0000D1040000}"/>
    <cellStyle name="Millares [0] 2 2 2 2 3 3 7" xfId="31700" xr:uid="{00000000-0005-0000-0000-0000D2040000}"/>
    <cellStyle name="Millares [0] 2 2 2 2 3 4" xfId="59" xr:uid="{00000000-0005-0000-0000-0000D3040000}"/>
    <cellStyle name="Millares [0] 2 2 2 2 3 4 2" xfId="2310" xr:uid="{00000000-0005-0000-0000-0000D4040000}"/>
    <cellStyle name="Millares [0] 2 2 2 2 3 4 2 2" xfId="5740" xr:uid="{00000000-0005-0000-0000-0000D5040000}"/>
    <cellStyle name="Millares [0] 2 2 2 2 3 4 2 2 2" xfId="16135" xr:uid="{00000000-0005-0000-0000-0000D6040000}"/>
    <cellStyle name="Millares [0] 2 2 2 2 3 4 2 2 2 2" xfId="47189" xr:uid="{00000000-0005-0000-0000-0000D7040000}"/>
    <cellStyle name="Millares [0] 2 2 2 2 3 4 2 2 3" xfId="26505" xr:uid="{00000000-0005-0000-0000-0000D8040000}"/>
    <cellStyle name="Millares [0] 2 2 2 2 3 4 2 2 4" xfId="36849" xr:uid="{00000000-0005-0000-0000-0000D9040000}"/>
    <cellStyle name="Millares [0] 2 2 2 2 3 4 2 3" xfId="9220" xr:uid="{00000000-0005-0000-0000-0000DA040000}"/>
    <cellStyle name="Millares [0] 2 2 2 2 3 4 2 3 2" xfId="19586" xr:uid="{00000000-0005-0000-0000-0000DB040000}"/>
    <cellStyle name="Millares [0] 2 2 2 2 3 4 2 3 2 2" xfId="50635" xr:uid="{00000000-0005-0000-0000-0000DC040000}"/>
    <cellStyle name="Millares [0] 2 2 2 2 3 4 2 3 3" xfId="29951" xr:uid="{00000000-0005-0000-0000-0000DD040000}"/>
    <cellStyle name="Millares [0] 2 2 2 2 3 4 2 3 4" xfId="40295" xr:uid="{00000000-0005-0000-0000-0000DE040000}"/>
    <cellStyle name="Millares [0] 2 2 2 2 3 4 2 4" xfId="12707" xr:uid="{00000000-0005-0000-0000-0000DF040000}"/>
    <cellStyle name="Millares [0] 2 2 2 2 3 4 2 4 2" xfId="43763" xr:uid="{00000000-0005-0000-0000-0000E0040000}"/>
    <cellStyle name="Millares [0] 2 2 2 2 3 4 2 5" xfId="23079" xr:uid="{00000000-0005-0000-0000-0000E1040000}"/>
    <cellStyle name="Millares [0] 2 2 2 2 3 4 2 6" xfId="33423" xr:uid="{00000000-0005-0000-0000-0000E2040000}"/>
    <cellStyle name="Millares [0] 2 2 2 2 3 4 3" xfId="4014" xr:uid="{00000000-0005-0000-0000-0000E3040000}"/>
    <cellStyle name="Millares [0] 2 2 2 2 3 4 3 2" xfId="14411" xr:uid="{00000000-0005-0000-0000-0000E4040000}"/>
    <cellStyle name="Millares [0] 2 2 2 2 3 4 3 2 2" xfId="45467" xr:uid="{00000000-0005-0000-0000-0000E5040000}"/>
    <cellStyle name="Millares [0] 2 2 2 2 3 4 3 3" xfId="24783" xr:uid="{00000000-0005-0000-0000-0000E6040000}"/>
    <cellStyle name="Millares [0] 2 2 2 2 3 4 3 4" xfId="35127" xr:uid="{00000000-0005-0000-0000-0000E7040000}"/>
    <cellStyle name="Millares [0] 2 2 2 2 3 4 4" xfId="7461" xr:uid="{00000000-0005-0000-0000-0000E8040000}"/>
    <cellStyle name="Millares [0] 2 2 2 2 3 4 4 2" xfId="17846" xr:uid="{00000000-0005-0000-0000-0000E9040000}"/>
    <cellStyle name="Millares [0] 2 2 2 2 3 4 4 2 2" xfId="48896" xr:uid="{00000000-0005-0000-0000-0000EA040000}"/>
    <cellStyle name="Millares [0] 2 2 2 2 3 4 4 3" xfId="28212" xr:uid="{00000000-0005-0000-0000-0000EB040000}"/>
    <cellStyle name="Millares [0] 2 2 2 2 3 4 4 4" xfId="38556" xr:uid="{00000000-0005-0000-0000-0000EC040000}"/>
    <cellStyle name="Millares [0] 2 2 2 2 3 4 5" xfId="10985" xr:uid="{00000000-0005-0000-0000-0000ED040000}"/>
    <cellStyle name="Millares [0] 2 2 2 2 3 4 5 2" xfId="42041" xr:uid="{00000000-0005-0000-0000-0000EE040000}"/>
    <cellStyle name="Millares [0] 2 2 2 2 3 4 6" xfId="21357" xr:uid="{00000000-0005-0000-0000-0000EF040000}"/>
    <cellStyle name="Millares [0] 2 2 2 2 3 4 7" xfId="31701" xr:uid="{00000000-0005-0000-0000-0000F0040000}"/>
    <cellStyle name="Millares [0] 2 2 2 2 3 5" xfId="60" xr:uid="{00000000-0005-0000-0000-0000F1040000}"/>
    <cellStyle name="Millares [0] 2 2 2 2 3 5 2" xfId="2311" xr:uid="{00000000-0005-0000-0000-0000F2040000}"/>
    <cellStyle name="Millares [0] 2 2 2 2 3 5 2 2" xfId="5741" xr:uid="{00000000-0005-0000-0000-0000F3040000}"/>
    <cellStyle name="Millares [0] 2 2 2 2 3 5 2 2 2" xfId="16136" xr:uid="{00000000-0005-0000-0000-0000F4040000}"/>
    <cellStyle name="Millares [0] 2 2 2 2 3 5 2 2 2 2" xfId="47190" xr:uid="{00000000-0005-0000-0000-0000F5040000}"/>
    <cellStyle name="Millares [0] 2 2 2 2 3 5 2 2 3" xfId="26506" xr:uid="{00000000-0005-0000-0000-0000F6040000}"/>
    <cellStyle name="Millares [0] 2 2 2 2 3 5 2 2 4" xfId="36850" xr:uid="{00000000-0005-0000-0000-0000F7040000}"/>
    <cellStyle name="Millares [0] 2 2 2 2 3 5 2 3" xfId="9221" xr:uid="{00000000-0005-0000-0000-0000F8040000}"/>
    <cellStyle name="Millares [0] 2 2 2 2 3 5 2 3 2" xfId="19587" xr:uid="{00000000-0005-0000-0000-0000F9040000}"/>
    <cellStyle name="Millares [0] 2 2 2 2 3 5 2 3 2 2" xfId="50636" xr:uid="{00000000-0005-0000-0000-0000FA040000}"/>
    <cellStyle name="Millares [0] 2 2 2 2 3 5 2 3 3" xfId="29952" xr:uid="{00000000-0005-0000-0000-0000FB040000}"/>
    <cellStyle name="Millares [0] 2 2 2 2 3 5 2 3 4" xfId="40296" xr:uid="{00000000-0005-0000-0000-0000FC040000}"/>
    <cellStyle name="Millares [0] 2 2 2 2 3 5 2 4" xfId="12708" xr:uid="{00000000-0005-0000-0000-0000FD040000}"/>
    <cellStyle name="Millares [0] 2 2 2 2 3 5 2 4 2" xfId="43764" xr:uid="{00000000-0005-0000-0000-0000FE040000}"/>
    <cellStyle name="Millares [0] 2 2 2 2 3 5 2 5" xfId="23080" xr:uid="{00000000-0005-0000-0000-0000FF040000}"/>
    <cellStyle name="Millares [0] 2 2 2 2 3 5 2 6" xfId="33424" xr:uid="{00000000-0005-0000-0000-000000050000}"/>
    <cellStyle name="Millares [0] 2 2 2 2 3 5 3" xfId="4015" xr:uid="{00000000-0005-0000-0000-000001050000}"/>
    <cellStyle name="Millares [0] 2 2 2 2 3 5 3 2" xfId="14412" xr:uid="{00000000-0005-0000-0000-000002050000}"/>
    <cellStyle name="Millares [0] 2 2 2 2 3 5 3 2 2" xfId="45468" xr:uid="{00000000-0005-0000-0000-000003050000}"/>
    <cellStyle name="Millares [0] 2 2 2 2 3 5 3 3" xfId="24784" xr:uid="{00000000-0005-0000-0000-000004050000}"/>
    <cellStyle name="Millares [0] 2 2 2 2 3 5 3 4" xfId="35128" xr:uid="{00000000-0005-0000-0000-000005050000}"/>
    <cellStyle name="Millares [0] 2 2 2 2 3 5 4" xfId="7462" xr:uid="{00000000-0005-0000-0000-000006050000}"/>
    <cellStyle name="Millares [0] 2 2 2 2 3 5 4 2" xfId="17847" xr:uid="{00000000-0005-0000-0000-000007050000}"/>
    <cellStyle name="Millares [0] 2 2 2 2 3 5 4 2 2" xfId="48897" xr:uid="{00000000-0005-0000-0000-000008050000}"/>
    <cellStyle name="Millares [0] 2 2 2 2 3 5 4 3" xfId="28213" xr:uid="{00000000-0005-0000-0000-000009050000}"/>
    <cellStyle name="Millares [0] 2 2 2 2 3 5 4 4" xfId="38557" xr:uid="{00000000-0005-0000-0000-00000A050000}"/>
    <cellStyle name="Millares [0] 2 2 2 2 3 5 5" xfId="10986" xr:uid="{00000000-0005-0000-0000-00000B050000}"/>
    <cellStyle name="Millares [0] 2 2 2 2 3 5 5 2" xfId="42042" xr:uid="{00000000-0005-0000-0000-00000C050000}"/>
    <cellStyle name="Millares [0] 2 2 2 2 3 5 6" xfId="21358" xr:uid="{00000000-0005-0000-0000-00000D050000}"/>
    <cellStyle name="Millares [0] 2 2 2 2 3 5 7" xfId="31702" xr:uid="{00000000-0005-0000-0000-00000E050000}"/>
    <cellStyle name="Millares [0] 2 2 2 2 3 6" xfId="2306" xr:uid="{00000000-0005-0000-0000-00000F050000}"/>
    <cellStyle name="Millares [0] 2 2 2 2 3 6 2" xfId="5736" xr:uid="{00000000-0005-0000-0000-000010050000}"/>
    <cellStyle name="Millares [0] 2 2 2 2 3 6 2 2" xfId="16131" xr:uid="{00000000-0005-0000-0000-000011050000}"/>
    <cellStyle name="Millares [0] 2 2 2 2 3 6 2 2 2" xfId="47185" xr:uid="{00000000-0005-0000-0000-000012050000}"/>
    <cellStyle name="Millares [0] 2 2 2 2 3 6 2 3" xfId="26501" xr:uid="{00000000-0005-0000-0000-000013050000}"/>
    <cellStyle name="Millares [0] 2 2 2 2 3 6 2 4" xfId="36845" xr:uid="{00000000-0005-0000-0000-000014050000}"/>
    <cellStyle name="Millares [0] 2 2 2 2 3 6 3" xfId="9216" xr:uid="{00000000-0005-0000-0000-000015050000}"/>
    <cellStyle name="Millares [0] 2 2 2 2 3 6 3 2" xfId="19582" xr:uid="{00000000-0005-0000-0000-000016050000}"/>
    <cellStyle name="Millares [0] 2 2 2 2 3 6 3 2 2" xfId="50631" xr:uid="{00000000-0005-0000-0000-000017050000}"/>
    <cellStyle name="Millares [0] 2 2 2 2 3 6 3 3" xfId="29947" xr:uid="{00000000-0005-0000-0000-000018050000}"/>
    <cellStyle name="Millares [0] 2 2 2 2 3 6 3 4" xfId="40291" xr:uid="{00000000-0005-0000-0000-000019050000}"/>
    <cellStyle name="Millares [0] 2 2 2 2 3 6 4" xfId="12703" xr:uid="{00000000-0005-0000-0000-00001A050000}"/>
    <cellStyle name="Millares [0] 2 2 2 2 3 6 4 2" xfId="43759" xr:uid="{00000000-0005-0000-0000-00001B050000}"/>
    <cellStyle name="Millares [0] 2 2 2 2 3 6 5" xfId="23075" xr:uid="{00000000-0005-0000-0000-00001C050000}"/>
    <cellStyle name="Millares [0] 2 2 2 2 3 6 6" xfId="33419" xr:uid="{00000000-0005-0000-0000-00001D050000}"/>
    <cellStyle name="Millares [0] 2 2 2 2 3 7" xfId="4010" xr:uid="{00000000-0005-0000-0000-00001E050000}"/>
    <cellStyle name="Millares [0] 2 2 2 2 3 7 2" xfId="14407" xr:uid="{00000000-0005-0000-0000-00001F050000}"/>
    <cellStyle name="Millares [0] 2 2 2 2 3 7 2 2" xfId="45463" xr:uid="{00000000-0005-0000-0000-000020050000}"/>
    <cellStyle name="Millares [0] 2 2 2 2 3 7 3" xfId="24779" xr:uid="{00000000-0005-0000-0000-000021050000}"/>
    <cellStyle name="Millares [0] 2 2 2 2 3 7 4" xfId="35123" xr:uid="{00000000-0005-0000-0000-000022050000}"/>
    <cellStyle name="Millares [0] 2 2 2 2 3 8" xfId="7457" xr:uid="{00000000-0005-0000-0000-000023050000}"/>
    <cellStyle name="Millares [0] 2 2 2 2 3 8 2" xfId="17842" xr:uid="{00000000-0005-0000-0000-000024050000}"/>
    <cellStyle name="Millares [0] 2 2 2 2 3 8 2 2" xfId="48892" xr:uid="{00000000-0005-0000-0000-000025050000}"/>
    <cellStyle name="Millares [0] 2 2 2 2 3 8 3" xfId="28208" xr:uid="{00000000-0005-0000-0000-000026050000}"/>
    <cellStyle name="Millares [0] 2 2 2 2 3 8 4" xfId="38552" xr:uid="{00000000-0005-0000-0000-000027050000}"/>
    <cellStyle name="Millares [0] 2 2 2 2 3 9" xfId="10981" xr:uid="{00000000-0005-0000-0000-000028050000}"/>
    <cellStyle name="Millares [0] 2 2 2 2 3 9 2" xfId="42037" xr:uid="{00000000-0005-0000-0000-000029050000}"/>
    <cellStyle name="Millares [0] 2 2 2 2 4" xfId="61" xr:uid="{00000000-0005-0000-0000-00002A050000}"/>
    <cellStyle name="Millares [0] 2 2 2 2 4 2" xfId="62" xr:uid="{00000000-0005-0000-0000-00002B050000}"/>
    <cellStyle name="Millares [0] 2 2 2 2 4 2 2" xfId="2313" xr:uid="{00000000-0005-0000-0000-00002C050000}"/>
    <cellStyle name="Millares [0] 2 2 2 2 4 2 2 2" xfId="5743" xr:uid="{00000000-0005-0000-0000-00002D050000}"/>
    <cellStyle name="Millares [0] 2 2 2 2 4 2 2 2 2" xfId="16138" xr:uid="{00000000-0005-0000-0000-00002E050000}"/>
    <cellStyle name="Millares [0] 2 2 2 2 4 2 2 2 2 2" xfId="47192" xr:uid="{00000000-0005-0000-0000-00002F050000}"/>
    <cellStyle name="Millares [0] 2 2 2 2 4 2 2 2 3" xfId="26508" xr:uid="{00000000-0005-0000-0000-000030050000}"/>
    <cellStyle name="Millares [0] 2 2 2 2 4 2 2 2 4" xfId="36852" xr:uid="{00000000-0005-0000-0000-000031050000}"/>
    <cellStyle name="Millares [0] 2 2 2 2 4 2 2 3" xfId="9223" xr:uid="{00000000-0005-0000-0000-000032050000}"/>
    <cellStyle name="Millares [0] 2 2 2 2 4 2 2 3 2" xfId="19589" xr:uid="{00000000-0005-0000-0000-000033050000}"/>
    <cellStyle name="Millares [0] 2 2 2 2 4 2 2 3 2 2" xfId="50638" xr:uid="{00000000-0005-0000-0000-000034050000}"/>
    <cellStyle name="Millares [0] 2 2 2 2 4 2 2 3 3" xfId="29954" xr:uid="{00000000-0005-0000-0000-000035050000}"/>
    <cellStyle name="Millares [0] 2 2 2 2 4 2 2 3 4" xfId="40298" xr:uid="{00000000-0005-0000-0000-000036050000}"/>
    <cellStyle name="Millares [0] 2 2 2 2 4 2 2 4" xfId="12710" xr:uid="{00000000-0005-0000-0000-000037050000}"/>
    <cellStyle name="Millares [0] 2 2 2 2 4 2 2 4 2" xfId="43766" xr:uid="{00000000-0005-0000-0000-000038050000}"/>
    <cellStyle name="Millares [0] 2 2 2 2 4 2 2 5" xfId="23082" xr:uid="{00000000-0005-0000-0000-000039050000}"/>
    <cellStyle name="Millares [0] 2 2 2 2 4 2 2 6" xfId="33426" xr:uid="{00000000-0005-0000-0000-00003A050000}"/>
    <cellStyle name="Millares [0] 2 2 2 2 4 2 3" xfId="4017" xr:uid="{00000000-0005-0000-0000-00003B050000}"/>
    <cellStyle name="Millares [0] 2 2 2 2 4 2 3 2" xfId="14414" xr:uid="{00000000-0005-0000-0000-00003C050000}"/>
    <cellStyle name="Millares [0] 2 2 2 2 4 2 3 2 2" xfId="45470" xr:uid="{00000000-0005-0000-0000-00003D050000}"/>
    <cellStyle name="Millares [0] 2 2 2 2 4 2 3 3" xfId="24786" xr:uid="{00000000-0005-0000-0000-00003E050000}"/>
    <cellStyle name="Millares [0] 2 2 2 2 4 2 3 4" xfId="35130" xr:uid="{00000000-0005-0000-0000-00003F050000}"/>
    <cellStyle name="Millares [0] 2 2 2 2 4 2 4" xfId="7464" xr:uid="{00000000-0005-0000-0000-000040050000}"/>
    <cellStyle name="Millares [0] 2 2 2 2 4 2 4 2" xfId="17849" xr:uid="{00000000-0005-0000-0000-000041050000}"/>
    <cellStyle name="Millares [0] 2 2 2 2 4 2 4 2 2" xfId="48899" xr:uid="{00000000-0005-0000-0000-000042050000}"/>
    <cellStyle name="Millares [0] 2 2 2 2 4 2 4 3" xfId="28215" xr:uid="{00000000-0005-0000-0000-000043050000}"/>
    <cellStyle name="Millares [0] 2 2 2 2 4 2 4 4" xfId="38559" xr:uid="{00000000-0005-0000-0000-000044050000}"/>
    <cellStyle name="Millares [0] 2 2 2 2 4 2 5" xfId="10988" xr:uid="{00000000-0005-0000-0000-000045050000}"/>
    <cellStyle name="Millares [0] 2 2 2 2 4 2 5 2" xfId="42044" xr:uid="{00000000-0005-0000-0000-000046050000}"/>
    <cellStyle name="Millares [0] 2 2 2 2 4 2 6" xfId="21360" xr:uid="{00000000-0005-0000-0000-000047050000}"/>
    <cellStyle name="Millares [0] 2 2 2 2 4 2 7" xfId="31704" xr:uid="{00000000-0005-0000-0000-000048050000}"/>
    <cellStyle name="Millares [0] 2 2 2 2 4 3" xfId="2312" xr:uid="{00000000-0005-0000-0000-000049050000}"/>
    <cellStyle name="Millares [0] 2 2 2 2 4 3 2" xfId="5742" xr:uid="{00000000-0005-0000-0000-00004A050000}"/>
    <cellStyle name="Millares [0] 2 2 2 2 4 3 2 2" xfId="16137" xr:uid="{00000000-0005-0000-0000-00004B050000}"/>
    <cellStyle name="Millares [0] 2 2 2 2 4 3 2 2 2" xfId="47191" xr:uid="{00000000-0005-0000-0000-00004C050000}"/>
    <cellStyle name="Millares [0] 2 2 2 2 4 3 2 3" xfId="26507" xr:uid="{00000000-0005-0000-0000-00004D050000}"/>
    <cellStyle name="Millares [0] 2 2 2 2 4 3 2 4" xfId="36851" xr:uid="{00000000-0005-0000-0000-00004E050000}"/>
    <cellStyle name="Millares [0] 2 2 2 2 4 3 3" xfId="9222" xr:uid="{00000000-0005-0000-0000-00004F050000}"/>
    <cellStyle name="Millares [0] 2 2 2 2 4 3 3 2" xfId="19588" xr:uid="{00000000-0005-0000-0000-000050050000}"/>
    <cellStyle name="Millares [0] 2 2 2 2 4 3 3 2 2" xfId="50637" xr:uid="{00000000-0005-0000-0000-000051050000}"/>
    <cellStyle name="Millares [0] 2 2 2 2 4 3 3 3" xfId="29953" xr:uid="{00000000-0005-0000-0000-000052050000}"/>
    <cellStyle name="Millares [0] 2 2 2 2 4 3 3 4" xfId="40297" xr:uid="{00000000-0005-0000-0000-000053050000}"/>
    <cellStyle name="Millares [0] 2 2 2 2 4 3 4" xfId="12709" xr:uid="{00000000-0005-0000-0000-000054050000}"/>
    <cellStyle name="Millares [0] 2 2 2 2 4 3 4 2" xfId="43765" xr:uid="{00000000-0005-0000-0000-000055050000}"/>
    <cellStyle name="Millares [0] 2 2 2 2 4 3 5" xfId="23081" xr:uid="{00000000-0005-0000-0000-000056050000}"/>
    <cellStyle name="Millares [0] 2 2 2 2 4 3 6" xfId="33425" xr:uid="{00000000-0005-0000-0000-000057050000}"/>
    <cellStyle name="Millares [0] 2 2 2 2 4 4" xfId="4016" xr:uid="{00000000-0005-0000-0000-000058050000}"/>
    <cellStyle name="Millares [0] 2 2 2 2 4 4 2" xfId="14413" xr:uid="{00000000-0005-0000-0000-000059050000}"/>
    <cellStyle name="Millares [0] 2 2 2 2 4 4 2 2" xfId="45469" xr:uid="{00000000-0005-0000-0000-00005A050000}"/>
    <cellStyle name="Millares [0] 2 2 2 2 4 4 3" xfId="24785" xr:uid="{00000000-0005-0000-0000-00005B050000}"/>
    <cellStyle name="Millares [0] 2 2 2 2 4 4 4" xfId="35129" xr:uid="{00000000-0005-0000-0000-00005C050000}"/>
    <cellStyle name="Millares [0] 2 2 2 2 4 5" xfId="7463" xr:uid="{00000000-0005-0000-0000-00005D050000}"/>
    <cellStyle name="Millares [0] 2 2 2 2 4 5 2" xfId="17848" xr:uid="{00000000-0005-0000-0000-00005E050000}"/>
    <cellStyle name="Millares [0] 2 2 2 2 4 5 2 2" xfId="48898" xr:uid="{00000000-0005-0000-0000-00005F050000}"/>
    <cellStyle name="Millares [0] 2 2 2 2 4 5 3" xfId="28214" xr:uid="{00000000-0005-0000-0000-000060050000}"/>
    <cellStyle name="Millares [0] 2 2 2 2 4 5 4" xfId="38558" xr:uid="{00000000-0005-0000-0000-000061050000}"/>
    <cellStyle name="Millares [0] 2 2 2 2 4 6" xfId="10987" xr:uid="{00000000-0005-0000-0000-000062050000}"/>
    <cellStyle name="Millares [0] 2 2 2 2 4 6 2" xfId="42043" xr:uid="{00000000-0005-0000-0000-000063050000}"/>
    <cellStyle name="Millares [0] 2 2 2 2 4 7" xfId="21359" xr:uid="{00000000-0005-0000-0000-000064050000}"/>
    <cellStyle name="Millares [0] 2 2 2 2 4 8" xfId="31703" xr:uid="{00000000-0005-0000-0000-000065050000}"/>
    <cellStyle name="Millares [0] 2 2 2 2 5" xfId="63" xr:uid="{00000000-0005-0000-0000-000066050000}"/>
    <cellStyle name="Millares [0] 2 2 2 2 5 2" xfId="2314" xr:uid="{00000000-0005-0000-0000-000067050000}"/>
    <cellStyle name="Millares [0] 2 2 2 2 5 2 2" xfId="5744" xr:uid="{00000000-0005-0000-0000-000068050000}"/>
    <cellStyle name="Millares [0] 2 2 2 2 5 2 2 2" xfId="16139" xr:uid="{00000000-0005-0000-0000-000069050000}"/>
    <cellStyle name="Millares [0] 2 2 2 2 5 2 2 2 2" xfId="47193" xr:uid="{00000000-0005-0000-0000-00006A050000}"/>
    <cellStyle name="Millares [0] 2 2 2 2 5 2 2 3" xfId="26509" xr:uid="{00000000-0005-0000-0000-00006B050000}"/>
    <cellStyle name="Millares [0] 2 2 2 2 5 2 2 4" xfId="36853" xr:uid="{00000000-0005-0000-0000-00006C050000}"/>
    <cellStyle name="Millares [0] 2 2 2 2 5 2 3" xfId="9224" xr:uid="{00000000-0005-0000-0000-00006D050000}"/>
    <cellStyle name="Millares [0] 2 2 2 2 5 2 3 2" xfId="19590" xr:uid="{00000000-0005-0000-0000-00006E050000}"/>
    <cellStyle name="Millares [0] 2 2 2 2 5 2 3 2 2" xfId="50639" xr:uid="{00000000-0005-0000-0000-00006F050000}"/>
    <cellStyle name="Millares [0] 2 2 2 2 5 2 3 3" xfId="29955" xr:uid="{00000000-0005-0000-0000-000070050000}"/>
    <cellStyle name="Millares [0] 2 2 2 2 5 2 3 4" xfId="40299" xr:uid="{00000000-0005-0000-0000-000071050000}"/>
    <cellStyle name="Millares [0] 2 2 2 2 5 2 4" xfId="12711" xr:uid="{00000000-0005-0000-0000-000072050000}"/>
    <cellStyle name="Millares [0] 2 2 2 2 5 2 4 2" xfId="43767" xr:uid="{00000000-0005-0000-0000-000073050000}"/>
    <cellStyle name="Millares [0] 2 2 2 2 5 2 5" xfId="23083" xr:uid="{00000000-0005-0000-0000-000074050000}"/>
    <cellStyle name="Millares [0] 2 2 2 2 5 2 6" xfId="33427" xr:uid="{00000000-0005-0000-0000-000075050000}"/>
    <cellStyle name="Millares [0] 2 2 2 2 5 3" xfId="4018" xr:uid="{00000000-0005-0000-0000-000076050000}"/>
    <cellStyle name="Millares [0] 2 2 2 2 5 3 2" xfId="14415" xr:uid="{00000000-0005-0000-0000-000077050000}"/>
    <cellStyle name="Millares [0] 2 2 2 2 5 3 2 2" xfId="45471" xr:uid="{00000000-0005-0000-0000-000078050000}"/>
    <cellStyle name="Millares [0] 2 2 2 2 5 3 3" xfId="24787" xr:uid="{00000000-0005-0000-0000-000079050000}"/>
    <cellStyle name="Millares [0] 2 2 2 2 5 3 4" xfId="35131" xr:uid="{00000000-0005-0000-0000-00007A050000}"/>
    <cellStyle name="Millares [0] 2 2 2 2 5 4" xfId="7465" xr:uid="{00000000-0005-0000-0000-00007B050000}"/>
    <cellStyle name="Millares [0] 2 2 2 2 5 4 2" xfId="17850" xr:uid="{00000000-0005-0000-0000-00007C050000}"/>
    <cellStyle name="Millares [0] 2 2 2 2 5 4 2 2" xfId="48900" xr:uid="{00000000-0005-0000-0000-00007D050000}"/>
    <cellStyle name="Millares [0] 2 2 2 2 5 4 3" xfId="28216" xr:uid="{00000000-0005-0000-0000-00007E050000}"/>
    <cellStyle name="Millares [0] 2 2 2 2 5 4 4" xfId="38560" xr:uid="{00000000-0005-0000-0000-00007F050000}"/>
    <cellStyle name="Millares [0] 2 2 2 2 5 5" xfId="10989" xr:uid="{00000000-0005-0000-0000-000080050000}"/>
    <cellStyle name="Millares [0] 2 2 2 2 5 5 2" xfId="42045" xr:uid="{00000000-0005-0000-0000-000081050000}"/>
    <cellStyle name="Millares [0] 2 2 2 2 5 6" xfId="21361" xr:uid="{00000000-0005-0000-0000-000082050000}"/>
    <cellStyle name="Millares [0] 2 2 2 2 5 7" xfId="31705" xr:uid="{00000000-0005-0000-0000-000083050000}"/>
    <cellStyle name="Millares [0] 2 2 2 2 6" xfId="64" xr:uid="{00000000-0005-0000-0000-000084050000}"/>
    <cellStyle name="Millares [0] 2 2 2 2 6 2" xfId="2315" xr:uid="{00000000-0005-0000-0000-000085050000}"/>
    <cellStyle name="Millares [0] 2 2 2 2 6 2 2" xfId="5745" xr:uid="{00000000-0005-0000-0000-000086050000}"/>
    <cellStyle name="Millares [0] 2 2 2 2 6 2 2 2" xfId="16140" xr:uid="{00000000-0005-0000-0000-000087050000}"/>
    <cellStyle name="Millares [0] 2 2 2 2 6 2 2 2 2" xfId="47194" xr:uid="{00000000-0005-0000-0000-000088050000}"/>
    <cellStyle name="Millares [0] 2 2 2 2 6 2 2 3" xfId="26510" xr:uid="{00000000-0005-0000-0000-000089050000}"/>
    <cellStyle name="Millares [0] 2 2 2 2 6 2 2 4" xfId="36854" xr:uid="{00000000-0005-0000-0000-00008A050000}"/>
    <cellStyle name="Millares [0] 2 2 2 2 6 2 3" xfId="9225" xr:uid="{00000000-0005-0000-0000-00008B050000}"/>
    <cellStyle name="Millares [0] 2 2 2 2 6 2 3 2" xfId="19591" xr:uid="{00000000-0005-0000-0000-00008C050000}"/>
    <cellStyle name="Millares [0] 2 2 2 2 6 2 3 2 2" xfId="50640" xr:uid="{00000000-0005-0000-0000-00008D050000}"/>
    <cellStyle name="Millares [0] 2 2 2 2 6 2 3 3" xfId="29956" xr:uid="{00000000-0005-0000-0000-00008E050000}"/>
    <cellStyle name="Millares [0] 2 2 2 2 6 2 3 4" xfId="40300" xr:uid="{00000000-0005-0000-0000-00008F050000}"/>
    <cellStyle name="Millares [0] 2 2 2 2 6 2 4" xfId="12712" xr:uid="{00000000-0005-0000-0000-000090050000}"/>
    <cellStyle name="Millares [0] 2 2 2 2 6 2 4 2" xfId="43768" xr:uid="{00000000-0005-0000-0000-000091050000}"/>
    <cellStyle name="Millares [0] 2 2 2 2 6 2 5" xfId="23084" xr:uid="{00000000-0005-0000-0000-000092050000}"/>
    <cellStyle name="Millares [0] 2 2 2 2 6 2 6" xfId="33428" xr:uid="{00000000-0005-0000-0000-000093050000}"/>
    <cellStyle name="Millares [0] 2 2 2 2 6 3" xfId="4019" xr:uid="{00000000-0005-0000-0000-000094050000}"/>
    <cellStyle name="Millares [0] 2 2 2 2 6 3 2" xfId="14416" xr:uid="{00000000-0005-0000-0000-000095050000}"/>
    <cellStyle name="Millares [0] 2 2 2 2 6 3 2 2" xfId="45472" xr:uid="{00000000-0005-0000-0000-000096050000}"/>
    <cellStyle name="Millares [0] 2 2 2 2 6 3 3" xfId="24788" xr:uid="{00000000-0005-0000-0000-000097050000}"/>
    <cellStyle name="Millares [0] 2 2 2 2 6 3 4" xfId="35132" xr:uid="{00000000-0005-0000-0000-000098050000}"/>
    <cellStyle name="Millares [0] 2 2 2 2 6 4" xfId="7466" xr:uid="{00000000-0005-0000-0000-000099050000}"/>
    <cellStyle name="Millares [0] 2 2 2 2 6 4 2" xfId="17851" xr:uid="{00000000-0005-0000-0000-00009A050000}"/>
    <cellStyle name="Millares [0] 2 2 2 2 6 4 2 2" xfId="48901" xr:uid="{00000000-0005-0000-0000-00009B050000}"/>
    <cellStyle name="Millares [0] 2 2 2 2 6 4 3" xfId="28217" xr:uid="{00000000-0005-0000-0000-00009C050000}"/>
    <cellStyle name="Millares [0] 2 2 2 2 6 4 4" xfId="38561" xr:uid="{00000000-0005-0000-0000-00009D050000}"/>
    <cellStyle name="Millares [0] 2 2 2 2 6 5" xfId="10990" xr:uid="{00000000-0005-0000-0000-00009E050000}"/>
    <cellStyle name="Millares [0] 2 2 2 2 6 5 2" xfId="42046" xr:uid="{00000000-0005-0000-0000-00009F050000}"/>
    <cellStyle name="Millares [0] 2 2 2 2 6 6" xfId="21362" xr:uid="{00000000-0005-0000-0000-0000A0050000}"/>
    <cellStyle name="Millares [0] 2 2 2 2 6 7" xfId="31706" xr:uid="{00000000-0005-0000-0000-0000A1050000}"/>
    <cellStyle name="Millares [0] 2 2 2 2 7" xfId="65" xr:uid="{00000000-0005-0000-0000-0000A2050000}"/>
    <cellStyle name="Millares [0] 2 2 2 2 7 2" xfId="2316" xr:uid="{00000000-0005-0000-0000-0000A3050000}"/>
    <cellStyle name="Millares [0] 2 2 2 2 7 2 2" xfId="5746" xr:uid="{00000000-0005-0000-0000-0000A4050000}"/>
    <cellStyle name="Millares [0] 2 2 2 2 7 2 2 2" xfId="16141" xr:uid="{00000000-0005-0000-0000-0000A5050000}"/>
    <cellStyle name="Millares [0] 2 2 2 2 7 2 2 2 2" xfId="47195" xr:uid="{00000000-0005-0000-0000-0000A6050000}"/>
    <cellStyle name="Millares [0] 2 2 2 2 7 2 2 3" xfId="26511" xr:uid="{00000000-0005-0000-0000-0000A7050000}"/>
    <cellStyle name="Millares [0] 2 2 2 2 7 2 2 4" xfId="36855" xr:uid="{00000000-0005-0000-0000-0000A8050000}"/>
    <cellStyle name="Millares [0] 2 2 2 2 7 2 3" xfId="9226" xr:uid="{00000000-0005-0000-0000-0000A9050000}"/>
    <cellStyle name="Millares [0] 2 2 2 2 7 2 3 2" xfId="19592" xr:uid="{00000000-0005-0000-0000-0000AA050000}"/>
    <cellStyle name="Millares [0] 2 2 2 2 7 2 3 2 2" xfId="50641" xr:uid="{00000000-0005-0000-0000-0000AB050000}"/>
    <cellStyle name="Millares [0] 2 2 2 2 7 2 3 3" xfId="29957" xr:uid="{00000000-0005-0000-0000-0000AC050000}"/>
    <cellStyle name="Millares [0] 2 2 2 2 7 2 3 4" xfId="40301" xr:uid="{00000000-0005-0000-0000-0000AD050000}"/>
    <cellStyle name="Millares [0] 2 2 2 2 7 2 4" xfId="12713" xr:uid="{00000000-0005-0000-0000-0000AE050000}"/>
    <cellStyle name="Millares [0] 2 2 2 2 7 2 4 2" xfId="43769" xr:uid="{00000000-0005-0000-0000-0000AF050000}"/>
    <cellStyle name="Millares [0] 2 2 2 2 7 2 5" xfId="23085" xr:uid="{00000000-0005-0000-0000-0000B0050000}"/>
    <cellStyle name="Millares [0] 2 2 2 2 7 2 6" xfId="33429" xr:uid="{00000000-0005-0000-0000-0000B1050000}"/>
    <cellStyle name="Millares [0] 2 2 2 2 7 3" xfId="4020" xr:uid="{00000000-0005-0000-0000-0000B2050000}"/>
    <cellStyle name="Millares [0] 2 2 2 2 7 3 2" xfId="14417" xr:uid="{00000000-0005-0000-0000-0000B3050000}"/>
    <cellStyle name="Millares [0] 2 2 2 2 7 3 2 2" xfId="45473" xr:uid="{00000000-0005-0000-0000-0000B4050000}"/>
    <cellStyle name="Millares [0] 2 2 2 2 7 3 3" xfId="24789" xr:uid="{00000000-0005-0000-0000-0000B5050000}"/>
    <cellStyle name="Millares [0] 2 2 2 2 7 3 4" xfId="35133" xr:uid="{00000000-0005-0000-0000-0000B6050000}"/>
    <cellStyle name="Millares [0] 2 2 2 2 7 4" xfId="7467" xr:uid="{00000000-0005-0000-0000-0000B7050000}"/>
    <cellStyle name="Millares [0] 2 2 2 2 7 4 2" xfId="17852" xr:uid="{00000000-0005-0000-0000-0000B8050000}"/>
    <cellStyle name="Millares [0] 2 2 2 2 7 4 2 2" xfId="48902" xr:uid="{00000000-0005-0000-0000-0000B9050000}"/>
    <cellStyle name="Millares [0] 2 2 2 2 7 4 3" xfId="28218" xr:uid="{00000000-0005-0000-0000-0000BA050000}"/>
    <cellStyle name="Millares [0] 2 2 2 2 7 4 4" xfId="38562" xr:uid="{00000000-0005-0000-0000-0000BB050000}"/>
    <cellStyle name="Millares [0] 2 2 2 2 7 5" xfId="10991" xr:uid="{00000000-0005-0000-0000-0000BC050000}"/>
    <cellStyle name="Millares [0] 2 2 2 2 7 5 2" xfId="42047" xr:uid="{00000000-0005-0000-0000-0000BD050000}"/>
    <cellStyle name="Millares [0] 2 2 2 2 7 6" xfId="21363" xr:uid="{00000000-0005-0000-0000-0000BE050000}"/>
    <cellStyle name="Millares [0] 2 2 2 2 7 7" xfId="31707" xr:uid="{00000000-0005-0000-0000-0000BF050000}"/>
    <cellStyle name="Millares [0] 2 2 2 2 8" xfId="2293" xr:uid="{00000000-0005-0000-0000-0000C0050000}"/>
    <cellStyle name="Millares [0] 2 2 2 2 8 2" xfId="5723" xr:uid="{00000000-0005-0000-0000-0000C1050000}"/>
    <cellStyle name="Millares [0] 2 2 2 2 8 2 2" xfId="16118" xr:uid="{00000000-0005-0000-0000-0000C2050000}"/>
    <cellStyle name="Millares [0] 2 2 2 2 8 2 2 2" xfId="47172" xr:uid="{00000000-0005-0000-0000-0000C3050000}"/>
    <cellStyle name="Millares [0] 2 2 2 2 8 2 3" xfId="26488" xr:uid="{00000000-0005-0000-0000-0000C4050000}"/>
    <cellStyle name="Millares [0] 2 2 2 2 8 2 4" xfId="36832" xr:uid="{00000000-0005-0000-0000-0000C5050000}"/>
    <cellStyle name="Millares [0] 2 2 2 2 8 3" xfId="9203" xr:uid="{00000000-0005-0000-0000-0000C6050000}"/>
    <cellStyle name="Millares [0] 2 2 2 2 8 3 2" xfId="19569" xr:uid="{00000000-0005-0000-0000-0000C7050000}"/>
    <cellStyle name="Millares [0] 2 2 2 2 8 3 2 2" xfId="50618" xr:uid="{00000000-0005-0000-0000-0000C8050000}"/>
    <cellStyle name="Millares [0] 2 2 2 2 8 3 3" xfId="29934" xr:uid="{00000000-0005-0000-0000-0000C9050000}"/>
    <cellStyle name="Millares [0] 2 2 2 2 8 3 4" xfId="40278" xr:uid="{00000000-0005-0000-0000-0000CA050000}"/>
    <cellStyle name="Millares [0] 2 2 2 2 8 4" xfId="12690" xr:uid="{00000000-0005-0000-0000-0000CB050000}"/>
    <cellStyle name="Millares [0] 2 2 2 2 8 4 2" xfId="43746" xr:uid="{00000000-0005-0000-0000-0000CC050000}"/>
    <cellStyle name="Millares [0] 2 2 2 2 8 5" xfId="23062" xr:uid="{00000000-0005-0000-0000-0000CD050000}"/>
    <cellStyle name="Millares [0] 2 2 2 2 8 6" xfId="33406" xr:uid="{00000000-0005-0000-0000-0000CE050000}"/>
    <cellStyle name="Millares [0] 2 2 2 2 9" xfId="3997" xr:uid="{00000000-0005-0000-0000-0000CF050000}"/>
    <cellStyle name="Millares [0] 2 2 2 2 9 2" xfId="14394" xr:uid="{00000000-0005-0000-0000-0000D0050000}"/>
    <cellStyle name="Millares [0] 2 2 2 2 9 2 2" xfId="45450" xr:uid="{00000000-0005-0000-0000-0000D1050000}"/>
    <cellStyle name="Millares [0] 2 2 2 2 9 3" xfId="24766" xr:uid="{00000000-0005-0000-0000-0000D2050000}"/>
    <cellStyle name="Millares [0] 2 2 2 2 9 4" xfId="35110" xr:uid="{00000000-0005-0000-0000-0000D3050000}"/>
    <cellStyle name="Millares [0] 2 2 2 3" xfId="66" xr:uid="{00000000-0005-0000-0000-0000D4050000}"/>
    <cellStyle name="Millares [0] 2 2 2 3 10" xfId="7468" xr:uid="{00000000-0005-0000-0000-0000D5050000}"/>
    <cellStyle name="Millares [0] 2 2 2 3 10 2" xfId="17853" xr:uid="{00000000-0005-0000-0000-0000D6050000}"/>
    <cellStyle name="Millares [0] 2 2 2 3 10 2 2" xfId="48903" xr:uid="{00000000-0005-0000-0000-0000D7050000}"/>
    <cellStyle name="Millares [0] 2 2 2 3 10 3" xfId="28219" xr:uid="{00000000-0005-0000-0000-0000D8050000}"/>
    <cellStyle name="Millares [0] 2 2 2 3 10 4" xfId="38563" xr:uid="{00000000-0005-0000-0000-0000D9050000}"/>
    <cellStyle name="Millares [0] 2 2 2 3 11" xfId="10992" xr:uid="{00000000-0005-0000-0000-0000DA050000}"/>
    <cellStyle name="Millares [0] 2 2 2 3 11 2" xfId="42048" xr:uid="{00000000-0005-0000-0000-0000DB050000}"/>
    <cellStyle name="Millares [0] 2 2 2 3 12" xfId="21364" xr:uid="{00000000-0005-0000-0000-0000DC050000}"/>
    <cellStyle name="Millares [0] 2 2 2 3 13" xfId="31708" xr:uid="{00000000-0005-0000-0000-0000DD050000}"/>
    <cellStyle name="Millares [0] 2 2 2 3 2" xfId="67" xr:uid="{00000000-0005-0000-0000-0000DE050000}"/>
    <cellStyle name="Millares [0] 2 2 2 3 2 10" xfId="10993" xr:uid="{00000000-0005-0000-0000-0000DF050000}"/>
    <cellStyle name="Millares [0] 2 2 2 3 2 10 2" xfId="42049" xr:uid="{00000000-0005-0000-0000-0000E0050000}"/>
    <cellStyle name="Millares [0] 2 2 2 3 2 11" xfId="21365" xr:uid="{00000000-0005-0000-0000-0000E1050000}"/>
    <cellStyle name="Millares [0] 2 2 2 3 2 12" xfId="31709" xr:uid="{00000000-0005-0000-0000-0000E2050000}"/>
    <cellStyle name="Millares [0] 2 2 2 3 2 2" xfId="68" xr:uid="{00000000-0005-0000-0000-0000E3050000}"/>
    <cellStyle name="Millares [0] 2 2 2 3 2 2 10" xfId="21366" xr:uid="{00000000-0005-0000-0000-0000E4050000}"/>
    <cellStyle name="Millares [0] 2 2 2 3 2 2 11" xfId="31710" xr:uid="{00000000-0005-0000-0000-0000E5050000}"/>
    <cellStyle name="Millares [0] 2 2 2 3 2 2 2" xfId="69" xr:uid="{00000000-0005-0000-0000-0000E6050000}"/>
    <cellStyle name="Millares [0] 2 2 2 3 2 2 2 2" xfId="70" xr:uid="{00000000-0005-0000-0000-0000E7050000}"/>
    <cellStyle name="Millares [0] 2 2 2 3 2 2 2 2 2" xfId="2321" xr:uid="{00000000-0005-0000-0000-0000E8050000}"/>
    <cellStyle name="Millares [0] 2 2 2 3 2 2 2 2 2 2" xfId="5751" xr:uid="{00000000-0005-0000-0000-0000E9050000}"/>
    <cellStyle name="Millares [0] 2 2 2 3 2 2 2 2 2 2 2" xfId="16146" xr:uid="{00000000-0005-0000-0000-0000EA050000}"/>
    <cellStyle name="Millares [0] 2 2 2 3 2 2 2 2 2 2 2 2" xfId="47200" xr:uid="{00000000-0005-0000-0000-0000EB050000}"/>
    <cellStyle name="Millares [0] 2 2 2 3 2 2 2 2 2 2 3" xfId="26516" xr:uid="{00000000-0005-0000-0000-0000EC050000}"/>
    <cellStyle name="Millares [0] 2 2 2 3 2 2 2 2 2 2 4" xfId="36860" xr:uid="{00000000-0005-0000-0000-0000ED050000}"/>
    <cellStyle name="Millares [0] 2 2 2 3 2 2 2 2 2 3" xfId="9231" xr:uid="{00000000-0005-0000-0000-0000EE050000}"/>
    <cellStyle name="Millares [0] 2 2 2 3 2 2 2 2 2 3 2" xfId="19597" xr:uid="{00000000-0005-0000-0000-0000EF050000}"/>
    <cellStyle name="Millares [0] 2 2 2 3 2 2 2 2 2 3 2 2" xfId="50646" xr:uid="{00000000-0005-0000-0000-0000F0050000}"/>
    <cellStyle name="Millares [0] 2 2 2 3 2 2 2 2 2 3 3" xfId="29962" xr:uid="{00000000-0005-0000-0000-0000F1050000}"/>
    <cellStyle name="Millares [0] 2 2 2 3 2 2 2 2 2 3 4" xfId="40306" xr:uid="{00000000-0005-0000-0000-0000F2050000}"/>
    <cellStyle name="Millares [0] 2 2 2 3 2 2 2 2 2 4" xfId="12718" xr:uid="{00000000-0005-0000-0000-0000F3050000}"/>
    <cellStyle name="Millares [0] 2 2 2 3 2 2 2 2 2 4 2" xfId="43774" xr:uid="{00000000-0005-0000-0000-0000F4050000}"/>
    <cellStyle name="Millares [0] 2 2 2 3 2 2 2 2 2 5" xfId="23090" xr:uid="{00000000-0005-0000-0000-0000F5050000}"/>
    <cellStyle name="Millares [0] 2 2 2 3 2 2 2 2 2 6" xfId="33434" xr:uid="{00000000-0005-0000-0000-0000F6050000}"/>
    <cellStyle name="Millares [0] 2 2 2 3 2 2 2 2 3" xfId="4025" xr:uid="{00000000-0005-0000-0000-0000F7050000}"/>
    <cellStyle name="Millares [0] 2 2 2 3 2 2 2 2 3 2" xfId="14422" xr:uid="{00000000-0005-0000-0000-0000F8050000}"/>
    <cellStyle name="Millares [0] 2 2 2 3 2 2 2 2 3 2 2" xfId="45478" xr:uid="{00000000-0005-0000-0000-0000F9050000}"/>
    <cellStyle name="Millares [0] 2 2 2 3 2 2 2 2 3 3" xfId="24794" xr:uid="{00000000-0005-0000-0000-0000FA050000}"/>
    <cellStyle name="Millares [0] 2 2 2 3 2 2 2 2 3 4" xfId="35138" xr:uid="{00000000-0005-0000-0000-0000FB050000}"/>
    <cellStyle name="Millares [0] 2 2 2 3 2 2 2 2 4" xfId="7472" xr:uid="{00000000-0005-0000-0000-0000FC050000}"/>
    <cellStyle name="Millares [0] 2 2 2 3 2 2 2 2 4 2" xfId="17857" xr:uid="{00000000-0005-0000-0000-0000FD050000}"/>
    <cellStyle name="Millares [0] 2 2 2 3 2 2 2 2 4 2 2" xfId="48907" xr:uid="{00000000-0005-0000-0000-0000FE050000}"/>
    <cellStyle name="Millares [0] 2 2 2 3 2 2 2 2 4 3" xfId="28223" xr:uid="{00000000-0005-0000-0000-0000FF050000}"/>
    <cellStyle name="Millares [0] 2 2 2 3 2 2 2 2 4 4" xfId="38567" xr:uid="{00000000-0005-0000-0000-000000060000}"/>
    <cellStyle name="Millares [0] 2 2 2 3 2 2 2 2 5" xfId="10996" xr:uid="{00000000-0005-0000-0000-000001060000}"/>
    <cellStyle name="Millares [0] 2 2 2 3 2 2 2 2 5 2" xfId="42052" xr:uid="{00000000-0005-0000-0000-000002060000}"/>
    <cellStyle name="Millares [0] 2 2 2 3 2 2 2 2 6" xfId="21368" xr:uid="{00000000-0005-0000-0000-000003060000}"/>
    <cellStyle name="Millares [0] 2 2 2 3 2 2 2 2 7" xfId="31712" xr:uid="{00000000-0005-0000-0000-000004060000}"/>
    <cellStyle name="Millares [0] 2 2 2 3 2 2 2 3" xfId="2320" xr:uid="{00000000-0005-0000-0000-000005060000}"/>
    <cellStyle name="Millares [0] 2 2 2 3 2 2 2 3 2" xfId="5750" xr:uid="{00000000-0005-0000-0000-000006060000}"/>
    <cellStyle name="Millares [0] 2 2 2 3 2 2 2 3 2 2" xfId="16145" xr:uid="{00000000-0005-0000-0000-000007060000}"/>
    <cellStyle name="Millares [0] 2 2 2 3 2 2 2 3 2 2 2" xfId="47199" xr:uid="{00000000-0005-0000-0000-000008060000}"/>
    <cellStyle name="Millares [0] 2 2 2 3 2 2 2 3 2 3" xfId="26515" xr:uid="{00000000-0005-0000-0000-000009060000}"/>
    <cellStyle name="Millares [0] 2 2 2 3 2 2 2 3 2 4" xfId="36859" xr:uid="{00000000-0005-0000-0000-00000A060000}"/>
    <cellStyle name="Millares [0] 2 2 2 3 2 2 2 3 3" xfId="9230" xr:uid="{00000000-0005-0000-0000-00000B060000}"/>
    <cellStyle name="Millares [0] 2 2 2 3 2 2 2 3 3 2" xfId="19596" xr:uid="{00000000-0005-0000-0000-00000C060000}"/>
    <cellStyle name="Millares [0] 2 2 2 3 2 2 2 3 3 2 2" xfId="50645" xr:uid="{00000000-0005-0000-0000-00000D060000}"/>
    <cellStyle name="Millares [0] 2 2 2 3 2 2 2 3 3 3" xfId="29961" xr:uid="{00000000-0005-0000-0000-00000E060000}"/>
    <cellStyle name="Millares [0] 2 2 2 3 2 2 2 3 3 4" xfId="40305" xr:uid="{00000000-0005-0000-0000-00000F060000}"/>
    <cellStyle name="Millares [0] 2 2 2 3 2 2 2 3 4" xfId="12717" xr:uid="{00000000-0005-0000-0000-000010060000}"/>
    <cellStyle name="Millares [0] 2 2 2 3 2 2 2 3 4 2" xfId="43773" xr:uid="{00000000-0005-0000-0000-000011060000}"/>
    <cellStyle name="Millares [0] 2 2 2 3 2 2 2 3 5" xfId="23089" xr:uid="{00000000-0005-0000-0000-000012060000}"/>
    <cellStyle name="Millares [0] 2 2 2 3 2 2 2 3 6" xfId="33433" xr:uid="{00000000-0005-0000-0000-000013060000}"/>
    <cellStyle name="Millares [0] 2 2 2 3 2 2 2 4" xfId="4024" xr:uid="{00000000-0005-0000-0000-000014060000}"/>
    <cellStyle name="Millares [0] 2 2 2 3 2 2 2 4 2" xfId="14421" xr:uid="{00000000-0005-0000-0000-000015060000}"/>
    <cellStyle name="Millares [0] 2 2 2 3 2 2 2 4 2 2" xfId="45477" xr:uid="{00000000-0005-0000-0000-000016060000}"/>
    <cellStyle name="Millares [0] 2 2 2 3 2 2 2 4 3" xfId="24793" xr:uid="{00000000-0005-0000-0000-000017060000}"/>
    <cellStyle name="Millares [0] 2 2 2 3 2 2 2 4 4" xfId="35137" xr:uid="{00000000-0005-0000-0000-000018060000}"/>
    <cellStyle name="Millares [0] 2 2 2 3 2 2 2 5" xfId="7471" xr:uid="{00000000-0005-0000-0000-000019060000}"/>
    <cellStyle name="Millares [0] 2 2 2 3 2 2 2 5 2" xfId="17856" xr:uid="{00000000-0005-0000-0000-00001A060000}"/>
    <cellStyle name="Millares [0] 2 2 2 3 2 2 2 5 2 2" xfId="48906" xr:uid="{00000000-0005-0000-0000-00001B060000}"/>
    <cellStyle name="Millares [0] 2 2 2 3 2 2 2 5 3" xfId="28222" xr:uid="{00000000-0005-0000-0000-00001C060000}"/>
    <cellStyle name="Millares [0] 2 2 2 3 2 2 2 5 4" xfId="38566" xr:uid="{00000000-0005-0000-0000-00001D060000}"/>
    <cellStyle name="Millares [0] 2 2 2 3 2 2 2 6" xfId="10995" xr:uid="{00000000-0005-0000-0000-00001E060000}"/>
    <cellStyle name="Millares [0] 2 2 2 3 2 2 2 6 2" xfId="42051" xr:uid="{00000000-0005-0000-0000-00001F060000}"/>
    <cellStyle name="Millares [0] 2 2 2 3 2 2 2 7" xfId="21367" xr:uid="{00000000-0005-0000-0000-000020060000}"/>
    <cellStyle name="Millares [0] 2 2 2 3 2 2 2 8" xfId="31711" xr:uid="{00000000-0005-0000-0000-000021060000}"/>
    <cellStyle name="Millares [0] 2 2 2 3 2 2 3" xfId="71" xr:uid="{00000000-0005-0000-0000-000022060000}"/>
    <cellStyle name="Millares [0] 2 2 2 3 2 2 3 2" xfId="2322" xr:uid="{00000000-0005-0000-0000-000023060000}"/>
    <cellStyle name="Millares [0] 2 2 2 3 2 2 3 2 2" xfId="5752" xr:uid="{00000000-0005-0000-0000-000024060000}"/>
    <cellStyle name="Millares [0] 2 2 2 3 2 2 3 2 2 2" xfId="16147" xr:uid="{00000000-0005-0000-0000-000025060000}"/>
    <cellStyle name="Millares [0] 2 2 2 3 2 2 3 2 2 2 2" xfId="47201" xr:uid="{00000000-0005-0000-0000-000026060000}"/>
    <cellStyle name="Millares [0] 2 2 2 3 2 2 3 2 2 3" xfId="26517" xr:uid="{00000000-0005-0000-0000-000027060000}"/>
    <cellStyle name="Millares [0] 2 2 2 3 2 2 3 2 2 4" xfId="36861" xr:uid="{00000000-0005-0000-0000-000028060000}"/>
    <cellStyle name="Millares [0] 2 2 2 3 2 2 3 2 3" xfId="9232" xr:uid="{00000000-0005-0000-0000-000029060000}"/>
    <cellStyle name="Millares [0] 2 2 2 3 2 2 3 2 3 2" xfId="19598" xr:uid="{00000000-0005-0000-0000-00002A060000}"/>
    <cellStyle name="Millares [0] 2 2 2 3 2 2 3 2 3 2 2" xfId="50647" xr:uid="{00000000-0005-0000-0000-00002B060000}"/>
    <cellStyle name="Millares [0] 2 2 2 3 2 2 3 2 3 3" xfId="29963" xr:uid="{00000000-0005-0000-0000-00002C060000}"/>
    <cellStyle name="Millares [0] 2 2 2 3 2 2 3 2 3 4" xfId="40307" xr:uid="{00000000-0005-0000-0000-00002D060000}"/>
    <cellStyle name="Millares [0] 2 2 2 3 2 2 3 2 4" xfId="12719" xr:uid="{00000000-0005-0000-0000-00002E060000}"/>
    <cellStyle name="Millares [0] 2 2 2 3 2 2 3 2 4 2" xfId="43775" xr:uid="{00000000-0005-0000-0000-00002F060000}"/>
    <cellStyle name="Millares [0] 2 2 2 3 2 2 3 2 5" xfId="23091" xr:uid="{00000000-0005-0000-0000-000030060000}"/>
    <cellStyle name="Millares [0] 2 2 2 3 2 2 3 2 6" xfId="33435" xr:uid="{00000000-0005-0000-0000-000031060000}"/>
    <cellStyle name="Millares [0] 2 2 2 3 2 2 3 3" xfId="4026" xr:uid="{00000000-0005-0000-0000-000032060000}"/>
    <cellStyle name="Millares [0] 2 2 2 3 2 2 3 3 2" xfId="14423" xr:uid="{00000000-0005-0000-0000-000033060000}"/>
    <cellStyle name="Millares [0] 2 2 2 3 2 2 3 3 2 2" xfId="45479" xr:uid="{00000000-0005-0000-0000-000034060000}"/>
    <cellStyle name="Millares [0] 2 2 2 3 2 2 3 3 3" xfId="24795" xr:uid="{00000000-0005-0000-0000-000035060000}"/>
    <cellStyle name="Millares [0] 2 2 2 3 2 2 3 3 4" xfId="35139" xr:uid="{00000000-0005-0000-0000-000036060000}"/>
    <cellStyle name="Millares [0] 2 2 2 3 2 2 3 4" xfId="7473" xr:uid="{00000000-0005-0000-0000-000037060000}"/>
    <cellStyle name="Millares [0] 2 2 2 3 2 2 3 4 2" xfId="17858" xr:uid="{00000000-0005-0000-0000-000038060000}"/>
    <cellStyle name="Millares [0] 2 2 2 3 2 2 3 4 2 2" xfId="48908" xr:uid="{00000000-0005-0000-0000-000039060000}"/>
    <cellStyle name="Millares [0] 2 2 2 3 2 2 3 4 3" xfId="28224" xr:uid="{00000000-0005-0000-0000-00003A060000}"/>
    <cellStyle name="Millares [0] 2 2 2 3 2 2 3 4 4" xfId="38568" xr:uid="{00000000-0005-0000-0000-00003B060000}"/>
    <cellStyle name="Millares [0] 2 2 2 3 2 2 3 5" xfId="10997" xr:uid="{00000000-0005-0000-0000-00003C060000}"/>
    <cellStyle name="Millares [0] 2 2 2 3 2 2 3 5 2" xfId="42053" xr:uid="{00000000-0005-0000-0000-00003D060000}"/>
    <cellStyle name="Millares [0] 2 2 2 3 2 2 3 6" xfId="21369" xr:uid="{00000000-0005-0000-0000-00003E060000}"/>
    <cellStyle name="Millares [0] 2 2 2 3 2 2 3 7" xfId="31713" xr:uid="{00000000-0005-0000-0000-00003F060000}"/>
    <cellStyle name="Millares [0] 2 2 2 3 2 2 4" xfId="72" xr:uid="{00000000-0005-0000-0000-000040060000}"/>
    <cellStyle name="Millares [0] 2 2 2 3 2 2 4 2" xfId="2323" xr:uid="{00000000-0005-0000-0000-000041060000}"/>
    <cellStyle name="Millares [0] 2 2 2 3 2 2 4 2 2" xfId="5753" xr:uid="{00000000-0005-0000-0000-000042060000}"/>
    <cellStyle name="Millares [0] 2 2 2 3 2 2 4 2 2 2" xfId="16148" xr:uid="{00000000-0005-0000-0000-000043060000}"/>
    <cellStyle name="Millares [0] 2 2 2 3 2 2 4 2 2 2 2" xfId="47202" xr:uid="{00000000-0005-0000-0000-000044060000}"/>
    <cellStyle name="Millares [0] 2 2 2 3 2 2 4 2 2 3" xfId="26518" xr:uid="{00000000-0005-0000-0000-000045060000}"/>
    <cellStyle name="Millares [0] 2 2 2 3 2 2 4 2 2 4" xfId="36862" xr:uid="{00000000-0005-0000-0000-000046060000}"/>
    <cellStyle name="Millares [0] 2 2 2 3 2 2 4 2 3" xfId="9233" xr:uid="{00000000-0005-0000-0000-000047060000}"/>
    <cellStyle name="Millares [0] 2 2 2 3 2 2 4 2 3 2" xfId="19599" xr:uid="{00000000-0005-0000-0000-000048060000}"/>
    <cellStyle name="Millares [0] 2 2 2 3 2 2 4 2 3 2 2" xfId="50648" xr:uid="{00000000-0005-0000-0000-000049060000}"/>
    <cellStyle name="Millares [0] 2 2 2 3 2 2 4 2 3 3" xfId="29964" xr:uid="{00000000-0005-0000-0000-00004A060000}"/>
    <cellStyle name="Millares [0] 2 2 2 3 2 2 4 2 3 4" xfId="40308" xr:uid="{00000000-0005-0000-0000-00004B060000}"/>
    <cellStyle name="Millares [0] 2 2 2 3 2 2 4 2 4" xfId="12720" xr:uid="{00000000-0005-0000-0000-00004C060000}"/>
    <cellStyle name="Millares [0] 2 2 2 3 2 2 4 2 4 2" xfId="43776" xr:uid="{00000000-0005-0000-0000-00004D060000}"/>
    <cellStyle name="Millares [0] 2 2 2 3 2 2 4 2 5" xfId="23092" xr:uid="{00000000-0005-0000-0000-00004E060000}"/>
    <cellStyle name="Millares [0] 2 2 2 3 2 2 4 2 6" xfId="33436" xr:uid="{00000000-0005-0000-0000-00004F060000}"/>
    <cellStyle name="Millares [0] 2 2 2 3 2 2 4 3" xfId="4027" xr:uid="{00000000-0005-0000-0000-000050060000}"/>
    <cellStyle name="Millares [0] 2 2 2 3 2 2 4 3 2" xfId="14424" xr:uid="{00000000-0005-0000-0000-000051060000}"/>
    <cellStyle name="Millares [0] 2 2 2 3 2 2 4 3 2 2" xfId="45480" xr:uid="{00000000-0005-0000-0000-000052060000}"/>
    <cellStyle name="Millares [0] 2 2 2 3 2 2 4 3 3" xfId="24796" xr:uid="{00000000-0005-0000-0000-000053060000}"/>
    <cellStyle name="Millares [0] 2 2 2 3 2 2 4 3 4" xfId="35140" xr:uid="{00000000-0005-0000-0000-000054060000}"/>
    <cellStyle name="Millares [0] 2 2 2 3 2 2 4 4" xfId="7474" xr:uid="{00000000-0005-0000-0000-000055060000}"/>
    <cellStyle name="Millares [0] 2 2 2 3 2 2 4 4 2" xfId="17859" xr:uid="{00000000-0005-0000-0000-000056060000}"/>
    <cellStyle name="Millares [0] 2 2 2 3 2 2 4 4 2 2" xfId="48909" xr:uid="{00000000-0005-0000-0000-000057060000}"/>
    <cellStyle name="Millares [0] 2 2 2 3 2 2 4 4 3" xfId="28225" xr:uid="{00000000-0005-0000-0000-000058060000}"/>
    <cellStyle name="Millares [0] 2 2 2 3 2 2 4 4 4" xfId="38569" xr:uid="{00000000-0005-0000-0000-000059060000}"/>
    <cellStyle name="Millares [0] 2 2 2 3 2 2 4 5" xfId="10998" xr:uid="{00000000-0005-0000-0000-00005A060000}"/>
    <cellStyle name="Millares [0] 2 2 2 3 2 2 4 5 2" xfId="42054" xr:uid="{00000000-0005-0000-0000-00005B060000}"/>
    <cellStyle name="Millares [0] 2 2 2 3 2 2 4 6" xfId="21370" xr:uid="{00000000-0005-0000-0000-00005C060000}"/>
    <cellStyle name="Millares [0] 2 2 2 3 2 2 4 7" xfId="31714" xr:uid="{00000000-0005-0000-0000-00005D060000}"/>
    <cellStyle name="Millares [0] 2 2 2 3 2 2 5" xfId="73" xr:uid="{00000000-0005-0000-0000-00005E060000}"/>
    <cellStyle name="Millares [0] 2 2 2 3 2 2 5 2" xfId="2324" xr:uid="{00000000-0005-0000-0000-00005F060000}"/>
    <cellStyle name="Millares [0] 2 2 2 3 2 2 5 2 2" xfId="5754" xr:uid="{00000000-0005-0000-0000-000060060000}"/>
    <cellStyle name="Millares [0] 2 2 2 3 2 2 5 2 2 2" xfId="16149" xr:uid="{00000000-0005-0000-0000-000061060000}"/>
    <cellStyle name="Millares [0] 2 2 2 3 2 2 5 2 2 2 2" xfId="47203" xr:uid="{00000000-0005-0000-0000-000062060000}"/>
    <cellStyle name="Millares [0] 2 2 2 3 2 2 5 2 2 3" xfId="26519" xr:uid="{00000000-0005-0000-0000-000063060000}"/>
    <cellStyle name="Millares [0] 2 2 2 3 2 2 5 2 2 4" xfId="36863" xr:uid="{00000000-0005-0000-0000-000064060000}"/>
    <cellStyle name="Millares [0] 2 2 2 3 2 2 5 2 3" xfId="9234" xr:uid="{00000000-0005-0000-0000-000065060000}"/>
    <cellStyle name="Millares [0] 2 2 2 3 2 2 5 2 3 2" xfId="19600" xr:uid="{00000000-0005-0000-0000-000066060000}"/>
    <cellStyle name="Millares [0] 2 2 2 3 2 2 5 2 3 2 2" xfId="50649" xr:uid="{00000000-0005-0000-0000-000067060000}"/>
    <cellStyle name="Millares [0] 2 2 2 3 2 2 5 2 3 3" xfId="29965" xr:uid="{00000000-0005-0000-0000-000068060000}"/>
    <cellStyle name="Millares [0] 2 2 2 3 2 2 5 2 3 4" xfId="40309" xr:uid="{00000000-0005-0000-0000-000069060000}"/>
    <cellStyle name="Millares [0] 2 2 2 3 2 2 5 2 4" xfId="12721" xr:uid="{00000000-0005-0000-0000-00006A060000}"/>
    <cellStyle name="Millares [0] 2 2 2 3 2 2 5 2 4 2" xfId="43777" xr:uid="{00000000-0005-0000-0000-00006B060000}"/>
    <cellStyle name="Millares [0] 2 2 2 3 2 2 5 2 5" xfId="23093" xr:uid="{00000000-0005-0000-0000-00006C060000}"/>
    <cellStyle name="Millares [0] 2 2 2 3 2 2 5 2 6" xfId="33437" xr:uid="{00000000-0005-0000-0000-00006D060000}"/>
    <cellStyle name="Millares [0] 2 2 2 3 2 2 5 3" xfId="4028" xr:uid="{00000000-0005-0000-0000-00006E060000}"/>
    <cellStyle name="Millares [0] 2 2 2 3 2 2 5 3 2" xfId="14425" xr:uid="{00000000-0005-0000-0000-00006F060000}"/>
    <cellStyle name="Millares [0] 2 2 2 3 2 2 5 3 2 2" xfId="45481" xr:uid="{00000000-0005-0000-0000-000070060000}"/>
    <cellStyle name="Millares [0] 2 2 2 3 2 2 5 3 3" xfId="24797" xr:uid="{00000000-0005-0000-0000-000071060000}"/>
    <cellStyle name="Millares [0] 2 2 2 3 2 2 5 3 4" xfId="35141" xr:uid="{00000000-0005-0000-0000-000072060000}"/>
    <cellStyle name="Millares [0] 2 2 2 3 2 2 5 4" xfId="7475" xr:uid="{00000000-0005-0000-0000-000073060000}"/>
    <cellStyle name="Millares [0] 2 2 2 3 2 2 5 4 2" xfId="17860" xr:uid="{00000000-0005-0000-0000-000074060000}"/>
    <cellStyle name="Millares [0] 2 2 2 3 2 2 5 4 2 2" xfId="48910" xr:uid="{00000000-0005-0000-0000-000075060000}"/>
    <cellStyle name="Millares [0] 2 2 2 3 2 2 5 4 3" xfId="28226" xr:uid="{00000000-0005-0000-0000-000076060000}"/>
    <cellStyle name="Millares [0] 2 2 2 3 2 2 5 4 4" xfId="38570" xr:uid="{00000000-0005-0000-0000-000077060000}"/>
    <cellStyle name="Millares [0] 2 2 2 3 2 2 5 5" xfId="10999" xr:uid="{00000000-0005-0000-0000-000078060000}"/>
    <cellStyle name="Millares [0] 2 2 2 3 2 2 5 5 2" xfId="42055" xr:uid="{00000000-0005-0000-0000-000079060000}"/>
    <cellStyle name="Millares [0] 2 2 2 3 2 2 5 6" xfId="21371" xr:uid="{00000000-0005-0000-0000-00007A060000}"/>
    <cellStyle name="Millares [0] 2 2 2 3 2 2 5 7" xfId="31715" xr:uid="{00000000-0005-0000-0000-00007B060000}"/>
    <cellStyle name="Millares [0] 2 2 2 3 2 2 6" xfId="2319" xr:uid="{00000000-0005-0000-0000-00007C060000}"/>
    <cellStyle name="Millares [0] 2 2 2 3 2 2 6 2" xfId="5749" xr:uid="{00000000-0005-0000-0000-00007D060000}"/>
    <cellStyle name="Millares [0] 2 2 2 3 2 2 6 2 2" xfId="16144" xr:uid="{00000000-0005-0000-0000-00007E060000}"/>
    <cellStyle name="Millares [0] 2 2 2 3 2 2 6 2 2 2" xfId="47198" xr:uid="{00000000-0005-0000-0000-00007F060000}"/>
    <cellStyle name="Millares [0] 2 2 2 3 2 2 6 2 3" xfId="26514" xr:uid="{00000000-0005-0000-0000-000080060000}"/>
    <cellStyle name="Millares [0] 2 2 2 3 2 2 6 2 4" xfId="36858" xr:uid="{00000000-0005-0000-0000-000081060000}"/>
    <cellStyle name="Millares [0] 2 2 2 3 2 2 6 3" xfId="9229" xr:uid="{00000000-0005-0000-0000-000082060000}"/>
    <cellStyle name="Millares [0] 2 2 2 3 2 2 6 3 2" xfId="19595" xr:uid="{00000000-0005-0000-0000-000083060000}"/>
    <cellStyle name="Millares [0] 2 2 2 3 2 2 6 3 2 2" xfId="50644" xr:uid="{00000000-0005-0000-0000-000084060000}"/>
    <cellStyle name="Millares [0] 2 2 2 3 2 2 6 3 3" xfId="29960" xr:uid="{00000000-0005-0000-0000-000085060000}"/>
    <cellStyle name="Millares [0] 2 2 2 3 2 2 6 3 4" xfId="40304" xr:uid="{00000000-0005-0000-0000-000086060000}"/>
    <cellStyle name="Millares [0] 2 2 2 3 2 2 6 4" xfId="12716" xr:uid="{00000000-0005-0000-0000-000087060000}"/>
    <cellStyle name="Millares [0] 2 2 2 3 2 2 6 4 2" xfId="43772" xr:uid="{00000000-0005-0000-0000-000088060000}"/>
    <cellStyle name="Millares [0] 2 2 2 3 2 2 6 5" xfId="23088" xr:uid="{00000000-0005-0000-0000-000089060000}"/>
    <cellStyle name="Millares [0] 2 2 2 3 2 2 6 6" xfId="33432" xr:uid="{00000000-0005-0000-0000-00008A060000}"/>
    <cellStyle name="Millares [0] 2 2 2 3 2 2 7" xfId="4023" xr:uid="{00000000-0005-0000-0000-00008B060000}"/>
    <cellStyle name="Millares [0] 2 2 2 3 2 2 7 2" xfId="14420" xr:uid="{00000000-0005-0000-0000-00008C060000}"/>
    <cellStyle name="Millares [0] 2 2 2 3 2 2 7 2 2" xfId="45476" xr:uid="{00000000-0005-0000-0000-00008D060000}"/>
    <cellStyle name="Millares [0] 2 2 2 3 2 2 7 3" xfId="24792" xr:uid="{00000000-0005-0000-0000-00008E060000}"/>
    <cellStyle name="Millares [0] 2 2 2 3 2 2 7 4" xfId="35136" xr:uid="{00000000-0005-0000-0000-00008F060000}"/>
    <cellStyle name="Millares [0] 2 2 2 3 2 2 8" xfId="7470" xr:uid="{00000000-0005-0000-0000-000090060000}"/>
    <cellStyle name="Millares [0] 2 2 2 3 2 2 8 2" xfId="17855" xr:uid="{00000000-0005-0000-0000-000091060000}"/>
    <cellStyle name="Millares [0] 2 2 2 3 2 2 8 2 2" xfId="48905" xr:uid="{00000000-0005-0000-0000-000092060000}"/>
    <cellStyle name="Millares [0] 2 2 2 3 2 2 8 3" xfId="28221" xr:uid="{00000000-0005-0000-0000-000093060000}"/>
    <cellStyle name="Millares [0] 2 2 2 3 2 2 8 4" xfId="38565" xr:uid="{00000000-0005-0000-0000-000094060000}"/>
    <cellStyle name="Millares [0] 2 2 2 3 2 2 9" xfId="10994" xr:uid="{00000000-0005-0000-0000-000095060000}"/>
    <cellStyle name="Millares [0] 2 2 2 3 2 2 9 2" xfId="42050" xr:uid="{00000000-0005-0000-0000-000096060000}"/>
    <cellStyle name="Millares [0] 2 2 2 3 2 3" xfId="74" xr:uid="{00000000-0005-0000-0000-000097060000}"/>
    <cellStyle name="Millares [0] 2 2 2 3 2 3 2" xfId="75" xr:uid="{00000000-0005-0000-0000-000098060000}"/>
    <cellStyle name="Millares [0] 2 2 2 3 2 3 2 2" xfId="2326" xr:uid="{00000000-0005-0000-0000-000099060000}"/>
    <cellStyle name="Millares [0] 2 2 2 3 2 3 2 2 2" xfId="5756" xr:uid="{00000000-0005-0000-0000-00009A060000}"/>
    <cellStyle name="Millares [0] 2 2 2 3 2 3 2 2 2 2" xfId="16151" xr:uid="{00000000-0005-0000-0000-00009B060000}"/>
    <cellStyle name="Millares [0] 2 2 2 3 2 3 2 2 2 2 2" xfId="47205" xr:uid="{00000000-0005-0000-0000-00009C060000}"/>
    <cellStyle name="Millares [0] 2 2 2 3 2 3 2 2 2 3" xfId="26521" xr:uid="{00000000-0005-0000-0000-00009D060000}"/>
    <cellStyle name="Millares [0] 2 2 2 3 2 3 2 2 2 4" xfId="36865" xr:uid="{00000000-0005-0000-0000-00009E060000}"/>
    <cellStyle name="Millares [0] 2 2 2 3 2 3 2 2 3" xfId="9236" xr:uid="{00000000-0005-0000-0000-00009F060000}"/>
    <cellStyle name="Millares [0] 2 2 2 3 2 3 2 2 3 2" xfId="19602" xr:uid="{00000000-0005-0000-0000-0000A0060000}"/>
    <cellStyle name="Millares [0] 2 2 2 3 2 3 2 2 3 2 2" xfId="50651" xr:uid="{00000000-0005-0000-0000-0000A1060000}"/>
    <cellStyle name="Millares [0] 2 2 2 3 2 3 2 2 3 3" xfId="29967" xr:uid="{00000000-0005-0000-0000-0000A2060000}"/>
    <cellStyle name="Millares [0] 2 2 2 3 2 3 2 2 3 4" xfId="40311" xr:uid="{00000000-0005-0000-0000-0000A3060000}"/>
    <cellStyle name="Millares [0] 2 2 2 3 2 3 2 2 4" xfId="12723" xr:uid="{00000000-0005-0000-0000-0000A4060000}"/>
    <cellStyle name="Millares [0] 2 2 2 3 2 3 2 2 4 2" xfId="43779" xr:uid="{00000000-0005-0000-0000-0000A5060000}"/>
    <cellStyle name="Millares [0] 2 2 2 3 2 3 2 2 5" xfId="23095" xr:uid="{00000000-0005-0000-0000-0000A6060000}"/>
    <cellStyle name="Millares [0] 2 2 2 3 2 3 2 2 6" xfId="33439" xr:uid="{00000000-0005-0000-0000-0000A7060000}"/>
    <cellStyle name="Millares [0] 2 2 2 3 2 3 2 3" xfId="4030" xr:uid="{00000000-0005-0000-0000-0000A8060000}"/>
    <cellStyle name="Millares [0] 2 2 2 3 2 3 2 3 2" xfId="14427" xr:uid="{00000000-0005-0000-0000-0000A9060000}"/>
    <cellStyle name="Millares [0] 2 2 2 3 2 3 2 3 2 2" xfId="45483" xr:uid="{00000000-0005-0000-0000-0000AA060000}"/>
    <cellStyle name="Millares [0] 2 2 2 3 2 3 2 3 3" xfId="24799" xr:uid="{00000000-0005-0000-0000-0000AB060000}"/>
    <cellStyle name="Millares [0] 2 2 2 3 2 3 2 3 4" xfId="35143" xr:uid="{00000000-0005-0000-0000-0000AC060000}"/>
    <cellStyle name="Millares [0] 2 2 2 3 2 3 2 4" xfId="7477" xr:uid="{00000000-0005-0000-0000-0000AD060000}"/>
    <cellStyle name="Millares [0] 2 2 2 3 2 3 2 4 2" xfId="17862" xr:uid="{00000000-0005-0000-0000-0000AE060000}"/>
    <cellStyle name="Millares [0] 2 2 2 3 2 3 2 4 2 2" xfId="48912" xr:uid="{00000000-0005-0000-0000-0000AF060000}"/>
    <cellStyle name="Millares [0] 2 2 2 3 2 3 2 4 3" xfId="28228" xr:uid="{00000000-0005-0000-0000-0000B0060000}"/>
    <cellStyle name="Millares [0] 2 2 2 3 2 3 2 4 4" xfId="38572" xr:uid="{00000000-0005-0000-0000-0000B1060000}"/>
    <cellStyle name="Millares [0] 2 2 2 3 2 3 2 5" xfId="11001" xr:uid="{00000000-0005-0000-0000-0000B2060000}"/>
    <cellStyle name="Millares [0] 2 2 2 3 2 3 2 5 2" xfId="42057" xr:uid="{00000000-0005-0000-0000-0000B3060000}"/>
    <cellStyle name="Millares [0] 2 2 2 3 2 3 2 6" xfId="21373" xr:uid="{00000000-0005-0000-0000-0000B4060000}"/>
    <cellStyle name="Millares [0] 2 2 2 3 2 3 2 7" xfId="31717" xr:uid="{00000000-0005-0000-0000-0000B5060000}"/>
    <cellStyle name="Millares [0] 2 2 2 3 2 3 3" xfId="2325" xr:uid="{00000000-0005-0000-0000-0000B6060000}"/>
    <cellStyle name="Millares [0] 2 2 2 3 2 3 3 2" xfId="5755" xr:uid="{00000000-0005-0000-0000-0000B7060000}"/>
    <cellStyle name="Millares [0] 2 2 2 3 2 3 3 2 2" xfId="16150" xr:uid="{00000000-0005-0000-0000-0000B8060000}"/>
    <cellStyle name="Millares [0] 2 2 2 3 2 3 3 2 2 2" xfId="47204" xr:uid="{00000000-0005-0000-0000-0000B9060000}"/>
    <cellStyle name="Millares [0] 2 2 2 3 2 3 3 2 3" xfId="26520" xr:uid="{00000000-0005-0000-0000-0000BA060000}"/>
    <cellStyle name="Millares [0] 2 2 2 3 2 3 3 2 4" xfId="36864" xr:uid="{00000000-0005-0000-0000-0000BB060000}"/>
    <cellStyle name="Millares [0] 2 2 2 3 2 3 3 3" xfId="9235" xr:uid="{00000000-0005-0000-0000-0000BC060000}"/>
    <cellStyle name="Millares [0] 2 2 2 3 2 3 3 3 2" xfId="19601" xr:uid="{00000000-0005-0000-0000-0000BD060000}"/>
    <cellStyle name="Millares [0] 2 2 2 3 2 3 3 3 2 2" xfId="50650" xr:uid="{00000000-0005-0000-0000-0000BE060000}"/>
    <cellStyle name="Millares [0] 2 2 2 3 2 3 3 3 3" xfId="29966" xr:uid="{00000000-0005-0000-0000-0000BF060000}"/>
    <cellStyle name="Millares [0] 2 2 2 3 2 3 3 3 4" xfId="40310" xr:uid="{00000000-0005-0000-0000-0000C0060000}"/>
    <cellStyle name="Millares [0] 2 2 2 3 2 3 3 4" xfId="12722" xr:uid="{00000000-0005-0000-0000-0000C1060000}"/>
    <cellStyle name="Millares [0] 2 2 2 3 2 3 3 4 2" xfId="43778" xr:uid="{00000000-0005-0000-0000-0000C2060000}"/>
    <cellStyle name="Millares [0] 2 2 2 3 2 3 3 5" xfId="23094" xr:uid="{00000000-0005-0000-0000-0000C3060000}"/>
    <cellStyle name="Millares [0] 2 2 2 3 2 3 3 6" xfId="33438" xr:uid="{00000000-0005-0000-0000-0000C4060000}"/>
    <cellStyle name="Millares [0] 2 2 2 3 2 3 4" xfId="4029" xr:uid="{00000000-0005-0000-0000-0000C5060000}"/>
    <cellStyle name="Millares [0] 2 2 2 3 2 3 4 2" xfId="14426" xr:uid="{00000000-0005-0000-0000-0000C6060000}"/>
    <cellStyle name="Millares [0] 2 2 2 3 2 3 4 2 2" xfId="45482" xr:uid="{00000000-0005-0000-0000-0000C7060000}"/>
    <cellStyle name="Millares [0] 2 2 2 3 2 3 4 3" xfId="24798" xr:uid="{00000000-0005-0000-0000-0000C8060000}"/>
    <cellStyle name="Millares [0] 2 2 2 3 2 3 4 4" xfId="35142" xr:uid="{00000000-0005-0000-0000-0000C9060000}"/>
    <cellStyle name="Millares [0] 2 2 2 3 2 3 5" xfId="7476" xr:uid="{00000000-0005-0000-0000-0000CA060000}"/>
    <cellStyle name="Millares [0] 2 2 2 3 2 3 5 2" xfId="17861" xr:uid="{00000000-0005-0000-0000-0000CB060000}"/>
    <cellStyle name="Millares [0] 2 2 2 3 2 3 5 2 2" xfId="48911" xr:uid="{00000000-0005-0000-0000-0000CC060000}"/>
    <cellStyle name="Millares [0] 2 2 2 3 2 3 5 3" xfId="28227" xr:uid="{00000000-0005-0000-0000-0000CD060000}"/>
    <cellStyle name="Millares [0] 2 2 2 3 2 3 5 4" xfId="38571" xr:uid="{00000000-0005-0000-0000-0000CE060000}"/>
    <cellStyle name="Millares [0] 2 2 2 3 2 3 6" xfId="11000" xr:uid="{00000000-0005-0000-0000-0000CF060000}"/>
    <cellStyle name="Millares [0] 2 2 2 3 2 3 6 2" xfId="42056" xr:uid="{00000000-0005-0000-0000-0000D0060000}"/>
    <cellStyle name="Millares [0] 2 2 2 3 2 3 7" xfId="21372" xr:uid="{00000000-0005-0000-0000-0000D1060000}"/>
    <cellStyle name="Millares [0] 2 2 2 3 2 3 8" xfId="31716" xr:uid="{00000000-0005-0000-0000-0000D2060000}"/>
    <cellStyle name="Millares [0] 2 2 2 3 2 4" xfId="76" xr:uid="{00000000-0005-0000-0000-0000D3060000}"/>
    <cellStyle name="Millares [0] 2 2 2 3 2 4 2" xfId="2327" xr:uid="{00000000-0005-0000-0000-0000D4060000}"/>
    <cellStyle name="Millares [0] 2 2 2 3 2 4 2 2" xfId="5757" xr:uid="{00000000-0005-0000-0000-0000D5060000}"/>
    <cellStyle name="Millares [0] 2 2 2 3 2 4 2 2 2" xfId="16152" xr:uid="{00000000-0005-0000-0000-0000D6060000}"/>
    <cellStyle name="Millares [0] 2 2 2 3 2 4 2 2 2 2" xfId="47206" xr:uid="{00000000-0005-0000-0000-0000D7060000}"/>
    <cellStyle name="Millares [0] 2 2 2 3 2 4 2 2 3" xfId="26522" xr:uid="{00000000-0005-0000-0000-0000D8060000}"/>
    <cellStyle name="Millares [0] 2 2 2 3 2 4 2 2 4" xfId="36866" xr:uid="{00000000-0005-0000-0000-0000D9060000}"/>
    <cellStyle name="Millares [0] 2 2 2 3 2 4 2 3" xfId="9237" xr:uid="{00000000-0005-0000-0000-0000DA060000}"/>
    <cellStyle name="Millares [0] 2 2 2 3 2 4 2 3 2" xfId="19603" xr:uid="{00000000-0005-0000-0000-0000DB060000}"/>
    <cellStyle name="Millares [0] 2 2 2 3 2 4 2 3 2 2" xfId="50652" xr:uid="{00000000-0005-0000-0000-0000DC060000}"/>
    <cellStyle name="Millares [0] 2 2 2 3 2 4 2 3 3" xfId="29968" xr:uid="{00000000-0005-0000-0000-0000DD060000}"/>
    <cellStyle name="Millares [0] 2 2 2 3 2 4 2 3 4" xfId="40312" xr:uid="{00000000-0005-0000-0000-0000DE060000}"/>
    <cellStyle name="Millares [0] 2 2 2 3 2 4 2 4" xfId="12724" xr:uid="{00000000-0005-0000-0000-0000DF060000}"/>
    <cellStyle name="Millares [0] 2 2 2 3 2 4 2 4 2" xfId="43780" xr:uid="{00000000-0005-0000-0000-0000E0060000}"/>
    <cellStyle name="Millares [0] 2 2 2 3 2 4 2 5" xfId="23096" xr:uid="{00000000-0005-0000-0000-0000E1060000}"/>
    <cellStyle name="Millares [0] 2 2 2 3 2 4 2 6" xfId="33440" xr:uid="{00000000-0005-0000-0000-0000E2060000}"/>
    <cellStyle name="Millares [0] 2 2 2 3 2 4 3" xfId="4031" xr:uid="{00000000-0005-0000-0000-0000E3060000}"/>
    <cellStyle name="Millares [0] 2 2 2 3 2 4 3 2" xfId="14428" xr:uid="{00000000-0005-0000-0000-0000E4060000}"/>
    <cellStyle name="Millares [0] 2 2 2 3 2 4 3 2 2" xfId="45484" xr:uid="{00000000-0005-0000-0000-0000E5060000}"/>
    <cellStyle name="Millares [0] 2 2 2 3 2 4 3 3" xfId="24800" xr:uid="{00000000-0005-0000-0000-0000E6060000}"/>
    <cellStyle name="Millares [0] 2 2 2 3 2 4 3 4" xfId="35144" xr:uid="{00000000-0005-0000-0000-0000E7060000}"/>
    <cellStyle name="Millares [0] 2 2 2 3 2 4 4" xfId="7478" xr:uid="{00000000-0005-0000-0000-0000E8060000}"/>
    <cellStyle name="Millares [0] 2 2 2 3 2 4 4 2" xfId="17863" xr:uid="{00000000-0005-0000-0000-0000E9060000}"/>
    <cellStyle name="Millares [0] 2 2 2 3 2 4 4 2 2" xfId="48913" xr:uid="{00000000-0005-0000-0000-0000EA060000}"/>
    <cellStyle name="Millares [0] 2 2 2 3 2 4 4 3" xfId="28229" xr:uid="{00000000-0005-0000-0000-0000EB060000}"/>
    <cellStyle name="Millares [0] 2 2 2 3 2 4 4 4" xfId="38573" xr:uid="{00000000-0005-0000-0000-0000EC060000}"/>
    <cellStyle name="Millares [0] 2 2 2 3 2 4 5" xfId="11002" xr:uid="{00000000-0005-0000-0000-0000ED060000}"/>
    <cellStyle name="Millares [0] 2 2 2 3 2 4 5 2" xfId="42058" xr:uid="{00000000-0005-0000-0000-0000EE060000}"/>
    <cellStyle name="Millares [0] 2 2 2 3 2 4 6" xfId="21374" xr:uid="{00000000-0005-0000-0000-0000EF060000}"/>
    <cellStyle name="Millares [0] 2 2 2 3 2 4 7" xfId="31718" xr:uid="{00000000-0005-0000-0000-0000F0060000}"/>
    <cellStyle name="Millares [0] 2 2 2 3 2 5" xfId="77" xr:uid="{00000000-0005-0000-0000-0000F1060000}"/>
    <cellStyle name="Millares [0] 2 2 2 3 2 5 2" xfId="2328" xr:uid="{00000000-0005-0000-0000-0000F2060000}"/>
    <cellStyle name="Millares [0] 2 2 2 3 2 5 2 2" xfId="5758" xr:uid="{00000000-0005-0000-0000-0000F3060000}"/>
    <cellStyle name="Millares [0] 2 2 2 3 2 5 2 2 2" xfId="16153" xr:uid="{00000000-0005-0000-0000-0000F4060000}"/>
    <cellStyle name="Millares [0] 2 2 2 3 2 5 2 2 2 2" xfId="47207" xr:uid="{00000000-0005-0000-0000-0000F5060000}"/>
    <cellStyle name="Millares [0] 2 2 2 3 2 5 2 2 3" xfId="26523" xr:uid="{00000000-0005-0000-0000-0000F6060000}"/>
    <cellStyle name="Millares [0] 2 2 2 3 2 5 2 2 4" xfId="36867" xr:uid="{00000000-0005-0000-0000-0000F7060000}"/>
    <cellStyle name="Millares [0] 2 2 2 3 2 5 2 3" xfId="9238" xr:uid="{00000000-0005-0000-0000-0000F8060000}"/>
    <cellStyle name="Millares [0] 2 2 2 3 2 5 2 3 2" xfId="19604" xr:uid="{00000000-0005-0000-0000-0000F9060000}"/>
    <cellStyle name="Millares [0] 2 2 2 3 2 5 2 3 2 2" xfId="50653" xr:uid="{00000000-0005-0000-0000-0000FA060000}"/>
    <cellStyle name="Millares [0] 2 2 2 3 2 5 2 3 3" xfId="29969" xr:uid="{00000000-0005-0000-0000-0000FB060000}"/>
    <cellStyle name="Millares [0] 2 2 2 3 2 5 2 3 4" xfId="40313" xr:uid="{00000000-0005-0000-0000-0000FC060000}"/>
    <cellStyle name="Millares [0] 2 2 2 3 2 5 2 4" xfId="12725" xr:uid="{00000000-0005-0000-0000-0000FD060000}"/>
    <cellStyle name="Millares [0] 2 2 2 3 2 5 2 4 2" xfId="43781" xr:uid="{00000000-0005-0000-0000-0000FE060000}"/>
    <cellStyle name="Millares [0] 2 2 2 3 2 5 2 5" xfId="23097" xr:uid="{00000000-0005-0000-0000-0000FF060000}"/>
    <cellStyle name="Millares [0] 2 2 2 3 2 5 2 6" xfId="33441" xr:uid="{00000000-0005-0000-0000-000000070000}"/>
    <cellStyle name="Millares [0] 2 2 2 3 2 5 3" xfId="4032" xr:uid="{00000000-0005-0000-0000-000001070000}"/>
    <cellStyle name="Millares [0] 2 2 2 3 2 5 3 2" xfId="14429" xr:uid="{00000000-0005-0000-0000-000002070000}"/>
    <cellStyle name="Millares [0] 2 2 2 3 2 5 3 2 2" xfId="45485" xr:uid="{00000000-0005-0000-0000-000003070000}"/>
    <cellStyle name="Millares [0] 2 2 2 3 2 5 3 3" xfId="24801" xr:uid="{00000000-0005-0000-0000-000004070000}"/>
    <cellStyle name="Millares [0] 2 2 2 3 2 5 3 4" xfId="35145" xr:uid="{00000000-0005-0000-0000-000005070000}"/>
    <cellStyle name="Millares [0] 2 2 2 3 2 5 4" xfId="7479" xr:uid="{00000000-0005-0000-0000-000006070000}"/>
    <cellStyle name="Millares [0] 2 2 2 3 2 5 4 2" xfId="17864" xr:uid="{00000000-0005-0000-0000-000007070000}"/>
    <cellStyle name="Millares [0] 2 2 2 3 2 5 4 2 2" xfId="48914" xr:uid="{00000000-0005-0000-0000-000008070000}"/>
    <cellStyle name="Millares [0] 2 2 2 3 2 5 4 3" xfId="28230" xr:uid="{00000000-0005-0000-0000-000009070000}"/>
    <cellStyle name="Millares [0] 2 2 2 3 2 5 4 4" xfId="38574" xr:uid="{00000000-0005-0000-0000-00000A070000}"/>
    <cellStyle name="Millares [0] 2 2 2 3 2 5 5" xfId="11003" xr:uid="{00000000-0005-0000-0000-00000B070000}"/>
    <cellStyle name="Millares [0] 2 2 2 3 2 5 5 2" xfId="42059" xr:uid="{00000000-0005-0000-0000-00000C070000}"/>
    <cellStyle name="Millares [0] 2 2 2 3 2 5 6" xfId="21375" xr:uid="{00000000-0005-0000-0000-00000D070000}"/>
    <cellStyle name="Millares [0] 2 2 2 3 2 5 7" xfId="31719" xr:uid="{00000000-0005-0000-0000-00000E070000}"/>
    <cellStyle name="Millares [0] 2 2 2 3 2 6" xfId="78" xr:uid="{00000000-0005-0000-0000-00000F070000}"/>
    <cellStyle name="Millares [0] 2 2 2 3 2 6 2" xfId="2329" xr:uid="{00000000-0005-0000-0000-000010070000}"/>
    <cellStyle name="Millares [0] 2 2 2 3 2 6 2 2" xfId="5759" xr:uid="{00000000-0005-0000-0000-000011070000}"/>
    <cellStyle name="Millares [0] 2 2 2 3 2 6 2 2 2" xfId="16154" xr:uid="{00000000-0005-0000-0000-000012070000}"/>
    <cellStyle name="Millares [0] 2 2 2 3 2 6 2 2 2 2" xfId="47208" xr:uid="{00000000-0005-0000-0000-000013070000}"/>
    <cellStyle name="Millares [0] 2 2 2 3 2 6 2 2 3" xfId="26524" xr:uid="{00000000-0005-0000-0000-000014070000}"/>
    <cellStyle name="Millares [0] 2 2 2 3 2 6 2 2 4" xfId="36868" xr:uid="{00000000-0005-0000-0000-000015070000}"/>
    <cellStyle name="Millares [0] 2 2 2 3 2 6 2 3" xfId="9239" xr:uid="{00000000-0005-0000-0000-000016070000}"/>
    <cellStyle name="Millares [0] 2 2 2 3 2 6 2 3 2" xfId="19605" xr:uid="{00000000-0005-0000-0000-000017070000}"/>
    <cellStyle name="Millares [0] 2 2 2 3 2 6 2 3 2 2" xfId="50654" xr:uid="{00000000-0005-0000-0000-000018070000}"/>
    <cellStyle name="Millares [0] 2 2 2 3 2 6 2 3 3" xfId="29970" xr:uid="{00000000-0005-0000-0000-000019070000}"/>
    <cellStyle name="Millares [0] 2 2 2 3 2 6 2 3 4" xfId="40314" xr:uid="{00000000-0005-0000-0000-00001A070000}"/>
    <cellStyle name="Millares [0] 2 2 2 3 2 6 2 4" xfId="12726" xr:uid="{00000000-0005-0000-0000-00001B070000}"/>
    <cellStyle name="Millares [0] 2 2 2 3 2 6 2 4 2" xfId="43782" xr:uid="{00000000-0005-0000-0000-00001C070000}"/>
    <cellStyle name="Millares [0] 2 2 2 3 2 6 2 5" xfId="23098" xr:uid="{00000000-0005-0000-0000-00001D070000}"/>
    <cellStyle name="Millares [0] 2 2 2 3 2 6 2 6" xfId="33442" xr:uid="{00000000-0005-0000-0000-00001E070000}"/>
    <cellStyle name="Millares [0] 2 2 2 3 2 6 3" xfId="4033" xr:uid="{00000000-0005-0000-0000-00001F070000}"/>
    <cellStyle name="Millares [0] 2 2 2 3 2 6 3 2" xfId="14430" xr:uid="{00000000-0005-0000-0000-000020070000}"/>
    <cellStyle name="Millares [0] 2 2 2 3 2 6 3 2 2" xfId="45486" xr:uid="{00000000-0005-0000-0000-000021070000}"/>
    <cellStyle name="Millares [0] 2 2 2 3 2 6 3 3" xfId="24802" xr:uid="{00000000-0005-0000-0000-000022070000}"/>
    <cellStyle name="Millares [0] 2 2 2 3 2 6 3 4" xfId="35146" xr:uid="{00000000-0005-0000-0000-000023070000}"/>
    <cellStyle name="Millares [0] 2 2 2 3 2 6 4" xfId="7480" xr:uid="{00000000-0005-0000-0000-000024070000}"/>
    <cellStyle name="Millares [0] 2 2 2 3 2 6 4 2" xfId="17865" xr:uid="{00000000-0005-0000-0000-000025070000}"/>
    <cellStyle name="Millares [0] 2 2 2 3 2 6 4 2 2" xfId="48915" xr:uid="{00000000-0005-0000-0000-000026070000}"/>
    <cellStyle name="Millares [0] 2 2 2 3 2 6 4 3" xfId="28231" xr:uid="{00000000-0005-0000-0000-000027070000}"/>
    <cellStyle name="Millares [0] 2 2 2 3 2 6 4 4" xfId="38575" xr:uid="{00000000-0005-0000-0000-000028070000}"/>
    <cellStyle name="Millares [0] 2 2 2 3 2 6 5" xfId="11004" xr:uid="{00000000-0005-0000-0000-000029070000}"/>
    <cellStyle name="Millares [0] 2 2 2 3 2 6 5 2" xfId="42060" xr:uid="{00000000-0005-0000-0000-00002A070000}"/>
    <cellStyle name="Millares [0] 2 2 2 3 2 6 6" xfId="21376" xr:uid="{00000000-0005-0000-0000-00002B070000}"/>
    <cellStyle name="Millares [0] 2 2 2 3 2 6 7" xfId="31720" xr:uid="{00000000-0005-0000-0000-00002C070000}"/>
    <cellStyle name="Millares [0] 2 2 2 3 2 7" xfId="2318" xr:uid="{00000000-0005-0000-0000-00002D070000}"/>
    <cellStyle name="Millares [0] 2 2 2 3 2 7 2" xfId="5748" xr:uid="{00000000-0005-0000-0000-00002E070000}"/>
    <cellStyle name="Millares [0] 2 2 2 3 2 7 2 2" xfId="16143" xr:uid="{00000000-0005-0000-0000-00002F070000}"/>
    <cellStyle name="Millares [0] 2 2 2 3 2 7 2 2 2" xfId="47197" xr:uid="{00000000-0005-0000-0000-000030070000}"/>
    <cellStyle name="Millares [0] 2 2 2 3 2 7 2 3" xfId="26513" xr:uid="{00000000-0005-0000-0000-000031070000}"/>
    <cellStyle name="Millares [0] 2 2 2 3 2 7 2 4" xfId="36857" xr:uid="{00000000-0005-0000-0000-000032070000}"/>
    <cellStyle name="Millares [0] 2 2 2 3 2 7 3" xfId="9228" xr:uid="{00000000-0005-0000-0000-000033070000}"/>
    <cellStyle name="Millares [0] 2 2 2 3 2 7 3 2" xfId="19594" xr:uid="{00000000-0005-0000-0000-000034070000}"/>
    <cellStyle name="Millares [0] 2 2 2 3 2 7 3 2 2" xfId="50643" xr:uid="{00000000-0005-0000-0000-000035070000}"/>
    <cellStyle name="Millares [0] 2 2 2 3 2 7 3 3" xfId="29959" xr:uid="{00000000-0005-0000-0000-000036070000}"/>
    <cellStyle name="Millares [0] 2 2 2 3 2 7 3 4" xfId="40303" xr:uid="{00000000-0005-0000-0000-000037070000}"/>
    <cellStyle name="Millares [0] 2 2 2 3 2 7 4" xfId="12715" xr:uid="{00000000-0005-0000-0000-000038070000}"/>
    <cellStyle name="Millares [0] 2 2 2 3 2 7 4 2" xfId="43771" xr:uid="{00000000-0005-0000-0000-000039070000}"/>
    <cellStyle name="Millares [0] 2 2 2 3 2 7 5" xfId="23087" xr:uid="{00000000-0005-0000-0000-00003A070000}"/>
    <cellStyle name="Millares [0] 2 2 2 3 2 7 6" xfId="33431" xr:uid="{00000000-0005-0000-0000-00003B070000}"/>
    <cellStyle name="Millares [0] 2 2 2 3 2 8" xfId="4022" xr:uid="{00000000-0005-0000-0000-00003C070000}"/>
    <cellStyle name="Millares [0] 2 2 2 3 2 8 2" xfId="14419" xr:uid="{00000000-0005-0000-0000-00003D070000}"/>
    <cellStyle name="Millares [0] 2 2 2 3 2 8 2 2" xfId="45475" xr:uid="{00000000-0005-0000-0000-00003E070000}"/>
    <cellStyle name="Millares [0] 2 2 2 3 2 8 3" xfId="24791" xr:uid="{00000000-0005-0000-0000-00003F070000}"/>
    <cellStyle name="Millares [0] 2 2 2 3 2 8 4" xfId="35135" xr:uid="{00000000-0005-0000-0000-000040070000}"/>
    <cellStyle name="Millares [0] 2 2 2 3 2 9" xfId="7469" xr:uid="{00000000-0005-0000-0000-000041070000}"/>
    <cellStyle name="Millares [0] 2 2 2 3 2 9 2" xfId="17854" xr:uid="{00000000-0005-0000-0000-000042070000}"/>
    <cellStyle name="Millares [0] 2 2 2 3 2 9 2 2" xfId="48904" xr:uid="{00000000-0005-0000-0000-000043070000}"/>
    <cellStyle name="Millares [0] 2 2 2 3 2 9 3" xfId="28220" xr:uid="{00000000-0005-0000-0000-000044070000}"/>
    <cellStyle name="Millares [0] 2 2 2 3 2 9 4" xfId="38564" xr:uid="{00000000-0005-0000-0000-000045070000}"/>
    <cellStyle name="Millares [0] 2 2 2 3 3" xfId="79" xr:uid="{00000000-0005-0000-0000-000046070000}"/>
    <cellStyle name="Millares [0] 2 2 2 3 3 10" xfId="21377" xr:uid="{00000000-0005-0000-0000-000047070000}"/>
    <cellStyle name="Millares [0] 2 2 2 3 3 11" xfId="31721" xr:uid="{00000000-0005-0000-0000-000048070000}"/>
    <cellStyle name="Millares [0] 2 2 2 3 3 2" xfId="80" xr:uid="{00000000-0005-0000-0000-000049070000}"/>
    <cellStyle name="Millares [0] 2 2 2 3 3 2 2" xfId="81" xr:uid="{00000000-0005-0000-0000-00004A070000}"/>
    <cellStyle name="Millares [0] 2 2 2 3 3 2 2 2" xfId="2332" xr:uid="{00000000-0005-0000-0000-00004B070000}"/>
    <cellStyle name="Millares [0] 2 2 2 3 3 2 2 2 2" xfId="5762" xr:uid="{00000000-0005-0000-0000-00004C070000}"/>
    <cellStyle name="Millares [0] 2 2 2 3 3 2 2 2 2 2" xfId="16157" xr:uid="{00000000-0005-0000-0000-00004D070000}"/>
    <cellStyle name="Millares [0] 2 2 2 3 3 2 2 2 2 2 2" xfId="47211" xr:uid="{00000000-0005-0000-0000-00004E070000}"/>
    <cellStyle name="Millares [0] 2 2 2 3 3 2 2 2 2 3" xfId="26527" xr:uid="{00000000-0005-0000-0000-00004F070000}"/>
    <cellStyle name="Millares [0] 2 2 2 3 3 2 2 2 2 4" xfId="36871" xr:uid="{00000000-0005-0000-0000-000050070000}"/>
    <cellStyle name="Millares [0] 2 2 2 3 3 2 2 2 3" xfId="9242" xr:uid="{00000000-0005-0000-0000-000051070000}"/>
    <cellStyle name="Millares [0] 2 2 2 3 3 2 2 2 3 2" xfId="19608" xr:uid="{00000000-0005-0000-0000-000052070000}"/>
    <cellStyle name="Millares [0] 2 2 2 3 3 2 2 2 3 2 2" xfId="50657" xr:uid="{00000000-0005-0000-0000-000053070000}"/>
    <cellStyle name="Millares [0] 2 2 2 3 3 2 2 2 3 3" xfId="29973" xr:uid="{00000000-0005-0000-0000-000054070000}"/>
    <cellStyle name="Millares [0] 2 2 2 3 3 2 2 2 3 4" xfId="40317" xr:uid="{00000000-0005-0000-0000-000055070000}"/>
    <cellStyle name="Millares [0] 2 2 2 3 3 2 2 2 4" xfId="12729" xr:uid="{00000000-0005-0000-0000-000056070000}"/>
    <cellStyle name="Millares [0] 2 2 2 3 3 2 2 2 4 2" xfId="43785" xr:uid="{00000000-0005-0000-0000-000057070000}"/>
    <cellStyle name="Millares [0] 2 2 2 3 3 2 2 2 5" xfId="23101" xr:uid="{00000000-0005-0000-0000-000058070000}"/>
    <cellStyle name="Millares [0] 2 2 2 3 3 2 2 2 6" xfId="33445" xr:uid="{00000000-0005-0000-0000-000059070000}"/>
    <cellStyle name="Millares [0] 2 2 2 3 3 2 2 3" xfId="4036" xr:uid="{00000000-0005-0000-0000-00005A070000}"/>
    <cellStyle name="Millares [0] 2 2 2 3 3 2 2 3 2" xfId="14433" xr:uid="{00000000-0005-0000-0000-00005B070000}"/>
    <cellStyle name="Millares [0] 2 2 2 3 3 2 2 3 2 2" xfId="45489" xr:uid="{00000000-0005-0000-0000-00005C070000}"/>
    <cellStyle name="Millares [0] 2 2 2 3 3 2 2 3 3" xfId="24805" xr:uid="{00000000-0005-0000-0000-00005D070000}"/>
    <cellStyle name="Millares [0] 2 2 2 3 3 2 2 3 4" xfId="35149" xr:uid="{00000000-0005-0000-0000-00005E070000}"/>
    <cellStyle name="Millares [0] 2 2 2 3 3 2 2 4" xfId="7483" xr:uid="{00000000-0005-0000-0000-00005F070000}"/>
    <cellStyle name="Millares [0] 2 2 2 3 3 2 2 4 2" xfId="17868" xr:uid="{00000000-0005-0000-0000-000060070000}"/>
    <cellStyle name="Millares [0] 2 2 2 3 3 2 2 4 2 2" xfId="48918" xr:uid="{00000000-0005-0000-0000-000061070000}"/>
    <cellStyle name="Millares [0] 2 2 2 3 3 2 2 4 3" xfId="28234" xr:uid="{00000000-0005-0000-0000-000062070000}"/>
    <cellStyle name="Millares [0] 2 2 2 3 3 2 2 4 4" xfId="38578" xr:uid="{00000000-0005-0000-0000-000063070000}"/>
    <cellStyle name="Millares [0] 2 2 2 3 3 2 2 5" xfId="11007" xr:uid="{00000000-0005-0000-0000-000064070000}"/>
    <cellStyle name="Millares [0] 2 2 2 3 3 2 2 5 2" xfId="42063" xr:uid="{00000000-0005-0000-0000-000065070000}"/>
    <cellStyle name="Millares [0] 2 2 2 3 3 2 2 6" xfId="21379" xr:uid="{00000000-0005-0000-0000-000066070000}"/>
    <cellStyle name="Millares [0] 2 2 2 3 3 2 2 7" xfId="31723" xr:uid="{00000000-0005-0000-0000-000067070000}"/>
    <cellStyle name="Millares [0] 2 2 2 3 3 2 3" xfId="2331" xr:uid="{00000000-0005-0000-0000-000068070000}"/>
    <cellStyle name="Millares [0] 2 2 2 3 3 2 3 2" xfId="5761" xr:uid="{00000000-0005-0000-0000-000069070000}"/>
    <cellStyle name="Millares [0] 2 2 2 3 3 2 3 2 2" xfId="16156" xr:uid="{00000000-0005-0000-0000-00006A070000}"/>
    <cellStyle name="Millares [0] 2 2 2 3 3 2 3 2 2 2" xfId="47210" xr:uid="{00000000-0005-0000-0000-00006B070000}"/>
    <cellStyle name="Millares [0] 2 2 2 3 3 2 3 2 3" xfId="26526" xr:uid="{00000000-0005-0000-0000-00006C070000}"/>
    <cellStyle name="Millares [0] 2 2 2 3 3 2 3 2 4" xfId="36870" xr:uid="{00000000-0005-0000-0000-00006D070000}"/>
    <cellStyle name="Millares [0] 2 2 2 3 3 2 3 3" xfId="9241" xr:uid="{00000000-0005-0000-0000-00006E070000}"/>
    <cellStyle name="Millares [0] 2 2 2 3 3 2 3 3 2" xfId="19607" xr:uid="{00000000-0005-0000-0000-00006F070000}"/>
    <cellStyle name="Millares [0] 2 2 2 3 3 2 3 3 2 2" xfId="50656" xr:uid="{00000000-0005-0000-0000-000070070000}"/>
    <cellStyle name="Millares [0] 2 2 2 3 3 2 3 3 3" xfId="29972" xr:uid="{00000000-0005-0000-0000-000071070000}"/>
    <cellStyle name="Millares [0] 2 2 2 3 3 2 3 3 4" xfId="40316" xr:uid="{00000000-0005-0000-0000-000072070000}"/>
    <cellStyle name="Millares [0] 2 2 2 3 3 2 3 4" xfId="12728" xr:uid="{00000000-0005-0000-0000-000073070000}"/>
    <cellStyle name="Millares [0] 2 2 2 3 3 2 3 4 2" xfId="43784" xr:uid="{00000000-0005-0000-0000-000074070000}"/>
    <cellStyle name="Millares [0] 2 2 2 3 3 2 3 5" xfId="23100" xr:uid="{00000000-0005-0000-0000-000075070000}"/>
    <cellStyle name="Millares [0] 2 2 2 3 3 2 3 6" xfId="33444" xr:uid="{00000000-0005-0000-0000-000076070000}"/>
    <cellStyle name="Millares [0] 2 2 2 3 3 2 4" xfId="4035" xr:uid="{00000000-0005-0000-0000-000077070000}"/>
    <cellStyle name="Millares [0] 2 2 2 3 3 2 4 2" xfId="14432" xr:uid="{00000000-0005-0000-0000-000078070000}"/>
    <cellStyle name="Millares [0] 2 2 2 3 3 2 4 2 2" xfId="45488" xr:uid="{00000000-0005-0000-0000-000079070000}"/>
    <cellStyle name="Millares [0] 2 2 2 3 3 2 4 3" xfId="24804" xr:uid="{00000000-0005-0000-0000-00007A070000}"/>
    <cellStyle name="Millares [0] 2 2 2 3 3 2 4 4" xfId="35148" xr:uid="{00000000-0005-0000-0000-00007B070000}"/>
    <cellStyle name="Millares [0] 2 2 2 3 3 2 5" xfId="7482" xr:uid="{00000000-0005-0000-0000-00007C070000}"/>
    <cellStyle name="Millares [0] 2 2 2 3 3 2 5 2" xfId="17867" xr:uid="{00000000-0005-0000-0000-00007D070000}"/>
    <cellStyle name="Millares [0] 2 2 2 3 3 2 5 2 2" xfId="48917" xr:uid="{00000000-0005-0000-0000-00007E070000}"/>
    <cellStyle name="Millares [0] 2 2 2 3 3 2 5 3" xfId="28233" xr:uid="{00000000-0005-0000-0000-00007F070000}"/>
    <cellStyle name="Millares [0] 2 2 2 3 3 2 5 4" xfId="38577" xr:uid="{00000000-0005-0000-0000-000080070000}"/>
    <cellStyle name="Millares [0] 2 2 2 3 3 2 6" xfId="11006" xr:uid="{00000000-0005-0000-0000-000081070000}"/>
    <cellStyle name="Millares [0] 2 2 2 3 3 2 6 2" xfId="42062" xr:uid="{00000000-0005-0000-0000-000082070000}"/>
    <cellStyle name="Millares [0] 2 2 2 3 3 2 7" xfId="21378" xr:uid="{00000000-0005-0000-0000-000083070000}"/>
    <cellStyle name="Millares [0] 2 2 2 3 3 2 8" xfId="31722" xr:uid="{00000000-0005-0000-0000-000084070000}"/>
    <cellStyle name="Millares [0] 2 2 2 3 3 3" xfId="82" xr:uid="{00000000-0005-0000-0000-000085070000}"/>
    <cellStyle name="Millares [0] 2 2 2 3 3 3 2" xfId="2333" xr:uid="{00000000-0005-0000-0000-000086070000}"/>
    <cellStyle name="Millares [0] 2 2 2 3 3 3 2 2" xfId="5763" xr:uid="{00000000-0005-0000-0000-000087070000}"/>
    <cellStyle name="Millares [0] 2 2 2 3 3 3 2 2 2" xfId="16158" xr:uid="{00000000-0005-0000-0000-000088070000}"/>
    <cellStyle name="Millares [0] 2 2 2 3 3 3 2 2 2 2" xfId="47212" xr:uid="{00000000-0005-0000-0000-000089070000}"/>
    <cellStyle name="Millares [0] 2 2 2 3 3 3 2 2 3" xfId="26528" xr:uid="{00000000-0005-0000-0000-00008A070000}"/>
    <cellStyle name="Millares [0] 2 2 2 3 3 3 2 2 4" xfId="36872" xr:uid="{00000000-0005-0000-0000-00008B070000}"/>
    <cellStyle name="Millares [0] 2 2 2 3 3 3 2 3" xfId="9243" xr:uid="{00000000-0005-0000-0000-00008C070000}"/>
    <cellStyle name="Millares [0] 2 2 2 3 3 3 2 3 2" xfId="19609" xr:uid="{00000000-0005-0000-0000-00008D070000}"/>
    <cellStyle name="Millares [0] 2 2 2 3 3 3 2 3 2 2" xfId="50658" xr:uid="{00000000-0005-0000-0000-00008E070000}"/>
    <cellStyle name="Millares [0] 2 2 2 3 3 3 2 3 3" xfId="29974" xr:uid="{00000000-0005-0000-0000-00008F070000}"/>
    <cellStyle name="Millares [0] 2 2 2 3 3 3 2 3 4" xfId="40318" xr:uid="{00000000-0005-0000-0000-000090070000}"/>
    <cellStyle name="Millares [0] 2 2 2 3 3 3 2 4" xfId="12730" xr:uid="{00000000-0005-0000-0000-000091070000}"/>
    <cellStyle name="Millares [0] 2 2 2 3 3 3 2 4 2" xfId="43786" xr:uid="{00000000-0005-0000-0000-000092070000}"/>
    <cellStyle name="Millares [0] 2 2 2 3 3 3 2 5" xfId="23102" xr:uid="{00000000-0005-0000-0000-000093070000}"/>
    <cellStyle name="Millares [0] 2 2 2 3 3 3 2 6" xfId="33446" xr:uid="{00000000-0005-0000-0000-000094070000}"/>
    <cellStyle name="Millares [0] 2 2 2 3 3 3 3" xfId="4037" xr:uid="{00000000-0005-0000-0000-000095070000}"/>
    <cellStyle name="Millares [0] 2 2 2 3 3 3 3 2" xfId="14434" xr:uid="{00000000-0005-0000-0000-000096070000}"/>
    <cellStyle name="Millares [0] 2 2 2 3 3 3 3 2 2" xfId="45490" xr:uid="{00000000-0005-0000-0000-000097070000}"/>
    <cellStyle name="Millares [0] 2 2 2 3 3 3 3 3" xfId="24806" xr:uid="{00000000-0005-0000-0000-000098070000}"/>
    <cellStyle name="Millares [0] 2 2 2 3 3 3 3 4" xfId="35150" xr:uid="{00000000-0005-0000-0000-000099070000}"/>
    <cellStyle name="Millares [0] 2 2 2 3 3 3 4" xfId="7484" xr:uid="{00000000-0005-0000-0000-00009A070000}"/>
    <cellStyle name="Millares [0] 2 2 2 3 3 3 4 2" xfId="17869" xr:uid="{00000000-0005-0000-0000-00009B070000}"/>
    <cellStyle name="Millares [0] 2 2 2 3 3 3 4 2 2" xfId="48919" xr:uid="{00000000-0005-0000-0000-00009C070000}"/>
    <cellStyle name="Millares [0] 2 2 2 3 3 3 4 3" xfId="28235" xr:uid="{00000000-0005-0000-0000-00009D070000}"/>
    <cellStyle name="Millares [0] 2 2 2 3 3 3 4 4" xfId="38579" xr:uid="{00000000-0005-0000-0000-00009E070000}"/>
    <cellStyle name="Millares [0] 2 2 2 3 3 3 5" xfId="11008" xr:uid="{00000000-0005-0000-0000-00009F070000}"/>
    <cellStyle name="Millares [0] 2 2 2 3 3 3 5 2" xfId="42064" xr:uid="{00000000-0005-0000-0000-0000A0070000}"/>
    <cellStyle name="Millares [0] 2 2 2 3 3 3 6" xfId="21380" xr:uid="{00000000-0005-0000-0000-0000A1070000}"/>
    <cellStyle name="Millares [0] 2 2 2 3 3 3 7" xfId="31724" xr:uid="{00000000-0005-0000-0000-0000A2070000}"/>
    <cellStyle name="Millares [0] 2 2 2 3 3 4" xfId="83" xr:uid="{00000000-0005-0000-0000-0000A3070000}"/>
    <cellStyle name="Millares [0] 2 2 2 3 3 4 2" xfId="2334" xr:uid="{00000000-0005-0000-0000-0000A4070000}"/>
    <cellStyle name="Millares [0] 2 2 2 3 3 4 2 2" xfId="5764" xr:uid="{00000000-0005-0000-0000-0000A5070000}"/>
    <cellStyle name="Millares [0] 2 2 2 3 3 4 2 2 2" xfId="16159" xr:uid="{00000000-0005-0000-0000-0000A6070000}"/>
    <cellStyle name="Millares [0] 2 2 2 3 3 4 2 2 2 2" xfId="47213" xr:uid="{00000000-0005-0000-0000-0000A7070000}"/>
    <cellStyle name="Millares [0] 2 2 2 3 3 4 2 2 3" xfId="26529" xr:uid="{00000000-0005-0000-0000-0000A8070000}"/>
    <cellStyle name="Millares [0] 2 2 2 3 3 4 2 2 4" xfId="36873" xr:uid="{00000000-0005-0000-0000-0000A9070000}"/>
    <cellStyle name="Millares [0] 2 2 2 3 3 4 2 3" xfId="9244" xr:uid="{00000000-0005-0000-0000-0000AA070000}"/>
    <cellStyle name="Millares [0] 2 2 2 3 3 4 2 3 2" xfId="19610" xr:uid="{00000000-0005-0000-0000-0000AB070000}"/>
    <cellStyle name="Millares [0] 2 2 2 3 3 4 2 3 2 2" xfId="50659" xr:uid="{00000000-0005-0000-0000-0000AC070000}"/>
    <cellStyle name="Millares [0] 2 2 2 3 3 4 2 3 3" xfId="29975" xr:uid="{00000000-0005-0000-0000-0000AD070000}"/>
    <cellStyle name="Millares [0] 2 2 2 3 3 4 2 3 4" xfId="40319" xr:uid="{00000000-0005-0000-0000-0000AE070000}"/>
    <cellStyle name="Millares [0] 2 2 2 3 3 4 2 4" xfId="12731" xr:uid="{00000000-0005-0000-0000-0000AF070000}"/>
    <cellStyle name="Millares [0] 2 2 2 3 3 4 2 4 2" xfId="43787" xr:uid="{00000000-0005-0000-0000-0000B0070000}"/>
    <cellStyle name="Millares [0] 2 2 2 3 3 4 2 5" xfId="23103" xr:uid="{00000000-0005-0000-0000-0000B1070000}"/>
    <cellStyle name="Millares [0] 2 2 2 3 3 4 2 6" xfId="33447" xr:uid="{00000000-0005-0000-0000-0000B2070000}"/>
    <cellStyle name="Millares [0] 2 2 2 3 3 4 3" xfId="4038" xr:uid="{00000000-0005-0000-0000-0000B3070000}"/>
    <cellStyle name="Millares [0] 2 2 2 3 3 4 3 2" xfId="14435" xr:uid="{00000000-0005-0000-0000-0000B4070000}"/>
    <cellStyle name="Millares [0] 2 2 2 3 3 4 3 2 2" xfId="45491" xr:uid="{00000000-0005-0000-0000-0000B5070000}"/>
    <cellStyle name="Millares [0] 2 2 2 3 3 4 3 3" xfId="24807" xr:uid="{00000000-0005-0000-0000-0000B6070000}"/>
    <cellStyle name="Millares [0] 2 2 2 3 3 4 3 4" xfId="35151" xr:uid="{00000000-0005-0000-0000-0000B7070000}"/>
    <cellStyle name="Millares [0] 2 2 2 3 3 4 4" xfId="7485" xr:uid="{00000000-0005-0000-0000-0000B8070000}"/>
    <cellStyle name="Millares [0] 2 2 2 3 3 4 4 2" xfId="17870" xr:uid="{00000000-0005-0000-0000-0000B9070000}"/>
    <cellStyle name="Millares [0] 2 2 2 3 3 4 4 2 2" xfId="48920" xr:uid="{00000000-0005-0000-0000-0000BA070000}"/>
    <cellStyle name="Millares [0] 2 2 2 3 3 4 4 3" xfId="28236" xr:uid="{00000000-0005-0000-0000-0000BB070000}"/>
    <cellStyle name="Millares [0] 2 2 2 3 3 4 4 4" xfId="38580" xr:uid="{00000000-0005-0000-0000-0000BC070000}"/>
    <cellStyle name="Millares [0] 2 2 2 3 3 4 5" xfId="11009" xr:uid="{00000000-0005-0000-0000-0000BD070000}"/>
    <cellStyle name="Millares [0] 2 2 2 3 3 4 5 2" xfId="42065" xr:uid="{00000000-0005-0000-0000-0000BE070000}"/>
    <cellStyle name="Millares [0] 2 2 2 3 3 4 6" xfId="21381" xr:uid="{00000000-0005-0000-0000-0000BF070000}"/>
    <cellStyle name="Millares [0] 2 2 2 3 3 4 7" xfId="31725" xr:uid="{00000000-0005-0000-0000-0000C0070000}"/>
    <cellStyle name="Millares [0] 2 2 2 3 3 5" xfId="84" xr:uid="{00000000-0005-0000-0000-0000C1070000}"/>
    <cellStyle name="Millares [0] 2 2 2 3 3 5 2" xfId="2335" xr:uid="{00000000-0005-0000-0000-0000C2070000}"/>
    <cellStyle name="Millares [0] 2 2 2 3 3 5 2 2" xfId="5765" xr:uid="{00000000-0005-0000-0000-0000C3070000}"/>
    <cellStyle name="Millares [0] 2 2 2 3 3 5 2 2 2" xfId="16160" xr:uid="{00000000-0005-0000-0000-0000C4070000}"/>
    <cellStyle name="Millares [0] 2 2 2 3 3 5 2 2 2 2" xfId="47214" xr:uid="{00000000-0005-0000-0000-0000C5070000}"/>
    <cellStyle name="Millares [0] 2 2 2 3 3 5 2 2 3" xfId="26530" xr:uid="{00000000-0005-0000-0000-0000C6070000}"/>
    <cellStyle name="Millares [0] 2 2 2 3 3 5 2 2 4" xfId="36874" xr:uid="{00000000-0005-0000-0000-0000C7070000}"/>
    <cellStyle name="Millares [0] 2 2 2 3 3 5 2 3" xfId="9245" xr:uid="{00000000-0005-0000-0000-0000C8070000}"/>
    <cellStyle name="Millares [0] 2 2 2 3 3 5 2 3 2" xfId="19611" xr:uid="{00000000-0005-0000-0000-0000C9070000}"/>
    <cellStyle name="Millares [0] 2 2 2 3 3 5 2 3 2 2" xfId="50660" xr:uid="{00000000-0005-0000-0000-0000CA070000}"/>
    <cellStyle name="Millares [0] 2 2 2 3 3 5 2 3 3" xfId="29976" xr:uid="{00000000-0005-0000-0000-0000CB070000}"/>
    <cellStyle name="Millares [0] 2 2 2 3 3 5 2 3 4" xfId="40320" xr:uid="{00000000-0005-0000-0000-0000CC070000}"/>
    <cellStyle name="Millares [0] 2 2 2 3 3 5 2 4" xfId="12732" xr:uid="{00000000-0005-0000-0000-0000CD070000}"/>
    <cellStyle name="Millares [0] 2 2 2 3 3 5 2 4 2" xfId="43788" xr:uid="{00000000-0005-0000-0000-0000CE070000}"/>
    <cellStyle name="Millares [0] 2 2 2 3 3 5 2 5" xfId="23104" xr:uid="{00000000-0005-0000-0000-0000CF070000}"/>
    <cellStyle name="Millares [0] 2 2 2 3 3 5 2 6" xfId="33448" xr:uid="{00000000-0005-0000-0000-0000D0070000}"/>
    <cellStyle name="Millares [0] 2 2 2 3 3 5 3" xfId="4039" xr:uid="{00000000-0005-0000-0000-0000D1070000}"/>
    <cellStyle name="Millares [0] 2 2 2 3 3 5 3 2" xfId="14436" xr:uid="{00000000-0005-0000-0000-0000D2070000}"/>
    <cellStyle name="Millares [0] 2 2 2 3 3 5 3 2 2" xfId="45492" xr:uid="{00000000-0005-0000-0000-0000D3070000}"/>
    <cellStyle name="Millares [0] 2 2 2 3 3 5 3 3" xfId="24808" xr:uid="{00000000-0005-0000-0000-0000D4070000}"/>
    <cellStyle name="Millares [0] 2 2 2 3 3 5 3 4" xfId="35152" xr:uid="{00000000-0005-0000-0000-0000D5070000}"/>
    <cellStyle name="Millares [0] 2 2 2 3 3 5 4" xfId="7486" xr:uid="{00000000-0005-0000-0000-0000D6070000}"/>
    <cellStyle name="Millares [0] 2 2 2 3 3 5 4 2" xfId="17871" xr:uid="{00000000-0005-0000-0000-0000D7070000}"/>
    <cellStyle name="Millares [0] 2 2 2 3 3 5 4 2 2" xfId="48921" xr:uid="{00000000-0005-0000-0000-0000D8070000}"/>
    <cellStyle name="Millares [0] 2 2 2 3 3 5 4 3" xfId="28237" xr:uid="{00000000-0005-0000-0000-0000D9070000}"/>
    <cellStyle name="Millares [0] 2 2 2 3 3 5 4 4" xfId="38581" xr:uid="{00000000-0005-0000-0000-0000DA070000}"/>
    <cellStyle name="Millares [0] 2 2 2 3 3 5 5" xfId="11010" xr:uid="{00000000-0005-0000-0000-0000DB070000}"/>
    <cellStyle name="Millares [0] 2 2 2 3 3 5 5 2" xfId="42066" xr:uid="{00000000-0005-0000-0000-0000DC070000}"/>
    <cellStyle name="Millares [0] 2 2 2 3 3 5 6" xfId="21382" xr:uid="{00000000-0005-0000-0000-0000DD070000}"/>
    <cellStyle name="Millares [0] 2 2 2 3 3 5 7" xfId="31726" xr:uid="{00000000-0005-0000-0000-0000DE070000}"/>
    <cellStyle name="Millares [0] 2 2 2 3 3 6" xfId="2330" xr:uid="{00000000-0005-0000-0000-0000DF070000}"/>
    <cellStyle name="Millares [0] 2 2 2 3 3 6 2" xfId="5760" xr:uid="{00000000-0005-0000-0000-0000E0070000}"/>
    <cellStyle name="Millares [0] 2 2 2 3 3 6 2 2" xfId="16155" xr:uid="{00000000-0005-0000-0000-0000E1070000}"/>
    <cellStyle name="Millares [0] 2 2 2 3 3 6 2 2 2" xfId="47209" xr:uid="{00000000-0005-0000-0000-0000E2070000}"/>
    <cellStyle name="Millares [0] 2 2 2 3 3 6 2 3" xfId="26525" xr:uid="{00000000-0005-0000-0000-0000E3070000}"/>
    <cellStyle name="Millares [0] 2 2 2 3 3 6 2 4" xfId="36869" xr:uid="{00000000-0005-0000-0000-0000E4070000}"/>
    <cellStyle name="Millares [0] 2 2 2 3 3 6 3" xfId="9240" xr:uid="{00000000-0005-0000-0000-0000E5070000}"/>
    <cellStyle name="Millares [0] 2 2 2 3 3 6 3 2" xfId="19606" xr:uid="{00000000-0005-0000-0000-0000E6070000}"/>
    <cellStyle name="Millares [0] 2 2 2 3 3 6 3 2 2" xfId="50655" xr:uid="{00000000-0005-0000-0000-0000E7070000}"/>
    <cellStyle name="Millares [0] 2 2 2 3 3 6 3 3" xfId="29971" xr:uid="{00000000-0005-0000-0000-0000E8070000}"/>
    <cellStyle name="Millares [0] 2 2 2 3 3 6 3 4" xfId="40315" xr:uid="{00000000-0005-0000-0000-0000E9070000}"/>
    <cellStyle name="Millares [0] 2 2 2 3 3 6 4" xfId="12727" xr:uid="{00000000-0005-0000-0000-0000EA070000}"/>
    <cellStyle name="Millares [0] 2 2 2 3 3 6 4 2" xfId="43783" xr:uid="{00000000-0005-0000-0000-0000EB070000}"/>
    <cellStyle name="Millares [0] 2 2 2 3 3 6 5" xfId="23099" xr:uid="{00000000-0005-0000-0000-0000EC070000}"/>
    <cellStyle name="Millares [0] 2 2 2 3 3 6 6" xfId="33443" xr:uid="{00000000-0005-0000-0000-0000ED070000}"/>
    <cellStyle name="Millares [0] 2 2 2 3 3 7" xfId="4034" xr:uid="{00000000-0005-0000-0000-0000EE070000}"/>
    <cellStyle name="Millares [0] 2 2 2 3 3 7 2" xfId="14431" xr:uid="{00000000-0005-0000-0000-0000EF070000}"/>
    <cellStyle name="Millares [0] 2 2 2 3 3 7 2 2" xfId="45487" xr:uid="{00000000-0005-0000-0000-0000F0070000}"/>
    <cellStyle name="Millares [0] 2 2 2 3 3 7 3" xfId="24803" xr:uid="{00000000-0005-0000-0000-0000F1070000}"/>
    <cellStyle name="Millares [0] 2 2 2 3 3 7 4" xfId="35147" xr:uid="{00000000-0005-0000-0000-0000F2070000}"/>
    <cellStyle name="Millares [0] 2 2 2 3 3 8" xfId="7481" xr:uid="{00000000-0005-0000-0000-0000F3070000}"/>
    <cellStyle name="Millares [0] 2 2 2 3 3 8 2" xfId="17866" xr:uid="{00000000-0005-0000-0000-0000F4070000}"/>
    <cellStyle name="Millares [0] 2 2 2 3 3 8 2 2" xfId="48916" xr:uid="{00000000-0005-0000-0000-0000F5070000}"/>
    <cellStyle name="Millares [0] 2 2 2 3 3 8 3" xfId="28232" xr:uid="{00000000-0005-0000-0000-0000F6070000}"/>
    <cellStyle name="Millares [0] 2 2 2 3 3 8 4" xfId="38576" xr:uid="{00000000-0005-0000-0000-0000F7070000}"/>
    <cellStyle name="Millares [0] 2 2 2 3 3 9" xfId="11005" xr:uid="{00000000-0005-0000-0000-0000F8070000}"/>
    <cellStyle name="Millares [0] 2 2 2 3 3 9 2" xfId="42061" xr:uid="{00000000-0005-0000-0000-0000F9070000}"/>
    <cellStyle name="Millares [0] 2 2 2 3 4" xfId="85" xr:uid="{00000000-0005-0000-0000-0000FA070000}"/>
    <cellStyle name="Millares [0] 2 2 2 3 4 2" xfId="86" xr:uid="{00000000-0005-0000-0000-0000FB070000}"/>
    <cellStyle name="Millares [0] 2 2 2 3 4 2 2" xfId="2337" xr:uid="{00000000-0005-0000-0000-0000FC070000}"/>
    <cellStyle name="Millares [0] 2 2 2 3 4 2 2 2" xfId="5767" xr:uid="{00000000-0005-0000-0000-0000FD070000}"/>
    <cellStyle name="Millares [0] 2 2 2 3 4 2 2 2 2" xfId="16162" xr:uid="{00000000-0005-0000-0000-0000FE070000}"/>
    <cellStyle name="Millares [0] 2 2 2 3 4 2 2 2 2 2" xfId="47216" xr:uid="{00000000-0005-0000-0000-0000FF070000}"/>
    <cellStyle name="Millares [0] 2 2 2 3 4 2 2 2 3" xfId="26532" xr:uid="{00000000-0005-0000-0000-000000080000}"/>
    <cellStyle name="Millares [0] 2 2 2 3 4 2 2 2 4" xfId="36876" xr:uid="{00000000-0005-0000-0000-000001080000}"/>
    <cellStyle name="Millares [0] 2 2 2 3 4 2 2 3" xfId="9247" xr:uid="{00000000-0005-0000-0000-000002080000}"/>
    <cellStyle name="Millares [0] 2 2 2 3 4 2 2 3 2" xfId="19613" xr:uid="{00000000-0005-0000-0000-000003080000}"/>
    <cellStyle name="Millares [0] 2 2 2 3 4 2 2 3 2 2" xfId="50662" xr:uid="{00000000-0005-0000-0000-000004080000}"/>
    <cellStyle name="Millares [0] 2 2 2 3 4 2 2 3 3" xfId="29978" xr:uid="{00000000-0005-0000-0000-000005080000}"/>
    <cellStyle name="Millares [0] 2 2 2 3 4 2 2 3 4" xfId="40322" xr:uid="{00000000-0005-0000-0000-000006080000}"/>
    <cellStyle name="Millares [0] 2 2 2 3 4 2 2 4" xfId="12734" xr:uid="{00000000-0005-0000-0000-000007080000}"/>
    <cellStyle name="Millares [0] 2 2 2 3 4 2 2 4 2" xfId="43790" xr:uid="{00000000-0005-0000-0000-000008080000}"/>
    <cellStyle name="Millares [0] 2 2 2 3 4 2 2 5" xfId="23106" xr:uid="{00000000-0005-0000-0000-000009080000}"/>
    <cellStyle name="Millares [0] 2 2 2 3 4 2 2 6" xfId="33450" xr:uid="{00000000-0005-0000-0000-00000A080000}"/>
    <cellStyle name="Millares [0] 2 2 2 3 4 2 3" xfId="4041" xr:uid="{00000000-0005-0000-0000-00000B080000}"/>
    <cellStyle name="Millares [0] 2 2 2 3 4 2 3 2" xfId="14438" xr:uid="{00000000-0005-0000-0000-00000C080000}"/>
    <cellStyle name="Millares [0] 2 2 2 3 4 2 3 2 2" xfId="45494" xr:uid="{00000000-0005-0000-0000-00000D080000}"/>
    <cellStyle name="Millares [0] 2 2 2 3 4 2 3 3" xfId="24810" xr:uid="{00000000-0005-0000-0000-00000E080000}"/>
    <cellStyle name="Millares [0] 2 2 2 3 4 2 3 4" xfId="35154" xr:uid="{00000000-0005-0000-0000-00000F080000}"/>
    <cellStyle name="Millares [0] 2 2 2 3 4 2 4" xfId="7488" xr:uid="{00000000-0005-0000-0000-000010080000}"/>
    <cellStyle name="Millares [0] 2 2 2 3 4 2 4 2" xfId="17873" xr:uid="{00000000-0005-0000-0000-000011080000}"/>
    <cellStyle name="Millares [0] 2 2 2 3 4 2 4 2 2" xfId="48923" xr:uid="{00000000-0005-0000-0000-000012080000}"/>
    <cellStyle name="Millares [0] 2 2 2 3 4 2 4 3" xfId="28239" xr:uid="{00000000-0005-0000-0000-000013080000}"/>
    <cellStyle name="Millares [0] 2 2 2 3 4 2 4 4" xfId="38583" xr:uid="{00000000-0005-0000-0000-000014080000}"/>
    <cellStyle name="Millares [0] 2 2 2 3 4 2 5" xfId="11012" xr:uid="{00000000-0005-0000-0000-000015080000}"/>
    <cellStyle name="Millares [0] 2 2 2 3 4 2 5 2" xfId="42068" xr:uid="{00000000-0005-0000-0000-000016080000}"/>
    <cellStyle name="Millares [0] 2 2 2 3 4 2 6" xfId="21384" xr:uid="{00000000-0005-0000-0000-000017080000}"/>
    <cellStyle name="Millares [0] 2 2 2 3 4 2 7" xfId="31728" xr:uid="{00000000-0005-0000-0000-000018080000}"/>
    <cellStyle name="Millares [0] 2 2 2 3 4 3" xfId="2336" xr:uid="{00000000-0005-0000-0000-000019080000}"/>
    <cellStyle name="Millares [0] 2 2 2 3 4 3 2" xfId="5766" xr:uid="{00000000-0005-0000-0000-00001A080000}"/>
    <cellStyle name="Millares [0] 2 2 2 3 4 3 2 2" xfId="16161" xr:uid="{00000000-0005-0000-0000-00001B080000}"/>
    <cellStyle name="Millares [0] 2 2 2 3 4 3 2 2 2" xfId="47215" xr:uid="{00000000-0005-0000-0000-00001C080000}"/>
    <cellStyle name="Millares [0] 2 2 2 3 4 3 2 3" xfId="26531" xr:uid="{00000000-0005-0000-0000-00001D080000}"/>
    <cellStyle name="Millares [0] 2 2 2 3 4 3 2 4" xfId="36875" xr:uid="{00000000-0005-0000-0000-00001E080000}"/>
    <cellStyle name="Millares [0] 2 2 2 3 4 3 3" xfId="9246" xr:uid="{00000000-0005-0000-0000-00001F080000}"/>
    <cellStyle name="Millares [0] 2 2 2 3 4 3 3 2" xfId="19612" xr:uid="{00000000-0005-0000-0000-000020080000}"/>
    <cellStyle name="Millares [0] 2 2 2 3 4 3 3 2 2" xfId="50661" xr:uid="{00000000-0005-0000-0000-000021080000}"/>
    <cellStyle name="Millares [0] 2 2 2 3 4 3 3 3" xfId="29977" xr:uid="{00000000-0005-0000-0000-000022080000}"/>
    <cellStyle name="Millares [0] 2 2 2 3 4 3 3 4" xfId="40321" xr:uid="{00000000-0005-0000-0000-000023080000}"/>
    <cellStyle name="Millares [0] 2 2 2 3 4 3 4" xfId="12733" xr:uid="{00000000-0005-0000-0000-000024080000}"/>
    <cellStyle name="Millares [0] 2 2 2 3 4 3 4 2" xfId="43789" xr:uid="{00000000-0005-0000-0000-000025080000}"/>
    <cellStyle name="Millares [0] 2 2 2 3 4 3 5" xfId="23105" xr:uid="{00000000-0005-0000-0000-000026080000}"/>
    <cellStyle name="Millares [0] 2 2 2 3 4 3 6" xfId="33449" xr:uid="{00000000-0005-0000-0000-000027080000}"/>
    <cellStyle name="Millares [0] 2 2 2 3 4 4" xfId="4040" xr:uid="{00000000-0005-0000-0000-000028080000}"/>
    <cellStyle name="Millares [0] 2 2 2 3 4 4 2" xfId="14437" xr:uid="{00000000-0005-0000-0000-000029080000}"/>
    <cellStyle name="Millares [0] 2 2 2 3 4 4 2 2" xfId="45493" xr:uid="{00000000-0005-0000-0000-00002A080000}"/>
    <cellStyle name="Millares [0] 2 2 2 3 4 4 3" xfId="24809" xr:uid="{00000000-0005-0000-0000-00002B080000}"/>
    <cellStyle name="Millares [0] 2 2 2 3 4 4 4" xfId="35153" xr:uid="{00000000-0005-0000-0000-00002C080000}"/>
    <cellStyle name="Millares [0] 2 2 2 3 4 5" xfId="7487" xr:uid="{00000000-0005-0000-0000-00002D080000}"/>
    <cellStyle name="Millares [0] 2 2 2 3 4 5 2" xfId="17872" xr:uid="{00000000-0005-0000-0000-00002E080000}"/>
    <cellStyle name="Millares [0] 2 2 2 3 4 5 2 2" xfId="48922" xr:uid="{00000000-0005-0000-0000-00002F080000}"/>
    <cellStyle name="Millares [0] 2 2 2 3 4 5 3" xfId="28238" xr:uid="{00000000-0005-0000-0000-000030080000}"/>
    <cellStyle name="Millares [0] 2 2 2 3 4 5 4" xfId="38582" xr:uid="{00000000-0005-0000-0000-000031080000}"/>
    <cellStyle name="Millares [0] 2 2 2 3 4 6" xfId="11011" xr:uid="{00000000-0005-0000-0000-000032080000}"/>
    <cellStyle name="Millares [0] 2 2 2 3 4 6 2" xfId="42067" xr:uid="{00000000-0005-0000-0000-000033080000}"/>
    <cellStyle name="Millares [0] 2 2 2 3 4 7" xfId="21383" xr:uid="{00000000-0005-0000-0000-000034080000}"/>
    <cellStyle name="Millares [0] 2 2 2 3 4 8" xfId="31727" xr:uid="{00000000-0005-0000-0000-000035080000}"/>
    <cellStyle name="Millares [0] 2 2 2 3 5" xfId="87" xr:uid="{00000000-0005-0000-0000-000036080000}"/>
    <cellStyle name="Millares [0] 2 2 2 3 5 2" xfId="2338" xr:uid="{00000000-0005-0000-0000-000037080000}"/>
    <cellStyle name="Millares [0] 2 2 2 3 5 2 2" xfId="5768" xr:uid="{00000000-0005-0000-0000-000038080000}"/>
    <cellStyle name="Millares [0] 2 2 2 3 5 2 2 2" xfId="16163" xr:uid="{00000000-0005-0000-0000-000039080000}"/>
    <cellStyle name="Millares [0] 2 2 2 3 5 2 2 2 2" xfId="47217" xr:uid="{00000000-0005-0000-0000-00003A080000}"/>
    <cellStyle name="Millares [0] 2 2 2 3 5 2 2 3" xfId="26533" xr:uid="{00000000-0005-0000-0000-00003B080000}"/>
    <cellStyle name="Millares [0] 2 2 2 3 5 2 2 4" xfId="36877" xr:uid="{00000000-0005-0000-0000-00003C080000}"/>
    <cellStyle name="Millares [0] 2 2 2 3 5 2 3" xfId="9248" xr:uid="{00000000-0005-0000-0000-00003D080000}"/>
    <cellStyle name="Millares [0] 2 2 2 3 5 2 3 2" xfId="19614" xr:uid="{00000000-0005-0000-0000-00003E080000}"/>
    <cellStyle name="Millares [0] 2 2 2 3 5 2 3 2 2" xfId="50663" xr:uid="{00000000-0005-0000-0000-00003F080000}"/>
    <cellStyle name="Millares [0] 2 2 2 3 5 2 3 3" xfId="29979" xr:uid="{00000000-0005-0000-0000-000040080000}"/>
    <cellStyle name="Millares [0] 2 2 2 3 5 2 3 4" xfId="40323" xr:uid="{00000000-0005-0000-0000-000041080000}"/>
    <cellStyle name="Millares [0] 2 2 2 3 5 2 4" xfId="12735" xr:uid="{00000000-0005-0000-0000-000042080000}"/>
    <cellStyle name="Millares [0] 2 2 2 3 5 2 4 2" xfId="43791" xr:uid="{00000000-0005-0000-0000-000043080000}"/>
    <cellStyle name="Millares [0] 2 2 2 3 5 2 5" xfId="23107" xr:uid="{00000000-0005-0000-0000-000044080000}"/>
    <cellStyle name="Millares [0] 2 2 2 3 5 2 6" xfId="33451" xr:uid="{00000000-0005-0000-0000-000045080000}"/>
    <cellStyle name="Millares [0] 2 2 2 3 5 3" xfId="4042" xr:uid="{00000000-0005-0000-0000-000046080000}"/>
    <cellStyle name="Millares [0] 2 2 2 3 5 3 2" xfId="14439" xr:uid="{00000000-0005-0000-0000-000047080000}"/>
    <cellStyle name="Millares [0] 2 2 2 3 5 3 2 2" xfId="45495" xr:uid="{00000000-0005-0000-0000-000048080000}"/>
    <cellStyle name="Millares [0] 2 2 2 3 5 3 3" xfId="24811" xr:uid="{00000000-0005-0000-0000-000049080000}"/>
    <cellStyle name="Millares [0] 2 2 2 3 5 3 4" xfId="35155" xr:uid="{00000000-0005-0000-0000-00004A080000}"/>
    <cellStyle name="Millares [0] 2 2 2 3 5 4" xfId="7489" xr:uid="{00000000-0005-0000-0000-00004B080000}"/>
    <cellStyle name="Millares [0] 2 2 2 3 5 4 2" xfId="17874" xr:uid="{00000000-0005-0000-0000-00004C080000}"/>
    <cellStyle name="Millares [0] 2 2 2 3 5 4 2 2" xfId="48924" xr:uid="{00000000-0005-0000-0000-00004D080000}"/>
    <cellStyle name="Millares [0] 2 2 2 3 5 4 3" xfId="28240" xr:uid="{00000000-0005-0000-0000-00004E080000}"/>
    <cellStyle name="Millares [0] 2 2 2 3 5 4 4" xfId="38584" xr:uid="{00000000-0005-0000-0000-00004F080000}"/>
    <cellStyle name="Millares [0] 2 2 2 3 5 5" xfId="11013" xr:uid="{00000000-0005-0000-0000-000050080000}"/>
    <cellStyle name="Millares [0] 2 2 2 3 5 5 2" xfId="42069" xr:uid="{00000000-0005-0000-0000-000051080000}"/>
    <cellStyle name="Millares [0] 2 2 2 3 5 6" xfId="21385" xr:uid="{00000000-0005-0000-0000-000052080000}"/>
    <cellStyle name="Millares [0] 2 2 2 3 5 7" xfId="31729" xr:uid="{00000000-0005-0000-0000-000053080000}"/>
    <cellStyle name="Millares [0] 2 2 2 3 6" xfId="88" xr:uid="{00000000-0005-0000-0000-000054080000}"/>
    <cellStyle name="Millares [0] 2 2 2 3 6 2" xfId="2339" xr:uid="{00000000-0005-0000-0000-000055080000}"/>
    <cellStyle name="Millares [0] 2 2 2 3 6 2 2" xfId="5769" xr:uid="{00000000-0005-0000-0000-000056080000}"/>
    <cellStyle name="Millares [0] 2 2 2 3 6 2 2 2" xfId="16164" xr:uid="{00000000-0005-0000-0000-000057080000}"/>
    <cellStyle name="Millares [0] 2 2 2 3 6 2 2 2 2" xfId="47218" xr:uid="{00000000-0005-0000-0000-000058080000}"/>
    <cellStyle name="Millares [0] 2 2 2 3 6 2 2 3" xfId="26534" xr:uid="{00000000-0005-0000-0000-000059080000}"/>
    <cellStyle name="Millares [0] 2 2 2 3 6 2 2 4" xfId="36878" xr:uid="{00000000-0005-0000-0000-00005A080000}"/>
    <cellStyle name="Millares [0] 2 2 2 3 6 2 3" xfId="9249" xr:uid="{00000000-0005-0000-0000-00005B080000}"/>
    <cellStyle name="Millares [0] 2 2 2 3 6 2 3 2" xfId="19615" xr:uid="{00000000-0005-0000-0000-00005C080000}"/>
    <cellStyle name="Millares [0] 2 2 2 3 6 2 3 2 2" xfId="50664" xr:uid="{00000000-0005-0000-0000-00005D080000}"/>
    <cellStyle name="Millares [0] 2 2 2 3 6 2 3 3" xfId="29980" xr:uid="{00000000-0005-0000-0000-00005E080000}"/>
    <cellStyle name="Millares [0] 2 2 2 3 6 2 3 4" xfId="40324" xr:uid="{00000000-0005-0000-0000-00005F080000}"/>
    <cellStyle name="Millares [0] 2 2 2 3 6 2 4" xfId="12736" xr:uid="{00000000-0005-0000-0000-000060080000}"/>
    <cellStyle name="Millares [0] 2 2 2 3 6 2 4 2" xfId="43792" xr:uid="{00000000-0005-0000-0000-000061080000}"/>
    <cellStyle name="Millares [0] 2 2 2 3 6 2 5" xfId="23108" xr:uid="{00000000-0005-0000-0000-000062080000}"/>
    <cellStyle name="Millares [0] 2 2 2 3 6 2 6" xfId="33452" xr:uid="{00000000-0005-0000-0000-000063080000}"/>
    <cellStyle name="Millares [0] 2 2 2 3 6 3" xfId="4043" xr:uid="{00000000-0005-0000-0000-000064080000}"/>
    <cellStyle name="Millares [0] 2 2 2 3 6 3 2" xfId="14440" xr:uid="{00000000-0005-0000-0000-000065080000}"/>
    <cellStyle name="Millares [0] 2 2 2 3 6 3 2 2" xfId="45496" xr:uid="{00000000-0005-0000-0000-000066080000}"/>
    <cellStyle name="Millares [0] 2 2 2 3 6 3 3" xfId="24812" xr:uid="{00000000-0005-0000-0000-000067080000}"/>
    <cellStyle name="Millares [0] 2 2 2 3 6 3 4" xfId="35156" xr:uid="{00000000-0005-0000-0000-000068080000}"/>
    <cellStyle name="Millares [0] 2 2 2 3 6 4" xfId="7490" xr:uid="{00000000-0005-0000-0000-000069080000}"/>
    <cellStyle name="Millares [0] 2 2 2 3 6 4 2" xfId="17875" xr:uid="{00000000-0005-0000-0000-00006A080000}"/>
    <cellStyle name="Millares [0] 2 2 2 3 6 4 2 2" xfId="48925" xr:uid="{00000000-0005-0000-0000-00006B080000}"/>
    <cellStyle name="Millares [0] 2 2 2 3 6 4 3" xfId="28241" xr:uid="{00000000-0005-0000-0000-00006C080000}"/>
    <cellStyle name="Millares [0] 2 2 2 3 6 4 4" xfId="38585" xr:uid="{00000000-0005-0000-0000-00006D080000}"/>
    <cellStyle name="Millares [0] 2 2 2 3 6 5" xfId="11014" xr:uid="{00000000-0005-0000-0000-00006E080000}"/>
    <cellStyle name="Millares [0] 2 2 2 3 6 5 2" xfId="42070" xr:uid="{00000000-0005-0000-0000-00006F080000}"/>
    <cellStyle name="Millares [0] 2 2 2 3 6 6" xfId="21386" xr:uid="{00000000-0005-0000-0000-000070080000}"/>
    <cellStyle name="Millares [0] 2 2 2 3 6 7" xfId="31730" xr:uid="{00000000-0005-0000-0000-000071080000}"/>
    <cellStyle name="Millares [0] 2 2 2 3 7" xfId="89" xr:uid="{00000000-0005-0000-0000-000072080000}"/>
    <cellStyle name="Millares [0] 2 2 2 3 7 2" xfId="2340" xr:uid="{00000000-0005-0000-0000-000073080000}"/>
    <cellStyle name="Millares [0] 2 2 2 3 7 2 2" xfId="5770" xr:uid="{00000000-0005-0000-0000-000074080000}"/>
    <cellStyle name="Millares [0] 2 2 2 3 7 2 2 2" xfId="16165" xr:uid="{00000000-0005-0000-0000-000075080000}"/>
    <cellStyle name="Millares [0] 2 2 2 3 7 2 2 2 2" xfId="47219" xr:uid="{00000000-0005-0000-0000-000076080000}"/>
    <cellStyle name="Millares [0] 2 2 2 3 7 2 2 3" xfId="26535" xr:uid="{00000000-0005-0000-0000-000077080000}"/>
    <cellStyle name="Millares [0] 2 2 2 3 7 2 2 4" xfId="36879" xr:uid="{00000000-0005-0000-0000-000078080000}"/>
    <cellStyle name="Millares [0] 2 2 2 3 7 2 3" xfId="9250" xr:uid="{00000000-0005-0000-0000-000079080000}"/>
    <cellStyle name="Millares [0] 2 2 2 3 7 2 3 2" xfId="19616" xr:uid="{00000000-0005-0000-0000-00007A080000}"/>
    <cellStyle name="Millares [0] 2 2 2 3 7 2 3 2 2" xfId="50665" xr:uid="{00000000-0005-0000-0000-00007B080000}"/>
    <cellStyle name="Millares [0] 2 2 2 3 7 2 3 3" xfId="29981" xr:uid="{00000000-0005-0000-0000-00007C080000}"/>
    <cellStyle name="Millares [0] 2 2 2 3 7 2 3 4" xfId="40325" xr:uid="{00000000-0005-0000-0000-00007D080000}"/>
    <cellStyle name="Millares [0] 2 2 2 3 7 2 4" xfId="12737" xr:uid="{00000000-0005-0000-0000-00007E080000}"/>
    <cellStyle name="Millares [0] 2 2 2 3 7 2 4 2" xfId="43793" xr:uid="{00000000-0005-0000-0000-00007F080000}"/>
    <cellStyle name="Millares [0] 2 2 2 3 7 2 5" xfId="23109" xr:uid="{00000000-0005-0000-0000-000080080000}"/>
    <cellStyle name="Millares [0] 2 2 2 3 7 2 6" xfId="33453" xr:uid="{00000000-0005-0000-0000-000081080000}"/>
    <cellStyle name="Millares [0] 2 2 2 3 7 3" xfId="4044" xr:uid="{00000000-0005-0000-0000-000082080000}"/>
    <cellStyle name="Millares [0] 2 2 2 3 7 3 2" xfId="14441" xr:uid="{00000000-0005-0000-0000-000083080000}"/>
    <cellStyle name="Millares [0] 2 2 2 3 7 3 2 2" xfId="45497" xr:uid="{00000000-0005-0000-0000-000084080000}"/>
    <cellStyle name="Millares [0] 2 2 2 3 7 3 3" xfId="24813" xr:uid="{00000000-0005-0000-0000-000085080000}"/>
    <cellStyle name="Millares [0] 2 2 2 3 7 3 4" xfId="35157" xr:uid="{00000000-0005-0000-0000-000086080000}"/>
    <cellStyle name="Millares [0] 2 2 2 3 7 4" xfId="7491" xr:uid="{00000000-0005-0000-0000-000087080000}"/>
    <cellStyle name="Millares [0] 2 2 2 3 7 4 2" xfId="17876" xr:uid="{00000000-0005-0000-0000-000088080000}"/>
    <cellStyle name="Millares [0] 2 2 2 3 7 4 2 2" xfId="48926" xr:uid="{00000000-0005-0000-0000-000089080000}"/>
    <cellStyle name="Millares [0] 2 2 2 3 7 4 3" xfId="28242" xr:uid="{00000000-0005-0000-0000-00008A080000}"/>
    <cellStyle name="Millares [0] 2 2 2 3 7 4 4" xfId="38586" xr:uid="{00000000-0005-0000-0000-00008B080000}"/>
    <cellStyle name="Millares [0] 2 2 2 3 7 5" xfId="11015" xr:uid="{00000000-0005-0000-0000-00008C080000}"/>
    <cellStyle name="Millares [0] 2 2 2 3 7 5 2" xfId="42071" xr:uid="{00000000-0005-0000-0000-00008D080000}"/>
    <cellStyle name="Millares [0] 2 2 2 3 7 6" xfId="21387" xr:uid="{00000000-0005-0000-0000-00008E080000}"/>
    <cellStyle name="Millares [0] 2 2 2 3 7 7" xfId="31731" xr:uid="{00000000-0005-0000-0000-00008F080000}"/>
    <cellStyle name="Millares [0] 2 2 2 3 8" xfId="2317" xr:uid="{00000000-0005-0000-0000-000090080000}"/>
    <cellStyle name="Millares [0] 2 2 2 3 8 2" xfId="5747" xr:uid="{00000000-0005-0000-0000-000091080000}"/>
    <cellStyle name="Millares [0] 2 2 2 3 8 2 2" xfId="16142" xr:uid="{00000000-0005-0000-0000-000092080000}"/>
    <cellStyle name="Millares [0] 2 2 2 3 8 2 2 2" xfId="47196" xr:uid="{00000000-0005-0000-0000-000093080000}"/>
    <cellStyle name="Millares [0] 2 2 2 3 8 2 3" xfId="26512" xr:uid="{00000000-0005-0000-0000-000094080000}"/>
    <cellStyle name="Millares [0] 2 2 2 3 8 2 4" xfId="36856" xr:uid="{00000000-0005-0000-0000-000095080000}"/>
    <cellStyle name="Millares [0] 2 2 2 3 8 3" xfId="9227" xr:uid="{00000000-0005-0000-0000-000096080000}"/>
    <cellStyle name="Millares [0] 2 2 2 3 8 3 2" xfId="19593" xr:uid="{00000000-0005-0000-0000-000097080000}"/>
    <cellStyle name="Millares [0] 2 2 2 3 8 3 2 2" xfId="50642" xr:uid="{00000000-0005-0000-0000-000098080000}"/>
    <cellStyle name="Millares [0] 2 2 2 3 8 3 3" xfId="29958" xr:uid="{00000000-0005-0000-0000-000099080000}"/>
    <cellStyle name="Millares [0] 2 2 2 3 8 3 4" xfId="40302" xr:uid="{00000000-0005-0000-0000-00009A080000}"/>
    <cellStyle name="Millares [0] 2 2 2 3 8 4" xfId="12714" xr:uid="{00000000-0005-0000-0000-00009B080000}"/>
    <cellStyle name="Millares [0] 2 2 2 3 8 4 2" xfId="43770" xr:uid="{00000000-0005-0000-0000-00009C080000}"/>
    <cellStyle name="Millares [0] 2 2 2 3 8 5" xfId="23086" xr:uid="{00000000-0005-0000-0000-00009D080000}"/>
    <cellStyle name="Millares [0] 2 2 2 3 8 6" xfId="33430" xr:uid="{00000000-0005-0000-0000-00009E080000}"/>
    <cellStyle name="Millares [0] 2 2 2 3 9" xfId="4021" xr:uid="{00000000-0005-0000-0000-00009F080000}"/>
    <cellStyle name="Millares [0] 2 2 2 3 9 2" xfId="14418" xr:uid="{00000000-0005-0000-0000-0000A0080000}"/>
    <cellStyle name="Millares [0] 2 2 2 3 9 2 2" xfId="45474" xr:uid="{00000000-0005-0000-0000-0000A1080000}"/>
    <cellStyle name="Millares [0] 2 2 2 3 9 3" xfId="24790" xr:uid="{00000000-0005-0000-0000-0000A2080000}"/>
    <cellStyle name="Millares [0] 2 2 2 3 9 4" xfId="35134" xr:uid="{00000000-0005-0000-0000-0000A3080000}"/>
    <cellStyle name="Millares [0] 2 2 2 4" xfId="90" xr:uid="{00000000-0005-0000-0000-0000A4080000}"/>
    <cellStyle name="Millares [0] 2 2 2 4 10" xfId="11016" xr:uid="{00000000-0005-0000-0000-0000A5080000}"/>
    <cellStyle name="Millares [0] 2 2 2 4 10 2" xfId="42072" xr:uid="{00000000-0005-0000-0000-0000A6080000}"/>
    <cellStyle name="Millares [0] 2 2 2 4 11" xfId="21388" xr:uid="{00000000-0005-0000-0000-0000A7080000}"/>
    <cellStyle name="Millares [0] 2 2 2 4 12" xfId="31732" xr:uid="{00000000-0005-0000-0000-0000A8080000}"/>
    <cellStyle name="Millares [0] 2 2 2 4 2" xfId="91" xr:uid="{00000000-0005-0000-0000-0000A9080000}"/>
    <cellStyle name="Millares [0] 2 2 2 4 2 10" xfId="21389" xr:uid="{00000000-0005-0000-0000-0000AA080000}"/>
    <cellStyle name="Millares [0] 2 2 2 4 2 11" xfId="31733" xr:uid="{00000000-0005-0000-0000-0000AB080000}"/>
    <cellStyle name="Millares [0] 2 2 2 4 2 2" xfId="92" xr:uid="{00000000-0005-0000-0000-0000AC080000}"/>
    <cellStyle name="Millares [0] 2 2 2 4 2 2 2" xfId="93" xr:uid="{00000000-0005-0000-0000-0000AD080000}"/>
    <cellStyle name="Millares [0] 2 2 2 4 2 2 2 2" xfId="2344" xr:uid="{00000000-0005-0000-0000-0000AE080000}"/>
    <cellStyle name="Millares [0] 2 2 2 4 2 2 2 2 2" xfId="5774" xr:uid="{00000000-0005-0000-0000-0000AF080000}"/>
    <cellStyle name="Millares [0] 2 2 2 4 2 2 2 2 2 2" xfId="16169" xr:uid="{00000000-0005-0000-0000-0000B0080000}"/>
    <cellStyle name="Millares [0] 2 2 2 4 2 2 2 2 2 2 2" xfId="47223" xr:uid="{00000000-0005-0000-0000-0000B1080000}"/>
    <cellStyle name="Millares [0] 2 2 2 4 2 2 2 2 2 3" xfId="26539" xr:uid="{00000000-0005-0000-0000-0000B2080000}"/>
    <cellStyle name="Millares [0] 2 2 2 4 2 2 2 2 2 4" xfId="36883" xr:uid="{00000000-0005-0000-0000-0000B3080000}"/>
    <cellStyle name="Millares [0] 2 2 2 4 2 2 2 2 3" xfId="9254" xr:uid="{00000000-0005-0000-0000-0000B4080000}"/>
    <cellStyle name="Millares [0] 2 2 2 4 2 2 2 2 3 2" xfId="19620" xr:uid="{00000000-0005-0000-0000-0000B5080000}"/>
    <cellStyle name="Millares [0] 2 2 2 4 2 2 2 2 3 2 2" xfId="50669" xr:uid="{00000000-0005-0000-0000-0000B6080000}"/>
    <cellStyle name="Millares [0] 2 2 2 4 2 2 2 2 3 3" xfId="29985" xr:uid="{00000000-0005-0000-0000-0000B7080000}"/>
    <cellStyle name="Millares [0] 2 2 2 4 2 2 2 2 3 4" xfId="40329" xr:uid="{00000000-0005-0000-0000-0000B8080000}"/>
    <cellStyle name="Millares [0] 2 2 2 4 2 2 2 2 4" xfId="12741" xr:uid="{00000000-0005-0000-0000-0000B9080000}"/>
    <cellStyle name="Millares [0] 2 2 2 4 2 2 2 2 4 2" xfId="43797" xr:uid="{00000000-0005-0000-0000-0000BA080000}"/>
    <cellStyle name="Millares [0] 2 2 2 4 2 2 2 2 5" xfId="23113" xr:uid="{00000000-0005-0000-0000-0000BB080000}"/>
    <cellStyle name="Millares [0] 2 2 2 4 2 2 2 2 6" xfId="33457" xr:uid="{00000000-0005-0000-0000-0000BC080000}"/>
    <cellStyle name="Millares [0] 2 2 2 4 2 2 2 3" xfId="4048" xr:uid="{00000000-0005-0000-0000-0000BD080000}"/>
    <cellStyle name="Millares [0] 2 2 2 4 2 2 2 3 2" xfId="14445" xr:uid="{00000000-0005-0000-0000-0000BE080000}"/>
    <cellStyle name="Millares [0] 2 2 2 4 2 2 2 3 2 2" xfId="45501" xr:uid="{00000000-0005-0000-0000-0000BF080000}"/>
    <cellStyle name="Millares [0] 2 2 2 4 2 2 2 3 3" xfId="24817" xr:uid="{00000000-0005-0000-0000-0000C0080000}"/>
    <cellStyle name="Millares [0] 2 2 2 4 2 2 2 3 4" xfId="35161" xr:uid="{00000000-0005-0000-0000-0000C1080000}"/>
    <cellStyle name="Millares [0] 2 2 2 4 2 2 2 4" xfId="7495" xr:uid="{00000000-0005-0000-0000-0000C2080000}"/>
    <cellStyle name="Millares [0] 2 2 2 4 2 2 2 4 2" xfId="17880" xr:uid="{00000000-0005-0000-0000-0000C3080000}"/>
    <cellStyle name="Millares [0] 2 2 2 4 2 2 2 4 2 2" xfId="48930" xr:uid="{00000000-0005-0000-0000-0000C4080000}"/>
    <cellStyle name="Millares [0] 2 2 2 4 2 2 2 4 3" xfId="28246" xr:uid="{00000000-0005-0000-0000-0000C5080000}"/>
    <cellStyle name="Millares [0] 2 2 2 4 2 2 2 4 4" xfId="38590" xr:uid="{00000000-0005-0000-0000-0000C6080000}"/>
    <cellStyle name="Millares [0] 2 2 2 4 2 2 2 5" xfId="11019" xr:uid="{00000000-0005-0000-0000-0000C7080000}"/>
    <cellStyle name="Millares [0] 2 2 2 4 2 2 2 5 2" xfId="42075" xr:uid="{00000000-0005-0000-0000-0000C8080000}"/>
    <cellStyle name="Millares [0] 2 2 2 4 2 2 2 6" xfId="21391" xr:uid="{00000000-0005-0000-0000-0000C9080000}"/>
    <cellStyle name="Millares [0] 2 2 2 4 2 2 2 7" xfId="31735" xr:uid="{00000000-0005-0000-0000-0000CA080000}"/>
    <cellStyle name="Millares [0] 2 2 2 4 2 2 3" xfId="2343" xr:uid="{00000000-0005-0000-0000-0000CB080000}"/>
    <cellStyle name="Millares [0] 2 2 2 4 2 2 3 2" xfId="5773" xr:uid="{00000000-0005-0000-0000-0000CC080000}"/>
    <cellStyle name="Millares [0] 2 2 2 4 2 2 3 2 2" xfId="16168" xr:uid="{00000000-0005-0000-0000-0000CD080000}"/>
    <cellStyle name="Millares [0] 2 2 2 4 2 2 3 2 2 2" xfId="47222" xr:uid="{00000000-0005-0000-0000-0000CE080000}"/>
    <cellStyle name="Millares [0] 2 2 2 4 2 2 3 2 3" xfId="26538" xr:uid="{00000000-0005-0000-0000-0000CF080000}"/>
    <cellStyle name="Millares [0] 2 2 2 4 2 2 3 2 4" xfId="36882" xr:uid="{00000000-0005-0000-0000-0000D0080000}"/>
    <cellStyle name="Millares [0] 2 2 2 4 2 2 3 3" xfId="9253" xr:uid="{00000000-0005-0000-0000-0000D1080000}"/>
    <cellStyle name="Millares [0] 2 2 2 4 2 2 3 3 2" xfId="19619" xr:uid="{00000000-0005-0000-0000-0000D2080000}"/>
    <cellStyle name="Millares [0] 2 2 2 4 2 2 3 3 2 2" xfId="50668" xr:uid="{00000000-0005-0000-0000-0000D3080000}"/>
    <cellStyle name="Millares [0] 2 2 2 4 2 2 3 3 3" xfId="29984" xr:uid="{00000000-0005-0000-0000-0000D4080000}"/>
    <cellStyle name="Millares [0] 2 2 2 4 2 2 3 3 4" xfId="40328" xr:uid="{00000000-0005-0000-0000-0000D5080000}"/>
    <cellStyle name="Millares [0] 2 2 2 4 2 2 3 4" xfId="12740" xr:uid="{00000000-0005-0000-0000-0000D6080000}"/>
    <cellStyle name="Millares [0] 2 2 2 4 2 2 3 4 2" xfId="43796" xr:uid="{00000000-0005-0000-0000-0000D7080000}"/>
    <cellStyle name="Millares [0] 2 2 2 4 2 2 3 5" xfId="23112" xr:uid="{00000000-0005-0000-0000-0000D8080000}"/>
    <cellStyle name="Millares [0] 2 2 2 4 2 2 3 6" xfId="33456" xr:uid="{00000000-0005-0000-0000-0000D9080000}"/>
    <cellStyle name="Millares [0] 2 2 2 4 2 2 4" xfId="4047" xr:uid="{00000000-0005-0000-0000-0000DA080000}"/>
    <cellStyle name="Millares [0] 2 2 2 4 2 2 4 2" xfId="14444" xr:uid="{00000000-0005-0000-0000-0000DB080000}"/>
    <cellStyle name="Millares [0] 2 2 2 4 2 2 4 2 2" xfId="45500" xr:uid="{00000000-0005-0000-0000-0000DC080000}"/>
    <cellStyle name="Millares [0] 2 2 2 4 2 2 4 3" xfId="24816" xr:uid="{00000000-0005-0000-0000-0000DD080000}"/>
    <cellStyle name="Millares [0] 2 2 2 4 2 2 4 4" xfId="35160" xr:uid="{00000000-0005-0000-0000-0000DE080000}"/>
    <cellStyle name="Millares [0] 2 2 2 4 2 2 5" xfId="7494" xr:uid="{00000000-0005-0000-0000-0000DF080000}"/>
    <cellStyle name="Millares [0] 2 2 2 4 2 2 5 2" xfId="17879" xr:uid="{00000000-0005-0000-0000-0000E0080000}"/>
    <cellStyle name="Millares [0] 2 2 2 4 2 2 5 2 2" xfId="48929" xr:uid="{00000000-0005-0000-0000-0000E1080000}"/>
    <cellStyle name="Millares [0] 2 2 2 4 2 2 5 3" xfId="28245" xr:uid="{00000000-0005-0000-0000-0000E2080000}"/>
    <cellStyle name="Millares [0] 2 2 2 4 2 2 5 4" xfId="38589" xr:uid="{00000000-0005-0000-0000-0000E3080000}"/>
    <cellStyle name="Millares [0] 2 2 2 4 2 2 6" xfId="11018" xr:uid="{00000000-0005-0000-0000-0000E4080000}"/>
    <cellStyle name="Millares [0] 2 2 2 4 2 2 6 2" xfId="42074" xr:uid="{00000000-0005-0000-0000-0000E5080000}"/>
    <cellStyle name="Millares [0] 2 2 2 4 2 2 7" xfId="21390" xr:uid="{00000000-0005-0000-0000-0000E6080000}"/>
    <cellStyle name="Millares [0] 2 2 2 4 2 2 8" xfId="31734" xr:uid="{00000000-0005-0000-0000-0000E7080000}"/>
    <cellStyle name="Millares [0] 2 2 2 4 2 3" xfId="94" xr:uid="{00000000-0005-0000-0000-0000E8080000}"/>
    <cellStyle name="Millares [0] 2 2 2 4 2 3 2" xfId="2345" xr:uid="{00000000-0005-0000-0000-0000E9080000}"/>
    <cellStyle name="Millares [0] 2 2 2 4 2 3 2 2" xfId="5775" xr:uid="{00000000-0005-0000-0000-0000EA080000}"/>
    <cellStyle name="Millares [0] 2 2 2 4 2 3 2 2 2" xfId="16170" xr:uid="{00000000-0005-0000-0000-0000EB080000}"/>
    <cellStyle name="Millares [0] 2 2 2 4 2 3 2 2 2 2" xfId="47224" xr:uid="{00000000-0005-0000-0000-0000EC080000}"/>
    <cellStyle name="Millares [0] 2 2 2 4 2 3 2 2 3" xfId="26540" xr:uid="{00000000-0005-0000-0000-0000ED080000}"/>
    <cellStyle name="Millares [0] 2 2 2 4 2 3 2 2 4" xfId="36884" xr:uid="{00000000-0005-0000-0000-0000EE080000}"/>
    <cellStyle name="Millares [0] 2 2 2 4 2 3 2 3" xfId="9255" xr:uid="{00000000-0005-0000-0000-0000EF080000}"/>
    <cellStyle name="Millares [0] 2 2 2 4 2 3 2 3 2" xfId="19621" xr:uid="{00000000-0005-0000-0000-0000F0080000}"/>
    <cellStyle name="Millares [0] 2 2 2 4 2 3 2 3 2 2" xfId="50670" xr:uid="{00000000-0005-0000-0000-0000F1080000}"/>
    <cellStyle name="Millares [0] 2 2 2 4 2 3 2 3 3" xfId="29986" xr:uid="{00000000-0005-0000-0000-0000F2080000}"/>
    <cellStyle name="Millares [0] 2 2 2 4 2 3 2 3 4" xfId="40330" xr:uid="{00000000-0005-0000-0000-0000F3080000}"/>
    <cellStyle name="Millares [0] 2 2 2 4 2 3 2 4" xfId="12742" xr:uid="{00000000-0005-0000-0000-0000F4080000}"/>
    <cellStyle name="Millares [0] 2 2 2 4 2 3 2 4 2" xfId="43798" xr:uid="{00000000-0005-0000-0000-0000F5080000}"/>
    <cellStyle name="Millares [0] 2 2 2 4 2 3 2 5" xfId="23114" xr:uid="{00000000-0005-0000-0000-0000F6080000}"/>
    <cellStyle name="Millares [0] 2 2 2 4 2 3 2 6" xfId="33458" xr:uid="{00000000-0005-0000-0000-0000F7080000}"/>
    <cellStyle name="Millares [0] 2 2 2 4 2 3 3" xfId="4049" xr:uid="{00000000-0005-0000-0000-0000F8080000}"/>
    <cellStyle name="Millares [0] 2 2 2 4 2 3 3 2" xfId="14446" xr:uid="{00000000-0005-0000-0000-0000F9080000}"/>
    <cellStyle name="Millares [0] 2 2 2 4 2 3 3 2 2" xfId="45502" xr:uid="{00000000-0005-0000-0000-0000FA080000}"/>
    <cellStyle name="Millares [0] 2 2 2 4 2 3 3 3" xfId="24818" xr:uid="{00000000-0005-0000-0000-0000FB080000}"/>
    <cellStyle name="Millares [0] 2 2 2 4 2 3 3 4" xfId="35162" xr:uid="{00000000-0005-0000-0000-0000FC080000}"/>
    <cellStyle name="Millares [0] 2 2 2 4 2 3 4" xfId="7496" xr:uid="{00000000-0005-0000-0000-0000FD080000}"/>
    <cellStyle name="Millares [0] 2 2 2 4 2 3 4 2" xfId="17881" xr:uid="{00000000-0005-0000-0000-0000FE080000}"/>
    <cellStyle name="Millares [0] 2 2 2 4 2 3 4 2 2" xfId="48931" xr:uid="{00000000-0005-0000-0000-0000FF080000}"/>
    <cellStyle name="Millares [0] 2 2 2 4 2 3 4 3" xfId="28247" xr:uid="{00000000-0005-0000-0000-000000090000}"/>
    <cellStyle name="Millares [0] 2 2 2 4 2 3 4 4" xfId="38591" xr:uid="{00000000-0005-0000-0000-000001090000}"/>
    <cellStyle name="Millares [0] 2 2 2 4 2 3 5" xfId="11020" xr:uid="{00000000-0005-0000-0000-000002090000}"/>
    <cellStyle name="Millares [0] 2 2 2 4 2 3 5 2" xfId="42076" xr:uid="{00000000-0005-0000-0000-000003090000}"/>
    <cellStyle name="Millares [0] 2 2 2 4 2 3 6" xfId="21392" xr:uid="{00000000-0005-0000-0000-000004090000}"/>
    <cellStyle name="Millares [0] 2 2 2 4 2 3 7" xfId="31736" xr:uid="{00000000-0005-0000-0000-000005090000}"/>
    <cellStyle name="Millares [0] 2 2 2 4 2 4" xfId="95" xr:uid="{00000000-0005-0000-0000-000006090000}"/>
    <cellStyle name="Millares [0] 2 2 2 4 2 4 2" xfId="2346" xr:uid="{00000000-0005-0000-0000-000007090000}"/>
    <cellStyle name="Millares [0] 2 2 2 4 2 4 2 2" xfId="5776" xr:uid="{00000000-0005-0000-0000-000008090000}"/>
    <cellStyle name="Millares [0] 2 2 2 4 2 4 2 2 2" xfId="16171" xr:uid="{00000000-0005-0000-0000-000009090000}"/>
    <cellStyle name="Millares [0] 2 2 2 4 2 4 2 2 2 2" xfId="47225" xr:uid="{00000000-0005-0000-0000-00000A090000}"/>
    <cellStyle name="Millares [0] 2 2 2 4 2 4 2 2 3" xfId="26541" xr:uid="{00000000-0005-0000-0000-00000B090000}"/>
    <cellStyle name="Millares [0] 2 2 2 4 2 4 2 2 4" xfId="36885" xr:uid="{00000000-0005-0000-0000-00000C090000}"/>
    <cellStyle name="Millares [0] 2 2 2 4 2 4 2 3" xfId="9256" xr:uid="{00000000-0005-0000-0000-00000D090000}"/>
    <cellStyle name="Millares [0] 2 2 2 4 2 4 2 3 2" xfId="19622" xr:uid="{00000000-0005-0000-0000-00000E090000}"/>
    <cellStyle name="Millares [0] 2 2 2 4 2 4 2 3 2 2" xfId="50671" xr:uid="{00000000-0005-0000-0000-00000F090000}"/>
    <cellStyle name="Millares [0] 2 2 2 4 2 4 2 3 3" xfId="29987" xr:uid="{00000000-0005-0000-0000-000010090000}"/>
    <cellStyle name="Millares [0] 2 2 2 4 2 4 2 3 4" xfId="40331" xr:uid="{00000000-0005-0000-0000-000011090000}"/>
    <cellStyle name="Millares [0] 2 2 2 4 2 4 2 4" xfId="12743" xr:uid="{00000000-0005-0000-0000-000012090000}"/>
    <cellStyle name="Millares [0] 2 2 2 4 2 4 2 4 2" xfId="43799" xr:uid="{00000000-0005-0000-0000-000013090000}"/>
    <cellStyle name="Millares [0] 2 2 2 4 2 4 2 5" xfId="23115" xr:uid="{00000000-0005-0000-0000-000014090000}"/>
    <cellStyle name="Millares [0] 2 2 2 4 2 4 2 6" xfId="33459" xr:uid="{00000000-0005-0000-0000-000015090000}"/>
    <cellStyle name="Millares [0] 2 2 2 4 2 4 3" xfId="4050" xr:uid="{00000000-0005-0000-0000-000016090000}"/>
    <cellStyle name="Millares [0] 2 2 2 4 2 4 3 2" xfId="14447" xr:uid="{00000000-0005-0000-0000-000017090000}"/>
    <cellStyle name="Millares [0] 2 2 2 4 2 4 3 2 2" xfId="45503" xr:uid="{00000000-0005-0000-0000-000018090000}"/>
    <cellStyle name="Millares [0] 2 2 2 4 2 4 3 3" xfId="24819" xr:uid="{00000000-0005-0000-0000-000019090000}"/>
    <cellStyle name="Millares [0] 2 2 2 4 2 4 3 4" xfId="35163" xr:uid="{00000000-0005-0000-0000-00001A090000}"/>
    <cellStyle name="Millares [0] 2 2 2 4 2 4 4" xfId="7497" xr:uid="{00000000-0005-0000-0000-00001B090000}"/>
    <cellStyle name="Millares [0] 2 2 2 4 2 4 4 2" xfId="17882" xr:uid="{00000000-0005-0000-0000-00001C090000}"/>
    <cellStyle name="Millares [0] 2 2 2 4 2 4 4 2 2" xfId="48932" xr:uid="{00000000-0005-0000-0000-00001D090000}"/>
    <cellStyle name="Millares [0] 2 2 2 4 2 4 4 3" xfId="28248" xr:uid="{00000000-0005-0000-0000-00001E090000}"/>
    <cellStyle name="Millares [0] 2 2 2 4 2 4 4 4" xfId="38592" xr:uid="{00000000-0005-0000-0000-00001F090000}"/>
    <cellStyle name="Millares [0] 2 2 2 4 2 4 5" xfId="11021" xr:uid="{00000000-0005-0000-0000-000020090000}"/>
    <cellStyle name="Millares [0] 2 2 2 4 2 4 5 2" xfId="42077" xr:uid="{00000000-0005-0000-0000-000021090000}"/>
    <cellStyle name="Millares [0] 2 2 2 4 2 4 6" xfId="21393" xr:uid="{00000000-0005-0000-0000-000022090000}"/>
    <cellStyle name="Millares [0] 2 2 2 4 2 4 7" xfId="31737" xr:uid="{00000000-0005-0000-0000-000023090000}"/>
    <cellStyle name="Millares [0] 2 2 2 4 2 5" xfId="96" xr:uid="{00000000-0005-0000-0000-000024090000}"/>
    <cellStyle name="Millares [0] 2 2 2 4 2 5 2" xfId="2347" xr:uid="{00000000-0005-0000-0000-000025090000}"/>
    <cellStyle name="Millares [0] 2 2 2 4 2 5 2 2" xfId="5777" xr:uid="{00000000-0005-0000-0000-000026090000}"/>
    <cellStyle name="Millares [0] 2 2 2 4 2 5 2 2 2" xfId="16172" xr:uid="{00000000-0005-0000-0000-000027090000}"/>
    <cellStyle name="Millares [0] 2 2 2 4 2 5 2 2 2 2" xfId="47226" xr:uid="{00000000-0005-0000-0000-000028090000}"/>
    <cellStyle name="Millares [0] 2 2 2 4 2 5 2 2 3" xfId="26542" xr:uid="{00000000-0005-0000-0000-000029090000}"/>
    <cellStyle name="Millares [0] 2 2 2 4 2 5 2 2 4" xfId="36886" xr:uid="{00000000-0005-0000-0000-00002A090000}"/>
    <cellStyle name="Millares [0] 2 2 2 4 2 5 2 3" xfId="9257" xr:uid="{00000000-0005-0000-0000-00002B090000}"/>
    <cellStyle name="Millares [0] 2 2 2 4 2 5 2 3 2" xfId="19623" xr:uid="{00000000-0005-0000-0000-00002C090000}"/>
    <cellStyle name="Millares [0] 2 2 2 4 2 5 2 3 2 2" xfId="50672" xr:uid="{00000000-0005-0000-0000-00002D090000}"/>
    <cellStyle name="Millares [0] 2 2 2 4 2 5 2 3 3" xfId="29988" xr:uid="{00000000-0005-0000-0000-00002E090000}"/>
    <cellStyle name="Millares [0] 2 2 2 4 2 5 2 3 4" xfId="40332" xr:uid="{00000000-0005-0000-0000-00002F090000}"/>
    <cellStyle name="Millares [0] 2 2 2 4 2 5 2 4" xfId="12744" xr:uid="{00000000-0005-0000-0000-000030090000}"/>
    <cellStyle name="Millares [0] 2 2 2 4 2 5 2 4 2" xfId="43800" xr:uid="{00000000-0005-0000-0000-000031090000}"/>
    <cellStyle name="Millares [0] 2 2 2 4 2 5 2 5" xfId="23116" xr:uid="{00000000-0005-0000-0000-000032090000}"/>
    <cellStyle name="Millares [0] 2 2 2 4 2 5 2 6" xfId="33460" xr:uid="{00000000-0005-0000-0000-000033090000}"/>
    <cellStyle name="Millares [0] 2 2 2 4 2 5 3" xfId="4051" xr:uid="{00000000-0005-0000-0000-000034090000}"/>
    <cellStyle name="Millares [0] 2 2 2 4 2 5 3 2" xfId="14448" xr:uid="{00000000-0005-0000-0000-000035090000}"/>
    <cellStyle name="Millares [0] 2 2 2 4 2 5 3 2 2" xfId="45504" xr:uid="{00000000-0005-0000-0000-000036090000}"/>
    <cellStyle name="Millares [0] 2 2 2 4 2 5 3 3" xfId="24820" xr:uid="{00000000-0005-0000-0000-000037090000}"/>
    <cellStyle name="Millares [0] 2 2 2 4 2 5 3 4" xfId="35164" xr:uid="{00000000-0005-0000-0000-000038090000}"/>
    <cellStyle name="Millares [0] 2 2 2 4 2 5 4" xfId="7498" xr:uid="{00000000-0005-0000-0000-000039090000}"/>
    <cellStyle name="Millares [0] 2 2 2 4 2 5 4 2" xfId="17883" xr:uid="{00000000-0005-0000-0000-00003A090000}"/>
    <cellStyle name="Millares [0] 2 2 2 4 2 5 4 2 2" xfId="48933" xr:uid="{00000000-0005-0000-0000-00003B090000}"/>
    <cellStyle name="Millares [0] 2 2 2 4 2 5 4 3" xfId="28249" xr:uid="{00000000-0005-0000-0000-00003C090000}"/>
    <cellStyle name="Millares [0] 2 2 2 4 2 5 4 4" xfId="38593" xr:uid="{00000000-0005-0000-0000-00003D090000}"/>
    <cellStyle name="Millares [0] 2 2 2 4 2 5 5" xfId="11022" xr:uid="{00000000-0005-0000-0000-00003E090000}"/>
    <cellStyle name="Millares [0] 2 2 2 4 2 5 5 2" xfId="42078" xr:uid="{00000000-0005-0000-0000-00003F090000}"/>
    <cellStyle name="Millares [0] 2 2 2 4 2 5 6" xfId="21394" xr:uid="{00000000-0005-0000-0000-000040090000}"/>
    <cellStyle name="Millares [0] 2 2 2 4 2 5 7" xfId="31738" xr:uid="{00000000-0005-0000-0000-000041090000}"/>
    <cellStyle name="Millares [0] 2 2 2 4 2 6" xfId="2342" xr:uid="{00000000-0005-0000-0000-000042090000}"/>
    <cellStyle name="Millares [0] 2 2 2 4 2 6 2" xfId="5772" xr:uid="{00000000-0005-0000-0000-000043090000}"/>
    <cellStyle name="Millares [0] 2 2 2 4 2 6 2 2" xfId="16167" xr:uid="{00000000-0005-0000-0000-000044090000}"/>
    <cellStyle name="Millares [0] 2 2 2 4 2 6 2 2 2" xfId="47221" xr:uid="{00000000-0005-0000-0000-000045090000}"/>
    <cellStyle name="Millares [0] 2 2 2 4 2 6 2 3" xfId="26537" xr:uid="{00000000-0005-0000-0000-000046090000}"/>
    <cellStyle name="Millares [0] 2 2 2 4 2 6 2 4" xfId="36881" xr:uid="{00000000-0005-0000-0000-000047090000}"/>
    <cellStyle name="Millares [0] 2 2 2 4 2 6 3" xfId="9252" xr:uid="{00000000-0005-0000-0000-000048090000}"/>
    <cellStyle name="Millares [0] 2 2 2 4 2 6 3 2" xfId="19618" xr:uid="{00000000-0005-0000-0000-000049090000}"/>
    <cellStyle name="Millares [0] 2 2 2 4 2 6 3 2 2" xfId="50667" xr:uid="{00000000-0005-0000-0000-00004A090000}"/>
    <cellStyle name="Millares [0] 2 2 2 4 2 6 3 3" xfId="29983" xr:uid="{00000000-0005-0000-0000-00004B090000}"/>
    <cellStyle name="Millares [0] 2 2 2 4 2 6 3 4" xfId="40327" xr:uid="{00000000-0005-0000-0000-00004C090000}"/>
    <cellStyle name="Millares [0] 2 2 2 4 2 6 4" xfId="12739" xr:uid="{00000000-0005-0000-0000-00004D090000}"/>
    <cellStyle name="Millares [0] 2 2 2 4 2 6 4 2" xfId="43795" xr:uid="{00000000-0005-0000-0000-00004E090000}"/>
    <cellStyle name="Millares [0] 2 2 2 4 2 6 5" xfId="23111" xr:uid="{00000000-0005-0000-0000-00004F090000}"/>
    <cellStyle name="Millares [0] 2 2 2 4 2 6 6" xfId="33455" xr:uid="{00000000-0005-0000-0000-000050090000}"/>
    <cellStyle name="Millares [0] 2 2 2 4 2 7" xfId="4046" xr:uid="{00000000-0005-0000-0000-000051090000}"/>
    <cellStyle name="Millares [0] 2 2 2 4 2 7 2" xfId="14443" xr:uid="{00000000-0005-0000-0000-000052090000}"/>
    <cellStyle name="Millares [0] 2 2 2 4 2 7 2 2" xfId="45499" xr:uid="{00000000-0005-0000-0000-000053090000}"/>
    <cellStyle name="Millares [0] 2 2 2 4 2 7 3" xfId="24815" xr:uid="{00000000-0005-0000-0000-000054090000}"/>
    <cellStyle name="Millares [0] 2 2 2 4 2 7 4" xfId="35159" xr:uid="{00000000-0005-0000-0000-000055090000}"/>
    <cellStyle name="Millares [0] 2 2 2 4 2 8" xfId="7493" xr:uid="{00000000-0005-0000-0000-000056090000}"/>
    <cellStyle name="Millares [0] 2 2 2 4 2 8 2" xfId="17878" xr:uid="{00000000-0005-0000-0000-000057090000}"/>
    <cellStyle name="Millares [0] 2 2 2 4 2 8 2 2" xfId="48928" xr:uid="{00000000-0005-0000-0000-000058090000}"/>
    <cellStyle name="Millares [0] 2 2 2 4 2 8 3" xfId="28244" xr:uid="{00000000-0005-0000-0000-000059090000}"/>
    <cellStyle name="Millares [0] 2 2 2 4 2 8 4" xfId="38588" xr:uid="{00000000-0005-0000-0000-00005A090000}"/>
    <cellStyle name="Millares [0] 2 2 2 4 2 9" xfId="11017" xr:uid="{00000000-0005-0000-0000-00005B090000}"/>
    <cellStyle name="Millares [0] 2 2 2 4 2 9 2" xfId="42073" xr:uid="{00000000-0005-0000-0000-00005C090000}"/>
    <cellStyle name="Millares [0] 2 2 2 4 3" xfId="97" xr:uid="{00000000-0005-0000-0000-00005D090000}"/>
    <cellStyle name="Millares [0] 2 2 2 4 3 2" xfId="98" xr:uid="{00000000-0005-0000-0000-00005E090000}"/>
    <cellStyle name="Millares [0] 2 2 2 4 3 2 2" xfId="2349" xr:uid="{00000000-0005-0000-0000-00005F090000}"/>
    <cellStyle name="Millares [0] 2 2 2 4 3 2 2 2" xfId="5779" xr:uid="{00000000-0005-0000-0000-000060090000}"/>
    <cellStyle name="Millares [0] 2 2 2 4 3 2 2 2 2" xfId="16174" xr:uid="{00000000-0005-0000-0000-000061090000}"/>
    <cellStyle name="Millares [0] 2 2 2 4 3 2 2 2 2 2" xfId="47228" xr:uid="{00000000-0005-0000-0000-000062090000}"/>
    <cellStyle name="Millares [0] 2 2 2 4 3 2 2 2 3" xfId="26544" xr:uid="{00000000-0005-0000-0000-000063090000}"/>
    <cellStyle name="Millares [0] 2 2 2 4 3 2 2 2 4" xfId="36888" xr:uid="{00000000-0005-0000-0000-000064090000}"/>
    <cellStyle name="Millares [0] 2 2 2 4 3 2 2 3" xfId="9259" xr:uid="{00000000-0005-0000-0000-000065090000}"/>
    <cellStyle name="Millares [0] 2 2 2 4 3 2 2 3 2" xfId="19625" xr:uid="{00000000-0005-0000-0000-000066090000}"/>
    <cellStyle name="Millares [0] 2 2 2 4 3 2 2 3 2 2" xfId="50674" xr:uid="{00000000-0005-0000-0000-000067090000}"/>
    <cellStyle name="Millares [0] 2 2 2 4 3 2 2 3 3" xfId="29990" xr:uid="{00000000-0005-0000-0000-000068090000}"/>
    <cellStyle name="Millares [0] 2 2 2 4 3 2 2 3 4" xfId="40334" xr:uid="{00000000-0005-0000-0000-000069090000}"/>
    <cellStyle name="Millares [0] 2 2 2 4 3 2 2 4" xfId="12746" xr:uid="{00000000-0005-0000-0000-00006A090000}"/>
    <cellStyle name="Millares [0] 2 2 2 4 3 2 2 4 2" xfId="43802" xr:uid="{00000000-0005-0000-0000-00006B090000}"/>
    <cellStyle name="Millares [0] 2 2 2 4 3 2 2 5" xfId="23118" xr:uid="{00000000-0005-0000-0000-00006C090000}"/>
    <cellStyle name="Millares [0] 2 2 2 4 3 2 2 6" xfId="33462" xr:uid="{00000000-0005-0000-0000-00006D090000}"/>
    <cellStyle name="Millares [0] 2 2 2 4 3 2 3" xfId="4053" xr:uid="{00000000-0005-0000-0000-00006E090000}"/>
    <cellStyle name="Millares [0] 2 2 2 4 3 2 3 2" xfId="14450" xr:uid="{00000000-0005-0000-0000-00006F090000}"/>
    <cellStyle name="Millares [0] 2 2 2 4 3 2 3 2 2" xfId="45506" xr:uid="{00000000-0005-0000-0000-000070090000}"/>
    <cellStyle name="Millares [0] 2 2 2 4 3 2 3 3" xfId="24822" xr:uid="{00000000-0005-0000-0000-000071090000}"/>
    <cellStyle name="Millares [0] 2 2 2 4 3 2 3 4" xfId="35166" xr:uid="{00000000-0005-0000-0000-000072090000}"/>
    <cellStyle name="Millares [0] 2 2 2 4 3 2 4" xfId="7500" xr:uid="{00000000-0005-0000-0000-000073090000}"/>
    <cellStyle name="Millares [0] 2 2 2 4 3 2 4 2" xfId="17885" xr:uid="{00000000-0005-0000-0000-000074090000}"/>
    <cellStyle name="Millares [0] 2 2 2 4 3 2 4 2 2" xfId="48935" xr:uid="{00000000-0005-0000-0000-000075090000}"/>
    <cellStyle name="Millares [0] 2 2 2 4 3 2 4 3" xfId="28251" xr:uid="{00000000-0005-0000-0000-000076090000}"/>
    <cellStyle name="Millares [0] 2 2 2 4 3 2 4 4" xfId="38595" xr:uid="{00000000-0005-0000-0000-000077090000}"/>
    <cellStyle name="Millares [0] 2 2 2 4 3 2 5" xfId="11024" xr:uid="{00000000-0005-0000-0000-000078090000}"/>
    <cellStyle name="Millares [0] 2 2 2 4 3 2 5 2" xfId="42080" xr:uid="{00000000-0005-0000-0000-000079090000}"/>
    <cellStyle name="Millares [0] 2 2 2 4 3 2 6" xfId="21396" xr:uid="{00000000-0005-0000-0000-00007A090000}"/>
    <cellStyle name="Millares [0] 2 2 2 4 3 2 7" xfId="31740" xr:uid="{00000000-0005-0000-0000-00007B090000}"/>
    <cellStyle name="Millares [0] 2 2 2 4 3 3" xfId="2348" xr:uid="{00000000-0005-0000-0000-00007C090000}"/>
    <cellStyle name="Millares [0] 2 2 2 4 3 3 2" xfId="5778" xr:uid="{00000000-0005-0000-0000-00007D090000}"/>
    <cellStyle name="Millares [0] 2 2 2 4 3 3 2 2" xfId="16173" xr:uid="{00000000-0005-0000-0000-00007E090000}"/>
    <cellStyle name="Millares [0] 2 2 2 4 3 3 2 2 2" xfId="47227" xr:uid="{00000000-0005-0000-0000-00007F090000}"/>
    <cellStyle name="Millares [0] 2 2 2 4 3 3 2 3" xfId="26543" xr:uid="{00000000-0005-0000-0000-000080090000}"/>
    <cellStyle name="Millares [0] 2 2 2 4 3 3 2 4" xfId="36887" xr:uid="{00000000-0005-0000-0000-000081090000}"/>
    <cellStyle name="Millares [0] 2 2 2 4 3 3 3" xfId="9258" xr:uid="{00000000-0005-0000-0000-000082090000}"/>
    <cellStyle name="Millares [0] 2 2 2 4 3 3 3 2" xfId="19624" xr:uid="{00000000-0005-0000-0000-000083090000}"/>
    <cellStyle name="Millares [0] 2 2 2 4 3 3 3 2 2" xfId="50673" xr:uid="{00000000-0005-0000-0000-000084090000}"/>
    <cellStyle name="Millares [0] 2 2 2 4 3 3 3 3" xfId="29989" xr:uid="{00000000-0005-0000-0000-000085090000}"/>
    <cellStyle name="Millares [0] 2 2 2 4 3 3 3 4" xfId="40333" xr:uid="{00000000-0005-0000-0000-000086090000}"/>
    <cellStyle name="Millares [0] 2 2 2 4 3 3 4" xfId="12745" xr:uid="{00000000-0005-0000-0000-000087090000}"/>
    <cellStyle name="Millares [0] 2 2 2 4 3 3 4 2" xfId="43801" xr:uid="{00000000-0005-0000-0000-000088090000}"/>
    <cellStyle name="Millares [0] 2 2 2 4 3 3 5" xfId="23117" xr:uid="{00000000-0005-0000-0000-000089090000}"/>
    <cellStyle name="Millares [0] 2 2 2 4 3 3 6" xfId="33461" xr:uid="{00000000-0005-0000-0000-00008A090000}"/>
    <cellStyle name="Millares [0] 2 2 2 4 3 4" xfId="4052" xr:uid="{00000000-0005-0000-0000-00008B090000}"/>
    <cellStyle name="Millares [0] 2 2 2 4 3 4 2" xfId="14449" xr:uid="{00000000-0005-0000-0000-00008C090000}"/>
    <cellStyle name="Millares [0] 2 2 2 4 3 4 2 2" xfId="45505" xr:uid="{00000000-0005-0000-0000-00008D090000}"/>
    <cellStyle name="Millares [0] 2 2 2 4 3 4 3" xfId="24821" xr:uid="{00000000-0005-0000-0000-00008E090000}"/>
    <cellStyle name="Millares [0] 2 2 2 4 3 4 4" xfId="35165" xr:uid="{00000000-0005-0000-0000-00008F090000}"/>
    <cellStyle name="Millares [0] 2 2 2 4 3 5" xfId="7499" xr:uid="{00000000-0005-0000-0000-000090090000}"/>
    <cellStyle name="Millares [0] 2 2 2 4 3 5 2" xfId="17884" xr:uid="{00000000-0005-0000-0000-000091090000}"/>
    <cellStyle name="Millares [0] 2 2 2 4 3 5 2 2" xfId="48934" xr:uid="{00000000-0005-0000-0000-000092090000}"/>
    <cellStyle name="Millares [0] 2 2 2 4 3 5 3" xfId="28250" xr:uid="{00000000-0005-0000-0000-000093090000}"/>
    <cellStyle name="Millares [0] 2 2 2 4 3 5 4" xfId="38594" xr:uid="{00000000-0005-0000-0000-000094090000}"/>
    <cellStyle name="Millares [0] 2 2 2 4 3 6" xfId="11023" xr:uid="{00000000-0005-0000-0000-000095090000}"/>
    <cellStyle name="Millares [0] 2 2 2 4 3 6 2" xfId="42079" xr:uid="{00000000-0005-0000-0000-000096090000}"/>
    <cellStyle name="Millares [0] 2 2 2 4 3 7" xfId="21395" xr:uid="{00000000-0005-0000-0000-000097090000}"/>
    <cellStyle name="Millares [0] 2 2 2 4 3 8" xfId="31739" xr:uid="{00000000-0005-0000-0000-000098090000}"/>
    <cellStyle name="Millares [0] 2 2 2 4 4" xfId="99" xr:uid="{00000000-0005-0000-0000-000099090000}"/>
    <cellStyle name="Millares [0] 2 2 2 4 4 2" xfId="2350" xr:uid="{00000000-0005-0000-0000-00009A090000}"/>
    <cellStyle name="Millares [0] 2 2 2 4 4 2 2" xfId="5780" xr:uid="{00000000-0005-0000-0000-00009B090000}"/>
    <cellStyle name="Millares [0] 2 2 2 4 4 2 2 2" xfId="16175" xr:uid="{00000000-0005-0000-0000-00009C090000}"/>
    <cellStyle name="Millares [0] 2 2 2 4 4 2 2 2 2" xfId="47229" xr:uid="{00000000-0005-0000-0000-00009D090000}"/>
    <cellStyle name="Millares [0] 2 2 2 4 4 2 2 3" xfId="26545" xr:uid="{00000000-0005-0000-0000-00009E090000}"/>
    <cellStyle name="Millares [0] 2 2 2 4 4 2 2 4" xfId="36889" xr:uid="{00000000-0005-0000-0000-00009F090000}"/>
    <cellStyle name="Millares [0] 2 2 2 4 4 2 3" xfId="9260" xr:uid="{00000000-0005-0000-0000-0000A0090000}"/>
    <cellStyle name="Millares [0] 2 2 2 4 4 2 3 2" xfId="19626" xr:uid="{00000000-0005-0000-0000-0000A1090000}"/>
    <cellStyle name="Millares [0] 2 2 2 4 4 2 3 2 2" xfId="50675" xr:uid="{00000000-0005-0000-0000-0000A2090000}"/>
    <cellStyle name="Millares [0] 2 2 2 4 4 2 3 3" xfId="29991" xr:uid="{00000000-0005-0000-0000-0000A3090000}"/>
    <cellStyle name="Millares [0] 2 2 2 4 4 2 3 4" xfId="40335" xr:uid="{00000000-0005-0000-0000-0000A4090000}"/>
    <cellStyle name="Millares [0] 2 2 2 4 4 2 4" xfId="12747" xr:uid="{00000000-0005-0000-0000-0000A5090000}"/>
    <cellStyle name="Millares [0] 2 2 2 4 4 2 4 2" xfId="43803" xr:uid="{00000000-0005-0000-0000-0000A6090000}"/>
    <cellStyle name="Millares [0] 2 2 2 4 4 2 5" xfId="23119" xr:uid="{00000000-0005-0000-0000-0000A7090000}"/>
    <cellStyle name="Millares [0] 2 2 2 4 4 2 6" xfId="33463" xr:uid="{00000000-0005-0000-0000-0000A8090000}"/>
    <cellStyle name="Millares [0] 2 2 2 4 4 3" xfId="4054" xr:uid="{00000000-0005-0000-0000-0000A9090000}"/>
    <cellStyle name="Millares [0] 2 2 2 4 4 3 2" xfId="14451" xr:uid="{00000000-0005-0000-0000-0000AA090000}"/>
    <cellStyle name="Millares [0] 2 2 2 4 4 3 2 2" xfId="45507" xr:uid="{00000000-0005-0000-0000-0000AB090000}"/>
    <cellStyle name="Millares [0] 2 2 2 4 4 3 3" xfId="24823" xr:uid="{00000000-0005-0000-0000-0000AC090000}"/>
    <cellStyle name="Millares [0] 2 2 2 4 4 3 4" xfId="35167" xr:uid="{00000000-0005-0000-0000-0000AD090000}"/>
    <cellStyle name="Millares [0] 2 2 2 4 4 4" xfId="7501" xr:uid="{00000000-0005-0000-0000-0000AE090000}"/>
    <cellStyle name="Millares [0] 2 2 2 4 4 4 2" xfId="17886" xr:uid="{00000000-0005-0000-0000-0000AF090000}"/>
    <cellStyle name="Millares [0] 2 2 2 4 4 4 2 2" xfId="48936" xr:uid="{00000000-0005-0000-0000-0000B0090000}"/>
    <cellStyle name="Millares [0] 2 2 2 4 4 4 3" xfId="28252" xr:uid="{00000000-0005-0000-0000-0000B1090000}"/>
    <cellStyle name="Millares [0] 2 2 2 4 4 4 4" xfId="38596" xr:uid="{00000000-0005-0000-0000-0000B2090000}"/>
    <cellStyle name="Millares [0] 2 2 2 4 4 5" xfId="11025" xr:uid="{00000000-0005-0000-0000-0000B3090000}"/>
    <cellStyle name="Millares [0] 2 2 2 4 4 5 2" xfId="42081" xr:uid="{00000000-0005-0000-0000-0000B4090000}"/>
    <cellStyle name="Millares [0] 2 2 2 4 4 6" xfId="21397" xr:uid="{00000000-0005-0000-0000-0000B5090000}"/>
    <cellStyle name="Millares [0] 2 2 2 4 4 7" xfId="31741" xr:uid="{00000000-0005-0000-0000-0000B6090000}"/>
    <cellStyle name="Millares [0] 2 2 2 4 5" xfId="100" xr:uid="{00000000-0005-0000-0000-0000B7090000}"/>
    <cellStyle name="Millares [0] 2 2 2 4 5 2" xfId="2351" xr:uid="{00000000-0005-0000-0000-0000B8090000}"/>
    <cellStyle name="Millares [0] 2 2 2 4 5 2 2" xfId="5781" xr:uid="{00000000-0005-0000-0000-0000B9090000}"/>
    <cellStyle name="Millares [0] 2 2 2 4 5 2 2 2" xfId="16176" xr:uid="{00000000-0005-0000-0000-0000BA090000}"/>
    <cellStyle name="Millares [0] 2 2 2 4 5 2 2 2 2" xfId="47230" xr:uid="{00000000-0005-0000-0000-0000BB090000}"/>
    <cellStyle name="Millares [0] 2 2 2 4 5 2 2 3" xfId="26546" xr:uid="{00000000-0005-0000-0000-0000BC090000}"/>
    <cellStyle name="Millares [0] 2 2 2 4 5 2 2 4" xfId="36890" xr:uid="{00000000-0005-0000-0000-0000BD090000}"/>
    <cellStyle name="Millares [0] 2 2 2 4 5 2 3" xfId="9261" xr:uid="{00000000-0005-0000-0000-0000BE090000}"/>
    <cellStyle name="Millares [0] 2 2 2 4 5 2 3 2" xfId="19627" xr:uid="{00000000-0005-0000-0000-0000BF090000}"/>
    <cellStyle name="Millares [0] 2 2 2 4 5 2 3 2 2" xfId="50676" xr:uid="{00000000-0005-0000-0000-0000C0090000}"/>
    <cellStyle name="Millares [0] 2 2 2 4 5 2 3 3" xfId="29992" xr:uid="{00000000-0005-0000-0000-0000C1090000}"/>
    <cellStyle name="Millares [0] 2 2 2 4 5 2 3 4" xfId="40336" xr:uid="{00000000-0005-0000-0000-0000C2090000}"/>
    <cellStyle name="Millares [0] 2 2 2 4 5 2 4" xfId="12748" xr:uid="{00000000-0005-0000-0000-0000C3090000}"/>
    <cellStyle name="Millares [0] 2 2 2 4 5 2 4 2" xfId="43804" xr:uid="{00000000-0005-0000-0000-0000C4090000}"/>
    <cellStyle name="Millares [0] 2 2 2 4 5 2 5" xfId="23120" xr:uid="{00000000-0005-0000-0000-0000C5090000}"/>
    <cellStyle name="Millares [0] 2 2 2 4 5 2 6" xfId="33464" xr:uid="{00000000-0005-0000-0000-0000C6090000}"/>
    <cellStyle name="Millares [0] 2 2 2 4 5 3" xfId="4055" xr:uid="{00000000-0005-0000-0000-0000C7090000}"/>
    <cellStyle name="Millares [0] 2 2 2 4 5 3 2" xfId="14452" xr:uid="{00000000-0005-0000-0000-0000C8090000}"/>
    <cellStyle name="Millares [0] 2 2 2 4 5 3 2 2" xfId="45508" xr:uid="{00000000-0005-0000-0000-0000C9090000}"/>
    <cellStyle name="Millares [0] 2 2 2 4 5 3 3" xfId="24824" xr:uid="{00000000-0005-0000-0000-0000CA090000}"/>
    <cellStyle name="Millares [0] 2 2 2 4 5 3 4" xfId="35168" xr:uid="{00000000-0005-0000-0000-0000CB090000}"/>
    <cellStyle name="Millares [0] 2 2 2 4 5 4" xfId="7502" xr:uid="{00000000-0005-0000-0000-0000CC090000}"/>
    <cellStyle name="Millares [0] 2 2 2 4 5 4 2" xfId="17887" xr:uid="{00000000-0005-0000-0000-0000CD090000}"/>
    <cellStyle name="Millares [0] 2 2 2 4 5 4 2 2" xfId="48937" xr:uid="{00000000-0005-0000-0000-0000CE090000}"/>
    <cellStyle name="Millares [0] 2 2 2 4 5 4 3" xfId="28253" xr:uid="{00000000-0005-0000-0000-0000CF090000}"/>
    <cellStyle name="Millares [0] 2 2 2 4 5 4 4" xfId="38597" xr:uid="{00000000-0005-0000-0000-0000D0090000}"/>
    <cellStyle name="Millares [0] 2 2 2 4 5 5" xfId="11026" xr:uid="{00000000-0005-0000-0000-0000D1090000}"/>
    <cellStyle name="Millares [0] 2 2 2 4 5 5 2" xfId="42082" xr:uid="{00000000-0005-0000-0000-0000D2090000}"/>
    <cellStyle name="Millares [0] 2 2 2 4 5 6" xfId="21398" xr:uid="{00000000-0005-0000-0000-0000D3090000}"/>
    <cellStyle name="Millares [0] 2 2 2 4 5 7" xfId="31742" xr:uid="{00000000-0005-0000-0000-0000D4090000}"/>
    <cellStyle name="Millares [0] 2 2 2 4 6" xfId="101" xr:uid="{00000000-0005-0000-0000-0000D5090000}"/>
    <cellStyle name="Millares [0] 2 2 2 4 6 2" xfId="2352" xr:uid="{00000000-0005-0000-0000-0000D6090000}"/>
    <cellStyle name="Millares [0] 2 2 2 4 6 2 2" xfId="5782" xr:uid="{00000000-0005-0000-0000-0000D7090000}"/>
    <cellStyle name="Millares [0] 2 2 2 4 6 2 2 2" xfId="16177" xr:uid="{00000000-0005-0000-0000-0000D8090000}"/>
    <cellStyle name="Millares [0] 2 2 2 4 6 2 2 2 2" xfId="47231" xr:uid="{00000000-0005-0000-0000-0000D9090000}"/>
    <cellStyle name="Millares [0] 2 2 2 4 6 2 2 3" xfId="26547" xr:uid="{00000000-0005-0000-0000-0000DA090000}"/>
    <cellStyle name="Millares [0] 2 2 2 4 6 2 2 4" xfId="36891" xr:uid="{00000000-0005-0000-0000-0000DB090000}"/>
    <cellStyle name="Millares [0] 2 2 2 4 6 2 3" xfId="9262" xr:uid="{00000000-0005-0000-0000-0000DC090000}"/>
    <cellStyle name="Millares [0] 2 2 2 4 6 2 3 2" xfId="19628" xr:uid="{00000000-0005-0000-0000-0000DD090000}"/>
    <cellStyle name="Millares [0] 2 2 2 4 6 2 3 2 2" xfId="50677" xr:uid="{00000000-0005-0000-0000-0000DE090000}"/>
    <cellStyle name="Millares [0] 2 2 2 4 6 2 3 3" xfId="29993" xr:uid="{00000000-0005-0000-0000-0000DF090000}"/>
    <cellStyle name="Millares [0] 2 2 2 4 6 2 3 4" xfId="40337" xr:uid="{00000000-0005-0000-0000-0000E0090000}"/>
    <cellStyle name="Millares [0] 2 2 2 4 6 2 4" xfId="12749" xr:uid="{00000000-0005-0000-0000-0000E1090000}"/>
    <cellStyle name="Millares [0] 2 2 2 4 6 2 4 2" xfId="43805" xr:uid="{00000000-0005-0000-0000-0000E2090000}"/>
    <cellStyle name="Millares [0] 2 2 2 4 6 2 5" xfId="23121" xr:uid="{00000000-0005-0000-0000-0000E3090000}"/>
    <cellStyle name="Millares [0] 2 2 2 4 6 2 6" xfId="33465" xr:uid="{00000000-0005-0000-0000-0000E4090000}"/>
    <cellStyle name="Millares [0] 2 2 2 4 6 3" xfId="4056" xr:uid="{00000000-0005-0000-0000-0000E5090000}"/>
    <cellStyle name="Millares [0] 2 2 2 4 6 3 2" xfId="14453" xr:uid="{00000000-0005-0000-0000-0000E6090000}"/>
    <cellStyle name="Millares [0] 2 2 2 4 6 3 2 2" xfId="45509" xr:uid="{00000000-0005-0000-0000-0000E7090000}"/>
    <cellStyle name="Millares [0] 2 2 2 4 6 3 3" xfId="24825" xr:uid="{00000000-0005-0000-0000-0000E8090000}"/>
    <cellStyle name="Millares [0] 2 2 2 4 6 3 4" xfId="35169" xr:uid="{00000000-0005-0000-0000-0000E9090000}"/>
    <cellStyle name="Millares [0] 2 2 2 4 6 4" xfId="7503" xr:uid="{00000000-0005-0000-0000-0000EA090000}"/>
    <cellStyle name="Millares [0] 2 2 2 4 6 4 2" xfId="17888" xr:uid="{00000000-0005-0000-0000-0000EB090000}"/>
    <cellStyle name="Millares [0] 2 2 2 4 6 4 2 2" xfId="48938" xr:uid="{00000000-0005-0000-0000-0000EC090000}"/>
    <cellStyle name="Millares [0] 2 2 2 4 6 4 3" xfId="28254" xr:uid="{00000000-0005-0000-0000-0000ED090000}"/>
    <cellStyle name="Millares [0] 2 2 2 4 6 4 4" xfId="38598" xr:uid="{00000000-0005-0000-0000-0000EE090000}"/>
    <cellStyle name="Millares [0] 2 2 2 4 6 5" xfId="11027" xr:uid="{00000000-0005-0000-0000-0000EF090000}"/>
    <cellStyle name="Millares [0] 2 2 2 4 6 5 2" xfId="42083" xr:uid="{00000000-0005-0000-0000-0000F0090000}"/>
    <cellStyle name="Millares [0] 2 2 2 4 6 6" xfId="21399" xr:uid="{00000000-0005-0000-0000-0000F1090000}"/>
    <cellStyle name="Millares [0] 2 2 2 4 6 7" xfId="31743" xr:uid="{00000000-0005-0000-0000-0000F2090000}"/>
    <cellStyle name="Millares [0] 2 2 2 4 7" xfId="2341" xr:uid="{00000000-0005-0000-0000-0000F3090000}"/>
    <cellStyle name="Millares [0] 2 2 2 4 7 2" xfId="5771" xr:uid="{00000000-0005-0000-0000-0000F4090000}"/>
    <cellStyle name="Millares [0] 2 2 2 4 7 2 2" xfId="16166" xr:uid="{00000000-0005-0000-0000-0000F5090000}"/>
    <cellStyle name="Millares [0] 2 2 2 4 7 2 2 2" xfId="47220" xr:uid="{00000000-0005-0000-0000-0000F6090000}"/>
    <cellStyle name="Millares [0] 2 2 2 4 7 2 3" xfId="26536" xr:uid="{00000000-0005-0000-0000-0000F7090000}"/>
    <cellStyle name="Millares [0] 2 2 2 4 7 2 4" xfId="36880" xr:uid="{00000000-0005-0000-0000-0000F8090000}"/>
    <cellStyle name="Millares [0] 2 2 2 4 7 3" xfId="9251" xr:uid="{00000000-0005-0000-0000-0000F9090000}"/>
    <cellStyle name="Millares [0] 2 2 2 4 7 3 2" xfId="19617" xr:uid="{00000000-0005-0000-0000-0000FA090000}"/>
    <cellStyle name="Millares [0] 2 2 2 4 7 3 2 2" xfId="50666" xr:uid="{00000000-0005-0000-0000-0000FB090000}"/>
    <cellStyle name="Millares [0] 2 2 2 4 7 3 3" xfId="29982" xr:uid="{00000000-0005-0000-0000-0000FC090000}"/>
    <cellStyle name="Millares [0] 2 2 2 4 7 3 4" xfId="40326" xr:uid="{00000000-0005-0000-0000-0000FD090000}"/>
    <cellStyle name="Millares [0] 2 2 2 4 7 4" xfId="12738" xr:uid="{00000000-0005-0000-0000-0000FE090000}"/>
    <cellStyle name="Millares [0] 2 2 2 4 7 4 2" xfId="43794" xr:uid="{00000000-0005-0000-0000-0000FF090000}"/>
    <cellStyle name="Millares [0] 2 2 2 4 7 5" xfId="23110" xr:uid="{00000000-0005-0000-0000-0000000A0000}"/>
    <cellStyle name="Millares [0] 2 2 2 4 7 6" xfId="33454" xr:uid="{00000000-0005-0000-0000-0000010A0000}"/>
    <cellStyle name="Millares [0] 2 2 2 4 8" xfId="4045" xr:uid="{00000000-0005-0000-0000-0000020A0000}"/>
    <cellStyle name="Millares [0] 2 2 2 4 8 2" xfId="14442" xr:uid="{00000000-0005-0000-0000-0000030A0000}"/>
    <cellStyle name="Millares [0] 2 2 2 4 8 2 2" xfId="45498" xr:uid="{00000000-0005-0000-0000-0000040A0000}"/>
    <cellStyle name="Millares [0] 2 2 2 4 8 3" xfId="24814" xr:uid="{00000000-0005-0000-0000-0000050A0000}"/>
    <cellStyle name="Millares [0] 2 2 2 4 8 4" xfId="35158" xr:uid="{00000000-0005-0000-0000-0000060A0000}"/>
    <cellStyle name="Millares [0] 2 2 2 4 9" xfId="7492" xr:uid="{00000000-0005-0000-0000-0000070A0000}"/>
    <cellStyle name="Millares [0] 2 2 2 4 9 2" xfId="17877" xr:uid="{00000000-0005-0000-0000-0000080A0000}"/>
    <cellStyle name="Millares [0] 2 2 2 4 9 2 2" xfId="48927" xr:uid="{00000000-0005-0000-0000-0000090A0000}"/>
    <cellStyle name="Millares [0] 2 2 2 4 9 3" xfId="28243" xr:uid="{00000000-0005-0000-0000-00000A0A0000}"/>
    <cellStyle name="Millares [0] 2 2 2 4 9 4" xfId="38587" xr:uid="{00000000-0005-0000-0000-00000B0A0000}"/>
    <cellStyle name="Millares [0] 2 2 2 5" xfId="102" xr:uid="{00000000-0005-0000-0000-00000C0A0000}"/>
    <cellStyle name="Millares [0] 2 2 2 5 10" xfId="11028" xr:uid="{00000000-0005-0000-0000-00000D0A0000}"/>
    <cellStyle name="Millares [0] 2 2 2 5 10 2" xfId="42084" xr:uid="{00000000-0005-0000-0000-00000E0A0000}"/>
    <cellStyle name="Millares [0] 2 2 2 5 11" xfId="21400" xr:uid="{00000000-0005-0000-0000-00000F0A0000}"/>
    <cellStyle name="Millares [0] 2 2 2 5 12" xfId="31744" xr:uid="{00000000-0005-0000-0000-0000100A0000}"/>
    <cellStyle name="Millares [0] 2 2 2 5 2" xfId="103" xr:uid="{00000000-0005-0000-0000-0000110A0000}"/>
    <cellStyle name="Millares [0] 2 2 2 5 2 10" xfId="21401" xr:uid="{00000000-0005-0000-0000-0000120A0000}"/>
    <cellStyle name="Millares [0] 2 2 2 5 2 11" xfId="31745" xr:uid="{00000000-0005-0000-0000-0000130A0000}"/>
    <cellStyle name="Millares [0] 2 2 2 5 2 2" xfId="104" xr:uid="{00000000-0005-0000-0000-0000140A0000}"/>
    <cellStyle name="Millares [0] 2 2 2 5 2 2 2" xfId="105" xr:uid="{00000000-0005-0000-0000-0000150A0000}"/>
    <cellStyle name="Millares [0] 2 2 2 5 2 2 2 2" xfId="2356" xr:uid="{00000000-0005-0000-0000-0000160A0000}"/>
    <cellStyle name="Millares [0] 2 2 2 5 2 2 2 2 2" xfId="5786" xr:uid="{00000000-0005-0000-0000-0000170A0000}"/>
    <cellStyle name="Millares [0] 2 2 2 5 2 2 2 2 2 2" xfId="16181" xr:uid="{00000000-0005-0000-0000-0000180A0000}"/>
    <cellStyle name="Millares [0] 2 2 2 5 2 2 2 2 2 2 2" xfId="47235" xr:uid="{00000000-0005-0000-0000-0000190A0000}"/>
    <cellStyle name="Millares [0] 2 2 2 5 2 2 2 2 2 3" xfId="26551" xr:uid="{00000000-0005-0000-0000-00001A0A0000}"/>
    <cellStyle name="Millares [0] 2 2 2 5 2 2 2 2 2 4" xfId="36895" xr:uid="{00000000-0005-0000-0000-00001B0A0000}"/>
    <cellStyle name="Millares [0] 2 2 2 5 2 2 2 2 3" xfId="9266" xr:uid="{00000000-0005-0000-0000-00001C0A0000}"/>
    <cellStyle name="Millares [0] 2 2 2 5 2 2 2 2 3 2" xfId="19632" xr:uid="{00000000-0005-0000-0000-00001D0A0000}"/>
    <cellStyle name="Millares [0] 2 2 2 5 2 2 2 2 3 2 2" xfId="50681" xr:uid="{00000000-0005-0000-0000-00001E0A0000}"/>
    <cellStyle name="Millares [0] 2 2 2 5 2 2 2 2 3 3" xfId="29997" xr:uid="{00000000-0005-0000-0000-00001F0A0000}"/>
    <cellStyle name="Millares [0] 2 2 2 5 2 2 2 2 3 4" xfId="40341" xr:uid="{00000000-0005-0000-0000-0000200A0000}"/>
    <cellStyle name="Millares [0] 2 2 2 5 2 2 2 2 4" xfId="12753" xr:uid="{00000000-0005-0000-0000-0000210A0000}"/>
    <cellStyle name="Millares [0] 2 2 2 5 2 2 2 2 4 2" xfId="43809" xr:uid="{00000000-0005-0000-0000-0000220A0000}"/>
    <cellStyle name="Millares [0] 2 2 2 5 2 2 2 2 5" xfId="23125" xr:uid="{00000000-0005-0000-0000-0000230A0000}"/>
    <cellStyle name="Millares [0] 2 2 2 5 2 2 2 2 6" xfId="33469" xr:uid="{00000000-0005-0000-0000-0000240A0000}"/>
    <cellStyle name="Millares [0] 2 2 2 5 2 2 2 3" xfId="4060" xr:uid="{00000000-0005-0000-0000-0000250A0000}"/>
    <cellStyle name="Millares [0] 2 2 2 5 2 2 2 3 2" xfId="14457" xr:uid="{00000000-0005-0000-0000-0000260A0000}"/>
    <cellStyle name="Millares [0] 2 2 2 5 2 2 2 3 2 2" xfId="45513" xr:uid="{00000000-0005-0000-0000-0000270A0000}"/>
    <cellStyle name="Millares [0] 2 2 2 5 2 2 2 3 3" xfId="24829" xr:uid="{00000000-0005-0000-0000-0000280A0000}"/>
    <cellStyle name="Millares [0] 2 2 2 5 2 2 2 3 4" xfId="35173" xr:uid="{00000000-0005-0000-0000-0000290A0000}"/>
    <cellStyle name="Millares [0] 2 2 2 5 2 2 2 4" xfId="7507" xr:uid="{00000000-0005-0000-0000-00002A0A0000}"/>
    <cellStyle name="Millares [0] 2 2 2 5 2 2 2 4 2" xfId="17892" xr:uid="{00000000-0005-0000-0000-00002B0A0000}"/>
    <cellStyle name="Millares [0] 2 2 2 5 2 2 2 4 2 2" xfId="48942" xr:uid="{00000000-0005-0000-0000-00002C0A0000}"/>
    <cellStyle name="Millares [0] 2 2 2 5 2 2 2 4 3" xfId="28258" xr:uid="{00000000-0005-0000-0000-00002D0A0000}"/>
    <cellStyle name="Millares [0] 2 2 2 5 2 2 2 4 4" xfId="38602" xr:uid="{00000000-0005-0000-0000-00002E0A0000}"/>
    <cellStyle name="Millares [0] 2 2 2 5 2 2 2 5" xfId="11031" xr:uid="{00000000-0005-0000-0000-00002F0A0000}"/>
    <cellStyle name="Millares [0] 2 2 2 5 2 2 2 5 2" xfId="42087" xr:uid="{00000000-0005-0000-0000-0000300A0000}"/>
    <cellStyle name="Millares [0] 2 2 2 5 2 2 2 6" xfId="21403" xr:uid="{00000000-0005-0000-0000-0000310A0000}"/>
    <cellStyle name="Millares [0] 2 2 2 5 2 2 2 7" xfId="31747" xr:uid="{00000000-0005-0000-0000-0000320A0000}"/>
    <cellStyle name="Millares [0] 2 2 2 5 2 2 3" xfId="2355" xr:uid="{00000000-0005-0000-0000-0000330A0000}"/>
    <cellStyle name="Millares [0] 2 2 2 5 2 2 3 2" xfId="5785" xr:uid="{00000000-0005-0000-0000-0000340A0000}"/>
    <cellStyle name="Millares [0] 2 2 2 5 2 2 3 2 2" xfId="16180" xr:uid="{00000000-0005-0000-0000-0000350A0000}"/>
    <cellStyle name="Millares [0] 2 2 2 5 2 2 3 2 2 2" xfId="47234" xr:uid="{00000000-0005-0000-0000-0000360A0000}"/>
    <cellStyle name="Millares [0] 2 2 2 5 2 2 3 2 3" xfId="26550" xr:uid="{00000000-0005-0000-0000-0000370A0000}"/>
    <cellStyle name="Millares [0] 2 2 2 5 2 2 3 2 4" xfId="36894" xr:uid="{00000000-0005-0000-0000-0000380A0000}"/>
    <cellStyle name="Millares [0] 2 2 2 5 2 2 3 3" xfId="9265" xr:uid="{00000000-0005-0000-0000-0000390A0000}"/>
    <cellStyle name="Millares [0] 2 2 2 5 2 2 3 3 2" xfId="19631" xr:uid="{00000000-0005-0000-0000-00003A0A0000}"/>
    <cellStyle name="Millares [0] 2 2 2 5 2 2 3 3 2 2" xfId="50680" xr:uid="{00000000-0005-0000-0000-00003B0A0000}"/>
    <cellStyle name="Millares [0] 2 2 2 5 2 2 3 3 3" xfId="29996" xr:uid="{00000000-0005-0000-0000-00003C0A0000}"/>
    <cellStyle name="Millares [0] 2 2 2 5 2 2 3 3 4" xfId="40340" xr:uid="{00000000-0005-0000-0000-00003D0A0000}"/>
    <cellStyle name="Millares [0] 2 2 2 5 2 2 3 4" xfId="12752" xr:uid="{00000000-0005-0000-0000-00003E0A0000}"/>
    <cellStyle name="Millares [0] 2 2 2 5 2 2 3 4 2" xfId="43808" xr:uid="{00000000-0005-0000-0000-00003F0A0000}"/>
    <cellStyle name="Millares [0] 2 2 2 5 2 2 3 5" xfId="23124" xr:uid="{00000000-0005-0000-0000-0000400A0000}"/>
    <cellStyle name="Millares [0] 2 2 2 5 2 2 3 6" xfId="33468" xr:uid="{00000000-0005-0000-0000-0000410A0000}"/>
    <cellStyle name="Millares [0] 2 2 2 5 2 2 4" xfId="4059" xr:uid="{00000000-0005-0000-0000-0000420A0000}"/>
    <cellStyle name="Millares [0] 2 2 2 5 2 2 4 2" xfId="14456" xr:uid="{00000000-0005-0000-0000-0000430A0000}"/>
    <cellStyle name="Millares [0] 2 2 2 5 2 2 4 2 2" xfId="45512" xr:uid="{00000000-0005-0000-0000-0000440A0000}"/>
    <cellStyle name="Millares [0] 2 2 2 5 2 2 4 3" xfId="24828" xr:uid="{00000000-0005-0000-0000-0000450A0000}"/>
    <cellStyle name="Millares [0] 2 2 2 5 2 2 4 4" xfId="35172" xr:uid="{00000000-0005-0000-0000-0000460A0000}"/>
    <cellStyle name="Millares [0] 2 2 2 5 2 2 5" xfId="7506" xr:uid="{00000000-0005-0000-0000-0000470A0000}"/>
    <cellStyle name="Millares [0] 2 2 2 5 2 2 5 2" xfId="17891" xr:uid="{00000000-0005-0000-0000-0000480A0000}"/>
    <cellStyle name="Millares [0] 2 2 2 5 2 2 5 2 2" xfId="48941" xr:uid="{00000000-0005-0000-0000-0000490A0000}"/>
    <cellStyle name="Millares [0] 2 2 2 5 2 2 5 3" xfId="28257" xr:uid="{00000000-0005-0000-0000-00004A0A0000}"/>
    <cellStyle name="Millares [0] 2 2 2 5 2 2 5 4" xfId="38601" xr:uid="{00000000-0005-0000-0000-00004B0A0000}"/>
    <cellStyle name="Millares [0] 2 2 2 5 2 2 6" xfId="11030" xr:uid="{00000000-0005-0000-0000-00004C0A0000}"/>
    <cellStyle name="Millares [0] 2 2 2 5 2 2 6 2" xfId="42086" xr:uid="{00000000-0005-0000-0000-00004D0A0000}"/>
    <cellStyle name="Millares [0] 2 2 2 5 2 2 7" xfId="21402" xr:uid="{00000000-0005-0000-0000-00004E0A0000}"/>
    <cellStyle name="Millares [0] 2 2 2 5 2 2 8" xfId="31746" xr:uid="{00000000-0005-0000-0000-00004F0A0000}"/>
    <cellStyle name="Millares [0] 2 2 2 5 2 3" xfId="106" xr:uid="{00000000-0005-0000-0000-0000500A0000}"/>
    <cellStyle name="Millares [0] 2 2 2 5 2 3 2" xfId="2357" xr:uid="{00000000-0005-0000-0000-0000510A0000}"/>
    <cellStyle name="Millares [0] 2 2 2 5 2 3 2 2" xfId="5787" xr:uid="{00000000-0005-0000-0000-0000520A0000}"/>
    <cellStyle name="Millares [0] 2 2 2 5 2 3 2 2 2" xfId="16182" xr:uid="{00000000-0005-0000-0000-0000530A0000}"/>
    <cellStyle name="Millares [0] 2 2 2 5 2 3 2 2 2 2" xfId="47236" xr:uid="{00000000-0005-0000-0000-0000540A0000}"/>
    <cellStyle name="Millares [0] 2 2 2 5 2 3 2 2 3" xfId="26552" xr:uid="{00000000-0005-0000-0000-0000550A0000}"/>
    <cellStyle name="Millares [0] 2 2 2 5 2 3 2 2 4" xfId="36896" xr:uid="{00000000-0005-0000-0000-0000560A0000}"/>
    <cellStyle name="Millares [0] 2 2 2 5 2 3 2 3" xfId="9267" xr:uid="{00000000-0005-0000-0000-0000570A0000}"/>
    <cellStyle name="Millares [0] 2 2 2 5 2 3 2 3 2" xfId="19633" xr:uid="{00000000-0005-0000-0000-0000580A0000}"/>
    <cellStyle name="Millares [0] 2 2 2 5 2 3 2 3 2 2" xfId="50682" xr:uid="{00000000-0005-0000-0000-0000590A0000}"/>
    <cellStyle name="Millares [0] 2 2 2 5 2 3 2 3 3" xfId="29998" xr:uid="{00000000-0005-0000-0000-00005A0A0000}"/>
    <cellStyle name="Millares [0] 2 2 2 5 2 3 2 3 4" xfId="40342" xr:uid="{00000000-0005-0000-0000-00005B0A0000}"/>
    <cellStyle name="Millares [0] 2 2 2 5 2 3 2 4" xfId="12754" xr:uid="{00000000-0005-0000-0000-00005C0A0000}"/>
    <cellStyle name="Millares [0] 2 2 2 5 2 3 2 4 2" xfId="43810" xr:uid="{00000000-0005-0000-0000-00005D0A0000}"/>
    <cellStyle name="Millares [0] 2 2 2 5 2 3 2 5" xfId="23126" xr:uid="{00000000-0005-0000-0000-00005E0A0000}"/>
    <cellStyle name="Millares [0] 2 2 2 5 2 3 2 6" xfId="33470" xr:uid="{00000000-0005-0000-0000-00005F0A0000}"/>
    <cellStyle name="Millares [0] 2 2 2 5 2 3 3" xfId="4061" xr:uid="{00000000-0005-0000-0000-0000600A0000}"/>
    <cellStyle name="Millares [0] 2 2 2 5 2 3 3 2" xfId="14458" xr:uid="{00000000-0005-0000-0000-0000610A0000}"/>
    <cellStyle name="Millares [0] 2 2 2 5 2 3 3 2 2" xfId="45514" xr:uid="{00000000-0005-0000-0000-0000620A0000}"/>
    <cellStyle name="Millares [0] 2 2 2 5 2 3 3 3" xfId="24830" xr:uid="{00000000-0005-0000-0000-0000630A0000}"/>
    <cellStyle name="Millares [0] 2 2 2 5 2 3 3 4" xfId="35174" xr:uid="{00000000-0005-0000-0000-0000640A0000}"/>
    <cellStyle name="Millares [0] 2 2 2 5 2 3 4" xfId="7508" xr:uid="{00000000-0005-0000-0000-0000650A0000}"/>
    <cellStyle name="Millares [0] 2 2 2 5 2 3 4 2" xfId="17893" xr:uid="{00000000-0005-0000-0000-0000660A0000}"/>
    <cellStyle name="Millares [0] 2 2 2 5 2 3 4 2 2" xfId="48943" xr:uid="{00000000-0005-0000-0000-0000670A0000}"/>
    <cellStyle name="Millares [0] 2 2 2 5 2 3 4 3" xfId="28259" xr:uid="{00000000-0005-0000-0000-0000680A0000}"/>
    <cellStyle name="Millares [0] 2 2 2 5 2 3 4 4" xfId="38603" xr:uid="{00000000-0005-0000-0000-0000690A0000}"/>
    <cellStyle name="Millares [0] 2 2 2 5 2 3 5" xfId="11032" xr:uid="{00000000-0005-0000-0000-00006A0A0000}"/>
    <cellStyle name="Millares [0] 2 2 2 5 2 3 5 2" xfId="42088" xr:uid="{00000000-0005-0000-0000-00006B0A0000}"/>
    <cellStyle name="Millares [0] 2 2 2 5 2 3 6" xfId="21404" xr:uid="{00000000-0005-0000-0000-00006C0A0000}"/>
    <cellStyle name="Millares [0] 2 2 2 5 2 3 7" xfId="31748" xr:uid="{00000000-0005-0000-0000-00006D0A0000}"/>
    <cellStyle name="Millares [0] 2 2 2 5 2 4" xfId="107" xr:uid="{00000000-0005-0000-0000-00006E0A0000}"/>
    <cellStyle name="Millares [0] 2 2 2 5 2 4 2" xfId="2358" xr:uid="{00000000-0005-0000-0000-00006F0A0000}"/>
    <cellStyle name="Millares [0] 2 2 2 5 2 4 2 2" xfId="5788" xr:uid="{00000000-0005-0000-0000-0000700A0000}"/>
    <cellStyle name="Millares [0] 2 2 2 5 2 4 2 2 2" xfId="16183" xr:uid="{00000000-0005-0000-0000-0000710A0000}"/>
    <cellStyle name="Millares [0] 2 2 2 5 2 4 2 2 2 2" xfId="47237" xr:uid="{00000000-0005-0000-0000-0000720A0000}"/>
    <cellStyle name="Millares [0] 2 2 2 5 2 4 2 2 3" xfId="26553" xr:uid="{00000000-0005-0000-0000-0000730A0000}"/>
    <cellStyle name="Millares [0] 2 2 2 5 2 4 2 2 4" xfId="36897" xr:uid="{00000000-0005-0000-0000-0000740A0000}"/>
    <cellStyle name="Millares [0] 2 2 2 5 2 4 2 3" xfId="9268" xr:uid="{00000000-0005-0000-0000-0000750A0000}"/>
    <cellStyle name="Millares [0] 2 2 2 5 2 4 2 3 2" xfId="19634" xr:uid="{00000000-0005-0000-0000-0000760A0000}"/>
    <cellStyle name="Millares [0] 2 2 2 5 2 4 2 3 2 2" xfId="50683" xr:uid="{00000000-0005-0000-0000-0000770A0000}"/>
    <cellStyle name="Millares [0] 2 2 2 5 2 4 2 3 3" xfId="29999" xr:uid="{00000000-0005-0000-0000-0000780A0000}"/>
    <cellStyle name="Millares [0] 2 2 2 5 2 4 2 3 4" xfId="40343" xr:uid="{00000000-0005-0000-0000-0000790A0000}"/>
    <cellStyle name="Millares [0] 2 2 2 5 2 4 2 4" xfId="12755" xr:uid="{00000000-0005-0000-0000-00007A0A0000}"/>
    <cellStyle name="Millares [0] 2 2 2 5 2 4 2 4 2" xfId="43811" xr:uid="{00000000-0005-0000-0000-00007B0A0000}"/>
    <cellStyle name="Millares [0] 2 2 2 5 2 4 2 5" xfId="23127" xr:uid="{00000000-0005-0000-0000-00007C0A0000}"/>
    <cellStyle name="Millares [0] 2 2 2 5 2 4 2 6" xfId="33471" xr:uid="{00000000-0005-0000-0000-00007D0A0000}"/>
    <cellStyle name="Millares [0] 2 2 2 5 2 4 3" xfId="4062" xr:uid="{00000000-0005-0000-0000-00007E0A0000}"/>
    <cellStyle name="Millares [0] 2 2 2 5 2 4 3 2" xfId="14459" xr:uid="{00000000-0005-0000-0000-00007F0A0000}"/>
    <cellStyle name="Millares [0] 2 2 2 5 2 4 3 2 2" xfId="45515" xr:uid="{00000000-0005-0000-0000-0000800A0000}"/>
    <cellStyle name="Millares [0] 2 2 2 5 2 4 3 3" xfId="24831" xr:uid="{00000000-0005-0000-0000-0000810A0000}"/>
    <cellStyle name="Millares [0] 2 2 2 5 2 4 3 4" xfId="35175" xr:uid="{00000000-0005-0000-0000-0000820A0000}"/>
    <cellStyle name="Millares [0] 2 2 2 5 2 4 4" xfId="7509" xr:uid="{00000000-0005-0000-0000-0000830A0000}"/>
    <cellStyle name="Millares [0] 2 2 2 5 2 4 4 2" xfId="17894" xr:uid="{00000000-0005-0000-0000-0000840A0000}"/>
    <cellStyle name="Millares [0] 2 2 2 5 2 4 4 2 2" xfId="48944" xr:uid="{00000000-0005-0000-0000-0000850A0000}"/>
    <cellStyle name="Millares [0] 2 2 2 5 2 4 4 3" xfId="28260" xr:uid="{00000000-0005-0000-0000-0000860A0000}"/>
    <cellStyle name="Millares [0] 2 2 2 5 2 4 4 4" xfId="38604" xr:uid="{00000000-0005-0000-0000-0000870A0000}"/>
    <cellStyle name="Millares [0] 2 2 2 5 2 4 5" xfId="11033" xr:uid="{00000000-0005-0000-0000-0000880A0000}"/>
    <cellStyle name="Millares [0] 2 2 2 5 2 4 5 2" xfId="42089" xr:uid="{00000000-0005-0000-0000-0000890A0000}"/>
    <cellStyle name="Millares [0] 2 2 2 5 2 4 6" xfId="21405" xr:uid="{00000000-0005-0000-0000-00008A0A0000}"/>
    <cellStyle name="Millares [0] 2 2 2 5 2 4 7" xfId="31749" xr:uid="{00000000-0005-0000-0000-00008B0A0000}"/>
    <cellStyle name="Millares [0] 2 2 2 5 2 5" xfId="108" xr:uid="{00000000-0005-0000-0000-00008C0A0000}"/>
    <cellStyle name="Millares [0] 2 2 2 5 2 5 2" xfId="2359" xr:uid="{00000000-0005-0000-0000-00008D0A0000}"/>
    <cellStyle name="Millares [0] 2 2 2 5 2 5 2 2" xfId="5789" xr:uid="{00000000-0005-0000-0000-00008E0A0000}"/>
    <cellStyle name="Millares [0] 2 2 2 5 2 5 2 2 2" xfId="16184" xr:uid="{00000000-0005-0000-0000-00008F0A0000}"/>
    <cellStyle name="Millares [0] 2 2 2 5 2 5 2 2 2 2" xfId="47238" xr:uid="{00000000-0005-0000-0000-0000900A0000}"/>
    <cellStyle name="Millares [0] 2 2 2 5 2 5 2 2 3" xfId="26554" xr:uid="{00000000-0005-0000-0000-0000910A0000}"/>
    <cellStyle name="Millares [0] 2 2 2 5 2 5 2 2 4" xfId="36898" xr:uid="{00000000-0005-0000-0000-0000920A0000}"/>
    <cellStyle name="Millares [0] 2 2 2 5 2 5 2 3" xfId="9269" xr:uid="{00000000-0005-0000-0000-0000930A0000}"/>
    <cellStyle name="Millares [0] 2 2 2 5 2 5 2 3 2" xfId="19635" xr:uid="{00000000-0005-0000-0000-0000940A0000}"/>
    <cellStyle name="Millares [0] 2 2 2 5 2 5 2 3 2 2" xfId="50684" xr:uid="{00000000-0005-0000-0000-0000950A0000}"/>
    <cellStyle name="Millares [0] 2 2 2 5 2 5 2 3 3" xfId="30000" xr:uid="{00000000-0005-0000-0000-0000960A0000}"/>
    <cellStyle name="Millares [0] 2 2 2 5 2 5 2 3 4" xfId="40344" xr:uid="{00000000-0005-0000-0000-0000970A0000}"/>
    <cellStyle name="Millares [0] 2 2 2 5 2 5 2 4" xfId="12756" xr:uid="{00000000-0005-0000-0000-0000980A0000}"/>
    <cellStyle name="Millares [0] 2 2 2 5 2 5 2 4 2" xfId="43812" xr:uid="{00000000-0005-0000-0000-0000990A0000}"/>
    <cellStyle name="Millares [0] 2 2 2 5 2 5 2 5" xfId="23128" xr:uid="{00000000-0005-0000-0000-00009A0A0000}"/>
    <cellStyle name="Millares [0] 2 2 2 5 2 5 2 6" xfId="33472" xr:uid="{00000000-0005-0000-0000-00009B0A0000}"/>
    <cellStyle name="Millares [0] 2 2 2 5 2 5 3" xfId="4063" xr:uid="{00000000-0005-0000-0000-00009C0A0000}"/>
    <cellStyle name="Millares [0] 2 2 2 5 2 5 3 2" xfId="14460" xr:uid="{00000000-0005-0000-0000-00009D0A0000}"/>
    <cellStyle name="Millares [0] 2 2 2 5 2 5 3 2 2" xfId="45516" xr:uid="{00000000-0005-0000-0000-00009E0A0000}"/>
    <cellStyle name="Millares [0] 2 2 2 5 2 5 3 3" xfId="24832" xr:uid="{00000000-0005-0000-0000-00009F0A0000}"/>
    <cellStyle name="Millares [0] 2 2 2 5 2 5 3 4" xfId="35176" xr:uid="{00000000-0005-0000-0000-0000A00A0000}"/>
    <cellStyle name="Millares [0] 2 2 2 5 2 5 4" xfId="7510" xr:uid="{00000000-0005-0000-0000-0000A10A0000}"/>
    <cellStyle name="Millares [0] 2 2 2 5 2 5 4 2" xfId="17895" xr:uid="{00000000-0005-0000-0000-0000A20A0000}"/>
    <cellStyle name="Millares [0] 2 2 2 5 2 5 4 2 2" xfId="48945" xr:uid="{00000000-0005-0000-0000-0000A30A0000}"/>
    <cellStyle name="Millares [0] 2 2 2 5 2 5 4 3" xfId="28261" xr:uid="{00000000-0005-0000-0000-0000A40A0000}"/>
    <cellStyle name="Millares [0] 2 2 2 5 2 5 4 4" xfId="38605" xr:uid="{00000000-0005-0000-0000-0000A50A0000}"/>
    <cellStyle name="Millares [0] 2 2 2 5 2 5 5" xfId="11034" xr:uid="{00000000-0005-0000-0000-0000A60A0000}"/>
    <cellStyle name="Millares [0] 2 2 2 5 2 5 5 2" xfId="42090" xr:uid="{00000000-0005-0000-0000-0000A70A0000}"/>
    <cellStyle name="Millares [0] 2 2 2 5 2 5 6" xfId="21406" xr:uid="{00000000-0005-0000-0000-0000A80A0000}"/>
    <cellStyle name="Millares [0] 2 2 2 5 2 5 7" xfId="31750" xr:uid="{00000000-0005-0000-0000-0000A90A0000}"/>
    <cellStyle name="Millares [0] 2 2 2 5 2 6" xfId="2354" xr:uid="{00000000-0005-0000-0000-0000AA0A0000}"/>
    <cellStyle name="Millares [0] 2 2 2 5 2 6 2" xfId="5784" xr:uid="{00000000-0005-0000-0000-0000AB0A0000}"/>
    <cellStyle name="Millares [0] 2 2 2 5 2 6 2 2" xfId="16179" xr:uid="{00000000-0005-0000-0000-0000AC0A0000}"/>
    <cellStyle name="Millares [0] 2 2 2 5 2 6 2 2 2" xfId="47233" xr:uid="{00000000-0005-0000-0000-0000AD0A0000}"/>
    <cellStyle name="Millares [0] 2 2 2 5 2 6 2 3" xfId="26549" xr:uid="{00000000-0005-0000-0000-0000AE0A0000}"/>
    <cellStyle name="Millares [0] 2 2 2 5 2 6 2 4" xfId="36893" xr:uid="{00000000-0005-0000-0000-0000AF0A0000}"/>
    <cellStyle name="Millares [0] 2 2 2 5 2 6 3" xfId="9264" xr:uid="{00000000-0005-0000-0000-0000B00A0000}"/>
    <cellStyle name="Millares [0] 2 2 2 5 2 6 3 2" xfId="19630" xr:uid="{00000000-0005-0000-0000-0000B10A0000}"/>
    <cellStyle name="Millares [0] 2 2 2 5 2 6 3 2 2" xfId="50679" xr:uid="{00000000-0005-0000-0000-0000B20A0000}"/>
    <cellStyle name="Millares [0] 2 2 2 5 2 6 3 3" xfId="29995" xr:uid="{00000000-0005-0000-0000-0000B30A0000}"/>
    <cellStyle name="Millares [0] 2 2 2 5 2 6 3 4" xfId="40339" xr:uid="{00000000-0005-0000-0000-0000B40A0000}"/>
    <cellStyle name="Millares [0] 2 2 2 5 2 6 4" xfId="12751" xr:uid="{00000000-0005-0000-0000-0000B50A0000}"/>
    <cellStyle name="Millares [0] 2 2 2 5 2 6 4 2" xfId="43807" xr:uid="{00000000-0005-0000-0000-0000B60A0000}"/>
    <cellStyle name="Millares [0] 2 2 2 5 2 6 5" xfId="23123" xr:uid="{00000000-0005-0000-0000-0000B70A0000}"/>
    <cellStyle name="Millares [0] 2 2 2 5 2 6 6" xfId="33467" xr:uid="{00000000-0005-0000-0000-0000B80A0000}"/>
    <cellStyle name="Millares [0] 2 2 2 5 2 7" xfId="4058" xr:uid="{00000000-0005-0000-0000-0000B90A0000}"/>
    <cellStyle name="Millares [0] 2 2 2 5 2 7 2" xfId="14455" xr:uid="{00000000-0005-0000-0000-0000BA0A0000}"/>
    <cellStyle name="Millares [0] 2 2 2 5 2 7 2 2" xfId="45511" xr:uid="{00000000-0005-0000-0000-0000BB0A0000}"/>
    <cellStyle name="Millares [0] 2 2 2 5 2 7 3" xfId="24827" xr:uid="{00000000-0005-0000-0000-0000BC0A0000}"/>
    <cellStyle name="Millares [0] 2 2 2 5 2 7 4" xfId="35171" xr:uid="{00000000-0005-0000-0000-0000BD0A0000}"/>
    <cellStyle name="Millares [0] 2 2 2 5 2 8" xfId="7505" xr:uid="{00000000-0005-0000-0000-0000BE0A0000}"/>
    <cellStyle name="Millares [0] 2 2 2 5 2 8 2" xfId="17890" xr:uid="{00000000-0005-0000-0000-0000BF0A0000}"/>
    <cellStyle name="Millares [0] 2 2 2 5 2 8 2 2" xfId="48940" xr:uid="{00000000-0005-0000-0000-0000C00A0000}"/>
    <cellStyle name="Millares [0] 2 2 2 5 2 8 3" xfId="28256" xr:uid="{00000000-0005-0000-0000-0000C10A0000}"/>
    <cellStyle name="Millares [0] 2 2 2 5 2 8 4" xfId="38600" xr:uid="{00000000-0005-0000-0000-0000C20A0000}"/>
    <cellStyle name="Millares [0] 2 2 2 5 2 9" xfId="11029" xr:uid="{00000000-0005-0000-0000-0000C30A0000}"/>
    <cellStyle name="Millares [0] 2 2 2 5 2 9 2" xfId="42085" xr:uid="{00000000-0005-0000-0000-0000C40A0000}"/>
    <cellStyle name="Millares [0] 2 2 2 5 3" xfId="109" xr:uid="{00000000-0005-0000-0000-0000C50A0000}"/>
    <cellStyle name="Millares [0] 2 2 2 5 3 2" xfId="110" xr:uid="{00000000-0005-0000-0000-0000C60A0000}"/>
    <cellStyle name="Millares [0] 2 2 2 5 3 2 2" xfId="2361" xr:uid="{00000000-0005-0000-0000-0000C70A0000}"/>
    <cellStyle name="Millares [0] 2 2 2 5 3 2 2 2" xfId="5791" xr:uid="{00000000-0005-0000-0000-0000C80A0000}"/>
    <cellStyle name="Millares [0] 2 2 2 5 3 2 2 2 2" xfId="16186" xr:uid="{00000000-0005-0000-0000-0000C90A0000}"/>
    <cellStyle name="Millares [0] 2 2 2 5 3 2 2 2 2 2" xfId="47240" xr:uid="{00000000-0005-0000-0000-0000CA0A0000}"/>
    <cellStyle name="Millares [0] 2 2 2 5 3 2 2 2 3" xfId="26556" xr:uid="{00000000-0005-0000-0000-0000CB0A0000}"/>
    <cellStyle name="Millares [0] 2 2 2 5 3 2 2 2 4" xfId="36900" xr:uid="{00000000-0005-0000-0000-0000CC0A0000}"/>
    <cellStyle name="Millares [0] 2 2 2 5 3 2 2 3" xfId="9271" xr:uid="{00000000-0005-0000-0000-0000CD0A0000}"/>
    <cellStyle name="Millares [0] 2 2 2 5 3 2 2 3 2" xfId="19637" xr:uid="{00000000-0005-0000-0000-0000CE0A0000}"/>
    <cellStyle name="Millares [0] 2 2 2 5 3 2 2 3 2 2" xfId="50686" xr:uid="{00000000-0005-0000-0000-0000CF0A0000}"/>
    <cellStyle name="Millares [0] 2 2 2 5 3 2 2 3 3" xfId="30002" xr:uid="{00000000-0005-0000-0000-0000D00A0000}"/>
    <cellStyle name="Millares [0] 2 2 2 5 3 2 2 3 4" xfId="40346" xr:uid="{00000000-0005-0000-0000-0000D10A0000}"/>
    <cellStyle name="Millares [0] 2 2 2 5 3 2 2 4" xfId="12758" xr:uid="{00000000-0005-0000-0000-0000D20A0000}"/>
    <cellStyle name="Millares [0] 2 2 2 5 3 2 2 4 2" xfId="43814" xr:uid="{00000000-0005-0000-0000-0000D30A0000}"/>
    <cellStyle name="Millares [0] 2 2 2 5 3 2 2 5" xfId="23130" xr:uid="{00000000-0005-0000-0000-0000D40A0000}"/>
    <cellStyle name="Millares [0] 2 2 2 5 3 2 2 6" xfId="33474" xr:uid="{00000000-0005-0000-0000-0000D50A0000}"/>
    <cellStyle name="Millares [0] 2 2 2 5 3 2 3" xfId="4065" xr:uid="{00000000-0005-0000-0000-0000D60A0000}"/>
    <cellStyle name="Millares [0] 2 2 2 5 3 2 3 2" xfId="14462" xr:uid="{00000000-0005-0000-0000-0000D70A0000}"/>
    <cellStyle name="Millares [0] 2 2 2 5 3 2 3 2 2" xfId="45518" xr:uid="{00000000-0005-0000-0000-0000D80A0000}"/>
    <cellStyle name="Millares [0] 2 2 2 5 3 2 3 3" xfId="24834" xr:uid="{00000000-0005-0000-0000-0000D90A0000}"/>
    <cellStyle name="Millares [0] 2 2 2 5 3 2 3 4" xfId="35178" xr:uid="{00000000-0005-0000-0000-0000DA0A0000}"/>
    <cellStyle name="Millares [0] 2 2 2 5 3 2 4" xfId="7512" xr:uid="{00000000-0005-0000-0000-0000DB0A0000}"/>
    <cellStyle name="Millares [0] 2 2 2 5 3 2 4 2" xfId="17897" xr:uid="{00000000-0005-0000-0000-0000DC0A0000}"/>
    <cellStyle name="Millares [0] 2 2 2 5 3 2 4 2 2" xfId="48947" xr:uid="{00000000-0005-0000-0000-0000DD0A0000}"/>
    <cellStyle name="Millares [0] 2 2 2 5 3 2 4 3" xfId="28263" xr:uid="{00000000-0005-0000-0000-0000DE0A0000}"/>
    <cellStyle name="Millares [0] 2 2 2 5 3 2 4 4" xfId="38607" xr:uid="{00000000-0005-0000-0000-0000DF0A0000}"/>
    <cellStyle name="Millares [0] 2 2 2 5 3 2 5" xfId="11036" xr:uid="{00000000-0005-0000-0000-0000E00A0000}"/>
    <cellStyle name="Millares [0] 2 2 2 5 3 2 5 2" xfId="42092" xr:uid="{00000000-0005-0000-0000-0000E10A0000}"/>
    <cellStyle name="Millares [0] 2 2 2 5 3 2 6" xfId="21408" xr:uid="{00000000-0005-0000-0000-0000E20A0000}"/>
    <cellStyle name="Millares [0] 2 2 2 5 3 2 7" xfId="31752" xr:uid="{00000000-0005-0000-0000-0000E30A0000}"/>
    <cellStyle name="Millares [0] 2 2 2 5 3 3" xfId="2360" xr:uid="{00000000-0005-0000-0000-0000E40A0000}"/>
    <cellStyle name="Millares [0] 2 2 2 5 3 3 2" xfId="5790" xr:uid="{00000000-0005-0000-0000-0000E50A0000}"/>
    <cellStyle name="Millares [0] 2 2 2 5 3 3 2 2" xfId="16185" xr:uid="{00000000-0005-0000-0000-0000E60A0000}"/>
    <cellStyle name="Millares [0] 2 2 2 5 3 3 2 2 2" xfId="47239" xr:uid="{00000000-0005-0000-0000-0000E70A0000}"/>
    <cellStyle name="Millares [0] 2 2 2 5 3 3 2 3" xfId="26555" xr:uid="{00000000-0005-0000-0000-0000E80A0000}"/>
    <cellStyle name="Millares [0] 2 2 2 5 3 3 2 4" xfId="36899" xr:uid="{00000000-0005-0000-0000-0000E90A0000}"/>
    <cellStyle name="Millares [0] 2 2 2 5 3 3 3" xfId="9270" xr:uid="{00000000-0005-0000-0000-0000EA0A0000}"/>
    <cellStyle name="Millares [0] 2 2 2 5 3 3 3 2" xfId="19636" xr:uid="{00000000-0005-0000-0000-0000EB0A0000}"/>
    <cellStyle name="Millares [0] 2 2 2 5 3 3 3 2 2" xfId="50685" xr:uid="{00000000-0005-0000-0000-0000EC0A0000}"/>
    <cellStyle name="Millares [0] 2 2 2 5 3 3 3 3" xfId="30001" xr:uid="{00000000-0005-0000-0000-0000ED0A0000}"/>
    <cellStyle name="Millares [0] 2 2 2 5 3 3 3 4" xfId="40345" xr:uid="{00000000-0005-0000-0000-0000EE0A0000}"/>
    <cellStyle name="Millares [0] 2 2 2 5 3 3 4" xfId="12757" xr:uid="{00000000-0005-0000-0000-0000EF0A0000}"/>
    <cellStyle name="Millares [0] 2 2 2 5 3 3 4 2" xfId="43813" xr:uid="{00000000-0005-0000-0000-0000F00A0000}"/>
    <cellStyle name="Millares [0] 2 2 2 5 3 3 5" xfId="23129" xr:uid="{00000000-0005-0000-0000-0000F10A0000}"/>
    <cellStyle name="Millares [0] 2 2 2 5 3 3 6" xfId="33473" xr:uid="{00000000-0005-0000-0000-0000F20A0000}"/>
    <cellStyle name="Millares [0] 2 2 2 5 3 4" xfId="4064" xr:uid="{00000000-0005-0000-0000-0000F30A0000}"/>
    <cellStyle name="Millares [0] 2 2 2 5 3 4 2" xfId="14461" xr:uid="{00000000-0005-0000-0000-0000F40A0000}"/>
    <cellStyle name="Millares [0] 2 2 2 5 3 4 2 2" xfId="45517" xr:uid="{00000000-0005-0000-0000-0000F50A0000}"/>
    <cellStyle name="Millares [0] 2 2 2 5 3 4 3" xfId="24833" xr:uid="{00000000-0005-0000-0000-0000F60A0000}"/>
    <cellStyle name="Millares [0] 2 2 2 5 3 4 4" xfId="35177" xr:uid="{00000000-0005-0000-0000-0000F70A0000}"/>
    <cellStyle name="Millares [0] 2 2 2 5 3 5" xfId="7511" xr:uid="{00000000-0005-0000-0000-0000F80A0000}"/>
    <cellStyle name="Millares [0] 2 2 2 5 3 5 2" xfId="17896" xr:uid="{00000000-0005-0000-0000-0000F90A0000}"/>
    <cellStyle name="Millares [0] 2 2 2 5 3 5 2 2" xfId="48946" xr:uid="{00000000-0005-0000-0000-0000FA0A0000}"/>
    <cellStyle name="Millares [0] 2 2 2 5 3 5 3" xfId="28262" xr:uid="{00000000-0005-0000-0000-0000FB0A0000}"/>
    <cellStyle name="Millares [0] 2 2 2 5 3 5 4" xfId="38606" xr:uid="{00000000-0005-0000-0000-0000FC0A0000}"/>
    <cellStyle name="Millares [0] 2 2 2 5 3 6" xfId="11035" xr:uid="{00000000-0005-0000-0000-0000FD0A0000}"/>
    <cellStyle name="Millares [0] 2 2 2 5 3 6 2" xfId="42091" xr:uid="{00000000-0005-0000-0000-0000FE0A0000}"/>
    <cellStyle name="Millares [0] 2 2 2 5 3 7" xfId="21407" xr:uid="{00000000-0005-0000-0000-0000FF0A0000}"/>
    <cellStyle name="Millares [0] 2 2 2 5 3 8" xfId="31751" xr:uid="{00000000-0005-0000-0000-0000000B0000}"/>
    <cellStyle name="Millares [0] 2 2 2 5 4" xfId="111" xr:uid="{00000000-0005-0000-0000-0000010B0000}"/>
    <cellStyle name="Millares [0] 2 2 2 5 4 2" xfId="2362" xr:uid="{00000000-0005-0000-0000-0000020B0000}"/>
    <cellStyle name="Millares [0] 2 2 2 5 4 2 2" xfId="5792" xr:uid="{00000000-0005-0000-0000-0000030B0000}"/>
    <cellStyle name="Millares [0] 2 2 2 5 4 2 2 2" xfId="16187" xr:uid="{00000000-0005-0000-0000-0000040B0000}"/>
    <cellStyle name="Millares [0] 2 2 2 5 4 2 2 2 2" xfId="47241" xr:uid="{00000000-0005-0000-0000-0000050B0000}"/>
    <cellStyle name="Millares [0] 2 2 2 5 4 2 2 3" xfId="26557" xr:uid="{00000000-0005-0000-0000-0000060B0000}"/>
    <cellStyle name="Millares [0] 2 2 2 5 4 2 2 4" xfId="36901" xr:uid="{00000000-0005-0000-0000-0000070B0000}"/>
    <cellStyle name="Millares [0] 2 2 2 5 4 2 3" xfId="9272" xr:uid="{00000000-0005-0000-0000-0000080B0000}"/>
    <cellStyle name="Millares [0] 2 2 2 5 4 2 3 2" xfId="19638" xr:uid="{00000000-0005-0000-0000-0000090B0000}"/>
    <cellStyle name="Millares [0] 2 2 2 5 4 2 3 2 2" xfId="50687" xr:uid="{00000000-0005-0000-0000-00000A0B0000}"/>
    <cellStyle name="Millares [0] 2 2 2 5 4 2 3 3" xfId="30003" xr:uid="{00000000-0005-0000-0000-00000B0B0000}"/>
    <cellStyle name="Millares [0] 2 2 2 5 4 2 3 4" xfId="40347" xr:uid="{00000000-0005-0000-0000-00000C0B0000}"/>
    <cellStyle name="Millares [0] 2 2 2 5 4 2 4" xfId="12759" xr:uid="{00000000-0005-0000-0000-00000D0B0000}"/>
    <cellStyle name="Millares [0] 2 2 2 5 4 2 4 2" xfId="43815" xr:uid="{00000000-0005-0000-0000-00000E0B0000}"/>
    <cellStyle name="Millares [0] 2 2 2 5 4 2 5" xfId="23131" xr:uid="{00000000-0005-0000-0000-00000F0B0000}"/>
    <cellStyle name="Millares [0] 2 2 2 5 4 2 6" xfId="33475" xr:uid="{00000000-0005-0000-0000-0000100B0000}"/>
    <cellStyle name="Millares [0] 2 2 2 5 4 3" xfId="4066" xr:uid="{00000000-0005-0000-0000-0000110B0000}"/>
    <cellStyle name="Millares [0] 2 2 2 5 4 3 2" xfId="14463" xr:uid="{00000000-0005-0000-0000-0000120B0000}"/>
    <cellStyle name="Millares [0] 2 2 2 5 4 3 2 2" xfId="45519" xr:uid="{00000000-0005-0000-0000-0000130B0000}"/>
    <cellStyle name="Millares [0] 2 2 2 5 4 3 3" xfId="24835" xr:uid="{00000000-0005-0000-0000-0000140B0000}"/>
    <cellStyle name="Millares [0] 2 2 2 5 4 3 4" xfId="35179" xr:uid="{00000000-0005-0000-0000-0000150B0000}"/>
    <cellStyle name="Millares [0] 2 2 2 5 4 4" xfId="7513" xr:uid="{00000000-0005-0000-0000-0000160B0000}"/>
    <cellStyle name="Millares [0] 2 2 2 5 4 4 2" xfId="17898" xr:uid="{00000000-0005-0000-0000-0000170B0000}"/>
    <cellStyle name="Millares [0] 2 2 2 5 4 4 2 2" xfId="48948" xr:uid="{00000000-0005-0000-0000-0000180B0000}"/>
    <cellStyle name="Millares [0] 2 2 2 5 4 4 3" xfId="28264" xr:uid="{00000000-0005-0000-0000-0000190B0000}"/>
    <cellStyle name="Millares [0] 2 2 2 5 4 4 4" xfId="38608" xr:uid="{00000000-0005-0000-0000-00001A0B0000}"/>
    <cellStyle name="Millares [0] 2 2 2 5 4 5" xfId="11037" xr:uid="{00000000-0005-0000-0000-00001B0B0000}"/>
    <cellStyle name="Millares [0] 2 2 2 5 4 5 2" xfId="42093" xr:uid="{00000000-0005-0000-0000-00001C0B0000}"/>
    <cellStyle name="Millares [0] 2 2 2 5 4 6" xfId="21409" xr:uid="{00000000-0005-0000-0000-00001D0B0000}"/>
    <cellStyle name="Millares [0] 2 2 2 5 4 7" xfId="31753" xr:uid="{00000000-0005-0000-0000-00001E0B0000}"/>
    <cellStyle name="Millares [0] 2 2 2 5 5" xfId="112" xr:uid="{00000000-0005-0000-0000-00001F0B0000}"/>
    <cellStyle name="Millares [0] 2 2 2 5 5 2" xfId="2363" xr:uid="{00000000-0005-0000-0000-0000200B0000}"/>
    <cellStyle name="Millares [0] 2 2 2 5 5 2 2" xfId="5793" xr:uid="{00000000-0005-0000-0000-0000210B0000}"/>
    <cellStyle name="Millares [0] 2 2 2 5 5 2 2 2" xfId="16188" xr:uid="{00000000-0005-0000-0000-0000220B0000}"/>
    <cellStyle name="Millares [0] 2 2 2 5 5 2 2 2 2" xfId="47242" xr:uid="{00000000-0005-0000-0000-0000230B0000}"/>
    <cellStyle name="Millares [0] 2 2 2 5 5 2 2 3" xfId="26558" xr:uid="{00000000-0005-0000-0000-0000240B0000}"/>
    <cellStyle name="Millares [0] 2 2 2 5 5 2 2 4" xfId="36902" xr:uid="{00000000-0005-0000-0000-0000250B0000}"/>
    <cellStyle name="Millares [0] 2 2 2 5 5 2 3" xfId="9273" xr:uid="{00000000-0005-0000-0000-0000260B0000}"/>
    <cellStyle name="Millares [0] 2 2 2 5 5 2 3 2" xfId="19639" xr:uid="{00000000-0005-0000-0000-0000270B0000}"/>
    <cellStyle name="Millares [0] 2 2 2 5 5 2 3 2 2" xfId="50688" xr:uid="{00000000-0005-0000-0000-0000280B0000}"/>
    <cellStyle name="Millares [0] 2 2 2 5 5 2 3 3" xfId="30004" xr:uid="{00000000-0005-0000-0000-0000290B0000}"/>
    <cellStyle name="Millares [0] 2 2 2 5 5 2 3 4" xfId="40348" xr:uid="{00000000-0005-0000-0000-00002A0B0000}"/>
    <cellStyle name="Millares [0] 2 2 2 5 5 2 4" xfId="12760" xr:uid="{00000000-0005-0000-0000-00002B0B0000}"/>
    <cellStyle name="Millares [0] 2 2 2 5 5 2 4 2" xfId="43816" xr:uid="{00000000-0005-0000-0000-00002C0B0000}"/>
    <cellStyle name="Millares [0] 2 2 2 5 5 2 5" xfId="23132" xr:uid="{00000000-0005-0000-0000-00002D0B0000}"/>
    <cellStyle name="Millares [0] 2 2 2 5 5 2 6" xfId="33476" xr:uid="{00000000-0005-0000-0000-00002E0B0000}"/>
    <cellStyle name="Millares [0] 2 2 2 5 5 3" xfId="4067" xr:uid="{00000000-0005-0000-0000-00002F0B0000}"/>
    <cellStyle name="Millares [0] 2 2 2 5 5 3 2" xfId="14464" xr:uid="{00000000-0005-0000-0000-0000300B0000}"/>
    <cellStyle name="Millares [0] 2 2 2 5 5 3 2 2" xfId="45520" xr:uid="{00000000-0005-0000-0000-0000310B0000}"/>
    <cellStyle name="Millares [0] 2 2 2 5 5 3 3" xfId="24836" xr:uid="{00000000-0005-0000-0000-0000320B0000}"/>
    <cellStyle name="Millares [0] 2 2 2 5 5 3 4" xfId="35180" xr:uid="{00000000-0005-0000-0000-0000330B0000}"/>
    <cellStyle name="Millares [0] 2 2 2 5 5 4" xfId="7514" xr:uid="{00000000-0005-0000-0000-0000340B0000}"/>
    <cellStyle name="Millares [0] 2 2 2 5 5 4 2" xfId="17899" xr:uid="{00000000-0005-0000-0000-0000350B0000}"/>
    <cellStyle name="Millares [0] 2 2 2 5 5 4 2 2" xfId="48949" xr:uid="{00000000-0005-0000-0000-0000360B0000}"/>
    <cellStyle name="Millares [0] 2 2 2 5 5 4 3" xfId="28265" xr:uid="{00000000-0005-0000-0000-0000370B0000}"/>
    <cellStyle name="Millares [0] 2 2 2 5 5 4 4" xfId="38609" xr:uid="{00000000-0005-0000-0000-0000380B0000}"/>
    <cellStyle name="Millares [0] 2 2 2 5 5 5" xfId="11038" xr:uid="{00000000-0005-0000-0000-0000390B0000}"/>
    <cellStyle name="Millares [0] 2 2 2 5 5 5 2" xfId="42094" xr:uid="{00000000-0005-0000-0000-00003A0B0000}"/>
    <cellStyle name="Millares [0] 2 2 2 5 5 6" xfId="21410" xr:uid="{00000000-0005-0000-0000-00003B0B0000}"/>
    <cellStyle name="Millares [0] 2 2 2 5 5 7" xfId="31754" xr:uid="{00000000-0005-0000-0000-00003C0B0000}"/>
    <cellStyle name="Millares [0] 2 2 2 5 6" xfId="113" xr:uid="{00000000-0005-0000-0000-00003D0B0000}"/>
    <cellStyle name="Millares [0] 2 2 2 5 6 2" xfId="2364" xr:uid="{00000000-0005-0000-0000-00003E0B0000}"/>
    <cellStyle name="Millares [0] 2 2 2 5 6 2 2" xfId="5794" xr:uid="{00000000-0005-0000-0000-00003F0B0000}"/>
    <cellStyle name="Millares [0] 2 2 2 5 6 2 2 2" xfId="16189" xr:uid="{00000000-0005-0000-0000-0000400B0000}"/>
    <cellStyle name="Millares [0] 2 2 2 5 6 2 2 2 2" xfId="47243" xr:uid="{00000000-0005-0000-0000-0000410B0000}"/>
    <cellStyle name="Millares [0] 2 2 2 5 6 2 2 3" xfId="26559" xr:uid="{00000000-0005-0000-0000-0000420B0000}"/>
    <cellStyle name="Millares [0] 2 2 2 5 6 2 2 4" xfId="36903" xr:uid="{00000000-0005-0000-0000-0000430B0000}"/>
    <cellStyle name="Millares [0] 2 2 2 5 6 2 3" xfId="9274" xr:uid="{00000000-0005-0000-0000-0000440B0000}"/>
    <cellStyle name="Millares [0] 2 2 2 5 6 2 3 2" xfId="19640" xr:uid="{00000000-0005-0000-0000-0000450B0000}"/>
    <cellStyle name="Millares [0] 2 2 2 5 6 2 3 2 2" xfId="50689" xr:uid="{00000000-0005-0000-0000-0000460B0000}"/>
    <cellStyle name="Millares [0] 2 2 2 5 6 2 3 3" xfId="30005" xr:uid="{00000000-0005-0000-0000-0000470B0000}"/>
    <cellStyle name="Millares [0] 2 2 2 5 6 2 3 4" xfId="40349" xr:uid="{00000000-0005-0000-0000-0000480B0000}"/>
    <cellStyle name="Millares [0] 2 2 2 5 6 2 4" xfId="12761" xr:uid="{00000000-0005-0000-0000-0000490B0000}"/>
    <cellStyle name="Millares [0] 2 2 2 5 6 2 4 2" xfId="43817" xr:uid="{00000000-0005-0000-0000-00004A0B0000}"/>
    <cellStyle name="Millares [0] 2 2 2 5 6 2 5" xfId="23133" xr:uid="{00000000-0005-0000-0000-00004B0B0000}"/>
    <cellStyle name="Millares [0] 2 2 2 5 6 2 6" xfId="33477" xr:uid="{00000000-0005-0000-0000-00004C0B0000}"/>
    <cellStyle name="Millares [0] 2 2 2 5 6 3" xfId="4068" xr:uid="{00000000-0005-0000-0000-00004D0B0000}"/>
    <cellStyle name="Millares [0] 2 2 2 5 6 3 2" xfId="14465" xr:uid="{00000000-0005-0000-0000-00004E0B0000}"/>
    <cellStyle name="Millares [0] 2 2 2 5 6 3 2 2" xfId="45521" xr:uid="{00000000-0005-0000-0000-00004F0B0000}"/>
    <cellStyle name="Millares [0] 2 2 2 5 6 3 3" xfId="24837" xr:uid="{00000000-0005-0000-0000-0000500B0000}"/>
    <cellStyle name="Millares [0] 2 2 2 5 6 3 4" xfId="35181" xr:uid="{00000000-0005-0000-0000-0000510B0000}"/>
    <cellStyle name="Millares [0] 2 2 2 5 6 4" xfId="7515" xr:uid="{00000000-0005-0000-0000-0000520B0000}"/>
    <cellStyle name="Millares [0] 2 2 2 5 6 4 2" xfId="17900" xr:uid="{00000000-0005-0000-0000-0000530B0000}"/>
    <cellStyle name="Millares [0] 2 2 2 5 6 4 2 2" xfId="48950" xr:uid="{00000000-0005-0000-0000-0000540B0000}"/>
    <cellStyle name="Millares [0] 2 2 2 5 6 4 3" xfId="28266" xr:uid="{00000000-0005-0000-0000-0000550B0000}"/>
    <cellStyle name="Millares [0] 2 2 2 5 6 4 4" xfId="38610" xr:uid="{00000000-0005-0000-0000-0000560B0000}"/>
    <cellStyle name="Millares [0] 2 2 2 5 6 5" xfId="11039" xr:uid="{00000000-0005-0000-0000-0000570B0000}"/>
    <cellStyle name="Millares [0] 2 2 2 5 6 5 2" xfId="42095" xr:uid="{00000000-0005-0000-0000-0000580B0000}"/>
    <cellStyle name="Millares [0] 2 2 2 5 6 6" xfId="21411" xr:uid="{00000000-0005-0000-0000-0000590B0000}"/>
    <cellStyle name="Millares [0] 2 2 2 5 6 7" xfId="31755" xr:uid="{00000000-0005-0000-0000-00005A0B0000}"/>
    <cellStyle name="Millares [0] 2 2 2 5 7" xfId="2353" xr:uid="{00000000-0005-0000-0000-00005B0B0000}"/>
    <cellStyle name="Millares [0] 2 2 2 5 7 2" xfId="5783" xr:uid="{00000000-0005-0000-0000-00005C0B0000}"/>
    <cellStyle name="Millares [0] 2 2 2 5 7 2 2" xfId="16178" xr:uid="{00000000-0005-0000-0000-00005D0B0000}"/>
    <cellStyle name="Millares [0] 2 2 2 5 7 2 2 2" xfId="47232" xr:uid="{00000000-0005-0000-0000-00005E0B0000}"/>
    <cellStyle name="Millares [0] 2 2 2 5 7 2 3" xfId="26548" xr:uid="{00000000-0005-0000-0000-00005F0B0000}"/>
    <cellStyle name="Millares [0] 2 2 2 5 7 2 4" xfId="36892" xr:uid="{00000000-0005-0000-0000-0000600B0000}"/>
    <cellStyle name="Millares [0] 2 2 2 5 7 3" xfId="9263" xr:uid="{00000000-0005-0000-0000-0000610B0000}"/>
    <cellStyle name="Millares [0] 2 2 2 5 7 3 2" xfId="19629" xr:uid="{00000000-0005-0000-0000-0000620B0000}"/>
    <cellStyle name="Millares [0] 2 2 2 5 7 3 2 2" xfId="50678" xr:uid="{00000000-0005-0000-0000-0000630B0000}"/>
    <cellStyle name="Millares [0] 2 2 2 5 7 3 3" xfId="29994" xr:uid="{00000000-0005-0000-0000-0000640B0000}"/>
    <cellStyle name="Millares [0] 2 2 2 5 7 3 4" xfId="40338" xr:uid="{00000000-0005-0000-0000-0000650B0000}"/>
    <cellStyle name="Millares [0] 2 2 2 5 7 4" xfId="12750" xr:uid="{00000000-0005-0000-0000-0000660B0000}"/>
    <cellStyle name="Millares [0] 2 2 2 5 7 4 2" xfId="43806" xr:uid="{00000000-0005-0000-0000-0000670B0000}"/>
    <cellStyle name="Millares [0] 2 2 2 5 7 5" xfId="23122" xr:uid="{00000000-0005-0000-0000-0000680B0000}"/>
    <cellStyle name="Millares [0] 2 2 2 5 7 6" xfId="33466" xr:uid="{00000000-0005-0000-0000-0000690B0000}"/>
    <cellStyle name="Millares [0] 2 2 2 5 8" xfId="4057" xr:uid="{00000000-0005-0000-0000-00006A0B0000}"/>
    <cellStyle name="Millares [0] 2 2 2 5 8 2" xfId="14454" xr:uid="{00000000-0005-0000-0000-00006B0B0000}"/>
    <cellStyle name="Millares [0] 2 2 2 5 8 2 2" xfId="45510" xr:uid="{00000000-0005-0000-0000-00006C0B0000}"/>
    <cellStyle name="Millares [0] 2 2 2 5 8 3" xfId="24826" xr:uid="{00000000-0005-0000-0000-00006D0B0000}"/>
    <cellStyle name="Millares [0] 2 2 2 5 8 4" xfId="35170" xr:uid="{00000000-0005-0000-0000-00006E0B0000}"/>
    <cellStyle name="Millares [0] 2 2 2 5 9" xfId="7504" xr:uid="{00000000-0005-0000-0000-00006F0B0000}"/>
    <cellStyle name="Millares [0] 2 2 2 5 9 2" xfId="17889" xr:uid="{00000000-0005-0000-0000-0000700B0000}"/>
    <cellStyle name="Millares [0] 2 2 2 5 9 2 2" xfId="48939" xr:uid="{00000000-0005-0000-0000-0000710B0000}"/>
    <cellStyle name="Millares [0] 2 2 2 5 9 3" xfId="28255" xr:uid="{00000000-0005-0000-0000-0000720B0000}"/>
    <cellStyle name="Millares [0] 2 2 2 5 9 4" xfId="38599" xr:uid="{00000000-0005-0000-0000-0000730B0000}"/>
    <cellStyle name="Millares [0] 2 2 2 6" xfId="114" xr:uid="{00000000-0005-0000-0000-0000740B0000}"/>
    <cellStyle name="Millares [0] 2 2 2 6 10" xfId="21412" xr:uid="{00000000-0005-0000-0000-0000750B0000}"/>
    <cellStyle name="Millares [0] 2 2 2 6 11" xfId="31756" xr:uid="{00000000-0005-0000-0000-0000760B0000}"/>
    <cellStyle name="Millares [0] 2 2 2 6 2" xfId="115" xr:uid="{00000000-0005-0000-0000-0000770B0000}"/>
    <cellStyle name="Millares [0] 2 2 2 6 2 2" xfId="116" xr:uid="{00000000-0005-0000-0000-0000780B0000}"/>
    <cellStyle name="Millares [0] 2 2 2 6 2 2 2" xfId="2367" xr:uid="{00000000-0005-0000-0000-0000790B0000}"/>
    <cellStyle name="Millares [0] 2 2 2 6 2 2 2 2" xfId="5797" xr:uid="{00000000-0005-0000-0000-00007A0B0000}"/>
    <cellStyle name="Millares [0] 2 2 2 6 2 2 2 2 2" xfId="16192" xr:uid="{00000000-0005-0000-0000-00007B0B0000}"/>
    <cellStyle name="Millares [0] 2 2 2 6 2 2 2 2 2 2" xfId="47246" xr:uid="{00000000-0005-0000-0000-00007C0B0000}"/>
    <cellStyle name="Millares [0] 2 2 2 6 2 2 2 2 3" xfId="26562" xr:uid="{00000000-0005-0000-0000-00007D0B0000}"/>
    <cellStyle name="Millares [0] 2 2 2 6 2 2 2 2 4" xfId="36906" xr:uid="{00000000-0005-0000-0000-00007E0B0000}"/>
    <cellStyle name="Millares [0] 2 2 2 6 2 2 2 3" xfId="9277" xr:uid="{00000000-0005-0000-0000-00007F0B0000}"/>
    <cellStyle name="Millares [0] 2 2 2 6 2 2 2 3 2" xfId="19643" xr:uid="{00000000-0005-0000-0000-0000800B0000}"/>
    <cellStyle name="Millares [0] 2 2 2 6 2 2 2 3 2 2" xfId="50692" xr:uid="{00000000-0005-0000-0000-0000810B0000}"/>
    <cellStyle name="Millares [0] 2 2 2 6 2 2 2 3 3" xfId="30008" xr:uid="{00000000-0005-0000-0000-0000820B0000}"/>
    <cellStyle name="Millares [0] 2 2 2 6 2 2 2 3 4" xfId="40352" xr:uid="{00000000-0005-0000-0000-0000830B0000}"/>
    <cellStyle name="Millares [0] 2 2 2 6 2 2 2 4" xfId="12764" xr:uid="{00000000-0005-0000-0000-0000840B0000}"/>
    <cellStyle name="Millares [0] 2 2 2 6 2 2 2 4 2" xfId="43820" xr:uid="{00000000-0005-0000-0000-0000850B0000}"/>
    <cellStyle name="Millares [0] 2 2 2 6 2 2 2 5" xfId="23136" xr:uid="{00000000-0005-0000-0000-0000860B0000}"/>
    <cellStyle name="Millares [0] 2 2 2 6 2 2 2 6" xfId="33480" xr:uid="{00000000-0005-0000-0000-0000870B0000}"/>
    <cellStyle name="Millares [0] 2 2 2 6 2 2 3" xfId="4071" xr:uid="{00000000-0005-0000-0000-0000880B0000}"/>
    <cellStyle name="Millares [0] 2 2 2 6 2 2 3 2" xfId="14468" xr:uid="{00000000-0005-0000-0000-0000890B0000}"/>
    <cellStyle name="Millares [0] 2 2 2 6 2 2 3 2 2" xfId="45524" xr:uid="{00000000-0005-0000-0000-00008A0B0000}"/>
    <cellStyle name="Millares [0] 2 2 2 6 2 2 3 3" xfId="24840" xr:uid="{00000000-0005-0000-0000-00008B0B0000}"/>
    <cellStyle name="Millares [0] 2 2 2 6 2 2 3 4" xfId="35184" xr:uid="{00000000-0005-0000-0000-00008C0B0000}"/>
    <cellStyle name="Millares [0] 2 2 2 6 2 2 4" xfId="7518" xr:uid="{00000000-0005-0000-0000-00008D0B0000}"/>
    <cellStyle name="Millares [0] 2 2 2 6 2 2 4 2" xfId="17903" xr:uid="{00000000-0005-0000-0000-00008E0B0000}"/>
    <cellStyle name="Millares [0] 2 2 2 6 2 2 4 2 2" xfId="48953" xr:uid="{00000000-0005-0000-0000-00008F0B0000}"/>
    <cellStyle name="Millares [0] 2 2 2 6 2 2 4 3" xfId="28269" xr:uid="{00000000-0005-0000-0000-0000900B0000}"/>
    <cellStyle name="Millares [0] 2 2 2 6 2 2 4 4" xfId="38613" xr:uid="{00000000-0005-0000-0000-0000910B0000}"/>
    <cellStyle name="Millares [0] 2 2 2 6 2 2 5" xfId="11042" xr:uid="{00000000-0005-0000-0000-0000920B0000}"/>
    <cellStyle name="Millares [0] 2 2 2 6 2 2 5 2" xfId="42098" xr:uid="{00000000-0005-0000-0000-0000930B0000}"/>
    <cellStyle name="Millares [0] 2 2 2 6 2 2 6" xfId="21414" xr:uid="{00000000-0005-0000-0000-0000940B0000}"/>
    <cellStyle name="Millares [0] 2 2 2 6 2 2 7" xfId="31758" xr:uid="{00000000-0005-0000-0000-0000950B0000}"/>
    <cellStyle name="Millares [0] 2 2 2 6 2 3" xfId="2366" xr:uid="{00000000-0005-0000-0000-0000960B0000}"/>
    <cellStyle name="Millares [0] 2 2 2 6 2 3 2" xfId="5796" xr:uid="{00000000-0005-0000-0000-0000970B0000}"/>
    <cellStyle name="Millares [0] 2 2 2 6 2 3 2 2" xfId="16191" xr:uid="{00000000-0005-0000-0000-0000980B0000}"/>
    <cellStyle name="Millares [0] 2 2 2 6 2 3 2 2 2" xfId="47245" xr:uid="{00000000-0005-0000-0000-0000990B0000}"/>
    <cellStyle name="Millares [0] 2 2 2 6 2 3 2 3" xfId="26561" xr:uid="{00000000-0005-0000-0000-00009A0B0000}"/>
    <cellStyle name="Millares [0] 2 2 2 6 2 3 2 4" xfId="36905" xr:uid="{00000000-0005-0000-0000-00009B0B0000}"/>
    <cellStyle name="Millares [0] 2 2 2 6 2 3 3" xfId="9276" xr:uid="{00000000-0005-0000-0000-00009C0B0000}"/>
    <cellStyle name="Millares [0] 2 2 2 6 2 3 3 2" xfId="19642" xr:uid="{00000000-0005-0000-0000-00009D0B0000}"/>
    <cellStyle name="Millares [0] 2 2 2 6 2 3 3 2 2" xfId="50691" xr:uid="{00000000-0005-0000-0000-00009E0B0000}"/>
    <cellStyle name="Millares [0] 2 2 2 6 2 3 3 3" xfId="30007" xr:uid="{00000000-0005-0000-0000-00009F0B0000}"/>
    <cellStyle name="Millares [0] 2 2 2 6 2 3 3 4" xfId="40351" xr:uid="{00000000-0005-0000-0000-0000A00B0000}"/>
    <cellStyle name="Millares [0] 2 2 2 6 2 3 4" xfId="12763" xr:uid="{00000000-0005-0000-0000-0000A10B0000}"/>
    <cellStyle name="Millares [0] 2 2 2 6 2 3 4 2" xfId="43819" xr:uid="{00000000-0005-0000-0000-0000A20B0000}"/>
    <cellStyle name="Millares [0] 2 2 2 6 2 3 5" xfId="23135" xr:uid="{00000000-0005-0000-0000-0000A30B0000}"/>
    <cellStyle name="Millares [0] 2 2 2 6 2 3 6" xfId="33479" xr:uid="{00000000-0005-0000-0000-0000A40B0000}"/>
    <cellStyle name="Millares [0] 2 2 2 6 2 4" xfId="4070" xr:uid="{00000000-0005-0000-0000-0000A50B0000}"/>
    <cellStyle name="Millares [0] 2 2 2 6 2 4 2" xfId="14467" xr:uid="{00000000-0005-0000-0000-0000A60B0000}"/>
    <cellStyle name="Millares [0] 2 2 2 6 2 4 2 2" xfId="45523" xr:uid="{00000000-0005-0000-0000-0000A70B0000}"/>
    <cellStyle name="Millares [0] 2 2 2 6 2 4 3" xfId="24839" xr:uid="{00000000-0005-0000-0000-0000A80B0000}"/>
    <cellStyle name="Millares [0] 2 2 2 6 2 4 4" xfId="35183" xr:uid="{00000000-0005-0000-0000-0000A90B0000}"/>
    <cellStyle name="Millares [0] 2 2 2 6 2 5" xfId="7517" xr:uid="{00000000-0005-0000-0000-0000AA0B0000}"/>
    <cellStyle name="Millares [0] 2 2 2 6 2 5 2" xfId="17902" xr:uid="{00000000-0005-0000-0000-0000AB0B0000}"/>
    <cellStyle name="Millares [0] 2 2 2 6 2 5 2 2" xfId="48952" xr:uid="{00000000-0005-0000-0000-0000AC0B0000}"/>
    <cellStyle name="Millares [0] 2 2 2 6 2 5 3" xfId="28268" xr:uid="{00000000-0005-0000-0000-0000AD0B0000}"/>
    <cellStyle name="Millares [0] 2 2 2 6 2 5 4" xfId="38612" xr:uid="{00000000-0005-0000-0000-0000AE0B0000}"/>
    <cellStyle name="Millares [0] 2 2 2 6 2 6" xfId="11041" xr:uid="{00000000-0005-0000-0000-0000AF0B0000}"/>
    <cellStyle name="Millares [0] 2 2 2 6 2 6 2" xfId="42097" xr:uid="{00000000-0005-0000-0000-0000B00B0000}"/>
    <cellStyle name="Millares [0] 2 2 2 6 2 7" xfId="21413" xr:uid="{00000000-0005-0000-0000-0000B10B0000}"/>
    <cellStyle name="Millares [0] 2 2 2 6 2 8" xfId="31757" xr:uid="{00000000-0005-0000-0000-0000B20B0000}"/>
    <cellStyle name="Millares [0] 2 2 2 6 3" xfId="117" xr:uid="{00000000-0005-0000-0000-0000B30B0000}"/>
    <cellStyle name="Millares [0] 2 2 2 6 3 2" xfId="2368" xr:uid="{00000000-0005-0000-0000-0000B40B0000}"/>
    <cellStyle name="Millares [0] 2 2 2 6 3 2 2" xfId="5798" xr:uid="{00000000-0005-0000-0000-0000B50B0000}"/>
    <cellStyle name="Millares [0] 2 2 2 6 3 2 2 2" xfId="16193" xr:uid="{00000000-0005-0000-0000-0000B60B0000}"/>
    <cellStyle name="Millares [0] 2 2 2 6 3 2 2 2 2" xfId="47247" xr:uid="{00000000-0005-0000-0000-0000B70B0000}"/>
    <cellStyle name="Millares [0] 2 2 2 6 3 2 2 3" xfId="26563" xr:uid="{00000000-0005-0000-0000-0000B80B0000}"/>
    <cellStyle name="Millares [0] 2 2 2 6 3 2 2 4" xfId="36907" xr:uid="{00000000-0005-0000-0000-0000B90B0000}"/>
    <cellStyle name="Millares [0] 2 2 2 6 3 2 3" xfId="9278" xr:uid="{00000000-0005-0000-0000-0000BA0B0000}"/>
    <cellStyle name="Millares [0] 2 2 2 6 3 2 3 2" xfId="19644" xr:uid="{00000000-0005-0000-0000-0000BB0B0000}"/>
    <cellStyle name="Millares [0] 2 2 2 6 3 2 3 2 2" xfId="50693" xr:uid="{00000000-0005-0000-0000-0000BC0B0000}"/>
    <cellStyle name="Millares [0] 2 2 2 6 3 2 3 3" xfId="30009" xr:uid="{00000000-0005-0000-0000-0000BD0B0000}"/>
    <cellStyle name="Millares [0] 2 2 2 6 3 2 3 4" xfId="40353" xr:uid="{00000000-0005-0000-0000-0000BE0B0000}"/>
    <cellStyle name="Millares [0] 2 2 2 6 3 2 4" xfId="12765" xr:uid="{00000000-0005-0000-0000-0000BF0B0000}"/>
    <cellStyle name="Millares [0] 2 2 2 6 3 2 4 2" xfId="43821" xr:uid="{00000000-0005-0000-0000-0000C00B0000}"/>
    <cellStyle name="Millares [0] 2 2 2 6 3 2 5" xfId="23137" xr:uid="{00000000-0005-0000-0000-0000C10B0000}"/>
    <cellStyle name="Millares [0] 2 2 2 6 3 2 6" xfId="33481" xr:uid="{00000000-0005-0000-0000-0000C20B0000}"/>
    <cellStyle name="Millares [0] 2 2 2 6 3 3" xfId="4072" xr:uid="{00000000-0005-0000-0000-0000C30B0000}"/>
    <cellStyle name="Millares [0] 2 2 2 6 3 3 2" xfId="14469" xr:uid="{00000000-0005-0000-0000-0000C40B0000}"/>
    <cellStyle name="Millares [0] 2 2 2 6 3 3 2 2" xfId="45525" xr:uid="{00000000-0005-0000-0000-0000C50B0000}"/>
    <cellStyle name="Millares [0] 2 2 2 6 3 3 3" xfId="24841" xr:uid="{00000000-0005-0000-0000-0000C60B0000}"/>
    <cellStyle name="Millares [0] 2 2 2 6 3 3 4" xfId="35185" xr:uid="{00000000-0005-0000-0000-0000C70B0000}"/>
    <cellStyle name="Millares [0] 2 2 2 6 3 4" xfId="7519" xr:uid="{00000000-0005-0000-0000-0000C80B0000}"/>
    <cellStyle name="Millares [0] 2 2 2 6 3 4 2" xfId="17904" xr:uid="{00000000-0005-0000-0000-0000C90B0000}"/>
    <cellStyle name="Millares [0] 2 2 2 6 3 4 2 2" xfId="48954" xr:uid="{00000000-0005-0000-0000-0000CA0B0000}"/>
    <cellStyle name="Millares [0] 2 2 2 6 3 4 3" xfId="28270" xr:uid="{00000000-0005-0000-0000-0000CB0B0000}"/>
    <cellStyle name="Millares [0] 2 2 2 6 3 4 4" xfId="38614" xr:uid="{00000000-0005-0000-0000-0000CC0B0000}"/>
    <cellStyle name="Millares [0] 2 2 2 6 3 5" xfId="11043" xr:uid="{00000000-0005-0000-0000-0000CD0B0000}"/>
    <cellStyle name="Millares [0] 2 2 2 6 3 5 2" xfId="42099" xr:uid="{00000000-0005-0000-0000-0000CE0B0000}"/>
    <cellStyle name="Millares [0] 2 2 2 6 3 6" xfId="21415" xr:uid="{00000000-0005-0000-0000-0000CF0B0000}"/>
    <cellStyle name="Millares [0] 2 2 2 6 3 7" xfId="31759" xr:uid="{00000000-0005-0000-0000-0000D00B0000}"/>
    <cellStyle name="Millares [0] 2 2 2 6 4" xfId="118" xr:uid="{00000000-0005-0000-0000-0000D10B0000}"/>
    <cellStyle name="Millares [0] 2 2 2 6 4 2" xfId="2369" xr:uid="{00000000-0005-0000-0000-0000D20B0000}"/>
    <cellStyle name="Millares [0] 2 2 2 6 4 2 2" xfId="5799" xr:uid="{00000000-0005-0000-0000-0000D30B0000}"/>
    <cellStyle name="Millares [0] 2 2 2 6 4 2 2 2" xfId="16194" xr:uid="{00000000-0005-0000-0000-0000D40B0000}"/>
    <cellStyle name="Millares [0] 2 2 2 6 4 2 2 2 2" xfId="47248" xr:uid="{00000000-0005-0000-0000-0000D50B0000}"/>
    <cellStyle name="Millares [0] 2 2 2 6 4 2 2 3" xfId="26564" xr:uid="{00000000-0005-0000-0000-0000D60B0000}"/>
    <cellStyle name="Millares [0] 2 2 2 6 4 2 2 4" xfId="36908" xr:uid="{00000000-0005-0000-0000-0000D70B0000}"/>
    <cellStyle name="Millares [0] 2 2 2 6 4 2 3" xfId="9279" xr:uid="{00000000-0005-0000-0000-0000D80B0000}"/>
    <cellStyle name="Millares [0] 2 2 2 6 4 2 3 2" xfId="19645" xr:uid="{00000000-0005-0000-0000-0000D90B0000}"/>
    <cellStyle name="Millares [0] 2 2 2 6 4 2 3 2 2" xfId="50694" xr:uid="{00000000-0005-0000-0000-0000DA0B0000}"/>
    <cellStyle name="Millares [0] 2 2 2 6 4 2 3 3" xfId="30010" xr:uid="{00000000-0005-0000-0000-0000DB0B0000}"/>
    <cellStyle name="Millares [0] 2 2 2 6 4 2 3 4" xfId="40354" xr:uid="{00000000-0005-0000-0000-0000DC0B0000}"/>
    <cellStyle name="Millares [0] 2 2 2 6 4 2 4" xfId="12766" xr:uid="{00000000-0005-0000-0000-0000DD0B0000}"/>
    <cellStyle name="Millares [0] 2 2 2 6 4 2 4 2" xfId="43822" xr:uid="{00000000-0005-0000-0000-0000DE0B0000}"/>
    <cellStyle name="Millares [0] 2 2 2 6 4 2 5" xfId="23138" xr:uid="{00000000-0005-0000-0000-0000DF0B0000}"/>
    <cellStyle name="Millares [0] 2 2 2 6 4 2 6" xfId="33482" xr:uid="{00000000-0005-0000-0000-0000E00B0000}"/>
    <cellStyle name="Millares [0] 2 2 2 6 4 3" xfId="4073" xr:uid="{00000000-0005-0000-0000-0000E10B0000}"/>
    <cellStyle name="Millares [0] 2 2 2 6 4 3 2" xfId="14470" xr:uid="{00000000-0005-0000-0000-0000E20B0000}"/>
    <cellStyle name="Millares [0] 2 2 2 6 4 3 2 2" xfId="45526" xr:uid="{00000000-0005-0000-0000-0000E30B0000}"/>
    <cellStyle name="Millares [0] 2 2 2 6 4 3 3" xfId="24842" xr:uid="{00000000-0005-0000-0000-0000E40B0000}"/>
    <cellStyle name="Millares [0] 2 2 2 6 4 3 4" xfId="35186" xr:uid="{00000000-0005-0000-0000-0000E50B0000}"/>
    <cellStyle name="Millares [0] 2 2 2 6 4 4" xfId="7520" xr:uid="{00000000-0005-0000-0000-0000E60B0000}"/>
    <cellStyle name="Millares [0] 2 2 2 6 4 4 2" xfId="17905" xr:uid="{00000000-0005-0000-0000-0000E70B0000}"/>
    <cellStyle name="Millares [0] 2 2 2 6 4 4 2 2" xfId="48955" xr:uid="{00000000-0005-0000-0000-0000E80B0000}"/>
    <cellStyle name="Millares [0] 2 2 2 6 4 4 3" xfId="28271" xr:uid="{00000000-0005-0000-0000-0000E90B0000}"/>
    <cellStyle name="Millares [0] 2 2 2 6 4 4 4" xfId="38615" xr:uid="{00000000-0005-0000-0000-0000EA0B0000}"/>
    <cellStyle name="Millares [0] 2 2 2 6 4 5" xfId="11044" xr:uid="{00000000-0005-0000-0000-0000EB0B0000}"/>
    <cellStyle name="Millares [0] 2 2 2 6 4 5 2" xfId="42100" xr:uid="{00000000-0005-0000-0000-0000EC0B0000}"/>
    <cellStyle name="Millares [0] 2 2 2 6 4 6" xfId="21416" xr:uid="{00000000-0005-0000-0000-0000ED0B0000}"/>
    <cellStyle name="Millares [0] 2 2 2 6 4 7" xfId="31760" xr:uid="{00000000-0005-0000-0000-0000EE0B0000}"/>
    <cellStyle name="Millares [0] 2 2 2 6 5" xfId="119" xr:uid="{00000000-0005-0000-0000-0000EF0B0000}"/>
    <cellStyle name="Millares [0] 2 2 2 6 5 2" xfId="2370" xr:uid="{00000000-0005-0000-0000-0000F00B0000}"/>
    <cellStyle name="Millares [0] 2 2 2 6 5 2 2" xfId="5800" xr:uid="{00000000-0005-0000-0000-0000F10B0000}"/>
    <cellStyle name="Millares [0] 2 2 2 6 5 2 2 2" xfId="16195" xr:uid="{00000000-0005-0000-0000-0000F20B0000}"/>
    <cellStyle name="Millares [0] 2 2 2 6 5 2 2 2 2" xfId="47249" xr:uid="{00000000-0005-0000-0000-0000F30B0000}"/>
    <cellStyle name="Millares [0] 2 2 2 6 5 2 2 3" xfId="26565" xr:uid="{00000000-0005-0000-0000-0000F40B0000}"/>
    <cellStyle name="Millares [0] 2 2 2 6 5 2 2 4" xfId="36909" xr:uid="{00000000-0005-0000-0000-0000F50B0000}"/>
    <cellStyle name="Millares [0] 2 2 2 6 5 2 3" xfId="9280" xr:uid="{00000000-0005-0000-0000-0000F60B0000}"/>
    <cellStyle name="Millares [0] 2 2 2 6 5 2 3 2" xfId="19646" xr:uid="{00000000-0005-0000-0000-0000F70B0000}"/>
    <cellStyle name="Millares [0] 2 2 2 6 5 2 3 2 2" xfId="50695" xr:uid="{00000000-0005-0000-0000-0000F80B0000}"/>
    <cellStyle name="Millares [0] 2 2 2 6 5 2 3 3" xfId="30011" xr:uid="{00000000-0005-0000-0000-0000F90B0000}"/>
    <cellStyle name="Millares [0] 2 2 2 6 5 2 3 4" xfId="40355" xr:uid="{00000000-0005-0000-0000-0000FA0B0000}"/>
    <cellStyle name="Millares [0] 2 2 2 6 5 2 4" xfId="12767" xr:uid="{00000000-0005-0000-0000-0000FB0B0000}"/>
    <cellStyle name="Millares [0] 2 2 2 6 5 2 4 2" xfId="43823" xr:uid="{00000000-0005-0000-0000-0000FC0B0000}"/>
    <cellStyle name="Millares [0] 2 2 2 6 5 2 5" xfId="23139" xr:uid="{00000000-0005-0000-0000-0000FD0B0000}"/>
    <cellStyle name="Millares [0] 2 2 2 6 5 2 6" xfId="33483" xr:uid="{00000000-0005-0000-0000-0000FE0B0000}"/>
    <cellStyle name="Millares [0] 2 2 2 6 5 3" xfId="4074" xr:uid="{00000000-0005-0000-0000-0000FF0B0000}"/>
    <cellStyle name="Millares [0] 2 2 2 6 5 3 2" xfId="14471" xr:uid="{00000000-0005-0000-0000-0000000C0000}"/>
    <cellStyle name="Millares [0] 2 2 2 6 5 3 2 2" xfId="45527" xr:uid="{00000000-0005-0000-0000-0000010C0000}"/>
    <cellStyle name="Millares [0] 2 2 2 6 5 3 3" xfId="24843" xr:uid="{00000000-0005-0000-0000-0000020C0000}"/>
    <cellStyle name="Millares [0] 2 2 2 6 5 3 4" xfId="35187" xr:uid="{00000000-0005-0000-0000-0000030C0000}"/>
    <cellStyle name="Millares [0] 2 2 2 6 5 4" xfId="7521" xr:uid="{00000000-0005-0000-0000-0000040C0000}"/>
    <cellStyle name="Millares [0] 2 2 2 6 5 4 2" xfId="17906" xr:uid="{00000000-0005-0000-0000-0000050C0000}"/>
    <cellStyle name="Millares [0] 2 2 2 6 5 4 2 2" xfId="48956" xr:uid="{00000000-0005-0000-0000-0000060C0000}"/>
    <cellStyle name="Millares [0] 2 2 2 6 5 4 3" xfId="28272" xr:uid="{00000000-0005-0000-0000-0000070C0000}"/>
    <cellStyle name="Millares [0] 2 2 2 6 5 4 4" xfId="38616" xr:uid="{00000000-0005-0000-0000-0000080C0000}"/>
    <cellStyle name="Millares [0] 2 2 2 6 5 5" xfId="11045" xr:uid="{00000000-0005-0000-0000-0000090C0000}"/>
    <cellStyle name="Millares [0] 2 2 2 6 5 5 2" xfId="42101" xr:uid="{00000000-0005-0000-0000-00000A0C0000}"/>
    <cellStyle name="Millares [0] 2 2 2 6 5 6" xfId="21417" xr:uid="{00000000-0005-0000-0000-00000B0C0000}"/>
    <cellStyle name="Millares [0] 2 2 2 6 5 7" xfId="31761" xr:uid="{00000000-0005-0000-0000-00000C0C0000}"/>
    <cellStyle name="Millares [0] 2 2 2 6 6" xfId="2365" xr:uid="{00000000-0005-0000-0000-00000D0C0000}"/>
    <cellStyle name="Millares [0] 2 2 2 6 6 2" xfId="5795" xr:uid="{00000000-0005-0000-0000-00000E0C0000}"/>
    <cellStyle name="Millares [0] 2 2 2 6 6 2 2" xfId="16190" xr:uid="{00000000-0005-0000-0000-00000F0C0000}"/>
    <cellStyle name="Millares [0] 2 2 2 6 6 2 2 2" xfId="47244" xr:uid="{00000000-0005-0000-0000-0000100C0000}"/>
    <cellStyle name="Millares [0] 2 2 2 6 6 2 3" xfId="26560" xr:uid="{00000000-0005-0000-0000-0000110C0000}"/>
    <cellStyle name="Millares [0] 2 2 2 6 6 2 4" xfId="36904" xr:uid="{00000000-0005-0000-0000-0000120C0000}"/>
    <cellStyle name="Millares [0] 2 2 2 6 6 3" xfId="9275" xr:uid="{00000000-0005-0000-0000-0000130C0000}"/>
    <cellStyle name="Millares [0] 2 2 2 6 6 3 2" xfId="19641" xr:uid="{00000000-0005-0000-0000-0000140C0000}"/>
    <cellStyle name="Millares [0] 2 2 2 6 6 3 2 2" xfId="50690" xr:uid="{00000000-0005-0000-0000-0000150C0000}"/>
    <cellStyle name="Millares [0] 2 2 2 6 6 3 3" xfId="30006" xr:uid="{00000000-0005-0000-0000-0000160C0000}"/>
    <cellStyle name="Millares [0] 2 2 2 6 6 3 4" xfId="40350" xr:uid="{00000000-0005-0000-0000-0000170C0000}"/>
    <cellStyle name="Millares [0] 2 2 2 6 6 4" xfId="12762" xr:uid="{00000000-0005-0000-0000-0000180C0000}"/>
    <cellStyle name="Millares [0] 2 2 2 6 6 4 2" xfId="43818" xr:uid="{00000000-0005-0000-0000-0000190C0000}"/>
    <cellStyle name="Millares [0] 2 2 2 6 6 5" xfId="23134" xr:uid="{00000000-0005-0000-0000-00001A0C0000}"/>
    <cellStyle name="Millares [0] 2 2 2 6 6 6" xfId="33478" xr:uid="{00000000-0005-0000-0000-00001B0C0000}"/>
    <cellStyle name="Millares [0] 2 2 2 6 7" xfId="4069" xr:uid="{00000000-0005-0000-0000-00001C0C0000}"/>
    <cellStyle name="Millares [0] 2 2 2 6 7 2" xfId="14466" xr:uid="{00000000-0005-0000-0000-00001D0C0000}"/>
    <cellStyle name="Millares [0] 2 2 2 6 7 2 2" xfId="45522" xr:uid="{00000000-0005-0000-0000-00001E0C0000}"/>
    <cellStyle name="Millares [0] 2 2 2 6 7 3" xfId="24838" xr:uid="{00000000-0005-0000-0000-00001F0C0000}"/>
    <cellStyle name="Millares [0] 2 2 2 6 7 4" xfId="35182" xr:uid="{00000000-0005-0000-0000-0000200C0000}"/>
    <cellStyle name="Millares [0] 2 2 2 6 8" xfId="7516" xr:uid="{00000000-0005-0000-0000-0000210C0000}"/>
    <cellStyle name="Millares [0] 2 2 2 6 8 2" xfId="17901" xr:uid="{00000000-0005-0000-0000-0000220C0000}"/>
    <cellStyle name="Millares [0] 2 2 2 6 8 2 2" xfId="48951" xr:uid="{00000000-0005-0000-0000-0000230C0000}"/>
    <cellStyle name="Millares [0] 2 2 2 6 8 3" xfId="28267" xr:uid="{00000000-0005-0000-0000-0000240C0000}"/>
    <cellStyle name="Millares [0] 2 2 2 6 8 4" xfId="38611" xr:uid="{00000000-0005-0000-0000-0000250C0000}"/>
    <cellStyle name="Millares [0] 2 2 2 6 9" xfId="11040" xr:uid="{00000000-0005-0000-0000-0000260C0000}"/>
    <cellStyle name="Millares [0] 2 2 2 6 9 2" xfId="42096" xr:uid="{00000000-0005-0000-0000-0000270C0000}"/>
    <cellStyle name="Millares [0] 2 2 2 7" xfId="120" xr:uid="{00000000-0005-0000-0000-0000280C0000}"/>
    <cellStyle name="Millares [0] 2 2 2 7 2" xfId="121" xr:uid="{00000000-0005-0000-0000-0000290C0000}"/>
    <cellStyle name="Millares [0] 2 2 2 7 2 2" xfId="2372" xr:uid="{00000000-0005-0000-0000-00002A0C0000}"/>
    <cellStyle name="Millares [0] 2 2 2 7 2 2 2" xfId="5802" xr:uid="{00000000-0005-0000-0000-00002B0C0000}"/>
    <cellStyle name="Millares [0] 2 2 2 7 2 2 2 2" xfId="16197" xr:uid="{00000000-0005-0000-0000-00002C0C0000}"/>
    <cellStyle name="Millares [0] 2 2 2 7 2 2 2 2 2" xfId="47251" xr:uid="{00000000-0005-0000-0000-00002D0C0000}"/>
    <cellStyle name="Millares [0] 2 2 2 7 2 2 2 3" xfId="26567" xr:uid="{00000000-0005-0000-0000-00002E0C0000}"/>
    <cellStyle name="Millares [0] 2 2 2 7 2 2 2 4" xfId="36911" xr:uid="{00000000-0005-0000-0000-00002F0C0000}"/>
    <cellStyle name="Millares [0] 2 2 2 7 2 2 3" xfId="9282" xr:uid="{00000000-0005-0000-0000-0000300C0000}"/>
    <cellStyle name="Millares [0] 2 2 2 7 2 2 3 2" xfId="19648" xr:uid="{00000000-0005-0000-0000-0000310C0000}"/>
    <cellStyle name="Millares [0] 2 2 2 7 2 2 3 2 2" xfId="50697" xr:uid="{00000000-0005-0000-0000-0000320C0000}"/>
    <cellStyle name="Millares [0] 2 2 2 7 2 2 3 3" xfId="30013" xr:uid="{00000000-0005-0000-0000-0000330C0000}"/>
    <cellStyle name="Millares [0] 2 2 2 7 2 2 3 4" xfId="40357" xr:uid="{00000000-0005-0000-0000-0000340C0000}"/>
    <cellStyle name="Millares [0] 2 2 2 7 2 2 4" xfId="12769" xr:uid="{00000000-0005-0000-0000-0000350C0000}"/>
    <cellStyle name="Millares [0] 2 2 2 7 2 2 4 2" xfId="43825" xr:uid="{00000000-0005-0000-0000-0000360C0000}"/>
    <cellStyle name="Millares [0] 2 2 2 7 2 2 5" xfId="23141" xr:uid="{00000000-0005-0000-0000-0000370C0000}"/>
    <cellStyle name="Millares [0] 2 2 2 7 2 2 6" xfId="33485" xr:uid="{00000000-0005-0000-0000-0000380C0000}"/>
    <cellStyle name="Millares [0] 2 2 2 7 2 3" xfId="4076" xr:uid="{00000000-0005-0000-0000-0000390C0000}"/>
    <cellStyle name="Millares [0] 2 2 2 7 2 3 2" xfId="14473" xr:uid="{00000000-0005-0000-0000-00003A0C0000}"/>
    <cellStyle name="Millares [0] 2 2 2 7 2 3 2 2" xfId="45529" xr:uid="{00000000-0005-0000-0000-00003B0C0000}"/>
    <cellStyle name="Millares [0] 2 2 2 7 2 3 3" xfId="24845" xr:uid="{00000000-0005-0000-0000-00003C0C0000}"/>
    <cellStyle name="Millares [0] 2 2 2 7 2 3 4" xfId="35189" xr:uid="{00000000-0005-0000-0000-00003D0C0000}"/>
    <cellStyle name="Millares [0] 2 2 2 7 2 4" xfId="7523" xr:uid="{00000000-0005-0000-0000-00003E0C0000}"/>
    <cellStyle name="Millares [0] 2 2 2 7 2 4 2" xfId="17908" xr:uid="{00000000-0005-0000-0000-00003F0C0000}"/>
    <cellStyle name="Millares [0] 2 2 2 7 2 4 2 2" xfId="48958" xr:uid="{00000000-0005-0000-0000-0000400C0000}"/>
    <cellStyle name="Millares [0] 2 2 2 7 2 4 3" xfId="28274" xr:uid="{00000000-0005-0000-0000-0000410C0000}"/>
    <cellStyle name="Millares [0] 2 2 2 7 2 4 4" xfId="38618" xr:uid="{00000000-0005-0000-0000-0000420C0000}"/>
    <cellStyle name="Millares [0] 2 2 2 7 2 5" xfId="11047" xr:uid="{00000000-0005-0000-0000-0000430C0000}"/>
    <cellStyle name="Millares [0] 2 2 2 7 2 5 2" xfId="42103" xr:uid="{00000000-0005-0000-0000-0000440C0000}"/>
    <cellStyle name="Millares [0] 2 2 2 7 2 6" xfId="21419" xr:uid="{00000000-0005-0000-0000-0000450C0000}"/>
    <cellStyle name="Millares [0] 2 2 2 7 2 7" xfId="31763" xr:uid="{00000000-0005-0000-0000-0000460C0000}"/>
    <cellStyle name="Millares [0] 2 2 2 7 3" xfId="122" xr:uid="{00000000-0005-0000-0000-0000470C0000}"/>
    <cellStyle name="Millares [0] 2 2 2 7 3 2" xfId="2373" xr:uid="{00000000-0005-0000-0000-0000480C0000}"/>
    <cellStyle name="Millares [0] 2 2 2 7 3 2 2" xfId="5803" xr:uid="{00000000-0005-0000-0000-0000490C0000}"/>
    <cellStyle name="Millares [0] 2 2 2 7 3 2 2 2" xfId="16198" xr:uid="{00000000-0005-0000-0000-00004A0C0000}"/>
    <cellStyle name="Millares [0] 2 2 2 7 3 2 2 2 2" xfId="47252" xr:uid="{00000000-0005-0000-0000-00004B0C0000}"/>
    <cellStyle name="Millares [0] 2 2 2 7 3 2 2 3" xfId="26568" xr:uid="{00000000-0005-0000-0000-00004C0C0000}"/>
    <cellStyle name="Millares [0] 2 2 2 7 3 2 2 4" xfId="36912" xr:uid="{00000000-0005-0000-0000-00004D0C0000}"/>
    <cellStyle name="Millares [0] 2 2 2 7 3 2 3" xfId="9283" xr:uid="{00000000-0005-0000-0000-00004E0C0000}"/>
    <cellStyle name="Millares [0] 2 2 2 7 3 2 3 2" xfId="19649" xr:uid="{00000000-0005-0000-0000-00004F0C0000}"/>
    <cellStyle name="Millares [0] 2 2 2 7 3 2 3 2 2" xfId="50698" xr:uid="{00000000-0005-0000-0000-0000500C0000}"/>
    <cellStyle name="Millares [0] 2 2 2 7 3 2 3 3" xfId="30014" xr:uid="{00000000-0005-0000-0000-0000510C0000}"/>
    <cellStyle name="Millares [0] 2 2 2 7 3 2 3 4" xfId="40358" xr:uid="{00000000-0005-0000-0000-0000520C0000}"/>
    <cellStyle name="Millares [0] 2 2 2 7 3 2 4" xfId="12770" xr:uid="{00000000-0005-0000-0000-0000530C0000}"/>
    <cellStyle name="Millares [0] 2 2 2 7 3 2 4 2" xfId="43826" xr:uid="{00000000-0005-0000-0000-0000540C0000}"/>
    <cellStyle name="Millares [0] 2 2 2 7 3 2 5" xfId="23142" xr:uid="{00000000-0005-0000-0000-0000550C0000}"/>
    <cellStyle name="Millares [0] 2 2 2 7 3 2 6" xfId="33486" xr:uid="{00000000-0005-0000-0000-0000560C0000}"/>
    <cellStyle name="Millares [0] 2 2 2 7 3 3" xfId="4077" xr:uid="{00000000-0005-0000-0000-0000570C0000}"/>
    <cellStyle name="Millares [0] 2 2 2 7 3 3 2" xfId="14474" xr:uid="{00000000-0005-0000-0000-0000580C0000}"/>
    <cellStyle name="Millares [0] 2 2 2 7 3 3 2 2" xfId="45530" xr:uid="{00000000-0005-0000-0000-0000590C0000}"/>
    <cellStyle name="Millares [0] 2 2 2 7 3 3 3" xfId="24846" xr:uid="{00000000-0005-0000-0000-00005A0C0000}"/>
    <cellStyle name="Millares [0] 2 2 2 7 3 3 4" xfId="35190" xr:uid="{00000000-0005-0000-0000-00005B0C0000}"/>
    <cellStyle name="Millares [0] 2 2 2 7 3 4" xfId="7524" xr:uid="{00000000-0005-0000-0000-00005C0C0000}"/>
    <cellStyle name="Millares [0] 2 2 2 7 3 4 2" xfId="17909" xr:uid="{00000000-0005-0000-0000-00005D0C0000}"/>
    <cellStyle name="Millares [0] 2 2 2 7 3 4 2 2" xfId="48959" xr:uid="{00000000-0005-0000-0000-00005E0C0000}"/>
    <cellStyle name="Millares [0] 2 2 2 7 3 4 3" xfId="28275" xr:uid="{00000000-0005-0000-0000-00005F0C0000}"/>
    <cellStyle name="Millares [0] 2 2 2 7 3 4 4" xfId="38619" xr:uid="{00000000-0005-0000-0000-0000600C0000}"/>
    <cellStyle name="Millares [0] 2 2 2 7 3 5" xfId="11048" xr:uid="{00000000-0005-0000-0000-0000610C0000}"/>
    <cellStyle name="Millares [0] 2 2 2 7 3 5 2" xfId="42104" xr:uid="{00000000-0005-0000-0000-0000620C0000}"/>
    <cellStyle name="Millares [0] 2 2 2 7 3 6" xfId="21420" xr:uid="{00000000-0005-0000-0000-0000630C0000}"/>
    <cellStyle name="Millares [0] 2 2 2 7 3 7" xfId="31764" xr:uid="{00000000-0005-0000-0000-0000640C0000}"/>
    <cellStyle name="Millares [0] 2 2 2 7 4" xfId="2371" xr:uid="{00000000-0005-0000-0000-0000650C0000}"/>
    <cellStyle name="Millares [0] 2 2 2 7 4 2" xfId="5801" xr:uid="{00000000-0005-0000-0000-0000660C0000}"/>
    <cellStyle name="Millares [0] 2 2 2 7 4 2 2" xfId="16196" xr:uid="{00000000-0005-0000-0000-0000670C0000}"/>
    <cellStyle name="Millares [0] 2 2 2 7 4 2 2 2" xfId="47250" xr:uid="{00000000-0005-0000-0000-0000680C0000}"/>
    <cellStyle name="Millares [0] 2 2 2 7 4 2 3" xfId="26566" xr:uid="{00000000-0005-0000-0000-0000690C0000}"/>
    <cellStyle name="Millares [0] 2 2 2 7 4 2 4" xfId="36910" xr:uid="{00000000-0005-0000-0000-00006A0C0000}"/>
    <cellStyle name="Millares [0] 2 2 2 7 4 3" xfId="9281" xr:uid="{00000000-0005-0000-0000-00006B0C0000}"/>
    <cellStyle name="Millares [0] 2 2 2 7 4 3 2" xfId="19647" xr:uid="{00000000-0005-0000-0000-00006C0C0000}"/>
    <cellStyle name="Millares [0] 2 2 2 7 4 3 2 2" xfId="50696" xr:uid="{00000000-0005-0000-0000-00006D0C0000}"/>
    <cellStyle name="Millares [0] 2 2 2 7 4 3 3" xfId="30012" xr:uid="{00000000-0005-0000-0000-00006E0C0000}"/>
    <cellStyle name="Millares [0] 2 2 2 7 4 3 4" xfId="40356" xr:uid="{00000000-0005-0000-0000-00006F0C0000}"/>
    <cellStyle name="Millares [0] 2 2 2 7 4 4" xfId="12768" xr:uid="{00000000-0005-0000-0000-0000700C0000}"/>
    <cellStyle name="Millares [0] 2 2 2 7 4 4 2" xfId="43824" xr:uid="{00000000-0005-0000-0000-0000710C0000}"/>
    <cellStyle name="Millares [0] 2 2 2 7 4 5" xfId="23140" xr:uid="{00000000-0005-0000-0000-0000720C0000}"/>
    <cellStyle name="Millares [0] 2 2 2 7 4 6" xfId="33484" xr:uid="{00000000-0005-0000-0000-0000730C0000}"/>
    <cellStyle name="Millares [0] 2 2 2 7 5" xfId="4075" xr:uid="{00000000-0005-0000-0000-0000740C0000}"/>
    <cellStyle name="Millares [0] 2 2 2 7 5 2" xfId="14472" xr:uid="{00000000-0005-0000-0000-0000750C0000}"/>
    <cellStyle name="Millares [0] 2 2 2 7 5 2 2" xfId="45528" xr:uid="{00000000-0005-0000-0000-0000760C0000}"/>
    <cellStyle name="Millares [0] 2 2 2 7 5 3" xfId="24844" xr:uid="{00000000-0005-0000-0000-0000770C0000}"/>
    <cellStyle name="Millares [0] 2 2 2 7 5 4" xfId="35188" xr:uid="{00000000-0005-0000-0000-0000780C0000}"/>
    <cellStyle name="Millares [0] 2 2 2 7 6" xfId="7522" xr:uid="{00000000-0005-0000-0000-0000790C0000}"/>
    <cellStyle name="Millares [0] 2 2 2 7 6 2" xfId="17907" xr:uid="{00000000-0005-0000-0000-00007A0C0000}"/>
    <cellStyle name="Millares [0] 2 2 2 7 6 2 2" xfId="48957" xr:uid="{00000000-0005-0000-0000-00007B0C0000}"/>
    <cellStyle name="Millares [0] 2 2 2 7 6 3" xfId="28273" xr:uid="{00000000-0005-0000-0000-00007C0C0000}"/>
    <cellStyle name="Millares [0] 2 2 2 7 6 4" xfId="38617" xr:uid="{00000000-0005-0000-0000-00007D0C0000}"/>
    <cellStyle name="Millares [0] 2 2 2 7 7" xfId="11046" xr:uid="{00000000-0005-0000-0000-00007E0C0000}"/>
    <cellStyle name="Millares [0] 2 2 2 7 7 2" xfId="42102" xr:uid="{00000000-0005-0000-0000-00007F0C0000}"/>
    <cellStyle name="Millares [0] 2 2 2 7 8" xfId="21418" xr:uid="{00000000-0005-0000-0000-0000800C0000}"/>
    <cellStyle name="Millares [0] 2 2 2 7 9" xfId="31762" xr:uid="{00000000-0005-0000-0000-0000810C0000}"/>
    <cellStyle name="Millares [0] 2 2 2 8" xfId="123" xr:uid="{00000000-0005-0000-0000-0000820C0000}"/>
    <cellStyle name="Millares [0] 2 2 2 8 2" xfId="2374" xr:uid="{00000000-0005-0000-0000-0000830C0000}"/>
    <cellStyle name="Millares [0] 2 2 2 8 2 2" xfId="5804" xr:uid="{00000000-0005-0000-0000-0000840C0000}"/>
    <cellStyle name="Millares [0] 2 2 2 8 2 2 2" xfId="16199" xr:uid="{00000000-0005-0000-0000-0000850C0000}"/>
    <cellStyle name="Millares [0] 2 2 2 8 2 2 2 2" xfId="47253" xr:uid="{00000000-0005-0000-0000-0000860C0000}"/>
    <cellStyle name="Millares [0] 2 2 2 8 2 2 3" xfId="26569" xr:uid="{00000000-0005-0000-0000-0000870C0000}"/>
    <cellStyle name="Millares [0] 2 2 2 8 2 2 4" xfId="36913" xr:uid="{00000000-0005-0000-0000-0000880C0000}"/>
    <cellStyle name="Millares [0] 2 2 2 8 2 3" xfId="9284" xr:uid="{00000000-0005-0000-0000-0000890C0000}"/>
    <cellStyle name="Millares [0] 2 2 2 8 2 3 2" xfId="19650" xr:uid="{00000000-0005-0000-0000-00008A0C0000}"/>
    <cellStyle name="Millares [0] 2 2 2 8 2 3 2 2" xfId="50699" xr:uid="{00000000-0005-0000-0000-00008B0C0000}"/>
    <cellStyle name="Millares [0] 2 2 2 8 2 3 3" xfId="30015" xr:uid="{00000000-0005-0000-0000-00008C0C0000}"/>
    <cellStyle name="Millares [0] 2 2 2 8 2 3 4" xfId="40359" xr:uid="{00000000-0005-0000-0000-00008D0C0000}"/>
    <cellStyle name="Millares [0] 2 2 2 8 2 4" xfId="12771" xr:uid="{00000000-0005-0000-0000-00008E0C0000}"/>
    <cellStyle name="Millares [0] 2 2 2 8 2 4 2" xfId="43827" xr:uid="{00000000-0005-0000-0000-00008F0C0000}"/>
    <cellStyle name="Millares [0] 2 2 2 8 2 5" xfId="23143" xr:uid="{00000000-0005-0000-0000-0000900C0000}"/>
    <cellStyle name="Millares [0] 2 2 2 8 2 6" xfId="33487" xr:uid="{00000000-0005-0000-0000-0000910C0000}"/>
    <cellStyle name="Millares [0] 2 2 2 8 3" xfId="4078" xr:uid="{00000000-0005-0000-0000-0000920C0000}"/>
    <cellStyle name="Millares [0] 2 2 2 8 3 2" xfId="14475" xr:uid="{00000000-0005-0000-0000-0000930C0000}"/>
    <cellStyle name="Millares [0] 2 2 2 8 3 2 2" xfId="45531" xr:uid="{00000000-0005-0000-0000-0000940C0000}"/>
    <cellStyle name="Millares [0] 2 2 2 8 3 3" xfId="24847" xr:uid="{00000000-0005-0000-0000-0000950C0000}"/>
    <cellStyle name="Millares [0] 2 2 2 8 3 4" xfId="35191" xr:uid="{00000000-0005-0000-0000-0000960C0000}"/>
    <cellStyle name="Millares [0] 2 2 2 8 4" xfId="7525" xr:uid="{00000000-0005-0000-0000-0000970C0000}"/>
    <cellStyle name="Millares [0] 2 2 2 8 4 2" xfId="17910" xr:uid="{00000000-0005-0000-0000-0000980C0000}"/>
    <cellStyle name="Millares [0] 2 2 2 8 4 2 2" xfId="48960" xr:uid="{00000000-0005-0000-0000-0000990C0000}"/>
    <cellStyle name="Millares [0] 2 2 2 8 4 3" xfId="28276" xr:uid="{00000000-0005-0000-0000-00009A0C0000}"/>
    <cellStyle name="Millares [0] 2 2 2 8 4 4" xfId="38620" xr:uid="{00000000-0005-0000-0000-00009B0C0000}"/>
    <cellStyle name="Millares [0] 2 2 2 8 5" xfId="11049" xr:uid="{00000000-0005-0000-0000-00009C0C0000}"/>
    <cellStyle name="Millares [0] 2 2 2 8 5 2" xfId="42105" xr:uid="{00000000-0005-0000-0000-00009D0C0000}"/>
    <cellStyle name="Millares [0] 2 2 2 8 6" xfId="21421" xr:uid="{00000000-0005-0000-0000-00009E0C0000}"/>
    <cellStyle name="Millares [0] 2 2 2 8 7" xfId="31765" xr:uid="{00000000-0005-0000-0000-00009F0C0000}"/>
    <cellStyle name="Millares [0] 2 2 2 9" xfId="124" xr:uid="{00000000-0005-0000-0000-0000A00C0000}"/>
    <cellStyle name="Millares [0] 2 2 2 9 2" xfId="2375" xr:uid="{00000000-0005-0000-0000-0000A10C0000}"/>
    <cellStyle name="Millares [0] 2 2 2 9 2 2" xfId="5805" xr:uid="{00000000-0005-0000-0000-0000A20C0000}"/>
    <cellStyle name="Millares [0] 2 2 2 9 2 2 2" xfId="16200" xr:uid="{00000000-0005-0000-0000-0000A30C0000}"/>
    <cellStyle name="Millares [0] 2 2 2 9 2 2 2 2" xfId="47254" xr:uid="{00000000-0005-0000-0000-0000A40C0000}"/>
    <cellStyle name="Millares [0] 2 2 2 9 2 2 3" xfId="26570" xr:uid="{00000000-0005-0000-0000-0000A50C0000}"/>
    <cellStyle name="Millares [0] 2 2 2 9 2 2 4" xfId="36914" xr:uid="{00000000-0005-0000-0000-0000A60C0000}"/>
    <cellStyle name="Millares [0] 2 2 2 9 2 3" xfId="9285" xr:uid="{00000000-0005-0000-0000-0000A70C0000}"/>
    <cellStyle name="Millares [0] 2 2 2 9 2 3 2" xfId="19651" xr:uid="{00000000-0005-0000-0000-0000A80C0000}"/>
    <cellStyle name="Millares [0] 2 2 2 9 2 3 2 2" xfId="50700" xr:uid="{00000000-0005-0000-0000-0000A90C0000}"/>
    <cellStyle name="Millares [0] 2 2 2 9 2 3 3" xfId="30016" xr:uid="{00000000-0005-0000-0000-0000AA0C0000}"/>
    <cellStyle name="Millares [0] 2 2 2 9 2 3 4" xfId="40360" xr:uid="{00000000-0005-0000-0000-0000AB0C0000}"/>
    <cellStyle name="Millares [0] 2 2 2 9 2 4" xfId="12772" xr:uid="{00000000-0005-0000-0000-0000AC0C0000}"/>
    <cellStyle name="Millares [0] 2 2 2 9 2 4 2" xfId="43828" xr:uid="{00000000-0005-0000-0000-0000AD0C0000}"/>
    <cellStyle name="Millares [0] 2 2 2 9 2 5" xfId="23144" xr:uid="{00000000-0005-0000-0000-0000AE0C0000}"/>
    <cellStyle name="Millares [0] 2 2 2 9 2 6" xfId="33488" xr:uid="{00000000-0005-0000-0000-0000AF0C0000}"/>
    <cellStyle name="Millares [0] 2 2 2 9 3" xfId="4079" xr:uid="{00000000-0005-0000-0000-0000B00C0000}"/>
    <cellStyle name="Millares [0] 2 2 2 9 3 2" xfId="14476" xr:uid="{00000000-0005-0000-0000-0000B10C0000}"/>
    <cellStyle name="Millares [0] 2 2 2 9 3 2 2" xfId="45532" xr:uid="{00000000-0005-0000-0000-0000B20C0000}"/>
    <cellStyle name="Millares [0] 2 2 2 9 3 3" xfId="24848" xr:uid="{00000000-0005-0000-0000-0000B30C0000}"/>
    <cellStyle name="Millares [0] 2 2 2 9 3 4" xfId="35192" xr:uid="{00000000-0005-0000-0000-0000B40C0000}"/>
    <cellStyle name="Millares [0] 2 2 2 9 4" xfId="7526" xr:uid="{00000000-0005-0000-0000-0000B50C0000}"/>
    <cellStyle name="Millares [0] 2 2 2 9 4 2" xfId="17911" xr:uid="{00000000-0005-0000-0000-0000B60C0000}"/>
    <cellStyle name="Millares [0] 2 2 2 9 4 2 2" xfId="48961" xr:uid="{00000000-0005-0000-0000-0000B70C0000}"/>
    <cellStyle name="Millares [0] 2 2 2 9 4 3" xfId="28277" xr:uid="{00000000-0005-0000-0000-0000B80C0000}"/>
    <cellStyle name="Millares [0] 2 2 2 9 4 4" xfId="38621" xr:uid="{00000000-0005-0000-0000-0000B90C0000}"/>
    <cellStyle name="Millares [0] 2 2 2 9 5" xfId="11050" xr:uid="{00000000-0005-0000-0000-0000BA0C0000}"/>
    <cellStyle name="Millares [0] 2 2 2 9 5 2" xfId="42106" xr:uid="{00000000-0005-0000-0000-0000BB0C0000}"/>
    <cellStyle name="Millares [0] 2 2 2 9 6" xfId="21422" xr:uid="{00000000-0005-0000-0000-0000BC0C0000}"/>
    <cellStyle name="Millares [0] 2 2 2 9 7" xfId="31766" xr:uid="{00000000-0005-0000-0000-0000BD0C0000}"/>
    <cellStyle name="Millares [0] 2 2 20" xfId="31674" xr:uid="{00000000-0005-0000-0000-0000BE0C0000}"/>
    <cellStyle name="Millares [0] 2 2 3" xfId="125" xr:uid="{00000000-0005-0000-0000-0000BF0C0000}"/>
    <cellStyle name="Millares [0] 2 2 3 10" xfId="2376" xr:uid="{00000000-0005-0000-0000-0000C00C0000}"/>
    <cellStyle name="Millares [0] 2 2 3 10 2" xfId="5806" xr:uid="{00000000-0005-0000-0000-0000C10C0000}"/>
    <cellStyle name="Millares [0] 2 2 3 10 2 2" xfId="16201" xr:uid="{00000000-0005-0000-0000-0000C20C0000}"/>
    <cellStyle name="Millares [0] 2 2 3 10 2 2 2" xfId="47255" xr:uid="{00000000-0005-0000-0000-0000C30C0000}"/>
    <cellStyle name="Millares [0] 2 2 3 10 2 3" xfId="26571" xr:uid="{00000000-0005-0000-0000-0000C40C0000}"/>
    <cellStyle name="Millares [0] 2 2 3 10 2 4" xfId="36915" xr:uid="{00000000-0005-0000-0000-0000C50C0000}"/>
    <cellStyle name="Millares [0] 2 2 3 10 3" xfId="9286" xr:uid="{00000000-0005-0000-0000-0000C60C0000}"/>
    <cellStyle name="Millares [0] 2 2 3 10 3 2" xfId="19652" xr:uid="{00000000-0005-0000-0000-0000C70C0000}"/>
    <cellStyle name="Millares [0] 2 2 3 10 3 2 2" xfId="50701" xr:uid="{00000000-0005-0000-0000-0000C80C0000}"/>
    <cellStyle name="Millares [0] 2 2 3 10 3 3" xfId="30017" xr:uid="{00000000-0005-0000-0000-0000C90C0000}"/>
    <cellStyle name="Millares [0] 2 2 3 10 3 4" xfId="40361" xr:uid="{00000000-0005-0000-0000-0000CA0C0000}"/>
    <cellStyle name="Millares [0] 2 2 3 10 4" xfId="12773" xr:uid="{00000000-0005-0000-0000-0000CB0C0000}"/>
    <cellStyle name="Millares [0] 2 2 3 10 4 2" xfId="43829" xr:uid="{00000000-0005-0000-0000-0000CC0C0000}"/>
    <cellStyle name="Millares [0] 2 2 3 10 5" xfId="23145" xr:uid="{00000000-0005-0000-0000-0000CD0C0000}"/>
    <cellStyle name="Millares [0] 2 2 3 10 6" xfId="33489" xr:uid="{00000000-0005-0000-0000-0000CE0C0000}"/>
    <cellStyle name="Millares [0] 2 2 3 11" xfId="4080" xr:uid="{00000000-0005-0000-0000-0000CF0C0000}"/>
    <cellStyle name="Millares [0] 2 2 3 11 2" xfId="14477" xr:uid="{00000000-0005-0000-0000-0000D00C0000}"/>
    <cellStyle name="Millares [0] 2 2 3 11 2 2" xfId="45533" xr:uid="{00000000-0005-0000-0000-0000D10C0000}"/>
    <cellStyle name="Millares [0] 2 2 3 11 3" xfId="24849" xr:uid="{00000000-0005-0000-0000-0000D20C0000}"/>
    <cellStyle name="Millares [0] 2 2 3 11 4" xfId="35193" xr:uid="{00000000-0005-0000-0000-0000D30C0000}"/>
    <cellStyle name="Millares [0] 2 2 3 12" xfId="7527" xr:uid="{00000000-0005-0000-0000-0000D40C0000}"/>
    <cellStyle name="Millares [0] 2 2 3 12 2" xfId="17912" xr:uid="{00000000-0005-0000-0000-0000D50C0000}"/>
    <cellStyle name="Millares [0] 2 2 3 12 2 2" xfId="48962" xr:uid="{00000000-0005-0000-0000-0000D60C0000}"/>
    <cellStyle name="Millares [0] 2 2 3 12 3" xfId="28278" xr:uid="{00000000-0005-0000-0000-0000D70C0000}"/>
    <cellStyle name="Millares [0] 2 2 3 12 4" xfId="38622" xr:uid="{00000000-0005-0000-0000-0000D80C0000}"/>
    <cellStyle name="Millares [0] 2 2 3 13" xfId="11051" xr:uid="{00000000-0005-0000-0000-0000D90C0000}"/>
    <cellStyle name="Millares [0] 2 2 3 13 2" xfId="42107" xr:uid="{00000000-0005-0000-0000-0000DA0C0000}"/>
    <cellStyle name="Millares [0] 2 2 3 14" xfId="21423" xr:uid="{00000000-0005-0000-0000-0000DB0C0000}"/>
    <cellStyle name="Millares [0] 2 2 3 15" xfId="31767" xr:uid="{00000000-0005-0000-0000-0000DC0C0000}"/>
    <cellStyle name="Millares [0] 2 2 3 2" xfId="126" xr:uid="{00000000-0005-0000-0000-0000DD0C0000}"/>
    <cellStyle name="Millares [0] 2 2 3 2 10" xfId="7528" xr:uid="{00000000-0005-0000-0000-0000DE0C0000}"/>
    <cellStyle name="Millares [0] 2 2 3 2 10 2" xfId="17913" xr:uid="{00000000-0005-0000-0000-0000DF0C0000}"/>
    <cellStyle name="Millares [0] 2 2 3 2 10 2 2" xfId="48963" xr:uid="{00000000-0005-0000-0000-0000E00C0000}"/>
    <cellStyle name="Millares [0] 2 2 3 2 10 3" xfId="28279" xr:uid="{00000000-0005-0000-0000-0000E10C0000}"/>
    <cellStyle name="Millares [0] 2 2 3 2 10 4" xfId="38623" xr:uid="{00000000-0005-0000-0000-0000E20C0000}"/>
    <cellStyle name="Millares [0] 2 2 3 2 11" xfId="11052" xr:uid="{00000000-0005-0000-0000-0000E30C0000}"/>
    <cellStyle name="Millares [0] 2 2 3 2 11 2" xfId="42108" xr:uid="{00000000-0005-0000-0000-0000E40C0000}"/>
    <cellStyle name="Millares [0] 2 2 3 2 12" xfId="21424" xr:uid="{00000000-0005-0000-0000-0000E50C0000}"/>
    <cellStyle name="Millares [0] 2 2 3 2 13" xfId="31768" xr:uid="{00000000-0005-0000-0000-0000E60C0000}"/>
    <cellStyle name="Millares [0] 2 2 3 2 2" xfId="127" xr:uid="{00000000-0005-0000-0000-0000E70C0000}"/>
    <cellStyle name="Millares [0] 2 2 3 2 2 10" xfId="11053" xr:uid="{00000000-0005-0000-0000-0000E80C0000}"/>
    <cellStyle name="Millares [0] 2 2 3 2 2 10 2" xfId="42109" xr:uid="{00000000-0005-0000-0000-0000E90C0000}"/>
    <cellStyle name="Millares [0] 2 2 3 2 2 11" xfId="21425" xr:uid="{00000000-0005-0000-0000-0000EA0C0000}"/>
    <cellStyle name="Millares [0] 2 2 3 2 2 12" xfId="31769" xr:uid="{00000000-0005-0000-0000-0000EB0C0000}"/>
    <cellStyle name="Millares [0] 2 2 3 2 2 2" xfId="128" xr:uid="{00000000-0005-0000-0000-0000EC0C0000}"/>
    <cellStyle name="Millares [0] 2 2 3 2 2 2 10" xfId="21426" xr:uid="{00000000-0005-0000-0000-0000ED0C0000}"/>
    <cellStyle name="Millares [0] 2 2 3 2 2 2 11" xfId="31770" xr:uid="{00000000-0005-0000-0000-0000EE0C0000}"/>
    <cellStyle name="Millares [0] 2 2 3 2 2 2 2" xfId="129" xr:uid="{00000000-0005-0000-0000-0000EF0C0000}"/>
    <cellStyle name="Millares [0] 2 2 3 2 2 2 2 2" xfId="130" xr:uid="{00000000-0005-0000-0000-0000F00C0000}"/>
    <cellStyle name="Millares [0] 2 2 3 2 2 2 2 2 2" xfId="2381" xr:uid="{00000000-0005-0000-0000-0000F10C0000}"/>
    <cellStyle name="Millares [0] 2 2 3 2 2 2 2 2 2 2" xfId="5811" xr:uid="{00000000-0005-0000-0000-0000F20C0000}"/>
    <cellStyle name="Millares [0] 2 2 3 2 2 2 2 2 2 2 2" xfId="16206" xr:uid="{00000000-0005-0000-0000-0000F30C0000}"/>
    <cellStyle name="Millares [0] 2 2 3 2 2 2 2 2 2 2 2 2" xfId="47260" xr:uid="{00000000-0005-0000-0000-0000F40C0000}"/>
    <cellStyle name="Millares [0] 2 2 3 2 2 2 2 2 2 2 3" xfId="26576" xr:uid="{00000000-0005-0000-0000-0000F50C0000}"/>
    <cellStyle name="Millares [0] 2 2 3 2 2 2 2 2 2 2 4" xfId="36920" xr:uid="{00000000-0005-0000-0000-0000F60C0000}"/>
    <cellStyle name="Millares [0] 2 2 3 2 2 2 2 2 2 3" xfId="9291" xr:uid="{00000000-0005-0000-0000-0000F70C0000}"/>
    <cellStyle name="Millares [0] 2 2 3 2 2 2 2 2 2 3 2" xfId="19657" xr:uid="{00000000-0005-0000-0000-0000F80C0000}"/>
    <cellStyle name="Millares [0] 2 2 3 2 2 2 2 2 2 3 2 2" xfId="50706" xr:uid="{00000000-0005-0000-0000-0000F90C0000}"/>
    <cellStyle name="Millares [0] 2 2 3 2 2 2 2 2 2 3 3" xfId="30022" xr:uid="{00000000-0005-0000-0000-0000FA0C0000}"/>
    <cellStyle name="Millares [0] 2 2 3 2 2 2 2 2 2 3 4" xfId="40366" xr:uid="{00000000-0005-0000-0000-0000FB0C0000}"/>
    <cellStyle name="Millares [0] 2 2 3 2 2 2 2 2 2 4" xfId="12778" xr:uid="{00000000-0005-0000-0000-0000FC0C0000}"/>
    <cellStyle name="Millares [0] 2 2 3 2 2 2 2 2 2 4 2" xfId="43834" xr:uid="{00000000-0005-0000-0000-0000FD0C0000}"/>
    <cellStyle name="Millares [0] 2 2 3 2 2 2 2 2 2 5" xfId="23150" xr:uid="{00000000-0005-0000-0000-0000FE0C0000}"/>
    <cellStyle name="Millares [0] 2 2 3 2 2 2 2 2 2 6" xfId="33494" xr:uid="{00000000-0005-0000-0000-0000FF0C0000}"/>
    <cellStyle name="Millares [0] 2 2 3 2 2 2 2 2 3" xfId="4085" xr:uid="{00000000-0005-0000-0000-0000000D0000}"/>
    <cellStyle name="Millares [0] 2 2 3 2 2 2 2 2 3 2" xfId="14482" xr:uid="{00000000-0005-0000-0000-0000010D0000}"/>
    <cellStyle name="Millares [0] 2 2 3 2 2 2 2 2 3 2 2" xfId="45538" xr:uid="{00000000-0005-0000-0000-0000020D0000}"/>
    <cellStyle name="Millares [0] 2 2 3 2 2 2 2 2 3 3" xfId="24854" xr:uid="{00000000-0005-0000-0000-0000030D0000}"/>
    <cellStyle name="Millares [0] 2 2 3 2 2 2 2 2 3 4" xfId="35198" xr:uid="{00000000-0005-0000-0000-0000040D0000}"/>
    <cellStyle name="Millares [0] 2 2 3 2 2 2 2 2 4" xfId="7532" xr:uid="{00000000-0005-0000-0000-0000050D0000}"/>
    <cellStyle name="Millares [0] 2 2 3 2 2 2 2 2 4 2" xfId="17917" xr:uid="{00000000-0005-0000-0000-0000060D0000}"/>
    <cellStyle name="Millares [0] 2 2 3 2 2 2 2 2 4 2 2" xfId="48967" xr:uid="{00000000-0005-0000-0000-0000070D0000}"/>
    <cellStyle name="Millares [0] 2 2 3 2 2 2 2 2 4 3" xfId="28283" xr:uid="{00000000-0005-0000-0000-0000080D0000}"/>
    <cellStyle name="Millares [0] 2 2 3 2 2 2 2 2 4 4" xfId="38627" xr:uid="{00000000-0005-0000-0000-0000090D0000}"/>
    <cellStyle name="Millares [0] 2 2 3 2 2 2 2 2 5" xfId="11056" xr:uid="{00000000-0005-0000-0000-00000A0D0000}"/>
    <cellStyle name="Millares [0] 2 2 3 2 2 2 2 2 5 2" xfId="42112" xr:uid="{00000000-0005-0000-0000-00000B0D0000}"/>
    <cellStyle name="Millares [0] 2 2 3 2 2 2 2 2 6" xfId="21428" xr:uid="{00000000-0005-0000-0000-00000C0D0000}"/>
    <cellStyle name="Millares [0] 2 2 3 2 2 2 2 2 7" xfId="31772" xr:uid="{00000000-0005-0000-0000-00000D0D0000}"/>
    <cellStyle name="Millares [0] 2 2 3 2 2 2 2 3" xfId="2380" xr:uid="{00000000-0005-0000-0000-00000E0D0000}"/>
    <cellStyle name="Millares [0] 2 2 3 2 2 2 2 3 2" xfId="5810" xr:uid="{00000000-0005-0000-0000-00000F0D0000}"/>
    <cellStyle name="Millares [0] 2 2 3 2 2 2 2 3 2 2" xfId="16205" xr:uid="{00000000-0005-0000-0000-0000100D0000}"/>
    <cellStyle name="Millares [0] 2 2 3 2 2 2 2 3 2 2 2" xfId="47259" xr:uid="{00000000-0005-0000-0000-0000110D0000}"/>
    <cellStyle name="Millares [0] 2 2 3 2 2 2 2 3 2 3" xfId="26575" xr:uid="{00000000-0005-0000-0000-0000120D0000}"/>
    <cellStyle name="Millares [0] 2 2 3 2 2 2 2 3 2 4" xfId="36919" xr:uid="{00000000-0005-0000-0000-0000130D0000}"/>
    <cellStyle name="Millares [0] 2 2 3 2 2 2 2 3 3" xfId="9290" xr:uid="{00000000-0005-0000-0000-0000140D0000}"/>
    <cellStyle name="Millares [0] 2 2 3 2 2 2 2 3 3 2" xfId="19656" xr:uid="{00000000-0005-0000-0000-0000150D0000}"/>
    <cellStyle name="Millares [0] 2 2 3 2 2 2 2 3 3 2 2" xfId="50705" xr:uid="{00000000-0005-0000-0000-0000160D0000}"/>
    <cellStyle name="Millares [0] 2 2 3 2 2 2 2 3 3 3" xfId="30021" xr:uid="{00000000-0005-0000-0000-0000170D0000}"/>
    <cellStyle name="Millares [0] 2 2 3 2 2 2 2 3 3 4" xfId="40365" xr:uid="{00000000-0005-0000-0000-0000180D0000}"/>
    <cellStyle name="Millares [0] 2 2 3 2 2 2 2 3 4" xfId="12777" xr:uid="{00000000-0005-0000-0000-0000190D0000}"/>
    <cellStyle name="Millares [0] 2 2 3 2 2 2 2 3 4 2" xfId="43833" xr:uid="{00000000-0005-0000-0000-00001A0D0000}"/>
    <cellStyle name="Millares [0] 2 2 3 2 2 2 2 3 5" xfId="23149" xr:uid="{00000000-0005-0000-0000-00001B0D0000}"/>
    <cellStyle name="Millares [0] 2 2 3 2 2 2 2 3 6" xfId="33493" xr:uid="{00000000-0005-0000-0000-00001C0D0000}"/>
    <cellStyle name="Millares [0] 2 2 3 2 2 2 2 4" xfId="4084" xr:uid="{00000000-0005-0000-0000-00001D0D0000}"/>
    <cellStyle name="Millares [0] 2 2 3 2 2 2 2 4 2" xfId="14481" xr:uid="{00000000-0005-0000-0000-00001E0D0000}"/>
    <cellStyle name="Millares [0] 2 2 3 2 2 2 2 4 2 2" xfId="45537" xr:uid="{00000000-0005-0000-0000-00001F0D0000}"/>
    <cellStyle name="Millares [0] 2 2 3 2 2 2 2 4 3" xfId="24853" xr:uid="{00000000-0005-0000-0000-0000200D0000}"/>
    <cellStyle name="Millares [0] 2 2 3 2 2 2 2 4 4" xfId="35197" xr:uid="{00000000-0005-0000-0000-0000210D0000}"/>
    <cellStyle name="Millares [0] 2 2 3 2 2 2 2 5" xfId="7531" xr:uid="{00000000-0005-0000-0000-0000220D0000}"/>
    <cellStyle name="Millares [0] 2 2 3 2 2 2 2 5 2" xfId="17916" xr:uid="{00000000-0005-0000-0000-0000230D0000}"/>
    <cellStyle name="Millares [0] 2 2 3 2 2 2 2 5 2 2" xfId="48966" xr:uid="{00000000-0005-0000-0000-0000240D0000}"/>
    <cellStyle name="Millares [0] 2 2 3 2 2 2 2 5 3" xfId="28282" xr:uid="{00000000-0005-0000-0000-0000250D0000}"/>
    <cellStyle name="Millares [0] 2 2 3 2 2 2 2 5 4" xfId="38626" xr:uid="{00000000-0005-0000-0000-0000260D0000}"/>
    <cellStyle name="Millares [0] 2 2 3 2 2 2 2 6" xfId="11055" xr:uid="{00000000-0005-0000-0000-0000270D0000}"/>
    <cellStyle name="Millares [0] 2 2 3 2 2 2 2 6 2" xfId="42111" xr:uid="{00000000-0005-0000-0000-0000280D0000}"/>
    <cellStyle name="Millares [0] 2 2 3 2 2 2 2 7" xfId="21427" xr:uid="{00000000-0005-0000-0000-0000290D0000}"/>
    <cellStyle name="Millares [0] 2 2 3 2 2 2 2 8" xfId="31771" xr:uid="{00000000-0005-0000-0000-00002A0D0000}"/>
    <cellStyle name="Millares [0] 2 2 3 2 2 2 3" xfId="131" xr:uid="{00000000-0005-0000-0000-00002B0D0000}"/>
    <cellStyle name="Millares [0] 2 2 3 2 2 2 3 2" xfId="2382" xr:uid="{00000000-0005-0000-0000-00002C0D0000}"/>
    <cellStyle name="Millares [0] 2 2 3 2 2 2 3 2 2" xfId="5812" xr:uid="{00000000-0005-0000-0000-00002D0D0000}"/>
    <cellStyle name="Millares [0] 2 2 3 2 2 2 3 2 2 2" xfId="16207" xr:uid="{00000000-0005-0000-0000-00002E0D0000}"/>
    <cellStyle name="Millares [0] 2 2 3 2 2 2 3 2 2 2 2" xfId="47261" xr:uid="{00000000-0005-0000-0000-00002F0D0000}"/>
    <cellStyle name="Millares [0] 2 2 3 2 2 2 3 2 2 3" xfId="26577" xr:uid="{00000000-0005-0000-0000-0000300D0000}"/>
    <cellStyle name="Millares [0] 2 2 3 2 2 2 3 2 2 4" xfId="36921" xr:uid="{00000000-0005-0000-0000-0000310D0000}"/>
    <cellStyle name="Millares [0] 2 2 3 2 2 2 3 2 3" xfId="9292" xr:uid="{00000000-0005-0000-0000-0000320D0000}"/>
    <cellStyle name="Millares [0] 2 2 3 2 2 2 3 2 3 2" xfId="19658" xr:uid="{00000000-0005-0000-0000-0000330D0000}"/>
    <cellStyle name="Millares [0] 2 2 3 2 2 2 3 2 3 2 2" xfId="50707" xr:uid="{00000000-0005-0000-0000-0000340D0000}"/>
    <cellStyle name="Millares [0] 2 2 3 2 2 2 3 2 3 3" xfId="30023" xr:uid="{00000000-0005-0000-0000-0000350D0000}"/>
    <cellStyle name="Millares [0] 2 2 3 2 2 2 3 2 3 4" xfId="40367" xr:uid="{00000000-0005-0000-0000-0000360D0000}"/>
    <cellStyle name="Millares [0] 2 2 3 2 2 2 3 2 4" xfId="12779" xr:uid="{00000000-0005-0000-0000-0000370D0000}"/>
    <cellStyle name="Millares [0] 2 2 3 2 2 2 3 2 4 2" xfId="43835" xr:uid="{00000000-0005-0000-0000-0000380D0000}"/>
    <cellStyle name="Millares [0] 2 2 3 2 2 2 3 2 5" xfId="23151" xr:uid="{00000000-0005-0000-0000-0000390D0000}"/>
    <cellStyle name="Millares [0] 2 2 3 2 2 2 3 2 6" xfId="33495" xr:uid="{00000000-0005-0000-0000-00003A0D0000}"/>
    <cellStyle name="Millares [0] 2 2 3 2 2 2 3 3" xfId="4086" xr:uid="{00000000-0005-0000-0000-00003B0D0000}"/>
    <cellStyle name="Millares [0] 2 2 3 2 2 2 3 3 2" xfId="14483" xr:uid="{00000000-0005-0000-0000-00003C0D0000}"/>
    <cellStyle name="Millares [0] 2 2 3 2 2 2 3 3 2 2" xfId="45539" xr:uid="{00000000-0005-0000-0000-00003D0D0000}"/>
    <cellStyle name="Millares [0] 2 2 3 2 2 2 3 3 3" xfId="24855" xr:uid="{00000000-0005-0000-0000-00003E0D0000}"/>
    <cellStyle name="Millares [0] 2 2 3 2 2 2 3 3 4" xfId="35199" xr:uid="{00000000-0005-0000-0000-00003F0D0000}"/>
    <cellStyle name="Millares [0] 2 2 3 2 2 2 3 4" xfId="7533" xr:uid="{00000000-0005-0000-0000-0000400D0000}"/>
    <cellStyle name="Millares [0] 2 2 3 2 2 2 3 4 2" xfId="17918" xr:uid="{00000000-0005-0000-0000-0000410D0000}"/>
    <cellStyle name="Millares [0] 2 2 3 2 2 2 3 4 2 2" xfId="48968" xr:uid="{00000000-0005-0000-0000-0000420D0000}"/>
    <cellStyle name="Millares [0] 2 2 3 2 2 2 3 4 3" xfId="28284" xr:uid="{00000000-0005-0000-0000-0000430D0000}"/>
    <cellStyle name="Millares [0] 2 2 3 2 2 2 3 4 4" xfId="38628" xr:uid="{00000000-0005-0000-0000-0000440D0000}"/>
    <cellStyle name="Millares [0] 2 2 3 2 2 2 3 5" xfId="11057" xr:uid="{00000000-0005-0000-0000-0000450D0000}"/>
    <cellStyle name="Millares [0] 2 2 3 2 2 2 3 5 2" xfId="42113" xr:uid="{00000000-0005-0000-0000-0000460D0000}"/>
    <cellStyle name="Millares [0] 2 2 3 2 2 2 3 6" xfId="21429" xr:uid="{00000000-0005-0000-0000-0000470D0000}"/>
    <cellStyle name="Millares [0] 2 2 3 2 2 2 3 7" xfId="31773" xr:uid="{00000000-0005-0000-0000-0000480D0000}"/>
    <cellStyle name="Millares [0] 2 2 3 2 2 2 4" xfId="132" xr:uid="{00000000-0005-0000-0000-0000490D0000}"/>
    <cellStyle name="Millares [0] 2 2 3 2 2 2 4 2" xfId="2383" xr:uid="{00000000-0005-0000-0000-00004A0D0000}"/>
    <cellStyle name="Millares [0] 2 2 3 2 2 2 4 2 2" xfId="5813" xr:uid="{00000000-0005-0000-0000-00004B0D0000}"/>
    <cellStyle name="Millares [0] 2 2 3 2 2 2 4 2 2 2" xfId="16208" xr:uid="{00000000-0005-0000-0000-00004C0D0000}"/>
    <cellStyle name="Millares [0] 2 2 3 2 2 2 4 2 2 2 2" xfId="47262" xr:uid="{00000000-0005-0000-0000-00004D0D0000}"/>
    <cellStyle name="Millares [0] 2 2 3 2 2 2 4 2 2 3" xfId="26578" xr:uid="{00000000-0005-0000-0000-00004E0D0000}"/>
    <cellStyle name="Millares [0] 2 2 3 2 2 2 4 2 2 4" xfId="36922" xr:uid="{00000000-0005-0000-0000-00004F0D0000}"/>
    <cellStyle name="Millares [0] 2 2 3 2 2 2 4 2 3" xfId="9293" xr:uid="{00000000-0005-0000-0000-0000500D0000}"/>
    <cellStyle name="Millares [0] 2 2 3 2 2 2 4 2 3 2" xfId="19659" xr:uid="{00000000-0005-0000-0000-0000510D0000}"/>
    <cellStyle name="Millares [0] 2 2 3 2 2 2 4 2 3 2 2" xfId="50708" xr:uid="{00000000-0005-0000-0000-0000520D0000}"/>
    <cellStyle name="Millares [0] 2 2 3 2 2 2 4 2 3 3" xfId="30024" xr:uid="{00000000-0005-0000-0000-0000530D0000}"/>
    <cellStyle name="Millares [0] 2 2 3 2 2 2 4 2 3 4" xfId="40368" xr:uid="{00000000-0005-0000-0000-0000540D0000}"/>
    <cellStyle name="Millares [0] 2 2 3 2 2 2 4 2 4" xfId="12780" xr:uid="{00000000-0005-0000-0000-0000550D0000}"/>
    <cellStyle name="Millares [0] 2 2 3 2 2 2 4 2 4 2" xfId="43836" xr:uid="{00000000-0005-0000-0000-0000560D0000}"/>
    <cellStyle name="Millares [0] 2 2 3 2 2 2 4 2 5" xfId="23152" xr:uid="{00000000-0005-0000-0000-0000570D0000}"/>
    <cellStyle name="Millares [0] 2 2 3 2 2 2 4 2 6" xfId="33496" xr:uid="{00000000-0005-0000-0000-0000580D0000}"/>
    <cellStyle name="Millares [0] 2 2 3 2 2 2 4 3" xfId="4087" xr:uid="{00000000-0005-0000-0000-0000590D0000}"/>
    <cellStyle name="Millares [0] 2 2 3 2 2 2 4 3 2" xfId="14484" xr:uid="{00000000-0005-0000-0000-00005A0D0000}"/>
    <cellStyle name="Millares [0] 2 2 3 2 2 2 4 3 2 2" xfId="45540" xr:uid="{00000000-0005-0000-0000-00005B0D0000}"/>
    <cellStyle name="Millares [0] 2 2 3 2 2 2 4 3 3" xfId="24856" xr:uid="{00000000-0005-0000-0000-00005C0D0000}"/>
    <cellStyle name="Millares [0] 2 2 3 2 2 2 4 3 4" xfId="35200" xr:uid="{00000000-0005-0000-0000-00005D0D0000}"/>
    <cellStyle name="Millares [0] 2 2 3 2 2 2 4 4" xfId="7534" xr:uid="{00000000-0005-0000-0000-00005E0D0000}"/>
    <cellStyle name="Millares [0] 2 2 3 2 2 2 4 4 2" xfId="17919" xr:uid="{00000000-0005-0000-0000-00005F0D0000}"/>
    <cellStyle name="Millares [0] 2 2 3 2 2 2 4 4 2 2" xfId="48969" xr:uid="{00000000-0005-0000-0000-0000600D0000}"/>
    <cellStyle name="Millares [0] 2 2 3 2 2 2 4 4 3" xfId="28285" xr:uid="{00000000-0005-0000-0000-0000610D0000}"/>
    <cellStyle name="Millares [0] 2 2 3 2 2 2 4 4 4" xfId="38629" xr:uid="{00000000-0005-0000-0000-0000620D0000}"/>
    <cellStyle name="Millares [0] 2 2 3 2 2 2 4 5" xfId="11058" xr:uid="{00000000-0005-0000-0000-0000630D0000}"/>
    <cellStyle name="Millares [0] 2 2 3 2 2 2 4 5 2" xfId="42114" xr:uid="{00000000-0005-0000-0000-0000640D0000}"/>
    <cellStyle name="Millares [0] 2 2 3 2 2 2 4 6" xfId="21430" xr:uid="{00000000-0005-0000-0000-0000650D0000}"/>
    <cellStyle name="Millares [0] 2 2 3 2 2 2 4 7" xfId="31774" xr:uid="{00000000-0005-0000-0000-0000660D0000}"/>
    <cellStyle name="Millares [0] 2 2 3 2 2 2 5" xfId="133" xr:uid="{00000000-0005-0000-0000-0000670D0000}"/>
    <cellStyle name="Millares [0] 2 2 3 2 2 2 5 2" xfId="2384" xr:uid="{00000000-0005-0000-0000-0000680D0000}"/>
    <cellStyle name="Millares [0] 2 2 3 2 2 2 5 2 2" xfId="5814" xr:uid="{00000000-0005-0000-0000-0000690D0000}"/>
    <cellStyle name="Millares [0] 2 2 3 2 2 2 5 2 2 2" xfId="16209" xr:uid="{00000000-0005-0000-0000-00006A0D0000}"/>
    <cellStyle name="Millares [0] 2 2 3 2 2 2 5 2 2 2 2" xfId="47263" xr:uid="{00000000-0005-0000-0000-00006B0D0000}"/>
    <cellStyle name="Millares [0] 2 2 3 2 2 2 5 2 2 3" xfId="26579" xr:uid="{00000000-0005-0000-0000-00006C0D0000}"/>
    <cellStyle name="Millares [0] 2 2 3 2 2 2 5 2 2 4" xfId="36923" xr:uid="{00000000-0005-0000-0000-00006D0D0000}"/>
    <cellStyle name="Millares [0] 2 2 3 2 2 2 5 2 3" xfId="9294" xr:uid="{00000000-0005-0000-0000-00006E0D0000}"/>
    <cellStyle name="Millares [0] 2 2 3 2 2 2 5 2 3 2" xfId="19660" xr:uid="{00000000-0005-0000-0000-00006F0D0000}"/>
    <cellStyle name="Millares [0] 2 2 3 2 2 2 5 2 3 2 2" xfId="50709" xr:uid="{00000000-0005-0000-0000-0000700D0000}"/>
    <cellStyle name="Millares [0] 2 2 3 2 2 2 5 2 3 3" xfId="30025" xr:uid="{00000000-0005-0000-0000-0000710D0000}"/>
    <cellStyle name="Millares [0] 2 2 3 2 2 2 5 2 3 4" xfId="40369" xr:uid="{00000000-0005-0000-0000-0000720D0000}"/>
    <cellStyle name="Millares [0] 2 2 3 2 2 2 5 2 4" xfId="12781" xr:uid="{00000000-0005-0000-0000-0000730D0000}"/>
    <cellStyle name="Millares [0] 2 2 3 2 2 2 5 2 4 2" xfId="43837" xr:uid="{00000000-0005-0000-0000-0000740D0000}"/>
    <cellStyle name="Millares [0] 2 2 3 2 2 2 5 2 5" xfId="23153" xr:uid="{00000000-0005-0000-0000-0000750D0000}"/>
    <cellStyle name="Millares [0] 2 2 3 2 2 2 5 2 6" xfId="33497" xr:uid="{00000000-0005-0000-0000-0000760D0000}"/>
    <cellStyle name="Millares [0] 2 2 3 2 2 2 5 3" xfId="4088" xr:uid="{00000000-0005-0000-0000-0000770D0000}"/>
    <cellStyle name="Millares [0] 2 2 3 2 2 2 5 3 2" xfId="14485" xr:uid="{00000000-0005-0000-0000-0000780D0000}"/>
    <cellStyle name="Millares [0] 2 2 3 2 2 2 5 3 2 2" xfId="45541" xr:uid="{00000000-0005-0000-0000-0000790D0000}"/>
    <cellStyle name="Millares [0] 2 2 3 2 2 2 5 3 3" xfId="24857" xr:uid="{00000000-0005-0000-0000-00007A0D0000}"/>
    <cellStyle name="Millares [0] 2 2 3 2 2 2 5 3 4" xfId="35201" xr:uid="{00000000-0005-0000-0000-00007B0D0000}"/>
    <cellStyle name="Millares [0] 2 2 3 2 2 2 5 4" xfId="7535" xr:uid="{00000000-0005-0000-0000-00007C0D0000}"/>
    <cellStyle name="Millares [0] 2 2 3 2 2 2 5 4 2" xfId="17920" xr:uid="{00000000-0005-0000-0000-00007D0D0000}"/>
    <cellStyle name="Millares [0] 2 2 3 2 2 2 5 4 2 2" xfId="48970" xr:uid="{00000000-0005-0000-0000-00007E0D0000}"/>
    <cellStyle name="Millares [0] 2 2 3 2 2 2 5 4 3" xfId="28286" xr:uid="{00000000-0005-0000-0000-00007F0D0000}"/>
    <cellStyle name="Millares [0] 2 2 3 2 2 2 5 4 4" xfId="38630" xr:uid="{00000000-0005-0000-0000-0000800D0000}"/>
    <cellStyle name="Millares [0] 2 2 3 2 2 2 5 5" xfId="11059" xr:uid="{00000000-0005-0000-0000-0000810D0000}"/>
    <cellStyle name="Millares [0] 2 2 3 2 2 2 5 5 2" xfId="42115" xr:uid="{00000000-0005-0000-0000-0000820D0000}"/>
    <cellStyle name="Millares [0] 2 2 3 2 2 2 5 6" xfId="21431" xr:uid="{00000000-0005-0000-0000-0000830D0000}"/>
    <cellStyle name="Millares [0] 2 2 3 2 2 2 5 7" xfId="31775" xr:uid="{00000000-0005-0000-0000-0000840D0000}"/>
    <cellStyle name="Millares [0] 2 2 3 2 2 2 6" xfId="2379" xr:uid="{00000000-0005-0000-0000-0000850D0000}"/>
    <cellStyle name="Millares [0] 2 2 3 2 2 2 6 2" xfId="5809" xr:uid="{00000000-0005-0000-0000-0000860D0000}"/>
    <cellStyle name="Millares [0] 2 2 3 2 2 2 6 2 2" xfId="16204" xr:uid="{00000000-0005-0000-0000-0000870D0000}"/>
    <cellStyle name="Millares [0] 2 2 3 2 2 2 6 2 2 2" xfId="47258" xr:uid="{00000000-0005-0000-0000-0000880D0000}"/>
    <cellStyle name="Millares [0] 2 2 3 2 2 2 6 2 3" xfId="26574" xr:uid="{00000000-0005-0000-0000-0000890D0000}"/>
    <cellStyle name="Millares [0] 2 2 3 2 2 2 6 2 4" xfId="36918" xr:uid="{00000000-0005-0000-0000-00008A0D0000}"/>
    <cellStyle name="Millares [0] 2 2 3 2 2 2 6 3" xfId="9289" xr:uid="{00000000-0005-0000-0000-00008B0D0000}"/>
    <cellStyle name="Millares [0] 2 2 3 2 2 2 6 3 2" xfId="19655" xr:uid="{00000000-0005-0000-0000-00008C0D0000}"/>
    <cellStyle name="Millares [0] 2 2 3 2 2 2 6 3 2 2" xfId="50704" xr:uid="{00000000-0005-0000-0000-00008D0D0000}"/>
    <cellStyle name="Millares [0] 2 2 3 2 2 2 6 3 3" xfId="30020" xr:uid="{00000000-0005-0000-0000-00008E0D0000}"/>
    <cellStyle name="Millares [0] 2 2 3 2 2 2 6 3 4" xfId="40364" xr:uid="{00000000-0005-0000-0000-00008F0D0000}"/>
    <cellStyle name="Millares [0] 2 2 3 2 2 2 6 4" xfId="12776" xr:uid="{00000000-0005-0000-0000-0000900D0000}"/>
    <cellStyle name="Millares [0] 2 2 3 2 2 2 6 4 2" xfId="43832" xr:uid="{00000000-0005-0000-0000-0000910D0000}"/>
    <cellStyle name="Millares [0] 2 2 3 2 2 2 6 5" xfId="23148" xr:uid="{00000000-0005-0000-0000-0000920D0000}"/>
    <cellStyle name="Millares [0] 2 2 3 2 2 2 6 6" xfId="33492" xr:uid="{00000000-0005-0000-0000-0000930D0000}"/>
    <cellStyle name="Millares [0] 2 2 3 2 2 2 7" xfId="4083" xr:uid="{00000000-0005-0000-0000-0000940D0000}"/>
    <cellStyle name="Millares [0] 2 2 3 2 2 2 7 2" xfId="14480" xr:uid="{00000000-0005-0000-0000-0000950D0000}"/>
    <cellStyle name="Millares [0] 2 2 3 2 2 2 7 2 2" xfId="45536" xr:uid="{00000000-0005-0000-0000-0000960D0000}"/>
    <cellStyle name="Millares [0] 2 2 3 2 2 2 7 3" xfId="24852" xr:uid="{00000000-0005-0000-0000-0000970D0000}"/>
    <cellStyle name="Millares [0] 2 2 3 2 2 2 7 4" xfId="35196" xr:uid="{00000000-0005-0000-0000-0000980D0000}"/>
    <cellStyle name="Millares [0] 2 2 3 2 2 2 8" xfId="7530" xr:uid="{00000000-0005-0000-0000-0000990D0000}"/>
    <cellStyle name="Millares [0] 2 2 3 2 2 2 8 2" xfId="17915" xr:uid="{00000000-0005-0000-0000-00009A0D0000}"/>
    <cellStyle name="Millares [0] 2 2 3 2 2 2 8 2 2" xfId="48965" xr:uid="{00000000-0005-0000-0000-00009B0D0000}"/>
    <cellStyle name="Millares [0] 2 2 3 2 2 2 8 3" xfId="28281" xr:uid="{00000000-0005-0000-0000-00009C0D0000}"/>
    <cellStyle name="Millares [0] 2 2 3 2 2 2 8 4" xfId="38625" xr:uid="{00000000-0005-0000-0000-00009D0D0000}"/>
    <cellStyle name="Millares [0] 2 2 3 2 2 2 9" xfId="11054" xr:uid="{00000000-0005-0000-0000-00009E0D0000}"/>
    <cellStyle name="Millares [0] 2 2 3 2 2 2 9 2" xfId="42110" xr:uid="{00000000-0005-0000-0000-00009F0D0000}"/>
    <cellStyle name="Millares [0] 2 2 3 2 2 3" xfId="134" xr:uid="{00000000-0005-0000-0000-0000A00D0000}"/>
    <cellStyle name="Millares [0] 2 2 3 2 2 3 2" xfId="135" xr:uid="{00000000-0005-0000-0000-0000A10D0000}"/>
    <cellStyle name="Millares [0] 2 2 3 2 2 3 2 2" xfId="2386" xr:uid="{00000000-0005-0000-0000-0000A20D0000}"/>
    <cellStyle name="Millares [0] 2 2 3 2 2 3 2 2 2" xfId="5816" xr:uid="{00000000-0005-0000-0000-0000A30D0000}"/>
    <cellStyle name="Millares [0] 2 2 3 2 2 3 2 2 2 2" xfId="16211" xr:uid="{00000000-0005-0000-0000-0000A40D0000}"/>
    <cellStyle name="Millares [0] 2 2 3 2 2 3 2 2 2 2 2" xfId="47265" xr:uid="{00000000-0005-0000-0000-0000A50D0000}"/>
    <cellStyle name="Millares [0] 2 2 3 2 2 3 2 2 2 3" xfId="26581" xr:uid="{00000000-0005-0000-0000-0000A60D0000}"/>
    <cellStyle name="Millares [0] 2 2 3 2 2 3 2 2 2 4" xfId="36925" xr:uid="{00000000-0005-0000-0000-0000A70D0000}"/>
    <cellStyle name="Millares [0] 2 2 3 2 2 3 2 2 3" xfId="9296" xr:uid="{00000000-0005-0000-0000-0000A80D0000}"/>
    <cellStyle name="Millares [0] 2 2 3 2 2 3 2 2 3 2" xfId="19662" xr:uid="{00000000-0005-0000-0000-0000A90D0000}"/>
    <cellStyle name="Millares [0] 2 2 3 2 2 3 2 2 3 2 2" xfId="50711" xr:uid="{00000000-0005-0000-0000-0000AA0D0000}"/>
    <cellStyle name="Millares [0] 2 2 3 2 2 3 2 2 3 3" xfId="30027" xr:uid="{00000000-0005-0000-0000-0000AB0D0000}"/>
    <cellStyle name="Millares [0] 2 2 3 2 2 3 2 2 3 4" xfId="40371" xr:uid="{00000000-0005-0000-0000-0000AC0D0000}"/>
    <cellStyle name="Millares [0] 2 2 3 2 2 3 2 2 4" xfId="12783" xr:uid="{00000000-0005-0000-0000-0000AD0D0000}"/>
    <cellStyle name="Millares [0] 2 2 3 2 2 3 2 2 4 2" xfId="43839" xr:uid="{00000000-0005-0000-0000-0000AE0D0000}"/>
    <cellStyle name="Millares [0] 2 2 3 2 2 3 2 2 5" xfId="23155" xr:uid="{00000000-0005-0000-0000-0000AF0D0000}"/>
    <cellStyle name="Millares [0] 2 2 3 2 2 3 2 2 6" xfId="33499" xr:uid="{00000000-0005-0000-0000-0000B00D0000}"/>
    <cellStyle name="Millares [0] 2 2 3 2 2 3 2 3" xfId="4090" xr:uid="{00000000-0005-0000-0000-0000B10D0000}"/>
    <cellStyle name="Millares [0] 2 2 3 2 2 3 2 3 2" xfId="14487" xr:uid="{00000000-0005-0000-0000-0000B20D0000}"/>
    <cellStyle name="Millares [0] 2 2 3 2 2 3 2 3 2 2" xfId="45543" xr:uid="{00000000-0005-0000-0000-0000B30D0000}"/>
    <cellStyle name="Millares [0] 2 2 3 2 2 3 2 3 3" xfId="24859" xr:uid="{00000000-0005-0000-0000-0000B40D0000}"/>
    <cellStyle name="Millares [0] 2 2 3 2 2 3 2 3 4" xfId="35203" xr:uid="{00000000-0005-0000-0000-0000B50D0000}"/>
    <cellStyle name="Millares [0] 2 2 3 2 2 3 2 4" xfId="7537" xr:uid="{00000000-0005-0000-0000-0000B60D0000}"/>
    <cellStyle name="Millares [0] 2 2 3 2 2 3 2 4 2" xfId="17922" xr:uid="{00000000-0005-0000-0000-0000B70D0000}"/>
    <cellStyle name="Millares [0] 2 2 3 2 2 3 2 4 2 2" xfId="48972" xr:uid="{00000000-0005-0000-0000-0000B80D0000}"/>
    <cellStyle name="Millares [0] 2 2 3 2 2 3 2 4 3" xfId="28288" xr:uid="{00000000-0005-0000-0000-0000B90D0000}"/>
    <cellStyle name="Millares [0] 2 2 3 2 2 3 2 4 4" xfId="38632" xr:uid="{00000000-0005-0000-0000-0000BA0D0000}"/>
    <cellStyle name="Millares [0] 2 2 3 2 2 3 2 5" xfId="11061" xr:uid="{00000000-0005-0000-0000-0000BB0D0000}"/>
    <cellStyle name="Millares [0] 2 2 3 2 2 3 2 5 2" xfId="42117" xr:uid="{00000000-0005-0000-0000-0000BC0D0000}"/>
    <cellStyle name="Millares [0] 2 2 3 2 2 3 2 6" xfId="21433" xr:uid="{00000000-0005-0000-0000-0000BD0D0000}"/>
    <cellStyle name="Millares [0] 2 2 3 2 2 3 2 7" xfId="31777" xr:uid="{00000000-0005-0000-0000-0000BE0D0000}"/>
    <cellStyle name="Millares [0] 2 2 3 2 2 3 3" xfId="2385" xr:uid="{00000000-0005-0000-0000-0000BF0D0000}"/>
    <cellStyle name="Millares [0] 2 2 3 2 2 3 3 2" xfId="5815" xr:uid="{00000000-0005-0000-0000-0000C00D0000}"/>
    <cellStyle name="Millares [0] 2 2 3 2 2 3 3 2 2" xfId="16210" xr:uid="{00000000-0005-0000-0000-0000C10D0000}"/>
    <cellStyle name="Millares [0] 2 2 3 2 2 3 3 2 2 2" xfId="47264" xr:uid="{00000000-0005-0000-0000-0000C20D0000}"/>
    <cellStyle name="Millares [0] 2 2 3 2 2 3 3 2 3" xfId="26580" xr:uid="{00000000-0005-0000-0000-0000C30D0000}"/>
    <cellStyle name="Millares [0] 2 2 3 2 2 3 3 2 4" xfId="36924" xr:uid="{00000000-0005-0000-0000-0000C40D0000}"/>
    <cellStyle name="Millares [0] 2 2 3 2 2 3 3 3" xfId="9295" xr:uid="{00000000-0005-0000-0000-0000C50D0000}"/>
    <cellStyle name="Millares [0] 2 2 3 2 2 3 3 3 2" xfId="19661" xr:uid="{00000000-0005-0000-0000-0000C60D0000}"/>
    <cellStyle name="Millares [0] 2 2 3 2 2 3 3 3 2 2" xfId="50710" xr:uid="{00000000-0005-0000-0000-0000C70D0000}"/>
    <cellStyle name="Millares [0] 2 2 3 2 2 3 3 3 3" xfId="30026" xr:uid="{00000000-0005-0000-0000-0000C80D0000}"/>
    <cellStyle name="Millares [0] 2 2 3 2 2 3 3 3 4" xfId="40370" xr:uid="{00000000-0005-0000-0000-0000C90D0000}"/>
    <cellStyle name="Millares [0] 2 2 3 2 2 3 3 4" xfId="12782" xr:uid="{00000000-0005-0000-0000-0000CA0D0000}"/>
    <cellStyle name="Millares [0] 2 2 3 2 2 3 3 4 2" xfId="43838" xr:uid="{00000000-0005-0000-0000-0000CB0D0000}"/>
    <cellStyle name="Millares [0] 2 2 3 2 2 3 3 5" xfId="23154" xr:uid="{00000000-0005-0000-0000-0000CC0D0000}"/>
    <cellStyle name="Millares [0] 2 2 3 2 2 3 3 6" xfId="33498" xr:uid="{00000000-0005-0000-0000-0000CD0D0000}"/>
    <cellStyle name="Millares [0] 2 2 3 2 2 3 4" xfId="4089" xr:uid="{00000000-0005-0000-0000-0000CE0D0000}"/>
    <cellStyle name="Millares [0] 2 2 3 2 2 3 4 2" xfId="14486" xr:uid="{00000000-0005-0000-0000-0000CF0D0000}"/>
    <cellStyle name="Millares [0] 2 2 3 2 2 3 4 2 2" xfId="45542" xr:uid="{00000000-0005-0000-0000-0000D00D0000}"/>
    <cellStyle name="Millares [0] 2 2 3 2 2 3 4 3" xfId="24858" xr:uid="{00000000-0005-0000-0000-0000D10D0000}"/>
    <cellStyle name="Millares [0] 2 2 3 2 2 3 4 4" xfId="35202" xr:uid="{00000000-0005-0000-0000-0000D20D0000}"/>
    <cellStyle name="Millares [0] 2 2 3 2 2 3 5" xfId="7536" xr:uid="{00000000-0005-0000-0000-0000D30D0000}"/>
    <cellStyle name="Millares [0] 2 2 3 2 2 3 5 2" xfId="17921" xr:uid="{00000000-0005-0000-0000-0000D40D0000}"/>
    <cellStyle name="Millares [0] 2 2 3 2 2 3 5 2 2" xfId="48971" xr:uid="{00000000-0005-0000-0000-0000D50D0000}"/>
    <cellStyle name="Millares [0] 2 2 3 2 2 3 5 3" xfId="28287" xr:uid="{00000000-0005-0000-0000-0000D60D0000}"/>
    <cellStyle name="Millares [0] 2 2 3 2 2 3 5 4" xfId="38631" xr:uid="{00000000-0005-0000-0000-0000D70D0000}"/>
    <cellStyle name="Millares [0] 2 2 3 2 2 3 6" xfId="11060" xr:uid="{00000000-0005-0000-0000-0000D80D0000}"/>
    <cellStyle name="Millares [0] 2 2 3 2 2 3 6 2" xfId="42116" xr:uid="{00000000-0005-0000-0000-0000D90D0000}"/>
    <cellStyle name="Millares [0] 2 2 3 2 2 3 7" xfId="21432" xr:uid="{00000000-0005-0000-0000-0000DA0D0000}"/>
    <cellStyle name="Millares [0] 2 2 3 2 2 3 8" xfId="31776" xr:uid="{00000000-0005-0000-0000-0000DB0D0000}"/>
    <cellStyle name="Millares [0] 2 2 3 2 2 4" xfId="136" xr:uid="{00000000-0005-0000-0000-0000DC0D0000}"/>
    <cellStyle name="Millares [0] 2 2 3 2 2 4 2" xfId="2387" xr:uid="{00000000-0005-0000-0000-0000DD0D0000}"/>
    <cellStyle name="Millares [0] 2 2 3 2 2 4 2 2" xfId="5817" xr:uid="{00000000-0005-0000-0000-0000DE0D0000}"/>
    <cellStyle name="Millares [0] 2 2 3 2 2 4 2 2 2" xfId="16212" xr:uid="{00000000-0005-0000-0000-0000DF0D0000}"/>
    <cellStyle name="Millares [0] 2 2 3 2 2 4 2 2 2 2" xfId="47266" xr:uid="{00000000-0005-0000-0000-0000E00D0000}"/>
    <cellStyle name="Millares [0] 2 2 3 2 2 4 2 2 3" xfId="26582" xr:uid="{00000000-0005-0000-0000-0000E10D0000}"/>
    <cellStyle name="Millares [0] 2 2 3 2 2 4 2 2 4" xfId="36926" xr:uid="{00000000-0005-0000-0000-0000E20D0000}"/>
    <cellStyle name="Millares [0] 2 2 3 2 2 4 2 3" xfId="9297" xr:uid="{00000000-0005-0000-0000-0000E30D0000}"/>
    <cellStyle name="Millares [0] 2 2 3 2 2 4 2 3 2" xfId="19663" xr:uid="{00000000-0005-0000-0000-0000E40D0000}"/>
    <cellStyle name="Millares [0] 2 2 3 2 2 4 2 3 2 2" xfId="50712" xr:uid="{00000000-0005-0000-0000-0000E50D0000}"/>
    <cellStyle name="Millares [0] 2 2 3 2 2 4 2 3 3" xfId="30028" xr:uid="{00000000-0005-0000-0000-0000E60D0000}"/>
    <cellStyle name="Millares [0] 2 2 3 2 2 4 2 3 4" xfId="40372" xr:uid="{00000000-0005-0000-0000-0000E70D0000}"/>
    <cellStyle name="Millares [0] 2 2 3 2 2 4 2 4" xfId="12784" xr:uid="{00000000-0005-0000-0000-0000E80D0000}"/>
    <cellStyle name="Millares [0] 2 2 3 2 2 4 2 4 2" xfId="43840" xr:uid="{00000000-0005-0000-0000-0000E90D0000}"/>
    <cellStyle name="Millares [0] 2 2 3 2 2 4 2 5" xfId="23156" xr:uid="{00000000-0005-0000-0000-0000EA0D0000}"/>
    <cellStyle name="Millares [0] 2 2 3 2 2 4 2 6" xfId="33500" xr:uid="{00000000-0005-0000-0000-0000EB0D0000}"/>
    <cellStyle name="Millares [0] 2 2 3 2 2 4 3" xfId="4091" xr:uid="{00000000-0005-0000-0000-0000EC0D0000}"/>
    <cellStyle name="Millares [0] 2 2 3 2 2 4 3 2" xfId="14488" xr:uid="{00000000-0005-0000-0000-0000ED0D0000}"/>
    <cellStyle name="Millares [0] 2 2 3 2 2 4 3 2 2" xfId="45544" xr:uid="{00000000-0005-0000-0000-0000EE0D0000}"/>
    <cellStyle name="Millares [0] 2 2 3 2 2 4 3 3" xfId="24860" xr:uid="{00000000-0005-0000-0000-0000EF0D0000}"/>
    <cellStyle name="Millares [0] 2 2 3 2 2 4 3 4" xfId="35204" xr:uid="{00000000-0005-0000-0000-0000F00D0000}"/>
    <cellStyle name="Millares [0] 2 2 3 2 2 4 4" xfId="7538" xr:uid="{00000000-0005-0000-0000-0000F10D0000}"/>
    <cellStyle name="Millares [0] 2 2 3 2 2 4 4 2" xfId="17923" xr:uid="{00000000-0005-0000-0000-0000F20D0000}"/>
    <cellStyle name="Millares [0] 2 2 3 2 2 4 4 2 2" xfId="48973" xr:uid="{00000000-0005-0000-0000-0000F30D0000}"/>
    <cellStyle name="Millares [0] 2 2 3 2 2 4 4 3" xfId="28289" xr:uid="{00000000-0005-0000-0000-0000F40D0000}"/>
    <cellStyle name="Millares [0] 2 2 3 2 2 4 4 4" xfId="38633" xr:uid="{00000000-0005-0000-0000-0000F50D0000}"/>
    <cellStyle name="Millares [0] 2 2 3 2 2 4 5" xfId="11062" xr:uid="{00000000-0005-0000-0000-0000F60D0000}"/>
    <cellStyle name="Millares [0] 2 2 3 2 2 4 5 2" xfId="42118" xr:uid="{00000000-0005-0000-0000-0000F70D0000}"/>
    <cellStyle name="Millares [0] 2 2 3 2 2 4 6" xfId="21434" xr:uid="{00000000-0005-0000-0000-0000F80D0000}"/>
    <cellStyle name="Millares [0] 2 2 3 2 2 4 7" xfId="31778" xr:uid="{00000000-0005-0000-0000-0000F90D0000}"/>
    <cellStyle name="Millares [0] 2 2 3 2 2 5" xfId="137" xr:uid="{00000000-0005-0000-0000-0000FA0D0000}"/>
    <cellStyle name="Millares [0] 2 2 3 2 2 5 2" xfId="2388" xr:uid="{00000000-0005-0000-0000-0000FB0D0000}"/>
    <cellStyle name="Millares [0] 2 2 3 2 2 5 2 2" xfId="5818" xr:uid="{00000000-0005-0000-0000-0000FC0D0000}"/>
    <cellStyle name="Millares [0] 2 2 3 2 2 5 2 2 2" xfId="16213" xr:uid="{00000000-0005-0000-0000-0000FD0D0000}"/>
    <cellStyle name="Millares [0] 2 2 3 2 2 5 2 2 2 2" xfId="47267" xr:uid="{00000000-0005-0000-0000-0000FE0D0000}"/>
    <cellStyle name="Millares [0] 2 2 3 2 2 5 2 2 3" xfId="26583" xr:uid="{00000000-0005-0000-0000-0000FF0D0000}"/>
    <cellStyle name="Millares [0] 2 2 3 2 2 5 2 2 4" xfId="36927" xr:uid="{00000000-0005-0000-0000-0000000E0000}"/>
    <cellStyle name="Millares [0] 2 2 3 2 2 5 2 3" xfId="9298" xr:uid="{00000000-0005-0000-0000-0000010E0000}"/>
    <cellStyle name="Millares [0] 2 2 3 2 2 5 2 3 2" xfId="19664" xr:uid="{00000000-0005-0000-0000-0000020E0000}"/>
    <cellStyle name="Millares [0] 2 2 3 2 2 5 2 3 2 2" xfId="50713" xr:uid="{00000000-0005-0000-0000-0000030E0000}"/>
    <cellStyle name="Millares [0] 2 2 3 2 2 5 2 3 3" xfId="30029" xr:uid="{00000000-0005-0000-0000-0000040E0000}"/>
    <cellStyle name="Millares [0] 2 2 3 2 2 5 2 3 4" xfId="40373" xr:uid="{00000000-0005-0000-0000-0000050E0000}"/>
    <cellStyle name="Millares [0] 2 2 3 2 2 5 2 4" xfId="12785" xr:uid="{00000000-0005-0000-0000-0000060E0000}"/>
    <cellStyle name="Millares [0] 2 2 3 2 2 5 2 4 2" xfId="43841" xr:uid="{00000000-0005-0000-0000-0000070E0000}"/>
    <cellStyle name="Millares [0] 2 2 3 2 2 5 2 5" xfId="23157" xr:uid="{00000000-0005-0000-0000-0000080E0000}"/>
    <cellStyle name="Millares [0] 2 2 3 2 2 5 2 6" xfId="33501" xr:uid="{00000000-0005-0000-0000-0000090E0000}"/>
    <cellStyle name="Millares [0] 2 2 3 2 2 5 3" xfId="4092" xr:uid="{00000000-0005-0000-0000-00000A0E0000}"/>
    <cellStyle name="Millares [0] 2 2 3 2 2 5 3 2" xfId="14489" xr:uid="{00000000-0005-0000-0000-00000B0E0000}"/>
    <cellStyle name="Millares [0] 2 2 3 2 2 5 3 2 2" xfId="45545" xr:uid="{00000000-0005-0000-0000-00000C0E0000}"/>
    <cellStyle name="Millares [0] 2 2 3 2 2 5 3 3" xfId="24861" xr:uid="{00000000-0005-0000-0000-00000D0E0000}"/>
    <cellStyle name="Millares [0] 2 2 3 2 2 5 3 4" xfId="35205" xr:uid="{00000000-0005-0000-0000-00000E0E0000}"/>
    <cellStyle name="Millares [0] 2 2 3 2 2 5 4" xfId="7539" xr:uid="{00000000-0005-0000-0000-00000F0E0000}"/>
    <cellStyle name="Millares [0] 2 2 3 2 2 5 4 2" xfId="17924" xr:uid="{00000000-0005-0000-0000-0000100E0000}"/>
    <cellStyle name="Millares [0] 2 2 3 2 2 5 4 2 2" xfId="48974" xr:uid="{00000000-0005-0000-0000-0000110E0000}"/>
    <cellStyle name="Millares [0] 2 2 3 2 2 5 4 3" xfId="28290" xr:uid="{00000000-0005-0000-0000-0000120E0000}"/>
    <cellStyle name="Millares [0] 2 2 3 2 2 5 4 4" xfId="38634" xr:uid="{00000000-0005-0000-0000-0000130E0000}"/>
    <cellStyle name="Millares [0] 2 2 3 2 2 5 5" xfId="11063" xr:uid="{00000000-0005-0000-0000-0000140E0000}"/>
    <cellStyle name="Millares [0] 2 2 3 2 2 5 5 2" xfId="42119" xr:uid="{00000000-0005-0000-0000-0000150E0000}"/>
    <cellStyle name="Millares [0] 2 2 3 2 2 5 6" xfId="21435" xr:uid="{00000000-0005-0000-0000-0000160E0000}"/>
    <cellStyle name="Millares [0] 2 2 3 2 2 5 7" xfId="31779" xr:uid="{00000000-0005-0000-0000-0000170E0000}"/>
    <cellStyle name="Millares [0] 2 2 3 2 2 6" xfId="138" xr:uid="{00000000-0005-0000-0000-0000180E0000}"/>
    <cellStyle name="Millares [0] 2 2 3 2 2 6 2" xfId="2389" xr:uid="{00000000-0005-0000-0000-0000190E0000}"/>
    <cellStyle name="Millares [0] 2 2 3 2 2 6 2 2" xfId="5819" xr:uid="{00000000-0005-0000-0000-00001A0E0000}"/>
    <cellStyle name="Millares [0] 2 2 3 2 2 6 2 2 2" xfId="16214" xr:uid="{00000000-0005-0000-0000-00001B0E0000}"/>
    <cellStyle name="Millares [0] 2 2 3 2 2 6 2 2 2 2" xfId="47268" xr:uid="{00000000-0005-0000-0000-00001C0E0000}"/>
    <cellStyle name="Millares [0] 2 2 3 2 2 6 2 2 3" xfId="26584" xr:uid="{00000000-0005-0000-0000-00001D0E0000}"/>
    <cellStyle name="Millares [0] 2 2 3 2 2 6 2 2 4" xfId="36928" xr:uid="{00000000-0005-0000-0000-00001E0E0000}"/>
    <cellStyle name="Millares [0] 2 2 3 2 2 6 2 3" xfId="9299" xr:uid="{00000000-0005-0000-0000-00001F0E0000}"/>
    <cellStyle name="Millares [0] 2 2 3 2 2 6 2 3 2" xfId="19665" xr:uid="{00000000-0005-0000-0000-0000200E0000}"/>
    <cellStyle name="Millares [0] 2 2 3 2 2 6 2 3 2 2" xfId="50714" xr:uid="{00000000-0005-0000-0000-0000210E0000}"/>
    <cellStyle name="Millares [0] 2 2 3 2 2 6 2 3 3" xfId="30030" xr:uid="{00000000-0005-0000-0000-0000220E0000}"/>
    <cellStyle name="Millares [0] 2 2 3 2 2 6 2 3 4" xfId="40374" xr:uid="{00000000-0005-0000-0000-0000230E0000}"/>
    <cellStyle name="Millares [0] 2 2 3 2 2 6 2 4" xfId="12786" xr:uid="{00000000-0005-0000-0000-0000240E0000}"/>
    <cellStyle name="Millares [0] 2 2 3 2 2 6 2 4 2" xfId="43842" xr:uid="{00000000-0005-0000-0000-0000250E0000}"/>
    <cellStyle name="Millares [0] 2 2 3 2 2 6 2 5" xfId="23158" xr:uid="{00000000-0005-0000-0000-0000260E0000}"/>
    <cellStyle name="Millares [0] 2 2 3 2 2 6 2 6" xfId="33502" xr:uid="{00000000-0005-0000-0000-0000270E0000}"/>
    <cellStyle name="Millares [0] 2 2 3 2 2 6 3" xfId="4093" xr:uid="{00000000-0005-0000-0000-0000280E0000}"/>
    <cellStyle name="Millares [0] 2 2 3 2 2 6 3 2" xfId="14490" xr:uid="{00000000-0005-0000-0000-0000290E0000}"/>
    <cellStyle name="Millares [0] 2 2 3 2 2 6 3 2 2" xfId="45546" xr:uid="{00000000-0005-0000-0000-00002A0E0000}"/>
    <cellStyle name="Millares [0] 2 2 3 2 2 6 3 3" xfId="24862" xr:uid="{00000000-0005-0000-0000-00002B0E0000}"/>
    <cellStyle name="Millares [0] 2 2 3 2 2 6 3 4" xfId="35206" xr:uid="{00000000-0005-0000-0000-00002C0E0000}"/>
    <cellStyle name="Millares [0] 2 2 3 2 2 6 4" xfId="7540" xr:uid="{00000000-0005-0000-0000-00002D0E0000}"/>
    <cellStyle name="Millares [0] 2 2 3 2 2 6 4 2" xfId="17925" xr:uid="{00000000-0005-0000-0000-00002E0E0000}"/>
    <cellStyle name="Millares [0] 2 2 3 2 2 6 4 2 2" xfId="48975" xr:uid="{00000000-0005-0000-0000-00002F0E0000}"/>
    <cellStyle name="Millares [0] 2 2 3 2 2 6 4 3" xfId="28291" xr:uid="{00000000-0005-0000-0000-0000300E0000}"/>
    <cellStyle name="Millares [0] 2 2 3 2 2 6 4 4" xfId="38635" xr:uid="{00000000-0005-0000-0000-0000310E0000}"/>
    <cellStyle name="Millares [0] 2 2 3 2 2 6 5" xfId="11064" xr:uid="{00000000-0005-0000-0000-0000320E0000}"/>
    <cellStyle name="Millares [0] 2 2 3 2 2 6 5 2" xfId="42120" xr:uid="{00000000-0005-0000-0000-0000330E0000}"/>
    <cellStyle name="Millares [0] 2 2 3 2 2 6 6" xfId="21436" xr:uid="{00000000-0005-0000-0000-0000340E0000}"/>
    <cellStyle name="Millares [0] 2 2 3 2 2 6 7" xfId="31780" xr:uid="{00000000-0005-0000-0000-0000350E0000}"/>
    <cellStyle name="Millares [0] 2 2 3 2 2 7" xfId="2378" xr:uid="{00000000-0005-0000-0000-0000360E0000}"/>
    <cellStyle name="Millares [0] 2 2 3 2 2 7 2" xfId="5808" xr:uid="{00000000-0005-0000-0000-0000370E0000}"/>
    <cellStyle name="Millares [0] 2 2 3 2 2 7 2 2" xfId="16203" xr:uid="{00000000-0005-0000-0000-0000380E0000}"/>
    <cellStyle name="Millares [0] 2 2 3 2 2 7 2 2 2" xfId="47257" xr:uid="{00000000-0005-0000-0000-0000390E0000}"/>
    <cellStyle name="Millares [0] 2 2 3 2 2 7 2 3" xfId="26573" xr:uid="{00000000-0005-0000-0000-00003A0E0000}"/>
    <cellStyle name="Millares [0] 2 2 3 2 2 7 2 4" xfId="36917" xr:uid="{00000000-0005-0000-0000-00003B0E0000}"/>
    <cellStyle name="Millares [0] 2 2 3 2 2 7 3" xfId="9288" xr:uid="{00000000-0005-0000-0000-00003C0E0000}"/>
    <cellStyle name="Millares [0] 2 2 3 2 2 7 3 2" xfId="19654" xr:uid="{00000000-0005-0000-0000-00003D0E0000}"/>
    <cellStyle name="Millares [0] 2 2 3 2 2 7 3 2 2" xfId="50703" xr:uid="{00000000-0005-0000-0000-00003E0E0000}"/>
    <cellStyle name="Millares [0] 2 2 3 2 2 7 3 3" xfId="30019" xr:uid="{00000000-0005-0000-0000-00003F0E0000}"/>
    <cellStyle name="Millares [0] 2 2 3 2 2 7 3 4" xfId="40363" xr:uid="{00000000-0005-0000-0000-0000400E0000}"/>
    <cellStyle name="Millares [0] 2 2 3 2 2 7 4" xfId="12775" xr:uid="{00000000-0005-0000-0000-0000410E0000}"/>
    <cellStyle name="Millares [0] 2 2 3 2 2 7 4 2" xfId="43831" xr:uid="{00000000-0005-0000-0000-0000420E0000}"/>
    <cellStyle name="Millares [0] 2 2 3 2 2 7 5" xfId="23147" xr:uid="{00000000-0005-0000-0000-0000430E0000}"/>
    <cellStyle name="Millares [0] 2 2 3 2 2 7 6" xfId="33491" xr:uid="{00000000-0005-0000-0000-0000440E0000}"/>
    <cellStyle name="Millares [0] 2 2 3 2 2 8" xfId="4082" xr:uid="{00000000-0005-0000-0000-0000450E0000}"/>
    <cellStyle name="Millares [0] 2 2 3 2 2 8 2" xfId="14479" xr:uid="{00000000-0005-0000-0000-0000460E0000}"/>
    <cellStyle name="Millares [0] 2 2 3 2 2 8 2 2" xfId="45535" xr:uid="{00000000-0005-0000-0000-0000470E0000}"/>
    <cellStyle name="Millares [0] 2 2 3 2 2 8 3" xfId="24851" xr:uid="{00000000-0005-0000-0000-0000480E0000}"/>
    <cellStyle name="Millares [0] 2 2 3 2 2 8 4" xfId="35195" xr:uid="{00000000-0005-0000-0000-0000490E0000}"/>
    <cellStyle name="Millares [0] 2 2 3 2 2 9" xfId="7529" xr:uid="{00000000-0005-0000-0000-00004A0E0000}"/>
    <cellStyle name="Millares [0] 2 2 3 2 2 9 2" xfId="17914" xr:uid="{00000000-0005-0000-0000-00004B0E0000}"/>
    <cellStyle name="Millares [0] 2 2 3 2 2 9 2 2" xfId="48964" xr:uid="{00000000-0005-0000-0000-00004C0E0000}"/>
    <cellStyle name="Millares [0] 2 2 3 2 2 9 3" xfId="28280" xr:uid="{00000000-0005-0000-0000-00004D0E0000}"/>
    <cellStyle name="Millares [0] 2 2 3 2 2 9 4" xfId="38624" xr:uid="{00000000-0005-0000-0000-00004E0E0000}"/>
    <cellStyle name="Millares [0] 2 2 3 2 3" xfId="139" xr:uid="{00000000-0005-0000-0000-00004F0E0000}"/>
    <cellStyle name="Millares [0] 2 2 3 2 3 10" xfId="21437" xr:uid="{00000000-0005-0000-0000-0000500E0000}"/>
    <cellStyle name="Millares [0] 2 2 3 2 3 11" xfId="31781" xr:uid="{00000000-0005-0000-0000-0000510E0000}"/>
    <cellStyle name="Millares [0] 2 2 3 2 3 2" xfId="140" xr:uid="{00000000-0005-0000-0000-0000520E0000}"/>
    <cellStyle name="Millares [0] 2 2 3 2 3 2 2" xfId="141" xr:uid="{00000000-0005-0000-0000-0000530E0000}"/>
    <cellStyle name="Millares [0] 2 2 3 2 3 2 2 2" xfId="2392" xr:uid="{00000000-0005-0000-0000-0000540E0000}"/>
    <cellStyle name="Millares [0] 2 2 3 2 3 2 2 2 2" xfId="5822" xr:uid="{00000000-0005-0000-0000-0000550E0000}"/>
    <cellStyle name="Millares [0] 2 2 3 2 3 2 2 2 2 2" xfId="16217" xr:uid="{00000000-0005-0000-0000-0000560E0000}"/>
    <cellStyle name="Millares [0] 2 2 3 2 3 2 2 2 2 2 2" xfId="47271" xr:uid="{00000000-0005-0000-0000-0000570E0000}"/>
    <cellStyle name="Millares [0] 2 2 3 2 3 2 2 2 2 3" xfId="26587" xr:uid="{00000000-0005-0000-0000-0000580E0000}"/>
    <cellStyle name="Millares [0] 2 2 3 2 3 2 2 2 2 4" xfId="36931" xr:uid="{00000000-0005-0000-0000-0000590E0000}"/>
    <cellStyle name="Millares [0] 2 2 3 2 3 2 2 2 3" xfId="9302" xr:uid="{00000000-0005-0000-0000-00005A0E0000}"/>
    <cellStyle name="Millares [0] 2 2 3 2 3 2 2 2 3 2" xfId="19668" xr:uid="{00000000-0005-0000-0000-00005B0E0000}"/>
    <cellStyle name="Millares [0] 2 2 3 2 3 2 2 2 3 2 2" xfId="50717" xr:uid="{00000000-0005-0000-0000-00005C0E0000}"/>
    <cellStyle name="Millares [0] 2 2 3 2 3 2 2 2 3 3" xfId="30033" xr:uid="{00000000-0005-0000-0000-00005D0E0000}"/>
    <cellStyle name="Millares [0] 2 2 3 2 3 2 2 2 3 4" xfId="40377" xr:uid="{00000000-0005-0000-0000-00005E0E0000}"/>
    <cellStyle name="Millares [0] 2 2 3 2 3 2 2 2 4" xfId="12789" xr:uid="{00000000-0005-0000-0000-00005F0E0000}"/>
    <cellStyle name="Millares [0] 2 2 3 2 3 2 2 2 4 2" xfId="43845" xr:uid="{00000000-0005-0000-0000-0000600E0000}"/>
    <cellStyle name="Millares [0] 2 2 3 2 3 2 2 2 5" xfId="23161" xr:uid="{00000000-0005-0000-0000-0000610E0000}"/>
    <cellStyle name="Millares [0] 2 2 3 2 3 2 2 2 6" xfId="33505" xr:uid="{00000000-0005-0000-0000-0000620E0000}"/>
    <cellStyle name="Millares [0] 2 2 3 2 3 2 2 3" xfId="4096" xr:uid="{00000000-0005-0000-0000-0000630E0000}"/>
    <cellStyle name="Millares [0] 2 2 3 2 3 2 2 3 2" xfId="14493" xr:uid="{00000000-0005-0000-0000-0000640E0000}"/>
    <cellStyle name="Millares [0] 2 2 3 2 3 2 2 3 2 2" xfId="45549" xr:uid="{00000000-0005-0000-0000-0000650E0000}"/>
    <cellStyle name="Millares [0] 2 2 3 2 3 2 2 3 3" xfId="24865" xr:uid="{00000000-0005-0000-0000-0000660E0000}"/>
    <cellStyle name="Millares [0] 2 2 3 2 3 2 2 3 4" xfId="35209" xr:uid="{00000000-0005-0000-0000-0000670E0000}"/>
    <cellStyle name="Millares [0] 2 2 3 2 3 2 2 4" xfId="7543" xr:uid="{00000000-0005-0000-0000-0000680E0000}"/>
    <cellStyle name="Millares [0] 2 2 3 2 3 2 2 4 2" xfId="17928" xr:uid="{00000000-0005-0000-0000-0000690E0000}"/>
    <cellStyle name="Millares [0] 2 2 3 2 3 2 2 4 2 2" xfId="48978" xr:uid="{00000000-0005-0000-0000-00006A0E0000}"/>
    <cellStyle name="Millares [0] 2 2 3 2 3 2 2 4 3" xfId="28294" xr:uid="{00000000-0005-0000-0000-00006B0E0000}"/>
    <cellStyle name="Millares [0] 2 2 3 2 3 2 2 4 4" xfId="38638" xr:uid="{00000000-0005-0000-0000-00006C0E0000}"/>
    <cellStyle name="Millares [0] 2 2 3 2 3 2 2 5" xfId="11067" xr:uid="{00000000-0005-0000-0000-00006D0E0000}"/>
    <cellStyle name="Millares [0] 2 2 3 2 3 2 2 5 2" xfId="42123" xr:uid="{00000000-0005-0000-0000-00006E0E0000}"/>
    <cellStyle name="Millares [0] 2 2 3 2 3 2 2 6" xfId="21439" xr:uid="{00000000-0005-0000-0000-00006F0E0000}"/>
    <cellStyle name="Millares [0] 2 2 3 2 3 2 2 7" xfId="31783" xr:uid="{00000000-0005-0000-0000-0000700E0000}"/>
    <cellStyle name="Millares [0] 2 2 3 2 3 2 3" xfId="2391" xr:uid="{00000000-0005-0000-0000-0000710E0000}"/>
    <cellStyle name="Millares [0] 2 2 3 2 3 2 3 2" xfId="5821" xr:uid="{00000000-0005-0000-0000-0000720E0000}"/>
    <cellStyle name="Millares [0] 2 2 3 2 3 2 3 2 2" xfId="16216" xr:uid="{00000000-0005-0000-0000-0000730E0000}"/>
    <cellStyle name="Millares [0] 2 2 3 2 3 2 3 2 2 2" xfId="47270" xr:uid="{00000000-0005-0000-0000-0000740E0000}"/>
    <cellStyle name="Millares [0] 2 2 3 2 3 2 3 2 3" xfId="26586" xr:uid="{00000000-0005-0000-0000-0000750E0000}"/>
    <cellStyle name="Millares [0] 2 2 3 2 3 2 3 2 4" xfId="36930" xr:uid="{00000000-0005-0000-0000-0000760E0000}"/>
    <cellStyle name="Millares [0] 2 2 3 2 3 2 3 3" xfId="9301" xr:uid="{00000000-0005-0000-0000-0000770E0000}"/>
    <cellStyle name="Millares [0] 2 2 3 2 3 2 3 3 2" xfId="19667" xr:uid="{00000000-0005-0000-0000-0000780E0000}"/>
    <cellStyle name="Millares [0] 2 2 3 2 3 2 3 3 2 2" xfId="50716" xr:uid="{00000000-0005-0000-0000-0000790E0000}"/>
    <cellStyle name="Millares [0] 2 2 3 2 3 2 3 3 3" xfId="30032" xr:uid="{00000000-0005-0000-0000-00007A0E0000}"/>
    <cellStyle name="Millares [0] 2 2 3 2 3 2 3 3 4" xfId="40376" xr:uid="{00000000-0005-0000-0000-00007B0E0000}"/>
    <cellStyle name="Millares [0] 2 2 3 2 3 2 3 4" xfId="12788" xr:uid="{00000000-0005-0000-0000-00007C0E0000}"/>
    <cellStyle name="Millares [0] 2 2 3 2 3 2 3 4 2" xfId="43844" xr:uid="{00000000-0005-0000-0000-00007D0E0000}"/>
    <cellStyle name="Millares [0] 2 2 3 2 3 2 3 5" xfId="23160" xr:uid="{00000000-0005-0000-0000-00007E0E0000}"/>
    <cellStyle name="Millares [0] 2 2 3 2 3 2 3 6" xfId="33504" xr:uid="{00000000-0005-0000-0000-00007F0E0000}"/>
    <cellStyle name="Millares [0] 2 2 3 2 3 2 4" xfId="4095" xr:uid="{00000000-0005-0000-0000-0000800E0000}"/>
    <cellStyle name="Millares [0] 2 2 3 2 3 2 4 2" xfId="14492" xr:uid="{00000000-0005-0000-0000-0000810E0000}"/>
    <cellStyle name="Millares [0] 2 2 3 2 3 2 4 2 2" xfId="45548" xr:uid="{00000000-0005-0000-0000-0000820E0000}"/>
    <cellStyle name="Millares [0] 2 2 3 2 3 2 4 3" xfId="24864" xr:uid="{00000000-0005-0000-0000-0000830E0000}"/>
    <cellStyle name="Millares [0] 2 2 3 2 3 2 4 4" xfId="35208" xr:uid="{00000000-0005-0000-0000-0000840E0000}"/>
    <cellStyle name="Millares [0] 2 2 3 2 3 2 5" xfId="7542" xr:uid="{00000000-0005-0000-0000-0000850E0000}"/>
    <cellStyle name="Millares [0] 2 2 3 2 3 2 5 2" xfId="17927" xr:uid="{00000000-0005-0000-0000-0000860E0000}"/>
    <cellStyle name="Millares [0] 2 2 3 2 3 2 5 2 2" xfId="48977" xr:uid="{00000000-0005-0000-0000-0000870E0000}"/>
    <cellStyle name="Millares [0] 2 2 3 2 3 2 5 3" xfId="28293" xr:uid="{00000000-0005-0000-0000-0000880E0000}"/>
    <cellStyle name="Millares [0] 2 2 3 2 3 2 5 4" xfId="38637" xr:uid="{00000000-0005-0000-0000-0000890E0000}"/>
    <cellStyle name="Millares [0] 2 2 3 2 3 2 6" xfId="11066" xr:uid="{00000000-0005-0000-0000-00008A0E0000}"/>
    <cellStyle name="Millares [0] 2 2 3 2 3 2 6 2" xfId="42122" xr:uid="{00000000-0005-0000-0000-00008B0E0000}"/>
    <cellStyle name="Millares [0] 2 2 3 2 3 2 7" xfId="21438" xr:uid="{00000000-0005-0000-0000-00008C0E0000}"/>
    <cellStyle name="Millares [0] 2 2 3 2 3 2 8" xfId="31782" xr:uid="{00000000-0005-0000-0000-00008D0E0000}"/>
    <cellStyle name="Millares [0] 2 2 3 2 3 3" xfId="142" xr:uid="{00000000-0005-0000-0000-00008E0E0000}"/>
    <cellStyle name="Millares [0] 2 2 3 2 3 3 2" xfId="2393" xr:uid="{00000000-0005-0000-0000-00008F0E0000}"/>
    <cellStyle name="Millares [0] 2 2 3 2 3 3 2 2" xfId="5823" xr:uid="{00000000-0005-0000-0000-0000900E0000}"/>
    <cellStyle name="Millares [0] 2 2 3 2 3 3 2 2 2" xfId="16218" xr:uid="{00000000-0005-0000-0000-0000910E0000}"/>
    <cellStyle name="Millares [0] 2 2 3 2 3 3 2 2 2 2" xfId="47272" xr:uid="{00000000-0005-0000-0000-0000920E0000}"/>
    <cellStyle name="Millares [0] 2 2 3 2 3 3 2 2 3" xfId="26588" xr:uid="{00000000-0005-0000-0000-0000930E0000}"/>
    <cellStyle name="Millares [0] 2 2 3 2 3 3 2 2 4" xfId="36932" xr:uid="{00000000-0005-0000-0000-0000940E0000}"/>
    <cellStyle name="Millares [0] 2 2 3 2 3 3 2 3" xfId="9303" xr:uid="{00000000-0005-0000-0000-0000950E0000}"/>
    <cellStyle name="Millares [0] 2 2 3 2 3 3 2 3 2" xfId="19669" xr:uid="{00000000-0005-0000-0000-0000960E0000}"/>
    <cellStyle name="Millares [0] 2 2 3 2 3 3 2 3 2 2" xfId="50718" xr:uid="{00000000-0005-0000-0000-0000970E0000}"/>
    <cellStyle name="Millares [0] 2 2 3 2 3 3 2 3 3" xfId="30034" xr:uid="{00000000-0005-0000-0000-0000980E0000}"/>
    <cellStyle name="Millares [0] 2 2 3 2 3 3 2 3 4" xfId="40378" xr:uid="{00000000-0005-0000-0000-0000990E0000}"/>
    <cellStyle name="Millares [0] 2 2 3 2 3 3 2 4" xfId="12790" xr:uid="{00000000-0005-0000-0000-00009A0E0000}"/>
    <cellStyle name="Millares [0] 2 2 3 2 3 3 2 4 2" xfId="43846" xr:uid="{00000000-0005-0000-0000-00009B0E0000}"/>
    <cellStyle name="Millares [0] 2 2 3 2 3 3 2 5" xfId="23162" xr:uid="{00000000-0005-0000-0000-00009C0E0000}"/>
    <cellStyle name="Millares [0] 2 2 3 2 3 3 2 6" xfId="33506" xr:uid="{00000000-0005-0000-0000-00009D0E0000}"/>
    <cellStyle name="Millares [0] 2 2 3 2 3 3 3" xfId="4097" xr:uid="{00000000-0005-0000-0000-00009E0E0000}"/>
    <cellStyle name="Millares [0] 2 2 3 2 3 3 3 2" xfId="14494" xr:uid="{00000000-0005-0000-0000-00009F0E0000}"/>
    <cellStyle name="Millares [0] 2 2 3 2 3 3 3 2 2" xfId="45550" xr:uid="{00000000-0005-0000-0000-0000A00E0000}"/>
    <cellStyle name="Millares [0] 2 2 3 2 3 3 3 3" xfId="24866" xr:uid="{00000000-0005-0000-0000-0000A10E0000}"/>
    <cellStyle name="Millares [0] 2 2 3 2 3 3 3 4" xfId="35210" xr:uid="{00000000-0005-0000-0000-0000A20E0000}"/>
    <cellStyle name="Millares [0] 2 2 3 2 3 3 4" xfId="7544" xr:uid="{00000000-0005-0000-0000-0000A30E0000}"/>
    <cellStyle name="Millares [0] 2 2 3 2 3 3 4 2" xfId="17929" xr:uid="{00000000-0005-0000-0000-0000A40E0000}"/>
    <cellStyle name="Millares [0] 2 2 3 2 3 3 4 2 2" xfId="48979" xr:uid="{00000000-0005-0000-0000-0000A50E0000}"/>
    <cellStyle name="Millares [0] 2 2 3 2 3 3 4 3" xfId="28295" xr:uid="{00000000-0005-0000-0000-0000A60E0000}"/>
    <cellStyle name="Millares [0] 2 2 3 2 3 3 4 4" xfId="38639" xr:uid="{00000000-0005-0000-0000-0000A70E0000}"/>
    <cellStyle name="Millares [0] 2 2 3 2 3 3 5" xfId="11068" xr:uid="{00000000-0005-0000-0000-0000A80E0000}"/>
    <cellStyle name="Millares [0] 2 2 3 2 3 3 5 2" xfId="42124" xr:uid="{00000000-0005-0000-0000-0000A90E0000}"/>
    <cellStyle name="Millares [0] 2 2 3 2 3 3 6" xfId="21440" xr:uid="{00000000-0005-0000-0000-0000AA0E0000}"/>
    <cellStyle name="Millares [0] 2 2 3 2 3 3 7" xfId="31784" xr:uid="{00000000-0005-0000-0000-0000AB0E0000}"/>
    <cellStyle name="Millares [0] 2 2 3 2 3 4" xfId="143" xr:uid="{00000000-0005-0000-0000-0000AC0E0000}"/>
    <cellStyle name="Millares [0] 2 2 3 2 3 4 2" xfId="2394" xr:uid="{00000000-0005-0000-0000-0000AD0E0000}"/>
    <cellStyle name="Millares [0] 2 2 3 2 3 4 2 2" xfId="5824" xr:uid="{00000000-0005-0000-0000-0000AE0E0000}"/>
    <cellStyle name="Millares [0] 2 2 3 2 3 4 2 2 2" xfId="16219" xr:uid="{00000000-0005-0000-0000-0000AF0E0000}"/>
    <cellStyle name="Millares [0] 2 2 3 2 3 4 2 2 2 2" xfId="47273" xr:uid="{00000000-0005-0000-0000-0000B00E0000}"/>
    <cellStyle name="Millares [0] 2 2 3 2 3 4 2 2 3" xfId="26589" xr:uid="{00000000-0005-0000-0000-0000B10E0000}"/>
    <cellStyle name="Millares [0] 2 2 3 2 3 4 2 2 4" xfId="36933" xr:uid="{00000000-0005-0000-0000-0000B20E0000}"/>
    <cellStyle name="Millares [0] 2 2 3 2 3 4 2 3" xfId="9304" xr:uid="{00000000-0005-0000-0000-0000B30E0000}"/>
    <cellStyle name="Millares [0] 2 2 3 2 3 4 2 3 2" xfId="19670" xr:uid="{00000000-0005-0000-0000-0000B40E0000}"/>
    <cellStyle name="Millares [0] 2 2 3 2 3 4 2 3 2 2" xfId="50719" xr:uid="{00000000-0005-0000-0000-0000B50E0000}"/>
    <cellStyle name="Millares [0] 2 2 3 2 3 4 2 3 3" xfId="30035" xr:uid="{00000000-0005-0000-0000-0000B60E0000}"/>
    <cellStyle name="Millares [0] 2 2 3 2 3 4 2 3 4" xfId="40379" xr:uid="{00000000-0005-0000-0000-0000B70E0000}"/>
    <cellStyle name="Millares [0] 2 2 3 2 3 4 2 4" xfId="12791" xr:uid="{00000000-0005-0000-0000-0000B80E0000}"/>
    <cellStyle name="Millares [0] 2 2 3 2 3 4 2 4 2" xfId="43847" xr:uid="{00000000-0005-0000-0000-0000B90E0000}"/>
    <cellStyle name="Millares [0] 2 2 3 2 3 4 2 5" xfId="23163" xr:uid="{00000000-0005-0000-0000-0000BA0E0000}"/>
    <cellStyle name="Millares [0] 2 2 3 2 3 4 2 6" xfId="33507" xr:uid="{00000000-0005-0000-0000-0000BB0E0000}"/>
    <cellStyle name="Millares [0] 2 2 3 2 3 4 3" xfId="4098" xr:uid="{00000000-0005-0000-0000-0000BC0E0000}"/>
    <cellStyle name="Millares [0] 2 2 3 2 3 4 3 2" xfId="14495" xr:uid="{00000000-0005-0000-0000-0000BD0E0000}"/>
    <cellStyle name="Millares [0] 2 2 3 2 3 4 3 2 2" xfId="45551" xr:uid="{00000000-0005-0000-0000-0000BE0E0000}"/>
    <cellStyle name="Millares [0] 2 2 3 2 3 4 3 3" xfId="24867" xr:uid="{00000000-0005-0000-0000-0000BF0E0000}"/>
    <cellStyle name="Millares [0] 2 2 3 2 3 4 3 4" xfId="35211" xr:uid="{00000000-0005-0000-0000-0000C00E0000}"/>
    <cellStyle name="Millares [0] 2 2 3 2 3 4 4" xfId="7545" xr:uid="{00000000-0005-0000-0000-0000C10E0000}"/>
    <cellStyle name="Millares [0] 2 2 3 2 3 4 4 2" xfId="17930" xr:uid="{00000000-0005-0000-0000-0000C20E0000}"/>
    <cellStyle name="Millares [0] 2 2 3 2 3 4 4 2 2" xfId="48980" xr:uid="{00000000-0005-0000-0000-0000C30E0000}"/>
    <cellStyle name="Millares [0] 2 2 3 2 3 4 4 3" xfId="28296" xr:uid="{00000000-0005-0000-0000-0000C40E0000}"/>
    <cellStyle name="Millares [0] 2 2 3 2 3 4 4 4" xfId="38640" xr:uid="{00000000-0005-0000-0000-0000C50E0000}"/>
    <cellStyle name="Millares [0] 2 2 3 2 3 4 5" xfId="11069" xr:uid="{00000000-0005-0000-0000-0000C60E0000}"/>
    <cellStyle name="Millares [0] 2 2 3 2 3 4 5 2" xfId="42125" xr:uid="{00000000-0005-0000-0000-0000C70E0000}"/>
    <cellStyle name="Millares [0] 2 2 3 2 3 4 6" xfId="21441" xr:uid="{00000000-0005-0000-0000-0000C80E0000}"/>
    <cellStyle name="Millares [0] 2 2 3 2 3 4 7" xfId="31785" xr:uid="{00000000-0005-0000-0000-0000C90E0000}"/>
    <cellStyle name="Millares [0] 2 2 3 2 3 5" xfId="144" xr:uid="{00000000-0005-0000-0000-0000CA0E0000}"/>
    <cellStyle name="Millares [0] 2 2 3 2 3 5 2" xfId="2395" xr:uid="{00000000-0005-0000-0000-0000CB0E0000}"/>
    <cellStyle name="Millares [0] 2 2 3 2 3 5 2 2" xfId="5825" xr:uid="{00000000-0005-0000-0000-0000CC0E0000}"/>
    <cellStyle name="Millares [0] 2 2 3 2 3 5 2 2 2" xfId="16220" xr:uid="{00000000-0005-0000-0000-0000CD0E0000}"/>
    <cellStyle name="Millares [0] 2 2 3 2 3 5 2 2 2 2" xfId="47274" xr:uid="{00000000-0005-0000-0000-0000CE0E0000}"/>
    <cellStyle name="Millares [0] 2 2 3 2 3 5 2 2 3" xfId="26590" xr:uid="{00000000-0005-0000-0000-0000CF0E0000}"/>
    <cellStyle name="Millares [0] 2 2 3 2 3 5 2 2 4" xfId="36934" xr:uid="{00000000-0005-0000-0000-0000D00E0000}"/>
    <cellStyle name="Millares [0] 2 2 3 2 3 5 2 3" xfId="9305" xr:uid="{00000000-0005-0000-0000-0000D10E0000}"/>
    <cellStyle name="Millares [0] 2 2 3 2 3 5 2 3 2" xfId="19671" xr:uid="{00000000-0005-0000-0000-0000D20E0000}"/>
    <cellStyle name="Millares [0] 2 2 3 2 3 5 2 3 2 2" xfId="50720" xr:uid="{00000000-0005-0000-0000-0000D30E0000}"/>
    <cellStyle name="Millares [0] 2 2 3 2 3 5 2 3 3" xfId="30036" xr:uid="{00000000-0005-0000-0000-0000D40E0000}"/>
    <cellStyle name="Millares [0] 2 2 3 2 3 5 2 3 4" xfId="40380" xr:uid="{00000000-0005-0000-0000-0000D50E0000}"/>
    <cellStyle name="Millares [0] 2 2 3 2 3 5 2 4" xfId="12792" xr:uid="{00000000-0005-0000-0000-0000D60E0000}"/>
    <cellStyle name="Millares [0] 2 2 3 2 3 5 2 4 2" xfId="43848" xr:uid="{00000000-0005-0000-0000-0000D70E0000}"/>
    <cellStyle name="Millares [0] 2 2 3 2 3 5 2 5" xfId="23164" xr:uid="{00000000-0005-0000-0000-0000D80E0000}"/>
    <cellStyle name="Millares [0] 2 2 3 2 3 5 2 6" xfId="33508" xr:uid="{00000000-0005-0000-0000-0000D90E0000}"/>
    <cellStyle name="Millares [0] 2 2 3 2 3 5 3" xfId="4099" xr:uid="{00000000-0005-0000-0000-0000DA0E0000}"/>
    <cellStyle name="Millares [0] 2 2 3 2 3 5 3 2" xfId="14496" xr:uid="{00000000-0005-0000-0000-0000DB0E0000}"/>
    <cellStyle name="Millares [0] 2 2 3 2 3 5 3 2 2" xfId="45552" xr:uid="{00000000-0005-0000-0000-0000DC0E0000}"/>
    <cellStyle name="Millares [0] 2 2 3 2 3 5 3 3" xfId="24868" xr:uid="{00000000-0005-0000-0000-0000DD0E0000}"/>
    <cellStyle name="Millares [0] 2 2 3 2 3 5 3 4" xfId="35212" xr:uid="{00000000-0005-0000-0000-0000DE0E0000}"/>
    <cellStyle name="Millares [0] 2 2 3 2 3 5 4" xfId="7546" xr:uid="{00000000-0005-0000-0000-0000DF0E0000}"/>
    <cellStyle name="Millares [0] 2 2 3 2 3 5 4 2" xfId="17931" xr:uid="{00000000-0005-0000-0000-0000E00E0000}"/>
    <cellStyle name="Millares [0] 2 2 3 2 3 5 4 2 2" xfId="48981" xr:uid="{00000000-0005-0000-0000-0000E10E0000}"/>
    <cellStyle name="Millares [0] 2 2 3 2 3 5 4 3" xfId="28297" xr:uid="{00000000-0005-0000-0000-0000E20E0000}"/>
    <cellStyle name="Millares [0] 2 2 3 2 3 5 4 4" xfId="38641" xr:uid="{00000000-0005-0000-0000-0000E30E0000}"/>
    <cellStyle name="Millares [0] 2 2 3 2 3 5 5" xfId="11070" xr:uid="{00000000-0005-0000-0000-0000E40E0000}"/>
    <cellStyle name="Millares [0] 2 2 3 2 3 5 5 2" xfId="42126" xr:uid="{00000000-0005-0000-0000-0000E50E0000}"/>
    <cellStyle name="Millares [0] 2 2 3 2 3 5 6" xfId="21442" xr:uid="{00000000-0005-0000-0000-0000E60E0000}"/>
    <cellStyle name="Millares [0] 2 2 3 2 3 5 7" xfId="31786" xr:uid="{00000000-0005-0000-0000-0000E70E0000}"/>
    <cellStyle name="Millares [0] 2 2 3 2 3 6" xfId="2390" xr:uid="{00000000-0005-0000-0000-0000E80E0000}"/>
    <cellStyle name="Millares [0] 2 2 3 2 3 6 2" xfId="5820" xr:uid="{00000000-0005-0000-0000-0000E90E0000}"/>
    <cellStyle name="Millares [0] 2 2 3 2 3 6 2 2" xfId="16215" xr:uid="{00000000-0005-0000-0000-0000EA0E0000}"/>
    <cellStyle name="Millares [0] 2 2 3 2 3 6 2 2 2" xfId="47269" xr:uid="{00000000-0005-0000-0000-0000EB0E0000}"/>
    <cellStyle name="Millares [0] 2 2 3 2 3 6 2 3" xfId="26585" xr:uid="{00000000-0005-0000-0000-0000EC0E0000}"/>
    <cellStyle name="Millares [0] 2 2 3 2 3 6 2 4" xfId="36929" xr:uid="{00000000-0005-0000-0000-0000ED0E0000}"/>
    <cellStyle name="Millares [0] 2 2 3 2 3 6 3" xfId="9300" xr:uid="{00000000-0005-0000-0000-0000EE0E0000}"/>
    <cellStyle name="Millares [0] 2 2 3 2 3 6 3 2" xfId="19666" xr:uid="{00000000-0005-0000-0000-0000EF0E0000}"/>
    <cellStyle name="Millares [0] 2 2 3 2 3 6 3 2 2" xfId="50715" xr:uid="{00000000-0005-0000-0000-0000F00E0000}"/>
    <cellStyle name="Millares [0] 2 2 3 2 3 6 3 3" xfId="30031" xr:uid="{00000000-0005-0000-0000-0000F10E0000}"/>
    <cellStyle name="Millares [0] 2 2 3 2 3 6 3 4" xfId="40375" xr:uid="{00000000-0005-0000-0000-0000F20E0000}"/>
    <cellStyle name="Millares [0] 2 2 3 2 3 6 4" xfId="12787" xr:uid="{00000000-0005-0000-0000-0000F30E0000}"/>
    <cellStyle name="Millares [0] 2 2 3 2 3 6 4 2" xfId="43843" xr:uid="{00000000-0005-0000-0000-0000F40E0000}"/>
    <cellStyle name="Millares [0] 2 2 3 2 3 6 5" xfId="23159" xr:uid="{00000000-0005-0000-0000-0000F50E0000}"/>
    <cellStyle name="Millares [0] 2 2 3 2 3 6 6" xfId="33503" xr:uid="{00000000-0005-0000-0000-0000F60E0000}"/>
    <cellStyle name="Millares [0] 2 2 3 2 3 7" xfId="4094" xr:uid="{00000000-0005-0000-0000-0000F70E0000}"/>
    <cellStyle name="Millares [0] 2 2 3 2 3 7 2" xfId="14491" xr:uid="{00000000-0005-0000-0000-0000F80E0000}"/>
    <cellStyle name="Millares [0] 2 2 3 2 3 7 2 2" xfId="45547" xr:uid="{00000000-0005-0000-0000-0000F90E0000}"/>
    <cellStyle name="Millares [0] 2 2 3 2 3 7 3" xfId="24863" xr:uid="{00000000-0005-0000-0000-0000FA0E0000}"/>
    <cellStyle name="Millares [0] 2 2 3 2 3 7 4" xfId="35207" xr:uid="{00000000-0005-0000-0000-0000FB0E0000}"/>
    <cellStyle name="Millares [0] 2 2 3 2 3 8" xfId="7541" xr:uid="{00000000-0005-0000-0000-0000FC0E0000}"/>
    <cellStyle name="Millares [0] 2 2 3 2 3 8 2" xfId="17926" xr:uid="{00000000-0005-0000-0000-0000FD0E0000}"/>
    <cellStyle name="Millares [0] 2 2 3 2 3 8 2 2" xfId="48976" xr:uid="{00000000-0005-0000-0000-0000FE0E0000}"/>
    <cellStyle name="Millares [0] 2 2 3 2 3 8 3" xfId="28292" xr:uid="{00000000-0005-0000-0000-0000FF0E0000}"/>
    <cellStyle name="Millares [0] 2 2 3 2 3 8 4" xfId="38636" xr:uid="{00000000-0005-0000-0000-0000000F0000}"/>
    <cellStyle name="Millares [0] 2 2 3 2 3 9" xfId="11065" xr:uid="{00000000-0005-0000-0000-0000010F0000}"/>
    <cellStyle name="Millares [0] 2 2 3 2 3 9 2" xfId="42121" xr:uid="{00000000-0005-0000-0000-0000020F0000}"/>
    <cellStyle name="Millares [0] 2 2 3 2 4" xfId="145" xr:uid="{00000000-0005-0000-0000-0000030F0000}"/>
    <cellStyle name="Millares [0] 2 2 3 2 4 2" xfId="146" xr:uid="{00000000-0005-0000-0000-0000040F0000}"/>
    <cellStyle name="Millares [0] 2 2 3 2 4 2 2" xfId="2397" xr:uid="{00000000-0005-0000-0000-0000050F0000}"/>
    <cellStyle name="Millares [0] 2 2 3 2 4 2 2 2" xfId="5827" xr:uid="{00000000-0005-0000-0000-0000060F0000}"/>
    <cellStyle name="Millares [0] 2 2 3 2 4 2 2 2 2" xfId="16222" xr:uid="{00000000-0005-0000-0000-0000070F0000}"/>
    <cellStyle name="Millares [0] 2 2 3 2 4 2 2 2 2 2" xfId="47276" xr:uid="{00000000-0005-0000-0000-0000080F0000}"/>
    <cellStyle name="Millares [0] 2 2 3 2 4 2 2 2 3" xfId="26592" xr:uid="{00000000-0005-0000-0000-0000090F0000}"/>
    <cellStyle name="Millares [0] 2 2 3 2 4 2 2 2 4" xfId="36936" xr:uid="{00000000-0005-0000-0000-00000A0F0000}"/>
    <cellStyle name="Millares [0] 2 2 3 2 4 2 2 3" xfId="9307" xr:uid="{00000000-0005-0000-0000-00000B0F0000}"/>
    <cellStyle name="Millares [0] 2 2 3 2 4 2 2 3 2" xfId="19673" xr:uid="{00000000-0005-0000-0000-00000C0F0000}"/>
    <cellStyle name="Millares [0] 2 2 3 2 4 2 2 3 2 2" xfId="50722" xr:uid="{00000000-0005-0000-0000-00000D0F0000}"/>
    <cellStyle name="Millares [0] 2 2 3 2 4 2 2 3 3" xfId="30038" xr:uid="{00000000-0005-0000-0000-00000E0F0000}"/>
    <cellStyle name="Millares [0] 2 2 3 2 4 2 2 3 4" xfId="40382" xr:uid="{00000000-0005-0000-0000-00000F0F0000}"/>
    <cellStyle name="Millares [0] 2 2 3 2 4 2 2 4" xfId="12794" xr:uid="{00000000-0005-0000-0000-0000100F0000}"/>
    <cellStyle name="Millares [0] 2 2 3 2 4 2 2 4 2" xfId="43850" xr:uid="{00000000-0005-0000-0000-0000110F0000}"/>
    <cellStyle name="Millares [0] 2 2 3 2 4 2 2 5" xfId="23166" xr:uid="{00000000-0005-0000-0000-0000120F0000}"/>
    <cellStyle name="Millares [0] 2 2 3 2 4 2 2 6" xfId="33510" xr:uid="{00000000-0005-0000-0000-0000130F0000}"/>
    <cellStyle name="Millares [0] 2 2 3 2 4 2 3" xfId="4101" xr:uid="{00000000-0005-0000-0000-0000140F0000}"/>
    <cellStyle name="Millares [0] 2 2 3 2 4 2 3 2" xfId="14498" xr:uid="{00000000-0005-0000-0000-0000150F0000}"/>
    <cellStyle name="Millares [0] 2 2 3 2 4 2 3 2 2" xfId="45554" xr:uid="{00000000-0005-0000-0000-0000160F0000}"/>
    <cellStyle name="Millares [0] 2 2 3 2 4 2 3 3" xfId="24870" xr:uid="{00000000-0005-0000-0000-0000170F0000}"/>
    <cellStyle name="Millares [0] 2 2 3 2 4 2 3 4" xfId="35214" xr:uid="{00000000-0005-0000-0000-0000180F0000}"/>
    <cellStyle name="Millares [0] 2 2 3 2 4 2 4" xfId="7548" xr:uid="{00000000-0005-0000-0000-0000190F0000}"/>
    <cellStyle name="Millares [0] 2 2 3 2 4 2 4 2" xfId="17933" xr:uid="{00000000-0005-0000-0000-00001A0F0000}"/>
    <cellStyle name="Millares [0] 2 2 3 2 4 2 4 2 2" xfId="48983" xr:uid="{00000000-0005-0000-0000-00001B0F0000}"/>
    <cellStyle name="Millares [0] 2 2 3 2 4 2 4 3" xfId="28299" xr:uid="{00000000-0005-0000-0000-00001C0F0000}"/>
    <cellStyle name="Millares [0] 2 2 3 2 4 2 4 4" xfId="38643" xr:uid="{00000000-0005-0000-0000-00001D0F0000}"/>
    <cellStyle name="Millares [0] 2 2 3 2 4 2 5" xfId="11072" xr:uid="{00000000-0005-0000-0000-00001E0F0000}"/>
    <cellStyle name="Millares [0] 2 2 3 2 4 2 5 2" xfId="42128" xr:uid="{00000000-0005-0000-0000-00001F0F0000}"/>
    <cellStyle name="Millares [0] 2 2 3 2 4 2 6" xfId="21444" xr:uid="{00000000-0005-0000-0000-0000200F0000}"/>
    <cellStyle name="Millares [0] 2 2 3 2 4 2 7" xfId="31788" xr:uid="{00000000-0005-0000-0000-0000210F0000}"/>
    <cellStyle name="Millares [0] 2 2 3 2 4 3" xfId="2396" xr:uid="{00000000-0005-0000-0000-0000220F0000}"/>
    <cellStyle name="Millares [0] 2 2 3 2 4 3 2" xfId="5826" xr:uid="{00000000-0005-0000-0000-0000230F0000}"/>
    <cellStyle name="Millares [0] 2 2 3 2 4 3 2 2" xfId="16221" xr:uid="{00000000-0005-0000-0000-0000240F0000}"/>
    <cellStyle name="Millares [0] 2 2 3 2 4 3 2 2 2" xfId="47275" xr:uid="{00000000-0005-0000-0000-0000250F0000}"/>
    <cellStyle name="Millares [0] 2 2 3 2 4 3 2 3" xfId="26591" xr:uid="{00000000-0005-0000-0000-0000260F0000}"/>
    <cellStyle name="Millares [0] 2 2 3 2 4 3 2 4" xfId="36935" xr:uid="{00000000-0005-0000-0000-0000270F0000}"/>
    <cellStyle name="Millares [0] 2 2 3 2 4 3 3" xfId="9306" xr:uid="{00000000-0005-0000-0000-0000280F0000}"/>
    <cellStyle name="Millares [0] 2 2 3 2 4 3 3 2" xfId="19672" xr:uid="{00000000-0005-0000-0000-0000290F0000}"/>
    <cellStyle name="Millares [0] 2 2 3 2 4 3 3 2 2" xfId="50721" xr:uid="{00000000-0005-0000-0000-00002A0F0000}"/>
    <cellStyle name="Millares [0] 2 2 3 2 4 3 3 3" xfId="30037" xr:uid="{00000000-0005-0000-0000-00002B0F0000}"/>
    <cellStyle name="Millares [0] 2 2 3 2 4 3 3 4" xfId="40381" xr:uid="{00000000-0005-0000-0000-00002C0F0000}"/>
    <cellStyle name="Millares [0] 2 2 3 2 4 3 4" xfId="12793" xr:uid="{00000000-0005-0000-0000-00002D0F0000}"/>
    <cellStyle name="Millares [0] 2 2 3 2 4 3 4 2" xfId="43849" xr:uid="{00000000-0005-0000-0000-00002E0F0000}"/>
    <cellStyle name="Millares [0] 2 2 3 2 4 3 5" xfId="23165" xr:uid="{00000000-0005-0000-0000-00002F0F0000}"/>
    <cellStyle name="Millares [0] 2 2 3 2 4 3 6" xfId="33509" xr:uid="{00000000-0005-0000-0000-0000300F0000}"/>
    <cellStyle name="Millares [0] 2 2 3 2 4 4" xfId="4100" xr:uid="{00000000-0005-0000-0000-0000310F0000}"/>
    <cellStyle name="Millares [0] 2 2 3 2 4 4 2" xfId="14497" xr:uid="{00000000-0005-0000-0000-0000320F0000}"/>
    <cellStyle name="Millares [0] 2 2 3 2 4 4 2 2" xfId="45553" xr:uid="{00000000-0005-0000-0000-0000330F0000}"/>
    <cellStyle name="Millares [0] 2 2 3 2 4 4 3" xfId="24869" xr:uid="{00000000-0005-0000-0000-0000340F0000}"/>
    <cellStyle name="Millares [0] 2 2 3 2 4 4 4" xfId="35213" xr:uid="{00000000-0005-0000-0000-0000350F0000}"/>
    <cellStyle name="Millares [0] 2 2 3 2 4 5" xfId="7547" xr:uid="{00000000-0005-0000-0000-0000360F0000}"/>
    <cellStyle name="Millares [0] 2 2 3 2 4 5 2" xfId="17932" xr:uid="{00000000-0005-0000-0000-0000370F0000}"/>
    <cellStyle name="Millares [0] 2 2 3 2 4 5 2 2" xfId="48982" xr:uid="{00000000-0005-0000-0000-0000380F0000}"/>
    <cellStyle name="Millares [0] 2 2 3 2 4 5 3" xfId="28298" xr:uid="{00000000-0005-0000-0000-0000390F0000}"/>
    <cellStyle name="Millares [0] 2 2 3 2 4 5 4" xfId="38642" xr:uid="{00000000-0005-0000-0000-00003A0F0000}"/>
    <cellStyle name="Millares [0] 2 2 3 2 4 6" xfId="11071" xr:uid="{00000000-0005-0000-0000-00003B0F0000}"/>
    <cellStyle name="Millares [0] 2 2 3 2 4 6 2" xfId="42127" xr:uid="{00000000-0005-0000-0000-00003C0F0000}"/>
    <cellStyle name="Millares [0] 2 2 3 2 4 7" xfId="21443" xr:uid="{00000000-0005-0000-0000-00003D0F0000}"/>
    <cellStyle name="Millares [0] 2 2 3 2 4 8" xfId="31787" xr:uid="{00000000-0005-0000-0000-00003E0F0000}"/>
    <cellStyle name="Millares [0] 2 2 3 2 5" xfId="147" xr:uid="{00000000-0005-0000-0000-00003F0F0000}"/>
    <cellStyle name="Millares [0] 2 2 3 2 5 2" xfId="2398" xr:uid="{00000000-0005-0000-0000-0000400F0000}"/>
    <cellStyle name="Millares [0] 2 2 3 2 5 2 2" xfId="5828" xr:uid="{00000000-0005-0000-0000-0000410F0000}"/>
    <cellStyle name="Millares [0] 2 2 3 2 5 2 2 2" xfId="16223" xr:uid="{00000000-0005-0000-0000-0000420F0000}"/>
    <cellStyle name="Millares [0] 2 2 3 2 5 2 2 2 2" xfId="47277" xr:uid="{00000000-0005-0000-0000-0000430F0000}"/>
    <cellStyle name="Millares [0] 2 2 3 2 5 2 2 3" xfId="26593" xr:uid="{00000000-0005-0000-0000-0000440F0000}"/>
    <cellStyle name="Millares [0] 2 2 3 2 5 2 2 4" xfId="36937" xr:uid="{00000000-0005-0000-0000-0000450F0000}"/>
    <cellStyle name="Millares [0] 2 2 3 2 5 2 3" xfId="9308" xr:uid="{00000000-0005-0000-0000-0000460F0000}"/>
    <cellStyle name="Millares [0] 2 2 3 2 5 2 3 2" xfId="19674" xr:uid="{00000000-0005-0000-0000-0000470F0000}"/>
    <cellStyle name="Millares [0] 2 2 3 2 5 2 3 2 2" xfId="50723" xr:uid="{00000000-0005-0000-0000-0000480F0000}"/>
    <cellStyle name="Millares [0] 2 2 3 2 5 2 3 3" xfId="30039" xr:uid="{00000000-0005-0000-0000-0000490F0000}"/>
    <cellStyle name="Millares [0] 2 2 3 2 5 2 3 4" xfId="40383" xr:uid="{00000000-0005-0000-0000-00004A0F0000}"/>
    <cellStyle name="Millares [0] 2 2 3 2 5 2 4" xfId="12795" xr:uid="{00000000-0005-0000-0000-00004B0F0000}"/>
    <cellStyle name="Millares [0] 2 2 3 2 5 2 4 2" xfId="43851" xr:uid="{00000000-0005-0000-0000-00004C0F0000}"/>
    <cellStyle name="Millares [0] 2 2 3 2 5 2 5" xfId="23167" xr:uid="{00000000-0005-0000-0000-00004D0F0000}"/>
    <cellStyle name="Millares [0] 2 2 3 2 5 2 6" xfId="33511" xr:uid="{00000000-0005-0000-0000-00004E0F0000}"/>
    <cellStyle name="Millares [0] 2 2 3 2 5 3" xfId="4102" xr:uid="{00000000-0005-0000-0000-00004F0F0000}"/>
    <cellStyle name="Millares [0] 2 2 3 2 5 3 2" xfId="14499" xr:uid="{00000000-0005-0000-0000-0000500F0000}"/>
    <cellStyle name="Millares [0] 2 2 3 2 5 3 2 2" xfId="45555" xr:uid="{00000000-0005-0000-0000-0000510F0000}"/>
    <cellStyle name="Millares [0] 2 2 3 2 5 3 3" xfId="24871" xr:uid="{00000000-0005-0000-0000-0000520F0000}"/>
    <cellStyle name="Millares [0] 2 2 3 2 5 3 4" xfId="35215" xr:uid="{00000000-0005-0000-0000-0000530F0000}"/>
    <cellStyle name="Millares [0] 2 2 3 2 5 4" xfId="7549" xr:uid="{00000000-0005-0000-0000-0000540F0000}"/>
    <cellStyle name="Millares [0] 2 2 3 2 5 4 2" xfId="17934" xr:uid="{00000000-0005-0000-0000-0000550F0000}"/>
    <cellStyle name="Millares [0] 2 2 3 2 5 4 2 2" xfId="48984" xr:uid="{00000000-0005-0000-0000-0000560F0000}"/>
    <cellStyle name="Millares [0] 2 2 3 2 5 4 3" xfId="28300" xr:uid="{00000000-0005-0000-0000-0000570F0000}"/>
    <cellStyle name="Millares [0] 2 2 3 2 5 4 4" xfId="38644" xr:uid="{00000000-0005-0000-0000-0000580F0000}"/>
    <cellStyle name="Millares [0] 2 2 3 2 5 5" xfId="11073" xr:uid="{00000000-0005-0000-0000-0000590F0000}"/>
    <cellStyle name="Millares [0] 2 2 3 2 5 5 2" xfId="42129" xr:uid="{00000000-0005-0000-0000-00005A0F0000}"/>
    <cellStyle name="Millares [0] 2 2 3 2 5 6" xfId="21445" xr:uid="{00000000-0005-0000-0000-00005B0F0000}"/>
    <cellStyle name="Millares [0] 2 2 3 2 5 7" xfId="31789" xr:uid="{00000000-0005-0000-0000-00005C0F0000}"/>
    <cellStyle name="Millares [0] 2 2 3 2 6" xfId="148" xr:uid="{00000000-0005-0000-0000-00005D0F0000}"/>
    <cellStyle name="Millares [0] 2 2 3 2 6 2" xfId="2399" xr:uid="{00000000-0005-0000-0000-00005E0F0000}"/>
    <cellStyle name="Millares [0] 2 2 3 2 6 2 2" xfId="5829" xr:uid="{00000000-0005-0000-0000-00005F0F0000}"/>
    <cellStyle name="Millares [0] 2 2 3 2 6 2 2 2" xfId="16224" xr:uid="{00000000-0005-0000-0000-0000600F0000}"/>
    <cellStyle name="Millares [0] 2 2 3 2 6 2 2 2 2" xfId="47278" xr:uid="{00000000-0005-0000-0000-0000610F0000}"/>
    <cellStyle name="Millares [0] 2 2 3 2 6 2 2 3" xfId="26594" xr:uid="{00000000-0005-0000-0000-0000620F0000}"/>
    <cellStyle name="Millares [0] 2 2 3 2 6 2 2 4" xfId="36938" xr:uid="{00000000-0005-0000-0000-0000630F0000}"/>
    <cellStyle name="Millares [0] 2 2 3 2 6 2 3" xfId="9309" xr:uid="{00000000-0005-0000-0000-0000640F0000}"/>
    <cellStyle name="Millares [0] 2 2 3 2 6 2 3 2" xfId="19675" xr:uid="{00000000-0005-0000-0000-0000650F0000}"/>
    <cellStyle name="Millares [0] 2 2 3 2 6 2 3 2 2" xfId="50724" xr:uid="{00000000-0005-0000-0000-0000660F0000}"/>
    <cellStyle name="Millares [0] 2 2 3 2 6 2 3 3" xfId="30040" xr:uid="{00000000-0005-0000-0000-0000670F0000}"/>
    <cellStyle name="Millares [0] 2 2 3 2 6 2 3 4" xfId="40384" xr:uid="{00000000-0005-0000-0000-0000680F0000}"/>
    <cellStyle name="Millares [0] 2 2 3 2 6 2 4" xfId="12796" xr:uid="{00000000-0005-0000-0000-0000690F0000}"/>
    <cellStyle name="Millares [0] 2 2 3 2 6 2 4 2" xfId="43852" xr:uid="{00000000-0005-0000-0000-00006A0F0000}"/>
    <cellStyle name="Millares [0] 2 2 3 2 6 2 5" xfId="23168" xr:uid="{00000000-0005-0000-0000-00006B0F0000}"/>
    <cellStyle name="Millares [0] 2 2 3 2 6 2 6" xfId="33512" xr:uid="{00000000-0005-0000-0000-00006C0F0000}"/>
    <cellStyle name="Millares [0] 2 2 3 2 6 3" xfId="4103" xr:uid="{00000000-0005-0000-0000-00006D0F0000}"/>
    <cellStyle name="Millares [0] 2 2 3 2 6 3 2" xfId="14500" xr:uid="{00000000-0005-0000-0000-00006E0F0000}"/>
    <cellStyle name="Millares [0] 2 2 3 2 6 3 2 2" xfId="45556" xr:uid="{00000000-0005-0000-0000-00006F0F0000}"/>
    <cellStyle name="Millares [0] 2 2 3 2 6 3 3" xfId="24872" xr:uid="{00000000-0005-0000-0000-0000700F0000}"/>
    <cellStyle name="Millares [0] 2 2 3 2 6 3 4" xfId="35216" xr:uid="{00000000-0005-0000-0000-0000710F0000}"/>
    <cellStyle name="Millares [0] 2 2 3 2 6 4" xfId="7550" xr:uid="{00000000-0005-0000-0000-0000720F0000}"/>
    <cellStyle name="Millares [0] 2 2 3 2 6 4 2" xfId="17935" xr:uid="{00000000-0005-0000-0000-0000730F0000}"/>
    <cellStyle name="Millares [0] 2 2 3 2 6 4 2 2" xfId="48985" xr:uid="{00000000-0005-0000-0000-0000740F0000}"/>
    <cellStyle name="Millares [0] 2 2 3 2 6 4 3" xfId="28301" xr:uid="{00000000-0005-0000-0000-0000750F0000}"/>
    <cellStyle name="Millares [0] 2 2 3 2 6 4 4" xfId="38645" xr:uid="{00000000-0005-0000-0000-0000760F0000}"/>
    <cellStyle name="Millares [0] 2 2 3 2 6 5" xfId="11074" xr:uid="{00000000-0005-0000-0000-0000770F0000}"/>
    <cellStyle name="Millares [0] 2 2 3 2 6 5 2" xfId="42130" xr:uid="{00000000-0005-0000-0000-0000780F0000}"/>
    <cellStyle name="Millares [0] 2 2 3 2 6 6" xfId="21446" xr:uid="{00000000-0005-0000-0000-0000790F0000}"/>
    <cellStyle name="Millares [0] 2 2 3 2 6 7" xfId="31790" xr:uid="{00000000-0005-0000-0000-00007A0F0000}"/>
    <cellStyle name="Millares [0] 2 2 3 2 7" xfId="149" xr:uid="{00000000-0005-0000-0000-00007B0F0000}"/>
    <cellStyle name="Millares [0] 2 2 3 2 7 2" xfId="2400" xr:uid="{00000000-0005-0000-0000-00007C0F0000}"/>
    <cellStyle name="Millares [0] 2 2 3 2 7 2 2" xfId="5830" xr:uid="{00000000-0005-0000-0000-00007D0F0000}"/>
    <cellStyle name="Millares [0] 2 2 3 2 7 2 2 2" xfId="16225" xr:uid="{00000000-0005-0000-0000-00007E0F0000}"/>
    <cellStyle name="Millares [0] 2 2 3 2 7 2 2 2 2" xfId="47279" xr:uid="{00000000-0005-0000-0000-00007F0F0000}"/>
    <cellStyle name="Millares [0] 2 2 3 2 7 2 2 3" xfId="26595" xr:uid="{00000000-0005-0000-0000-0000800F0000}"/>
    <cellStyle name="Millares [0] 2 2 3 2 7 2 2 4" xfId="36939" xr:uid="{00000000-0005-0000-0000-0000810F0000}"/>
    <cellStyle name="Millares [0] 2 2 3 2 7 2 3" xfId="9310" xr:uid="{00000000-0005-0000-0000-0000820F0000}"/>
    <cellStyle name="Millares [0] 2 2 3 2 7 2 3 2" xfId="19676" xr:uid="{00000000-0005-0000-0000-0000830F0000}"/>
    <cellStyle name="Millares [0] 2 2 3 2 7 2 3 2 2" xfId="50725" xr:uid="{00000000-0005-0000-0000-0000840F0000}"/>
    <cellStyle name="Millares [0] 2 2 3 2 7 2 3 3" xfId="30041" xr:uid="{00000000-0005-0000-0000-0000850F0000}"/>
    <cellStyle name="Millares [0] 2 2 3 2 7 2 3 4" xfId="40385" xr:uid="{00000000-0005-0000-0000-0000860F0000}"/>
    <cellStyle name="Millares [0] 2 2 3 2 7 2 4" xfId="12797" xr:uid="{00000000-0005-0000-0000-0000870F0000}"/>
    <cellStyle name="Millares [0] 2 2 3 2 7 2 4 2" xfId="43853" xr:uid="{00000000-0005-0000-0000-0000880F0000}"/>
    <cellStyle name="Millares [0] 2 2 3 2 7 2 5" xfId="23169" xr:uid="{00000000-0005-0000-0000-0000890F0000}"/>
    <cellStyle name="Millares [0] 2 2 3 2 7 2 6" xfId="33513" xr:uid="{00000000-0005-0000-0000-00008A0F0000}"/>
    <cellStyle name="Millares [0] 2 2 3 2 7 3" xfId="4104" xr:uid="{00000000-0005-0000-0000-00008B0F0000}"/>
    <cellStyle name="Millares [0] 2 2 3 2 7 3 2" xfId="14501" xr:uid="{00000000-0005-0000-0000-00008C0F0000}"/>
    <cellStyle name="Millares [0] 2 2 3 2 7 3 2 2" xfId="45557" xr:uid="{00000000-0005-0000-0000-00008D0F0000}"/>
    <cellStyle name="Millares [0] 2 2 3 2 7 3 3" xfId="24873" xr:uid="{00000000-0005-0000-0000-00008E0F0000}"/>
    <cellStyle name="Millares [0] 2 2 3 2 7 3 4" xfId="35217" xr:uid="{00000000-0005-0000-0000-00008F0F0000}"/>
    <cellStyle name="Millares [0] 2 2 3 2 7 4" xfId="7551" xr:uid="{00000000-0005-0000-0000-0000900F0000}"/>
    <cellStyle name="Millares [0] 2 2 3 2 7 4 2" xfId="17936" xr:uid="{00000000-0005-0000-0000-0000910F0000}"/>
    <cellStyle name="Millares [0] 2 2 3 2 7 4 2 2" xfId="48986" xr:uid="{00000000-0005-0000-0000-0000920F0000}"/>
    <cellStyle name="Millares [0] 2 2 3 2 7 4 3" xfId="28302" xr:uid="{00000000-0005-0000-0000-0000930F0000}"/>
    <cellStyle name="Millares [0] 2 2 3 2 7 4 4" xfId="38646" xr:uid="{00000000-0005-0000-0000-0000940F0000}"/>
    <cellStyle name="Millares [0] 2 2 3 2 7 5" xfId="11075" xr:uid="{00000000-0005-0000-0000-0000950F0000}"/>
    <cellStyle name="Millares [0] 2 2 3 2 7 5 2" xfId="42131" xr:uid="{00000000-0005-0000-0000-0000960F0000}"/>
    <cellStyle name="Millares [0] 2 2 3 2 7 6" xfId="21447" xr:uid="{00000000-0005-0000-0000-0000970F0000}"/>
    <cellStyle name="Millares [0] 2 2 3 2 7 7" xfId="31791" xr:uid="{00000000-0005-0000-0000-0000980F0000}"/>
    <cellStyle name="Millares [0] 2 2 3 2 8" xfId="2377" xr:uid="{00000000-0005-0000-0000-0000990F0000}"/>
    <cellStyle name="Millares [0] 2 2 3 2 8 2" xfId="5807" xr:uid="{00000000-0005-0000-0000-00009A0F0000}"/>
    <cellStyle name="Millares [0] 2 2 3 2 8 2 2" xfId="16202" xr:uid="{00000000-0005-0000-0000-00009B0F0000}"/>
    <cellStyle name="Millares [0] 2 2 3 2 8 2 2 2" xfId="47256" xr:uid="{00000000-0005-0000-0000-00009C0F0000}"/>
    <cellStyle name="Millares [0] 2 2 3 2 8 2 3" xfId="26572" xr:uid="{00000000-0005-0000-0000-00009D0F0000}"/>
    <cellStyle name="Millares [0] 2 2 3 2 8 2 4" xfId="36916" xr:uid="{00000000-0005-0000-0000-00009E0F0000}"/>
    <cellStyle name="Millares [0] 2 2 3 2 8 3" xfId="9287" xr:uid="{00000000-0005-0000-0000-00009F0F0000}"/>
    <cellStyle name="Millares [0] 2 2 3 2 8 3 2" xfId="19653" xr:uid="{00000000-0005-0000-0000-0000A00F0000}"/>
    <cellStyle name="Millares [0] 2 2 3 2 8 3 2 2" xfId="50702" xr:uid="{00000000-0005-0000-0000-0000A10F0000}"/>
    <cellStyle name="Millares [0] 2 2 3 2 8 3 3" xfId="30018" xr:uid="{00000000-0005-0000-0000-0000A20F0000}"/>
    <cellStyle name="Millares [0] 2 2 3 2 8 3 4" xfId="40362" xr:uid="{00000000-0005-0000-0000-0000A30F0000}"/>
    <cellStyle name="Millares [0] 2 2 3 2 8 4" xfId="12774" xr:uid="{00000000-0005-0000-0000-0000A40F0000}"/>
    <cellStyle name="Millares [0] 2 2 3 2 8 4 2" xfId="43830" xr:uid="{00000000-0005-0000-0000-0000A50F0000}"/>
    <cellStyle name="Millares [0] 2 2 3 2 8 5" xfId="23146" xr:uid="{00000000-0005-0000-0000-0000A60F0000}"/>
    <cellStyle name="Millares [0] 2 2 3 2 8 6" xfId="33490" xr:uid="{00000000-0005-0000-0000-0000A70F0000}"/>
    <cellStyle name="Millares [0] 2 2 3 2 9" xfId="4081" xr:uid="{00000000-0005-0000-0000-0000A80F0000}"/>
    <cellStyle name="Millares [0] 2 2 3 2 9 2" xfId="14478" xr:uid="{00000000-0005-0000-0000-0000A90F0000}"/>
    <cellStyle name="Millares [0] 2 2 3 2 9 2 2" xfId="45534" xr:uid="{00000000-0005-0000-0000-0000AA0F0000}"/>
    <cellStyle name="Millares [0] 2 2 3 2 9 3" xfId="24850" xr:uid="{00000000-0005-0000-0000-0000AB0F0000}"/>
    <cellStyle name="Millares [0] 2 2 3 2 9 4" xfId="35194" xr:uid="{00000000-0005-0000-0000-0000AC0F0000}"/>
    <cellStyle name="Millares [0] 2 2 3 3" xfId="150" xr:uid="{00000000-0005-0000-0000-0000AD0F0000}"/>
    <cellStyle name="Millares [0] 2 2 3 3 10" xfId="11076" xr:uid="{00000000-0005-0000-0000-0000AE0F0000}"/>
    <cellStyle name="Millares [0] 2 2 3 3 10 2" xfId="42132" xr:uid="{00000000-0005-0000-0000-0000AF0F0000}"/>
    <cellStyle name="Millares [0] 2 2 3 3 11" xfId="21448" xr:uid="{00000000-0005-0000-0000-0000B00F0000}"/>
    <cellStyle name="Millares [0] 2 2 3 3 12" xfId="31792" xr:uid="{00000000-0005-0000-0000-0000B10F0000}"/>
    <cellStyle name="Millares [0] 2 2 3 3 2" xfId="151" xr:uid="{00000000-0005-0000-0000-0000B20F0000}"/>
    <cellStyle name="Millares [0] 2 2 3 3 2 10" xfId="21449" xr:uid="{00000000-0005-0000-0000-0000B30F0000}"/>
    <cellStyle name="Millares [0] 2 2 3 3 2 11" xfId="31793" xr:uid="{00000000-0005-0000-0000-0000B40F0000}"/>
    <cellStyle name="Millares [0] 2 2 3 3 2 2" xfId="152" xr:uid="{00000000-0005-0000-0000-0000B50F0000}"/>
    <cellStyle name="Millares [0] 2 2 3 3 2 2 2" xfId="153" xr:uid="{00000000-0005-0000-0000-0000B60F0000}"/>
    <cellStyle name="Millares [0] 2 2 3 3 2 2 2 2" xfId="2404" xr:uid="{00000000-0005-0000-0000-0000B70F0000}"/>
    <cellStyle name="Millares [0] 2 2 3 3 2 2 2 2 2" xfId="5834" xr:uid="{00000000-0005-0000-0000-0000B80F0000}"/>
    <cellStyle name="Millares [0] 2 2 3 3 2 2 2 2 2 2" xfId="16229" xr:uid="{00000000-0005-0000-0000-0000B90F0000}"/>
    <cellStyle name="Millares [0] 2 2 3 3 2 2 2 2 2 2 2" xfId="47283" xr:uid="{00000000-0005-0000-0000-0000BA0F0000}"/>
    <cellStyle name="Millares [0] 2 2 3 3 2 2 2 2 2 3" xfId="26599" xr:uid="{00000000-0005-0000-0000-0000BB0F0000}"/>
    <cellStyle name="Millares [0] 2 2 3 3 2 2 2 2 2 4" xfId="36943" xr:uid="{00000000-0005-0000-0000-0000BC0F0000}"/>
    <cellStyle name="Millares [0] 2 2 3 3 2 2 2 2 3" xfId="9314" xr:uid="{00000000-0005-0000-0000-0000BD0F0000}"/>
    <cellStyle name="Millares [0] 2 2 3 3 2 2 2 2 3 2" xfId="19680" xr:uid="{00000000-0005-0000-0000-0000BE0F0000}"/>
    <cellStyle name="Millares [0] 2 2 3 3 2 2 2 2 3 2 2" xfId="50729" xr:uid="{00000000-0005-0000-0000-0000BF0F0000}"/>
    <cellStyle name="Millares [0] 2 2 3 3 2 2 2 2 3 3" xfId="30045" xr:uid="{00000000-0005-0000-0000-0000C00F0000}"/>
    <cellStyle name="Millares [0] 2 2 3 3 2 2 2 2 3 4" xfId="40389" xr:uid="{00000000-0005-0000-0000-0000C10F0000}"/>
    <cellStyle name="Millares [0] 2 2 3 3 2 2 2 2 4" xfId="12801" xr:uid="{00000000-0005-0000-0000-0000C20F0000}"/>
    <cellStyle name="Millares [0] 2 2 3 3 2 2 2 2 4 2" xfId="43857" xr:uid="{00000000-0005-0000-0000-0000C30F0000}"/>
    <cellStyle name="Millares [0] 2 2 3 3 2 2 2 2 5" xfId="23173" xr:uid="{00000000-0005-0000-0000-0000C40F0000}"/>
    <cellStyle name="Millares [0] 2 2 3 3 2 2 2 2 6" xfId="33517" xr:uid="{00000000-0005-0000-0000-0000C50F0000}"/>
    <cellStyle name="Millares [0] 2 2 3 3 2 2 2 3" xfId="4108" xr:uid="{00000000-0005-0000-0000-0000C60F0000}"/>
    <cellStyle name="Millares [0] 2 2 3 3 2 2 2 3 2" xfId="14505" xr:uid="{00000000-0005-0000-0000-0000C70F0000}"/>
    <cellStyle name="Millares [0] 2 2 3 3 2 2 2 3 2 2" xfId="45561" xr:uid="{00000000-0005-0000-0000-0000C80F0000}"/>
    <cellStyle name="Millares [0] 2 2 3 3 2 2 2 3 3" xfId="24877" xr:uid="{00000000-0005-0000-0000-0000C90F0000}"/>
    <cellStyle name="Millares [0] 2 2 3 3 2 2 2 3 4" xfId="35221" xr:uid="{00000000-0005-0000-0000-0000CA0F0000}"/>
    <cellStyle name="Millares [0] 2 2 3 3 2 2 2 4" xfId="7555" xr:uid="{00000000-0005-0000-0000-0000CB0F0000}"/>
    <cellStyle name="Millares [0] 2 2 3 3 2 2 2 4 2" xfId="17940" xr:uid="{00000000-0005-0000-0000-0000CC0F0000}"/>
    <cellStyle name="Millares [0] 2 2 3 3 2 2 2 4 2 2" xfId="48990" xr:uid="{00000000-0005-0000-0000-0000CD0F0000}"/>
    <cellStyle name="Millares [0] 2 2 3 3 2 2 2 4 3" xfId="28306" xr:uid="{00000000-0005-0000-0000-0000CE0F0000}"/>
    <cellStyle name="Millares [0] 2 2 3 3 2 2 2 4 4" xfId="38650" xr:uid="{00000000-0005-0000-0000-0000CF0F0000}"/>
    <cellStyle name="Millares [0] 2 2 3 3 2 2 2 5" xfId="11079" xr:uid="{00000000-0005-0000-0000-0000D00F0000}"/>
    <cellStyle name="Millares [0] 2 2 3 3 2 2 2 5 2" xfId="42135" xr:uid="{00000000-0005-0000-0000-0000D10F0000}"/>
    <cellStyle name="Millares [0] 2 2 3 3 2 2 2 6" xfId="21451" xr:uid="{00000000-0005-0000-0000-0000D20F0000}"/>
    <cellStyle name="Millares [0] 2 2 3 3 2 2 2 7" xfId="31795" xr:uid="{00000000-0005-0000-0000-0000D30F0000}"/>
    <cellStyle name="Millares [0] 2 2 3 3 2 2 3" xfId="2403" xr:uid="{00000000-0005-0000-0000-0000D40F0000}"/>
    <cellStyle name="Millares [0] 2 2 3 3 2 2 3 2" xfId="5833" xr:uid="{00000000-0005-0000-0000-0000D50F0000}"/>
    <cellStyle name="Millares [0] 2 2 3 3 2 2 3 2 2" xfId="16228" xr:uid="{00000000-0005-0000-0000-0000D60F0000}"/>
    <cellStyle name="Millares [0] 2 2 3 3 2 2 3 2 2 2" xfId="47282" xr:uid="{00000000-0005-0000-0000-0000D70F0000}"/>
    <cellStyle name="Millares [0] 2 2 3 3 2 2 3 2 3" xfId="26598" xr:uid="{00000000-0005-0000-0000-0000D80F0000}"/>
    <cellStyle name="Millares [0] 2 2 3 3 2 2 3 2 4" xfId="36942" xr:uid="{00000000-0005-0000-0000-0000D90F0000}"/>
    <cellStyle name="Millares [0] 2 2 3 3 2 2 3 3" xfId="9313" xr:uid="{00000000-0005-0000-0000-0000DA0F0000}"/>
    <cellStyle name="Millares [0] 2 2 3 3 2 2 3 3 2" xfId="19679" xr:uid="{00000000-0005-0000-0000-0000DB0F0000}"/>
    <cellStyle name="Millares [0] 2 2 3 3 2 2 3 3 2 2" xfId="50728" xr:uid="{00000000-0005-0000-0000-0000DC0F0000}"/>
    <cellStyle name="Millares [0] 2 2 3 3 2 2 3 3 3" xfId="30044" xr:uid="{00000000-0005-0000-0000-0000DD0F0000}"/>
    <cellStyle name="Millares [0] 2 2 3 3 2 2 3 3 4" xfId="40388" xr:uid="{00000000-0005-0000-0000-0000DE0F0000}"/>
    <cellStyle name="Millares [0] 2 2 3 3 2 2 3 4" xfId="12800" xr:uid="{00000000-0005-0000-0000-0000DF0F0000}"/>
    <cellStyle name="Millares [0] 2 2 3 3 2 2 3 4 2" xfId="43856" xr:uid="{00000000-0005-0000-0000-0000E00F0000}"/>
    <cellStyle name="Millares [0] 2 2 3 3 2 2 3 5" xfId="23172" xr:uid="{00000000-0005-0000-0000-0000E10F0000}"/>
    <cellStyle name="Millares [0] 2 2 3 3 2 2 3 6" xfId="33516" xr:uid="{00000000-0005-0000-0000-0000E20F0000}"/>
    <cellStyle name="Millares [0] 2 2 3 3 2 2 4" xfId="4107" xr:uid="{00000000-0005-0000-0000-0000E30F0000}"/>
    <cellStyle name="Millares [0] 2 2 3 3 2 2 4 2" xfId="14504" xr:uid="{00000000-0005-0000-0000-0000E40F0000}"/>
    <cellStyle name="Millares [0] 2 2 3 3 2 2 4 2 2" xfId="45560" xr:uid="{00000000-0005-0000-0000-0000E50F0000}"/>
    <cellStyle name="Millares [0] 2 2 3 3 2 2 4 3" xfId="24876" xr:uid="{00000000-0005-0000-0000-0000E60F0000}"/>
    <cellStyle name="Millares [0] 2 2 3 3 2 2 4 4" xfId="35220" xr:uid="{00000000-0005-0000-0000-0000E70F0000}"/>
    <cellStyle name="Millares [0] 2 2 3 3 2 2 5" xfId="7554" xr:uid="{00000000-0005-0000-0000-0000E80F0000}"/>
    <cellStyle name="Millares [0] 2 2 3 3 2 2 5 2" xfId="17939" xr:uid="{00000000-0005-0000-0000-0000E90F0000}"/>
    <cellStyle name="Millares [0] 2 2 3 3 2 2 5 2 2" xfId="48989" xr:uid="{00000000-0005-0000-0000-0000EA0F0000}"/>
    <cellStyle name="Millares [0] 2 2 3 3 2 2 5 3" xfId="28305" xr:uid="{00000000-0005-0000-0000-0000EB0F0000}"/>
    <cellStyle name="Millares [0] 2 2 3 3 2 2 5 4" xfId="38649" xr:uid="{00000000-0005-0000-0000-0000EC0F0000}"/>
    <cellStyle name="Millares [0] 2 2 3 3 2 2 6" xfId="11078" xr:uid="{00000000-0005-0000-0000-0000ED0F0000}"/>
    <cellStyle name="Millares [0] 2 2 3 3 2 2 6 2" xfId="42134" xr:uid="{00000000-0005-0000-0000-0000EE0F0000}"/>
    <cellStyle name="Millares [0] 2 2 3 3 2 2 7" xfId="21450" xr:uid="{00000000-0005-0000-0000-0000EF0F0000}"/>
    <cellStyle name="Millares [0] 2 2 3 3 2 2 8" xfId="31794" xr:uid="{00000000-0005-0000-0000-0000F00F0000}"/>
    <cellStyle name="Millares [0] 2 2 3 3 2 3" xfId="154" xr:uid="{00000000-0005-0000-0000-0000F10F0000}"/>
    <cellStyle name="Millares [0] 2 2 3 3 2 3 2" xfId="2405" xr:uid="{00000000-0005-0000-0000-0000F20F0000}"/>
    <cellStyle name="Millares [0] 2 2 3 3 2 3 2 2" xfId="5835" xr:uid="{00000000-0005-0000-0000-0000F30F0000}"/>
    <cellStyle name="Millares [0] 2 2 3 3 2 3 2 2 2" xfId="16230" xr:uid="{00000000-0005-0000-0000-0000F40F0000}"/>
    <cellStyle name="Millares [0] 2 2 3 3 2 3 2 2 2 2" xfId="47284" xr:uid="{00000000-0005-0000-0000-0000F50F0000}"/>
    <cellStyle name="Millares [0] 2 2 3 3 2 3 2 2 3" xfId="26600" xr:uid="{00000000-0005-0000-0000-0000F60F0000}"/>
    <cellStyle name="Millares [0] 2 2 3 3 2 3 2 2 4" xfId="36944" xr:uid="{00000000-0005-0000-0000-0000F70F0000}"/>
    <cellStyle name="Millares [0] 2 2 3 3 2 3 2 3" xfId="9315" xr:uid="{00000000-0005-0000-0000-0000F80F0000}"/>
    <cellStyle name="Millares [0] 2 2 3 3 2 3 2 3 2" xfId="19681" xr:uid="{00000000-0005-0000-0000-0000F90F0000}"/>
    <cellStyle name="Millares [0] 2 2 3 3 2 3 2 3 2 2" xfId="50730" xr:uid="{00000000-0005-0000-0000-0000FA0F0000}"/>
    <cellStyle name="Millares [0] 2 2 3 3 2 3 2 3 3" xfId="30046" xr:uid="{00000000-0005-0000-0000-0000FB0F0000}"/>
    <cellStyle name="Millares [0] 2 2 3 3 2 3 2 3 4" xfId="40390" xr:uid="{00000000-0005-0000-0000-0000FC0F0000}"/>
    <cellStyle name="Millares [0] 2 2 3 3 2 3 2 4" xfId="12802" xr:uid="{00000000-0005-0000-0000-0000FD0F0000}"/>
    <cellStyle name="Millares [0] 2 2 3 3 2 3 2 4 2" xfId="43858" xr:uid="{00000000-0005-0000-0000-0000FE0F0000}"/>
    <cellStyle name="Millares [0] 2 2 3 3 2 3 2 5" xfId="23174" xr:uid="{00000000-0005-0000-0000-0000FF0F0000}"/>
    <cellStyle name="Millares [0] 2 2 3 3 2 3 2 6" xfId="33518" xr:uid="{00000000-0005-0000-0000-000000100000}"/>
    <cellStyle name="Millares [0] 2 2 3 3 2 3 3" xfId="4109" xr:uid="{00000000-0005-0000-0000-000001100000}"/>
    <cellStyle name="Millares [0] 2 2 3 3 2 3 3 2" xfId="14506" xr:uid="{00000000-0005-0000-0000-000002100000}"/>
    <cellStyle name="Millares [0] 2 2 3 3 2 3 3 2 2" xfId="45562" xr:uid="{00000000-0005-0000-0000-000003100000}"/>
    <cellStyle name="Millares [0] 2 2 3 3 2 3 3 3" xfId="24878" xr:uid="{00000000-0005-0000-0000-000004100000}"/>
    <cellStyle name="Millares [0] 2 2 3 3 2 3 3 4" xfId="35222" xr:uid="{00000000-0005-0000-0000-000005100000}"/>
    <cellStyle name="Millares [0] 2 2 3 3 2 3 4" xfId="7556" xr:uid="{00000000-0005-0000-0000-000006100000}"/>
    <cellStyle name="Millares [0] 2 2 3 3 2 3 4 2" xfId="17941" xr:uid="{00000000-0005-0000-0000-000007100000}"/>
    <cellStyle name="Millares [0] 2 2 3 3 2 3 4 2 2" xfId="48991" xr:uid="{00000000-0005-0000-0000-000008100000}"/>
    <cellStyle name="Millares [0] 2 2 3 3 2 3 4 3" xfId="28307" xr:uid="{00000000-0005-0000-0000-000009100000}"/>
    <cellStyle name="Millares [0] 2 2 3 3 2 3 4 4" xfId="38651" xr:uid="{00000000-0005-0000-0000-00000A100000}"/>
    <cellStyle name="Millares [0] 2 2 3 3 2 3 5" xfId="11080" xr:uid="{00000000-0005-0000-0000-00000B100000}"/>
    <cellStyle name="Millares [0] 2 2 3 3 2 3 5 2" xfId="42136" xr:uid="{00000000-0005-0000-0000-00000C100000}"/>
    <cellStyle name="Millares [0] 2 2 3 3 2 3 6" xfId="21452" xr:uid="{00000000-0005-0000-0000-00000D100000}"/>
    <cellStyle name="Millares [0] 2 2 3 3 2 3 7" xfId="31796" xr:uid="{00000000-0005-0000-0000-00000E100000}"/>
    <cellStyle name="Millares [0] 2 2 3 3 2 4" xfId="155" xr:uid="{00000000-0005-0000-0000-00000F100000}"/>
    <cellStyle name="Millares [0] 2 2 3 3 2 4 2" xfId="2406" xr:uid="{00000000-0005-0000-0000-000010100000}"/>
    <cellStyle name="Millares [0] 2 2 3 3 2 4 2 2" xfId="5836" xr:uid="{00000000-0005-0000-0000-000011100000}"/>
    <cellStyle name="Millares [0] 2 2 3 3 2 4 2 2 2" xfId="16231" xr:uid="{00000000-0005-0000-0000-000012100000}"/>
    <cellStyle name="Millares [0] 2 2 3 3 2 4 2 2 2 2" xfId="47285" xr:uid="{00000000-0005-0000-0000-000013100000}"/>
    <cellStyle name="Millares [0] 2 2 3 3 2 4 2 2 3" xfId="26601" xr:uid="{00000000-0005-0000-0000-000014100000}"/>
    <cellStyle name="Millares [0] 2 2 3 3 2 4 2 2 4" xfId="36945" xr:uid="{00000000-0005-0000-0000-000015100000}"/>
    <cellStyle name="Millares [0] 2 2 3 3 2 4 2 3" xfId="9316" xr:uid="{00000000-0005-0000-0000-000016100000}"/>
    <cellStyle name="Millares [0] 2 2 3 3 2 4 2 3 2" xfId="19682" xr:uid="{00000000-0005-0000-0000-000017100000}"/>
    <cellStyle name="Millares [0] 2 2 3 3 2 4 2 3 2 2" xfId="50731" xr:uid="{00000000-0005-0000-0000-000018100000}"/>
    <cellStyle name="Millares [0] 2 2 3 3 2 4 2 3 3" xfId="30047" xr:uid="{00000000-0005-0000-0000-000019100000}"/>
    <cellStyle name="Millares [0] 2 2 3 3 2 4 2 3 4" xfId="40391" xr:uid="{00000000-0005-0000-0000-00001A100000}"/>
    <cellStyle name="Millares [0] 2 2 3 3 2 4 2 4" xfId="12803" xr:uid="{00000000-0005-0000-0000-00001B100000}"/>
    <cellStyle name="Millares [0] 2 2 3 3 2 4 2 4 2" xfId="43859" xr:uid="{00000000-0005-0000-0000-00001C100000}"/>
    <cellStyle name="Millares [0] 2 2 3 3 2 4 2 5" xfId="23175" xr:uid="{00000000-0005-0000-0000-00001D100000}"/>
    <cellStyle name="Millares [0] 2 2 3 3 2 4 2 6" xfId="33519" xr:uid="{00000000-0005-0000-0000-00001E100000}"/>
    <cellStyle name="Millares [0] 2 2 3 3 2 4 3" xfId="4110" xr:uid="{00000000-0005-0000-0000-00001F100000}"/>
    <cellStyle name="Millares [0] 2 2 3 3 2 4 3 2" xfId="14507" xr:uid="{00000000-0005-0000-0000-000020100000}"/>
    <cellStyle name="Millares [0] 2 2 3 3 2 4 3 2 2" xfId="45563" xr:uid="{00000000-0005-0000-0000-000021100000}"/>
    <cellStyle name="Millares [0] 2 2 3 3 2 4 3 3" xfId="24879" xr:uid="{00000000-0005-0000-0000-000022100000}"/>
    <cellStyle name="Millares [0] 2 2 3 3 2 4 3 4" xfId="35223" xr:uid="{00000000-0005-0000-0000-000023100000}"/>
    <cellStyle name="Millares [0] 2 2 3 3 2 4 4" xfId="7557" xr:uid="{00000000-0005-0000-0000-000024100000}"/>
    <cellStyle name="Millares [0] 2 2 3 3 2 4 4 2" xfId="17942" xr:uid="{00000000-0005-0000-0000-000025100000}"/>
    <cellStyle name="Millares [0] 2 2 3 3 2 4 4 2 2" xfId="48992" xr:uid="{00000000-0005-0000-0000-000026100000}"/>
    <cellStyle name="Millares [0] 2 2 3 3 2 4 4 3" xfId="28308" xr:uid="{00000000-0005-0000-0000-000027100000}"/>
    <cellStyle name="Millares [0] 2 2 3 3 2 4 4 4" xfId="38652" xr:uid="{00000000-0005-0000-0000-000028100000}"/>
    <cellStyle name="Millares [0] 2 2 3 3 2 4 5" xfId="11081" xr:uid="{00000000-0005-0000-0000-000029100000}"/>
    <cellStyle name="Millares [0] 2 2 3 3 2 4 5 2" xfId="42137" xr:uid="{00000000-0005-0000-0000-00002A100000}"/>
    <cellStyle name="Millares [0] 2 2 3 3 2 4 6" xfId="21453" xr:uid="{00000000-0005-0000-0000-00002B100000}"/>
    <cellStyle name="Millares [0] 2 2 3 3 2 4 7" xfId="31797" xr:uid="{00000000-0005-0000-0000-00002C100000}"/>
    <cellStyle name="Millares [0] 2 2 3 3 2 5" xfId="156" xr:uid="{00000000-0005-0000-0000-00002D100000}"/>
    <cellStyle name="Millares [0] 2 2 3 3 2 5 2" xfId="2407" xr:uid="{00000000-0005-0000-0000-00002E100000}"/>
    <cellStyle name="Millares [0] 2 2 3 3 2 5 2 2" xfId="5837" xr:uid="{00000000-0005-0000-0000-00002F100000}"/>
    <cellStyle name="Millares [0] 2 2 3 3 2 5 2 2 2" xfId="16232" xr:uid="{00000000-0005-0000-0000-000030100000}"/>
    <cellStyle name="Millares [0] 2 2 3 3 2 5 2 2 2 2" xfId="47286" xr:uid="{00000000-0005-0000-0000-000031100000}"/>
    <cellStyle name="Millares [0] 2 2 3 3 2 5 2 2 3" xfId="26602" xr:uid="{00000000-0005-0000-0000-000032100000}"/>
    <cellStyle name="Millares [0] 2 2 3 3 2 5 2 2 4" xfId="36946" xr:uid="{00000000-0005-0000-0000-000033100000}"/>
    <cellStyle name="Millares [0] 2 2 3 3 2 5 2 3" xfId="9317" xr:uid="{00000000-0005-0000-0000-000034100000}"/>
    <cellStyle name="Millares [0] 2 2 3 3 2 5 2 3 2" xfId="19683" xr:uid="{00000000-0005-0000-0000-000035100000}"/>
    <cellStyle name="Millares [0] 2 2 3 3 2 5 2 3 2 2" xfId="50732" xr:uid="{00000000-0005-0000-0000-000036100000}"/>
    <cellStyle name="Millares [0] 2 2 3 3 2 5 2 3 3" xfId="30048" xr:uid="{00000000-0005-0000-0000-000037100000}"/>
    <cellStyle name="Millares [0] 2 2 3 3 2 5 2 3 4" xfId="40392" xr:uid="{00000000-0005-0000-0000-000038100000}"/>
    <cellStyle name="Millares [0] 2 2 3 3 2 5 2 4" xfId="12804" xr:uid="{00000000-0005-0000-0000-000039100000}"/>
    <cellStyle name="Millares [0] 2 2 3 3 2 5 2 4 2" xfId="43860" xr:uid="{00000000-0005-0000-0000-00003A100000}"/>
    <cellStyle name="Millares [0] 2 2 3 3 2 5 2 5" xfId="23176" xr:uid="{00000000-0005-0000-0000-00003B100000}"/>
    <cellStyle name="Millares [0] 2 2 3 3 2 5 2 6" xfId="33520" xr:uid="{00000000-0005-0000-0000-00003C100000}"/>
    <cellStyle name="Millares [0] 2 2 3 3 2 5 3" xfId="4111" xr:uid="{00000000-0005-0000-0000-00003D100000}"/>
    <cellStyle name="Millares [0] 2 2 3 3 2 5 3 2" xfId="14508" xr:uid="{00000000-0005-0000-0000-00003E100000}"/>
    <cellStyle name="Millares [0] 2 2 3 3 2 5 3 2 2" xfId="45564" xr:uid="{00000000-0005-0000-0000-00003F100000}"/>
    <cellStyle name="Millares [0] 2 2 3 3 2 5 3 3" xfId="24880" xr:uid="{00000000-0005-0000-0000-000040100000}"/>
    <cellStyle name="Millares [0] 2 2 3 3 2 5 3 4" xfId="35224" xr:uid="{00000000-0005-0000-0000-000041100000}"/>
    <cellStyle name="Millares [0] 2 2 3 3 2 5 4" xfId="7558" xr:uid="{00000000-0005-0000-0000-000042100000}"/>
    <cellStyle name="Millares [0] 2 2 3 3 2 5 4 2" xfId="17943" xr:uid="{00000000-0005-0000-0000-000043100000}"/>
    <cellStyle name="Millares [0] 2 2 3 3 2 5 4 2 2" xfId="48993" xr:uid="{00000000-0005-0000-0000-000044100000}"/>
    <cellStyle name="Millares [0] 2 2 3 3 2 5 4 3" xfId="28309" xr:uid="{00000000-0005-0000-0000-000045100000}"/>
    <cellStyle name="Millares [0] 2 2 3 3 2 5 4 4" xfId="38653" xr:uid="{00000000-0005-0000-0000-000046100000}"/>
    <cellStyle name="Millares [0] 2 2 3 3 2 5 5" xfId="11082" xr:uid="{00000000-0005-0000-0000-000047100000}"/>
    <cellStyle name="Millares [0] 2 2 3 3 2 5 5 2" xfId="42138" xr:uid="{00000000-0005-0000-0000-000048100000}"/>
    <cellStyle name="Millares [0] 2 2 3 3 2 5 6" xfId="21454" xr:uid="{00000000-0005-0000-0000-000049100000}"/>
    <cellStyle name="Millares [0] 2 2 3 3 2 5 7" xfId="31798" xr:uid="{00000000-0005-0000-0000-00004A100000}"/>
    <cellStyle name="Millares [0] 2 2 3 3 2 6" xfId="2402" xr:uid="{00000000-0005-0000-0000-00004B100000}"/>
    <cellStyle name="Millares [0] 2 2 3 3 2 6 2" xfId="5832" xr:uid="{00000000-0005-0000-0000-00004C100000}"/>
    <cellStyle name="Millares [0] 2 2 3 3 2 6 2 2" xfId="16227" xr:uid="{00000000-0005-0000-0000-00004D100000}"/>
    <cellStyle name="Millares [0] 2 2 3 3 2 6 2 2 2" xfId="47281" xr:uid="{00000000-0005-0000-0000-00004E100000}"/>
    <cellStyle name="Millares [0] 2 2 3 3 2 6 2 3" xfId="26597" xr:uid="{00000000-0005-0000-0000-00004F100000}"/>
    <cellStyle name="Millares [0] 2 2 3 3 2 6 2 4" xfId="36941" xr:uid="{00000000-0005-0000-0000-000050100000}"/>
    <cellStyle name="Millares [0] 2 2 3 3 2 6 3" xfId="9312" xr:uid="{00000000-0005-0000-0000-000051100000}"/>
    <cellStyle name="Millares [0] 2 2 3 3 2 6 3 2" xfId="19678" xr:uid="{00000000-0005-0000-0000-000052100000}"/>
    <cellStyle name="Millares [0] 2 2 3 3 2 6 3 2 2" xfId="50727" xr:uid="{00000000-0005-0000-0000-000053100000}"/>
    <cellStyle name="Millares [0] 2 2 3 3 2 6 3 3" xfId="30043" xr:uid="{00000000-0005-0000-0000-000054100000}"/>
    <cellStyle name="Millares [0] 2 2 3 3 2 6 3 4" xfId="40387" xr:uid="{00000000-0005-0000-0000-000055100000}"/>
    <cellStyle name="Millares [0] 2 2 3 3 2 6 4" xfId="12799" xr:uid="{00000000-0005-0000-0000-000056100000}"/>
    <cellStyle name="Millares [0] 2 2 3 3 2 6 4 2" xfId="43855" xr:uid="{00000000-0005-0000-0000-000057100000}"/>
    <cellStyle name="Millares [0] 2 2 3 3 2 6 5" xfId="23171" xr:uid="{00000000-0005-0000-0000-000058100000}"/>
    <cellStyle name="Millares [0] 2 2 3 3 2 6 6" xfId="33515" xr:uid="{00000000-0005-0000-0000-000059100000}"/>
    <cellStyle name="Millares [0] 2 2 3 3 2 7" xfId="4106" xr:uid="{00000000-0005-0000-0000-00005A100000}"/>
    <cellStyle name="Millares [0] 2 2 3 3 2 7 2" xfId="14503" xr:uid="{00000000-0005-0000-0000-00005B100000}"/>
    <cellStyle name="Millares [0] 2 2 3 3 2 7 2 2" xfId="45559" xr:uid="{00000000-0005-0000-0000-00005C100000}"/>
    <cellStyle name="Millares [0] 2 2 3 3 2 7 3" xfId="24875" xr:uid="{00000000-0005-0000-0000-00005D100000}"/>
    <cellStyle name="Millares [0] 2 2 3 3 2 7 4" xfId="35219" xr:uid="{00000000-0005-0000-0000-00005E100000}"/>
    <cellStyle name="Millares [0] 2 2 3 3 2 8" xfId="7553" xr:uid="{00000000-0005-0000-0000-00005F100000}"/>
    <cellStyle name="Millares [0] 2 2 3 3 2 8 2" xfId="17938" xr:uid="{00000000-0005-0000-0000-000060100000}"/>
    <cellStyle name="Millares [0] 2 2 3 3 2 8 2 2" xfId="48988" xr:uid="{00000000-0005-0000-0000-000061100000}"/>
    <cellStyle name="Millares [0] 2 2 3 3 2 8 3" xfId="28304" xr:uid="{00000000-0005-0000-0000-000062100000}"/>
    <cellStyle name="Millares [0] 2 2 3 3 2 8 4" xfId="38648" xr:uid="{00000000-0005-0000-0000-000063100000}"/>
    <cellStyle name="Millares [0] 2 2 3 3 2 9" xfId="11077" xr:uid="{00000000-0005-0000-0000-000064100000}"/>
    <cellStyle name="Millares [0] 2 2 3 3 2 9 2" xfId="42133" xr:uid="{00000000-0005-0000-0000-000065100000}"/>
    <cellStyle name="Millares [0] 2 2 3 3 3" xfId="157" xr:uid="{00000000-0005-0000-0000-000066100000}"/>
    <cellStyle name="Millares [0] 2 2 3 3 3 2" xfId="158" xr:uid="{00000000-0005-0000-0000-000067100000}"/>
    <cellStyle name="Millares [0] 2 2 3 3 3 2 2" xfId="2409" xr:uid="{00000000-0005-0000-0000-000068100000}"/>
    <cellStyle name="Millares [0] 2 2 3 3 3 2 2 2" xfId="5839" xr:uid="{00000000-0005-0000-0000-000069100000}"/>
    <cellStyle name="Millares [0] 2 2 3 3 3 2 2 2 2" xfId="16234" xr:uid="{00000000-0005-0000-0000-00006A100000}"/>
    <cellStyle name="Millares [0] 2 2 3 3 3 2 2 2 2 2" xfId="47288" xr:uid="{00000000-0005-0000-0000-00006B100000}"/>
    <cellStyle name="Millares [0] 2 2 3 3 3 2 2 2 3" xfId="26604" xr:uid="{00000000-0005-0000-0000-00006C100000}"/>
    <cellStyle name="Millares [0] 2 2 3 3 3 2 2 2 4" xfId="36948" xr:uid="{00000000-0005-0000-0000-00006D100000}"/>
    <cellStyle name="Millares [0] 2 2 3 3 3 2 2 3" xfId="9319" xr:uid="{00000000-0005-0000-0000-00006E100000}"/>
    <cellStyle name="Millares [0] 2 2 3 3 3 2 2 3 2" xfId="19685" xr:uid="{00000000-0005-0000-0000-00006F100000}"/>
    <cellStyle name="Millares [0] 2 2 3 3 3 2 2 3 2 2" xfId="50734" xr:uid="{00000000-0005-0000-0000-000070100000}"/>
    <cellStyle name="Millares [0] 2 2 3 3 3 2 2 3 3" xfId="30050" xr:uid="{00000000-0005-0000-0000-000071100000}"/>
    <cellStyle name="Millares [0] 2 2 3 3 3 2 2 3 4" xfId="40394" xr:uid="{00000000-0005-0000-0000-000072100000}"/>
    <cellStyle name="Millares [0] 2 2 3 3 3 2 2 4" xfId="12806" xr:uid="{00000000-0005-0000-0000-000073100000}"/>
    <cellStyle name="Millares [0] 2 2 3 3 3 2 2 4 2" xfId="43862" xr:uid="{00000000-0005-0000-0000-000074100000}"/>
    <cellStyle name="Millares [0] 2 2 3 3 3 2 2 5" xfId="23178" xr:uid="{00000000-0005-0000-0000-000075100000}"/>
    <cellStyle name="Millares [0] 2 2 3 3 3 2 2 6" xfId="33522" xr:uid="{00000000-0005-0000-0000-000076100000}"/>
    <cellStyle name="Millares [0] 2 2 3 3 3 2 3" xfId="4113" xr:uid="{00000000-0005-0000-0000-000077100000}"/>
    <cellStyle name="Millares [0] 2 2 3 3 3 2 3 2" xfId="14510" xr:uid="{00000000-0005-0000-0000-000078100000}"/>
    <cellStyle name="Millares [0] 2 2 3 3 3 2 3 2 2" xfId="45566" xr:uid="{00000000-0005-0000-0000-000079100000}"/>
    <cellStyle name="Millares [0] 2 2 3 3 3 2 3 3" xfId="24882" xr:uid="{00000000-0005-0000-0000-00007A100000}"/>
    <cellStyle name="Millares [0] 2 2 3 3 3 2 3 4" xfId="35226" xr:uid="{00000000-0005-0000-0000-00007B100000}"/>
    <cellStyle name="Millares [0] 2 2 3 3 3 2 4" xfId="7560" xr:uid="{00000000-0005-0000-0000-00007C100000}"/>
    <cellStyle name="Millares [0] 2 2 3 3 3 2 4 2" xfId="17945" xr:uid="{00000000-0005-0000-0000-00007D100000}"/>
    <cellStyle name="Millares [0] 2 2 3 3 3 2 4 2 2" xfId="48995" xr:uid="{00000000-0005-0000-0000-00007E100000}"/>
    <cellStyle name="Millares [0] 2 2 3 3 3 2 4 3" xfId="28311" xr:uid="{00000000-0005-0000-0000-00007F100000}"/>
    <cellStyle name="Millares [0] 2 2 3 3 3 2 4 4" xfId="38655" xr:uid="{00000000-0005-0000-0000-000080100000}"/>
    <cellStyle name="Millares [0] 2 2 3 3 3 2 5" xfId="11084" xr:uid="{00000000-0005-0000-0000-000081100000}"/>
    <cellStyle name="Millares [0] 2 2 3 3 3 2 5 2" xfId="42140" xr:uid="{00000000-0005-0000-0000-000082100000}"/>
    <cellStyle name="Millares [0] 2 2 3 3 3 2 6" xfId="21456" xr:uid="{00000000-0005-0000-0000-000083100000}"/>
    <cellStyle name="Millares [0] 2 2 3 3 3 2 7" xfId="31800" xr:uid="{00000000-0005-0000-0000-000084100000}"/>
    <cellStyle name="Millares [0] 2 2 3 3 3 3" xfId="2408" xr:uid="{00000000-0005-0000-0000-000085100000}"/>
    <cellStyle name="Millares [0] 2 2 3 3 3 3 2" xfId="5838" xr:uid="{00000000-0005-0000-0000-000086100000}"/>
    <cellStyle name="Millares [0] 2 2 3 3 3 3 2 2" xfId="16233" xr:uid="{00000000-0005-0000-0000-000087100000}"/>
    <cellStyle name="Millares [0] 2 2 3 3 3 3 2 2 2" xfId="47287" xr:uid="{00000000-0005-0000-0000-000088100000}"/>
    <cellStyle name="Millares [0] 2 2 3 3 3 3 2 3" xfId="26603" xr:uid="{00000000-0005-0000-0000-000089100000}"/>
    <cellStyle name="Millares [0] 2 2 3 3 3 3 2 4" xfId="36947" xr:uid="{00000000-0005-0000-0000-00008A100000}"/>
    <cellStyle name="Millares [0] 2 2 3 3 3 3 3" xfId="9318" xr:uid="{00000000-0005-0000-0000-00008B100000}"/>
    <cellStyle name="Millares [0] 2 2 3 3 3 3 3 2" xfId="19684" xr:uid="{00000000-0005-0000-0000-00008C100000}"/>
    <cellStyle name="Millares [0] 2 2 3 3 3 3 3 2 2" xfId="50733" xr:uid="{00000000-0005-0000-0000-00008D100000}"/>
    <cellStyle name="Millares [0] 2 2 3 3 3 3 3 3" xfId="30049" xr:uid="{00000000-0005-0000-0000-00008E100000}"/>
    <cellStyle name="Millares [0] 2 2 3 3 3 3 3 4" xfId="40393" xr:uid="{00000000-0005-0000-0000-00008F100000}"/>
    <cellStyle name="Millares [0] 2 2 3 3 3 3 4" xfId="12805" xr:uid="{00000000-0005-0000-0000-000090100000}"/>
    <cellStyle name="Millares [0] 2 2 3 3 3 3 4 2" xfId="43861" xr:uid="{00000000-0005-0000-0000-000091100000}"/>
    <cellStyle name="Millares [0] 2 2 3 3 3 3 5" xfId="23177" xr:uid="{00000000-0005-0000-0000-000092100000}"/>
    <cellStyle name="Millares [0] 2 2 3 3 3 3 6" xfId="33521" xr:uid="{00000000-0005-0000-0000-000093100000}"/>
    <cellStyle name="Millares [0] 2 2 3 3 3 4" xfId="4112" xr:uid="{00000000-0005-0000-0000-000094100000}"/>
    <cellStyle name="Millares [0] 2 2 3 3 3 4 2" xfId="14509" xr:uid="{00000000-0005-0000-0000-000095100000}"/>
    <cellStyle name="Millares [0] 2 2 3 3 3 4 2 2" xfId="45565" xr:uid="{00000000-0005-0000-0000-000096100000}"/>
    <cellStyle name="Millares [0] 2 2 3 3 3 4 3" xfId="24881" xr:uid="{00000000-0005-0000-0000-000097100000}"/>
    <cellStyle name="Millares [0] 2 2 3 3 3 4 4" xfId="35225" xr:uid="{00000000-0005-0000-0000-000098100000}"/>
    <cellStyle name="Millares [0] 2 2 3 3 3 5" xfId="7559" xr:uid="{00000000-0005-0000-0000-000099100000}"/>
    <cellStyle name="Millares [0] 2 2 3 3 3 5 2" xfId="17944" xr:uid="{00000000-0005-0000-0000-00009A100000}"/>
    <cellStyle name="Millares [0] 2 2 3 3 3 5 2 2" xfId="48994" xr:uid="{00000000-0005-0000-0000-00009B100000}"/>
    <cellStyle name="Millares [0] 2 2 3 3 3 5 3" xfId="28310" xr:uid="{00000000-0005-0000-0000-00009C100000}"/>
    <cellStyle name="Millares [0] 2 2 3 3 3 5 4" xfId="38654" xr:uid="{00000000-0005-0000-0000-00009D100000}"/>
    <cellStyle name="Millares [0] 2 2 3 3 3 6" xfId="11083" xr:uid="{00000000-0005-0000-0000-00009E100000}"/>
    <cellStyle name="Millares [0] 2 2 3 3 3 6 2" xfId="42139" xr:uid="{00000000-0005-0000-0000-00009F100000}"/>
    <cellStyle name="Millares [0] 2 2 3 3 3 7" xfId="21455" xr:uid="{00000000-0005-0000-0000-0000A0100000}"/>
    <cellStyle name="Millares [0] 2 2 3 3 3 8" xfId="31799" xr:uid="{00000000-0005-0000-0000-0000A1100000}"/>
    <cellStyle name="Millares [0] 2 2 3 3 4" xfId="159" xr:uid="{00000000-0005-0000-0000-0000A2100000}"/>
    <cellStyle name="Millares [0] 2 2 3 3 4 2" xfId="2410" xr:uid="{00000000-0005-0000-0000-0000A3100000}"/>
    <cellStyle name="Millares [0] 2 2 3 3 4 2 2" xfId="5840" xr:uid="{00000000-0005-0000-0000-0000A4100000}"/>
    <cellStyle name="Millares [0] 2 2 3 3 4 2 2 2" xfId="16235" xr:uid="{00000000-0005-0000-0000-0000A5100000}"/>
    <cellStyle name="Millares [0] 2 2 3 3 4 2 2 2 2" xfId="47289" xr:uid="{00000000-0005-0000-0000-0000A6100000}"/>
    <cellStyle name="Millares [0] 2 2 3 3 4 2 2 3" xfId="26605" xr:uid="{00000000-0005-0000-0000-0000A7100000}"/>
    <cellStyle name="Millares [0] 2 2 3 3 4 2 2 4" xfId="36949" xr:uid="{00000000-0005-0000-0000-0000A8100000}"/>
    <cellStyle name="Millares [0] 2 2 3 3 4 2 3" xfId="9320" xr:uid="{00000000-0005-0000-0000-0000A9100000}"/>
    <cellStyle name="Millares [0] 2 2 3 3 4 2 3 2" xfId="19686" xr:uid="{00000000-0005-0000-0000-0000AA100000}"/>
    <cellStyle name="Millares [0] 2 2 3 3 4 2 3 2 2" xfId="50735" xr:uid="{00000000-0005-0000-0000-0000AB100000}"/>
    <cellStyle name="Millares [0] 2 2 3 3 4 2 3 3" xfId="30051" xr:uid="{00000000-0005-0000-0000-0000AC100000}"/>
    <cellStyle name="Millares [0] 2 2 3 3 4 2 3 4" xfId="40395" xr:uid="{00000000-0005-0000-0000-0000AD100000}"/>
    <cellStyle name="Millares [0] 2 2 3 3 4 2 4" xfId="12807" xr:uid="{00000000-0005-0000-0000-0000AE100000}"/>
    <cellStyle name="Millares [0] 2 2 3 3 4 2 4 2" xfId="43863" xr:uid="{00000000-0005-0000-0000-0000AF100000}"/>
    <cellStyle name="Millares [0] 2 2 3 3 4 2 5" xfId="23179" xr:uid="{00000000-0005-0000-0000-0000B0100000}"/>
    <cellStyle name="Millares [0] 2 2 3 3 4 2 6" xfId="33523" xr:uid="{00000000-0005-0000-0000-0000B1100000}"/>
    <cellStyle name="Millares [0] 2 2 3 3 4 3" xfId="4114" xr:uid="{00000000-0005-0000-0000-0000B2100000}"/>
    <cellStyle name="Millares [0] 2 2 3 3 4 3 2" xfId="14511" xr:uid="{00000000-0005-0000-0000-0000B3100000}"/>
    <cellStyle name="Millares [0] 2 2 3 3 4 3 2 2" xfId="45567" xr:uid="{00000000-0005-0000-0000-0000B4100000}"/>
    <cellStyle name="Millares [0] 2 2 3 3 4 3 3" xfId="24883" xr:uid="{00000000-0005-0000-0000-0000B5100000}"/>
    <cellStyle name="Millares [0] 2 2 3 3 4 3 4" xfId="35227" xr:uid="{00000000-0005-0000-0000-0000B6100000}"/>
    <cellStyle name="Millares [0] 2 2 3 3 4 4" xfId="7561" xr:uid="{00000000-0005-0000-0000-0000B7100000}"/>
    <cellStyle name="Millares [0] 2 2 3 3 4 4 2" xfId="17946" xr:uid="{00000000-0005-0000-0000-0000B8100000}"/>
    <cellStyle name="Millares [0] 2 2 3 3 4 4 2 2" xfId="48996" xr:uid="{00000000-0005-0000-0000-0000B9100000}"/>
    <cellStyle name="Millares [0] 2 2 3 3 4 4 3" xfId="28312" xr:uid="{00000000-0005-0000-0000-0000BA100000}"/>
    <cellStyle name="Millares [0] 2 2 3 3 4 4 4" xfId="38656" xr:uid="{00000000-0005-0000-0000-0000BB100000}"/>
    <cellStyle name="Millares [0] 2 2 3 3 4 5" xfId="11085" xr:uid="{00000000-0005-0000-0000-0000BC100000}"/>
    <cellStyle name="Millares [0] 2 2 3 3 4 5 2" xfId="42141" xr:uid="{00000000-0005-0000-0000-0000BD100000}"/>
    <cellStyle name="Millares [0] 2 2 3 3 4 6" xfId="21457" xr:uid="{00000000-0005-0000-0000-0000BE100000}"/>
    <cellStyle name="Millares [0] 2 2 3 3 4 7" xfId="31801" xr:uid="{00000000-0005-0000-0000-0000BF100000}"/>
    <cellStyle name="Millares [0] 2 2 3 3 5" xfId="160" xr:uid="{00000000-0005-0000-0000-0000C0100000}"/>
    <cellStyle name="Millares [0] 2 2 3 3 5 2" xfId="2411" xr:uid="{00000000-0005-0000-0000-0000C1100000}"/>
    <cellStyle name="Millares [0] 2 2 3 3 5 2 2" xfId="5841" xr:uid="{00000000-0005-0000-0000-0000C2100000}"/>
    <cellStyle name="Millares [0] 2 2 3 3 5 2 2 2" xfId="16236" xr:uid="{00000000-0005-0000-0000-0000C3100000}"/>
    <cellStyle name="Millares [0] 2 2 3 3 5 2 2 2 2" xfId="47290" xr:uid="{00000000-0005-0000-0000-0000C4100000}"/>
    <cellStyle name="Millares [0] 2 2 3 3 5 2 2 3" xfId="26606" xr:uid="{00000000-0005-0000-0000-0000C5100000}"/>
    <cellStyle name="Millares [0] 2 2 3 3 5 2 2 4" xfId="36950" xr:uid="{00000000-0005-0000-0000-0000C6100000}"/>
    <cellStyle name="Millares [0] 2 2 3 3 5 2 3" xfId="9321" xr:uid="{00000000-0005-0000-0000-0000C7100000}"/>
    <cellStyle name="Millares [0] 2 2 3 3 5 2 3 2" xfId="19687" xr:uid="{00000000-0005-0000-0000-0000C8100000}"/>
    <cellStyle name="Millares [0] 2 2 3 3 5 2 3 2 2" xfId="50736" xr:uid="{00000000-0005-0000-0000-0000C9100000}"/>
    <cellStyle name="Millares [0] 2 2 3 3 5 2 3 3" xfId="30052" xr:uid="{00000000-0005-0000-0000-0000CA100000}"/>
    <cellStyle name="Millares [0] 2 2 3 3 5 2 3 4" xfId="40396" xr:uid="{00000000-0005-0000-0000-0000CB100000}"/>
    <cellStyle name="Millares [0] 2 2 3 3 5 2 4" xfId="12808" xr:uid="{00000000-0005-0000-0000-0000CC100000}"/>
    <cellStyle name="Millares [0] 2 2 3 3 5 2 4 2" xfId="43864" xr:uid="{00000000-0005-0000-0000-0000CD100000}"/>
    <cellStyle name="Millares [0] 2 2 3 3 5 2 5" xfId="23180" xr:uid="{00000000-0005-0000-0000-0000CE100000}"/>
    <cellStyle name="Millares [0] 2 2 3 3 5 2 6" xfId="33524" xr:uid="{00000000-0005-0000-0000-0000CF100000}"/>
    <cellStyle name="Millares [0] 2 2 3 3 5 3" xfId="4115" xr:uid="{00000000-0005-0000-0000-0000D0100000}"/>
    <cellStyle name="Millares [0] 2 2 3 3 5 3 2" xfId="14512" xr:uid="{00000000-0005-0000-0000-0000D1100000}"/>
    <cellStyle name="Millares [0] 2 2 3 3 5 3 2 2" xfId="45568" xr:uid="{00000000-0005-0000-0000-0000D2100000}"/>
    <cellStyle name="Millares [0] 2 2 3 3 5 3 3" xfId="24884" xr:uid="{00000000-0005-0000-0000-0000D3100000}"/>
    <cellStyle name="Millares [0] 2 2 3 3 5 3 4" xfId="35228" xr:uid="{00000000-0005-0000-0000-0000D4100000}"/>
    <cellStyle name="Millares [0] 2 2 3 3 5 4" xfId="7562" xr:uid="{00000000-0005-0000-0000-0000D5100000}"/>
    <cellStyle name="Millares [0] 2 2 3 3 5 4 2" xfId="17947" xr:uid="{00000000-0005-0000-0000-0000D6100000}"/>
    <cellStyle name="Millares [0] 2 2 3 3 5 4 2 2" xfId="48997" xr:uid="{00000000-0005-0000-0000-0000D7100000}"/>
    <cellStyle name="Millares [0] 2 2 3 3 5 4 3" xfId="28313" xr:uid="{00000000-0005-0000-0000-0000D8100000}"/>
    <cellStyle name="Millares [0] 2 2 3 3 5 4 4" xfId="38657" xr:uid="{00000000-0005-0000-0000-0000D9100000}"/>
    <cellStyle name="Millares [0] 2 2 3 3 5 5" xfId="11086" xr:uid="{00000000-0005-0000-0000-0000DA100000}"/>
    <cellStyle name="Millares [0] 2 2 3 3 5 5 2" xfId="42142" xr:uid="{00000000-0005-0000-0000-0000DB100000}"/>
    <cellStyle name="Millares [0] 2 2 3 3 5 6" xfId="21458" xr:uid="{00000000-0005-0000-0000-0000DC100000}"/>
    <cellStyle name="Millares [0] 2 2 3 3 5 7" xfId="31802" xr:uid="{00000000-0005-0000-0000-0000DD100000}"/>
    <cellStyle name="Millares [0] 2 2 3 3 6" xfId="161" xr:uid="{00000000-0005-0000-0000-0000DE100000}"/>
    <cellStyle name="Millares [0] 2 2 3 3 6 2" xfId="2412" xr:uid="{00000000-0005-0000-0000-0000DF100000}"/>
    <cellStyle name="Millares [0] 2 2 3 3 6 2 2" xfId="5842" xr:uid="{00000000-0005-0000-0000-0000E0100000}"/>
    <cellStyle name="Millares [0] 2 2 3 3 6 2 2 2" xfId="16237" xr:uid="{00000000-0005-0000-0000-0000E1100000}"/>
    <cellStyle name="Millares [0] 2 2 3 3 6 2 2 2 2" xfId="47291" xr:uid="{00000000-0005-0000-0000-0000E2100000}"/>
    <cellStyle name="Millares [0] 2 2 3 3 6 2 2 3" xfId="26607" xr:uid="{00000000-0005-0000-0000-0000E3100000}"/>
    <cellStyle name="Millares [0] 2 2 3 3 6 2 2 4" xfId="36951" xr:uid="{00000000-0005-0000-0000-0000E4100000}"/>
    <cellStyle name="Millares [0] 2 2 3 3 6 2 3" xfId="9322" xr:uid="{00000000-0005-0000-0000-0000E5100000}"/>
    <cellStyle name="Millares [0] 2 2 3 3 6 2 3 2" xfId="19688" xr:uid="{00000000-0005-0000-0000-0000E6100000}"/>
    <cellStyle name="Millares [0] 2 2 3 3 6 2 3 2 2" xfId="50737" xr:uid="{00000000-0005-0000-0000-0000E7100000}"/>
    <cellStyle name="Millares [0] 2 2 3 3 6 2 3 3" xfId="30053" xr:uid="{00000000-0005-0000-0000-0000E8100000}"/>
    <cellStyle name="Millares [0] 2 2 3 3 6 2 3 4" xfId="40397" xr:uid="{00000000-0005-0000-0000-0000E9100000}"/>
    <cellStyle name="Millares [0] 2 2 3 3 6 2 4" xfId="12809" xr:uid="{00000000-0005-0000-0000-0000EA100000}"/>
    <cellStyle name="Millares [0] 2 2 3 3 6 2 4 2" xfId="43865" xr:uid="{00000000-0005-0000-0000-0000EB100000}"/>
    <cellStyle name="Millares [0] 2 2 3 3 6 2 5" xfId="23181" xr:uid="{00000000-0005-0000-0000-0000EC100000}"/>
    <cellStyle name="Millares [0] 2 2 3 3 6 2 6" xfId="33525" xr:uid="{00000000-0005-0000-0000-0000ED100000}"/>
    <cellStyle name="Millares [0] 2 2 3 3 6 3" xfId="4116" xr:uid="{00000000-0005-0000-0000-0000EE100000}"/>
    <cellStyle name="Millares [0] 2 2 3 3 6 3 2" xfId="14513" xr:uid="{00000000-0005-0000-0000-0000EF100000}"/>
    <cellStyle name="Millares [0] 2 2 3 3 6 3 2 2" xfId="45569" xr:uid="{00000000-0005-0000-0000-0000F0100000}"/>
    <cellStyle name="Millares [0] 2 2 3 3 6 3 3" xfId="24885" xr:uid="{00000000-0005-0000-0000-0000F1100000}"/>
    <cellStyle name="Millares [0] 2 2 3 3 6 3 4" xfId="35229" xr:uid="{00000000-0005-0000-0000-0000F2100000}"/>
    <cellStyle name="Millares [0] 2 2 3 3 6 4" xfId="7563" xr:uid="{00000000-0005-0000-0000-0000F3100000}"/>
    <cellStyle name="Millares [0] 2 2 3 3 6 4 2" xfId="17948" xr:uid="{00000000-0005-0000-0000-0000F4100000}"/>
    <cellStyle name="Millares [0] 2 2 3 3 6 4 2 2" xfId="48998" xr:uid="{00000000-0005-0000-0000-0000F5100000}"/>
    <cellStyle name="Millares [0] 2 2 3 3 6 4 3" xfId="28314" xr:uid="{00000000-0005-0000-0000-0000F6100000}"/>
    <cellStyle name="Millares [0] 2 2 3 3 6 4 4" xfId="38658" xr:uid="{00000000-0005-0000-0000-0000F7100000}"/>
    <cellStyle name="Millares [0] 2 2 3 3 6 5" xfId="11087" xr:uid="{00000000-0005-0000-0000-0000F8100000}"/>
    <cellStyle name="Millares [0] 2 2 3 3 6 5 2" xfId="42143" xr:uid="{00000000-0005-0000-0000-0000F9100000}"/>
    <cellStyle name="Millares [0] 2 2 3 3 6 6" xfId="21459" xr:uid="{00000000-0005-0000-0000-0000FA100000}"/>
    <cellStyle name="Millares [0] 2 2 3 3 6 7" xfId="31803" xr:uid="{00000000-0005-0000-0000-0000FB100000}"/>
    <cellStyle name="Millares [0] 2 2 3 3 7" xfId="2401" xr:uid="{00000000-0005-0000-0000-0000FC100000}"/>
    <cellStyle name="Millares [0] 2 2 3 3 7 2" xfId="5831" xr:uid="{00000000-0005-0000-0000-0000FD100000}"/>
    <cellStyle name="Millares [0] 2 2 3 3 7 2 2" xfId="16226" xr:uid="{00000000-0005-0000-0000-0000FE100000}"/>
    <cellStyle name="Millares [0] 2 2 3 3 7 2 2 2" xfId="47280" xr:uid="{00000000-0005-0000-0000-0000FF100000}"/>
    <cellStyle name="Millares [0] 2 2 3 3 7 2 3" xfId="26596" xr:uid="{00000000-0005-0000-0000-000000110000}"/>
    <cellStyle name="Millares [0] 2 2 3 3 7 2 4" xfId="36940" xr:uid="{00000000-0005-0000-0000-000001110000}"/>
    <cellStyle name="Millares [0] 2 2 3 3 7 3" xfId="9311" xr:uid="{00000000-0005-0000-0000-000002110000}"/>
    <cellStyle name="Millares [0] 2 2 3 3 7 3 2" xfId="19677" xr:uid="{00000000-0005-0000-0000-000003110000}"/>
    <cellStyle name="Millares [0] 2 2 3 3 7 3 2 2" xfId="50726" xr:uid="{00000000-0005-0000-0000-000004110000}"/>
    <cellStyle name="Millares [0] 2 2 3 3 7 3 3" xfId="30042" xr:uid="{00000000-0005-0000-0000-000005110000}"/>
    <cellStyle name="Millares [0] 2 2 3 3 7 3 4" xfId="40386" xr:uid="{00000000-0005-0000-0000-000006110000}"/>
    <cellStyle name="Millares [0] 2 2 3 3 7 4" xfId="12798" xr:uid="{00000000-0005-0000-0000-000007110000}"/>
    <cellStyle name="Millares [0] 2 2 3 3 7 4 2" xfId="43854" xr:uid="{00000000-0005-0000-0000-000008110000}"/>
    <cellStyle name="Millares [0] 2 2 3 3 7 5" xfId="23170" xr:uid="{00000000-0005-0000-0000-000009110000}"/>
    <cellStyle name="Millares [0] 2 2 3 3 7 6" xfId="33514" xr:uid="{00000000-0005-0000-0000-00000A110000}"/>
    <cellStyle name="Millares [0] 2 2 3 3 8" xfId="4105" xr:uid="{00000000-0005-0000-0000-00000B110000}"/>
    <cellStyle name="Millares [0] 2 2 3 3 8 2" xfId="14502" xr:uid="{00000000-0005-0000-0000-00000C110000}"/>
    <cellStyle name="Millares [0] 2 2 3 3 8 2 2" xfId="45558" xr:uid="{00000000-0005-0000-0000-00000D110000}"/>
    <cellStyle name="Millares [0] 2 2 3 3 8 3" xfId="24874" xr:uid="{00000000-0005-0000-0000-00000E110000}"/>
    <cellStyle name="Millares [0] 2 2 3 3 8 4" xfId="35218" xr:uid="{00000000-0005-0000-0000-00000F110000}"/>
    <cellStyle name="Millares [0] 2 2 3 3 9" xfId="7552" xr:uid="{00000000-0005-0000-0000-000010110000}"/>
    <cellStyle name="Millares [0] 2 2 3 3 9 2" xfId="17937" xr:uid="{00000000-0005-0000-0000-000011110000}"/>
    <cellStyle name="Millares [0] 2 2 3 3 9 2 2" xfId="48987" xr:uid="{00000000-0005-0000-0000-000012110000}"/>
    <cellStyle name="Millares [0] 2 2 3 3 9 3" xfId="28303" xr:uid="{00000000-0005-0000-0000-000013110000}"/>
    <cellStyle name="Millares [0] 2 2 3 3 9 4" xfId="38647" xr:uid="{00000000-0005-0000-0000-000014110000}"/>
    <cellStyle name="Millares [0] 2 2 3 4" xfId="162" xr:uid="{00000000-0005-0000-0000-000015110000}"/>
    <cellStyle name="Millares [0] 2 2 3 4 10" xfId="11088" xr:uid="{00000000-0005-0000-0000-000016110000}"/>
    <cellStyle name="Millares [0] 2 2 3 4 10 2" xfId="42144" xr:uid="{00000000-0005-0000-0000-000017110000}"/>
    <cellStyle name="Millares [0] 2 2 3 4 11" xfId="21460" xr:uid="{00000000-0005-0000-0000-000018110000}"/>
    <cellStyle name="Millares [0] 2 2 3 4 12" xfId="31804" xr:uid="{00000000-0005-0000-0000-000019110000}"/>
    <cellStyle name="Millares [0] 2 2 3 4 2" xfId="163" xr:uid="{00000000-0005-0000-0000-00001A110000}"/>
    <cellStyle name="Millares [0] 2 2 3 4 2 10" xfId="21461" xr:uid="{00000000-0005-0000-0000-00001B110000}"/>
    <cellStyle name="Millares [0] 2 2 3 4 2 11" xfId="31805" xr:uid="{00000000-0005-0000-0000-00001C110000}"/>
    <cellStyle name="Millares [0] 2 2 3 4 2 2" xfId="164" xr:uid="{00000000-0005-0000-0000-00001D110000}"/>
    <cellStyle name="Millares [0] 2 2 3 4 2 2 2" xfId="165" xr:uid="{00000000-0005-0000-0000-00001E110000}"/>
    <cellStyle name="Millares [0] 2 2 3 4 2 2 2 2" xfId="2416" xr:uid="{00000000-0005-0000-0000-00001F110000}"/>
    <cellStyle name="Millares [0] 2 2 3 4 2 2 2 2 2" xfId="5846" xr:uid="{00000000-0005-0000-0000-000020110000}"/>
    <cellStyle name="Millares [0] 2 2 3 4 2 2 2 2 2 2" xfId="16241" xr:uid="{00000000-0005-0000-0000-000021110000}"/>
    <cellStyle name="Millares [0] 2 2 3 4 2 2 2 2 2 2 2" xfId="47295" xr:uid="{00000000-0005-0000-0000-000022110000}"/>
    <cellStyle name="Millares [0] 2 2 3 4 2 2 2 2 2 3" xfId="26611" xr:uid="{00000000-0005-0000-0000-000023110000}"/>
    <cellStyle name="Millares [0] 2 2 3 4 2 2 2 2 2 4" xfId="36955" xr:uid="{00000000-0005-0000-0000-000024110000}"/>
    <cellStyle name="Millares [0] 2 2 3 4 2 2 2 2 3" xfId="9326" xr:uid="{00000000-0005-0000-0000-000025110000}"/>
    <cellStyle name="Millares [0] 2 2 3 4 2 2 2 2 3 2" xfId="19692" xr:uid="{00000000-0005-0000-0000-000026110000}"/>
    <cellStyle name="Millares [0] 2 2 3 4 2 2 2 2 3 2 2" xfId="50741" xr:uid="{00000000-0005-0000-0000-000027110000}"/>
    <cellStyle name="Millares [0] 2 2 3 4 2 2 2 2 3 3" xfId="30057" xr:uid="{00000000-0005-0000-0000-000028110000}"/>
    <cellStyle name="Millares [0] 2 2 3 4 2 2 2 2 3 4" xfId="40401" xr:uid="{00000000-0005-0000-0000-000029110000}"/>
    <cellStyle name="Millares [0] 2 2 3 4 2 2 2 2 4" xfId="12813" xr:uid="{00000000-0005-0000-0000-00002A110000}"/>
    <cellStyle name="Millares [0] 2 2 3 4 2 2 2 2 4 2" xfId="43869" xr:uid="{00000000-0005-0000-0000-00002B110000}"/>
    <cellStyle name="Millares [0] 2 2 3 4 2 2 2 2 5" xfId="23185" xr:uid="{00000000-0005-0000-0000-00002C110000}"/>
    <cellStyle name="Millares [0] 2 2 3 4 2 2 2 2 6" xfId="33529" xr:uid="{00000000-0005-0000-0000-00002D110000}"/>
    <cellStyle name="Millares [0] 2 2 3 4 2 2 2 3" xfId="4120" xr:uid="{00000000-0005-0000-0000-00002E110000}"/>
    <cellStyle name="Millares [0] 2 2 3 4 2 2 2 3 2" xfId="14517" xr:uid="{00000000-0005-0000-0000-00002F110000}"/>
    <cellStyle name="Millares [0] 2 2 3 4 2 2 2 3 2 2" xfId="45573" xr:uid="{00000000-0005-0000-0000-000030110000}"/>
    <cellStyle name="Millares [0] 2 2 3 4 2 2 2 3 3" xfId="24889" xr:uid="{00000000-0005-0000-0000-000031110000}"/>
    <cellStyle name="Millares [0] 2 2 3 4 2 2 2 3 4" xfId="35233" xr:uid="{00000000-0005-0000-0000-000032110000}"/>
    <cellStyle name="Millares [0] 2 2 3 4 2 2 2 4" xfId="7567" xr:uid="{00000000-0005-0000-0000-000033110000}"/>
    <cellStyle name="Millares [0] 2 2 3 4 2 2 2 4 2" xfId="17952" xr:uid="{00000000-0005-0000-0000-000034110000}"/>
    <cellStyle name="Millares [0] 2 2 3 4 2 2 2 4 2 2" xfId="49002" xr:uid="{00000000-0005-0000-0000-000035110000}"/>
    <cellStyle name="Millares [0] 2 2 3 4 2 2 2 4 3" xfId="28318" xr:uid="{00000000-0005-0000-0000-000036110000}"/>
    <cellStyle name="Millares [0] 2 2 3 4 2 2 2 4 4" xfId="38662" xr:uid="{00000000-0005-0000-0000-000037110000}"/>
    <cellStyle name="Millares [0] 2 2 3 4 2 2 2 5" xfId="11091" xr:uid="{00000000-0005-0000-0000-000038110000}"/>
    <cellStyle name="Millares [0] 2 2 3 4 2 2 2 5 2" xfId="42147" xr:uid="{00000000-0005-0000-0000-000039110000}"/>
    <cellStyle name="Millares [0] 2 2 3 4 2 2 2 6" xfId="21463" xr:uid="{00000000-0005-0000-0000-00003A110000}"/>
    <cellStyle name="Millares [0] 2 2 3 4 2 2 2 7" xfId="31807" xr:uid="{00000000-0005-0000-0000-00003B110000}"/>
    <cellStyle name="Millares [0] 2 2 3 4 2 2 3" xfId="2415" xr:uid="{00000000-0005-0000-0000-00003C110000}"/>
    <cellStyle name="Millares [0] 2 2 3 4 2 2 3 2" xfId="5845" xr:uid="{00000000-0005-0000-0000-00003D110000}"/>
    <cellStyle name="Millares [0] 2 2 3 4 2 2 3 2 2" xfId="16240" xr:uid="{00000000-0005-0000-0000-00003E110000}"/>
    <cellStyle name="Millares [0] 2 2 3 4 2 2 3 2 2 2" xfId="47294" xr:uid="{00000000-0005-0000-0000-00003F110000}"/>
    <cellStyle name="Millares [0] 2 2 3 4 2 2 3 2 3" xfId="26610" xr:uid="{00000000-0005-0000-0000-000040110000}"/>
    <cellStyle name="Millares [0] 2 2 3 4 2 2 3 2 4" xfId="36954" xr:uid="{00000000-0005-0000-0000-000041110000}"/>
    <cellStyle name="Millares [0] 2 2 3 4 2 2 3 3" xfId="9325" xr:uid="{00000000-0005-0000-0000-000042110000}"/>
    <cellStyle name="Millares [0] 2 2 3 4 2 2 3 3 2" xfId="19691" xr:uid="{00000000-0005-0000-0000-000043110000}"/>
    <cellStyle name="Millares [0] 2 2 3 4 2 2 3 3 2 2" xfId="50740" xr:uid="{00000000-0005-0000-0000-000044110000}"/>
    <cellStyle name="Millares [0] 2 2 3 4 2 2 3 3 3" xfId="30056" xr:uid="{00000000-0005-0000-0000-000045110000}"/>
    <cellStyle name="Millares [0] 2 2 3 4 2 2 3 3 4" xfId="40400" xr:uid="{00000000-0005-0000-0000-000046110000}"/>
    <cellStyle name="Millares [0] 2 2 3 4 2 2 3 4" xfId="12812" xr:uid="{00000000-0005-0000-0000-000047110000}"/>
    <cellStyle name="Millares [0] 2 2 3 4 2 2 3 4 2" xfId="43868" xr:uid="{00000000-0005-0000-0000-000048110000}"/>
    <cellStyle name="Millares [0] 2 2 3 4 2 2 3 5" xfId="23184" xr:uid="{00000000-0005-0000-0000-000049110000}"/>
    <cellStyle name="Millares [0] 2 2 3 4 2 2 3 6" xfId="33528" xr:uid="{00000000-0005-0000-0000-00004A110000}"/>
    <cellStyle name="Millares [0] 2 2 3 4 2 2 4" xfId="4119" xr:uid="{00000000-0005-0000-0000-00004B110000}"/>
    <cellStyle name="Millares [0] 2 2 3 4 2 2 4 2" xfId="14516" xr:uid="{00000000-0005-0000-0000-00004C110000}"/>
    <cellStyle name="Millares [0] 2 2 3 4 2 2 4 2 2" xfId="45572" xr:uid="{00000000-0005-0000-0000-00004D110000}"/>
    <cellStyle name="Millares [0] 2 2 3 4 2 2 4 3" xfId="24888" xr:uid="{00000000-0005-0000-0000-00004E110000}"/>
    <cellStyle name="Millares [0] 2 2 3 4 2 2 4 4" xfId="35232" xr:uid="{00000000-0005-0000-0000-00004F110000}"/>
    <cellStyle name="Millares [0] 2 2 3 4 2 2 5" xfId="7566" xr:uid="{00000000-0005-0000-0000-000050110000}"/>
    <cellStyle name="Millares [0] 2 2 3 4 2 2 5 2" xfId="17951" xr:uid="{00000000-0005-0000-0000-000051110000}"/>
    <cellStyle name="Millares [0] 2 2 3 4 2 2 5 2 2" xfId="49001" xr:uid="{00000000-0005-0000-0000-000052110000}"/>
    <cellStyle name="Millares [0] 2 2 3 4 2 2 5 3" xfId="28317" xr:uid="{00000000-0005-0000-0000-000053110000}"/>
    <cellStyle name="Millares [0] 2 2 3 4 2 2 5 4" xfId="38661" xr:uid="{00000000-0005-0000-0000-000054110000}"/>
    <cellStyle name="Millares [0] 2 2 3 4 2 2 6" xfId="11090" xr:uid="{00000000-0005-0000-0000-000055110000}"/>
    <cellStyle name="Millares [0] 2 2 3 4 2 2 6 2" xfId="42146" xr:uid="{00000000-0005-0000-0000-000056110000}"/>
    <cellStyle name="Millares [0] 2 2 3 4 2 2 7" xfId="21462" xr:uid="{00000000-0005-0000-0000-000057110000}"/>
    <cellStyle name="Millares [0] 2 2 3 4 2 2 8" xfId="31806" xr:uid="{00000000-0005-0000-0000-000058110000}"/>
    <cellStyle name="Millares [0] 2 2 3 4 2 3" xfId="166" xr:uid="{00000000-0005-0000-0000-000059110000}"/>
    <cellStyle name="Millares [0] 2 2 3 4 2 3 2" xfId="2417" xr:uid="{00000000-0005-0000-0000-00005A110000}"/>
    <cellStyle name="Millares [0] 2 2 3 4 2 3 2 2" xfId="5847" xr:uid="{00000000-0005-0000-0000-00005B110000}"/>
    <cellStyle name="Millares [0] 2 2 3 4 2 3 2 2 2" xfId="16242" xr:uid="{00000000-0005-0000-0000-00005C110000}"/>
    <cellStyle name="Millares [0] 2 2 3 4 2 3 2 2 2 2" xfId="47296" xr:uid="{00000000-0005-0000-0000-00005D110000}"/>
    <cellStyle name="Millares [0] 2 2 3 4 2 3 2 2 3" xfId="26612" xr:uid="{00000000-0005-0000-0000-00005E110000}"/>
    <cellStyle name="Millares [0] 2 2 3 4 2 3 2 2 4" xfId="36956" xr:uid="{00000000-0005-0000-0000-00005F110000}"/>
    <cellStyle name="Millares [0] 2 2 3 4 2 3 2 3" xfId="9327" xr:uid="{00000000-0005-0000-0000-000060110000}"/>
    <cellStyle name="Millares [0] 2 2 3 4 2 3 2 3 2" xfId="19693" xr:uid="{00000000-0005-0000-0000-000061110000}"/>
    <cellStyle name="Millares [0] 2 2 3 4 2 3 2 3 2 2" xfId="50742" xr:uid="{00000000-0005-0000-0000-000062110000}"/>
    <cellStyle name="Millares [0] 2 2 3 4 2 3 2 3 3" xfId="30058" xr:uid="{00000000-0005-0000-0000-000063110000}"/>
    <cellStyle name="Millares [0] 2 2 3 4 2 3 2 3 4" xfId="40402" xr:uid="{00000000-0005-0000-0000-000064110000}"/>
    <cellStyle name="Millares [0] 2 2 3 4 2 3 2 4" xfId="12814" xr:uid="{00000000-0005-0000-0000-000065110000}"/>
    <cellStyle name="Millares [0] 2 2 3 4 2 3 2 4 2" xfId="43870" xr:uid="{00000000-0005-0000-0000-000066110000}"/>
    <cellStyle name="Millares [0] 2 2 3 4 2 3 2 5" xfId="23186" xr:uid="{00000000-0005-0000-0000-000067110000}"/>
    <cellStyle name="Millares [0] 2 2 3 4 2 3 2 6" xfId="33530" xr:uid="{00000000-0005-0000-0000-000068110000}"/>
    <cellStyle name="Millares [0] 2 2 3 4 2 3 3" xfId="4121" xr:uid="{00000000-0005-0000-0000-000069110000}"/>
    <cellStyle name="Millares [0] 2 2 3 4 2 3 3 2" xfId="14518" xr:uid="{00000000-0005-0000-0000-00006A110000}"/>
    <cellStyle name="Millares [0] 2 2 3 4 2 3 3 2 2" xfId="45574" xr:uid="{00000000-0005-0000-0000-00006B110000}"/>
    <cellStyle name="Millares [0] 2 2 3 4 2 3 3 3" xfId="24890" xr:uid="{00000000-0005-0000-0000-00006C110000}"/>
    <cellStyle name="Millares [0] 2 2 3 4 2 3 3 4" xfId="35234" xr:uid="{00000000-0005-0000-0000-00006D110000}"/>
    <cellStyle name="Millares [0] 2 2 3 4 2 3 4" xfId="7568" xr:uid="{00000000-0005-0000-0000-00006E110000}"/>
    <cellStyle name="Millares [0] 2 2 3 4 2 3 4 2" xfId="17953" xr:uid="{00000000-0005-0000-0000-00006F110000}"/>
    <cellStyle name="Millares [0] 2 2 3 4 2 3 4 2 2" xfId="49003" xr:uid="{00000000-0005-0000-0000-000070110000}"/>
    <cellStyle name="Millares [0] 2 2 3 4 2 3 4 3" xfId="28319" xr:uid="{00000000-0005-0000-0000-000071110000}"/>
    <cellStyle name="Millares [0] 2 2 3 4 2 3 4 4" xfId="38663" xr:uid="{00000000-0005-0000-0000-000072110000}"/>
    <cellStyle name="Millares [0] 2 2 3 4 2 3 5" xfId="11092" xr:uid="{00000000-0005-0000-0000-000073110000}"/>
    <cellStyle name="Millares [0] 2 2 3 4 2 3 5 2" xfId="42148" xr:uid="{00000000-0005-0000-0000-000074110000}"/>
    <cellStyle name="Millares [0] 2 2 3 4 2 3 6" xfId="21464" xr:uid="{00000000-0005-0000-0000-000075110000}"/>
    <cellStyle name="Millares [0] 2 2 3 4 2 3 7" xfId="31808" xr:uid="{00000000-0005-0000-0000-000076110000}"/>
    <cellStyle name="Millares [0] 2 2 3 4 2 4" xfId="167" xr:uid="{00000000-0005-0000-0000-000077110000}"/>
    <cellStyle name="Millares [0] 2 2 3 4 2 4 2" xfId="2418" xr:uid="{00000000-0005-0000-0000-000078110000}"/>
    <cellStyle name="Millares [0] 2 2 3 4 2 4 2 2" xfId="5848" xr:uid="{00000000-0005-0000-0000-000079110000}"/>
    <cellStyle name="Millares [0] 2 2 3 4 2 4 2 2 2" xfId="16243" xr:uid="{00000000-0005-0000-0000-00007A110000}"/>
    <cellStyle name="Millares [0] 2 2 3 4 2 4 2 2 2 2" xfId="47297" xr:uid="{00000000-0005-0000-0000-00007B110000}"/>
    <cellStyle name="Millares [0] 2 2 3 4 2 4 2 2 3" xfId="26613" xr:uid="{00000000-0005-0000-0000-00007C110000}"/>
    <cellStyle name="Millares [0] 2 2 3 4 2 4 2 2 4" xfId="36957" xr:uid="{00000000-0005-0000-0000-00007D110000}"/>
    <cellStyle name="Millares [0] 2 2 3 4 2 4 2 3" xfId="9328" xr:uid="{00000000-0005-0000-0000-00007E110000}"/>
    <cellStyle name="Millares [0] 2 2 3 4 2 4 2 3 2" xfId="19694" xr:uid="{00000000-0005-0000-0000-00007F110000}"/>
    <cellStyle name="Millares [0] 2 2 3 4 2 4 2 3 2 2" xfId="50743" xr:uid="{00000000-0005-0000-0000-000080110000}"/>
    <cellStyle name="Millares [0] 2 2 3 4 2 4 2 3 3" xfId="30059" xr:uid="{00000000-0005-0000-0000-000081110000}"/>
    <cellStyle name="Millares [0] 2 2 3 4 2 4 2 3 4" xfId="40403" xr:uid="{00000000-0005-0000-0000-000082110000}"/>
    <cellStyle name="Millares [0] 2 2 3 4 2 4 2 4" xfId="12815" xr:uid="{00000000-0005-0000-0000-000083110000}"/>
    <cellStyle name="Millares [0] 2 2 3 4 2 4 2 4 2" xfId="43871" xr:uid="{00000000-0005-0000-0000-000084110000}"/>
    <cellStyle name="Millares [0] 2 2 3 4 2 4 2 5" xfId="23187" xr:uid="{00000000-0005-0000-0000-000085110000}"/>
    <cellStyle name="Millares [0] 2 2 3 4 2 4 2 6" xfId="33531" xr:uid="{00000000-0005-0000-0000-000086110000}"/>
    <cellStyle name="Millares [0] 2 2 3 4 2 4 3" xfId="4122" xr:uid="{00000000-0005-0000-0000-000087110000}"/>
    <cellStyle name="Millares [0] 2 2 3 4 2 4 3 2" xfId="14519" xr:uid="{00000000-0005-0000-0000-000088110000}"/>
    <cellStyle name="Millares [0] 2 2 3 4 2 4 3 2 2" xfId="45575" xr:uid="{00000000-0005-0000-0000-000089110000}"/>
    <cellStyle name="Millares [0] 2 2 3 4 2 4 3 3" xfId="24891" xr:uid="{00000000-0005-0000-0000-00008A110000}"/>
    <cellStyle name="Millares [0] 2 2 3 4 2 4 3 4" xfId="35235" xr:uid="{00000000-0005-0000-0000-00008B110000}"/>
    <cellStyle name="Millares [0] 2 2 3 4 2 4 4" xfId="7569" xr:uid="{00000000-0005-0000-0000-00008C110000}"/>
    <cellStyle name="Millares [0] 2 2 3 4 2 4 4 2" xfId="17954" xr:uid="{00000000-0005-0000-0000-00008D110000}"/>
    <cellStyle name="Millares [0] 2 2 3 4 2 4 4 2 2" xfId="49004" xr:uid="{00000000-0005-0000-0000-00008E110000}"/>
    <cellStyle name="Millares [0] 2 2 3 4 2 4 4 3" xfId="28320" xr:uid="{00000000-0005-0000-0000-00008F110000}"/>
    <cellStyle name="Millares [0] 2 2 3 4 2 4 4 4" xfId="38664" xr:uid="{00000000-0005-0000-0000-000090110000}"/>
    <cellStyle name="Millares [0] 2 2 3 4 2 4 5" xfId="11093" xr:uid="{00000000-0005-0000-0000-000091110000}"/>
    <cellStyle name="Millares [0] 2 2 3 4 2 4 5 2" xfId="42149" xr:uid="{00000000-0005-0000-0000-000092110000}"/>
    <cellStyle name="Millares [0] 2 2 3 4 2 4 6" xfId="21465" xr:uid="{00000000-0005-0000-0000-000093110000}"/>
    <cellStyle name="Millares [0] 2 2 3 4 2 4 7" xfId="31809" xr:uid="{00000000-0005-0000-0000-000094110000}"/>
    <cellStyle name="Millares [0] 2 2 3 4 2 5" xfId="168" xr:uid="{00000000-0005-0000-0000-000095110000}"/>
    <cellStyle name="Millares [0] 2 2 3 4 2 5 2" xfId="2419" xr:uid="{00000000-0005-0000-0000-000096110000}"/>
    <cellStyle name="Millares [0] 2 2 3 4 2 5 2 2" xfId="5849" xr:uid="{00000000-0005-0000-0000-000097110000}"/>
    <cellStyle name="Millares [0] 2 2 3 4 2 5 2 2 2" xfId="16244" xr:uid="{00000000-0005-0000-0000-000098110000}"/>
    <cellStyle name="Millares [0] 2 2 3 4 2 5 2 2 2 2" xfId="47298" xr:uid="{00000000-0005-0000-0000-000099110000}"/>
    <cellStyle name="Millares [0] 2 2 3 4 2 5 2 2 3" xfId="26614" xr:uid="{00000000-0005-0000-0000-00009A110000}"/>
    <cellStyle name="Millares [0] 2 2 3 4 2 5 2 2 4" xfId="36958" xr:uid="{00000000-0005-0000-0000-00009B110000}"/>
    <cellStyle name="Millares [0] 2 2 3 4 2 5 2 3" xfId="9329" xr:uid="{00000000-0005-0000-0000-00009C110000}"/>
    <cellStyle name="Millares [0] 2 2 3 4 2 5 2 3 2" xfId="19695" xr:uid="{00000000-0005-0000-0000-00009D110000}"/>
    <cellStyle name="Millares [0] 2 2 3 4 2 5 2 3 2 2" xfId="50744" xr:uid="{00000000-0005-0000-0000-00009E110000}"/>
    <cellStyle name="Millares [0] 2 2 3 4 2 5 2 3 3" xfId="30060" xr:uid="{00000000-0005-0000-0000-00009F110000}"/>
    <cellStyle name="Millares [0] 2 2 3 4 2 5 2 3 4" xfId="40404" xr:uid="{00000000-0005-0000-0000-0000A0110000}"/>
    <cellStyle name="Millares [0] 2 2 3 4 2 5 2 4" xfId="12816" xr:uid="{00000000-0005-0000-0000-0000A1110000}"/>
    <cellStyle name="Millares [0] 2 2 3 4 2 5 2 4 2" xfId="43872" xr:uid="{00000000-0005-0000-0000-0000A2110000}"/>
    <cellStyle name="Millares [0] 2 2 3 4 2 5 2 5" xfId="23188" xr:uid="{00000000-0005-0000-0000-0000A3110000}"/>
    <cellStyle name="Millares [0] 2 2 3 4 2 5 2 6" xfId="33532" xr:uid="{00000000-0005-0000-0000-0000A4110000}"/>
    <cellStyle name="Millares [0] 2 2 3 4 2 5 3" xfId="4123" xr:uid="{00000000-0005-0000-0000-0000A5110000}"/>
    <cellStyle name="Millares [0] 2 2 3 4 2 5 3 2" xfId="14520" xr:uid="{00000000-0005-0000-0000-0000A6110000}"/>
    <cellStyle name="Millares [0] 2 2 3 4 2 5 3 2 2" xfId="45576" xr:uid="{00000000-0005-0000-0000-0000A7110000}"/>
    <cellStyle name="Millares [0] 2 2 3 4 2 5 3 3" xfId="24892" xr:uid="{00000000-0005-0000-0000-0000A8110000}"/>
    <cellStyle name="Millares [0] 2 2 3 4 2 5 3 4" xfId="35236" xr:uid="{00000000-0005-0000-0000-0000A9110000}"/>
    <cellStyle name="Millares [0] 2 2 3 4 2 5 4" xfId="7570" xr:uid="{00000000-0005-0000-0000-0000AA110000}"/>
    <cellStyle name="Millares [0] 2 2 3 4 2 5 4 2" xfId="17955" xr:uid="{00000000-0005-0000-0000-0000AB110000}"/>
    <cellStyle name="Millares [0] 2 2 3 4 2 5 4 2 2" xfId="49005" xr:uid="{00000000-0005-0000-0000-0000AC110000}"/>
    <cellStyle name="Millares [0] 2 2 3 4 2 5 4 3" xfId="28321" xr:uid="{00000000-0005-0000-0000-0000AD110000}"/>
    <cellStyle name="Millares [0] 2 2 3 4 2 5 4 4" xfId="38665" xr:uid="{00000000-0005-0000-0000-0000AE110000}"/>
    <cellStyle name="Millares [0] 2 2 3 4 2 5 5" xfId="11094" xr:uid="{00000000-0005-0000-0000-0000AF110000}"/>
    <cellStyle name="Millares [0] 2 2 3 4 2 5 5 2" xfId="42150" xr:uid="{00000000-0005-0000-0000-0000B0110000}"/>
    <cellStyle name="Millares [0] 2 2 3 4 2 5 6" xfId="21466" xr:uid="{00000000-0005-0000-0000-0000B1110000}"/>
    <cellStyle name="Millares [0] 2 2 3 4 2 5 7" xfId="31810" xr:uid="{00000000-0005-0000-0000-0000B2110000}"/>
    <cellStyle name="Millares [0] 2 2 3 4 2 6" xfId="2414" xr:uid="{00000000-0005-0000-0000-0000B3110000}"/>
    <cellStyle name="Millares [0] 2 2 3 4 2 6 2" xfId="5844" xr:uid="{00000000-0005-0000-0000-0000B4110000}"/>
    <cellStyle name="Millares [0] 2 2 3 4 2 6 2 2" xfId="16239" xr:uid="{00000000-0005-0000-0000-0000B5110000}"/>
    <cellStyle name="Millares [0] 2 2 3 4 2 6 2 2 2" xfId="47293" xr:uid="{00000000-0005-0000-0000-0000B6110000}"/>
    <cellStyle name="Millares [0] 2 2 3 4 2 6 2 3" xfId="26609" xr:uid="{00000000-0005-0000-0000-0000B7110000}"/>
    <cellStyle name="Millares [0] 2 2 3 4 2 6 2 4" xfId="36953" xr:uid="{00000000-0005-0000-0000-0000B8110000}"/>
    <cellStyle name="Millares [0] 2 2 3 4 2 6 3" xfId="9324" xr:uid="{00000000-0005-0000-0000-0000B9110000}"/>
    <cellStyle name="Millares [0] 2 2 3 4 2 6 3 2" xfId="19690" xr:uid="{00000000-0005-0000-0000-0000BA110000}"/>
    <cellStyle name="Millares [0] 2 2 3 4 2 6 3 2 2" xfId="50739" xr:uid="{00000000-0005-0000-0000-0000BB110000}"/>
    <cellStyle name="Millares [0] 2 2 3 4 2 6 3 3" xfId="30055" xr:uid="{00000000-0005-0000-0000-0000BC110000}"/>
    <cellStyle name="Millares [0] 2 2 3 4 2 6 3 4" xfId="40399" xr:uid="{00000000-0005-0000-0000-0000BD110000}"/>
    <cellStyle name="Millares [0] 2 2 3 4 2 6 4" xfId="12811" xr:uid="{00000000-0005-0000-0000-0000BE110000}"/>
    <cellStyle name="Millares [0] 2 2 3 4 2 6 4 2" xfId="43867" xr:uid="{00000000-0005-0000-0000-0000BF110000}"/>
    <cellStyle name="Millares [0] 2 2 3 4 2 6 5" xfId="23183" xr:uid="{00000000-0005-0000-0000-0000C0110000}"/>
    <cellStyle name="Millares [0] 2 2 3 4 2 6 6" xfId="33527" xr:uid="{00000000-0005-0000-0000-0000C1110000}"/>
    <cellStyle name="Millares [0] 2 2 3 4 2 7" xfId="4118" xr:uid="{00000000-0005-0000-0000-0000C2110000}"/>
    <cellStyle name="Millares [0] 2 2 3 4 2 7 2" xfId="14515" xr:uid="{00000000-0005-0000-0000-0000C3110000}"/>
    <cellStyle name="Millares [0] 2 2 3 4 2 7 2 2" xfId="45571" xr:uid="{00000000-0005-0000-0000-0000C4110000}"/>
    <cellStyle name="Millares [0] 2 2 3 4 2 7 3" xfId="24887" xr:uid="{00000000-0005-0000-0000-0000C5110000}"/>
    <cellStyle name="Millares [0] 2 2 3 4 2 7 4" xfId="35231" xr:uid="{00000000-0005-0000-0000-0000C6110000}"/>
    <cellStyle name="Millares [0] 2 2 3 4 2 8" xfId="7565" xr:uid="{00000000-0005-0000-0000-0000C7110000}"/>
    <cellStyle name="Millares [0] 2 2 3 4 2 8 2" xfId="17950" xr:uid="{00000000-0005-0000-0000-0000C8110000}"/>
    <cellStyle name="Millares [0] 2 2 3 4 2 8 2 2" xfId="49000" xr:uid="{00000000-0005-0000-0000-0000C9110000}"/>
    <cellStyle name="Millares [0] 2 2 3 4 2 8 3" xfId="28316" xr:uid="{00000000-0005-0000-0000-0000CA110000}"/>
    <cellStyle name="Millares [0] 2 2 3 4 2 8 4" xfId="38660" xr:uid="{00000000-0005-0000-0000-0000CB110000}"/>
    <cellStyle name="Millares [0] 2 2 3 4 2 9" xfId="11089" xr:uid="{00000000-0005-0000-0000-0000CC110000}"/>
    <cellStyle name="Millares [0] 2 2 3 4 2 9 2" xfId="42145" xr:uid="{00000000-0005-0000-0000-0000CD110000}"/>
    <cellStyle name="Millares [0] 2 2 3 4 3" xfId="169" xr:uid="{00000000-0005-0000-0000-0000CE110000}"/>
    <cellStyle name="Millares [0] 2 2 3 4 3 2" xfId="170" xr:uid="{00000000-0005-0000-0000-0000CF110000}"/>
    <cellStyle name="Millares [0] 2 2 3 4 3 2 2" xfId="2421" xr:uid="{00000000-0005-0000-0000-0000D0110000}"/>
    <cellStyle name="Millares [0] 2 2 3 4 3 2 2 2" xfId="5851" xr:uid="{00000000-0005-0000-0000-0000D1110000}"/>
    <cellStyle name="Millares [0] 2 2 3 4 3 2 2 2 2" xfId="16246" xr:uid="{00000000-0005-0000-0000-0000D2110000}"/>
    <cellStyle name="Millares [0] 2 2 3 4 3 2 2 2 2 2" xfId="47300" xr:uid="{00000000-0005-0000-0000-0000D3110000}"/>
    <cellStyle name="Millares [0] 2 2 3 4 3 2 2 2 3" xfId="26616" xr:uid="{00000000-0005-0000-0000-0000D4110000}"/>
    <cellStyle name="Millares [0] 2 2 3 4 3 2 2 2 4" xfId="36960" xr:uid="{00000000-0005-0000-0000-0000D5110000}"/>
    <cellStyle name="Millares [0] 2 2 3 4 3 2 2 3" xfId="9331" xr:uid="{00000000-0005-0000-0000-0000D6110000}"/>
    <cellStyle name="Millares [0] 2 2 3 4 3 2 2 3 2" xfId="19697" xr:uid="{00000000-0005-0000-0000-0000D7110000}"/>
    <cellStyle name="Millares [0] 2 2 3 4 3 2 2 3 2 2" xfId="50746" xr:uid="{00000000-0005-0000-0000-0000D8110000}"/>
    <cellStyle name="Millares [0] 2 2 3 4 3 2 2 3 3" xfId="30062" xr:uid="{00000000-0005-0000-0000-0000D9110000}"/>
    <cellStyle name="Millares [0] 2 2 3 4 3 2 2 3 4" xfId="40406" xr:uid="{00000000-0005-0000-0000-0000DA110000}"/>
    <cellStyle name="Millares [0] 2 2 3 4 3 2 2 4" xfId="12818" xr:uid="{00000000-0005-0000-0000-0000DB110000}"/>
    <cellStyle name="Millares [0] 2 2 3 4 3 2 2 4 2" xfId="43874" xr:uid="{00000000-0005-0000-0000-0000DC110000}"/>
    <cellStyle name="Millares [0] 2 2 3 4 3 2 2 5" xfId="23190" xr:uid="{00000000-0005-0000-0000-0000DD110000}"/>
    <cellStyle name="Millares [0] 2 2 3 4 3 2 2 6" xfId="33534" xr:uid="{00000000-0005-0000-0000-0000DE110000}"/>
    <cellStyle name="Millares [0] 2 2 3 4 3 2 3" xfId="4125" xr:uid="{00000000-0005-0000-0000-0000DF110000}"/>
    <cellStyle name="Millares [0] 2 2 3 4 3 2 3 2" xfId="14522" xr:uid="{00000000-0005-0000-0000-0000E0110000}"/>
    <cellStyle name="Millares [0] 2 2 3 4 3 2 3 2 2" xfId="45578" xr:uid="{00000000-0005-0000-0000-0000E1110000}"/>
    <cellStyle name="Millares [0] 2 2 3 4 3 2 3 3" xfId="24894" xr:uid="{00000000-0005-0000-0000-0000E2110000}"/>
    <cellStyle name="Millares [0] 2 2 3 4 3 2 3 4" xfId="35238" xr:uid="{00000000-0005-0000-0000-0000E3110000}"/>
    <cellStyle name="Millares [0] 2 2 3 4 3 2 4" xfId="7572" xr:uid="{00000000-0005-0000-0000-0000E4110000}"/>
    <cellStyle name="Millares [0] 2 2 3 4 3 2 4 2" xfId="17957" xr:uid="{00000000-0005-0000-0000-0000E5110000}"/>
    <cellStyle name="Millares [0] 2 2 3 4 3 2 4 2 2" xfId="49007" xr:uid="{00000000-0005-0000-0000-0000E6110000}"/>
    <cellStyle name="Millares [0] 2 2 3 4 3 2 4 3" xfId="28323" xr:uid="{00000000-0005-0000-0000-0000E7110000}"/>
    <cellStyle name="Millares [0] 2 2 3 4 3 2 4 4" xfId="38667" xr:uid="{00000000-0005-0000-0000-0000E8110000}"/>
    <cellStyle name="Millares [0] 2 2 3 4 3 2 5" xfId="11096" xr:uid="{00000000-0005-0000-0000-0000E9110000}"/>
    <cellStyle name="Millares [0] 2 2 3 4 3 2 5 2" xfId="42152" xr:uid="{00000000-0005-0000-0000-0000EA110000}"/>
    <cellStyle name="Millares [0] 2 2 3 4 3 2 6" xfId="21468" xr:uid="{00000000-0005-0000-0000-0000EB110000}"/>
    <cellStyle name="Millares [0] 2 2 3 4 3 2 7" xfId="31812" xr:uid="{00000000-0005-0000-0000-0000EC110000}"/>
    <cellStyle name="Millares [0] 2 2 3 4 3 3" xfId="2420" xr:uid="{00000000-0005-0000-0000-0000ED110000}"/>
    <cellStyle name="Millares [0] 2 2 3 4 3 3 2" xfId="5850" xr:uid="{00000000-0005-0000-0000-0000EE110000}"/>
    <cellStyle name="Millares [0] 2 2 3 4 3 3 2 2" xfId="16245" xr:uid="{00000000-0005-0000-0000-0000EF110000}"/>
    <cellStyle name="Millares [0] 2 2 3 4 3 3 2 2 2" xfId="47299" xr:uid="{00000000-0005-0000-0000-0000F0110000}"/>
    <cellStyle name="Millares [0] 2 2 3 4 3 3 2 3" xfId="26615" xr:uid="{00000000-0005-0000-0000-0000F1110000}"/>
    <cellStyle name="Millares [0] 2 2 3 4 3 3 2 4" xfId="36959" xr:uid="{00000000-0005-0000-0000-0000F2110000}"/>
    <cellStyle name="Millares [0] 2 2 3 4 3 3 3" xfId="9330" xr:uid="{00000000-0005-0000-0000-0000F3110000}"/>
    <cellStyle name="Millares [0] 2 2 3 4 3 3 3 2" xfId="19696" xr:uid="{00000000-0005-0000-0000-0000F4110000}"/>
    <cellStyle name="Millares [0] 2 2 3 4 3 3 3 2 2" xfId="50745" xr:uid="{00000000-0005-0000-0000-0000F5110000}"/>
    <cellStyle name="Millares [0] 2 2 3 4 3 3 3 3" xfId="30061" xr:uid="{00000000-0005-0000-0000-0000F6110000}"/>
    <cellStyle name="Millares [0] 2 2 3 4 3 3 3 4" xfId="40405" xr:uid="{00000000-0005-0000-0000-0000F7110000}"/>
    <cellStyle name="Millares [0] 2 2 3 4 3 3 4" xfId="12817" xr:uid="{00000000-0005-0000-0000-0000F8110000}"/>
    <cellStyle name="Millares [0] 2 2 3 4 3 3 4 2" xfId="43873" xr:uid="{00000000-0005-0000-0000-0000F9110000}"/>
    <cellStyle name="Millares [0] 2 2 3 4 3 3 5" xfId="23189" xr:uid="{00000000-0005-0000-0000-0000FA110000}"/>
    <cellStyle name="Millares [0] 2 2 3 4 3 3 6" xfId="33533" xr:uid="{00000000-0005-0000-0000-0000FB110000}"/>
    <cellStyle name="Millares [0] 2 2 3 4 3 4" xfId="4124" xr:uid="{00000000-0005-0000-0000-0000FC110000}"/>
    <cellStyle name="Millares [0] 2 2 3 4 3 4 2" xfId="14521" xr:uid="{00000000-0005-0000-0000-0000FD110000}"/>
    <cellStyle name="Millares [0] 2 2 3 4 3 4 2 2" xfId="45577" xr:uid="{00000000-0005-0000-0000-0000FE110000}"/>
    <cellStyle name="Millares [0] 2 2 3 4 3 4 3" xfId="24893" xr:uid="{00000000-0005-0000-0000-0000FF110000}"/>
    <cellStyle name="Millares [0] 2 2 3 4 3 4 4" xfId="35237" xr:uid="{00000000-0005-0000-0000-000000120000}"/>
    <cellStyle name="Millares [0] 2 2 3 4 3 5" xfId="7571" xr:uid="{00000000-0005-0000-0000-000001120000}"/>
    <cellStyle name="Millares [0] 2 2 3 4 3 5 2" xfId="17956" xr:uid="{00000000-0005-0000-0000-000002120000}"/>
    <cellStyle name="Millares [0] 2 2 3 4 3 5 2 2" xfId="49006" xr:uid="{00000000-0005-0000-0000-000003120000}"/>
    <cellStyle name="Millares [0] 2 2 3 4 3 5 3" xfId="28322" xr:uid="{00000000-0005-0000-0000-000004120000}"/>
    <cellStyle name="Millares [0] 2 2 3 4 3 5 4" xfId="38666" xr:uid="{00000000-0005-0000-0000-000005120000}"/>
    <cellStyle name="Millares [0] 2 2 3 4 3 6" xfId="11095" xr:uid="{00000000-0005-0000-0000-000006120000}"/>
    <cellStyle name="Millares [0] 2 2 3 4 3 6 2" xfId="42151" xr:uid="{00000000-0005-0000-0000-000007120000}"/>
    <cellStyle name="Millares [0] 2 2 3 4 3 7" xfId="21467" xr:uid="{00000000-0005-0000-0000-000008120000}"/>
    <cellStyle name="Millares [0] 2 2 3 4 3 8" xfId="31811" xr:uid="{00000000-0005-0000-0000-000009120000}"/>
    <cellStyle name="Millares [0] 2 2 3 4 4" xfId="171" xr:uid="{00000000-0005-0000-0000-00000A120000}"/>
    <cellStyle name="Millares [0] 2 2 3 4 4 2" xfId="2422" xr:uid="{00000000-0005-0000-0000-00000B120000}"/>
    <cellStyle name="Millares [0] 2 2 3 4 4 2 2" xfId="5852" xr:uid="{00000000-0005-0000-0000-00000C120000}"/>
    <cellStyle name="Millares [0] 2 2 3 4 4 2 2 2" xfId="16247" xr:uid="{00000000-0005-0000-0000-00000D120000}"/>
    <cellStyle name="Millares [0] 2 2 3 4 4 2 2 2 2" xfId="47301" xr:uid="{00000000-0005-0000-0000-00000E120000}"/>
    <cellStyle name="Millares [0] 2 2 3 4 4 2 2 3" xfId="26617" xr:uid="{00000000-0005-0000-0000-00000F120000}"/>
    <cellStyle name="Millares [0] 2 2 3 4 4 2 2 4" xfId="36961" xr:uid="{00000000-0005-0000-0000-000010120000}"/>
    <cellStyle name="Millares [0] 2 2 3 4 4 2 3" xfId="9332" xr:uid="{00000000-0005-0000-0000-000011120000}"/>
    <cellStyle name="Millares [0] 2 2 3 4 4 2 3 2" xfId="19698" xr:uid="{00000000-0005-0000-0000-000012120000}"/>
    <cellStyle name="Millares [0] 2 2 3 4 4 2 3 2 2" xfId="50747" xr:uid="{00000000-0005-0000-0000-000013120000}"/>
    <cellStyle name="Millares [0] 2 2 3 4 4 2 3 3" xfId="30063" xr:uid="{00000000-0005-0000-0000-000014120000}"/>
    <cellStyle name="Millares [0] 2 2 3 4 4 2 3 4" xfId="40407" xr:uid="{00000000-0005-0000-0000-000015120000}"/>
    <cellStyle name="Millares [0] 2 2 3 4 4 2 4" xfId="12819" xr:uid="{00000000-0005-0000-0000-000016120000}"/>
    <cellStyle name="Millares [0] 2 2 3 4 4 2 4 2" xfId="43875" xr:uid="{00000000-0005-0000-0000-000017120000}"/>
    <cellStyle name="Millares [0] 2 2 3 4 4 2 5" xfId="23191" xr:uid="{00000000-0005-0000-0000-000018120000}"/>
    <cellStyle name="Millares [0] 2 2 3 4 4 2 6" xfId="33535" xr:uid="{00000000-0005-0000-0000-000019120000}"/>
    <cellStyle name="Millares [0] 2 2 3 4 4 3" xfId="4126" xr:uid="{00000000-0005-0000-0000-00001A120000}"/>
    <cellStyle name="Millares [0] 2 2 3 4 4 3 2" xfId="14523" xr:uid="{00000000-0005-0000-0000-00001B120000}"/>
    <cellStyle name="Millares [0] 2 2 3 4 4 3 2 2" xfId="45579" xr:uid="{00000000-0005-0000-0000-00001C120000}"/>
    <cellStyle name="Millares [0] 2 2 3 4 4 3 3" xfId="24895" xr:uid="{00000000-0005-0000-0000-00001D120000}"/>
    <cellStyle name="Millares [0] 2 2 3 4 4 3 4" xfId="35239" xr:uid="{00000000-0005-0000-0000-00001E120000}"/>
    <cellStyle name="Millares [0] 2 2 3 4 4 4" xfId="7573" xr:uid="{00000000-0005-0000-0000-00001F120000}"/>
    <cellStyle name="Millares [0] 2 2 3 4 4 4 2" xfId="17958" xr:uid="{00000000-0005-0000-0000-000020120000}"/>
    <cellStyle name="Millares [0] 2 2 3 4 4 4 2 2" xfId="49008" xr:uid="{00000000-0005-0000-0000-000021120000}"/>
    <cellStyle name="Millares [0] 2 2 3 4 4 4 3" xfId="28324" xr:uid="{00000000-0005-0000-0000-000022120000}"/>
    <cellStyle name="Millares [0] 2 2 3 4 4 4 4" xfId="38668" xr:uid="{00000000-0005-0000-0000-000023120000}"/>
    <cellStyle name="Millares [0] 2 2 3 4 4 5" xfId="11097" xr:uid="{00000000-0005-0000-0000-000024120000}"/>
    <cellStyle name="Millares [0] 2 2 3 4 4 5 2" xfId="42153" xr:uid="{00000000-0005-0000-0000-000025120000}"/>
    <cellStyle name="Millares [0] 2 2 3 4 4 6" xfId="21469" xr:uid="{00000000-0005-0000-0000-000026120000}"/>
    <cellStyle name="Millares [0] 2 2 3 4 4 7" xfId="31813" xr:uid="{00000000-0005-0000-0000-000027120000}"/>
    <cellStyle name="Millares [0] 2 2 3 4 5" xfId="172" xr:uid="{00000000-0005-0000-0000-000028120000}"/>
    <cellStyle name="Millares [0] 2 2 3 4 5 2" xfId="2423" xr:uid="{00000000-0005-0000-0000-000029120000}"/>
    <cellStyle name="Millares [0] 2 2 3 4 5 2 2" xfId="5853" xr:uid="{00000000-0005-0000-0000-00002A120000}"/>
    <cellStyle name="Millares [0] 2 2 3 4 5 2 2 2" xfId="16248" xr:uid="{00000000-0005-0000-0000-00002B120000}"/>
    <cellStyle name="Millares [0] 2 2 3 4 5 2 2 2 2" xfId="47302" xr:uid="{00000000-0005-0000-0000-00002C120000}"/>
    <cellStyle name="Millares [0] 2 2 3 4 5 2 2 3" xfId="26618" xr:uid="{00000000-0005-0000-0000-00002D120000}"/>
    <cellStyle name="Millares [0] 2 2 3 4 5 2 2 4" xfId="36962" xr:uid="{00000000-0005-0000-0000-00002E120000}"/>
    <cellStyle name="Millares [0] 2 2 3 4 5 2 3" xfId="9333" xr:uid="{00000000-0005-0000-0000-00002F120000}"/>
    <cellStyle name="Millares [0] 2 2 3 4 5 2 3 2" xfId="19699" xr:uid="{00000000-0005-0000-0000-000030120000}"/>
    <cellStyle name="Millares [0] 2 2 3 4 5 2 3 2 2" xfId="50748" xr:uid="{00000000-0005-0000-0000-000031120000}"/>
    <cellStyle name="Millares [0] 2 2 3 4 5 2 3 3" xfId="30064" xr:uid="{00000000-0005-0000-0000-000032120000}"/>
    <cellStyle name="Millares [0] 2 2 3 4 5 2 3 4" xfId="40408" xr:uid="{00000000-0005-0000-0000-000033120000}"/>
    <cellStyle name="Millares [0] 2 2 3 4 5 2 4" xfId="12820" xr:uid="{00000000-0005-0000-0000-000034120000}"/>
    <cellStyle name="Millares [0] 2 2 3 4 5 2 4 2" xfId="43876" xr:uid="{00000000-0005-0000-0000-000035120000}"/>
    <cellStyle name="Millares [0] 2 2 3 4 5 2 5" xfId="23192" xr:uid="{00000000-0005-0000-0000-000036120000}"/>
    <cellStyle name="Millares [0] 2 2 3 4 5 2 6" xfId="33536" xr:uid="{00000000-0005-0000-0000-000037120000}"/>
    <cellStyle name="Millares [0] 2 2 3 4 5 3" xfId="4127" xr:uid="{00000000-0005-0000-0000-000038120000}"/>
    <cellStyle name="Millares [0] 2 2 3 4 5 3 2" xfId="14524" xr:uid="{00000000-0005-0000-0000-000039120000}"/>
    <cellStyle name="Millares [0] 2 2 3 4 5 3 2 2" xfId="45580" xr:uid="{00000000-0005-0000-0000-00003A120000}"/>
    <cellStyle name="Millares [0] 2 2 3 4 5 3 3" xfId="24896" xr:uid="{00000000-0005-0000-0000-00003B120000}"/>
    <cellStyle name="Millares [0] 2 2 3 4 5 3 4" xfId="35240" xr:uid="{00000000-0005-0000-0000-00003C120000}"/>
    <cellStyle name="Millares [0] 2 2 3 4 5 4" xfId="7574" xr:uid="{00000000-0005-0000-0000-00003D120000}"/>
    <cellStyle name="Millares [0] 2 2 3 4 5 4 2" xfId="17959" xr:uid="{00000000-0005-0000-0000-00003E120000}"/>
    <cellStyle name="Millares [0] 2 2 3 4 5 4 2 2" xfId="49009" xr:uid="{00000000-0005-0000-0000-00003F120000}"/>
    <cellStyle name="Millares [0] 2 2 3 4 5 4 3" xfId="28325" xr:uid="{00000000-0005-0000-0000-000040120000}"/>
    <cellStyle name="Millares [0] 2 2 3 4 5 4 4" xfId="38669" xr:uid="{00000000-0005-0000-0000-000041120000}"/>
    <cellStyle name="Millares [0] 2 2 3 4 5 5" xfId="11098" xr:uid="{00000000-0005-0000-0000-000042120000}"/>
    <cellStyle name="Millares [0] 2 2 3 4 5 5 2" xfId="42154" xr:uid="{00000000-0005-0000-0000-000043120000}"/>
    <cellStyle name="Millares [0] 2 2 3 4 5 6" xfId="21470" xr:uid="{00000000-0005-0000-0000-000044120000}"/>
    <cellStyle name="Millares [0] 2 2 3 4 5 7" xfId="31814" xr:uid="{00000000-0005-0000-0000-000045120000}"/>
    <cellStyle name="Millares [0] 2 2 3 4 6" xfId="173" xr:uid="{00000000-0005-0000-0000-000046120000}"/>
    <cellStyle name="Millares [0] 2 2 3 4 6 2" xfId="2424" xr:uid="{00000000-0005-0000-0000-000047120000}"/>
    <cellStyle name="Millares [0] 2 2 3 4 6 2 2" xfId="5854" xr:uid="{00000000-0005-0000-0000-000048120000}"/>
    <cellStyle name="Millares [0] 2 2 3 4 6 2 2 2" xfId="16249" xr:uid="{00000000-0005-0000-0000-000049120000}"/>
    <cellStyle name="Millares [0] 2 2 3 4 6 2 2 2 2" xfId="47303" xr:uid="{00000000-0005-0000-0000-00004A120000}"/>
    <cellStyle name="Millares [0] 2 2 3 4 6 2 2 3" xfId="26619" xr:uid="{00000000-0005-0000-0000-00004B120000}"/>
    <cellStyle name="Millares [0] 2 2 3 4 6 2 2 4" xfId="36963" xr:uid="{00000000-0005-0000-0000-00004C120000}"/>
    <cellStyle name="Millares [0] 2 2 3 4 6 2 3" xfId="9334" xr:uid="{00000000-0005-0000-0000-00004D120000}"/>
    <cellStyle name="Millares [0] 2 2 3 4 6 2 3 2" xfId="19700" xr:uid="{00000000-0005-0000-0000-00004E120000}"/>
    <cellStyle name="Millares [0] 2 2 3 4 6 2 3 2 2" xfId="50749" xr:uid="{00000000-0005-0000-0000-00004F120000}"/>
    <cellStyle name="Millares [0] 2 2 3 4 6 2 3 3" xfId="30065" xr:uid="{00000000-0005-0000-0000-000050120000}"/>
    <cellStyle name="Millares [0] 2 2 3 4 6 2 3 4" xfId="40409" xr:uid="{00000000-0005-0000-0000-000051120000}"/>
    <cellStyle name="Millares [0] 2 2 3 4 6 2 4" xfId="12821" xr:uid="{00000000-0005-0000-0000-000052120000}"/>
    <cellStyle name="Millares [0] 2 2 3 4 6 2 4 2" xfId="43877" xr:uid="{00000000-0005-0000-0000-000053120000}"/>
    <cellStyle name="Millares [0] 2 2 3 4 6 2 5" xfId="23193" xr:uid="{00000000-0005-0000-0000-000054120000}"/>
    <cellStyle name="Millares [0] 2 2 3 4 6 2 6" xfId="33537" xr:uid="{00000000-0005-0000-0000-000055120000}"/>
    <cellStyle name="Millares [0] 2 2 3 4 6 3" xfId="4128" xr:uid="{00000000-0005-0000-0000-000056120000}"/>
    <cellStyle name="Millares [0] 2 2 3 4 6 3 2" xfId="14525" xr:uid="{00000000-0005-0000-0000-000057120000}"/>
    <cellStyle name="Millares [0] 2 2 3 4 6 3 2 2" xfId="45581" xr:uid="{00000000-0005-0000-0000-000058120000}"/>
    <cellStyle name="Millares [0] 2 2 3 4 6 3 3" xfId="24897" xr:uid="{00000000-0005-0000-0000-000059120000}"/>
    <cellStyle name="Millares [0] 2 2 3 4 6 3 4" xfId="35241" xr:uid="{00000000-0005-0000-0000-00005A120000}"/>
    <cellStyle name="Millares [0] 2 2 3 4 6 4" xfId="7575" xr:uid="{00000000-0005-0000-0000-00005B120000}"/>
    <cellStyle name="Millares [0] 2 2 3 4 6 4 2" xfId="17960" xr:uid="{00000000-0005-0000-0000-00005C120000}"/>
    <cellStyle name="Millares [0] 2 2 3 4 6 4 2 2" xfId="49010" xr:uid="{00000000-0005-0000-0000-00005D120000}"/>
    <cellStyle name="Millares [0] 2 2 3 4 6 4 3" xfId="28326" xr:uid="{00000000-0005-0000-0000-00005E120000}"/>
    <cellStyle name="Millares [0] 2 2 3 4 6 4 4" xfId="38670" xr:uid="{00000000-0005-0000-0000-00005F120000}"/>
    <cellStyle name="Millares [0] 2 2 3 4 6 5" xfId="11099" xr:uid="{00000000-0005-0000-0000-000060120000}"/>
    <cellStyle name="Millares [0] 2 2 3 4 6 5 2" xfId="42155" xr:uid="{00000000-0005-0000-0000-000061120000}"/>
    <cellStyle name="Millares [0] 2 2 3 4 6 6" xfId="21471" xr:uid="{00000000-0005-0000-0000-000062120000}"/>
    <cellStyle name="Millares [0] 2 2 3 4 6 7" xfId="31815" xr:uid="{00000000-0005-0000-0000-000063120000}"/>
    <cellStyle name="Millares [0] 2 2 3 4 7" xfId="2413" xr:uid="{00000000-0005-0000-0000-000064120000}"/>
    <cellStyle name="Millares [0] 2 2 3 4 7 2" xfId="5843" xr:uid="{00000000-0005-0000-0000-000065120000}"/>
    <cellStyle name="Millares [0] 2 2 3 4 7 2 2" xfId="16238" xr:uid="{00000000-0005-0000-0000-000066120000}"/>
    <cellStyle name="Millares [0] 2 2 3 4 7 2 2 2" xfId="47292" xr:uid="{00000000-0005-0000-0000-000067120000}"/>
    <cellStyle name="Millares [0] 2 2 3 4 7 2 3" xfId="26608" xr:uid="{00000000-0005-0000-0000-000068120000}"/>
    <cellStyle name="Millares [0] 2 2 3 4 7 2 4" xfId="36952" xr:uid="{00000000-0005-0000-0000-000069120000}"/>
    <cellStyle name="Millares [0] 2 2 3 4 7 3" xfId="9323" xr:uid="{00000000-0005-0000-0000-00006A120000}"/>
    <cellStyle name="Millares [0] 2 2 3 4 7 3 2" xfId="19689" xr:uid="{00000000-0005-0000-0000-00006B120000}"/>
    <cellStyle name="Millares [0] 2 2 3 4 7 3 2 2" xfId="50738" xr:uid="{00000000-0005-0000-0000-00006C120000}"/>
    <cellStyle name="Millares [0] 2 2 3 4 7 3 3" xfId="30054" xr:uid="{00000000-0005-0000-0000-00006D120000}"/>
    <cellStyle name="Millares [0] 2 2 3 4 7 3 4" xfId="40398" xr:uid="{00000000-0005-0000-0000-00006E120000}"/>
    <cellStyle name="Millares [0] 2 2 3 4 7 4" xfId="12810" xr:uid="{00000000-0005-0000-0000-00006F120000}"/>
    <cellStyle name="Millares [0] 2 2 3 4 7 4 2" xfId="43866" xr:uid="{00000000-0005-0000-0000-000070120000}"/>
    <cellStyle name="Millares [0] 2 2 3 4 7 5" xfId="23182" xr:uid="{00000000-0005-0000-0000-000071120000}"/>
    <cellStyle name="Millares [0] 2 2 3 4 7 6" xfId="33526" xr:uid="{00000000-0005-0000-0000-000072120000}"/>
    <cellStyle name="Millares [0] 2 2 3 4 8" xfId="4117" xr:uid="{00000000-0005-0000-0000-000073120000}"/>
    <cellStyle name="Millares [0] 2 2 3 4 8 2" xfId="14514" xr:uid="{00000000-0005-0000-0000-000074120000}"/>
    <cellStyle name="Millares [0] 2 2 3 4 8 2 2" xfId="45570" xr:uid="{00000000-0005-0000-0000-000075120000}"/>
    <cellStyle name="Millares [0] 2 2 3 4 8 3" xfId="24886" xr:uid="{00000000-0005-0000-0000-000076120000}"/>
    <cellStyle name="Millares [0] 2 2 3 4 8 4" xfId="35230" xr:uid="{00000000-0005-0000-0000-000077120000}"/>
    <cellStyle name="Millares [0] 2 2 3 4 9" xfId="7564" xr:uid="{00000000-0005-0000-0000-000078120000}"/>
    <cellStyle name="Millares [0] 2 2 3 4 9 2" xfId="17949" xr:uid="{00000000-0005-0000-0000-000079120000}"/>
    <cellStyle name="Millares [0] 2 2 3 4 9 2 2" xfId="48999" xr:uid="{00000000-0005-0000-0000-00007A120000}"/>
    <cellStyle name="Millares [0] 2 2 3 4 9 3" xfId="28315" xr:uid="{00000000-0005-0000-0000-00007B120000}"/>
    <cellStyle name="Millares [0] 2 2 3 4 9 4" xfId="38659" xr:uid="{00000000-0005-0000-0000-00007C120000}"/>
    <cellStyle name="Millares [0] 2 2 3 5" xfId="174" xr:uid="{00000000-0005-0000-0000-00007D120000}"/>
    <cellStyle name="Millares [0] 2 2 3 5 10" xfId="21472" xr:uid="{00000000-0005-0000-0000-00007E120000}"/>
    <cellStyle name="Millares [0] 2 2 3 5 11" xfId="31816" xr:uid="{00000000-0005-0000-0000-00007F120000}"/>
    <cellStyle name="Millares [0] 2 2 3 5 2" xfId="175" xr:uid="{00000000-0005-0000-0000-000080120000}"/>
    <cellStyle name="Millares [0] 2 2 3 5 2 2" xfId="176" xr:uid="{00000000-0005-0000-0000-000081120000}"/>
    <cellStyle name="Millares [0] 2 2 3 5 2 2 2" xfId="2427" xr:uid="{00000000-0005-0000-0000-000082120000}"/>
    <cellStyle name="Millares [0] 2 2 3 5 2 2 2 2" xfId="5857" xr:uid="{00000000-0005-0000-0000-000083120000}"/>
    <cellStyle name="Millares [0] 2 2 3 5 2 2 2 2 2" xfId="16252" xr:uid="{00000000-0005-0000-0000-000084120000}"/>
    <cellStyle name="Millares [0] 2 2 3 5 2 2 2 2 2 2" xfId="47306" xr:uid="{00000000-0005-0000-0000-000085120000}"/>
    <cellStyle name="Millares [0] 2 2 3 5 2 2 2 2 3" xfId="26622" xr:uid="{00000000-0005-0000-0000-000086120000}"/>
    <cellStyle name="Millares [0] 2 2 3 5 2 2 2 2 4" xfId="36966" xr:uid="{00000000-0005-0000-0000-000087120000}"/>
    <cellStyle name="Millares [0] 2 2 3 5 2 2 2 3" xfId="9337" xr:uid="{00000000-0005-0000-0000-000088120000}"/>
    <cellStyle name="Millares [0] 2 2 3 5 2 2 2 3 2" xfId="19703" xr:uid="{00000000-0005-0000-0000-000089120000}"/>
    <cellStyle name="Millares [0] 2 2 3 5 2 2 2 3 2 2" xfId="50752" xr:uid="{00000000-0005-0000-0000-00008A120000}"/>
    <cellStyle name="Millares [0] 2 2 3 5 2 2 2 3 3" xfId="30068" xr:uid="{00000000-0005-0000-0000-00008B120000}"/>
    <cellStyle name="Millares [0] 2 2 3 5 2 2 2 3 4" xfId="40412" xr:uid="{00000000-0005-0000-0000-00008C120000}"/>
    <cellStyle name="Millares [0] 2 2 3 5 2 2 2 4" xfId="12824" xr:uid="{00000000-0005-0000-0000-00008D120000}"/>
    <cellStyle name="Millares [0] 2 2 3 5 2 2 2 4 2" xfId="43880" xr:uid="{00000000-0005-0000-0000-00008E120000}"/>
    <cellStyle name="Millares [0] 2 2 3 5 2 2 2 5" xfId="23196" xr:uid="{00000000-0005-0000-0000-00008F120000}"/>
    <cellStyle name="Millares [0] 2 2 3 5 2 2 2 6" xfId="33540" xr:uid="{00000000-0005-0000-0000-000090120000}"/>
    <cellStyle name="Millares [0] 2 2 3 5 2 2 3" xfId="4131" xr:uid="{00000000-0005-0000-0000-000091120000}"/>
    <cellStyle name="Millares [0] 2 2 3 5 2 2 3 2" xfId="14528" xr:uid="{00000000-0005-0000-0000-000092120000}"/>
    <cellStyle name="Millares [0] 2 2 3 5 2 2 3 2 2" xfId="45584" xr:uid="{00000000-0005-0000-0000-000093120000}"/>
    <cellStyle name="Millares [0] 2 2 3 5 2 2 3 3" xfId="24900" xr:uid="{00000000-0005-0000-0000-000094120000}"/>
    <cellStyle name="Millares [0] 2 2 3 5 2 2 3 4" xfId="35244" xr:uid="{00000000-0005-0000-0000-000095120000}"/>
    <cellStyle name="Millares [0] 2 2 3 5 2 2 4" xfId="7578" xr:uid="{00000000-0005-0000-0000-000096120000}"/>
    <cellStyle name="Millares [0] 2 2 3 5 2 2 4 2" xfId="17963" xr:uid="{00000000-0005-0000-0000-000097120000}"/>
    <cellStyle name="Millares [0] 2 2 3 5 2 2 4 2 2" xfId="49013" xr:uid="{00000000-0005-0000-0000-000098120000}"/>
    <cellStyle name="Millares [0] 2 2 3 5 2 2 4 3" xfId="28329" xr:uid="{00000000-0005-0000-0000-000099120000}"/>
    <cellStyle name="Millares [0] 2 2 3 5 2 2 4 4" xfId="38673" xr:uid="{00000000-0005-0000-0000-00009A120000}"/>
    <cellStyle name="Millares [0] 2 2 3 5 2 2 5" xfId="11102" xr:uid="{00000000-0005-0000-0000-00009B120000}"/>
    <cellStyle name="Millares [0] 2 2 3 5 2 2 5 2" xfId="42158" xr:uid="{00000000-0005-0000-0000-00009C120000}"/>
    <cellStyle name="Millares [0] 2 2 3 5 2 2 6" xfId="21474" xr:uid="{00000000-0005-0000-0000-00009D120000}"/>
    <cellStyle name="Millares [0] 2 2 3 5 2 2 7" xfId="31818" xr:uid="{00000000-0005-0000-0000-00009E120000}"/>
    <cellStyle name="Millares [0] 2 2 3 5 2 3" xfId="2426" xr:uid="{00000000-0005-0000-0000-00009F120000}"/>
    <cellStyle name="Millares [0] 2 2 3 5 2 3 2" xfId="5856" xr:uid="{00000000-0005-0000-0000-0000A0120000}"/>
    <cellStyle name="Millares [0] 2 2 3 5 2 3 2 2" xfId="16251" xr:uid="{00000000-0005-0000-0000-0000A1120000}"/>
    <cellStyle name="Millares [0] 2 2 3 5 2 3 2 2 2" xfId="47305" xr:uid="{00000000-0005-0000-0000-0000A2120000}"/>
    <cellStyle name="Millares [0] 2 2 3 5 2 3 2 3" xfId="26621" xr:uid="{00000000-0005-0000-0000-0000A3120000}"/>
    <cellStyle name="Millares [0] 2 2 3 5 2 3 2 4" xfId="36965" xr:uid="{00000000-0005-0000-0000-0000A4120000}"/>
    <cellStyle name="Millares [0] 2 2 3 5 2 3 3" xfId="9336" xr:uid="{00000000-0005-0000-0000-0000A5120000}"/>
    <cellStyle name="Millares [0] 2 2 3 5 2 3 3 2" xfId="19702" xr:uid="{00000000-0005-0000-0000-0000A6120000}"/>
    <cellStyle name="Millares [0] 2 2 3 5 2 3 3 2 2" xfId="50751" xr:uid="{00000000-0005-0000-0000-0000A7120000}"/>
    <cellStyle name="Millares [0] 2 2 3 5 2 3 3 3" xfId="30067" xr:uid="{00000000-0005-0000-0000-0000A8120000}"/>
    <cellStyle name="Millares [0] 2 2 3 5 2 3 3 4" xfId="40411" xr:uid="{00000000-0005-0000-0000-0000A9120000}"/>
    <cellStyle name="Millares [0] 2 2 3 5 2 3 4" xfId="12823" xr:uid="{00000000-0005-0000-0000-0000AA120000}"/>
    <cellStyle name="Millares [0] 2 2 3 5 2 3 4 2" xfId="43879" xr:uid="{00000000-0005-0000-0000-0000AB120000}"/>
    <cellStyle name="Millares [0] 2 2 3 5 2 3 5" xfId="23195" xr:uid="{00000000-0005-0000-0000-0000AC120000}"/>
    <cellStyle name="Millares [0] 2 2 3 5 2 3 6" xfId="33539" xr:uid="{00000000-0005-0000-0000-0000AD120000}"/>
    <cellStyle name="Millares [0] 2 2 3 5 2 4" xfId="4130" xr:uid="{00000000-0005-0000-0000-0000AE120000}"/>
    <cellStyle name="Millares [0] 2 2 3 5 2 4 2" xfId="14527" xr:uid="{00000000-0005-0000-0000-0000AF120000}"/>
    <cellStyle name="Millares [0] 2 2 3 5 2 4 2 2" xfId="45583" xr:uid="{00000000-0005-0000-0000-0000B0120000}"/>
    <cellStyle name="Millares [0] 2 2 3 5 2 4 3" xfId="24899" xr:uid="{00000000-0005-0000-0000-0000B1120000}"/>
    <cellStyle name="Millares [0] 2 2 3 5 2 4 4" xfId="35243" xr:uid="{00000000-0005-0000-0000-0000B2120000}"/>
    <cellStyle name="Millares [0] 2 2 3 5 2 5" xfId="7577" xr:uid="{00000000-0005-0000-0000-0000B3120000}"/>
    <cellStyle name="Millares [0] 2 2 3 5 2 5 2" xfId="17962" xr:uid="{00000000-0005-0000-0000-0000B4120000}"/>
    <cellStyle name="Millares [0] 2 2 3 5 2 5 2 2" xfId="49012" xr:uid="{00000000-0005-0000-0000-0000B5120000}"/>
    <cellStyle name="Millares [0] 2 2 3 5 2 5 3" xfId="28328" xr:uid="{00000000-0005-0000-0000-0000B6120000}"/>
    <cellStyle name="Millares [0] 2 2 3 5 2 5 4" xfId="38672" xr:uid="{00000000-0005-0000-0000-0000B7120000}"/>
    <cellStyle name="Millares [0] 2 2 3 5 2 6" xfId="11101" xr:uid="{00000000-0005-0000-0000-0000B8120000}"/>
    <cellStyle name="Millares [0] 2 2 3 5 2 6 2" xfId="42157" xr:uid="{00000000-0005-0000-0000-0000B9120000}"/>
    <cellStyle name="Millares [0] 2 2 3 5 2 7" xfId="21473" xr:uid="{00000000-0005-0000-0000-0000BA120000}"/>
    <cellStyle name="Millares [0] 2 2 3 5 2 8" xfId="31817" xr:uid="{00000000-0005-0000-0000-0000BB120000}"/>
    <cellStyle name="Millares [0] 2 2 3 5 3" xfId="177" xr:uid="{00000000-0005-0000-0000-0000BC120000}"/>
    <cellStyle name="Millares [0] 2 2 3 5 3 2" xfId="2428" xr:uid="{00000000-0005-0000-0000-0000BD120000}"/>
    <cellStyle name="Millares [0] 2 2 3 5 3 2 2" xfId="5858" xr:uid="{00000000-0005-0000-0000-0000BE120000}"/>
    <cellStyle name="Millares [0] 2 2 3 5 3 2 2 2" xfId="16253" xr:uid="{00000000-0005-0000-0000-0000BF120000}"/>
    <cellStyle name="Millares [0] 2 2 3 5 3 2 2 2 2" xfId="47307" xr:uid="{00000000-0005-0000-0000-0000C0120000}"/>
    <cellStyle name="Millares [0] 2 2 3 5 3 2 2 3" xfId="26623" xr:uid="{00000000-0005-0000-0000-0000C1120000}"/>
    <cellStyle name="Millares [0] 2 2 3 5 3 2 2 4" xfId="36967" xr:uid="{00000000-0005-0000-0000-0000C2120000}"/>
    <cellStyle name="Millares [0] 2 2 3 5 3 2 3" xfId="9338" xr:uid="{00000000-0005-0000-0000-0000C3120000}"/>
    <cellStyle name="Millares [0] 2 2 3 5 3 2 3 2" xfId="19704" xr:uid="{00000000-0005-0000-0000-0000C4120000}"/>
    <cellStyle name="Millares [0] 2 2 3 5 3 2 3 2 2" xfId="50753" xr:uid="{00000000-0005-0000-0000-0000C5120000}"/>
    <cellStyle name="Millares [0] 2 2 3 5 3 2 3 3" xfId="30069" xr:uid="{00000000-0005-0000-0000-0000C6120000}"/>
    <cellStyle name="Millares [0] 2 2 3 5 3 2 3 4" xfId="40413" xr:uid="{00000000-0005-0000-0000-0000C7120000}"/>
    <cellStyle name="Millares [0] 2 2 3 5 3 2 4" xfId="12825" xr:uid="{00000000-0005-0000-0000-0000C8120000}"/>
    <cellStyle name="Millares [0] 2 2 3 5 3 2 4 2" xfId="43881" xr:uid="{00000000-0005-0000-0000-0000C9120000}"/>
    <cellStyle name="Millares [0] 2 2 3 5 3 2 5" xfId="23197" xr:uid="{00000000-0005-0000-0000-0000CA120000}"/>
    <cellStyle name="Millares [0] 2 2 3 5 3 2 6" xfId="33541" xr:uid="{00000000-0005-0000-0000-0000CB120000}"/>
    <cellStyle name="Millares [0] 2 2 3 5 3 3" xfId="4132" xr:uid="{00000000-0005-0000-0000-0000CC120000}"/>
    <cellStyle name="Millares [0] 2 2 3 5 3 3 2" xfId="14529" xr:uid="{00000000-0005-0000-0000-0000CD120000}"/>
    <cellStyle name="Millares [0] 2 2 3 5 3 3 2 2" xfId="45585" xr:uid="{00000000-0005-0000-0000-0000CE120000}"/>
    <cellStyle name="Millares [0] 2 2 3 5 3 3 3" xfId="24901" xr:uid="{00000000-0005-0000-0000-0000CF120000}"/>
    <cellStyle name="Millares [0] 2 2 3 5 3 3 4" xfId="35245" xr:uid="{00000000-0005-0000-0000-0000D0120000}"/>
    <cellStyle name="Millares [0] 2 2 3 5 3 4" xfId="7579" xr:uid="{00000000-0005-0000-0000-0000D1120000}"/>
    <cellStyle name="Millares [0] 2 2 3 5 3 4 2" xfId="17964" xr:uid="{00000000-0005-0000-0000-0000D2120000}"/>
    <cellStyle name="Millares [0] 2 2 3 5 3 4 2 2" xfId="49014" xr:uid="{00000000-0005-0000-0000-0000D3120000}"/>
    <cellStyle name="Millares [0] 2 2 3 5 3 4 3" xfId="28330" xr:uid="{00000000-0005-0000-0000-0000D4120000}"/>
    <cellStyle name="Millares [0] 2 2 3 5 3 4 4" xfId="38674" xr:uid="{00000000-0005-0000-0000-0000D5120000}"/>
    <cellStyle name="Millares [0] 2 2 3 5 3 5" xfId="11103" xr:uid="{00000000-0005-0000-0000-0000D6120000}"/>
    <cellStyle name="Millares [0] 2 2 3 5 3 5 2" xfId="42159" xr:uid="{00000000-0005-0000-0000-0000D7120000}"/>
    <cellStyle name="Millares [0] 2 2 3 5 3 6" xfId="21475" xr:uid="{00000000-0005-0000-0000-0000D8120000}"/>
    <cellStyle name="Millares [0] 2 2 3 5 3 7" xfId="31819" xr:uid="{00000000-0005-0000-0000-0000D9120000}"/>
    <cellStyle name="Millares [0] 2 2 3 5 4" xfId="178" xr:uid="{00000000-0005-0000-0000-0000DA120000}"/>
    <cellStyle name="Millares [0] 2 2 3 5 4 2" xfId="2429" xr:uid="{00000000-0005-0000-0000-0000DB120000}"/>
    <cellStyle name="Millares [0] 2 2 3 5 4 2 2" xfId="5859" xr:uid="{00000000-0005-0000-0000-0000DC120000}"/>
    <cellStyle name="Millares [0] 2 2 3 5 4 2 2 2" xfId="16254" xr:uid="{00000000-0005-0000-0000-0000DD120000}"/>
    <cellStyle name="Millares [0] 2 2 3 5 4 2 2 2 2" xfId="47308" xr:uid="{00000000-0005-0000-0000-0000DE120000}"/>
    <cellStyle name="Millares [0] 2 2 3 5 4 2 2 3" xfId="26624" xr:uid="{00000000-0005-0000-0000-0000DF120000}"/>
    <cellStyle name="Millares [0] 2 2 3 5 4 2 2 4" xfId="36968" xr:uid="{00000000-0005-0000-0000-0000E0120000}"/>
    <cellStyle name="Millares [0] 2 2 3 5 4 2 3" xfId="9339" xr:uid="{00000000-0005-0000-0000-0000E1120000}"/>
    <cellStyle name="Millares [0] 2 2 3 5 4 2 3 2" xfId="19705" xr:uid="{00000000-0005-0000-0000-0000E2120000}"/>
    <cellStyle name="Millares [0] 2 2 3 5 4 2 3 2 2" xfId="50754" xr:uid="{00000000-0005-0000-0000-0000E3120000}"/>
    <cellStyle name="Millares [0] 2 2 3 5 4 2 3 3" xfId="30070" xr:uid="{00000000-0005-0000-0000-0000E4120000}"/>
    <cellStyle name="Millares [0] 2 2 3 5 4 2 3 4" xfId="40414" xr:uid="{00000000-0005-0000-0000-0000E5120000}"/>
    <cellStyle name="Millares [0] 2 2 3 5 4 2 4" xfId="12826" xr:uid="{00000000-0005-0000-0000-0000E6120000}"/>
    <cellStyle name="Millares [0] 2 2 3 5 4 2 4 2" xfId="43882" xr:uid="{00000000-0005-0000-0000-0000E7120000}"/>
    <cellStyle name="Millares [0] 2 2 3 5 4 2 5" xfId="23198" xr:uid="{00000000-0005-0000-0000-0000E8120000}"/>
    <cellStyle name="Millares [0] 2 2 3 5 4 2 6" xfId="33542" xr:uid="{00000000-0005-0000-0000-0000E9120000}"/>
    <cellStyle name="Millares [0] 2 2 3 5 4 3" xfId="4133" xr:uid="{00000000-0005-0000-0000-0000EA120000}"/>
    <cellStyle name="Millares [0] 2 2 3 5 4 3 2" xfId="14530" xr:uid="{00000000-0005-0000-0000-0000EB120000}"/>
    <cellStyle name="Millares [0] 2 2 3 5 4 3 2 2" xfId="45586" xr:uid="{00000000-0005-0000-0000-0000EC120000}"/>
    <cellStyle name="Millares [0] 2 2 3 5 4 3 3" xfId="24902" xr:uid="{00000000-0005-0000-0000-0000ED120000}"/>
    <cellStyle name="Millares [0] 2 2 3 5 4 3 4" xfId="35246" xr:uid="{00000000-0005-0000-0000-0000EE120000}"/>
    <cellStyle name="Millares [0] 2 2 3 5 4 4" xfId="7580" xr:uid="{00000000-0005-0000-0000-0000EF120000}"/>
    <cellStyle name="Millares [0] 2 2 3 5 4 4 2" xfId="17965" xr:uid="{00000000-0005-0000-0000-0000F0120000}"/>
    <cellStyle name="Millares [0] 2 2 3 5 4 4 2 2" xfId="49015" xr:uid="{00000000-0005-0000-0000-0000F1120000}"/>
    <cellStyle name="Millares [0] 2 2 3 5 4 4 3" xfId="28331" xr:uid="{00000000-0005-0000-0000-0000F2120000}"/>
    <cellStyle name="Millares [0] 2 2 3 5 4 4 4" xfId="38675" xr:uid="{00000000-0005-0000-0000-0000F3120000}"/>
    <cellStyle name="Millares [0] 2 2 3 5 4 5" xfId="11104" xr:uid="{00000000-0005-0000-0000-0000F4120000}"/>
    <cellStyle name="Millares [0] 2 2 3 5 4 5 2" xfId="42160" xr:uid="{00000000-0005-0000-0000-0000F5120000}"/>
    <cellStyle name="Millares [0] 2 2 3 5 4 6" xfId="21476" xr:uid="{00000000-0005-0000-0000-0000F6120000}"/>
    <cellStyle name="Millares [0] 2 2 3 5 4 7" xfId="31820" xr:uid="{00000000-0005-0000-0000-0000F7120000}"/>
    <cellStyle name="Millares [0] 2 2 3 5 5" xfId="179" xr:uid="{00000000-0005-0000-0000-0000F8120000}"/>
    <cellStyle name="Millares [0] 2 2 3 5 5 2" xfId="2430" xr:uid="{00000000-0005-0000-0000-0000F9120000}"/>
    <cellStyle name="Millares [0] 2 2 3 5 5 2 2" xfId="5860" xr:uid="{00000000-0005-0000-0000-0000FA120000}"/>
    <cellStyle name="Millares [0] 2 2 3 5 5 2 2 2" xfId="16255" xr:uid="{00000000-0005-0000-0000-0000FB120000}"/>
    <cellStyle name="Millares [0] 2 2 3 5 5 2 2 2 2" xfId="47309" xr:uid="{00000000-0005-0000-0000-0000FC120000}"/>
    <cellStyle name="Millares [0] 2 2 3 5 5 2 2 3" xfId="26625" xr:uid="{00000000-0005-0000-0000-0000FD120000}"/>
    <cellStyle name="Millares [0] 2 2 3 5 5 2 2 4" xfId="36969" xr:uid="{00000000-0005-0000-0000-0000FE120000}"/>
    <cellStyle name="Millares [0] 2 2 3 5 5 2 3" xfId="9340" xr:uid="{00000000-0005-0000-0000-0000FF120000}"/>
    <cellStyle name="Millares [0] 2 2 3 5 5 2 3 2" xfId="19706" xr:uid="{00000000-0005-0000-0000-000000130000}"/>
    <cellStyle name="Millares [0] 2 2 3 5 5 2 3 2 2" xfId="50755" xr:uid="{00000000-0005-0000-0000-000001130000}"/>
    <cellStyle name="Millares [0] 2 2 3 5 5 2 3 3" xfId="30071" xr:uid="{00000000-0005-0000-0000-000002130000}"/>
    <cellStyle name="Millares [0] 2 2 3 5 5 2 3 4" xfId="40415" xr:uid="{00000000-0005-0000-0000-000003130000}"/>
    <cellStyle name="Millares [0] 2 2 3 5 5 2 4" xfId="12827" xr:uid="{00000000-0005-0000-0000-000004130000}"/>
    <cellStyle name="Millares [0] 2 2 3 5 5 2 4 2" xfId="43883" xr:uid="{00000000-0005-0000-0000-000005130000}"/>
    <cellStyle name="Millares [0] 2 2 3 5 5 2 5" xfId="23199" xr:uid="{00000000-0005-0000-0000-000006130000}"/>
    <cellStyle name="Millares [0] 2 2 3 5 5 2 6" xfId="33543" xr:uid="{00000000-0005-0000-0000-000007130000}"/>
    <cellStyle name="Millares [0] 2 2 3 5 5 3" xfId="4134" xr:uid="{00000000-0005-0000-0000-000008130000}"/>
    <cellStyle name="Millares [0] 2 2 3 5 5 3 2" xfId="14531" xr:uid="{00000000-0005-0000-0000-000009130000}"/>
    <cellStyle name="Millares [0] 2 2 3 5 5 3 2 2" xfId="45587" xr:uid="{00000000-0005-0000-0000-00000A130000}"/>
    <cellStyle name="Millares [0] 2 2 3 5 5 3 3" xfId="24903" xr:uid="{00000000-0005-0000-0000-00000B130000}"/>
    <cellStyle name="Millares [0] 2 2 3 5 5 3 4" xfId="35247" xr:uid="{00000000-0005-0000-0000-00000C130000}"/>
    <cellStyle name="Millares [0] 2 2 3 5 5 4" xfId="7581" xr:uid="{00000000-0005-0000-0000-00000D130000}"/>
    <cellStyle name="Millares [0] 2 2 3 5 5 4 2" xfId="17966" xr:uid="{00000000-0005-0000-0000-00000E130000}"/>
    <cellStyle name="Millares [0] 2 2 3 5 5 4 2 2" xfId="49016" xr:uid="{00000000-0005-0000-0000-00000F130000}"/>
    <cellStyle name="Millares [0] 2 2 3 5 5 4 3" xfId="28332" xr:uid="{00000000-0005-0000-0000-000010130000}"/>
    <cellStyle name="Millares [0] 2 2 3 5 5 4 4" xfId="38676" xr:uid="{00000000-0005-0000-0000-000011130000}"/>
    <cellStyle name="Millares [0] 2 2 3 5 5 5" xfId="11105" xr:uid="{00000000-0005-0000-0000-000012130000}"/>
    <cellStyle name="Millares [0] 2 2 3 5 5 5 2" xfId="42161" xr:uid="{00000000-0005-0000-0000-000013130000}"/>
    <cellStyle name="Millares [0] 2 2 3 5 5 6" xfId="21477" xr:uid="{00000000-0005-0000-0000-000014130000}"/>
    <cellStyle name="Millares [0] 2 2 3 5 5 7" xfId="31821" xr:uid="{00000000-0005-0000-0000-000015130000}"/>
    <cellStyle name="Millares [0] 2 2 3 5 6" xfId="2425" xr:uid="{00000000-0005-0000-0000-000016130000}"/>
    <cellStyle name="Millares [0] 2 2 3 5 6 2" xfId="5855" xr:uid="{00000000-0005-0000-0000-000017130000}"/>
    <cellStyle name="Millares [0] 2 2 3 5 6 2 2" xfId="16250" xr:uid="{00000000-0005-0000-0000-000018130000}"/>
    <cellStyle name="Millares [0] 2 2 3 5 6 2 2 2" xfId="47304" xr:uid="{00000000-0005-0000-0000-000019130000}"/>
    <cellStyle name="Millares [0] 2 2 3 5 6 2 3" xfId="26620" xr:uid="{00000000-0005-0000-0000-00001A130000}"/>
    <cellStyle name="Millares [0] 2 2 3 5 6 2 4" xfId="36964" xr:uid="{00000000-0005-0000-0000-00001B130000}"/>
    <cellStyle name="Millares [0] 2 2 3 5 6 3" xfId="9335" xr:uid="{00000000-0005-0000-0000-00001C130000}"/>
    <cellStyle name="Millares [0] 2 2 3 5 6 3 2" xfId="19701" xr:uid="{00000000-0005-0000-0000-00001D130000}"/>
    <cellStyle name="Millares [0] 2 2 3 5 6 3 2 2" xfId="50750" xr:uid="{00000000-0005-0000-0000-00001E130000}"/>
    <cellStyle name="Millares [0] 2 2 3 5 6 3 3" xfId="30066" xr:uid="{00000000-0005-0000-0000-00001F130000}"/>
    <cellStyle name="Millares [0] 2 2 3 5 6 3 4" xfId="40410" xr:uid="{00000000-0005-0000-0000-000020130000}"/>
    <cellStyle name="Millares [0] 2 2 3 5 6 4" xfId="12822" xr:uid="{00000000-0005-0000-0000-000021130000}"/>
    <cellStyle name="Millares [0] 2 2 3 5 6 4 2" xfId="43878" xr:uid="{00000000-0005-0000-0000-000022130000}"/>
    <cellStyle name="Millares [0] 2 2 3 5 6 5" xfId="23194" xr:uid="{00000000-0005-0000-0000-000023130000}"/>
    <cellStyle name="Millares [0] 2 2 3 5 6 6" xfId="33538" xr:uid="{00000000-0005-0000-0000-000024130000}"/>
    <cellStyle name="Millares [0] 2 2 3 5 7" xfId="4129" xr:uid="{00000000-0005-0000-0000-000025130000}"/>
    <cellStyle name="Millares [0] 2 2 3 5 7 2" xfId="14526" xr:uid="{00000000-0005-0000-0000-000026130000}"/>
    <cellStyle name="Millares [0] 2 2 3 5 7 2 2" xfId="45582" xr:uid="{00000000-0005-0000-0000-000027130000}"/>
    <cellStyle name="Millares [0] 2 2 3 5 7 3" xfId="24898" xr:uid="{00000000-0005-0000-0000-000028130000}"/>
    <cellStyle name="Millares [0] 2 2 3 5 7 4" xfId="35242" xr:uid="{00000000-0005-0000-0000-000029130000}"/>
    <cellStyle name="Millares [0] 2 2 3 5 8" xfId="7576" xr:uid="{00000000-0005-0000-0000-00002A130000}"/>
    <cellStyle name="Millares [0] 2 2 3 5 8 2" xfId="17961" xr:uid="{00000000-0005-0000-0000-00002B130000}"/>
    <cellStyle name="Millares [0] 2 2 3 5 8 2 2" xfId="49011" xr:uid="{00000000-0005-0000-0000-00002C130000}"/>
    <cellStyle name="Millares [0] 2 2 3 5 8 3" xfId="28327" xr:uid="{00000000-0005-0000-0000-00002D130000}"/>
    <cellStyle name="Millares [0] 2 2 3 5 8 4" xfId="38671" xr:uid="{00000000-0005-0000-0000-00002E130000}"/>
    <cellStyle name="Millares [0] 2 2 3 5 9" xfId="11100" xr:uid="{00000000-0005-0000-0000-00002F130000}"/>
    <cellStyle name="Millares [0] 2 2 3 5 9 2" xfId="42156" xr:uid="{00000000-0005-0000-0000-000030130000}"/>
    <cellStyle name="Millares [0] 2 2 3 6" xfId="180" xr:uid="{00000000-0005-0000-0000-000031130000}"/>
    <cellStyle name="Millares [0] 2 2 3 6 2" xfId="181" xr:uid="{00000000-0005-0000-0000-000032130000}"/>
    <cellStyle name="Millares [0] 2 2 3 6 2 2" xfId="2432" xr:uid="{00000000-0005-0000-0000-000033130000}"/>
    <cellStyle name="Millares [0] 2 2 3 6 2 2 2" xfId="5862" xr:uid="{00000000-0005-0000-0000-000034130000}"/>
    <cellStyle name="Millares [0] 2 2 3 6 2 2 2 2" xfId="16257" xr:uid="{00000000-0005-0000-0000-000035130000}"/>
    <cellStyle name="Millares [0] 2 2 3 6 2 2 2 2 2" xfId="47311" xr:uid="{00000000-0005-0000-0000-000036130000}"/>
    <cellStyle name="Millares [0] 2 2 3 6 2 2 2 3" xfId="26627" xr:uid="{00000000-0005-0000-0000-000037130000}"/>
    <cellStyle name="Millares [0] 2 2 3 6 2 2 2 4" xfId="36971" xr:uid="{00000000-0005-0000-0000-000038130000}"/>
    <cellStyle name="Millares [0] 2 2 3 6 2 2 3" xfId="9342" xr:uid="{00000000-0005-0000-0000-000039130000}"/>
    <cellStyle name="Millares [0] 2 2 3 6 2 2 3 2" xfId="19708" xr:uid="{00000000-0005-0000-0000-00003A130000}"/>
    <cellStyle name="Millares [0] 2 2 3 6 2 2 3 2 2" xfId="50757" xr:uid="{00000000-0005-0000-0000-00003B130000}"/>
    <cellStyle name="Millares [0] 2 2 3 6 2 2 3 3" xfId="30073" xr:uid="{00000000-0005-0000-0000-00003C130000}"/>
    <cellStyle name="Millares [0] 2 2 3 6 2 2 3 4" xfId="40417" xr:uid="{00000000-0005-0000-0000-00003D130000}"/>
    <cellStyle name="Millares [0] 2 2 3 6 2 2 4" xfId="12829" xr:uid="{00000000-0005-0000-0000-00003E130000}"/>
    <cellStyle name="Millares [0] 2 2 3 6 2 2 4 2" xfId="43885" xr:uid="{00000000-0005-0000-0000-00003F130000}"/>
    <cellStyle name="Millares [0] 2 2 3 6 2 2 5" xfId="23201" xr:uid="{00000000-0005-0000-0000-000040130000}"/>
    <cellStyle name="Millares [0] 2 2 3 6 2 2 6" xfId="33545" xr:uid="{00000000-0005-0000-0000-000041130000}"/>
    <cellStyle name="Millares [0] 2 2 3 6 2 3" xfId="4136" xr:uid="{00000000-0005-0000-0000-000042130000}"/>
    <cellStyle name="Millares [0] 2 2 3 6 2 3 2" xfId="14533" xr:uid="{00000000-0005-0000-0000-000043130000}"/>
    <cellStyle name="Millares [0] 2 2 3 6 2 3 2 2" xfId="45589" xr:uid="{00000000-0005-0000-0000-000044130000}"/>
    <cellStyle name="Millares [0] 2 2 3 6 2 3 3" xfId="24905" xr:uid="{00000000-0005-0000-0000-000045130000}"/>
    <cellStyle name="Millares [0] 2 2 3 6 2 3 4" xfId="35249" xr:uid="{00000000-0005-0000-0000-000046130000}"/>
    <cellStyle name="Millares [0] 2 2 3 6 2 4" xfId="7583" xr:uid="{00000000-0005-0000-0000-000047130000}"/>
    <cellStyle name="Millares [0] 2 2 3 6 2 4 2" xfId="17968" xr:uid="{00000000-0005-0000-0000-000048130000}"/>
    <cellStyle name="Millares [0] 2 2 3 6 2 4 2 2" xfId="49018" xr:uid="{00000000-0005-0000-0000-000049130000}"/>
    <cellStyle name="Millares [0] 2 2 3 6 2 4 3" xfId="28334" xr:uid="{00000000-0005-0000-0000-00004A130000}"/>
    <cellStyle name="Millares [0] 2 2 3 6 2 4 4" xfId="38678" xr:uid="{00000000-0005-0000-0000-00004B130000}"/>
    <cellStyle name="Millares [0] 2 2 3 6 2 5" xfId="11107" xr:uid="{00000000-0005-0000-0000-00004C130000}"/>
    <cellStyle name="Millares [0] 2 2 3 6 2 5 2" xfId="42163" xr:uid="{00000000-0005-0000-0000-00004D130000}"/>
    <cellStyle name="Millares [0] 2 2 3 6 2 6" xfId="21479" xr:uid="{00000000-0005-0000-0000-00004E130000}"/>
    <cellStyle name="Millares [0] 2 2 3 6 2 7" xfId="31823" xr:uid="{00000000-0005-0000-0000-00004F130000}"/>
    <cellStyle name="Millares [0] 2 2 3 6 3" xfId="2431" xr:uid="{00000000-0005-0000-0000-000050130000}"/>
    <cellStyle name="Millares [0] 2 2 3 6 3 2" xfId="5861" xr:uid="{00000000-0005-0000-0000-000051130000}"/>
    <cellStyle name="Millares [0] 2 2 3 6 3 2 2" xfId="16256" xr:uid="{00000000-0005-0000-0000-000052130000}"/>
    <cellStyle name="Millares [0] 2 2 3 6 3 2 2 2" xfId="47310" xr:uid="{00000000-0005-0000-0000-000053130000}"/>
    <cellStyle name="Millares [0] 2 2 3 6 3 2 3" xfId="26626" xr:uid="{00000000-0005-0000-0000-000054130000}"/>
    <cellStyle name="Millares [0] 2 2 3 6 3 2 4" xfId="36970" xr:uid="{00000000-0005-0000-0000-000055130000}"/>
    <cellStyle name="Millares [0] 2 2 3 6 3 3" xfId="9341" xr:uid="{00000000-0005-0000-0000-000056130000}"/>
    <cellStyle name="Millares [0] 2 2 3 6 3 3 2" xfId="19707" xr:uid="{00000000-0005-0000-0000-000057130000}"/>
    <cellStyle name="Millares [0] 2 2 3 6 3 3 2 2" xfId="50756" xr:uid="{00000000-0005-0000-0000-000058130000}"/>
    <cellStyle name="Millares [0] 2 2 3 6 3 3 3" xfId="30072" xr:uid="{00000000-0005-0000-0000-000059130000}"/>
    <cellStyle name="Millares [0] 2 2 3 6 3 3 4" xfId="40416" xr:uid="{00000000-0005-0000-0000-00005A130000}"/>
    <cellStyle name="Millares [0] 2 2 3 6 3 4" xfId="12828" xr:uid="{00000000-0005-0000-0000-00005B130000}"/>
    <cellStyle name="Millares [0] 2 2 3 6 3 4 2" xfId="43884" xr:uid="{00000000-0005-0000-0000-00005C130000}"/>
    <cellStyle name="Millares [0] 2 2 3 6 3 5" xfId="23200" xr:uid="{00000000-0005-0000-0000-00005D130000}"/>
    <cellStyle name="Millares [0] 2 2 3 6 3 6" xfId="33544" xr:uid="{00000000-0005-0000-0000-00005E130000}"/>
    <cellStyle name="Millares [0] 2 2 3 6 4" xfId="4135" xr:uid="{00000000-0005-0000-0000-00005F130000}"/>
    <cellStyle name="Millares [0] 2 2 3 6 4 2" xfId="14532" xr:uid="{00000000-0005-0000-0000-000060130000}"/>
    <cellStyle name="Millares [0] 2 2 3 6 4 2 2" xfId="45588" xr:uid="{00000000-0005-0000-0000-000061130000}"/>
    <cellStyle name="Millares [0] 2 2 3 6 4 3" xfId="24904" xr:uid="{00000000-0005-0000-0000-000062130000}"/>
    <cellStyle name="Millares [0] 2 2 3 6 4 4" xfId="35248" xr:uid="{00000000-0005-0000-0000-000063130000}"/>
    <cellStyle name="Millares [0] 2 2 3 6 5" xfId="7582" xr:uid="{00000000-0005-0000-0000-000064130000}"/>
    <cellStyle name="Millares [0] 2 2 3 6 5 2" xfId="17967" xr:uid="{00000000-0005-0000-0000-000065130000}"/>
    <cellStyle name="Millares [0] 2 2 3 6 5 2 2" xfId="49017" xr:uid="{00000000-0005-0000-0000-000066130000}"/>
    <cellStyle name="Millares [0] 2 2 3 6 5 3" xfId="28333" xr:uid="{00000000-0005-0000-0000-000067130000}"/>
    <cellStyle name="Millares [0] 2 2 3 6 5 4" xfId="38677" xr:uid="{00000000-0005-0000-0000-000068130000}"/>
    <cellStyle name="Millares [0] 2 2 3 6 6" xfId="11106" xr:uid="{00000000-0005-0000-0000-000069130000}"/>
    <cellStyle name="Millares [0] 2 2 3 6 6 2" xfId="42162" xr:uid="{00000000-0005-0000-0000-00006A130000}"/>
    <cellStyle name="Millares [0] 2 2 3 6 7" xfId="21478" xr:uid="{00000000-0005-0000-0000-00006B130000}"/>
    <cellStyle name="Millares [0] 2 2 3 6 8" xfId="31822" xr:uid="{00000000-0005-0000-0000-00006C130000}"/>
    <cellStyle name="Millares [0] 2 2 3 7" xfId="182" xr:uid="{00000000-0005-0000-0000-00006D130000}"/>
    <cellStyle name="Millares [0] 2 2 3 7 2" xfId="2433" xr:uid="{00000000-0005-0000-0000-00006E130000}"/>
    <cellStyle name="Millares [0] 2 2 3 7 2 2" xfId="5863" xr:uid="{00000000-0005-0000-0000-00006F130000}"/>
    <cellStyle name="Millares [0] 2 2 3 7 2 2 2" xfId="16258" xr:uid="{00000000-0005-0000-0000-000070130000}"/>
    <cellStyle name="Millares [0] 2 2 3 7 2 2 2 2" xfId="47312" xr:uid="{00000000-0005-0000-0000-000071130000}"/>
    <cellStyle name="Millares [0] 2 2 3 7 2 2 3" xfId="26628" xr:uid="{00000000-0005-0000-0000-000072130000}"/>
    <cellStyle name="Millares [0] 2 2 3 7 2 2 4" xfId="36972" xr:uid="{00000000-0005-0000-0000-000073130000}"/>
    <cellStyle name="Millares [0] 2 2 3 7 2 3" xfId="9343" xr:uid="{00000000-0005-0000-0000-000074130000}"/>
    <cellStyle name="Millares [0] 2 2 3 7 2 3 2" xfId="19709" xr:uid="{00000000-0005-0000-0000-000075130000}"/>
    <cellStyle name="Millares [0] 2 2 3 7 2 3 2 2" xfId="50758" xr:uid="{00000000-0005-0000-0000-000076130000}"/>
    <cellStyle name="Millares [0] 2 2 3 7 2 3 3" xfId="30074" xr:uid="{00000000-0005-0000-0000-000077130000}"/>
    <cellStyle name="Millares [0] 2 2 3 7 2 3 4" xfId="40418" xr:uid="{00000000-0005-0000-0000-000078130000}"/>
    <cellStyle name="Millares [0] 2 2 3 7 2 4" xfId="12830" xr:uid="{00000000-0005-0000-0000-000079130000}"/>
    <cellStyle name="Millares [0] 2 2 3 7 2 4 2" xfId="43886" xr:uid="{00000000-0005-0000-0000-00007A130000}"/>
    <cellStyle name="Millares [0] 2 2 3 7 2 5" xfId="23202" xr:uid="{00000000-0005-0000-0000-00007B130000}"/>
    <cellStyle name="Millares [0] 2 2 3 7 2 6" xfId="33546" xr:uid="{00000000-0005-0000-0000-00007C130000}"/>
    <cellStyle name="Millares [0] 2 2 3 7 3" xfId="4137" xr:uid="{00000000-0005-0000-0000-00007D130000}"/>
    <cellStyle name="Millares [0] 2 2 3 7 3 2" xfId="14534" xr:uid="{00000000-0005-0000-0000-00007E130000}"/>
    <cellStyle name="Millares [0] 2 2 3 7 3 2 2" xfId="45590" xr:uid="{00000000-0005-0000-0000-00007F130000}"/>
    <cellStyle name="Millares [0] 2 2 3 7 3 3" xfId="24906" xr:uid="{00000000-0005-0000-0000-000080130000}"/>
    <cellStyle name="Millares [0] 2 2 3 7 3 4" xfId="35250" xr:uid="{00000000-0005-0000-0000-000081130000}"/>
    <cellStyle name="Millares [0] 2 2 3 7 4" xfId="7584" xr:uid="{00000000-0005-0000-0000-000082130000}"/>
    <cellStyle name="Millares [0] 2 2 3 7 4 2" xfId="17969" xr:uid="{00000000-0005-0000-0000-000083130000}"/>
    <cellStyle name="Millares [0] 2 2 3 7 4 2 2" xfId="49019" xr:uid="{00000000-0005-0000-0000-000084130000}"/>
    <cellStyle name="Millares [0] 2 2 3 7 4 3" xfId="28335" xr:uid="{00000000-0005-0000-0000-000085130000}"/>
    <cellStyle name="Millares [0] 2 2 3 7 4 4" xfId="38679" xr:uid="{00000000-0005-0000-0000-000086130000}"/>
    <cellStyle name="Millares [0] 2 2 3 7 5" xfId="11108" xr:uid="{00000000-0005-0000-0000-000087130000}"/>
    <cellStyle name="Millares [0] 2 2 3 7 5 2" xfId="42164" xr:uid="{00000000-0005-0000-0000-000088130000}"/>
    <cellStyle name="Millares [0] 2 2 3 7 6" xfId="21480" xr:uid="{00000000-0005-0000-0000-000089130000}"/>
    <cellStyle name="Millares [0] 2 2 3 7 7" xfId="31824" xr:uid="{00000000-0005-0000-0000-00008A130000}"/>
    <cellStyle name="Millares [0] 2 2 3 8" xfId="183" xr:uid="{00000000-0005-0000-0000-00008B130000}"/>
    <cellStyle name="Millares [0] 2 2 3 8 2" xfId="2434" xr:uid="{00000000-0005-0000-0000-00008C130000}"/>
    <cellStyle name="Millares [0] 2 2 3 8 2 2" xfId="5864" xr:uid="{00000000-0005-0000-0000-00008D130000}"/>
    <cellStyle name="Millares [0] 2 2 3 8 2 2 2" xfId="16259" xr:uid="{00000000-0005-0000-0000-00008E130000}"/>
    <cellStyle name="Millares [0] 2 2 3 8 2 2 2 2" xfId="47313" xr:uid="{00000000-0005-0000-0000-00008F130000}"/>
    <cellStyle name="Millares [0] 2 2 3 8 2 2 3" xfId="26629" xr:uid="{00000000-0005-0000-0000-000090130000}"/>
    <cellStyle name="Millares [0] 2 2 3 8 2 2 4" xfId="36973" xr:uid="{00000000-0005-0000-0000-000091130000}"/>
    <cellStyle name="Millares [0] 2 2 3 8 2 3" xfId="9344" xr:uid="{00000000-0005-0000-0000-000092130000}"/>
    <cellStyle name="Millares [0] 2 2 3 8 2 3 2" xfId="19710" xr:uid="{00000000-0005-0000-0000-000093130000}"/>
    <cellStyle name="Millares [0] 2 2 3 8 2 3 2 2" xfId="50759" xr:uid="{00000000-0005-0000-0000-000094130000}"/>
    <cellStyle name="Millares [0] 2 2 3 8 2 3 3" xfId="30075" xr:uid="{00000000-0005-0000-0000-000095130000}"/>
    <cellStyle name="Millares [0] 2 2 3 8 2 3 4" xfId="40419" xr:uid="{00000000-0005-0000-0000-000096130000}"/>
    <cellStyle name="Millares [0] 2 2 3 8 2 4" xfId="12831" xr:uid="{00000000-0005-0000-0000-000097130000}"/>
    <cellStyle name="Millares [0] 2 2 3 8 2 4 2" xfId="43887" xr:uid="{00000000-0005-0000-0000-000098130000}"/>
    <cellStyle name="Millares [0] 2 2 3 8 2 5" xfId="23203" xr:uid="{00000000-0005-0000-0000-000099130000}"/>
    <cellStyle name="Millares [0] 2 2 3 8 2 6" xfId="33547" xr:uid="{00000000-0005-0000-0000-00009A130000}"/>
    <cellStyle name="Millares [0] 2 2 3 8 3" xfId="4138" xr:uid="{00000000-0005-0000-0000-00009B130000}"/>
    <cellStyle name="Millares [0] 2 2 3 8 3 2" xfId="14535" xr:uid="{00000000-0005-0000-0000-00009C130000}"/>
    <cellStyle name="Millares [0] 2 2 3 8 3 2 2" xfId="45591" xr:uid="{00000000-0005-0000-0000-00009D130000}"/>
    <cellStyle name="Millares [0] 2 2 3 8 3 3" xfId="24907" xr:uid="{00000000-0005-0000-0000-00009E130000}"/>
    <cellStyle name="Millares [0] 2 2 3 8 3 4" xfId="35251" xr:uid="{00000000-0005-0000-0000-00009F130000}"/>
    <cellStyle name="Millares [0] 2 2 3 8 4" xfId="7585" xr:uid="{00000000-0005-0000-0000-0000A0130000}"/>
    <cellStyle name="Millares [0] 2 2 3 8 4 2" xfId="17970" xr:uid="{00000000-0005-0000-0000-0000A1130000}"/>
    <cellStyle name="Millares [0] 2 2 3 8 4 2 2" xfId="49020" xr:uid="{00000000-0005-0000-0000-0000A2130000}"/>
    <cellStyle name="Millares [0] 2 2 3 8 4 3" xfId="28336" xr:uid="{00000000-0005-0000-0000-0000A3130000}"/>
    <cellStyle name="Millares [0] 2 2 3 8 4 4" xfId="38680" xr:uid="{00000000-0005-0000-0000-0000A4130000}"/>
    <cellStyle name="Millares [0] 2 2 3 8 5" xfId="11109" xr:uid="{00000000-0005-0000-0000-0000A5130000}"/>
    <cellStyle name="Millares [0] 2 2 3 8 5 2" xfId="42165" xr:uid="{00000000-0005-0000-0000-0000A6130000}"/>
    <cellStyle name="Millares [0] 2 2 3 8 6" xfId="21481" xr:uid="{00000000-0005-0000-0000-0000A7130000}"/>
    <cellStyle name="Millares [0] 2 2 3 8 7" xfId="31825" xr:uid="{00000000-0005-0000-0000-0000A8130000}"/>
    <cellStyle name="Millares [0] 2 2 3 9" xfId="184" xr:uid="{00000000-0005-0000-0000-0000A9130000}"/>
    <cellStyle name="Millares [0] 2 2 3 9 2" xfId="2435" xr:uid="{00000000-0005-0000-0000-0000AA130000}"/>
    <cellStyle name="Millares [0] 2 2 3 9 2 2" xfId="5865" xr:uid="{00000000-0005-0000-0000-0000AB130000}"/>
    <cellStyle name="Millares [0] 2 2 3 9 2 2 2" xfId="16260" xr:uid="{00000000-0005-0000-0000-0000AC130000}"/>
    <cellStyle name="Millares [0] 2 2 3 9 2 2 2 2" xfId="47314" xr:uid="{00000000-0005-0000-0000-0000AD130000}"/>
    <cellStyle name="Millares [0] 2 2 3 9 2 2 3" xfId="26630" xr:uid="{00000000-0005-0000-0000-0000AE130000}"/>
    <cellStyle name="Millares [0] 2 2 3 9 2 2 4" xfId="36974" xr:uid="{00000000-0005-0000-0000-0000AF130000}"/>
    <cellStyle name="Millares [0] 2 2 3 9 2 3" xfId="9345" xr:uid="{00000000-0005-0000-0000-0000B0130000}"/>
    <cellStyle name="Millares [0] 2 2 3 9 2 3 2" xfId="19711" xr:uid="{00000000-0005-0000-0000-0000B1130000}"/>
    <cellStyle name="Millares [0] 2 2 3 9 2 3 2 2" xfId="50760" xr:uid="{00000000-0005-0000-0000-0000B2130000}"/>
    <cellStyle name="Millares [0] 2 2 3 9 2 3 3" xfId="30076" xr:uid="{00000000-0005-0000-0000-0000B3130000}"/>
    <cellStyle name="Millares [0] 2 2 3 9 2 3 4" xfId="40420" xr:uid="{00000000-0005-0000-0000-0000B4130000}"/>
    <cellStyle name="Millares [0] 2 2 3 9 2 4" xfId="12832" xr:uid="{00000000-0005-0000-0000-0000B5130000}"/>
    <cellStyle name="Millares [0] 2 2 3 9 2 4 2" xfId="43888" xr:uid="{00000000-0005-0000-0000-0000B6130000}"/>
    <cellStyle name="Millares [0] 2 2 3 9 2 5" xfId="23204" xr:uid="{00000000-0005-0000-0000-0000B7130000}"/>
    <cellStyle name="Millares [0] 2 2 3 9 2 6" xfId="33548" xr:uid="{00000000-0005-0000-0000-0000B8130000}"/>
    <cellStyle name="Millares [0] 2 2 3 9 3" xfId="4139" xr:uid="{00000000-0005-0000-0000-0000B9130000}"/>
    <cellStyle name="Millares [0] 2 2 3 9 3 2" xfId="14536" xr:uid="{00000000-0005-0000-0000-0000BA130000}"/>
    <cellStyle name="Millares [0] 2 2 3 9 3 2 2" xfId="45592" xr:uid="{00000000-0005-0000-0000-0000BB130000}"/>
    <cellStyle name="Millares [0] 2 2 3 9 3 3" xfId="24908" xr:uid="{00000000-0005-0000-0000-0000BC130000}"/>
    <cellStyle name="Millares [0] 2 2 3 9 3 4" xfId="35252" xr:uid="{00000000-0005-0000-0000-0000BD130000}"/>
    <cellStyle name="Millares [0] 2 2 3 9 4" xfId="7586" xr:uid="{00000000-0005-0000-0000-0000BE130000}"/>
    <cellStyle name="Millares [0] 2 2 3 9 4 2" xfId="17971" xr:uid="{00000000-0005-0000-0000-0000BF130000}"/>
    <cellStyle name="Millares [0] 2 2 3 9 4 2 2" xfId="49021" xr:uid="{00000000-0005-0000-0000-0000C0130000}"/>
    <cellStyle name="Millares [0] 2 2 3 9 4 3" xfId="28337" xr:uid="{00000000-0005-0000-0000-0000C1130000}"/>
    <cellStyle name="Millares [0] 2 2 3 9 4 4" xfId="38681" xr:uid="{00000000-0005-0000-0000-0000C2130000}"/>
    <cellStyle name="Millares [0] 2 2 3 9 5" xfId="11110" xr:uid="{00000000-0005-0000-0000-0000C3130000}"/>
    <cellStyle name="Millares [0] 2 2 3 9 5 2" xfId="42166" xr:uid="{00000000-0005-0000-0000-0000C4130000}"/>
    <cellStyle name="Millares [0] 2 2 3 9 6" xfId="21482" xr:uid="{00000000-0005-0000-0000-0000C5130000}"/>
    <cellStyle name="Millares [0] 2 2 3 9 7" xfId="31826" xr:uid="{00000000-0005-0000-0000-0000C6130000}"/>
    <cellStyle name="Millares [0] 2 2 4" xfId="185" xr:uid="{00000000-0005-0000-0000-0000C7130000}"/>
    <cellStyle name="Millares [0] 2 2 4 10" xfId="7587" xr:uid="{00000000-0005-0000-0000-0000C8130000}"/>
    <cellStyle name="Millares [0] 2 2 4 10 2" xfId="17972" xr:uid="{00000000-0005-0000-0000-0000C9130000}"/>
    <cellStyle name="Millares [0] 2 2 4 10 2 2" xfId="49022" xr:uid="{00000000-0005-0000-0000-0000CA130000}"/>
    <cellStyle name="Millares [0] 2 2 4 10 3" xfId="28338" xr:uid="{00000000-0005-0000-0000-0000CB130000}"/>
    <cellStyle name="Millares [0] 2 2 4 10 4" xfId="38682" xr:uid="{00000000-0005-0000-0000-0000CC130000}"/>
    <cellStyle name="Millares [0] 2 2 4 11" xfId="11111" xr:uid="{00000000-0005-0000-0000-0000CD130000}"/>
    <cellStyle name="Millares [0] 2 2 4 11 2" xfId="42167" xr:uid="{00000000-0005-0000-0000-0000CE130000}"/>
    <cellStyle name="Millares [0] 2 2 4 12" xfId="21483" xr:uid="{00000000-0005-0000-0000-0000CF130000}"/>
    <cellStyle name="Millares [0] 2 2 4 13" xfId="31827" xr:uid="{00000000-0005-0000-0000-0000D0130000}"/>
    <cellStyle name="Millares [0] 2 2 4 2" xfId="186" xr:uid="{00000000-0005-0000-0000-0000D1130000}"/>
    <cellStyle name="Millares [0] 2 2 4 2 10" xfId="11112" xr:uid="{00000000-0005-0000-0000-0000D2130000}"/>
    <cellStyle name="Millares [0] 2 2 4 2 10 2" xfId="42168" xr:uid="{00000000-0005-0000-0000-0000D3130000}"/>
    <cellStyle name="Millares [0] 2 2 4 2 11" xfId="21484" xr:uid="{00000000-0005-0000-0000-0000D4130000}"/>
    <cellStyle name="Millares [0] 2 2 4 2 12" xfId="31828" xr:uid="{00000000-0005-0000-0000-0000D5130000}"/>
    <cellStyle name="Millares [0] 2 2 4 2 2" xfId="187" xr:uid="{00000000-0005-0000-0000-0000D6130000}"/>
    <cellStyle name="Millares [0] 2 2 4 2 2 10" xfId="21485" xr:uid="{00000000-0005-0000-0000-0000D7130000}"/>
    <cellStyle name="Millares [0] 2 2 4 2 2 11" xfId="31829" xr:uid="{00000000-0005-0000-0000-0000D8130000}"/>
    <cellStyle name="Millares [0] 2 2 4 2 2 2" xfId="188" xr:uid="{00000000-0005-0000-0000-0000D9130000}"/>
    <cellStyle name="Millares [0] 2 2 4 2 2 2 2" xfId="189" xr:uid="{00000000-0005-0000-0000-0000DA130000}"/>
    <cellStyle name="Millares [0] 2 2 4 2 2 2 2 2" xfId="2440" xr:uid="{00000000-0005-0000-0000-0000DB130000}"/>
    <cellStyle name="Millares [0] 2 2 4 2 2 2 2 2 2" xfId="5870" xr:uid="{00000000-0005-0000-0000-0000DC130000}"/>
    <cellStyle name="Millares [0] 2 2 4 2 2 2 2 2 2 2" xfId="16265" xr:uid="{00000000-0005-0000-0000-0000DD130000}"/>
    <cellStyle name="Millares [0] 2 2 4 2 2 2 2 2 2 2 2" xfId="47319" xr:uid="{00000000-0005-0000-0000-0000DE130000}"/>
    <cellStyle name="Millares [0] 2 2 4 2 2 2 2 2 2 3" xfId="26635" xr:uid="{00000000-0005-0000-0000-0000DF130000}"/>
    <cellStyle name="Millares [0] 2 2 4 2 2 2 2 2 2 4" xfId="36979" xr:uid="{00000000-0005-0000-0000-0000E0130000}"/>
    <cellStyle name="Millares [0] 2 2 4 2 2 2 2 2 3" xfId="9350" xr:uid="{00000000-0005-0000-0000-0000E1130000}"/>
    <cellStyle name="Millares [0] 2 2 4 2 2 2 2 2 3 2" xfId="19716" xr:uid="{00000000-0005-0000-0000-0000E2130000}"/>
    <cellStyle name="Millares [0] 2 2 4 2 2 2 2 2 3 2 2" xfId="50765" xr:uid="{00000000-0005-0000-0000-0000E3130000}"/>
    <cellStyle name="Millares [0] 2 2 4 2 2 2 2 2 3 3" xfId="30081" xr:uid="{00000000-0005-0000-0000-0000E4130000}"/>
    <cellStyle name="Millares [0] 2 2 4 2 2 2 2 2 3 4" xfId="40425" xr:uid="{00000000-0005-0000-0000-0000E5130000}"/>
    <cellStyle name="Millares [0] 2 2 4 2 2 2 2 2 4" xfId="12837" xr:uid="{00000000-0005-0000-0000-0000E6130000}"/>
    <cellStyle name="Millares [0] 2 2 4 2 2 2 2 2 4 2" xfId="43893" xr:uid="{00000000-0005-0000-0000-0000E7130000}"/>
    <cellStyle name="Millares [0] 2 2 4 2 2 2 2 2 5" xfId="23209" xr:uid="{00000000-0005-0000-0000-0000E8130000}"/>
    <cellStyle name="Millares [0] 2 2 4 2 2 2 2 2 6" xfId="33553" xr:uid="{00000000-0005-0000-0000-0000E9130000}"/>
    <cellStyle name="Millares [0] 2 2 4 2 2 2 2 3" xfId="4144" xr:uid="{00000000-0005-0000-0000-0000EA130000}"/>
    <cellStyle name="Millares [0] 2 2 4 2 2 2 2 3 2" xfId="14541" xr:uid="{00000000-0005-0000-0000-0000EB130000}"/>
    <cellStyle name="Millares [0] 2 2 4 2 2 2 2 3 2 2" xfId="45597" xr:uid="{00000000-0005-0000-0000-0000EC130000}"/>
    <cellStyle name="Millares [0] 2 2 4 2 2 2 2 3 3" xfId="24913" xr:uid="{00000000-0005-0000-0000-0000ED130000}"/>
    <cellStyle name="Millares [0] 2 2 4 2 2 2 2 3 4" xfId="35257" xr:uid="{00000000-0005-0000-0000-0000EE130000}"/>
    <cellStyle name="Millares [0] 2 2 4 2 2 2 2 4" xfId="7591" xr:uid="{00000000-0005-0000-0000-0000EF130000}"/>
    <cellStyle name="Millares [0] 2 2 4 2 2 2 2 4 2" xfId="17976" xr:uid="{00000000-0005-0000-0000-0000F0130000}"/>
    <cellStyle name="Millares [0] 2 2 4 2 2 2 2 4 2 2" xfId="49026" xr:uid="{00000000-0005-0000-0000-0000F1130000}"/>
    <cellStyle name="Millares [0] 2 2 4 2 2 2 2 4 3" xfId="28342" xr:uid="{00000000-0005-0000-0000-0000F2130000}"/>
    <cellStyle name="Millares [0] 2 2 4 2 2 2 2 4 4" xfId="38686" xr:uid="{00000000-0005-0000-0000-0000F3130000}"/>
    <cellStyle name="Millares [0] 2 2 4 2 2 2 2 5" xfId="11115" xr:uid="{00000000-0005-0000-0000-0000F4130000}"/>
    <cellStyle name="Millares [0] 2 2 4 2 2 2 2 5 2" xfId="42171" xr:uid="{00000000-0005-0000-0000-0000F5130000}"/>
    <cellStyle name="Millares [0] 2 2 4 2 2 2 2 6" xfId="21487" xr:uid="{00000000-0005-0000-0000-0000F6130000}"/>
    <cellStyle name="Millares [0] 2 2 4 2 2 2 2 7" xfId="31831" xr:uid="{00000000-0005-0000-0000-0000F7130000}"/>
    <cellStyle name="Millares [0] 2 2 4 2 2 2 3" xfId="2439" xr:uid="{00000000-0005-0000-0000-0000F8130000}"/>
    <cellStyle name="Millares [0] 2 2 4 2 2 2 3 2" xfId="5869" xr:uid="{00000000-0005-0000-0000-0000F9130000}"/>
    <cellStyle name="Millares [0] 2 2 4 2 2 2 3 2 2" xfId="16264" xr:uid="{00000000-0005-0000-0000-0000FA130000}"/>
    <cellStyle name="Millares [0] 2 2 4 2 2 2 3 2 2 2" xfId="47318" xr:uid="{00000000-0005-0000-0000-0000FB130000}"/>
    <cellStyle name="Millares [0] 2 2 4 2 2 2 3 2 3" xfId="26634" xr:uid="{00000000-0005-0000-0000-0000FC130000}"/>
    <cellStyle name="Millares [0] 2 2 4 2 2 2 3 2 4" xfId="36978" xr:uid="{00000000-0005-0000-0000-0000FD130000}"/>
    <cellStyle name="Millares [0] 2 2 4 2 2 2 3 3" xfId="9349" xr:uid="{00000000-0005-0000-0000-0000FE130000}"/>
    <cellStyle name="Millares [0] 2 2 4 2 2 2 3 3 2" xfId="19715" xr:uid="{00000000-0005-0000-0000-0000FF130000}"/>
    <cellStyle name="Millares [0] 2 2 4 2 2 2 3 3 2 2" xfId="50764" xr:uid="{00000000-0005-0000-0000-000000140000}"/>
    <cellStyle name="Millares [0] 2 2 4 2 2 2 3 3 3" xfId="30080" xr:uid="{00000000-0005-0000-0000-000001140000}"/>
    <cellStyle name="Millares [0] 2 2 4 2 2 2 3 3 4" xfId="40424" xr:uid="{00000000-0005-0000-0000-000002140000}"/>
    <cellStyle name="Millares [0] 2 2 4 2 2 2 3 4" xfId="12836" xr:uid="{00000000-0005-0000-0000-000003140000}"/>
    <cellStyle name="Millares [0] 2 2 4 2 2 2 3 4 2" xfId="43892" xr:uid="{00000000-0005-0000-0000-000004140000}"/>
    <cellStyle name="Millares [0] 2 2 4 2 2 2 3 5" xfId="23208" xr:uid="{00000000-0005-0000-0000-000005140000}"/>
    <cellStyle name="Millares [0] 2 2 4 2 2 2 3 6" xfId="33552" xr:uid="{00000000-0005-0000-0000-000006140000}"/>
    <cellStyle name="Millares [0] 2 2 4 2 2 2 4" xfId="4143" xr:uid="{00000000-0005-0000-0000-000007140000}"/>
    <cellStyle name="Millares [0] 2 2 4 2 2 2 4 2" xfId="14540" xr:uid="{00000000-0005-0000-0000-000008140000}"/>
    <cellStyle name="Millares [0] 2 2 4 2 2 2 4 2 2" xfId="45596" xr:uid="{00000000-0005-0000-0000-000009140000}"/>
    <cellStyle name="Millares [0] 2 2 4 2 2 2 4 3" xfId="24912" xr:uid="{00000000-0005-0000-0000-00000A140000}"/>
    <cellStyle name="Millares [0] 2 2 4 2 2 2 4 4" xfId="35256" xr:uid="{00000000-0005-0000-0000-00000B140000}"/>
    <cellStyle name="Millares [0] 2 2 4 2 2 2 5" xfId="7590" xr:uid="{00000000-0005-0000-0000-00000C140000}"/>
    <cellStyle name="Millares [0] 2 2 4 2 2 2 5 2" xfId="17975" xr:uid="{00000000-0005-0000-0000-00000D140000}"/>
    <cellStyle name="Millares [0] 2 2 4 2 2 2 5 2 2" xfId="49025" xr:uid="{00000000-0005-0000-0000-00000E140000}"/>
    <cellStyle name="Millares [0] 2 2 4 2 2 2 5 3" xfId="28341" xr:uid="{00000000-0005-0000-0000-00000F140000}"/>
    <cellStyle name="Millares [0] 2 2 4 2 2 2 5 4" xfId="38685" xr:uid="{00000000-0005-0000-0000-000010140000}"/>
    <cellStyle name="Millares [0] 2 2 4 2 2 2 6" xfId="11114" xr:uid="{00000000-0005-0000-0000-000011140000}"/>
    <cellStyle name="Millares [0] 2 2 4 2 2 2 6 2" xfId="42170" xr:uid="{00000000-0005-0000-0000-000012140000}"/>
    <cellStyle name="Millares [0] 2 2 4 2 2 2 7" xfId="21486" xr:uid="{00000000-0005-0000-0000-000013140000}"/>
    <cellStyle name="Millares [0] 2 2 4 2 2 2 8" xfId="31830" xr:uid="{00000000-0005-0000-0000-000014140000}"/>
    <cellStyle name="Millares [0] 2 2 4 2 2 3" xfId="190" xr:uid="{00000000-0005-0000-0000-000015140000}"/>
    <cellStyle name="Millares [0] 2 2 4 2 2 3 2" xfId="2441" xr:uid="{00000000-0005-0000-0000-000016140000}"/>
    <cellStyle name="Millares [0] 2 2 4 2 2 3 2 2" xfId="5871" xr:uid="{00000000-0005-0000-0000-000017140000}"/>
    <cellStyle name="Millares [0] 2 2 4 2 2 3 2 2 2" xfId="16266" xr:uid="{00000000-0005-0000-0000-000018140000}"/>
    <cellStyle name="Millares [0] 2 2 4 2 2 3 2 2 2 2" xfId="47320" xr:uid="{00000000-0005-0000-0000-000019140000}"/>
    <cellStyle name="Millares [0] 2 2 4 2 2 3 2 2 3" xfId="26636" xr:uid="{00000000-0005-0000-0000-00001A140000}"/>
    <cellStyle name="Millares [0] 2 2 4 2 2 3 2 2 4" xfId="36980" xr:uid="{00000000-0005-0000-0000-00001B140000}"/>
    <cellStyle name="Millares [0] 2 2 4 2 2 3 2 3" xfId="9351" xr:uid="{00000000-0005-0000-0000-00001C140000}"/>
    <cellStyle name="Millares [0] 2 2 4 2 2 3 2 3 2" xfId="19717" xr:uid="{00000000-0005-0000-0000-00001D140000}"/>
    <cellStyle name="Millares [0] 2 2 4 2 2 3 2 3 2 2" xfId="50766" xr:uid="{00000000-0005-0000-0000-00001E140000}"/>
    <cellStyle name="Millares [0] 2 2 4 2 2 3 2 3 3" xfId="30082" xr:uid="{00000000-0005-0000-0000-00001F140000}"/>
    <cellStyle name="Millares [0] 2 2 4 2 2 3 2 3 4" xfId="40426" xr:uid="{00000000-0005-0000-0000-000020140000}"/>
    <cellStyle name="Millares [0] 2 2 4 2 2 3 2 4" xfId="12838" xr:uid="{00000000-0005-0000-0000-000021140000}"/>
    <cellStyle name="Millares [0] 2 2 4 2 2 3 2 4 2" xfId="43894" xr:uid="{00000000-0005-0000-0000-000022140000}"/>
    <cellStyle name="Millares [0] 2 2 4 2 2 3 2 5" xfId="23210" xr:uid="{00000000-0005-0000-0000-000023140000}"/>
    <cellStyle name="Millares [0] 2 2 4 2 2 3 2 6" xfId="33554" xr:uid="{00000000-0005-0000-0000-000024140000}"/>
    <cellStyle name="Millares [0] 2 2 4 2 2 3 3" xfId="4145" xr:uid="{00000000-0005-0000-0000-000025140000}"/>
    <cellStyle name="Millares [0] 2 2 4 2 2 3 3 2" xfId="14542" xr:uid="{00000000-0005-0000-0000-000026140000}"/>
    <cellStyle name="Millares [0] 2 2 4 2 2 3 3 2 2" xfId="45598" xr:uid="{00000000-0005-0000-0000-000027140000}"/>
    <cellStyle name="Millares [0] 2 2 4 2 2 3 3 3" xfId="24914" xr:uid="{00000000-0005-0000-0000-000028140000}"/>
    <cellStyle name="Millares [0] 2 2 4 2 2 3 3 4" xfId="35258" xr:uid="{00000000-0005-0000-0000-000029140000}"/>
    <cellStyle name="Millares [0] 2 2 4 2 2 3 4" xfId="7592" xr:uid="{00000000-0005-0000-0000-00002A140000}"/>
    <cellStyle name="Millares [0] 2 2 4 2 2 3 4 2" xfId="17977" xr:uid="{00000000-0005-0000-0000-00002B140000}"/>
    <cellStyle name="Millares [0] 2 2 4 2 2 3 4 2 2" xfId="49027" xr:uid="{00000000-0005-0000-0000-00002C140000}"/>
    <cellStyle name="Millares [0] 2 2 4 2 2 3 4 3" xfId="28343" xr:uid="{00000000-0005-0000-0000-00002D140000}"/>
    <cellStyle name="Millares [0] 2 2 4 2 2 3 4 4" xfId="38687" xr:uid="{00000000-0005-0000-0000-00002E140000}"/>
    <cellStyle name="Millares [0] 2 2 4 2 2 3 5" xfId="11116" xr:uid="{00000000-0005-0000-0000-00002F140000}"/>
    <cellStyle name="Millares [0] 2 2 4 2 2 3 5 2" xfId="42172" xr:uid="{00000000-0005-0000-0000-000030140000}"/>
    <cellStyle name="Millares [0] 2 2 4 2 2 3 6" xfId="21488" xr:uid="{00000000-0005-0000-0000-000031140000}"/>
    <cellStyle name="Millares [0] 2 2 4 2 2 3 7" xfId="31832" xr:uid="{00000000-0005-0000-0000-000032140000}"/>
    <cellStyle name="Millares [0] 2 2 4 2 2 4" xfId="191" xr:uid="{00000000-0005-0000-0000-000033140000}"/>
    <cellStyle name="Millares [0] 2 2 4 2 2 4 2" xfId="2442" xr:uid="{00000000-0005-0000-0000-000034140000}"/>
    <cellStyle name="Millares [0] 2 2 4 2 2 4 2 2" xfId="5872" xr:uid="{00000000-0005-0000-0000-000035140000}"/>
    <cellStyle name="Millares [0] 2 2 4 2 2 4 2 2 2" xfId="16267" xr:uid="{00000000-0005-0000-0000-000036140000}"/>
    <cellStyle name="Millares [0] 2 2 4 2 2 4 2 2 2 2" xfId="47321" xr:uid="{00000000-0005-0000-0000-000037140000}"/>
    <cellStyle name="Millares [0] 2 2 4 2 2 4 2 2 3" xfId="26637" xr:uid="{00000000-0005-0000-0000-000038140000}"/>
    <cellStyle name="Millares [0] 2 2 4 2 2 4 2 2 4" xfId="36981" xr:uid="{00000000-0005-0000-0000-000039140000}"/>
    <cellStyle name="Millares [0] 2 2 4 2 2 4 2 3" xfId="9352" xr:uid="{00000000-0005-0000-0000-00003A140000}"/>
    <cellStyle name="Millares [0] 2 2 4 2 2 4 2 3 2" xfId="19718" xr:uid="{00000000-0005-0000-0000-00003B140000}"/>
    <cellStyle name="Millares [0] 2 2 4 2 2 4 2 3 2 2" xfId="50767" xr:uid="{00000000-0005-0000-0000-00003C140000}"/>
    <cellStyle name="Millares [0] 2 2 4 2 2 4 2 3 3" xfId="30083" xr:uid="{00000000-0005-0000-0000-00003D140000}"/>
    <cellStyle name="Millares [0] 2 2 4 2 2 4 2 3 4" xfId="40427" xr:uid="{00000000-0005-0000-0000-00003E140000}"/>
    <cellStyle name="Millares [0] 2 2 4 2 2 4 2 4" xfId="12839" xr:uid="{00000000-0005-0000-0000-00003F140000}"/>
    <cellStyle name="Millares [0] 2 2 4 2 2 4 2 4 2" xfId="43895" xr:uid="{00000000-0005-0000-0000-000040140000}"/>
    <cellStyle name="Millares [0] 2 2 4 2 2 4 2 5" xfId="23211" xr:uid="{00000000-0005-0000-0000-000041140000}"/>
    <cellStyle name="Millares [0] 2 2 4 2 2 4 2 6" xfId="33555" xr:uid="{00000000-0005-0000-0000-000042140000}"/>
    <cellStyle name="Millares [0] 2 2 4 2 2 4 3" xfId="4146" xr:uid="{00000000-0005-0000-0000-000043140000}"/>
    <cellStyle name="Millares [0] 2 2 4 2 2 4 3 2" xfId="14543" xr:uid="{00000000-0005-0000-0000-000044140000}"/>
    <cellStyle name="Millares [0] 2 2 4 2 2 4 3 2 2" xfId="45599" xr:uid="{00000000-0005-0000-0000-000045140000}"/>
    <cellStyle name="Millares [0] 2 2 4 2 2 4 3 3" xfId="24915" xr:uid="{00000000-0005-0000-0000-000046140000}"/>
    <cellStyle name="Millares [0] 2 2 4 2 2 4 3 4" xfId="35259" xr:uid="{00000000-0005-0000-0000-000047140000}"/>
    <cellStyle name="Millares [0] 2 2 4 2 2 4 4" xfId="7593" xr:uid="{00000000-0005-0000-0000-000048140000}"/>
    <cellStyle name="Millares [0] 2 2 4 2 2 4 4 2" xfId="17978" xr:uid="{00000000-0005-0000-0000-000049140000}"/>
    <cellStyle name="Millares [0] 2 2 4 2 2 4 4 2 2" xfId="49028" xr:uid="{00000000-0005-0000-0000-00004A140000}"/>
    <cellStyle name="Millares [0] 2 2 4 2 2 4 4 3" xfId="28344" xr:uid="{00000000-0005-0000-0000-00004B140000}"/>
    <cellStyle name="Millares [0] 2 2 4 2 2 4 4 4" xfId="38688" xr:uid="{00000000-0005-0000-0000-00004C140000}"/>
    <cellStyle name="Millares [0] 2 2 4 2 2 4 5" xfId="11117" xr:uid="{00000000-0005-0000-0000-00004D140000}"/>
    <cellStyle name="Millares [0] 2 2 4 2 2 4 5 2" xfId="42173" xr:uid="{00000000-0005-0000-0000-00004E140000}"/>
    <cellStyle name="Millares [0] 2 2 4 2 2 4 6" xfId="21489" xr:uid="{00000000-0005-0000-0000-00004F140000}"/>
    <cellStyle name="Millares [0] 2 2 4 2 2 4 7" xfId="31833" xr:uid="{00000000-0005-0000-0000-000050140000}"/>
    <cellStyle name="Millares [0] 2 2 4 2 2 5" xfId="192" xr:uid="{00000000-0005-0000-0000-000051140000}"/>
    <cellStyle name="Millares [0] 2 2 4 2 2 5 2" xfId="2443" xr:uid="{00000000-0005-0000-0000-000052140000}"/>
    <cellStyle name="Millares [0] 2 2 4 2 2 5 2 2" xfId="5873" xr:uid="{00000000-0005-0000-0000-000053140000}"/>
    <cellStyle name="Millares [0] 2 2 4 2 2 5 2 2 2" xfId="16268" xr:uid="{00000000-0005-0000-0000-000054140000}"/>
    <cellStyle name="Millares [0] 2 2 4 2 2 5 2 2 2 2" xfId="47322" xr:uid="{00000000-0005-0000-0000-000055140000}"/>
    <cellStyle name="Millares [0] 2 2 4 2 2 5 2 2 3" xfId="26638" xr:uid="{00000000-0005-0000-0000-000056140000}"/>
    <cellStyle name="Millares [0] 2 2 4 2 2 5 2 2 4" xfId="36982" xr:uid="{00000000-0005-0000-0000-000057140000}"/>
    <cellStyle name="Millares [0] 2 2 4 2 2 5 2 3" xfId="9353" xr:uid="{00000000-0005-0000-0000-000058140000}"/>
    <cellStyle name="Millares [0] 2 2 4 2 2 5 2 3 2" xfId="19719" xr:uid="{00000000-0005-0000-0000-000059140000}"/>
    <cellStyle name="Millares [0] 2 2 4 2 2 5 2 3 2 2" xfId="50768" xr:uid="{00000000-0005-0000-0000-00005A140000}"/>
    <cellStyle name="Millares [0] 2 2 4 2 2 5 2 3 3" xfId="30084" xr:uid="{00000000-0005-0000-0000-00005B140000}"/>
    <cellStyle name="Millares [0] 2 2 4 2 2 5 2 3 4" xfId="40428" xr:uid="{00000000-0005-0000-0000-00005C140000}"/>
    <cellStyle name="Millares [0] 2 2 4 2 2 5 2 4" xfId="12840" xr:uid="{00000000-0005-0000-0000-00005D140000}"/>
    <cellStyle name="Millares [0] 2 2 4 2 2 5 2 4 2" xfId="43896" xr:uid="{00000000-0005-0000-0000-00005E140000}"/>
    <cellStyle name="Millares [0] 2 2 4 2 2 5 2 5" xfId="23212" xr:uid="{00000000-0005-0000-0000-00005F140000}"/>
    <cellStyle name="Millares [0] 2 2 4 2 2 5 2 6" xfId="33556" xr:uid="{00000000-0005-0000-0000-000060140000}"/>
    <cellStyle name="Millares [0] 2 2 4 2 2 5 3" xfId="4147" xr:uid="{00000000-0005-0000-0000-000061140000}"/>
    <cellStyle name="Millares [0] 2 2 4 2 2 5 3 2" xfId="14544" xr:uid="{00000000-0005-0000-0000-000062140000}"/>
    <cellStyle name="Millares [0] 2 2 4 2 2 5 3 2 2" xfId="45600" xr:uid="{00000000-0005-0000-0000-000063140000}"/>
    <cellStyle name="Millares [0] 2 2 4 2 2 5 3 3" xfId="24916" xr:uid="{00000000-0005-0000-0000-000064140000}"/>
    <cellStyle name="Millares [0] 2 2 4 2 2 5 3 4" xfId="35260" xr:uid="{00000000-0005-0000-0000-000065140000}"/>
    <cellStyle name="Millares [0] 2 2 4 2 2 5 4" xfId="7594" xr:uid="{00000000-0005-0000-0000-000066140000}"/>
    <cellStyle name="Millares [0] 2 2 4 2 2 5 4 2" xfId="17979" xr:uid="{00000000-0005-0000-0000-000067140000}"/>
    <cellStyle name="Millares [0] 2 2 4 2 2 5 4 2 2" xfId="49029" xr:uid="{00000000-0005-0000-0000-000068140000}"/>
    <cellStyle name="Millares [0] 2 2 4 2 2 5 4 3" xfId="28345" xr:uid="{00000000-0005-0000-0000-000069140000}"/>
    <cellStyle name="Millares [0] 2 2 4 2 2 5 4 4" xfId="38689" xr:uid="{00000000-0005-0000-0000-00006A140000}"/>
    <cellStyle name="Millares [0] 2 2 4 2 2 5 5" xfId="11118" xr:uid="{00000000-0005-0000-0000-00006B140000}"/>
    <cellStyle name="Millares [0] 2 2 4 2 2 5 5 2" xfId="42174" xr:uid="{00000000-0005-0000-0000-00006C140000}"/>
    <cellStyle name="Millares [0] 2 2 4 2 2 5 6" xfId="21490" xr:uid="{00000000-0005-0000-0000-00006D140000}"/>
    <cellStyle name="Millares [0] 2 2 4 2 2 5 7" xfId="31834" xr:uid="{00000000-0005-0000-0000-00006E140000}"/>
    <cellStyle name="Millares [0] 2 2 4 2 2 6" xfId="2438" xr:uid="{00000000-0005-0000-0000-00006F140000}"/>
    <cellStyle name="Millares [0] 2 2 4 2 2 6 2" xfId="5868" xr:uid="{00000000-0005-0000-0000-000070140000}"/>
    <cellStyle name="Millares [0] 2 2 4 2 2 6 2 2" xfId="16263" xr:uid="{00000000-0005-0000-0000-000071140000}"/>
    <cellStyle name="Millares [0] 2 2 4 2 2 6 2 2 2" xfId="47317" xr:uid="{00000000-0005-0000-0000-000072140000}"/>
    <cellStyle name="Millares [0] 2 2 4 2 2 6 2 3" xfId="26633" xr:uid="{00000000-0005-0000-0000-000073140000}"/>
    <cellStyle name="Millares [0] 2 2 4 2 2 6 2 4" xfId="36977" xr:uid="{00000000-0005-0000-0000-000074140000}"/>
    <cellStyle name="Millares [0] 2 2 4 2 2 6 3" xfId="9348" xr:uid="{00000000-0005-0000-0000-000075140000}"/>
    <cellStyle name="Millares [0] 2 2 4 2 2 6 3 2" xfId="19714" xr:uid="{00000000-0005-0000-0000-000076140000}"/>
    <cellStyle name="Millares [0] 2 2 4 2 2 6 3 2 2" xfId="50763" xr:uid="{00000000-0005-0000-0000-000077140000}"/>
    <cellStyle name="Millares [0] 2 2 4 2 2 6 3 3" xfId="30079" xr:uid="{00000000-0005-0000-0000-000078140000}"/>
    <cellStyle name="Millares [0] 2 2 4 2 2 6 3 4" xfId="40423" xr:uid="{00000000-0005-0000-0000-000079140000}"/>
    <cellStyle name="Millares [0] 2 2 4 2 2 6 4" xfId="12835" xr:uid="{00000000-0005-0000-0000-00007A140000}"/>
    <cellStyle name="Millares [0] 2 2 4 2 2 6 4 2" xfId="43891" xr:uid="{00000000-0005-0000-0000-00007B140000}"/>
    <cellStyle name="Millares [0] 2 2 4 2 2 6 5" xfId="23207" xr:uid="{00000000-0005-0000-0000-00007C140000}"/>
    <cellStyle name="Millares [0] 2 2 4 2 2 6 6" xfId="33551" xr:uid="{00000000-0005-0000-0000-00007D140000}"/>
    <cellStyle name="Millares [0] 2 2 4 2 2 7" xfId="4142" xr:uid="{00000000-0005-0000-0000-00007E140000}"/>
    <cellStyle name="Millares [0] 2 2 4 2 2 7 2" xfId="14539" xr:uid="{00000000-0005-0000-0000-00007F140000}"/>
    <cellStyle name="Millares [0] 2 2 4 2 2 7 2 2" xfId="45595" xr:uid="{00000000-0005-0000-0000-000080140000}"/>
    <cellStyle name="Millares [0] 2 2 4 2 2 7 3" xfId="24911" xr:uid="{00000000-0005-0000-0000-000081140000}"/>
    <cellStyle name="Millares [0] 2 2 4 2 2 7 4" xfId="35255" xr:uid="{00000000-0005-0000-0000-000082140000}"/>
    <cellStyle name="Millares [0] 2 2 4 2 2 8" xfId="7589" xr:uid="{00000000-0005-0000-0000-000083140000}"/>
    <cellStyle name="Millares [0] 2 2 4 2 2 8 2" xfId="17974" xr:uid="{00000000-0005-0000-0000-000084140000}"/>
    <cellStyle name="Millares [0] 2 2 4 2 2 8 2 2" xfId="49024" xr:uid="{00000000-0005-0000-0000-000085140000}"/>
    <cellStyle name="Millares [0] 2 2 4 2 2 8 3" xfId="28340" xr:uid="{00000000-0005-0000-0000-000086140000}"/>
    <cellStyle name="Millares [0] 2 2 4 2 2 8 4" xfId="38684" xr:uid="{00000000-0005-0000-0000-000087140000}"/>
    <cellStyle name="Millares [0] 2 2 4 2 2 9" xfId="11113" xr:uid="{00000000-0005-0000-0000-000088140000}"/>
    <cellStyle name="Millares [0] 2 2 4 2 2 9 2" xfId="42169" xr:uid="{00000000-0005-0000-0000-000089140000}"/>
    <cellStyle name="Millares [0] 2 2 4 2 3" xfId="193" xr:uid="{00000000-0005-0000-0000-00008A140000}"/>
    <cellStyle name="Millares [0] 2 2 4 2 3 2" xfId="194" xr:uid="{00000000-0005-0000-0000-00008B140000}"/>
    <cellStyle name="Millares [0] 2 2 4 2 3 2 2" xfId="2445" xr:uid="{00000000-0005-0000-0000-00008C140000}"/>
    <cellStyle name="Millares [0] 2 2 4 2 3 2 2 2" xfId="5875" xr:uid="{00000000-0005-0000-0000-00008D140000}"/>
    <cellStyle name="Millares [0] 2 2 4 2 3 2 2 2 2" xfId="16270" xr:uid="{00000000-0005-0000-0000-00008E140000}"/>
    <cellStyle name="Millares [0] 2 2 4 2 3 2 2 2 2 2" xfId="47324" xr:uid="{00000000-0005-0000-0000-00008F140000}"/>
    <cellStyle name="Millares [0] 2 2 4 2 3 2 2 2 3" xfId="26640" xr:uid="{00000000-0005-0000-0000-000090140000}"/>
    <cellStyle name="Millares [0] 2 2 4 2 3 2 2 2 4" xfId="36984" xr:uid="{00000000-0005-0000-0000-000091140000}"/>
    <cellStyle name="Millares [0] 2 2 4 2 3 2 2 3" xfId="9355" xr:uid="{00000000-0005-0000-0000-000092140000}"/>
    <cellStyle name="Millares [0] 2 2 4 2 3 2 2 3 2" xfId="19721" xr:uid="{00000000-0005-0000-0000-000093140000}"/>
    <cellStyle name="Millares [0] 2 2 4 2 3 2 2 3 2 2" xfId="50770" xr:uid="{00000000-0005-0000-0000-000094140000}"/>
    <cellStyle name="Millares [0] 2 2 4 2 3 2 2 3 3" xfId="30086" xr:uid="{00000000-0005-0000-0000-000095140000}"/>
    <cellStyle name="Millares [0] 2 2 4 2 3 2 2 3 4" xfId="40430" xr:uid="{00000000-0005-0000-0000-000096140000}"/>
    <cellStyle name="Millares [0] 2 2 4 2 3 2 2 4" xfId="12842" xr:uid="{00000000-0005-0000-0000-000097140000}"/>
    <cellStyle name="Millares [0] 2 2 4 2 3 2 2 4 2" xfId="43898" xr:uid="{00000000-0005-0000-0000-000098140000}"/>
    <cellStyle name="Millares [0] 2 2 4 2 3 2 2 5" xfId="23214" xr:uid="{00000000-0005-0000-0000-000099140000}"/>
    <cellStyle name="Millares [0] 2 2 4 2 3 2 2 6" xfId="33558" xr:uid="{00000000-0005-0000-0000-00009A140000}"/>
    <cellStyle name="Millares [0] 2 2 4 2 3 2 3" xfId="4149" xr:uid="{00000000-0005-0000-0000-00009B140000}"/>
    <cellStyle name="Millares [0] 2 2 4 2 3 2 3 2" xfId="14546" xr:uid="{00000000-0005-0000-0000-00009C140000}"/>
    <cellStyle name="Millares [0] 2 2 4 2 3 2 3 2 2" xfId="45602" xr:uid="{00000000-0005-0000-0000-00009D140000}"/>
    <cellStyle name="Millares [0] 2 2 4 2 3 2 3 3" xfId="24918" xr:uid="{00000000-0005-0000-0000-00009E140000}"/>
    <cellStyle name="Millares [0] 2 2 4 2 3 2 3 4" xfId="35262" xr:uid="{00000000-0005-0000-0000-00009F140000}"/>
    <cellStyle name="Millares [0] 2 2 4 2 3 2 4" xfId="7596" xr:uid="{00000000-0005-0000-0000-0000A0140000}"/>
    <cellStyle name="Millares [0] 2 2 4 2 3 2 4 2" xfId="17981" xr:uid="{00000000-0005-0000-0000-0000A1140000}"/>
    <cellStyle name="Millares [0] 2 2 4 2 3 2 4 2 2" xfId="49031" xr:uid="{00000000-0005-0000-0000-0000A2140000}"/>
    <cellStyle name="Millares [0] 2 2 4 2 3 2 4 3" xfId="28347" xr:uid="{00000000-0005-0000-0000-0000A3140000}"/>
    <cellStyle name="Millares [0] 2 2 4 2 3 2 4 4" xfId="38691" xr:uid="{00000000-0005-0000-0000-0000A4140000}"/>
    <cellStyle name="Millares [0] 2 2 4 2 3 2 5" xfId="11120" xr:uid="{00000000-0005-0000-0000-0000A5140000}"/>
    <cellStyle name="Millares [0] 2 2 4 2 3 2 5 2" xfId="42176" xr:uid="{00000000-0005-0000-0000-0000A6140000}"/>
    <cellStyle name="Millares [0] 2 2 4 2 3 2 6" xfId="21492" xr:uid="{00000000-0005-0000-0000-0000A7140000}"/>
    <cellStyle name="Millares [0] 2 2 4 2 3 2 7" xfId="31836" xr:uid="{00000000-0005-0000-0000-0000A8140000}"/>
    <cellStyle name="Millares [0] 2 2 4 2 3 3" xfId="2444" xr:uid="{00000000-0005-0000-0000-0000A9140000}"/>
    <cellStyle name="Millares [0] 2 2 4 2 3 3 2" xfId="5874" xr:uid="{00000000-0005-0000-0000-0000AA140000}"/>
    <cellStyle name="Millares [0] 2 2 4 2 3 3 2 2" xfId="16269" xr:uid="{00000000-0005-0000-0000-0000AB140000}"/>
    <cellStyle name="Millares [0] 2 2 4 2 3 3 2 2 2" xfId="47323" xr:uid="{00000000-0005-0000-0000-0000AC140000}"/>
    <cellStyle name="Millares [0] 2 2 4 2 3 3 2 3" xfId="26639" xr:uid="{00000000-0005-0000-0000-0000AD140000}"/>
    <cellStyle name="Millares [0] 2 2 4 2 3 3 2 4" xfId="36983" xr:uid="{00000000-0005-0000-0000-0000AE140000}"/>
    <cellStyle name="Millares [0] 2 2 4 2 3 3 3" xfId="9354" xr:uid="{00000000-0005-0000-0000-0000AF140000}"/>
    <cellStyle name="Millares [0] 2 2 4 2 3 3 3 2" xfId="19720" xr:uid="{00000000-0005-0000-0000-0000B0140000}"/>
    <cellStyle name="Millares [0] 2 2 4 2 3 3 3 2 2" xfId="50769" xr:uid="{00000000-0005-0000-0000-0000B1140000}"/>
    <cellStyle name="Millares [0] 2 2 4 2 3 3 3 3" xfId="30085" xr:uid="{00000000-0005-0000-0000-0000B2140000}"/>
    <cellStyle name="Millares [0] 2 2 4 2 3 3 3 4" xfId="40429" xr:uid="{00000000-0005-0000-0000-0000B3140000}"/>
    <cellStyle name="Millares [0] 2 2 4 2 3 3 4" xfId="12841" xr:uid="{00000000-0005-0000-0000-0000B4140000}"/>
    <cellStyle name="Millares [0] 2 2 4 2 3 3 4 2" xfId="43897" xr:uid="{00000000-0005-0000-0000-0000B5140000}"/>
    <cellStyle name="Millares [0] 2 2 4 2 3 3 5" xfId="23213" xr:uid="{00000000-0005-0000-0000-0000B6140000}"/>
    <cellStyle name="Millares [0] 2 2 4 2 3 3 6" xfId="33557" xr:uid="{00000000-0005-0000-0000-0000B7140000}"/>
    <cellStyle name="Millares [0] 2 2 4 2 3 4" xfId="4148" xr:uid="{00000000-0005-0000-0000-0000B8140000}"/>
    <cellStyle name="Millares [0] 2 2 4 2 3 4 2" xfId="14545" xr:uid="{00000000-0005-0000-0000-0000B9140000}"/>
    <cellStyle name="Millares [0] 2 2 4 2 3 4 2 2" xfId="45601" xr:uid="{00000000-0005-0000-0000-0000BA140000}"/>
    <cellStyle name="Millares [0] 2 2 4 2 3 4 3" xfId="24917" xr:uid="{00000000-0005-0000-0000-0000BB140000}"/>
    <cellStyle name="Millares [0] 2 2 4 2 3 4 4" xfId="35261" xr:uid="{00000000-0005-0000-0000-0000BC140000}"/>
    <cellStyle name="Millares [0] 2 2 4 2 3 5" xfId="7595" xr:uid="{00000000-0005-0000-0000-0000BD140000}"/>
    <cellStyle name="Millares [0] 2 2 4 2 3 5 2" xfId="17980" xr:uid="{00000000-0005-0000-0000-0000BE140000}"/>
    <cellStyle name="Millares [0] 2 2 4 2 3 5 2 2" xfId="49030" xr:uid="{00000000-0005-0000-0000-0000BF140000}"/>
    <cellStyle name="Millares [0] 2 2 4 2 3 5 3" xfId="28346" xr:uid="{00000000-0005-0000-0000-0000C0140000}"/>
    <cellStyle name="Millares [0] 2 2 4 2 3 5 4" xfId="38690" xr:uid="{00000000-0005-0000-0000-0000C1140000}"/>
    <cellStyle name="Millares [0] 2 2 4 2 3 6" xfId="11119" xr:uid="{00000000-0005-0000-0000-0000C2140000}"/>
    <cellStyle name="Millares [0] 2 2 4 2 3 6 2" xfId="42175" xr:uid="{00000000-0005-0000-0000-0000C3140000}"/>
    <cellStyle name="Millares [0] 2 2 4 2 3 7" xfId="21491" xr:uid="{00000000-0005-0000-0000-0000C4140000}"/>
    <cellStyle name="Millares [0] 2 2 4 2 3 8" xfId="31835" xr:uid="{00000000-0005-0000-0000-0000C5140000}"/>
    <cellStyle name="Millares [0] 2 2 4 2 4" xfId="195" xr:uid="{00000000-0005-0000-0000-0000C6140000}"/>
    <cellStyle name="Millares [0] 2 2 4 2 4 2" xfId="2446" xr:uid="{00000000-0005-0000-0000-0000C7140000}"/>
    <cellStyle name="Millares [0] 2 2 4 2 4 2 2" xfId="5876" xr:uid="{00000000-0005-0000-0000-0000C8140000}"/>
    <cellStyle name="Millares [0] 2 2 4 2 4 2 2 2" xfId="16271" xr:uid="{00000000-0005-0000-0000-0000C9140000}"/>
    <cellStyle name="Millares [0] 2 2 4 2 4 2 2 2 2" xfId="47325" xr:uid="{00000000-0005-0000-0000-0000CA140000}"/>
    <cellStyle name="Millares [0] 2 2 4 2 4 2 2 3" xfId="26641" xr:uid="{00000000-0005-0000-0000-0000CB140000}"/>
    <cellStyle name="Millares [0] 2 2 4 2 4 2 2 4" xfId="36985" xr:uid="{00000000-0005-0000-0000-0000CC140000}"/>
    <cellStyle name="Millares [0] 2 2 4 2 4 2 3" xfId="9356" xr:uid="{00000000-0005-0000-0000-0000CD140000}"/>
    <cellStyle name="Millares [0] 2 2 4 2 4 2 3 2" xfId="19722" xr:uid="{00000000-0005-0000-0000-0000CE140000}"/>
    <cellStyle name="Millares [0] 2 2 4 2 4 2 3 2 2" xfId="50771" xr:uid="{00000000-0005-0000-0000-0000CF140000}"/>
    <cellStyle name="Millares [0] 2 2 4 2 4 2 3 3" xfId="30087" xr:uid="{00000000-0005-0000-0000-0000D0140000}"/>
    <cellStyle name="Millares [0] 2 2 4 2 4 2 3 4" xfId="40431" xr:uid="{00000000-0005-0000-0000-0000D1140000}"/>
    <cellStyle name="Millares [0] 2 2 4 2 4 2 4" xfId="12843" xr:uid="{00000000-0005-0000-0000-0000D2140000}"/>
    <cellStyle name="Millares [0] 2 2 4 2 4 2 4 2" xfId="43899" xr:uid="{00000000-0005-0000-0000-0000D3140000}"/>
    <cellStyle name="Millares [0] 2 2 4 2 4 2 5" xfId="23215" xr:uid="{00000000-0005-0000-0000-0000D4140000}"/>
    <cellStyle name="Millares [0] 2 2 4 2 4 2 6" xfId="33559" xr:uid="{00000000-0005-0000-0000-0000D5140000}"/>
    <cellStyle name="Millares [0] 2 2 4 2 4 3" xfId="4150" xr:uid="{00000000-0005-0000-0000-0000D6140000}"/>
    <cellStyle name="Millares [0] 2 2 4 2 4 3 2" xfId="14547" xr:uid="{00000000-0005-0000-0000-0000D7140000}"/>
    <cellStyle name="Millares [0] 2 2 4 2 4 3 2 2" xfId="45603" xr:uid="{00000000-0005-0000-0000-0000D8140000}"/>
    <cellStyle name="Millares [0] 2 2 4 2 4 3 3" xfId="24919" xr:uid="{00000000-0005-0000-0000-0000D9140000}"/>
    <cellStyle name="Millares [0] 2 2 4 2 4 3 4" xfId="35263" xr:uid="{00000000-0005-0000-0000-0000DA140000}"/>
    <cellStyle name="Millares [0] 2 2 4 2 4 4" xfId="7597" xr:uid="{00000000-0005-0000-0000-0000DB140000}"/>
    <cellStyle name="Millares [0] 2 2 4 2 4 4 2" xfId="17982" xr:uid="{00000000-0005-0000-0000-0000DC140000}"/>
    <cellStyle name="Millares [0] 2 2 4 2 4 4 2 2" xfId="49032" xr:uid="{00000000-0005-0000-0000-0000DD140000}"/>
    <cellStyle name="Millares [0] 2 2 4 2 4 4 3" xfId="28348" xr:uid="{00000000-0005-0000-0000-0000DE140000}"/>
    <cellStyle name="Millares [0] 2 2 4 2 4 4 4" xfId="38692" xr:uid="{00000000-0005-0000-0000-0000DF140000}"/>
    <cellStyle name="Millares [0] 2 2 4 2 4 5" xfId="11121" xr:uid="{00000000-0005-0000-0000-0000E0140000}"/>
    <cellStyle name="Millares [0] 2 2 4 2 4 5 2" xfId="42177" xr:uid="{00000000-0005-0000-0000-0000E1140000}"/>
    <cellStyle name="Millares [0] 2 2 4 2 4 6" xfId="21493" xr:uid="{00000000-0005-0000-0000-0000E2140000}"/>
    <cellStyle name="Millares [0] 2 2 4 2 4 7" xfId="31837" xr:uid="{00000000-0005-0000-0000-0000E3140000}"/>
    <cellStyle name="Millares [0] 2 2 4 2 5" xfId="196" xr:uid="{00000000-0005-0000-0000-0000E4140000}"/>
    <cellStyle name="Millares [0] 2 2 4 2 5 2" xfId="2447" xr:uid="{00000000-0005-0000-0000-0000E5140000}"/>
    <cellStyle name="Millares [0] 2 2 4 2 5 2 2" xfId="5877" xr:uid="{00000000-0005-0000-0000-0000E6140000}"/>
    <cellStyle name="Millares [0] 2 2 4 2 5 2 2 2" xfId="16272" xr:uid="{00000000-0005-0000-0000-0000E7140000}"/>
    <cellStyle name="Millares [0] 2 2 4 2 5 2 2 2 2" xfId="47326" xr:uid="{00000000-0005-0000-0000-0000E8140000}"/>
    <cellStyle name="Millares [0] 2 2 4 2 5 2 2 3" xfId="26642" xr:uid="{00000000-0005-0000-0000-0000E9140000}"/>
    <cellStyle name="Millares [0] 2 2 4 2 5 2 2 4" xfId="36986" xr:uid="{00000000-0005-0000-0000-0000EA140000}"/>
    <cellStyle name="Millares [0] 2 2 4 2 5 2 3" xfId="9357" xr:uid="{00000000-0005-0000-0000-0000EB140000}"/>
    <cellStyle name="Millares [0] 2 2 4 2 5 2 3 2" xfId="19723" xr:uid="{00000000-0005-0000-0000-0000EC140000}"/>
    <cellStyle name="Millares [0] 2 2 4 2 5 2 3 2 2" xfId="50772" xr:uid="{00000000-0005-0000-0000-0000ED140000}"/>
    <cellStyle name="Millares [0] 2 2 4 2 5 2 3 3" xfId="30088" xr:uid="{00000000-0005-0000-0000-0000EE140000}"/>
    <cellStyle name="Millares [0] 2 2 4 2 5 2 3 4" xfId="40432" xr:uid="{00000000-0005-0000-0000-0000EF140000}"/>
    <cellStyle name="Millares [0] 2 2 4 2 5 2 4" xfId="12844" xr:uid="{00000000-0005-0000-0000-0000F0140000}"/>
    <cellStyle name="Millares [0] 2 2 4 2 5 2 4 2" xfId="43900" xr:uid="{00000000-0005-0000-0000-0000F1140000}"/>
    <cellStyle name="Millares [0] 2 2 4 2 5 2 5" xfId="23216" xr:uid="{00000000-0005-0000-0000-0000F2140000}"/>
    <cellStyle name="Millares [0] 2 2 4 2 5 2 6" xfId="33560" xr:uid="{00000000-0005-0000-0000-0000F3140000}"/>
    <cellStyle name="Millares [0] 2 2 4 2 5 3" xfId="4151" xr:uid="{00000000-0005-0000-0000-0000F4140000}"/>
    <cellStyle name="Millares [0] 2 2 4 2 5 3 2" xfId="14548" xr:uid="{00000000-0005-0000-0000-0000F5140000}"/>
    <cellStyle name="Millares [0] 2 2 4 2 5 3 2 2" xfId="45604" xr:uid="{00000000-0005-0000-0000-0000F6140000}"/>
    <cellStyle name="Millares [0] 2 2 4 2 5 3 3" xfId="24920" xr:uid="{00000000-0005-0000-0000-0000F7140000}"/>
    <cellStyle name="Millares [0] 2 2 4 2 5 3 4" xfId="35264" xr:uid="{00000000-0005-0000-0000-0000F8140000}"/>
    <cellStyle name="Millares [0] 2 2 4 2 5 4" xfId="7598" xr:uid="{00000000-0005-0000-0000-0000F9140000}"/>
    <cellStyle name="Millares [0] 2 2 4 2 5 4 2" xfId="17983" xr:uid="{00000000-0005-0000-0000-0000FA140000}"/>
    <cellStyle name="Millares [0] 2 2 4 2 5 4 2 2" xfId="49033" xr:uid="{00000000-0005-0000-0000-0000FB140000}"/>
    <cellStyle name="Millares [0] 2 2 4 2 5 4 3" xfId="28349" xr:uid="{00000000-0005-0000-0000-0000FC140000}"/>
    <cellStyle name="Millares [0] 2 2 4 2 5 4 4" xfId="38693" xr:uid="{00000000-0005-0000-0000-0000FD140000}"/>
    <cellStyle name="Millares [0] 2 2 4 2 5 5" xfId="11122" xr:uid="{00000000-0005-0000-0000-0000FE140000}"/>
    <cellStyle name="Millares [0] 2 2 4 2 5 5 2" xfId="42178" xr:uid="{00000000-0005-0000-0000-0000FF140000}"/>
    <cellStyle name="Millares [0] 2 2 4 2 5 6" xfId="21494" xr:uid="{00000000-0005-0000-0000-000000150000}"/>
    <cellStyle name="Millares [0] 2 2 4 2 5 7" xfId="31838" xr:uid="{00000000-0005-0000-0000-000001150000}"/>
    <cellStyle name="Millares [0] 2 2 4 2 6" xfId="197" xr:uid="{00000000-0005-0000-0000-000002150000}"/>
    <cellStyle name="Millares [0] 2 2 4 2 6 2" xfId="2448" xr:uid="{00000000-0005-0000-0000-000003150000}"/>
    <cellStyle name="Millares [0] 2 2 4 2 6 2 2" xfId="5878" xr:uid="{00000000-0005-0000-0000-000004150000}"/>
    <cellStyle name="Millares [0] 2 2 4 2 6 2 2 2" xfId="16273" xr:uid="{00000000-0005-0000-0000-000005150000}"/>
    <cellStyle name="Millares [0] 2 2 4 2 6 2 2 2 2" xfId="47327" xr:uid="{00000000-0005-0000-0000-000006150000}"/>
    <cellStyle name="Millares [0] 2 2 4 2 6 2 2 3" xfId="26643" xr:uid="{00000000-0005-0000-0000-000007150000}"/>
    <cellStyle name="Millares [0] 2 2 4 2 6 2 2 4" xfId="36987" xr:uid="{00000000-0005-0000-0000-000008150000}"/>
    <cellStyle name="Millares [0] 2 2 4 2 6 2 3" xfId="9358" xr:uid="{00000000-0005-0000-0000-000009150000}"/>
    <cellStyle name="Millares [0] 2 2 4 2 6 2 3 2" xfId="19724" xr:uid="{00000000-0005-0000-0000-00000A150000}"/>
    <cellStyle name="Millares [0] 2 2 4 2 6 2 3 2 2" xfId="50773" xr:uid="{00000000-0005-0000-0000-00000B150000}"/>
    <cellStyle name="Millares [0] 2 2 4 2 6 2 3 3" xfId="30089" xr:uid="{00000000-0005-0000-0000-00000C150000}"/>
    <cellStyle name="Millares [0] 2 2 4 2 6 2 3 4" xfId="40433" xr:uid="{00000000-0005-0000-0000-00000D150000}"/>
    <cellStyle name="Millares [0] 2 2 4 2 6 2 4" xfId="12845" xr:uid="{00000000-0005-0000-0000-00000E150000}"/>
    <cellStyle name="Millares [0] 2 2 4 2 6 2 4 2" xfId="43901" xr:uid="{00000000-0005-0000-0000-00000F150000}"/>
    <cellStyle name="Millares [0] 2 2 4 2 6 2 5" xfId="23217" xr:uid="{00000000-0005-0000-0000-000010150000}"/>
    <cellStyle name="Millares [0] 2 2 4 2 6 2 6" xfId="33561" xr:uid="{00000000-0005-0000-0000-000011150000}"/>
    <cellStyle name="Millares [0] 2 2 4 2 6 3" xfId="4152" xr:uid="{00000000-0005-0000-0000-000012150000}"/>
    <cellStyle name="Millares [0] 2 2 4 2 6 3 2" xfId="14549" xr:uid="{00000000-0005-0000-0000-000013150000}"/>
    <cellStyle name="Millares [0] 2 2 4 2 6 3 2 2" xfId="45605" xr:uid="{00000000-0005-0000-0000-000014150000}"/>
    <cellStyle name="Millares [0] 2 2 4 2 6 3 3" xfId="24921" xr:uid="{00000000-0005-0000-0000-000015150000}"/>
    <cellStyle name="Millares [0] 2 2 4 2 6 3 4" xfId="35265" xr:uid="{00000000-0005-0000-0000-000016150000}"/>
    <cellStyle name="Millares [0] 2 2 4 2 6 4" xfId="7599" xr:uid="{00000000-0005-0000-0000-000017150000}"/>
    <cellStyle name="Millares [0] 2 2 4 2 6 4 2" xfId="17984" xr:uid="{00000000-0005-0000-0000-000018150000}"/>
    <cellStyle name="Millares [0] 2 2 4 2 6 4 2 2" xfId="49034" xr:uid="{00000000-0005-0000-0000-000019150000}"/>
    <cellStyle name="Millares [0] 2 2 4 2 6 4 3" xfId="28350" xr:uid="{00000000-0005-0000-0000-00001A150000}"/>
    <cellStyle name="Millares [0] 2 2 4 2 6 4 4" xfId="38694" xr:uid="{00000000-0005-0000-0000-00001B150000}"/>
    <cellStyle name="Millares [0] 2 2 4 2 6 5" xfId="11123" xr:uid="{00000000-0005-0000-0000-00001C150000}"/>
    <cellStyle name="Millares [0] 2 2 4 2 6 5 2" xfId="42179" xr:uid="{00000000-0005-0000-0000-00001D150000}"/>
    <cellStyle name="Millares [0] 2 2 4 2 6 6" xfId="21495" xr:uid="{00000000-0005-0000-0000-00001E150000}"/>
    <cellStyle name="Millares [0] 2 2 4 2 6 7" xfId="31839" xr:uid="{00000000-0005-0000-0000-00001F150000}"/>
    <cellStyle name="Millares [0] 2 2 4 2 7" xfId="2437" xr:uid="{00000000-0005-0000-0000-000020150000}"/>
    <cellStyle name="Millares [0] 2 2 4 2 7 2" xfId="5867" xr:uid="{00000000-0005-0000-0000-000021150000}"/>
    <cellStyle name="Millares [0] 2 2 4 2 7 2 2" xfId="16262" xr:uid="{00000000-0005-0000-0000-000022150000}"/>
    <cellStyle name="Millares [0] 2 2 4 2 7 2 2 2" xfId="47316" xr:uid="{00000000-0005-0000-0000-000023150000}"/>
    <cellStyle name="Millares [0] 2 2 4 2 7 2 3" xfId="26632" xr:uid="{00000000-0005-0000-0000-000024150000}"/>
    <cellStyle name="Millares [0] 2 2 4 2 7 2 4" xfId="36976" xr:uid="{00000000-0005-0000-0000-000025150000}"/>
    <cellStyle name="Millares [0] 2 2 4 2 7 3" xfId="9347" xr:uid="{00000000-0005-0000-0000-000026150000}"/>
    <cellStyle name="Millares [0] 2 2 4 2 7 3 2" xfId="19713" xr:uid="{00000000-0005-0000-0000-000027150000}"/>
    <cellStyle name="Millares [0] 2 2 4 2 7 3 2 2" xfId="50762" xr:uid="{00000000-0005-0000-0000-000028150000}"/>
    <cellStyle name="Millares [0] 2 2 4 2 7 3 3" xfId="30078" xr:uid="{00000000-0005-0000-0000-000029150000}"/>
    <cellStyle name="Millares [0] 2 2 4 2 7 3 4" xfId="40422" xr:uid="{00000000-0005-0000-0000-00002A150000}"/>
    <cellStyle name="Millares [0] 2 2 4 2 7 4" xfId="12834" xr:uid="{00000000-0005-0000-0000-00002B150000}"/>
    <cellStyle name="Millares [0] 2 2 4 2 7 4 2" xfId="43890" xr:uid="{00000000-0005-0000-0000-00002C150000}"/>
    <cellStyle name="Millares [0] 2 2 4 2 7 5" xfId="23206" xr:uid="{00000000-0005-0000-0000-00002D150000}"/>
    <cellStyle name="Millares [0] 2 2 4 2 7 6" xfId="33550" xr:uid="{00000000-0005-0000-0000-00002E150000}"/>
    <cellStyle name="Millares [0] 2 2 4 2 8" xfId="4141" xr:uid="{00000000-0005-0000-0000-00002F150000}"/>
    <cellStyle name="Millares [0] 2 2 4 2 8 2" xfId="14538" xr:uid="{00000000-0005-0000-0000-000030150000}"/>
    <cellStyle name="Millares [0] 2 2 4 2 8 2 2" xfId="45594" xr:uid="{00000000-0005-0000-0000-000031150000}"/>
    <cellStyle name="Millares [0] 2 2 4 2 8 3" xfId="24910" xr:uid="{00000000-0005-0000-0000-000032150000}"/>
    <cellStyle name="Millares [0] 2 2 4 2 8 4" xfId="35254" xr:uid="{00000000-0005-0000-0000-000033150000}"/>
    <cellStyle name="Millares [0] 2 2 4 2 9" xfId="7588" xr:uid="{00000000-0005-0000-0000-000034150000}"/>
    <cellStyle name="Millares [0] 2 2 4 2 9 2" xfId="17973" xr:uid="{00000000-0005-0000-0000-000035150000}"/>
    <cellStyle name="Millares [0] 2 2 4 2 9 2 2" xfId="49023" xr:uid="{00000000-0005-0000-0000-000036150000}"/>
    <cellStyle name="Millares [0] 2 2 4 2 9 3" xfId="28339" xr:uid="{00000000-0005-0000-0000-000037150000}"/>
    <cellStyle name="Millares [0] 2 2 4 2 9 4" xfId="38683" xr:uid="{00000000-0005-0000-0000-000038150000}"/>
    <cellStyle name="Millares [0] 2 2 4 3" xfId="198" xr:uid="{00000000-0005-0000-0000-000039150000}"/>
    <cellStyle name="Millares [0] 2 2 4 3 10" xfId="21496" xr:uid="{00000000-0005-0000-0000-00003A150000}"/>
    <cellStyle name="Millares [0] 2 2 4 3 11" xfId="31840" xr:uid="{00000000-0005-0000-0000-00003B150000}"/>
    <cellStyle name="Millares [0] 2 2 4 3 2" xfId="199" xr:uid="{00000000-0005-0000-0000-00003C150000}"/>
    <cellStyle name="Millares [0] 2 2 4 3 2 2" xfId="200" xr:uid="{00000000-0005-0000-0000-00003D150000}"/>
    <cellStyle name="Millares [0] 2 2 4 3 2 2 2" xfId="2451" xr:uid="{00000000-0005-0000-0000-00003E150000}"/>
    <cellStyle name="Millares [0] 2 2 4 3 2 2 2 2" xfId="5881" xr:uid="{00000000-0005-0000-0000-00003F150000}"/>
    <cellStyle name="Millares [0] 2 2 4 3 2 2 2 2 2" xfId="16276" xr:uid="{00000000-0005-0000-0000-000040150000}"/>
    <cellStyle name="Millares [0] 2 2 4 3 2 2 2 2 2 2" xfId="47330" xr:uid="{00000000-0005-0000-0000-000041150000}"/>
    <cellStyle name="Millares [0] 2 2 4 3 2 2 2 2 3" xfId="26646" xr:uid="{00000000-0005-0000-0000-000042150000}"/>
    <cellStyle name="Millares [0] 2 2 4 3 2 2 2 2 4" xfId="36990" xr:uid="{00000000-0005-0000-0000-000043150000}"/>
    <cellStyle name="Millares [0] 2 2 4 3 2 2 2 3" xfId="9361" xr:uid="{00000000-0005-0000-0000-000044150000}"/>
    <cellStyle name="Millares [0] 2 2 4 3 2 2 2 3 2" xfId="19727" xr:uid="{00000000-0005-0000-0000-000045150000}"/>
    <cellStyle name="Millares [0] 2 2 4 3 2 2 2 3 2 2" xfId="50776" xr:uid="{00000000-0005-0000-0000-000046150000}"/>
    <cellStyle name="Millares [0] 2 2 4 3 2 2 2 3 3" xfId="30092" xr:uid="{00000000-0005-0000-0000-000047150000}"/>
    <cellStyle name="Millares [0] 2 2 4 3 2 2 2 3 4" xfId="40436" xr:uid="{00000000-0005-0000-0000-000048150000}"/>
    <cellStyle name="Millares [0] 2 2 4 3 2 2 2 4" xfId="12848" xr:uid="{00000000-0005-0000-0000-000049150000}"/>
    <cellStyle name="Millares [0] 2 2 4 3 2 2 2 4 2" xfId="43904" xr:uid="{00000000-0005-0000-0000-00004A150000}"/>
    <cellStyle name="Millares [0] 2 2 4 3 2 2 2 5" xfId="23220" xr:uid="{00000000-0005-0000-0000-00004B150000}"/>
    <cellStyle name="Millares [0] 2 2 4 3 2 2 2 6" xfId="33564" xr:uid="{00000000-0005-0000-0000-00004C150000}"/>
    <cellStyle name="Millares [0] 2 2 4 3 2 2 3" xfId="4155" xr:uid="{00000000-0005-0000-0000-00004D150000}"/>
    <cellStyle name="Millares [0] 2 2 4 3 2 2 3 2" xfId="14552" xr:uid="{00000000-0005-0000-0000-00004E150000}"/>
    <cellStyle name="Millares [0] 2 2 4 3 2 2 3 2 2" xfId="45608" xr:uid="{00000000-0005-0000-0000-00004F150000}"/>
    <cellStyle name="Millares [0] 2 2 4 3 2 2 3 3" xfId="24924" xr:uid="{00000000-0005-0000-0000-000050150000}"/>
    <cellStyle name="Millares [0] 2 2 4 3 2 2 3 4" xfId="35268" xr:uid="{00000000-0005-0000-0000-000051150000}"/>
    <cellStyle name="Millares [0] 2 2 4 3 2 2 4" xfId="7602" xr:uid="{00000000-0005-0000-0000-000052150000}"/>
    <cellStyle name="Millares [0] 2 2 4 3 2 2 4 2" xfId="17987" xr:uid="{00000000-0005-0000-0000-000053150000}"/>
    <cellStyle name="Millares [0] 2 2 4 3 2 2 4 2 2" xfId="49037" xr:uid="{00000000-0005-0000-0000-000054150000}"/>
    <cellStyle name="Millares [0] 2 2 4 3 2 2 4 3" xfId="28353" xr:uid="{00000000-0005-0000-0000-000055150000}"/>
    <cellStyle name="Millares [0] 2 2 4 3 2 2 4 4" xfId="38697" xr:uid="{00000000-0005-0000-0000-000056150000}"/>
    <cellStyle name="Millares [0] 2 2 4 3 2 2 5" xfId="11126" xr:uid="{00000000-0005-0000-0000-000057150000}"/>
    <cellStyle name="Millares [0] 2 2 4 3 2 2 5 2" xfId="42182" xr:uid="{00000000-0005-0000-0000-000058150000}"/>
    <cellStyle name="Millares [0] 2 2 4 3 2 2 6" xfId="21498" xr:uid="{00000000-0005-0000-0000-000059150000}"/>
    <cellStyle name="Millares [0] 2 2 4 3 2 2 7" xfId="31842" xr:uid="{00000000-0005-0000-0000-00005A150000}"/>
    <cellStyle name="Millares [0] 2 2 4 3 2 3" xfId="2450" xr:uid="{00000000-0005-0000-0000-00005B150000}"/>
    <cellStyle name="Millares [0] 2 2 4 3 2 3 2" xfId="5880" xr:uid="{00000000-0005-0000-0000-00005C150000}"/>
    <cellStyle name="Millares [0] 2 2 4 3 2 3 2 2" xfId="16275" xr:uid="{00000000-0005-0000-0000-00005D150000}"/>
    <cellStyle name="Millares [0] 2 2 4 3 2 3 2 2 2" xfId="47329" xr:uid="{00000000-0005-0000-0000-00005E150000}"/>
    <cellStyle name="Millares [0] 2 2 4 3 2 3 2 3" xfId="26645" xr:uid="{00000000-0005-0000-0000-00005F150000}"/>
    <cellStyle name="Millares [0] 2 2 4 3 2 3 2 4" xfId="36989" xr:uid="{00000000-0005-0000-0000-000060150000}"/>
    <cellStyle name="Millares [0] 2 2 4 3 2 3 3" xfId="9360" xr:uid="{00000000-0005-0000-0000-000061150000}"/>
    <cellStyle name="Millares [0] 2 2 4 3 2 3 3 2" xfId="19726" xr:uid="{00000000-0005-0000-0000-000062150000}"/>
    <cellStyle name="Millares [0] 2 2 4 3 2 3 3 2 2" xfId="50775" xr:uid="{00000000-0005-0000-0000-000063150000}"/>
    <cellStyle name="Millares [0] 2 2 4 3 2 3 3 3" xfId="30091" xr:uid="{00000000-0005-0000-0000-000064150000}"/>
    <cellStyle name="Millares [0] 2 2 4 3 2 3 3 4" xfId="40435" xr:uid="{00000000-0005-0000-0000-000065150000}"/>
    <cellStyle name="Millares [0] 2 2 4 3 2 3 4" xfId="12847" xr:uid="{00000000-0005-0000-0000-000066150000}"/>
    <cellStyle name="Millares [0] 2 2 4 3 2 3 4 2" xfId="43903" xr:uid="{00000000-0005-0000-0000-000067150000}"/>
    <cellStyle name="Millares [0] 2 2 4 3 2 3 5" xfId="23219" xr:uid="{00000000-0005-0000-0000-000068150000}"/>
    <cellStyle name="Millares [0] 2 2 4 3 2 3 6" xfId="33563" xr:uid="{00000000-0005-0000-0000-000069150000}"/>
    <cellStyle name="Millares [0] 2 2 4 3 2 4" xfId="4154" xr:uid="{00000000-0005-0000-0000-00006A150000}"/>
    <cellStyle name="Millares [0] 2 2 4 3 2 4 2" xfId="14551" xr:uid="{00000000-0005-0000-0000-00006B150000}"/>
    <cellStyle name="Millares [0] 2 2 4 3 2 4 2 2" xfId="45607" xr:uid="{00000000-0005-0000-0000-00006C150000}"/>
    <cellStyle name="Millares [0] 2 2 4 3 2 4 3" xfId="24923" xr:uid="{00000000-0005-0000-0000-00006D150000}"/>
    <cellStyle name="Millares [0] 2 2 4 3 2 4 4" xfId="35267" xr:uid="{00000000-0005-0000-0000-00006E150000}"/>
    <cellStyle name="Millares [0] 2 2 4 3 2 5" xfId="7601" xr:uid="{00000000-0005-0000-0000-00006F150000}"/>
    <cellStyle name="Millares [0] 2 2 4 3 2 5 2" xfId="17986" xr:uid="{00000000-0005-0000-0000-000070150000}"/>
    <cellStyle name="Millares [0] 2 2 4 3 2 5 2 2" xfId="49036" xr:uid="{00000000-0005-0000-0000-000071150000}"/>
    <cellStyle name="Millares [0] 2 2 4 3 2 5 3" xfId="28352" xr:uid="{00000000-0005-0000-0000-000072150000}"/>
    <cellStyle name="Millares [0] 2 2 4 3 2 5 4" xfId="38696" xr:uid="{00000000-0005-0000-0000-000073150000}"/>
    <cellStyle name="Millares [0] 2 2 4 3 2 6" xfId="11125" xr:uid="{00000000-0005-0000-0000-000074150000}"/>
    <cellStyle name="Millares [0] 2 2 4 3 2 6 2" xfId="42181" xr:uid="{00000000-0005-0000-0000-000075150000}"/>
    <cellStyle name="Millares [0] 2 2 4 3 2 7" xfId="21497" xr:uid="{00000000-0005-0000-0000-000076150000}"/>
    <cellStyle name="Millares [0] 2 2 4 3 2 8" xfId="31841" xr:uid="{00000000-0005-0000-0000-000077150000}"/>
    <cellStyle name="Millares [0] 2 2 4 3 3" xfId="201" xr:uid="{00000000-0005-0000-0000-000078150000}"/>
    <cellStyle name="Millares [0] 2 2 4 3 3 2" xfId="2452" xr:uid="{00000000-0005-0000-0000-000079150000}"/>
    <cellStyle name="Millares [0] 2 2 4 3 3 2 2" xfId="5882" xr:uid="{00000000-0005-0000-0000-00007A150000}"/>
    <cellStyle name="Millares [0] 2 2 4 3 3 2 2 2" xfId="16277" xr:uid="{00000000-0005-0000-0000-00007B150000}"/>
    <cellStyle name="Millares [0] 2 2 4 3 3 2 2 2 2" xfId="47331" xr:uid="{00000000-0005-0000-0000-00007C150000}"/>
    <cellStyle name="Millares [0] 2 2 4 3 3 2 2 3" xfId="26647" xr:uid="{00000000-0005-0000-0000-00007D150000}"/>
    <cellStyle name="Millares [0] 2 2 4 3 3 2 2 4" xfId="36991" xr:uid="{00000000-0005-0000-0000-00007E150000}"/>
    <cellStyle name="Millares [0] 2 2 4 3 3 2 3" xfId="9362" xr:uid="{00000000-0005-0000-0000-00007F150000}"/>
    <cellStyle name="Millares [0] 2 2 4 3 3 2 3 2" xfId="19728" xr:uid="{00000000-0005-0000-0000-000080150000}"/>
    <cellStyle name="Millares [0] 2 2 4 3 3 2 3 2 2" xfId="50777" xr:uid="{00000000-0005-0000-0000-000081150000}"/>
    <cellStyle name="Millares [0] 2 2 4 3 3 2 3 3" xfId="30093" xr:uid="{00000000-0005-0000-0000-000082150000}"/>
    <cellStyle name="Millares [0] 2 2 4 3 3 2 3 4" xfId="40437" xr:uid="{00000000-0005-0000-0000-000083150000}"/>
    <cellStyle name="Millares [0] 2 2 4 3 3 2 4" xfId="12849" xr:uid="{00000000-0005-0000-0000-000084150000}"/>
    <cellStyle name="Millares [0] 2 2 4 3 3 2 4 2" xfId="43905" xr:uid="{00000000-0005-0000-0000-000085150000}"/>
    <cellStyle name="Millares [0] 2 2 4 3 3 2 5" xfId="23221" xr:uid="{00000000-0005-0000-0000-000086150000}"/>
    <cellStyle name="Millares [0] 2 2 4 3 3 2 6" xfId="33565" xr:uid="{00000000-0005-0000-0000-000087150000}"/>
    <cellStyle name="Millares [0] 2 2 4 3 3 3" xfId="4156" xr:uid="{00000000-0005-0000-0000-000088150000}"/>
    <cellStyle name="Millares [0] 2 2 4 3 3 3 2" xfId="14553" xr:uid="{00000000-0005-0000-0000-000089150000}"/>
    <cellStyle name="Millares [0] 2 2 4 3 3 3 2 2" xfId="45609" xr:uid="{00000000-0005-0000-0000-00008A150000}"/>
    <cellStyle name="Millares [0] 2 2 4 3 3 3 3" xfId="24925" xr:uid="{00000000-0005-0000-0000-00008B150000}"/>
    <cellStyle name="Millares [0] 2 2 4 3 3 3 4" xfId="35269" xr:uid="{00000000-0005-0000-0000-00008C150000}"/>
    <cellStyle name="Millares [0] 2 2 4 3 3 4" xfId="7603" xr:uid="{00000000-0005-0000-0000-00008D150000}"/>
    <cellStyle name="Millares [0] 2 2 4 3 3 4 2" xfId="17988" xr:uid="{00000000-0005-0000-0000-00008E150000}"/>
    <cellStyle name="Millares [0] 2 2 4 3 3 4 2 2" xfId="49038" xr:uid="{00000000-0005-0000-0000-00008F150000}"/>
    <cellStyle name="Millares [0] 2 2 4 3 3 4 3" xfId="28354" xr:uid="{00000000-0005-0000-0000-000090150000}"/>
    <cellStyle name="Millares [0] 2 2 4 3 3 4 4" xfId="38698" xr:uid="{00000000-0005-0000-0000-000091150000}"/>
    <cellStyle name="Millares [0] 2 2 4 3 3 5" xfId="11127" xr:uid="{00000000-0005-0000-0000-000092150000}"/>
    <cellStyle name="Millares [0] 2 2 4 3 3 5 2" xfId="42183" xr:uid="{00000000-0005-0000-0000-000093150000}"/>
    <cellStyle name="Millares [0] 2 2 4 3 3 6" xfId="21499" xr:uid="{00000000-0005-0000-0000-000094150000}"/>
    <cellStyle name="Millares [0] 2 2 4 3 3 7" xfId="31843" xr:uid="{00000000-0005-0000-0000-000095150000}"/>
    <cellStyle name="Millares [0] 2 2 4 3 4" xfId="202" xr:uid="{00000000-0005-0000-0000-000096150000}"/>
    <cellStyle name="Millares [0] 2 2 4 3 4 2" xfId="2453" xr:uid="{00000000-0005-0000-0000-000097150000}"/>
    <cellStyle name="Millares [0] 2 2 4 3 4 2 2" xfId="5883" xr:uid="{00000000-0005-0000-0000-000098150000}"/>
    <cellStyle name="Millares [0] 2 2 4 3 4 2 2 2" xfId="16278" xr:uid="{00000000-0005-0000-0000-000099150000}"/>
    <cellStyle name="Millares [0] 2 2 4 3 4 2 2 2 2" xfId="47332" xr:uid="{00000000-0005-0000-0000-00009A150000}"/>
    <cellStyle name="Millares [0] 2 2 4 3 4 2 2 3" xfId="26648" xr:uid="{00000000-0005-0000-0000-00009B150000}"/>
    <cellStyle name="Millares [0] 2 2 4 3 4 2 2 4" xfId="36992" xr:uid="{00000000-0005-0000-0000-00009C150000}"/>
    <cellStyle name="Millares [0] 2 2 4 3 4 2 3" xfId="9363" xr:uid="{00000000-0005-0000-0000-00009D150000}"/>
    <cellStyle name="Millares [0] 2 2 4 3 4 2 3 2" xfId="19729" xr:uid="{00000000-0005-0000-0000-00009E150000}"/>
    <cellStyle name="Millares [0] 2 2 4 3 4 2 3 2 2" xfId="50778" xr:uid="{00000000-0005-0000-0000-00009F150000}"/>
    <cellStyle name="Millares [0] 2 2 4 3 4 2 3 3" xfId="30094" xr:uid="{00000000-0005-0000-0000-0000A0150000}"/>
    <cellStyle name="Millares [0] 2 2 4 3 4 2 3 4" xfId="40438" xr:uid="{00000000-0005-0000-0000-0000A1150000}"/>
    <cellStyle name="Millares [0] 2 2 4 3 4 2 4" xfId="12850" xr:uid="{00000000-0005-0000-0000-0000A2150000}"/>
    <cellStyle name="Millares [0] 2 2 4 3 4 2 4 2" xfId="43906" xr:uid="{00000000-0005-0000-0000-0000A3150000}"/>
    <cellStyle name="Millares [0] 2 2 4 3 4 2 5" xfId="23222" xr:uid="{00000000-0005-0000-0000-0000A4150000}"/>
    <cellStyle name="Millares [0] 2 2 4 3 4 2 6" xfId="33566" xr:uid="{00000000-0005-0000-0000-0000A5150000}"/>
    <cellStyle name="Millares [0] 2 2 4 3 4 3" xfId="4157" xr:uid="{00000000-0005-0000-0000-0000A6150000}"/>
    <cellStyle name="Millares [0] 2 2 4 3 4 3 2" xfId="14554" xr:uid="{00000000-0005-0000-0000-0000A7150000}"/>
    <cellStyle name="Millares [0] 2 2 4 3 4 3 2 2" xfId="45610" xr:uid="{00000000-0005-0000-0000-0000A8150000}"/>
    <cellStyle name="Millares [0] 2 2 4 3 4 3 3" xfId="24926" xr:uid="{00000000-0005-0000-0000-0000A9150000}"/>
    <cellStyle name="Millares [0] 2 2 4 3 4 3 4" xfId="35270" xr:uid="{00000000-0005-0000-0000-0000AA150000}"/>
    <cellStyle name="Millares [0] 2 2 4 3 4 4" xfId="7604" xr:uid="{00000000-0005-0000-0000-0000AB150000}"/>
    <cellStyle name="Millares [0] 2 2 4 3 4 4 2" xfId="17989" xr:uid="{00000000-0005-0000-0000-0000AC150000}"/>
    <cellStyle name="Millares [0] 2 2 4 3 4 4 2 2" xfId="49039" xr:uid="{00000000-0005-0000-0000-0000AD150000}"/>
    <cellStyle name="Millares [0] 2 2 4 3 4 4 3" xfId="28355" xr:uid="{00000000-0005-0000-0000-0000AE150000}"/>
    <cellStyle name="Millares [0] 2 2 4 3 4 4 4" xfId="38699" xr:uid="{00000000-0005-0000-0000-0000AF150000}"/>
    <cellStyle name="Millares [0] 2 2 4 3 4 5" xfId="11128" xr:uid="{00000000-0005-0000-0000-0000B0150000}"/>
    <cellStyle name="Millares [0] 2 2 4 3 4 5 2" xfId="42184" xr:uid="{00000000-0005-0000-0000-0000B1150000}"/>
    <cellStyle name="Millares [0] 2 2 4 3 4 6" xfId="21500" xr:uid="{00000000-0005-0000-0000-0000B2150000}"/>
    <cellStyle name="Millares [0] 2 2 4 3 4 7" xfId="31844" xr:uid="{00000000-0005-0000-0000-0000B3150000}"/>
    <cellStyle name="Millares [0] 2 2 4 3 5" xfId="203" xr:uid="{00000000-0005-0000-0000-0000B4150000}"/>
    <cellStyle name="Millares [0] 2 2 4 3 5 2" xfId="2454" xr:uid="{00000000-0005-0000-0000-0000B5150000}"/>
    <cellStyle name="Millares [0] 2 2 4 3 5 2 2" xfId="5884" xr:uid="{00000000-0005-0000-0000-0000B6150000}"/>
    <cellStyle name="Millares [0] 2 2 4 3 5 2 2 2" xfId="16279" xr:uid="{00000000-0005-0000-0000-0000B7150000}"/>
    <cellStyle name="Millares [0] 2 2 4 3 5 2 2 2 2" xfId="47333" xr:uid="{00000000-0005-0000-0000-0000B8150000}"/>
    <cellStyle name="Millares [0] 2 2 4 3 5 2 2 3" xfId="26649" xr:uid="{00000000-0005-0000-0000-0000B9150000}"/>
    <cellStyle name="Millares [0] 2 2 4 3 5 2 2 4" xfId="36993" xr:uid="{00000000-0005-0000-0000-0000BA150000}"/>
    <cellStyle name="Millares [0] 2 2 4 3 5 2 3" xfId="9364" xr:uid="{00000000-0005-0000-0000-0000BB150000}"/>
    <cellStyle name="Millares [0] 2 2 4 3 5 2 3 2" xfId="19730" xr:uid="{00000000-0005-0000-0000-0000BC150000}"/>
    <cellStyle name="Millares [0] 2 2 4 3 5 2 3 2 2" xfId="50779" xr:uid="{00000000-0005-0000-0000-0000BD150000}"/>
    <cellStyle name="Millares [0] 2 2 4 3 5 2 3 3" xfId="30095" xr:uid="{00000000-0005-0000-0000-0000BE150000}"/>
    <cellStyle name="Millares [0] 2 2 4 3 5 2 3 4" xfId="40439" xr:uid="{00000000-0005-0000-0000-0000BF150000}"/>
    <cellStyle name="Millares [0] 2 2 4 3 5 2 4" xfId="12851" xr:uid="{00000000-0005-0000-0000-0000C0150000}"/>
    <cellStyle name="Millares [0] 2 2 4 3 5 2 4 2" xfId="43907" xr:uid="{00000000-0005-0000-0000-0000C1150000}"/>
    <cellStyle name="Millares [0] 2 2 4 3 5 2 5" xfId="23223" xr:uid="{00000000-0005-0000-0000-0000C2150000}"/>
    <cellStyle name="Millares [0] 2 2 4 3 5 2 6" xfId="33567" xr:uid="{00000000-0005-0000-0000-0000C3150000}"/>
    <cellStyle name="Millares [0] 2 2 4 3 5 3" xfId="4158" xr:uid="{00000000-0005-0000-0000-0000C4150000}"/>
    <cellStyle name="Millares [0] 2 2 4 3 5 3 2" xfId="14555" xr:uid="{00000000-0005-0000-0000-0000C5150000}"/>
    <cellStyle name="Millares [0] 2 2 4 3 5 3 2 2" xfId="45611" xr:uid="{00000000-0005-0000-0000-0000C6150000}"/>
    <cellStyle name="Millares [0] 2 2 4 3 5 3 3" xfId="24927" xr:uid="{00000000-0005-0000-0000-0000C7150000}"/>
    <cellStyle name="Millares [0] 2 2 4 3 5 3 4" xfId="35271" xr:uid="{00000000-0005-0000-0000-0000C8150000}"/>
    <cellStyle name="Millares [0] 2 2 4 3 5 4" xfId="7605" xr:uid="{00000000-0005-0000-0000-0000C9150000}"/>
    <cellStyle name="Millares [0] 2 2 4 3 5 4 2" xfId="17990" xr:uid="{00000000-0005-0000-0000-0000CA150000}"/>
    <cellStyle name="Millares [0] 2 2 4 3 5 4 2 2" xfId="49040" xr:uid="{00000000-0005-0000-0000-0000CB150000}"/>
    <cellStyle name="Millares [0] 2 2 4 3 5 4 3" xfId="28356" xr:uid="{00000000-0005-0000-0000-0000CC150000}"/>
    <cellStyle name="Millares [0] 2 2 4 3 5 4 4" xfId="38700" xr:uid="{00000000-0005-0000-0000-0000CD150000}"/>
    <cellStyle name="Millares [0] 2 2 4 3 5 5" xfId="11129" xr:uid="{00000000-0005-0000-0000-0000CE150000}"/>
    <cellStyle name="Millares [0] 2 2 4 3 5 5 2" xfId="42185" xr:uid="{00000000-0005-0000-0000-0000CF150000}"/>
    <cellStyle name="Millares [0] 2 2 4 3 5 6" xfId="21501" xr:uid="{00000000-0005-0000-0000-0000D0150000}"/>
    <cellStyle name="Millares [0] 2 2 4 3 5 7" xfId="31845" xr:uid="{00000000-0005-0000-0000-0000D1150000}"/>
    <cellStyle name="Millares [0] 2 2 4 3 6" xfId="2449" xr:uid="{00000000-0005-0000-0000-0000D2150000}"/>
    <cellStyle name="Millares [0] 2 2 4 3 6 2" xfId="5879" xr:uid="{00000000-0005-0000-0000-0000D3150000}"/>
    <cellStyle name="Millares [0] 2 2 4 3 6 2 2" xfId="16274" xr:uid="{00000000-0005-0000-0000-0000D4150000}"/>
    <cellStyle name="Millares [0] 2 2 4 3 6 2 2 2" xfId="47328" xr:uid="{00000000-0005-0000-0000-0000D5150000}"/>
    <cellStyle name="Millares [0] 2 2 4 3 6 2 3" xfId="26644" xr:uid="{00000000-0005-0000-0000-0000D6150000}"/>
    <cellStyle name="Millares [0] 2 2 4 3 6 2 4" xfId="36988" xr:uid="{00000000-0005-0000-0000-0000D7150000}"/>
    <cellStyle name="Millares [0] 2 2 4 3 6 3" xfId="9359" xr:uid="{00000000-0005-0000-0000-0000D8150000}"/>
    <cellStyle name="Millares [0] 2 2 4 3 6 3 2" xfId="19725" xr:uid="{00000000-0005-0000-0000-0000D9150000}"/>
    <cellStyle name="Millares [0] 2 2 4 3 6 3 2 2" xfId="50774" xr:uid="{00000000-0005-0000-0000-0000DA150000}"/>
    <cellStyle name="Millares [0] 2 2 4 3 6 3 3" xfId="30090" xr:uid="{00000000-0005-0000-0000-0000DB150000}"/>
    <cellStyle name="Millares [0] 2 2 4 3 6 3 4" xfId="40434" xr:uid="{00000000-0005-0000-0000-0000DC150000}"/>
    <cellStyle name="Millares [0] 2 2 4 3 6 4" xfId="12846" xr:uid="{00000000-0005-0000-0000-0000DD150000}"/>
    <cellStyle name="Millares [0] 2 2 4 3 6 4 2" xfId="43902" xr:uid="{00000000-0005-0000-0000-0000DE150000}"/>
    <cellStyle name="Millares [0] 2 2 4 3 6 5" xfId="23218" xr:uid="{00000000-0005-0000-0000-0000DF150000}"/>
    <cellStyle name="Millares [0] 2 2 4 3 6 6" xfId="33562" xr:uid="{00000000-0005-0000-0000-0000E0150000}"/>
    <cellStyle name="Millares [0] 2 2 4 3 7" xfId="4153" xr:uid="{00000000-0005-0000-0000-0000E1150000}"/>
    <cellStyle name="Millares [0] 2 2 4 3 7 2" xfId="14550" xr:uid="{00000000-0005-0000-0000-0000E2150000}"/>
    <cellStyle name="Millares [0] 2 2 4 3 7 2 2" xfId="45606" xr:uid="{00000000-0005-0000-0000-0000E3150000}"/>
    <cellStyle name="Millares [0] 2 2 4 3 7 3" xfId="24922" xr:uid="{00000000-0005-0000-0000-0000E4150000}"/>
    <cellStyle name="Millares [0] 2 2 4 3 7 4" xfId="35266" xr:uid="{00000000-0005-0000-0000-0000E5150000}"/>
    <cellStyle name="Millares [0] 2 2 4 3 8" xfId="7600" xr:uid="{00000000-0005-0000-0000-0000E6150000}"/>
    <cellStyle name="Millares [0] 2 2 4 3 8 2" xfId="17985" xr:uid="{00000000-0005-0000-0000-0000E7150000}"/>
    <cellStyle name="Millares [0] 2 2 4 3 8 2 2" xfId="49035" xr:uid="{00000000-0005-0000-0000-0000E8150000}"/>
    <cellStyle name="Millares [0] 2 2 4 3 8 3" xfId="28351" xr:uid="{00000000-0005-0000-0000-0000E9150000}"/>
    <cellStyle name="Millares [0] 2 2 4 3 8 4" xfId="38695" xr:uid="{00000000-0005-0000-0000-0000EA150000}"/>
    <cellStyle name="Millares [0] 2 2 4 3 9" xfId="11124" xr:uid="{00000000-0005-0000-0000-0000EB150000}"/>
    <cellStyle name="Millares [0] 2 2 4 3 9 2" xfId="42180" xr:uid="{00000000-0005-0000-0000-0000EC150000}"/>
    <cellStyle name="Millares [0] 2 2 4 4" xfId="204" xr:uid="{00000000-0005-0000-0000-0000ED150000}"/>
    <cellStyle name="Millares [0] 2 2 4 4 2" xfId="205" xr:uid="{00000000-0005-0000-0000-0000EE150000}"/>
    <cellStyle name="Millares [0] 2 2 4 4 2 2" xfId="2456" xr:uid="{00000000-0005-0000-0000-0000EF150000}"/>
    <cellStyle name="Millares [0] 2 2 4 4 2 2 2" xfId="5886" xr:uid="{00000000-0005-0000-0000-0000F0150000}"/>
    <cellStyle name="Millares [0] 2 2 4 4 2 2 2 2" xfId="16281" xr:uid="{00000000-0005-0000-0000-0000F1150000}"/>
    <cellStyle name="Millares [0] 2 2 4 4 2 2 2 2 2" xfId="47335" xr:uid="{00000000-0005-0000-0000-0000F2150000}"/>
    <cellStyle name="Millares [0] 2 2 4 4 2 2 2 3" xfId="26651" xr:uid="{00000000-0005-0000-0000-0000F3150000}"/>
    <cellStyle name="Millares [0] 2 2 4 4 2 2 2 4" xfId="36995" xr:uid="{00000000-0005-0000-0000-0000F4150000}"/>
    <cellStyle name="Millares [0] 2 2 4 4 2 2 3" xfId="9366" xr:uid="{00000000-0005-0000-0000-0000F5150000}"/>
    <cellStyle name="Millares [0] 2 2 4 4 2 2 3 2" xfId="19732" xr:uid="{00000000-0005-0000-0000-0000F6150000}"/>
    <cellStyle name="Millares [0] 2 2 4 4 2 2 3 2 2" xfId="50781" xr:uid="{00000000-0005-0000-0000-0000F7150000}"/>
    <cellStyle name="Millares [0] 2 2 4 4 2 2 3 3" xfId="30097" xr:uid="{00000000-0005-0000-0000-0000F8150000}"/>
    <cellStyle name="Millares [0] 2 2 4 4 2 2 3 4" xfId="40441" xr:uid="{00000000-0005-0000-0000-0000F9150000}"/>
    <cellStyle name="Millares [0] 2 2 4 4 2 2 4" xfId="12853" xr:uid="{00000000-0005-0000-0000-0000FA150000}"/>
    <cellStyle name="Millares [0] 2 2 4 4 2 2 4 2" xfId="43909" xr:uid="{00000000-0005-0000-0000-0000FB150000}"/>
    <cellStyle name="Millares [0] 2 2 4 4 2 2 5" xfId="23225" xr:uid="{00000000-0005-0000-0000-0000FC150000}"/>
    <cellStyle name="Millares [0] 2 2 4 4 2 2 6" xfId="33569" xr:uid="{00000000-0005-0000-0000-0000FD150000}"/>
    <cellStyle name="Millares [0] 2 2 4 4 2 3" xfId="4160" xr:uid="{00000000-0005-0000-0000-0000FE150000}"/>
    <cellStyle name="Millares [0] 2 2 4 4 2 3 2" xfId="14557" xr:uid="{00000000-0005-0000-0000-0000FF150000}"/>
    <cellStyle name="Millares [0] 2 2 4 4 2 3 2 2" xfId="45613" xr:uid="{00000000-0005-0000-0000-000000160000}"/>
    <cellStyle name="Millares [0] 2 2 4 4 2 3 3" xfId="24929" xr:uid="{00000000-0005-0000-0000-000001160000}"/>
    <cellStyle name="Millares [0] 2 2 4 4 2 3 4" xfId="35273" xr:uid="{00000000-0005-0000-0000-000002160000}"/>
    <cellStyle name="Millares [0] 2 2 4 4 2 4" xfId="7607" xr:uid="{00000000-0005-0000-0000-000003160000}"/>
    <cellStyle name="Millares [0] 2 2 4 4 2 4 2" xfId="17992" xr:uid="{00000000-0005-0000-0000-000004160000}"/>
    <cellStyle name="Millares [0] 2 2 4 4 2 4 2 2" xfId="49042" xr:uid="{00000000-0005-0000-0000-000005160000}"/>
    <cellStyle name="Millares [0] 2 2 4 4 2 4 3" xfId="28358" xr:uid="{00000000-0005-0000-0000-000006160000}"/>
    <cellStyle name="Millares [0] 2 2 4 4 2 4 4" xfId="38702" xr:uid="{00000000-0005-0000-0000-000007160000}"/>
    <cellStyle name="Millares [0] 2 2 4 4 2 5" xfId="11131" xr:uid="{00000000-0005-0000-0000-000008160000}"/>
    <cellStyle name="Millares [0] 2 2 4 4 2 5 2" xfId="42187" xr:uid="{00000000-0005-0000-0000-000009160000}"/>
    <cellStyle name="Millares [0] 2 2 4 4 2 6" xfId="21503" xr:uid="{00000000-0005-0000-0000-00000A160000}"/>
    <cellStyle name="Millares [0] 2 2 4 4 2 7" xfId="31847" xr:uid="{00000000-0005-0000-0000-00000B160000}"/>
    <cellStyle name="Millares [0] 2 2 4 4 3" xfId="2455" xr:uid="{00000000-0005-0000-0000-00000C160000}"/>
    <cellStyle name="Millares [0] 2 2 4 4 3 2" xfId="5885" xr:uid="{00000000-0005-0000-0000-00000D160000}"/>
    <cellStyle name="Millares [0] 2 2 4 4 3 2 2" xfId="16280" xr:uid="{00000000-0005-0000-0000-00000E160000}"/>
    <cellStyle name="Millares [0] 2 2 4 4 3 2 2 2" xfId="47334" xr:uid="{00000000-0005-0000-0000-00000F160000}"/>
    <cellStyle name="Millares [0] 2 2 4 4 3 2 3" xfId="26650" xr:uid="{00000000-0005-0000-0000-000010160000}"/>
    <cellStyle name="Millares [0] 2 2 4 4 3 2 4" xfId="36994" xr:uid="{00000000-0005-0000-0000-000011160000}"/>
    <cellStyle name="Millares [0] 2 2 4 4 3 3" xfId="9365" xr:uid="{00000000-0005-0000-0000-000012160000}"/>
    <cellStyle name="Millares [0] 2 2 4 4 3 3 2" xfId="19731" xr:uid="{00000000-0005-0000-0000-000013160000}"/>
    <cellStyle name="Millares [0] 2 2 4 4 3 3 2 2" xfId="50780" xr:uid="{00000000-0005-0000-0000-000014160000}"/>
    <cellStyle name="Millares [0] 2 2 4 4 3 3 3" xfId="30096" xr:uid="{00000000-0005-0000-0000-000015160000}"/>
    <cellStyle name="Millares [0] 2 2 4 4 3 3 4" xfId="40440" xr:uid="{00000000-0005-0000-0000-000016160000}"/>
    <cellStyle name="Millares [0] 2 2 4 4 3 4" xfId="12852" xr:uid="{00000000-0005-0000-0000-000017160000}"/>
    <cellStyle name="Millares [0] 2 2 4 4 3 4 2" xfId="43908" xr:uid="{00000000-0005-0000-0000-000018160000}"/>
    <cellStyle name="Millares [0] 2 2 4 4 3 5" xfId="23224" xr:uid="{00000000-0005-0000-0000-000019160000}"/>
    <cellStyle name="Millares [0] 2 2 4 4 3 6" xfId="33568" xr:uid="{00000000-0005-0000-0000-00001A160000}"/>
    <cellStyle name="Millares [0] 2 2 4 4 4" xfId="4159" xr:uid="{00000000-0005-0000-0000-00001B160000}"/>
    <cellStyle name="Millares [0] 2 2 4 4 4 2" xfId="14556" xr:uid="{00000000-0005-0000-0000-00001C160000}"/>
    <cellStyle name="Millares [0] 2 2 4 4 4 2 2" xfId="45612" xr:uid="{00000000-0005-0000-0000-00001D160000}"/>
    <cellStyle name="Millares [0] 2 2 4 4 4 3" xfId="24928" xr:uid="{00000000-0005-0000-0000-00001E160000}"/>
    <cellStyle name="Millares [0] 2 2 4 4 4 4" xfId="35272" xr:uid="{00000000-0005-0000-0000-00001F160000}"/>
    <cellStyle name="Millares [0] 2 2 4 4 5" xfId="7606" xr:uid="{00000000-0005-0000-0000-000020160000}"/>
    <cellStyle name="Millares [0] 2 2 4 4 5 2" xfId="17991" xr:uid="{00000000-0005-0000-0000-000021160000}"/>
    <cellStyle name="Millares [0] 2 2 4 4 5 2 2" xfId="49041" xr:uid="{00000000-0005-0000-0000-000022160000}"/>
    <cellStyle name="Millares [0] 2 2 4 4 5 3" xfId="28357" xr:uid="{00000000-0005-0000-0000-000023160000}"/>
    <cellStyle name="Millares [0] 2 2 4 4 5 4" xfId="38701" xr:uid="{00000000-0005-0000-0000-000024160000}"/>
    <cellStyle name="Millares [0] 2 2 4 4 6" xfId="11130" xr:uid="{00000000-0005-0000-0000-000025160000}"/>
    <cellStyle name="Millares [0] 2 2 4 4 6 2" xfId="42186" xr:uid="{00000000-0005-0000-0000-000026160000}"/>
    <cellStyle name="Millares [0] 2 2 4 4 7" xfId="21502" xr:uid="{00000000-0005-0000-0000-000027160000}"/>
    <cellStyle name="Millares [0] 2 2 4 4 8" xfId="31846" xr:uid="{00000000-0005-0000-0000-000028160000}"/>
    <cellStyle name="Millares [0] 2 2 4 5" xfId="206" xr:uid="{00000000-0005-0000-0000-000029160000}"/>
    <cellStyle name="Millares [0] 2 2 4 5 2" xfId="2457" xr:uid="{00000000-0005-0000-0000-00002A160000}"/>
    <cellStyle name="Millares [0] 2 2 4 5 2 2" xfId="5887" xr:uid="{00000000-0005-0000-0000-00002B160000}"/>
    <cellStyle name="Millares [0] 2 2 4 5 2 2 2" xfId="16282" xr:uid="{00000000-0005-0000-0000-00002C160000}"/>
    <cellStyle name="Millares [0] 2 2 4 5 2 2 2 2" xfId="47336" xr:uid="{00000000-0005-0000-0000-00002D160000}"/>
    <cellStyle name="Millares [0] 2 2 4 5 2 2 3" xfId="26652" xr:uid="{00000000-0005-0000-0000-00002E160000}"/>
    <cellStyle name="Millares [0] 2 2 4 5 2 2 4" xfId="36996" xr:uid="{00000000-0005-0000-0000-00002F160000}"/>
    <cellStyle name="Millares [0] 2 2 4 5 2 3" xfId="9367" xr:uid="{00000000-0005-0000-0000-000030160000}"/>
    <cellStyle name="Millares [0] 2 2 4 5 2 3 2" xfId="19733" xr:uid="{00000000-0005-0000-0000-000031160000}"/>
    <cellStyle name="Millares [0] 2 2 4 5 2 3 2 2" xfId="50782" xr:uid="{00000000-0005-0000-0000-000032160000}"/>
    <cellStyle name="Millares [0] 2 2 4 5 2 3 3" xfId="30098" xr:uid="{00000000-0005-0000-0000-000033160000}"/>
    <cellStyle name="Millares [0] 2 2 4 5 2 3 4" xfId="40442" xr:uid="{00000000-0005-0000-0000-000034160000}"/>
    <cellStyle name="Millares [0] 2 2 4 5 2 4" xfId="12854" xr:uid="{00000000-0005-0000-0000-000035160000}"/>
    <cellStyle name="Millares [0] 2 2 4 5 2 4 2" xfId="43910" xr:uid="{00000000-0005-0000-0000-000036160000}"/>
    <cellStyle name="Millares [0] 2 2 4 5 2 5" xfId="23226" xr:uid="{00000000-0005-0000-0000-000037160000}"/>
    <cellStyle name="Millares [0] 2 2 4 5 2 6" xfId="33570" xr:uid="{00000000-0005-0000-0000-000038160000}"/>
    <cellStyle name="Millares [0] 2 2 4 5 3" xfId="4161" xr:uid="{00000000-0005-0000-0000-000039160000}"/>
    <cellStyle name="Millares [0] 2 2 4 5 3 2" xfId="14558" xr:uid="{00000000-0005-0000-0000-00003A160000}"/>
    <cellStyle name="Millares [0] 2 2 4 5 3 2 2" xfId="45614" xr:uid="{00000000-0005-0000-0000-00003B160000}"/>
    <cellStyle name="Millares [0] 2 2 4 5 3 3" xfId="24930" xr:uid="{00000000-0005-0000-0000-00003C160000}"/>
    <cellStyle name="Millares [0] 2 2 4 5 3 4" xfId="35274" xr:uid="{00000000-0005-0000-0000-00003D160000}"/>
    <cellStyle name="Millares [0] 2 2 4 5 4" xfId="7608" xr:uid="{00000000-0005-0000-0000-00003E160000}"/>
    <cellStyle name="Millares [0] 2 2 4 5 4 2" xfId="17993" xr:uid="{00000000-0005-0000-0000-00003F160000}"/>
    <cellStyle name="Millares [0] 2 2 4 5 4 2 2" xfId="49043" xr:uid="{00000000-0005-0000-0000-000040160000}"/>
    <cellStyle name="Millares [0] 2 2 4 5 4 3" xfId="28359" xr:uid="{00000000-0005-0000-0000-000041160000}"/>
    <cellStyle name="Millares [0] 2 2 4 5 4 4" xfId="38703" xr:uid="{00000000-0005-0000-0000-000042160000}"/>
    <cellStyle name="Millares [0] 2 2 4 5 5" xfId="11132" xr:uid="{00000000-0005-0000-0000-000043160000}"/>
    <cellStyle name="Millares [0] 2 2 4 5 5 2" xfId="42188" xr:uid="{00000000-0005-0000-0000-000044160000}"/>
    <cellStyle name="Millares [0] 2 2 4 5 6" xfId="21504" xr:uid="{00000000-0005-0000-0000-000045160000}"/>
    <cellStyle name="Millares [0] 2 2 4 5 7" xfId="31848" xr:uid="{00000000-0005-0000-0000-000046160000}"/>
    <cellStyle name="Millares [0] 2 2 4 6" xfId="207" xr:uid="{00000000-0005-0000-0000-000047160000}"/>
    <cellStyle name="Millares [0] 2 2 4 6 2" xfId="2458" xr:uid="{00000000-0005-0000-0000-000048160000}"/>
    <cellStyle name="Millares [0] 2 2 4 6 2 2" xfId="5888" xr:uid="{00000000-0005-0000-0000-000049160000}"/>
    <cellStyle name="Millares [0] 2 2 4 6 2 2 2" xfId="16283" xr:uid="{00000000-0005-0000-0000-00004A160000}"/>
    <cellStyle name="Millares [0] 2 2 4 6 2 2 2 2" xfId="47337" xr:uid="{00000000-0005-0000-0000-00004B160000}"/>
    <cellStyle name="Millares [0] 2 2 4 6 2 2 3" xfId="26653" xr:uid="{00000000-0005-0000-0000-00004C160000}"/>
    <cellStyle name="Millares [0] 2 2 4 6 2 2 4" xfId="36997" xr:uid="{00000000-0005-0000-0000-00004D160000}"/>
    <cellStyle name="Millares [0] 2 2 4 6 2 3" xfId="9368" xr:uid="{00000000-0005-0000-0000-00004E160000}"/>
    <cellStyle name="Millares [0] 2 2 4 6 2 3 2" xfId="19734" xr:uid="{00000000-0005-0000-0000-00004F160000}"/>
    <cellStyle name="Millares [0] 2 2 4 6 2 3 2 2" xfId="50783" xr:uid="{00000000-0005-0000-0000-000050160000}"/>
    <cellStyle name="Millares [0] 2 2 4 6 2 3 3" xfId="30099" xr:uid="{00000000-0005-0000-0000-000051160000}"/>
    <cellStyle name="Millares [0] 2 2 4 6 2 3 4" xfId="40443" xr:uid="{00000000-0005-0000-0000-000052160000}"/>
    <cellStyle name="Millares [0] 2 2 4 6 2 4" xfId="12855" xr:uid="{00000000-0005-0000-0000-000053160000}"/>
    <cellStyle name="Millares [0] 2 2 4 6 2 4 2" xfId="43911" xr:uid="{00000000-0005-0000-0000-000054160000}"/>
    <cellStyle name="Millares [0] 2 2 4 6 2 5" xfId="23227" xr:uid="{00000000-0005-0000-0000-000055160000}"/>
    <cellStyle name="Millares [0] 2 2 4 6 2 6" xfId="33571" xr:uid="{00000000-0005-0000-0000-000056160000}"/>
    <cellStyle name="Millares [0] 2 2 4 6 3" xfId="4162" xr:uid="{00000000-0005-0000-0000-000057160000}"/>
    <cellStyle name="Millares [0] 2 2 4 6 3 2" xfId="14559" xr:uid="{00000000-0005-0000-0000-000058160000}"/>
    <cellStyle name="Millares [0] 2 2 4 6 3 2 2" xfId="45615" xr:uid="{00000000-0005-0000-0000-000059160000}"/>
    <cellStyle name="Millares [0] 2 2 4 6 3 3" xfId="24931" xr:uid="{00000000-0005-0000-0000-00005A160000}"/>
    <cellStyle name="Millares [0] 2 2 4 6 3 4" xfId="35275" xr:uid="{00000000-0005-0000-0000-00005B160000}"/>
    <cellStyle name="Millares [0] 2 2 4 6 4" xfId="7609" xr:uid="{00000000-0005-0000-0000-00005C160000}"/>
    <cellStyle name="Millares [0] 2 2 4 6 4 2" xfId="17994" xr:uid="{00000000-0005-0000-0000-00005D160000}"/>
    <cellStyle name="Millares [0] 2 2 4 6 4 2 2" xfId="49044" xr:uid="{00000000-0005-0000-0000-00005E160000}"/>
    <cellStyle name="Millares [0] 2 2 4 6 4 3" xfId="28360" xr:uid="{00000000-0005-0000-0000-00005F160000}"/>
    <cellStyle name="Millares [0] 2 2 4 6 4 4" xfId="38704" xr:uid="{00000000-0005-0000-0000-000060160000}"/>
    <cellStyle name="Millares [0] 2 2 4 6 5" xfId="11133" xr:uid="{00000000-0005-0000-0000-000061160000}"/>
    <cellStyle name="Millares [0] 2 2 4 6 5 2" xfId="42189" xr:uid="{00000000-0005-0000-0000-000062160000}"/>
    <cellStyle name="Millares [0] 2 2 4 6 6" xfId="21505" xr:uid="{00000000-0005-0000-0000-000063160000}"/>
    <cellStyle name="Millares [0] 2 2 4 6 7" xfId="31849" xr:uid="{00000000-0005-0000-0000-000064160000}"/>
    <cellStyle name="Millares [0] 2 2 4 7" xfId="208" xr:uid="{00000000-0005-0000-0000-000065160000}"/>
    <cellStyle name="Millares [0] 2 2 4 7 2" xfId="2459" xr:uid="{00000000-0005-0000-0000-000066160000}"/>
    <cellStyle name="Millares [0] 2 2 4 7 2 2" xfId="5889" xr:uid="{00000000-0005-0000-0000-000067160000}"/>
    <cellStyle name="Millares [0] 2 2 4 7 2 2 2" xfId="16284" xr:uid="{00000000-0005-0000-0000-000068160000}"/>
    <cellStyle name="Millares [0] 2 2 4 7 2 2 2 2" xfId="47338" xr:uid="{00000000-0005-0000-0000-000069160000}"/>
    <cellStyle name="Millares [0] 2 2 4 7 2 2 3" xfId="26654" xr:uid="{00000000-0005-0000-0000-00006A160000}"/>
    <cellStyle name="Millares [0] 2 2 4 7 2 2 4" xfId="36998" xr:uid="{00000000-0005-0000-0000-00006B160000}"/>
    <cellStyle name="Millares [0] 2 2 4 7 2 3" xfId="9369" xr:uid="{00000000-0005-0000-0000-00006C160000}"/>
    <cellStyle name="Millares [0] 2 2 4 7 2 3 2" xfId="19735" xr:uid="{00000000-0005-0000-0000-00006D160000}"/>
    <cellStyle name="Millares [0] 2 2 4 7 2 3 2 2" xfId="50784" xr:uid="{00000000-0005-0000-0000-00006E160000}"/>
    <cellStyle name="Millares [0] 2 2 4 7 2 3 3" xfId="30100" xr:uid="{00000000-0005-0000-0000-00006F160000}"/>
    <cellStyle name="Millares [0] 2 2 4 7 2 3 4" xfId="40444" xr:uid="{00000000-0005-0000-0000-000070160000}"/>
    <cellStyle name="Millares [0] 2 2 4 7 2 4" xfId="12856" xr:uid="{00000000-0005-0000-0000-000071160000}"/>
    <cellStyle name="Millares [0] 2 2 4 7 2 4 2" xfId="43912" xr:uid="{00000000-0005-0000-0000-000072160000}"/>
    <cellStyle name="Millares [0] 2 2 4 7 2 5" xfId="23228" xr:uid="{00000000-0005-0000-0000-000073160000}"/>
    <cellStyle name="Millares [0] 2 2 4 7 2 6" xfId="33572" xr:uid="{00000000-0005-0000-0000-000074160000}"/>
    <cellStyle name="Millares [0] 2 2 4 7 3" xfId="4163" xr:uid="{00000000-0005-0000-0000-000075160000}"/>
    <cellStyle name="Millares [0] 2 2 4 7 3 2" xfId="14560" xr:uid="{00000000-0005-0000-0000-000076160000}"/>
    <cellStyle name="Millares [0] 2 2 4 7 3 2 2" xfId="45616" xr:uid="{00000000-0005-0000-0000-000077160000}"/>
    <cellStyle name="Millares [0] 2 2 4 7 3 3" xfId="24932" xr:uid="{00000000-0005-0000-0000-000078160000}"/>
    <cellStyle name="Millares [0] 2 2 4 7 3 4" xfId="35276" xr:uid="{00000000-0005-0000-0000-000079160000}"/>
    <cellStyle name="Millares [0] 2 2 4 7 4" xfId="7610" xr:uid="{00000000-0005-0000-0000-00007A160000}"/>
    <cellStyle name="Millares [0] 2 2 4 7 4 2" xfId="17995" xr:uid="{00000000-0005-0000-0000-00007B160000}"/>
    <cellStyle name="Millares [0] 2 2 4 7 4 2 2" xfId="49045" xr:uid="{00000000-0005-0000-0000-00007C160000}"/>
    <cellStyle name="Millares [0] 2 2 4 7 4 3" xfId="28361" xr:uid="{00000000-0005-0000-0000-00007D160000}"/>
    <cellStyle name="Millares [0] 2 2 4 7 4 4" xfId="38705" xr:uid="{00000000-0005-0000-0000-00007E160000}"/>
    <cellStyle name="Millares [0] 2 2 4 7 5" xfId="11134" xr:uid="{00000000-0005-0000-0000-00007F160000}"/>
    <cellStyle name="Millares [0] 2 2 4 7 5 2" xfId="42190" xr:uid="{00000000-0005-0000-0000-000080160000}"/>
    <cellStyle name="Millares [0] 2 2 4 7 6" xfId="21506" xr:uid="{00000000-0005-0000-0000-000081160000}"/>
    <cellStyle name="Millares [0] 2 2 4 7 7" xfId="31850" xr:uid="{00000000-0005-0000-0000-000082160000}"/>
    <cellStyle name="Millares [0] 2 2 4 8" xfId="2436" xr:uid="{00000000-0005-0000-0000-000083160000}"/>
    <cellStyle name="Millares [0] 2 2 4 8 2" xfId="5866" xr:uid="{00000000-0005-0000-0000-000084160000}"/>
    <cellStyle name="Millares [0] 2 2 4 8 2 2" xfId="16261" xr:uid="{00000000-0005-0000-0000-000085160000}"/>
    <cellStyle name="Millares [0] 2 2 4 8 2 2 2" xfId="47315" xr:uid="{00000000-0005-0000-0000-000086160000}"/>
    <cellStyle name="Millares [0] 2 2 4 8 2 3" xfId="26631" xr:uid="{00000000-0005-0000-0000-000087160000}"/>
    <cellStyle name="Millares [0] 2 2 4 8 2 4" xfId="36975" xr:uid="{00000000-0005-0000-0000-000088160000}"/>
    <cellStyle name="Millares [0] 2 2 4 8 3" xfId="9346" xr:uid="{00000000-0005-0000-0000-000089160000}"/>
    <cellStyle name="Millares [0] 2 2 4 8 3 2" xfId="19712" xr:uid="{00000000-0005-0000-0000-00008A160000}"/>
    <cellStyle name="Millares [0] 2 2 4 8 3 2 2" xfId="50761" xr:uid="{00000000-0005-0000-0000-00008B160000}"/>
    <cellStyle name="Millares [0] 2 2 4 8 3 3" xfId="30077" xr:uid="{00000000-0005-0000-0000-00008C160000}"/>
    <cellStyle name="Millares [0] 2 2 4 8 3 4" xfId="40421" xr:uid="{00000000-0005-0000-0000-00008D160000}"/>
    <cellStyle name="Millares [0] 2 2 4 8 4" xfId="12833" xr:uid="{00000000-0005-0000-0000-00008E160000}"/>
    <cellStyle name="Millares [0] 2 2 4 8 4 2" xfId="43889" xr:uid="{00000000-0005-0000-0000-00008F160000}"/>
    <cellStyle name="Millares [0] 2 2 4 8 5" xfId="23205" xr:uid="{00000000-0005-0000-0000-000090160000}"/>
    <cellStyle name="Millares [0] 2 2 4 8 6" xfId="33549" xr:uid="{00000000-0005-0000-0000-000091160000}"/>
    <cellStyle name="Millares [0] 2 2 4 9" xfId="4140" xr:uid="{00000000-0005-0000-0000-000092160000}"/>
    <cellStyle name="Millares [0] 2 2 4 9 2" xfId="14537" xr:uid="{00000000-0005-0000-0000-000093160000}"/>
    <cellStyle name="Millares [0] 2 2 4 9 2 2" xfId="45593" xr:uid="{00000000-0005-0000-0000-000094160000}"/>
    <cellStyle name="Millares [0] 2 2 4 9 3" xfId="24909" xr:uid="{00000000-0005-0000-0000-000095160000}"/>
    <cellStyle name="Millares [0] 2 2 4 9 4" xfId="35253" xr:uid="{00000000-0005-0000-0000-000096160000}"/>
    <cellStyle name="Millares [0] 2 2 5" xfId="209" xr:uid="{00000000-0005-0000-0000-000097160000}"/>
    <cellStyle name="Millares [0] 2 2 5 10" xfId="7611" xr:uid="{00000000-0005-0000-0000-000098160000}"/>
    <cellStyle name="Millares [0] 2 2 5 10 2" xfId="17996" xr:uid="{00000000-0005-0000-0000-000099160000}"/>
    <cellStyle name="Millares [0] 2 2 5 10 2 2" xfId="49046" xr:uid="{00000000-0005-0000-0000-00009A160000}"/>
    <cellStyle name="Millares [0] 2 2 5 10 3" xfId="28362" xr:uid="{00000000-0005-0000-0000-00009B160000}"/>
    <cellStyle name="Millares [0] 2 2 5 10 4" xfId="38706" xr:uid="{00000000-0005-0000-0000-00009C160000}"/>
    <cellStyle name="Millares [0] 2 2 5 11" xfId="11135" xr:uid="{00000000-0005-0000-0000-00009D160000}"/>
    <cellStyle name="Millares [0] 2 2 5 11 2" xfId="42191" xr:uid="{00000000-0005-0000-0000-00009E160000}"/>
    <cellStyle name="Millares [0] 2 2 5 12" xfId="21507" xr:uid="{00000000-0005-0000-0000-00009F160000}"/>
    <cellStyle name="Millares [0] 2 2 5 13" xfId="31851" xr:uid="{00000000-0005-0000-0000-0000A0160000}"/>
    <cellStyle name="Millares [0] 2 2 5 2" xfId="210" xr:uid="{00000000-0005-0000-0000-0000A1160000}"/>
    <cellStyle name="Millares [0] 2 2 5 2 10" xfId="11136" xr:uid="{00000000-0005-0000-0000-0000A2160000}"/>
    <cellStyle name="Millares [0] 2 2 5 2 10 2" xfId="42192" xr:uid="{00000000-0005-0000-0000-0000A3160000}"/>
    <cellStyle name="Millares [0] 2 2 5 2 11" xfId="21508" xr:uid="{00000000-0005-0000-0000-0000A4160000}"/>
    <cellStyle name="Millares [0] 2 2 5 2 12" xfId="31852" xr:uid="{00000000-0005-0000-0000-0000A5160000}"/>
    <cellStyle name="Millares [0] 2 2 5 2 2" xfId="211" xr:uid="{00000000-0005-0000-0000-0000A6160000}"/>
    <cellStyle name="Millares [0] 2 2 5 2 2 10" xfId="21509" xr:uid="{00000000-0005-0000-0000-0000A7160000}"/>
    <cellStyle name="Millares [0] 2 2 5 2 2 11" xfId="31853" xr:uid="{00000000-0005-0000-0000-0000A8160000}"/>
    <cellStyle name="Millares [0] 2 2 5 2 2 2" xfId="212" xr:uid="{00000000-0005-0000-0000-0000A9160000}"/>
    <cellStyle name="Millares [0] 2 2 5 2 2 2 2" xfId="213" xr:uid="{00000000-0005-0000-0000-0000AA160000}"/>
    <cellStyle name="Millares [0] 2 2 5 2 2 2 2 2" xfId="2464" xr:uid="{00000000-0005-0000-0000-0000AB160000}"/>
    <cellStyle name="Millares [0] 2 2 5 2 2 2 2 2 2" xfId="5894" xr:uid="{00000000-0005-0000-0000-0000AC160000}"/>
    <cellStyle name="Millares [0] 2 2 5 2 2 2 2 2 2 2" xfId="16289" xr:uid="{00000000-0005-0000-0000-0000AD160000}"/>
    <cellStyle name="Millares [0] 2 2 5 2 2 2 2 2 2 2 2" xfId="47343" xr:uid="{00000000-0005-0000-0000-0000AE160000}"/>
    <cellStyle name="Millares [0] 2 2 5 2 2 2 2 2 2 3" xfId="26659" xr:uid="{00000000-0005-0000-0000-0000AF160000}"/>
    <cellStyle name="Millares [0] 2 2 5 2 2 2 2 2 2 4" xfId="37003" xr:uid="{00000000-0005-0000-0000-0000B0160000}"/>
    <cellStyle name="Millares [0] 2 2 5 2 2 2 2 2 3" xfId="9374" xr:uid="{00000000-0005-0000-0000-0000B1160000}"/>
    <cellStyle name="Millares [0] 2 2 5 2 2 2 2 2 3 2" xfId="19740" xr:uid="{00000000-0005-0000-0000-0000B2160000}"/>
    <cellStyle name="Millares [0] 2 2 5 2 2 2 2 2 3 2 2" xfId="50789" xr:uid="{00000000-0005-0000-0000-0000B3160000}"/>
    <cellStyle name="Millares [0] 2 2 5 2 2 2 2 2 3 3" xfId="30105" xr:uid="{00000000-0005-0000-0000-0000B4160000}"/>
    <cellStyle name="Millares [0] 2 2 5 2 2 2 2 2 3 4" xfId="40449" xr:uid="{00000000-0005-0000-0000-0000B5160000}"/>
    <cellStyle name="Millares [0] 2 2 5 2 2 2 2 2 4" xfId="12861" xr:uid="{00000000-0005-0000-0000-0000B6160000}"/>
    <cellStyle name="Millares [0] 2 2 5 2 2 2 2 2 4 2" xfId="43917" xr:uid="{00000000-0005-0000-0000-0000B7160000}"/>
    <cellStyle name="Millares [0] 2 2 5 2 2 2 2 2 5" xfId="23233" xr:uid="{00000000-0005-0000-0000-0000B8160000}"/>
    <cellStyle name="Millares [0] 2 2 5 2 2 2 2 2 6" xfId="33577" xr:uid="{00000000-0005-0000-0000-0000B9160000}"/>
    <cellStyle name="Millares [0] 2 2 5 2 2 2 2 3" xfId="4168" xr:uid="{00000000-0005-0000-0000-0000BA160000}"/>
    <cellStyle name="Millares [0] 2 2 5 2 2 2 2 3 2" xfId="14565" xr:uid="{00000000-0005-0000-0000-0000BB160000}"/>
    <cellStyle name="Millares [0] 2 2 5 2 2 2 2 3 2 2" xfId="45621" xr:uid="{00000000-0005-0000-0000-0000BC160000}"/>
    <cellStyle name="Millares [0] 2 2 5 2 2 2 2 3 3" xfId="24937" xr:uid="{00000000-0005-0000-0000-0000BD160000}"/>
    <cellStyle name="Millares [0] 2 2 5 2 2 2 2 3 4" xfId="35281" xr:uid="{00000000-0005-0000-0000-0000BE160000}"/>
    <cellStyle name="Millares [0] 2 2 5 2 2 2 2 4" xfId="7615" xr:uid="{00000000-0005-0000-0000-0000BF160000}"/>
    <cellStyle name="Millares [0] 2 2 5 2 2 2 2 4 2" xfId="18000" xr:uid="{00000000-0005-0000-0000-0000C0160000}"/>
    <cellStyle name="Millares [0] 2 2 5 2 2 2 2 4 2 2" xfId="49050" xr:uid="{00000000-0005-0000-0000-0000C1160000}"/>
    <cellStyle name="Millares [0] 2 2 5 2 2 2 2 4 3" xfId="28366" xr:uid="{00000000-0005-0000-0000-0000C2160000}"/>
    <cellStyle name="Millares [0] 2 2 5 2 2 2 2 4 4" xfId="38710" xr:uid="{00000000-0005-0000-0000-0000C3160000}"/>
    <cellStyle name="Millares [0] 2 2 5 2 2 2 2 5" xfId="11139" xr:uid="{00000000-0005-0000-0000-0000C4160000}"/>
    <cellStyle name="Millares [0] 2 2 5 2 2 2 2 5 2" xfId="42195" xr:uid="{00000000-0005-0000-0000-0000C5160000}"/>
    <cellStyle name="Millares [0] 2 2 5 2 2 2 2 6" xfId="21511" xr:uid="{00000000-0005-0000-0000-0000C6160000}"/>
    <cellStyle name="Millares [0] 2 2 5 2 2 2 2 7" xfId="31855" xr:uid="{00000000-0005-0000-0000-0000C7160000}"/>
    <cellStyle name="Millares [0] 2 2 5 2 2 2 3" xfId="2463" xr:uid="{00000000-0005-0000-0000-0000C8160000}"/>
    <cellStyle name="Millares [0] 2 2 5 2 2 2 3 2" xfId="5893" xr:uid="{00000000-0005-0000-0000-0000C9160000}"/>
    <cellStyle name="Millares [0] 2 2 5 2 2 2 3 2 2" xfId="16288" xr:uid="{00000000-0005-0000-0000-0000CA160000}"/>
    <cellStyle name="Millares [0] 2 2 5 2 2 2 3 2 2 2" xfId="47342" xr:uid="{00000000-0005-0000-0000-0000CB160000}"/>
    <cellStyle name="Millares [0] 2 2 5 2 2 2 3 2 3" xfId="26658" xr:uid="{00000000-0005-0000-0000-0000CC160000}"/>
    <cellStyle name="Millares [0] 2 2 5 2 2 2 3 2 4" xfId="37002" xr:uid="{00000000-0005-0000-0000-0000CD160000}"/>
    <cellStyle name="Millares [0] 2 2 5 2 2 2 3 3" xfId="9373" xr:uid="{00000000-0005-0000-0000-0000CE160000}"/>
    <cellStyle name="Millares [0] 2 2 5 2 2 2 3 3 2" xfId="19739" xr:uid="{00000000-0005-0000-0000-0000CF160000}"/>
    <cellStyle name="Millares [0] 2 2 5 2 2 2 3 3 2 2" xfId="50788" xr:uid="{00000000-0005-0000-0000-0000D0160000}"/>
    <cellStyle name="Millares [0] 2 2 5 2 2 2 3 3 3" xfId="30104" xr:uid="{00000000-0005-0000-0000-0000D1160000}"/>
    <cellStyle name="Millares [0] 2 2 5 2 2 2 3 3 4" xfId="40448" xr:uid="{00000000-0005-0000-0000-0000D2160000}"/>
    <cellStyle name="Millares [0] 2 2 5 2 2 2 3 4" xfId="12860" xr:uid="{00000000-0005-0000-0000-0000D3160000}"/>
    <cellStyle name="Millares [0] 2 2 5 2 2 2 3 4 2" xfId="43916" xr:uid="{00000000-0005-0000-0000-0000D4160000}"/>
    <cellStyle name="Millares [0] 2 2 5 2 2 2 3 5" xfId="23232" xr:uid="{00000000-0005-0000-0000-0000D5160000}"/>
    <cellStyle name="Millares [0] 2 2 5 2 2 2 3 6" xfId="33576" xr:uid="{00000000-0005-0000-0000-0000D6160000}"/>
    <cellStyle name="Millares [0] 2 2 5 2 2 2 4" xfId="4167" xr:uid="{00000000-0005-0000-0000-0000D7160000}"/>
    <cellStyle name="Millares [0] 2 2 5 2 2 2 4 2" xfId="14564" xr:uid="{00000000-0005-0000-0000-0000D8160000}"/>
    <cellStyle name="Millares [0] 2 2 5 2 2 2 4 2 2" xfId="45620" xr:uid="{00000000-0005-0000-0000-0000D9160000}"/>
    <cellStyle name="Millares [0] 2 2 5 2 2 2 4 3" xfId="24936" xr:uid="{00000000-0005-0000-0000-0000DA160000}"/>
    <cellStyle name="Millares [0] 2 2 5 2 2 2 4 4" xfId="35280" xr:uid="{00000000-0005-0000-0000-0000DB160000}"/>
    <cellStyle name="Millares [0] 2 2 5 2 2 2 5" xfId="7614" xr:uid="{00000000-0005-0000-0000-0000DC160000}"/>
    <cellStyle name="Millares [0] 2 2 5 2 2 2 5 2" xfId="17999" xr:uid="{00000000-0005-0000-0000-0000DD160000}"/>
    <cellStyle name="Millares [0] 2 2 5 2 2 2 5 2 2" xfId="49049" xr:uid="{00000000-0005-0000-0000-0000DE160000}"/>
    <cellStyle name="Millares [0] 2 2 5 2 2 2 5 3" xfId="28365" xr:uid="{00000000-0005-0000-0000-0000DF160000}"/>
    <cellStyle name="Millares [0] 2 2 5 2 2 2 5 4" xfId="38709" xr:uid="{00000000-0005-0000-0000-0000E0160000}"/>
    <cellStyle name="Millares [0] 2 2 5 2 2 2 6" xfId="11138" xr:uid="{00000000-0005-0000-0000-0000E1160000}"/>
    <cellStyle name="Millares [0] 2 2 5 2 2 2 6 2" xfId="42194" xr:uid="{00000000-0005-0000-0000-0000E2160000}"/>
    <cellStyle name="Millares [0] 2 2 5 2 2 2 7" xfId="21510" xr:uid="{00000000-0005-0000-0000-0000E3160000}"/>
    <cellStyle name="Millares [0] 2 2 5 2 2 2 8" xfId="31854" xr:uid="{00000000-0005-0000-0000-0000E4160000}"/>
    <cellStyle name="Millares [0] 2 2 5 2 2 3" xfId="214" xr:uid="{00000000-0005-0000-0000-0000E5160000}"/>
    <cellStyle name="Millares [0] 2 2 5 2 2 3 2" xfId="2465" xr:uid="{00000000-0005-0000-0000-0000E6160000}"/>
    <cellStyle name="Millares [0] 2 2 5 2 2 3 2 2" xfId="5895" xr:uid="{00000000-0005-0000-0000-0000E7160000}"/>
    <cellStyle name="Millares [0] 2 2 5 2 2 3 2 2 2" xfId="16290" xr:uid="{00000000-0005-0000-0000-0000E8160000}"/>
    <cellStyle name="Millares [0] 2 2 5 2 2 3 2 2 2 2" xfId="47344" xr:uid="{00000000-0005-0000-0000-0000E9160000}"/>
    <cellStyle name="Millares [0] 2 2 5 2 2 3 2 2 3" xfId="26660" xr:uid="{00000000-0005-0000-0000-0000EA160000}"/>
    <cellStyle name="Millares [0] 2 2 5 2 2 3 2 2 4" xfId="37004" xr:uid="{00000000-0005-0000-0000-0000EB160000}"/>
    <cellStyle name="Millares [0] 2 2 5 2 2 3 2 3" xfId="9375" xr:uid="{00000000-0005-0000-0000-0000EC160000}"/>
    <cellStyle name="Millares [0] 2 2 5 2 2 3 2 3 2" xfId="19741" xr:uid="{00000000-0005-0000-0000-0000ED160000}"/>
    <cellStyle name="Millares [0] 2 2 5 2 2 3 2 3 2 2" xfId="50790" xr:uid="{00000000-0005-0000-0000-0000EE160000}"/>
    <cellStyle name="Millares [0] 2 2 5 2 2 3 2 3 3" xfId="30106" xr:uid="{00000000-0005-0000-0000-0000EF160000}"/>
    <cellStyle name="Millares [0] 2 2 5 2 2 3 2 3 4" xfId="40450" xr:uid="{00000000-0005-0000-0000-0000F0160000}"/>
    <cellStyle name="Millares [0] 2 2 5 2 2 3 2 4" xfId="12862" xr:uid="{00000000-0005-0000-0000-0000F1160000}"/>
    <cellStyle name="Millares [0] 2 2 5 2 2 3 2 4 2" xfId="43918" xr:uid="{00000000-0005-0000-0000-0000F2160000}"/>
    <cellStyle name="Millares [0] 2 2 5 2 2 3 2 5" xfId="23234" xr:uid="{00000000-0005-0000-0000-0000F3160000}"/>
    <cellStyle name="Millares [0] 2 2 5 2 2 3 2 6" xfId="33578" xr:uid="{00000000-0005-0000-0000-0000F4160000}"/>
    <cellStyle name="Millares [0] 2 2 5 2 2 3 3" xfId="4169" xr:uid="{00000000-0005-0000-0000-0000F5160000}"/>
    <cellStyle name="Millares [0] 2 2 5 2 2 3 3 2" xfId="14566" xr:uid="{00000000-0005-0000-0000-0000F6160000}"/>
    <cellStyle name="Millares [0] 2 2 5 2 2 3 3 2 2" xfId="45622" xr:uid="{00000000-0005-0000-0000-0000F7160000}"/>
    <cellStyle name="Millares [0] 2 2 5 2 2 3 3 3" xfId="24938" xr:uid="{00000000-0005-0000-0000-0000F8160000}"/>
    <cellStyle name="Millares [0] 2 2 5 2 2 3 3 4" xfId="35282" xr:uid="{00000000-0005-0000-0000-0000F9160000}"/>
    <cellStyle name="Millares [0] 2 2 5 2 2 3 4" xfId="7616" xr:uid="{00000000-0005-0000-0000-0000FA160000}"/>
    <cellStyle name="Millares [0] 2 2 5 2 2 3 4 2" xfId="18001" xr:uid="{00000000-0005-0000-0000-0000FB160000}"/>
    <cellStyle name="Millares [0] 2 2 5 2 2 3 4 2 2" xfId="49051" xr:uid="{00000000-0005-0000-0000-0000FC160000}"/>
    <cellStyle name="Millares [0] 2 2 5 2 2 3 4 3" xfId="28367" xr:uid="{00000000-0005-0000-0000-0000FD160000}"/>
    <cellStyle name="Millares [0] 2 2 5 2 2 3 4 4" xfId="38711" xr:uid="{00000000-0005-0000-0000-0000FE160000}"/>
    <cellStyle name="Millares [0] 2 2 5 2 2 3 5" xfId="11140" xr:uid="{00000000-0005-0000-0000-0000FF160000}"/>
    <cellStyle name="Millares [0] 2 2 5 2 2 3 5 2" xfId="42196" xr:uid="{00000000-0005-0000-0000-000000170000}"/>
    <cellStyle name="Millares [0] 2 2 5 2 2 3 6" xfId="21512" xr:uid="{00000000-0005-0000-0000-000001170000}"/>
    <cellStyle name="Millares [0] 2 2 5 2 2 3 7" xfId="31856" xr:uid="{00000000-0005-0000-0000-000002170000}"/>
    <cellStyle name="Millares [0] 2 2 5 2 2 4" xfId="215" xr:uid="{00000000-0005-0000-0000-000003170000}"/>
    <cellStyle name="Millares [0] 2 2 5 2 2 4 2" xfId="2466" xr:uid="{00000000-0005-0000-0000-000004170000}"/>
    <cellStyle name="Millares [0] 2 2 5 2 2 4 2 2" xfId="5896" xr:uid="{00000000-0005-0000-0000-000005170000}"/>
    <cellStyle name="Millares [0] 2 2 5 2 2 4 2 2 2" xfId="16291" xr:uid="{00000000-0005-0000-0000-000006170000}"/>
    <cellStyle name="Millares [0] 2 2 5 2 2 4 2 2 2 2" xfId="47345" xr:uid="{00000000-0005-0000-0000-000007170000}"/>
    <cellStyle name="Millares [0] 2 2 5 2 2 4 2 2 3" xfId="26661" xr:uid="{00000000-0005-0000-0000-000008170000}"/>
    <cellStyle name="Millares [0] 2 2 5 2 2 4 2 2 4" xfId="37005" xr:uid="{00000000-0005-0000-0000-000009170000}"/>
    <cellStyle name="Millares [0] 2 2 5 2 2 4 2 3" xfId="9376" xr:uid="{00000000-0005-0000-0000-00000A170000}"/>
    <cellStyle name="Millares [0] 2 2 5 2 2 4 2 3 2" xfId="19742" xr:uid="{00000000-0005-0000-0000-00000B170000}"/>
    <cellStyle name="Millares [0] 2 2 5 2 2 4 2 3 2 2" xfId="50791" xr:uid="{00000000-0005-0000-0000-00000C170000}"/>
    <cellStyle name="Millares [0] 2 2 5 2 2 4 2 3 3" xfId="30107" xr:uid="{00000000-0005-0000-0000-00000D170000}"/>
    <cellStyle name="Millares [0] 2 2 5 2 2 4 2 3 4" xfId="40451" xr:uid="{00000000-0005-0000-0000-00000E170000}"/>
    <cellStyle name="Millares [0] 2 2 5 2 2 4 2 4" xfId="12863" xr:uid="{00000000-0005-0000-0000-00000F170000}"/>
    <cellStyle name="Millares [0] 2 2 5 2 2 4 2 4 2" xfId="43919" xr:uid="{00000000-0005-0000-0000-000010170000}"/>
    <cellStyle name="Millares [0] 2 2 5 2 2 4 2 5" xfId="23235" xr:uid="{00000000-0005-0000-0000-000011170000}"/>
    <cellStyle name="Millares [0] 2 2 5 2 2 4 2 6" xfId="33579" xr:uid="{00000000-0005-0000-0000-000012170000}"/>
    <cellStyle name="Millares [0] 2 2 5 2 2 4 3" xfId="4170" xr:uid="{00000000-0005-0000-0000-000013170000}"/>
    <cellStyle name="Millares [0] 2 2 5 2 2 4 3 2" xfId="14567" xr:uid="{00000000-0005-0000-0000-000014170000}"/>
    <cellStyle name="Millares [0] 2 2 5 2 2 4 3 2 2" xfId="45623" xr:uid="{00000000-0005-0000-0000-000015170000}"/>
    <cellStyle name="Millares [0] 2 2 5 2 2 4 3 3" xfId="24939" xr:uid="{00000000-0005-0000-0000-000016170000}"/>
    <cellStyle name="Millares [0] 2 2 5 2 2 4 3 4" xfId="35283" xr:uid="{00000000-0005-0000-0000-000017170000}"/>
    <cellStyle name="Millares [0] 2 2 5 2 2 4 4" xfId="7617" xr:uid="{00000000-0005-0000-0000-000018170000}"/>
    <cellStyle name="Millares [0] 2 2 5 2 2 4 4 2" xfId="18002" xr:uid="{00000000-0005-0000-0000-000019170000}"/>
    <cellStyle name="Millares [0] 2 2 5 2 2 4 4 2 2" xfId="49052" xr:uid="{00000000-0005-0000-0000-00001A170000}"/>
    <cellStyle name="Millares [0] 2 2 5 2 2 4 4 3" xfId="28368" xr:uid="{00000000-0005-0000-0000-00001B170000}"/>
    <cellStyle name="Millares [0] 2 2 5 2 2 4 4 4" xfId="38712" xr:uid="{00000000-0005-0000-0000-00001C170000}"/>
    <cellStyle name="Millares [0] 2 2 5 2 2 4 5" xfId="11141" xr:uid="{00000000-0005-0000-0000-00001D170000}"/>
    <cellStyle name="Millares [0] 2 2 5 2 2 4 5 2" xfId="42197" xr:uid="{00000000-0005-0000-0000-00001E170000}"/>
    <cellStyle name="Millares [0] 2 2 5 2 2 4 6" xfId="21513" xr:uid="{00000000-0005-0000-0000-00001F170000}"/>
    <cellStyle name="Millares [0] 2 2 5 2 2 4 7" xfId="31857" xr:uid="{00000000-0005-0000-0000-000020170000}"/>
    <cellStyle name="Millares [0] 2 2 5 2 2 5" xfId="216" xr:uid="{00000000-0005-0000-0000-000021170000}"/>
    <cellStyle name="Millares [0] 2 2 5 2 2 5 2" xfId="2467" xr:uid="{00000000-0005-0000-0000-000022170000}"/>
    <cellStyle name="Millares [0] 2 2 5 2 2 5 2 2" xfId="5897" xr:uid="{00000000-0005-0000-0000-000023170000}"/>
    <cellStyle name="Millares [0] 2 2 5 2 2 5 2 2 2" xfId="16292" xr:uid="{00000000-0005-0000-0000-000024170000}"/>
    <cellStyle name="Millares [0] 2 2 5 2 2 5 2 2 2 2" xfId="47346" xr:uid="{00000000-0005-0000-0000-000025170000}"/>
    <cellStyle name="Millares [0] 2 2 5 2 2 5 2 2 3" xfId="26662" xr:uid="{00000000-0005-0000-0000-000026170000}"/>
    <cellStyle name="Millares [0] 2 2 5 2 2 5 2 2 4" xfId="37006" xr:uid="{00000000-0005-0000-0000-000027170000}"/>
    <cellStyle name="Millares [0] 2 2 5 2 2 5 2 3" xfId="9377" xr:uid="{00000000-0005-0000-0000-000028170000}"/>
    <cellStyle name="Millares [0] 2 2 5 2 2 5 2 3 2" xfId="19743" xr:uid="{00000000-0005-0000-0000-000029170000}"/>
    <cellStyle name="Millares [0] 2 2 5 2 2 5 2 3 2 2" xfId="50792" xr:uid="{00000000-0005-0000-0000-00002A170000}"/>
    <cellStyle name="Millares [0] 2 2 5 2 2 5 2 3 3" xfId="30108" xr:uid="{00000000-0005-0000-0000-00002B170000}"/>
    <cellStyle name="Millares [0] 2 2 5 2 2 5 2 3 4" xfId="40452" xr:uid="{00000000-0005-0000-0000-00002C170000}"/>
    <cellStyle name="Millares [0] 2 2 5 2 2 5 2 4" xfId="12864" xr:uid="{00000000-0005-0000-0000-00002D170000}"/>
    <cellStyle name="Millares [0] 2 2 5 2 2 5 2 4 2" xfId="43920" xr:uid="{00000000-0005-0000-0000-00002E170000}"/>
    <cellStyle name="Millares [0] 2 2 5 2 2 5 2 5" xfId="23236" xr:uid="{00000000-0005-0000-0000-00002F170000}"/>
    <cellStyle name="Millares [0] 2 2 5 2 2 5 2 6" xfId="33580" xr:uid="{00000000-0005-0000-0000-000030170000}"/>
    <cellStyle name="Millares [0] 2 2 5 2 2 5 3" xfId="4171" xr:uid="{00000000-0005-0000-0000-000031170000}"/>
    <cellStyle name="Millares [0] 2 2 5 2 2 5 3 2" xfId="14568" xr:uid="{00000000-0005-0000-0000-000032170000}"/>
    <cellStyle name="Millares [0] 2 2 5 2 2 5 3 2 2" xfId="45624" xr:uid="{00000000-0005-0000-0000-000033170000}"/>
    <cellStyle name="Millares [0] 2 2 5 2 2 5 3 3" xfId="24940" xr:uid="{00000000-0005-0000-0000-000034170000}"/>
    <cellStyle name="Millares [0] 2 2 5 2 2 5 3 4" xfId="35284" xr:uid="{00000000-0005-0000-0000-000035170000}"/>
    <cellStyle name="Millares [0] 2 2 5 2 2 5 4" xfId="7618" xr:uid="{00000000-0005-0000-0000-000036170000}"/>
    <cellStyle name="Millares [0] 2 2 5 2 2 5 4 2" xfId="18003" xr:uid="{00000000-0005-0000-0000-000037170000}"/>
    <cellStyle name="Millares [0] 2 2 5 2 2 5 4 2 2" xfId="49053" xr:uid="{00000000-0005-0000-0000-000038170000}"/>
    <cellStyle name="Millares [0] 2 2 5 2 2 5 4 3" xfId="28369" xr:uid="{00000000-0005-0000-0000-000039170000}"/>
    <cellStyle name="Millares [0] 2 2 5 2 2 5 4 4" xfId="38713" xr:uid="{00000000-0005-0000-0000-00003A170000}"/>
    <cellStyle name="Millares [0] 2 2 5 2 2 5 5" xfId="11142" xr:uid="{00000000-0005-0000-0000-00003B170000}"/>
    <cellStyle name="Millares [0] 2 2 5 2 2 5 5 2" xfId="42198" xr:uid="{00000000-0005-0000-0000-00003C170000}"/>
    <cellStyle name="Millares [0] 2 2 5 2 2 5 6" xfId="21514" xr:uid="{00000000-0005-0000-0000-00003D170000}"/>
    <cellStyle name="Millares [0] 2 2 5 2 2 5 7" xfId="31858" xr:uid="{00000000-0005-0000-0000-00003E170000}"/>
    <cellStyle name="Millares [0] 2 2 5 2 2 6" xfId="2462" xr:uid="{00000000-0005-0000-0000-00003F170000}"/>
    <cellStyle name="Millares [0] 2 2 5 2 2 6 2" xfId="5892" xr:uid="{00000000-0005-0000-0000-000040170000}"/>
    <cellStyle name="Millares [0] 2 2 5 2 2 6 2 2" xfId="16287" xr:uid="{00000000-0005-0000-0000-000041170000}"/>
    <cellStyle name="Millares [0] 2 2 5 2 2 6 2 2 2" xfId="47341" xr:uid="{00000000-0005-0000-0000-000042170000}"/>
    <cellStyle name="Millares [0] 2 2 5 2 2 6 2 3" xfId="26657" xr:uid="{00000000-0005-0000-0000-000043170000}"/>
    <cellStyle name="Millares [0] 2 2 5 2 2 6 2 4" xfId="37001" xr:uid="{00000000-0005-0000-0000-000044170000}"/>
    <cellStyle name="Millares [0] 2 2 5 2 2 6 3" xfId="9372" xr:uid="{00000000-0005-0000-0000-000045170000}"/>
    <cellStyle name="Millares [0] 2 2 5 2 2 6 3 2" xfId="19738" xr:uid="{00000000-0005-0000-0000-000046170000}"/>
    <cellStyle name="Millares [0] 2 2 5 2 2 6 3 2 2" xfId="50787" xr:uid="{00000000-0005-0000-0000-000047170000}"/>
    <cellStyle name="Millares [0] 2 2 5 2 2 6 3 3" xfId="30103" xr:uid="{00000000-0005-0000-0000-000048170000}"/>
    <cellStyle name="Millares [0] 2 2 5 2 2 6 3 4" xfId="40447" xr:uid="{00000000-0005-0000-0000-000049170000}"/>
    <cellStyle name="Millares [0] 2 2 5 2 2 6 4" xfId="12859" xr:uid="{00000000-0005-0000-0000-00004A170000}"/>
    <cellStyle name="Millares [0] 2 2 5 2 2 6 4 2" xfId="43915" xr:uid="{00000000-0005-0000-0000-00004B170000}"/>
    <cellStyle name="Millares [0] 2 2 5 2 2 6 5" xfId="23231" xr:uid="{00000000-0005-0000-0000-00004C170000}"/>
    <cellStyle name="Millares [0] 2 2 5 2 2 6 6" xfId="33575" xr:uid="{00000000-0005-0000-0000-00004D170000}"/>
    <cellStyle name="Millares [0] 2 2 5 2 2 7" xfId="4166" xr:uid="{00000000-0005-0000-0000-00004E170000}"/>
    <cellStyle name="Millares [0] 2 2 5 2 2 7 2" xfId="14563" xr:uid="{00000000-0005-0000-0000-00004F170000}"/>
    <cellStyle name="Millares [0] 2 2 5 2 2 7 2 2" xfId="45619" xr:uid="{00000000-0005-0000-0000-000050170000}"/>
    <cellStyle name="Millares [0] 2 2 5 2 2 7 3" xfId="24935" xr:uid="{00000000-0005-0000-0000-000051170000}"/>
    <cellStyle name="Millares [0] 2 2 5 2 2 7 4" xfId="35279" xr:uid="{00000000-0005-0000-0000-000052170000}"/>
    <cellStyle name="Millares [0] 2 2 5 2 2 8" xfId="7613" xr:uid="{00000000-0005-0000-0000-000053170000}"/>
    <cellStyle name="Millares [0] 2 2 5 2 2 8 2" xfId="17998" xr:uid="{00000000-0005-0000-0000-000054170000}"/>
    <cellStyle name="Millares [0] 2 2 5 2 2 8 2 2" xfId="49048" xr:uid="{00000000-0005-0000-0000-000055170000}"/>
    <cellStyle name="Millares [0] 2 2 5 2 2 8 3" xfId="28364" xr:uid="{00000000-0005-0000-0000-000056170000}"/>
    <cellStyle name="Millares [0] 2 2 5 2 2 8 4" xfId="38708" xr:uid="{00000000-0005-0000-0000-000057170000}"/>
    <cellStyle name="Millares [0] 2 2 5 2 2 9" xfId="11137" xr:uid="{00000000-0005-0000-0000-000058170000}"/>
    <cellStyle name="Millares [0] 2 2 5 2 2 9 2" xfId="42193" xr:uid="{00000000-0005-0000-0000-000059170000}"/>
    <cellStyle name="Millares [0] 2 2 5 2 3" xfId="217" xr:uid="{00000000-0005-0000-0000-00005A170000}"/>
    <cellStyle name="Millares [0] 2 2 5 2 3 2" xfId="218" xr:uid="{00000000-0005-0000-0000-00005B170000}"/>
    <cellStyle name="Millares [0] 2 2 5 2 3 2 2" xfId="2469" xr:uid="{00000000-0005-0000-0000-00005C170000}"/>
    <cellStyle name="Millares [0] 2 2 5 2 3 2 2 2" xfId="5899" xr:uid="{00000000-0005-0000-0000-00005D170000}"/>
    <cellStyle name="Millares [0] 2 2 5 2 3 2 2 2 2" xfId="16294" xr:uid="{00000000-0005-0000-0000-00005E170000}"/>
    <cellStyle name="Millares [0] 2 2 5 2 3 2 2 2 2 2" xfId="47348" xr:uid="{00000000-0005-0000-0000-00005F170000}"/>
    <cellStyle name="Millares [0] 2 2 5 2 3 2 2 2 3" xfId="26664" xr:uid="{00000000-0005-0000-0000-000060170000}"/>
    <cellStyle name="Millares [0] 2 2 5 2 3 2 2 2 4" xfId="37008" xr:uid="{00000000-0005-0000-0000-000061170000}"/>
    <cellStyle name="Millares [0] 2 2 5 2 3 2 2 3" xfId="9379" xr:uid="{00000000-0005-0000-0000-000062170000}"/>
    <cellStyle name="Millares [0] 2 2 5 2 3 2 2 3 2" xfId="19745" xr:uid="{00000000-0005-0000-0000-000063170000}"/>
    <cellStyle name="Millares [0] 2 2 5 2 3 2 2 3 2 2" xfId="50794" xr:uid="{00000000-0005-0000-0000-000064170000}"/>
    <cellStyle name="Millares [0] 2 2 5 2 3 2 2 3 3" xfId="30110" xr:uid="{00000000-0005-0000-0000-000065170000}"/>
    <cellStyle name="Millares [0] 2 2 5 2 3 2 2 3 4" xfId="40454" xr:uid="{00000000-0005-0000-0000-000066170000}"/>
    <cellStyle name="Millares [0] 2 2 5 2 3 2 2 4" xfId="12866" xr:uid="{00000000-0005-0000-0000-000067170000}"/>
    <cellStyle name="Millares [0] 2 2 5 2 3 2 2 4 2" xfId="43922" xr:uid="{00000000-0005-0000-0000-000068170000}"/>
    <cellStyle name="Millares [0] 2 2 5 2 3 2 2 5" xfId="23238" xr:uid="{00000000-0005-0000-0000-000069170000}"/>
    <cellStyle name="Millares [0] 2 2 5 2 3 2 2 6" xfId="33582" xr:uid="{00000000-0005-0000-0000-00006A170000}"/>
    <cellStyle name="Millares [0] 2 2 5 2 3 2 3" xfId="4173" xr:uid="{00000000-0005-0000-0000-00006B170000}"/>
    <cellStyle name="Millares [0] 2 2 5 2 3 2 3 2" xfId="14570" xr:uid="{00000000-0005-0000-0000-00006C170000}"/>
    <cellStyle name="Millares [0] 2 2 5 2 3 2 3 2 2" xfId="45626" xr:uid="{00000000-0005-0000-0000-00006D170000}"/>
    <cellStyle name="Millares [0] 2 2 5 2 3 2 3 3" xfId="24942" xr:uid="{00000000-0005-0000-0000-00006E170000}"/>
    <cellStyle name="Millares [0] 2 2 5 2 3 2 3 4" xfId="35286" xr:uid="{00000000-0005-0000-0000-00006F170000}"/>
    <cellStyle name="Millares [0] 2 2 5 2 3 2 4" xfId="7620" xr:uid="{00000000-0005-0000-0000-000070170000}"/>
    <cellStyle name="Millares [0] 2 2 5 2 3 2 4 2" xfId="18005" xr:uid="{00000000-0005-0000-0000-000071170000}"/>
    <cellStyle name="Millares [0] 2 2 5 2 3 2 4 2 2" xfId="49055" xr:uid="{00000000-0005-0000-0000-000072170000}"/>
    <cellStyle name="Millares [0] 2 2 5 2 3 2 4 3" xfId="28371" xr:uid="{00000000-0005-0000-0000-000073170000}"/>
    <cellStyle name="Millares [0] 2 2 5 2 3 2 4 4" xfId="38715" xr:uid="{00000000-0005-0000-0000-000074170000}"/>
    <cellStyle name="Millares [0] 2 2 5 2 3 2 5" xfId="11144" xr:uid="{00000000-0005-0000-0000-000075170000}"/>
    <cellStyle name="Millares [0] 2 2 5 2 3 2 5 2" xfId="42200" xr:uid="{00000000-0005-0000-0000-000076170000}"/>
    <cellStyle name="Millares [0] 2 2 5 2 3 2 6" xfId="21516" xr:uid="{00000000-0005-0000-0000-000077170000}"/>
    <cellStyle name="Millares [0] 2 2 5 2 3 2 7" xfId="31860" xr:uid="{00000000-0005-0000-0000-000078170000}"/>
    <cellStyle name="Millares [0] 2 2 5 2 3 3" xfId="2468" xr:uid="{00000000-0005-0000-0000-000079170000}"/>
    <cellStyle name="Millares [0] 2 2 5 2 3 3 2" xfId="5898" xr:uid="{00000000-0005-0000-0000-00007A170000}"/>
    <cellStyle name="Millares [0] 2 2 5 2 3 3 2 2" xfId="16293" xr:uid="{00000000-0005-0000-0000-00007B170000}"/>
    <cellStyle name="Millares [0] 2 2 5 2 3 3 2 2 2" xfId="47347" xr:uid="{00000000-0005-0000-0000-00007C170000}"/>
    <cellStyle name="Millares [0] 2 2 5 2 3 3 2 3" xfId="26663" xr:uid="{00000000-0005-0000-0000-00007D170000}"/>
    <cellStyle name="Millares [0] 2 2 5 2 3 3 2 4" xfId="37007" xr:uid="{00000000-0005-0000-0000-00007E170000}"/>
    <cellStyle name="Millares [0] 2 2 5 2 3 3 3" xfId="9378" xr:uid="{00000000-0005-0000-0000-00007F170000}"/>
    <cellStyle name="Millares [0] 2 2 5 2 3 3 3 2" xfId="19744" xr:uid="{00000000-0005-0000-0000-000080170000}"/>
    <cellStyle name="Millares [0] 2 2 5 2 3 3 3 2 2" xfId="50793" xr:uid="{00000000-0005-0000-0000-000081170000}"/>
    <cellStyle name="Millares [0] 2 2 5 2 3 3 3 3" xfId="30109" xr:uid="{00000000-0005-0000-0000-000082170000}"/>
    <cellStyle name="Millares [0] 2 2 5 2 3 3 3 4" xfId="40453" xr:uid="{00000000-0005-0000-0000-000083170000}"/>
    <cellStyle name="Millares [0] 2 2 5 2 3 3 4" xfId="12865" xr:uid="{00000000-0005-0000-0000-000084170000}"/>
    <cellStyle name="Millares [0] 2 2 5 2 3 3 4 2" xfId="43921" xr:uid="{00000000-0005-0000-0000-000085170000}"/>
    <cellStyle name="Millares [0] 2 2 5 2 3 3 5" xfId="23237" xr:uid="{00000000-0005-0000-0000-000086170000}"/>
    <cellStyle name="Millares [0] 2 2 5 2 3 3 6" xfId="33581" xr:uid="{00000000-0005-0000-0000-000087170000}"/>
    <cellStyle name="Millares [0] 2 2 5 2 3 4" xfId="4172" xr:uid="{00000000-0005-0000-0000-000088170000}"/>
    <cellStyle name="Millares [0] 2 2 5 2 3 4 2" xfId="14569" xr:uid="{00000000-0005-0000-0000-000089170000}"/>
    <cellStyle name="Millares [0] 2 2 5 2 3 4 2 2" xfId="45625" xr:uid="{00000000-0005-0000-0000-00008A170000}"/>
    <cellStyle name="Millares [0] 2 2 5 2 3 4 3" xfId="24941" xr:uid="{00000000-0005-0000-0000-00008B170000}"/>
    <cellStyle name="Millares [0] 2 2 5 2 3 4 4" xfId="35285" xr:uid="{00000000-0005-0000-0000-00008C170000}"/>
    <cellStyle name="Millares [0] 2 2 5 2 3 5" xfId="7619" xr:uid="{00000000-0005-0000-0000-00008D170000}"/>
    <cellStyle name="Millares [0] 2 2 5 2 3 5 2" xfId="18004" xr:uid="{00000000-0005-0000-0000-00008E170000}"/>
    <cellStyle name="Millares [0] 2 2 5 2 3 5 2 2" xfId="49054" xr:uid="{00000000-0005-0000-0000-00008F170000}"/>
    <cellStyle name="Millares [0] 2 2 5 2 3 5 3" xfId="28370" xr:uid="{00000000-0005-0000-0000-000090170000}"/>
    <cellStyle name="Millares [0] 2 2 5 2 3 5 4" xfId="38714" xr:uid="{00000000-0005-0000-0000-000091170000}"/>
    <cellStyle name="Millares [0] 2 2 5 2 3 6" xfId="11143" xr:uid="{00000000-0005-0000-0000-000092170000}"/>
    <cellStyle name="Millares [0] 2 2 5 2 3 6 2" xfId="42199" xr:uid="{00000000-0005-0000-0000-000093170000}"/>
    <cellStyle name="Millares [0] 2 2 5 2 3 7" xfId="21515" xr:uid="{00000000-0005-0000-0000-000094170000}"/>
    <cellStyle name="Millares [0] 2 2 5 2 3 8" xfId="31859" xr:uid="{00000000-0005-0000-0000-000095170000}"/>
    <cellStyle name="Millares [0] 2 2 5 2 4" xfId="219" xr:uid="{00000000-0005-0000-0000-000096170000}"/>
    <cellStyle name="Millares [0] 2 2 5 2 4 2" xfId="2470" xr:uid="{00000000-0005-0000-0000-000097170000}"/>
    <cellStyle name="Millares [0] 2 2 5 2 4 2 2" xfId="5900" xr:uid="{00000000-0005-0000-0000-000098170000}"/>
    <cellStyle name="Millares [0] 2 2 5 2 4 2 2 2" xfId="16295" xr:uid="{00000000-0005-0000-0000-000099170000}"/>
    <cellStyle name="Millares [0] 2 2 5 2 4 2 2 2 2" xfId="47349" xr:uid="{00000000-0005-0000-0000-00009A170000}"/>
    <cellStyle name="Millares [0] 2 2 5 2 4 2 2 3" xfId="26665" xr:uid="{00000000-0005-0000-0000-00009B170000}"/>
    <cellStyle name="Millares [0] 2 2 5 2 4 2 2 4" xfId="37009" xr:uid="{00000000-0005-0000-0000-00009C170000}"/>
    <cellStyle name="Millares [0] 2 2 5 2 4 2 3" xfId="9380" xr:uid="{00000000-0005-0000-0000-00009D170000}"/>
    <cellStyle name="Millares [0] 2 2 5 2 4 2 3 2" xfId="19746" xr:uid="{00000000-0005-0000-0000-00009E170000}"/>
    <cellStyle name="Millares [0] 2 2 5 2 4 2 3 2 2" xfId="50795" xr:uid="{00000000-0005-0000-0000-00009F170000}"/>
    <cellStyle name="Millares [0] 2 2 5 2 4 2 3 3" xfId="30111" xr:uid="{00000000-0005-0000-0000-0000A0170000}"/>
    <cellStyle name="Millares [0] 2 2 5 2 4 2 3 4" xfId="40455" xr:uid="{00000000-0005-0000-0000-0000A1170000}"/>
    <cellStyle name="Millares [0] 2 2 5 2 4 2 4" xfId="12867" xr:uid="{00000000-0005-0000-0000-0000A2170000}"/>
    <cellStyle name="Millares [0] 2 2 5 2 4 2 4 2" xfId="43923" xr:uid="{00000000-0005-0000-0000-0000A3170000}"/>
    <cellStyle name="Millares [0] 2 2 5 2 4 2 5" xfId="23239" xr:uid="{00000000-0005-0000-0000-0000A4170000}"/>
    <cellStyle name="Millares [0] 2 2 5 2 4 2 6" xfId="33583" xr:uid="{00000000-0005-0000-0000-0000A5170000}"/>
    <cellStyle name="Millares [0] 2 2 5 2 4 3" xfId="4174" xr:uid="{00000000-0005-0000-0000-0000A6170000}"/>
    <cellStyle name="Millares [0] 2 2 5 2 4 3 2" xfId="14571" xr:uid="{00000000-0005-0000-0000-0000A7170000}"/>
    <cellStyle name="Millares [0] 2 2 5 2 4 3 2 2" xfId="45627" xr:uid="{00000000-0005-0000-0000-0000A8170000}"/>
    <cellStyle name="Millares [0] 2 2 5 2 4 3 3" xfId="24943" xr:uid="{00000000-0005-0000-0000-0000A9170000}"/>
    <cellStyle name="Millares [0] 2 2 5 2 4 3 4" xfId="35287" xr:uid="{00000000-0005-0000-0000-0000AA170000}"/>
    <cellStyle name="Millares [0] 2 2 5 2 4 4" xfId="7621" xr:uid="{00000000-0005-0000-0000-0000AB170000}"/>
    <cellStyle name="Millares [0] 2 2 5 2 4 4 2" xfId="18006" xr:uid="{00000000-0005-0000-0000-0000AC170000}"/>
    <cellStyle name="Millares [0] 2 2 5 2 4 4 2 2" xfId="49056" xr:uid="{00000000-0005-0000-0000-0000AD170000}"/>
    <cellStyle name="Millares [0] 2 2 5 2 4 4 3" xfId="28372" xr:uid="{00000000-0005-0000-0000-0000AE170000}"/>
    <cellStyle name="Millares [0] 2 2 5 2 4 4 4" xfId="38716" xr:uid="{00000000-0005-0000-0000-0000AF170000}"/>
    <cellStyle name="Millares [0] 2 2 5 2 4 5" xfId="11145" xr:uid="{00000000-0005-0000-0000-0000B0170000}"/>
    <cellStyle name="Millares [0] 2 2 5 2 4 5 2" xfId="42201" xr:uid="{00000000-0005-0000-0000-0000B1170000}"/>
    <cellStyle name="Millares [0] 2 2 5 2 4 6" xfId="21517" xr:uid="{00000000-0005-0000-0000-0000B2170000}"/>
    <cellStyle name="Millares [0] 2 2 5 2 4 7" xfId="31861" xr:uid="{00000000-0005-0000-0000-0000B3170000}"/>
    <cellStyle name="Millares [0] 2 2 5 2 5" xfId="220" xr:uid="{00000000-0005-0000-0000-0000B4170000}"/>
    <cellStyle name="Millares [0] 2 2 5 2 5 2" xfId="2471" xr:uid="{00000000-0005-0000-0000-0000B5170000}"/>
    <cellStyle name="Millares [0] 2 2 5 2 5 2 2" xfId="5901" xr:uid="{00000000-0005-0000-0000-0000B6170000}"/>
    <cellStyle name="Millares [0] 2 2 5 2 5 2 2 2" xfId="16296" xr:uid="{00000000-0005-0000-0000-0000B7170000}"/>
    <cellStyle name="Millares [0] 2 2 5 2 5 2 2 2 2" xfId="47350" xr:uid="{00000000-0005-0000-0000-0000B8170000}"/>
    <cellStyle name="Millares [0] 2 2 5 2 5 2 2 3" xfId="26666" xr:uid="{00000000-0005-0000-0000-0000B9170000}"/>
    <cellStyle name="Millares [0] 2 2 5 2 5 2 2 4" xfId="37010" xr:uid="{00000000-0005-0000-0000-0000BA170000}"/>
    <cellStyle name="Millares [0] 2 2 5 2 5 2 3" xfId="9381" xr:uid="{00000000-0005-0000-0000-0000BB170000}"/>
    <cellStyle name="Millares [0] 2 2 5 2 5 2 3 2" xfId="19747" xr:uid="{00000000-0005-0000-0000-0000BC170000}"/>
    <cellStyle name="Millares [0] 2 2 5 2 5 2 3 2 2" xfId="50796" xr:uid="{00000000-0005-0000-0000-0000BD170000}"/>
    <cellStyle name="Millares [0] 2 2 5 2 5 2 3 3" xfId="30112" xr:uid="{00000000-0005-0000-0000-0000BE170000}"/>
    <cellStyle name="Millares [0] 2 2 5 2 5 2 3 4" xfId="40456" xr:uid="{00000000-0005-0000-0000-0000BF170000}"/>
    <cellStyle name="Millares [0] 2 2 5 2 5 2 4" xfId="12868" xr:uid="{00000000-0005-0000-0000-0000C0170000}"/>
    <cellStyle name="Millares [0] 2 2 5 2 5 2 4 2" xfId="43924" xr:uid="{00000000-0005-0000-0000-0000C1170000}"/>
    <cellStyle name="Millares [0] 2 2 5 2 5 2 5" xfId="23240" xr:uid="{00000000-0005-0000-0000-0000C2170000}"/>
    <cellStyle name="Millares [0] 2 2 5 2 5 2 6" xfId="33584" xr:uid="{00000000-0005-0000-0000-0000C3170000}"/>
    <cellStyle name="Millares [0] 2 2 5 2 5 3" xfId="4175" xr:uid="{00000000-0005-0000-0000-0000C4170000}"/>
    <cellStyle name="Millares [0] 2 2 5 2 5 3 2" xfId="14572" xr:uid="{00000000-0005-0000-0000-0000C5170000}"/>
    <cellStyle name="Millares [0] 2 2 5 2 5 3 2 2" xfId="45628" xr:uid="{00000000-0005-0000-0000-0000C6170000}"/>
    <cellStyle name="Millares [0] 2 2 5 2 5 3 3" xfId="24944" xr:uid="{00000000-0005-0000-0000-0000C7170000}"/>
    <cellStyle name="Millares [0] 2 2 5 2 5 3 4" xfId="35288" xr:uid="{00000000-0005-0000-0000-0000C8170000}"/>
    <cellStyle name="Millares [0] 2 2 5 2 5 4" xfId="7622" xr:uid="{00000000-0005-0000-0000-0000C9170000}"/>
    <cellStyle name="Millares [0] 2 2 5 2 5 4 2" xfId="18007" xr:uid="{00000000-0005-0000-0000-0000CA170000}"/>
    <cellStyle name="Millares [0] 2 2 5 2 5 4 2 2" xfId="49057" xr:uid="{00000000-0005-0000-0000-0000CB170000}"/>
    <cellStyle name="Millares [0] 2 2 5 2 5 4 3" xfId="28373" xr:uid="{00000000-0005-0000-0000-0000CC170000}"/>
    <cellStyle name="Millares [0] 2 2 5 2 5 4 4" xfId="38717" xr:uid="{00000000-0005-0000-0000-0000CD170000}"/>
    <cellStyle name="Millares [0] 2 2 5 2 5 5" xfId="11146" xr:uid="{00000000-0005-0000-0000-0000CE170000}"/>
    <cellStyle name="Millares [0] 2 2 5 2 5 5 2" xfId="42202" xr:uid="{00000000-0005-0000-0000-0000CF170000}"/>
    <cellStyle name="Millares [0] 2 2 5 2 5 6" xfId="21518" xr:uid="{00000000-0005-0000-0000-0000D0170000}"/>
    <cellStyle name="Millares [0] 2 2 5 2 5 7" xfId="31862" xr:uid="{00000000-0005-0000-0000-0000D1170000}"/>
    <cellStyle name="Millares [0] 2 2 5 2 6" xfId="221" xr:uid="{00000000-0005-0000-0000-0000D2170000}"/>
    <cellStyle name="Millares [0] 2 2 5 2 6 2" xfId="2472" xr:uid="{00000000-0005-0000-0000-0000D3170000}"/>
    <cellStyle name="Millares [0] 2 2 5 2 6 2 2" xfId="5902" xr:uid="{00000000-0005-0000-0000-0000D4170000}"/>
    <cellStyle name="Millares [0] 2 2 5 2 6 2 2 2" xfId="16297" xr:uid="{00000000-0005-0000-0000-0000D5170000}"/>
    <cellStyle name="Millares [0] 2 2 5 2 6 2 2 2 2" xfId="47351" xr:uid="{00000000-0005-0000-0000-0000D6170000}"/>
    <cellStyle name="Millares [0] 2 2 5 2 6 2 2 3" xfId="26667" xr:uid="{00000000-0005-0000-0000-0000D7170000}"/>
    <cellStyle name="Millares [0] 2 2 5 2 6 2 2 4" xfId="37011" xr:uid="{00000000-0005-0000-0000-0000D8170000}"/>
    <cellStyle name="Millares [0] 2 2 5 2 6 2 3" xfId="9382" xr:uid="{00000000-0005-0000-0000-0000D9170000}"/>
    <cellStyle name="Millares [0] 2 2 5 2 6 2 3 2" xfId="19748" xr:uid="{00000000-0005-0000-0000-0000DA170000}"/>
    <cellStyle name="Millares [0] 2 2 5 2 6 2 3 2 2" xfId="50797" xr:uid="{00000000-0005-0000-0000-0000DB170000}"/>
    <cellStyle name="Millares [0] 2 2 5 2 6 2 3 3" xfId="30113" xr:uid="{00000000-0005-0000-0000-0000DC170000}"/>
    <cellStyle name="Millares [0] 2 2 5 2 6 2 3 4" xfId="40457" xr:uid="{00000000-0005-0000-0000-0000DD170000}"/>
    <cellStyle name="Millares [0] 2 2 5 2 6 2 4" xfId="12869" xr:uid="{00000000-0005-0000-0000-0000DE170000}"/>
    <cellStyle name="Millares [0] 2 2 5 2 6 2 4 2" xfId="43925" xr:uid="{00000000-0005-0000-0000-0000DF170000}"/>
    <cellStyle name="Millares [0] 2 2 5 2 6 2 5" xfId="23241" xr:uid="{00000000-0005-0000-0000-0000E0170000}"/>
    <cellStyle name="Millares [0] 2 2 5 2 6 2 6" xfId="33585" xr:uid="{00000000-0005-0000-0000-0000E1170000}"/>
    <cellStyle name="Millares [0] 2 2 5 2 6 3" xfId="4176" xr:uid="{00000000-0005-0000-0000-0000E2170000}"/>
    <cellStyle name="Millares [0] 2 2 5 2 6 3 2" xfId="14573" xr:uid="{00000000-0005-0000-0000-0000E3170000}"/>
    <cellStyle name="Millares [0] 2 2 5 2 6 3 2 2" xfId="45629" xr:uid="{00000000-0005-0000-0000-0000E4170000}"/>
    <cellStyle name="Millares [0] 2 2 5 2 6 3 3" xfId="24945" xr:uid="{00000000-0005-0000-0000-0000E5170000}"/>
    <cellStyle name="Millares [0] 2 2 5 2 6 3 4" xfId="35289" xr:uid="{00000000-0005-0000-0000-0000E6170000}"/>
    <cellStyle name="Millares [0] 2 2 5 2 6 4" xfId="7623" xr:uid="{00000000-0005-0000-0000-0000E7170000}"/>
    <cellStyle name="Millares [0] 2 2 5 2 6 4 2" xfId="18008" xr:uid="{00000000-0005-0000-0000-0000E8170000}"/>
    <cellStyle name="Millares [0] 2 2 5 2 6 4 2 2" xfId="49058" xr:uid="{00000000-0005-0000-0000-0000E9170000}"/>
    <cellStyle name="Millares [0] 2 2 5 2 6 4 3" xfId="28374" xr:uid="{00000000-0005-0000-0000-0000EA170000}"/>
    <cellStyle name="Millares [0] 2 2 5 2 6 4 4" xfId="38718" xr:uid="{00000000-0005-0000-0000-0000EB170000}"/>
    <cellStyle name="Millares [0] 2 2 5 2 6 5" xfId="11147" xr:uid="{00000000-0005-0000-0000-0000EC170000}"/>
    <cellStyle name="Millares [0] 2 2 5 2 6 5 2" xfId="42203" xr:uid="{00000000-0005-0000-0000-0000ED170000}"/>
    <cellStyle name="Millares [0] 2 2 5 2 6 6" xfId="21519" xr:uid="{00000000-0005-0000-0000-0000EE170000}"/>
    <cellStyle name="Millares [0] 2 2 5 2 6 7" xfId="31863" xr:uid="{00000000-0005-0000-0000-0000EF170000}"/>
    <cellStyle name="Millares [0] 2 2 5 2 7" xfId="2461" xr:uid="{00000000-0005-0000-0000-0000F0170000}"/>
    <cellStyle name="Millares [0] 2 2 5 2 7 2" xfId="5891" xr:uid="{00000000-0005-0000-0000-0000F1170000}"/>
    <cellStyle name="Millares [0] 2 2 5 2 7 2 2" xfId="16286" xr:uid="{00000000-0005-0000-0000-0000F2170000}"/>
    <cellStyle name="Millares [0] 2 2 5 2 7 2 2 2" xfId="47340" xr:uid="{00000000-0005-0000-0000-0000F3170000}"/>
    <cellStyle name="Millares [0] 2 2 5 2 7 2 3" xfId="26656" xr:uid="{00000000-0005-0000-0000-0000F4170000}"/>
    <cellStyle name="Millares [0] 2 2 5 2 7 2 4" xfId="37000" xr:uid="{00000000-0005-0000-0000-0000F5170000}"/>
    <cellStyle name="Millares [0] 2 2 5 2 7 3" xfId="9371" xr:uid="{00000000-0005-0000-0000-0000F6170000}"/>
    <cellStyle name="Millares [0] 2 2 5 2 7 3 2" xfId="19737" xr:uid="{00000000-0005-0000-0000-0000F7170000}"/>
    <cellStyle name="Millares [0] 2 2 5 2 7 3 2 2" xfId="50786" xr:uid="{00000000-0005-0000-0000-0000F8170000}"/>
    <cellStyle name="Millares [0] 2 2 5 2 7 3 3" xfId="30102" xr:uid="{00000000-0005-0000-0000-0000F9170000}"/>
    <cellStyle name="Millares [0] 2 2 5 2 7 3 4" xfId="40446" xr:uid="{00000000-0005-0000-0000-0000FA170000}"/>
    <cellStyle name="Millares [0] 2 2 5 2 7 4" xfId="12858" xr:uid="{00000000-0005-0000-0000-0000FB170000}"/>
    <cellStyle name="Millares [0] 2 2 5 2 7 4 2" xfId="43914" xr:uid="{00000000-0005-0000-0000-0000FC170000}"/>
    <cellStyle name="Millares [0] 2 2 5 2 7 5" xfId="23230" xr:uid="{00000000-0005-0000-0000-0000FD170000}"/>
    <cellStyle name="Millares [0] 2 2 5 2 7 6" xfId="33574" xr:uid="{00000000-0005-0000-0000-0000FE170000}"/>
    <cellStyle name="Millares [0] 2 2 5 2 8" xfId="4165" xr:uid="{00000000-0005-0000-0000-0000FF170000}"/>
    <cellStyle name="Millares [0] 2 2 5 2 8 2" xfId="14562" xr:uid="{00000000-0005-0000-0000-000000180000}"/>
    <cellStyle name="Millares [0] 2 2 5 2 8 2 2" xfId="45618" xr:uid="{00000000-0005-0000-0000-000001180000}"/>
    <cellStyle name="Millares [0] 2 2 5 2 8 3" xfId="24934" xr:uid="{00000000-0005-0000-0000-000002180000}"/>
    <cellStyle name="Millares [0] 2 2 5 2 8 4" xfId="35278" xr:uid="{00000000-0005-0000-0000-000003180000}"/>
    <cellStyle name="Millares [0] 2 2 5 2 9" xfId="7612" xr:uid="{00000000-0005-0000-0000-000004180000}"/>
    <cellStyle name="Millares [0] 2 2 5 2 9 2" xfId="17997" xr:uid="{00000000-0005-0000-0000-000005180000}"/>
    <cellStyle name="Millares [0] 2 2 5 2 9 2 2" xfId="49047" xr:uid="{00000000-0005-0000-0000-000006180000}"/>
    <cellStyle name="Millares [0] 2 2 5 2 9 3" xfId="28363" xr:uid="{00000000-0005-0000-0000-000007180000}"/>
    <cellStyle name="Millares [0] 2 2 5 2 9 4" xfId="38707" xr:uid="{00000000-0005-0000-0000-000008180000}"/>
    <cellStyle name="Millares [0] 2 2 5 3" xfId="222" xr:uid="{00000000-0005-0000-0000-000009180000}"/>
    <cellStyle name="Millares [0] 2 2 5 3 10" xfId="21520" xr:uid="{00000000-0005-0000-0000-00000A180000}"/>
    <cellStyle name="Millares [0] 2 2 5 3 11" xfId="31864" xr:uid="{00000000-0005-0000-0000-00000B180000}"/>
    <cellStyle name="Millares [0] 2 2 5 3 2" xfId="223" xr:uid="{00000000-0005-0000-0000-00000C180000}"/>
    <cellStyle name="Millares [0] 2 2 5 3 2 2" xfId="224" xr:uid="{00000000-0005-0000-0000-00000D180000}"/>
    <cellStyle name="Millares [0] 2 2 5 3 2 2 2" xfId="2475" xr:uid="{00000000-0005-0000-0000-00000E180000}"/>
    <cellStyle name="Millares [0] 2 2 5 3 2 2 2 2" xfId="5905" xr:uid="{00000000-0005-0000-0000-00000F180000}"/>
    <cellStyle name="Millares [0] 2 2 5 3 2 2 2 2 2" xfId="16300" xr:uid="{00000000-0005-0000-0000-000010180000}"/>
    <cellStyle name="Millares [0] 2 2 5 3 2 2 2 2 2 2" xfId="47354" xr:uid="{00000000-0005-0000-0000-000011180000}"/>
    <cellStyle name="Millares [0] 2 2 5 3 2 2 2 2 3" xfId="26670" xr:uid="{00000000-0005-0000-0000-000012180000}"/>
    <cellStyle name="Millares [0] 2 2 5 3 2 2 2 2 4" xfId="37014" xr:uid="{00000000-0005-0000-0000-000013180000}"/>
    <cellStyle name="Millares [0] 2 2 5 3 2 2 2 3" xfId="9385" xr:uid="{00000000-0005-0000-0000-000014180000}"/>
    <cellStyle name="Millares [0] 2 2 5 3 2 2 2 3 2" xfId="19751" xr:uid="{00000000-0005-0000-0000-000015180000}"/>
    <cellStyle name="Millares [0] 2 2 5 3 2 2 2 3 2 2" xfId="50800" xr:uid="{00000000-0005-0000-0000-000016180000}"/>
    <cellStyle name="Millares [0] 2 2 5 3 2 2 2 3 3" xfId="30116" xr:uid="{00000000-0005-0000-0000-000017180000}"/>
    <cellStyle name="Millares [0] 2 2 5 3 2 2 2 3 4" xfId="40460" xr:uid="{00000000-0005-0000-0000-000018180000}"/>
    <cellStyle name="Millares [0] 2 2 5 3 2 2 2 4" xfId="12872" xr:uid="{00000000-0005-0000-0000-000019180000}"/>
    <cellStyle name="Millares [0] 2 2 5 3 2 2 2 4 2" xfId="43928" xr:uid="{00000000-0005-0000-0000-00001A180000}"/>
    <cellStyle name="Millares [0] 2 2 5 3 2 2 2 5" xfId="23244" xr:uid="{00000000-0005-0000-0000-00001B180000}"/>
    <cellStyle name="Millares [0] 2 2 5 3 2 2 2 6" xfId="33588" xr:uid="{00000000-0005-0000-0000-00001C180000}"/>
    <cellStyle name="Millares [0] 2 2 5 3 2 2 3" xfId="4179" xr:uid="{00000000-0005-0000-0000-00001D180000}"/>
    <cellStyle name="Millares [0] 2 2 5 3 2 2 3 2" xfId="14576" xr:uid="{00000000-0005-0000-0000-00001E180000}"/>
    <cellStyle name="Millares [0] 2 2 5 3 2 2 3 2 2" xfId="45632" xr:uid="{00000000-0005-0000-0000-00001F180000}"/>
    <cellStyle name="Millares [0] 2 2 5 3 2 2 3 3" xfId="24948" xr:uid="{00000000-0005-0000-0000-000020180000}"/>
    <cellStyle name="Millares [0] 2 2 5 3 2 2 3 4" xfId="35292" xr:uid="{00000000-0005-0000-0000-000021180000}"/>
    <cellStyle name="Millares [0] 2 2 5 3 2 2 4" xfId="7626" xr:uid="{00000000-0005-0000-0000-000022180000}"/>
    <cellStyle name="Millares [0] 2 2 5 3 2 2 4 2" xfId="18011" xr:uid="{00000000-0005-0000-0000-000023180000}"/>
    <cellStyle name="Millares [0] 2 2 5 3 2 2 4 2 2" xfId="49061" xr:uid="{00000000-0005-0000-0000-000024180000}"/>
    <cellStyle name="Millares [0] 2 2 5 3 2 2 4 3" xfId="28377" xr:uid="{00000000-0005-0000-0000-000025180000}"/>
    <cellStyle name="Millares [0] 2 2 5 3 2 2 4 4" xfId="38721" xr:uid="{00000000-0005-0000-0000-000026180000}"/>
    <cellStyle name="Millares [0] 2 2 5 3 2 2 5" xfId="11150" xr:uid="{00000000-0005-0000-0000-000027180000}"/>
    <cellStyle name="Millares [0] 2 2 5 3 2 2 5 2" xfId="42206" xr:uid="{00000000-0005-0000-0000-000028180000}"/>
    <cellStyle name="Millares [0] 2 2 5 3 2 2 6" xfId="21522" xr:uid="{00000000-0005-0000-0000-000029180000}"/>
    <cellStyle name="Millares [0] 2 2 5 3 2 2 7" xfId="31866" xr:uid="{00000000-0005-0000-0000-00002A180000}"/>
    <cellStyle name="Millares [0] 2 2 5 3 2 3" xfId="2474" xr:uid="{00000000-0005-0000-0000-00002B180000}"/>
    <cellStyle name="Millares [0] 2 2 5 3 2 3 2" xfId="5904" xr:uid="{00000000-0005-0000-0000-00002C180000}"/>
    <cellStyle name="Millares [0] 2 2 5 3 2 3 2 2" xfId="16299" xr:uid="{00000000-0005-0000-0000-00002D180000}"/>
    <cellStyle name="Millares [0] 2 2 5 3 2 3 2 2 2" xfId="47353" xr:uid="{00000000-0005-0000-0000-00002E180000}"/>
    <cellStyle name="Millares [0] 2 2 5 3 2 3 2 3" xfId="26669" xr:uid="{00000000-0005-0000-0000-00002F180000}"/>
    <cellStyle name="Millares [0] 2 2 5 3 2 3 2 4" xfId="37013" xr:uid="{00000000-0005-0000-0000-000030180000}"/>
    <cellStyle name="Millares [0] 2 2 5 3 2 3 3" xfId="9384" xr:uid="{00000000-0005-0000-0000-000031180000}"/>
    <cellStyle name="Millares [0] 2 2 5 3 2 3 3 2" xfId="19750" xr:uid="{00000000-0005-0000-0000-000032180000}"/>
    <cellStyle name="Millares [0] 2 2 5 3 2 3 3 2 2" xfId="50799" xr:uid="{00000000-0005-0000-0000-000033180000}"/>
    <cellStyle name="Millares [0] 2 2 5 3 2 3 3 3" xfId="30115" xr:uid="{00000000-0005-0000-0000-000034180000}"/>
    <cellStyle name="Millares [0] 2 2 5 3 2 3 3 4" xfId="40459" xr:uid="{00000000-0005-0000-0000-000035180000}"/>
    <cellStyle name="Millares [0] 2 2 5 3 2 3 4" xfId="12871" xr:uid="{00000000-0005-0000-0000-000036180000}"/>
    <cellStyle name="Millares [0] 2 2 5 3 2 3 4 2" xfId="43927" xr:uid="{00000000-0005-0000-0000-000037180000}"/>
    <cellStyle name="Millares [0] 2 2 5 3 2 3 5" xfId="23243" xr:uid="{00000000-0005-0000-0000-000038180000}"/>
    <cellStyle name="Millares [0] 2 2 5 3 2 3 6" xfId="33587" xr:uid="{00000000-0005-0000-0000-000039180000}"/>
    <cellStyle name="Millares [0] 2 2 5 3 2 4" xfId="4178" xr:uid="{00000000-0005-0000-0000-00003A180000}"/>
    <cellStyle name="Millares [0] 2 2 5 3 2 4 2" xfId="14575" xr:uid="{00000000-0005-0000-0000-00003B180000}"/>
    <cellStyle name="Millares [0] 2 2 5 3 2 4 2 2" xfId="45631" xr:uid="{00000000-0005-0000-0000-00003C180000}"/>
    <cellStyle name="Millares [0] 2 2 5 3 2 4 3" xfId="24947" xr:uid="{00000000-0005-0000-0000-00003D180000}"/>
    <cellStyle name="Millares [0] 2 2 5 3 2 4 4" xfId="35291" xr:uid="{00000000-0005-0000-0000-00003E180000}"/>
    <cellStyle name="Millares [0] 2 2 5 3 2 5" xfId="7625" xr:uid="{00000000-0005-0000-0000-00003F180000}"/>
    <cellStyle name="Millares [0] 2 2 5 3 2 5 2" xfId="18010" xr:uid="{00000000-0005-0000-0000-000040180000}"/>
    <cellStyle name="Millares [0] 2 2 5 3 2 5 2 2" xfId="49060" xr:uid="{00000000-0005-0000-0000-000041180000}"/>
    <cellStyle name="Millares [0] 2 2 5 3 2 5 3" xfId="28376" xr:uid="{00000000-0005-0000-0000-000042180000}"/>
    <cellStyle name="Millares [0] 2 2 5 3 2 5 4" xfId="38720" xr:uid="{00000000-0005-0000-0000-000043180000}"/>
    <cellStyle name="Millares [0] 2 2 5 3 2 6" xfId="11149" xr:uid="{00000000-0005-0000-0000-000044180000}"/>
    <cellStyle name="Millares [0] 2 2 5 3 2 6 2" xfId="42205" xr:uid="{00000000-0005-0000-0000-000045180000}"/>
    <cellStyle name="Millares [0] 2 2 5 3 2 7" xfId="21521" xr:uid="{00000000-0005-0000-0000-000046180000}"/>
    <cellStyle name="Millares [0] 2 2 5 3 2 8" xfId="31865" xr:uid="{00000000-0005-0000-0000-000047180000}"/>
    <cellStyle name="Millares [0] 2 2 5 3 3" xfId="225" xr:uid="{00000000-0005-0000-0000-000048180000}"/>
    <cellStyle name="Millares [0] 2 2 5 3 3 2" xfId="2476" xr:uid="{00000000-0005-0000-0000-000049180000}"/>
    <cellStyle name="Millares [0] 2 2 5 3 3 2 2" xfId="5906" xr:uid="{00000000-0005-0000-0000-00004A180000}"/>
    <cellStyle name="Millares [0] 2 2 5 3 3 2 2 2" xfId="16301" xr:uid="{00000000-0005-0000-0000-00004B180000}"/>
    <cellStyle name="Millares [0] 2 2 5 3 3 2 2 2 2" xfId="47355" xr:uid="{00000000-0005-0000-0000-00004C180000}"/>
    <cellStyle name="Millares [0] 2 2 5 3 3 2 2 3" xfId="26671" xr:uid="{00000000-0005-0000-0000-00004D180000}"/>
    <cellStyle name="Millares [0] 2 2 5 3 3 2 2 4" xfId="37015" xr:uid="{00000000-0005-0000-0000-00004E180000}"/>
    <cellStyle name="Millares [0] 2 2 5 3 3 2 3" xfId="9386" xr:uid="{00000000-0005-0000-0000-00004F180000}"/>
    <cellStyle name="Millares [0] 2 2 5 3 3 2 3 2" xfId="19752" xr:uid="{00000000-0005-0000-0000-000050180000}"/>
    <cellStyle name="Millares [0] 2 2 5 3 3 2 3 2 2" xfId="50801" xr:uid="{00000000-0005-0000-0000-000051180000}"/>
    <cellStyle name="Millares [0] 2 2 5 3 3 2 3 3" xfId="30117" xr:uid="{00000000-0005-0000-0000-000052180000}"/>
    <cellStyle name="Millares [0] 2 2 5 3 3 2 3 4" xfId="40461" xr:uid="{00000000-0005-0000-0000-000053180000}"/>
    <cellStyle name="Millares [0] 2 2 5 3 3 2 4" xfId="12873" xr:uid="{00000000-0005-0000-0000-000054180000}"/>
    <cellStyle name="Millares [0] 2 2 5 3 3 2 4 2" xfId="43929" xr:uid="{00000000-0005-0000-0000-000055180000}"/>
    <cellStyle name="Millares [0] 2 2 5 3 3 2 5" xfId="23245" xr:uid="{00000000-0005-0000-0000-000056180000}"/>
    <cellStyle name="Millares [0] 2 2 5 3 3 2 6" xfId="33589" xr:uid="{00000000-0005-0000-0000-000057180000}"/>
    <cellStyle name="Millares [0] 2 2 5 3 3 3" xfId="4180" xr:uid="{00000000-0005-0000-0000-000058180000}"/>
    <cellStyle name="Millares [0] 2 2 5 3 3 3 2" xfId="14577" xr:uid="{00000000-0005-0000-0000-000059180000}"/>
    <cellStyle name="Millares [0] 2 2 5 3 3 3 2 2" xfId="45633" xr:uid="{00000000-0005-0000-0000-00005A180000}"/>
    <cellStyle name="Millares [0] 2 2 5 3 3 3 3" xfId="24949" xr:uid="{00000000-0005-0000-0000-00005B180000}"/>
    <cellStyle name="Millares [0] 2 2 5 3 3 3 4" xfId="35293" xr:uid="{00000000-0005-0000-0000-00005C180000}"/>
    <cellStyle name="Millares [0] 2 2 5 3 3 4" xfId="7627" xr:uid="{00000000-0005-0000-0000-00005D180000}"/>
    <cellStyle name="Millares [0] 2 2 5 3 3 4 2" xfId="18012" xr:uid="{00000000-0005-0000-0000-00005E180000}"/>
    <cellStyle name="Millares [0] 2 2 5 3 3 4 2 2" xfId="49062" xr:uid="{00000000-0005-0000-0000-00005F180000}"/>
    <cellStyle name="Millares [0] 2 2 5 3 3 4 3" xfId="28378" xr:uid="{00000000-0005-0000-0000-000060180000}"/>
    <cellStyle name="Millares [0] 2 2 5 3 3 4 4" xfId="38722" xr:uid="{00000000-0005-0000-0000-000061180000}"/>
    <cellStyle name="Millares [0] 2 2 5 3 3 5" xfId="11151" xr:uid="{00000000-0005-0000-0000-000062180000}"/>
    <cellStyle name="Millares [0] 2 2 5 3 3 5 2" xfId="42207" xr:uid="{00000000-0005-0000-0000-000063180000}"/>
    <cellStyle name="Millares [0] 2 2 5 3 3 6" xfId="21523" xr:uid="{00000000-0005-0000-0000-000064180000}"/>
    <cellStyle name="Millares [0] 2 2 5 3 3 7" xfId="31867" xr:uid="{00000000-0005-0000-0000-000065180000}"/>
    <cellStyle name="Millares [0] 2 2 5 3 4" xfId="226" xr:uid="{00000000-0005-0000-0000-000066180000}"/>
    <cellStyle name="Millares [0] 2 2 5 3 4 2" xfId="2477" xr:uid="{00000000-0005-0000-0000-000067180000}"/>
    <cellStyle name="Millares [0] 2 2 5 3 4 2 2" xfId="5907" xr:uid="{00000000-0005-0000-0000-000068180000}"/>
    <cellStyle name="Millares [0] 2 2 5 3 4 2 2 2" xfId="16302" xr:uid="{00000000-0005-0000-0000-000069180000}"/>
    <cellStyle name="Millares [0] 2 2 5 3 4 2 2 2 2" xfId="47356" xr:uid="{00000000-0005-0000-0000-00006A180000}"/>
    <cellStyle name="Millares [0] 2 2 5 3 4 2 2 3" xfId="26672" xr:uid="{00000000-0005-0000-0000-00006B180000}"/>
    <cellStyle name="Millares [0] 2 2 5 3 4 2 2 4" xfId="37016" xr:uid="{00000000-0005-0000-0000-00006C180000}"/>
    <cellStyle name="Millares [0] 2 2 5 3 4 2 3" xfId="9387" xr:uid="{00000000-0005-0000-0000-00006D180000}"/>
    <cellStyle name="Millares [0] 2 2 5 3 4 2 3 2" xfId="19753" xr:uid="{00000000-0005-0000-0000-00006E180000}"/>
    <cellStyle name="Millares [0] 2 2 5 3 4 2 3 2 2" xfId="50802" xr:uid="{00000000-0005-0000-0000-00006F180000}"/>
    <cellStyle name="Millares [0] 2 2 5 3 4 2 3 3" xfId="30118" xr:uid="{00000000-0005-0000-0000-000070180000}"/>
    <cellStyle name="Millares [0] 2 2 5 3 4 2 3 4" xfId="40462" xr:uid="{00000000-0005-0000-0000-000071180000}"/>
    <cellStyle name="Millares [0] 2 2 5 3 4 2 4" xfId="12874" xr:uid="{00000000-0005-0000-0000-000072180000}"/>
    <cellStyle name="Millares [0] 2 2 5 3 4 2 4 2" xfId="43930" xr:uid="{00000000-0005-0000-0000-000073180000}"/>
    <cellStyle name="Millares [0] 2 2 5 3 4 2 5" xfId="23246" xr:uid="{00000000-0005-0000-0000-000074180000}"/>
    <cellStyle name="Millares [0] 2 2 5 3 4 2 6" xfId="33590" xr:uid="{00000000-0005-0000-0000-000075180000}"/>
    <cellStyle name="Millares [0] 2 2 5 3 4 3" xfId="4181" xr:uid="{00000000-0005-0000-0000-000076180000}"/>
    <cellStyle name="Millares [0] 2 2 5 3 4 3 2" xfId="14578" xr:uid="{00000000-0005-0000-0000-000077180000}"/>
    <cellStyle name="Millares [0] 2 2 5 3 4 3 2 2" xfId="45634" xr:uid="{00000000-0005-0000-0000-000078180000}"/>
    <cellStyle name="Millares [0] 2 2 5 3 4 3 3" xfId="24950" xr:uid="{00000000-0005-0000-0000-000079180000}"/>
    <cellStyle name="Millares [0] 2 2 5 3 4 3 4" xfId="35294" xr:uid="{00000000-0005-0000-0000-00007A180000}"/>
    <cellStyle name="Millares [0] 2 2 5 3 4 4" xfId="7628" xr:uid="{00000000-0005-0000-0000-00007B180000}"/>
    <cellStyle name="Millares [0] 2 2 5 3 4 4 2" xfId="18013" xr:uid="{00000000-0005-0000-0000-00007C180000}"/>
    <cellStyle name="Millares [0] 2 2 5 3 4 4 2 2" xfId="49063" xr:uid="{00000000-0005-0000-0000-00007D180000}"/>
    <cellStyle name="Millares [0] 2 2 5 3 4 4 3" xfId="28379" xr:uid="{00000000-0005-0000-0000-00007E180000}"/>
    <cellStyle name="Millares [0] 2 2 5 3 4 4 4" xfId="38723" xr:uid="{00000000-0005-0000-0000-00007F180000}"/>
    <cellStyle name="Millares [0] 2 2 5 3 4 5" xfId="11152" xr:uid="{00000000-0005-0000-0000-000080180000}"/>
    <cellStyle name="Millares [0] 2 2 5 3 4 5 2" xfId="42208" xr:uid="{00000000-0005-0000-0000-000081180000}"/>
    <cellStyle name="Millares [0] 2 2 5 3 4 6" xfId="21524" xr:uid="{00000000-0005-0000-0000-000082180000}"/>
    <cellStyle name="Millares [0] 2 2 5 3 4 7" xfId="31868" xr:uid="{00000000-0005-0000-0000-000083180000}"/>
    <cellStyle name="Millares [0] 2 2 5 3 5" xfId="227" xr:uid="{00000000-0005-0000-0000-000084180000}"/>
    <cellStyle name="Millares [0] 2 2 5 3 5 2" xfId="2478" xr:uid="{00000000-0005-0000-0000-000085180000}"/>
    <cellStyle name="Millares [0] 2 2 5 3 5 2 2" xfId="5908" xr:uid="{00000000-0005-0000-0000-000086180000}"/>
    <cellStyle name="Millares [0] 2 2 5 3 5 2 2 2" xfId="16303" xr:uid="{00000000-0005-0000-0000-000087180000}"/>
    <cellStyle name="Millares [0] 2 2 5 3 5 2 2 2 2" xfId="47357" xr:uid="{00000000-0005-0000-0000-000088180000}"/>
    <cellStyle name="Millares [0] 2 2 5 3 5 2 2 3" xfId="26673" xr:uid="{00000000-0005-0000-0000-000089180000}"/>
    <cellStyle name="Millares [0] 2 2 5 3 5 2 2 4" xfId="37017" xr:uid="{00000000-0005-0000-0000-00008A180000}"/>
    <cellStyle name="Millares [0] 2 2 5 3 5 2 3" xfId="9388" xr:uid="{00000000-0005-0000-0000-00008B180000}"/>
    <cellStyle name="Millares [0] 2 2 5 3 5 2 3 2" xfId="19754" xr:uid="{00000000-0005-0000-0000-00008C180000}"/>
    <cellStyle name="Millares [0] 2 2 5 3 5 2 3 2 2" xfId="50803" xr:uid="{00000000-0005-0000-0000-00008D180000}"/>
    <cellStyle name="Millares [0] 2 2 5 3 5 2 3 3" xfId="30119" xr:uid="{00000000-0005-0000-0000-00008E180000}"/>
    <cellStyle name="Millares [0] 2 2 5 3 5 2 3 4" xfId="40463" xr:uid="{00000000-0005-0000-0000-00008F180000}"/>
    <cellStyle name="Millares [0] 2 2 5 3 5 2 4" xfId="12875" xr:uid="{00000000-0005-0000-0000-000090180000}"/>
    <cellStyle name="Millares [0] 2 2 5 3 5 2 4 2" xfId="43931" xr:uid="{00000000-0005-0000-0000-000091180000}"/>
    <cellStyle name="Millares [0] 2 2 5 3 5 2 5" xfId="23247" xr:uid="{00000000-0005-0000-0000-000092180000}"/>
    <cellStyle name="Millares [0] 2 2 5 3 5 2 6" xfId="33591" xr:uid="{00000000-0005-0000-0000-000093180000}"/>
    <cellStyle name="Millares [0] 2 2 5 3 5 3" xfId="4182" xr:uid="{00000000-0005-0000-0000-000094180000}"/>
    <cellStyle name="Millares [0] 2 2 5 3 5 3 2" xfId="14579" xr:uid="{00000000-0005-0000-0000-000095180000}"/>
    <cellStyle name="Millares [0] 2 2 5 3 5 3 2 2" xfId="45635" xr:uid="{00000000-0005-0000-0000-000096180000}"/>
    <cellStyle name="Millares [0] 2 2 5 3 5 3 3" xfId="24951" xr:uid="{00000000-0005-0000-0000-000097180000}"/>
    <cellStyle name="Millares [0] 2 2 5 3 5 3 4" xfId="35295" xr:uid="{00000000-0005-0000-0000-000098180000}"/>
    <cellStyle name="Millares [0] 2 2 5 3 5 4" xfId="7629" xr:uid="{00000000-0005-0000-0000-000099180000}"/>
    <cellStyle name="Millares [0] 2 2 5 3 5 4 2" xfId="18014" xr:uid="{00000000-0005-0000-0000-00009A180000}"/>
    <cellStyle name="Millares [0] 2 2 5 3 5 4 2 2" xfId="49064" xr:uid="{00000000-0005-0000-0000-00009B180000}"/>
    <cellStyle name="Millares [0] 2 2 5 3 5 4 3" xfId="28380" xr:uid="{00000000-0005-0000-0000-00009C180000}"/>
    <cellStyle name="Millares [0] 2 2 5 3 5 4 4" xfId="38724" xr:uid="{00000000-0005-0000-0000-00009D180000}"/>
    <cellStyle name="Millares [0] 2 2 5 3 5 5" xfId="11153" xr:uid="{00000000-0005-0000-0000-00009E180000}"/>
    <cellStyle name="Millares [0] 2 2 5 3 5 5 2" xfId="42209" xr:uid="{00000000-0005-0000-0000-00009F180000}"/>
    <cellStyle name="Millares [0] 2 2 5 3 5 6" xfId="21525" xr:uid="{00000000-0005-0000-0000-0000A0180000}"/>
    <cellStyle name="Millares [0] 2 2 5 3 5 7" xfId="31869" xr:uid="{00000000-0005-0000-0000-0000A1180000}"/>
    <cellStyle name="Millares [0] 2 2 5 3 6" xfId="2473" xr:uid="{00000000-0005-0000-0000-0000A2180000}"/>
    <cellStyle name="Millares [0] 2 2 5 3 6 2" xfId="5903" xr:uid="{00000000-0005-0000-0000-0000A3180000}"/>
    <cellStyle name="Millares [0] 2 2 5 3 6 2 2" xfId="16298" xr:uid="{00000000-0005-0000-0000-0000A4180000}"/>
    <cellStyle name="Millares [0] 2 2 5 3 6 2 2 2" xfId="47352" xr:uid="{00000000-0005-0000-0000-0000A5180000}"/>
    <cellStyle name="Millares [0] 2 2 5 3 6 2 3" xfId="26668" xr:uid="{00000000-0005-0000-0000-0000A6180000}"/>
    <cellStyle name="Millares [0] 2 2 5 3 6 2 4" xfId="37012" xr:uid="{00000000-0005-0000-0000-0000A7180000}"/>
    <cellStyle name="Millares [0] 2 2 5 3 6 3" xfId="9383" xr:uid="{00000000-0005-0000-0000-0000A8180000}"/>
    <cellStyle name="Millares [0] 2 2 5 3 6 3 2" xfId="19749" xr:uid="{00000000-0005-0000-0000-0000A9180000}"/>
    <cellStyle name="Millares [0] 2 2 5 3 6 3 2 2" xfId="50798" xr:uid="{00000000-0005-0000-0000-0000AA180000}"/>
    <cellStyle name="Millares [0] 2 2 5 3 6 3 3" xfId="30114" xr:uid="{00000000-0005-0000-0000-0000AB180000}"/>
    <cellStyle name="Millares [0] 2 2 5 3 6 3 4" xfId="40458" xr:uid="{00000000-0005-0000-0000-0000AC180000}"/>
    <cellStyle name="Millares [0] 2 2 5 3 6 4" xfId="12870" xr:uid="{00000000-0005-0000-0000-0000AD180000}"/>
    <cellStyle name="Millares [0] 2 2 5 3 6 4 2" xfId="43926" xr:uid="{00000000-0005-0000-0000-0000AE180000}"/>
    <cellStyle name="Millares [0] 2 2 5 3 6 5" xfId="23242" xr:uid="{00000000-0005-0000-0000-0000AF180000}"/>
    <cellStyle name="Millares [0] 2 2 5 3 6 6" xfId="33586" xr:uid="{00000000-0005-0000-0000-0000B0180000}"/>
    <cellStyle name="Millares [0] 2 2 5 3 7" xfId="4177" xr:uid="{00000000-0005-0000-0000-0000B1180000}"/>
    <cellStyle name="Millares [0] 2 2 5 3 7 2" xfId="14574" xr:uid="{00000000-0005-0000-0000-0000B2180000}"/>
    <cellStyle name="Millares [0] 2 2 5 3 7 2 2" xfId="45630" xr:uid="{00000000-0005-0000-0000-0000B3180000}"/>
    <cellStyle name="Millares [0] 2 2 5 3 7 3" xfId="24946" xr:uid="{00000000-0005-0000-0000-0000B4180000}"/>
    <cellStyle name="Millares [0] 2 2 5 3 7 4" xfId="35290" xr:uid="{00000000-0005-0000-0000-0000B5180000}"/>
    <cellStyle name="Millares [0] 2 2 5 3 8" xfId="7624" xr:uid="{00000000-0005-0000-0000-0000B6180000}"/>
    <cellStyle name="Millares [0] 2 2 5 3 8 2" xfId="18009" xr:uid="{00000000-0005-0000-0000-0000B7180000}"/>
    <cellStyle name="Millares [0] 2 2 5 3 8 2 2" xfId="49059" xr:uid="{00000000-0005-0000-0000-0000B8180000}"/>
    <cellStyle name="Millares [0] 2 2 5 3 8 3" xfId="28375" xr:uid="{00000000-0005-0000-0000-0000B9180000}"/>
    <cellStyle name="Millares [0] 2 2 5 3 8 4" xfId="38719" xr:uid="{00000000-0005-0000-0000-0000BA180000}"/>
    <cellStyle name="Millares [0] 2 2 5 3 9" xfId="11148" xr:uid="{00000000-0005-0000-0000-0000BB180000}"/>
    <cellStyle name="Millares [0] 2 2 5 3 9 2" xfId="42204" xr:uid="{00000000-0005-0000-0000-0000BC180000}"/>
    <cellStyle name="Millares [0] 2 2 5 4" xfId="228" xr:uid="{00000000-0005-0000-0000-0000BD180000}"/>
    <cellStyle name="Millares [0] 2 2 5 4 2" xfId="229" xr:uid="{00000000-0005-0000-0000-0000BE180000}"/>
    <cellStyle name="Millares [0] 2 2 5 4 2 2" xfId="2480" xr:uid="{00000000-0005-0000-0000-0000BF180000}"/>
    <cellStyle name="Millares [0] 2 2 5 4 2 2 2" xfId="5910" xr:uid="{00000000-0005-0000-0000-0000C0180000}"/>
    <cellStyle name="Millares [0] 2 2 5 4 2 2 2 2" xfId="16305" xr:uid="{00000000-0005-0000-0000-0000C1180000}"/>
    <cellStyle name="Millares [0] 2 2 5 4 2 2 2 2 2" xfId="47359" xr:uid="{00000000-0005-0000-0000-0000C2180000}"/>
    <cellStyle name="Millares [0] 2 2 5 4 2 2 2 3" xfId="26675" xr:uid="{00000000-0005-0000-0000-0000C3180000}"/>
    <cellStyle name="Millares [0] 2 2 5 4 2 2 2 4" xfId="37019" xr:uid="{00000000-0005-0000-0000-0000C4180000}"/>
    <cellStyle name="Millares [0] 2 2 5 4 2 2 3" xfId="9390" xr:uid="{00000000-0005-0000-0000-0000C5180000}"/>
    <cellStyle name="Millares [0] 2 2 5 4 2 2 3 2" xfId="19756" xr:uid="{00000000-0005-0000-0000-0000C6180000}"/>
    <cellStyle name="Millares [0] 2 2 5 4 2 2 3 2 2" xfId="50805" xr:uid="{00000000-0005-0000-0000-0000C7180000}"/>
    <cellStyle name="Millares [0] 2 2 5 4 2 2 3 3" xfId="30121" xr:uid="{00000000-0005-0000-0000-0000C8180000}"/>
    <cellStyle name="Millares [0] 2 2 5 4 2 2 3 4" xfId="40465" xr:uid="{00000000-0005-0000-0000-0000C9180000}"/>
    <cellStyle name="Millares [0] 2 2 5 4 2 2 4" xfId="12877" xr:uid="{00000000-0005-0000-0000-0000CA180000}"/>
    <cellStyle name="Millares [0] 2 2 5 4 2 2 4 2" xfId="43933" xr:uid="{00000000-0005-0000-0000-0000CB180000}"/>
    <cellStyle name="Millares [0] 2 2 5 4 2 2 5" xfId="23249" xr:uid="{00000000-0005-0000-0000-0000CC180000}"/>
    <cellStyle name="Millares [0] 2 2 5 4 2 2 6" xfId="33593" xr:uid="{00000000-0005-0000-0000-0000CD180000}"/>
    <cellStyle name="Millares [0] 2 2 5 4 2 3" xfId="4184" xr:uid="{00000000-0005-0000-0000-0000CE180000}"/>
    <cellStyle name="Millares [0] 2 2 5 4 2 3 2" xfId="14581" xr:uid="{00000000-0005-0000-0000-0000CF180000}"/>
    <cellStyle name="Millares [0] 2 2 5 4 2 3 2 2" xfId="45637" xr:uid="{00000000-0005-0000-0000-0000D0180000}"/>
    <cellStyle name="Millares [0] 2 2 5 4 2 3 3" xfId="24953" xr:uid="{00000000-0005-0000-0000-0000D1180000}"/>
    <cellStyle name="Millares [0] 2 2 5 4 2 3 4" xfId="35297" xr:uid="{00000000-0005-0000-0000-0000D2180000}"/>
    <cellStyle name="Millares [0] 2 2 5 4 2 4" xfId="7631" xr:uid="{00000000-0005-0000-0000-0000D3180000}"/>
    <cellStyle name="Millares [0] 2 2 5 4 2 4 2" xfId="18016" xr:uid="{00000000-0005-0000-0000-0000D4180000}"/>
    <cellStyle name="Millares [0] 2 2 5 4 2 4 2 2" xfId="49066" xr:uid="{00000000-0005-0000-0000-0000D5180000}"/>
    <cellStyle name="Millares [0] 2 2 5 4 2 4 3" xfId="28382" xr:uid="{00000000-0005-0000-0000-0000D6180000}"/>
    <cellStyle name="Millares [0] 2 2 5 4 2 4 4" xfId="38726" xr:uid="{00000000-0005-0000-0000-0000D7180000}"/>
    <cellStyle name="Millares [0] 2 2 5 4 2 5" xfId="11155" xr:uid="{00000000-0005-0000-0000-0000D8180000}"/>
    <cellStyle name="Millares [0] 2 2 5 4 2 5 2" xfId="42211" xr:uid="{00000000-0005-0000-0000-0000D9180000}"/>
    <cellStyle name="Millares [0] 2 2 5 4 2 6" xfId="21527" xr:uid="{00000000-0005-0000-0000-0000DA180000}"/>
    <cellStyle name="Millares [0] 2 2 5 4 2 7" xfId="31871" xr:uid="{00000000-0005-0000-0000-0000DB180000}"/>
    <cellStyle name="Millares [0] 2 2 5 4 3" xfId="2479" xr:uid="{00000000-0005-0000-0000-0000DC180000}"/>
    <cellStyle name="Millares [0] 2 2 5 4 3 2" xfId="5909" xr:uid="{00000000-0005-0000-0000-0000DD180000}"/>
    <cellStyle name="Millares [0] 2 2 5 4 3 2 2" xfId="16304" xr:uid="{00000000-0005-0000-0000-0000DE180000}"/>
    <cellStyle name="Millares [0] 2 2 5 4 3 2 2 2" xfId="47358" xr:uid="{00000000-0005-0000-0000-0000DF180000}"/>
    <cellStyle name="Millares [0] 2 2 5 4 3 2 3" xfId="26674" xr:uid="{00000000-0005-0000-0000-0000E0180000}"/>
    <cellStyle name="Millares [0] 2 2 5 4 3 2 4" xfId="37018" xr:uid="{00000000-0005-0000-0000-0000E1180000}"/>
    <cellStyle name="Millares [0] 2 2 5 4 3 3" xfId="9389" xr:uid="{00000000-0005-0000-0000-0000E2180000}"/>
    <cellStyle name="Millares [0] 2 2 5 4 3 3 2" xfId="19755" xr:uid="{00000000-0005-0000-0000-0000E3180000}"/>
    <cellStyle name="Millares [0] 2 2 5 4 3 3 2 2" xfId="50804" xr:uid="{00000000-0005-0000-0000-0000E4180000}"/>
    <cellStyle name="Millares [0] 2 2 5 4 3 3 3" xfId="30120" xr:uid="{00000000-0005-0000-0000-0000E5180000}"/>
    <cellStyle name="Millares [0] 2 2 5 4 3 3 4" xfId="40464" xr:uid="{00000000-0005-0000-0000-0000E6180000}"/>
    <cellStyle name="Millares [0] 2 2 5 4 3 4" xfId="12876" xr:uid="{00000000-0005-0000-0000-0000E7180000}"/>
    <cellStyle name="Millares [0] 2 2 5 4 3 4 2" xfId="43932" xr:uid="{00000000-0005-0000-0000-0000E8180000}"/>
    <cellStyle name="Millares [0] 2 2 5 4 3 5" xfId="23248" xr:uid="{00000000-0005-0000-0000-0000E9180000}"/>
    <cellStyle name="Millares [0] 2 2 5 4 3 6" xfId="33592" xr:uid="{00000000-0005-0000-0000-0000EA180000}"/>
    <cellStyle name="Millares [0] 2 2 5 4 4" xfId="4183" xr:uid="{00000000-0005-0000-0000-0000EB180000}"/>
    <cellStyle name="Millares [0] 2 2 5 4 4 2" xfId="14580" xr:uid="{00000000-0005-0000-0000-0000EC180000}"/>
    <cellStyle name="Millares [0] 2 2 5 4 4 2 2" xfId="45636" xr:uid="{00000000-0005-0000-0000-0000ED180000}"/>
    <cellStyle name="Millares [0] 2 2 5 4 4 3" xfId="24952" xr:uid="{00000000-0005-0000-0000-0000EE180000}"/>
    <cellStyle name="Millares [0] 2 2 5 4 4 4" xfId="35296" xr:uid="{00000000-0005-0000-0000-0000EF180000}"/>
    <cellStyle name="Millares [0] 2 2 5 4 5" xfId="7630" xr:uid="{00000000-0005-0000-0000-0000F0180000}"/>
    <cellStyle name="Millares [0] 2 2 5 4 5 2" xfId="18015" xr:uid="{00000000-0005-0000-0000-0000F1180000}"/>
    <cellStyle name="Millares [0] 2 2 5 4 5 2 2" xfId="49065" xr:uid="{00000000-0005-0000-0000-0000F2180000}"/>
    <cellStyle name="Millares [0] 2 2 5 4 5 3" xfId="28381" xr:uid="{00000000-0005-0000-0000-0000F3180000}"/>
    <cellStyle name="Millares [0] 2 2 5 4 5 4" xfId="38725" xr:uid="{00000000-0005-0000-0000-0000F4180000}"/>
    <cellStyle name="Millares [0] 2 2 5 4 6" xfId="11154" xr:uid="{00000000-0005-0000-0000-0000F5180000}"/>
    <cellStyle name="Millares [0] 2 2 5 4 6 2" xfId="42210" xr:uid="{00000000-0005-0000-0000-0000F6180000}"/>
    <cellStyle name="Millares [0] 2 2 5 4 7" xfId="21526" xr:uid="{00000000-0005-0000-0000-0000F7180000}"/>
    <cellStyle name="Millares [0] 2 2 5 4 8" xfId="31870" xr:uid="{00000000-0005-0000-0000-0000F8180000}"/>
    <cellStyle name="Millares [0] 2 2 5 5" xfId="230" xr:uid="{00000000-0005-0000-0000-0000F9180000}"/>
    <cellStyle name="Millares [0] 2 2 5 5 2" xfId="2481" xr:uid="{00000000-0005-0000-0000-0000FA180000}"/>
    <cellStyle name="Millares [0] 2 2 5 5 2 2" xfId="5911" xr:uid="{00000000-0005-0000-0000-0000FB180000}"/>
    <cellStyle name="Millares [0] 2 2 5 5 2 2 2" xfId="16306" xr:uid="{00000000-0005-0000-0000-0000FC180000}"/>
    <cellStyle name="Millares [0] 2 2 5 5 2 2 2 2" xfId="47360" xr:uid="{00000000-0005-0000-0000-0000FD180000}"/>
    <cellStyle name="Millares [0] 2 2 5 5 2 2 3" xfId="26676" xr:uid="{00000000-0005-0000-0000-0000FE180000}"/>
    <cellStyle name="Millares [0] 2 2 5 5 2 2 4" xfId="37020" xr:uid="{00000000-0005-0000-0000-0000FF180000}"/>
    <cellStyle name="Millares [0] 2 2 5 5 2 3" xfId="9391" xr:uid="{00000000-0005-0000-0000-000000190000}"/>
    <cellStyle name="Millares [0] 2 2 5 5 2 3 2" xfId="19757" xr:uid="{00000000-0005-0000-0000-000001190000}"/>
    <cellStyle name="Millares [0] 2 2 5 5 2 3 2 2" xfId="50806" xr:uid="{00000000-0005-0000-0000-000002190000}"/>
    <cellStyle name="Millares [0] 2 2 5 5 2 3 3" xfId="30122" xr:uid="{00000000-0005-0000-0000-000003190000}"/>
    <cellStyle name="Millares [0] 2 2 5 5 2 3 4" xfId="40466" xr:uid="{00000000-0005-0000-0000-000004190000}"/>
    <cellStyle name="Millares [0] 2 2 5 5 2 4" xfId="12878" xr:uid="{00000000-0005-0000-0000-000005190000}"/>
    <cellStyle name="Millares [0] 2 2 5 5 2 4 2" xfId="43934" xr:uid="{00000000-0005-0000-0000-000006190000}"/>
    <cellStyle name="Millares [0] 2 2 5 5 2 5" xfId="23250" xr:uid="{00000000-0005-0000-0000-000007190000}"/>
    <cellStyle name="Millares [0] 2 2 5 5 2 6" xfId="33594" xr:uid="{00000000-0005-0000-0000-000008190000}"/>
    <cellStyle name="Millares [0] 2 2 5 5 3" xfId="4185" xr:uid="{00000000-0005-0000-0000-000009190000}"/>
    <cellStyle name="Millares [0] 2 2 5 5 3 2" xfId="14582" xr:uid="{00000000-0005-0000-0000-00000A190000}"/>
    <cellStyle name="Millares [0] 2 2 5 5 3 2 2" xfId="45638" xr:uid="{00000000-0005-0000-0000-00000B190000}"/>
    <cellStyle name="Millares [0] 2 2 5 5 3 3" xfId="24954" xr:uid="{00000000-0005-0000-0000-00000C190000}"/>
    <cellStyle name="Millares [0] 2 2 5 5 3 4" xfId="35298" xr:uid="{00000000-0005-0000-0000-00000D190000}"/>
    <cellStyle name="Millares [0] 2 2 5 5 4" xfId="7632" xr:uid="{00000000-0005-0000-0000-00000E190000}"/>
    <cellStyle name="Millares [0] 2 2 5 5 4 2" xfId="18017" xr:uid="{00000000-0005-0000-0000-00000F190000}"/>
    <cellStyle name="Millares [0] 2 2 5 5 4 2 2" xfId="49067" xr:uid="{00000000-0005-0000-0000-000010190000}"/>
    <cellStyle name="Millares [0] 2 2 5 5 4 3" xfId="28383" xr:uid="{00000000-0005-0000-0000-000011190000}"/>
    <cellStyle name="Millares [0] 2 2 5 5 4 4" xfId="38727" xr:uid="{00000000-0005-0000-0000-000012190000}"/>
    <cellStyle name="Millares [0] 2 2 5 5 5" xfId="11156" xr:uid="{00000000-0005-0000-0000-000013190000}"/>
    <cellStyle name="Millares [0] 2 2 5 5 5 2" xfId="42212" xr:uid="{00000000-0005-0000-0000-000014190000}"/>
    <cellStyle name="Millares [0] 2 2 5 5 6" xfId="21528" xr:uid="{00000000-0005-0000-0000-000015190000}"/>
    <cellStyle name="Millares [0] 2 2 5 5 7" xfId="31872" xr:uid="{00000000-0005-0000-0000-000016190000}"/>
    <cellStyle name="Millares [0] 2 2 5 6" xfId="231" xr:uid="{00000000-0005-0000-0000-000017190000}"/>
    <cellStyle name="Millares [0] 2 2 5 6 2" xfId="2482" xr:uid="{00000000-0005-0000-0000-000018190000}"/>
    <cellStyle name="Millares [0] 2 2 5 6 2 2" xfId="5912" xr:uid="{00000000-0005-0000-0000-000019190000}"/>
    <cellStyle name="Millares [0] 2 2 5 6 2 2 2" xfId="16307" xr:uid="{00000000-0005-0000-0000-00001A190000}"/>
    <cellStyle name="Millares [0] 2 2 5 6 2 2 2 2" xfId="47361" xr:uid="{00000000-0005-0000-0000-00001B190000}"/>
    <cellStyle name="Millares [0] 2 2 5 6 2 2 3" xfId="26677" xr:uid="{00000000-0005-0000-0000-00001C190000}"/>
    <cellStyle name="Millares [0] 2 2 5 6 2 2 4" xfId="37021" xr:uid="{00000000-0005-0000-0000-00001D190000}"/>
    <cellStyle name="Millares [0] 2 2 5 6 2 3" xfId="9392" xr:uid="{00000000-0005-0000-0000-00001E190000}"/>
    <cellStyle name="Millares [0] 2 2 5 6 2 3 2" xfId="19758" xr:uid="{00000000-0005-0000-0000-00001F190000}"/>
    <cellStyle name="Millares [0] 2 2 5 6 2 3 2 2" xfId="50807" xr:uid="{00000000-0005-0000-0000-000020190000}"/>
    <cellStyle name="Millares [0] 2 2 5 6 2 3 3" xfId="30123" xr:uid="{00000000-0005-0000-0000-000021190000}"/>
    <cellStyle name="Millares [0] 2 2 5 6 2 3 4" xfId="40467" xr:uid="{00000000-0005-0000-0000-000022190000}"/>
    <cellStyle name="Millares [0] 2 2 5 6 2 4" xfId="12879" xr:uid="{00000000-0005-0000-0000-000023190000}"/>
    <cellStyle name="Millares [0] 2 2 5 6 2 4 2" xfId="43935" xr:uid="{00000000-0005-0000-0000-000024190000}"/>
    <cellStyle name="Millares [0] 2 2 5 6 2 5" xfId="23251" xr:uid="{00000000-0005-0000-0000-000025190000}"/>
    <cellStyle name="Millares [0] 2 2 5 6 2 6" xfId="33595" xr:uid="{00000000-0005-0000-0000-000026190000}"/>
    <cellStyle name="Millares [0] 2 2 5 6 3" xfId="4186" xr:uid="{00000000-0005-0000-0000-000027190000}"/>
    <cellStyle name="Millares [0] 2 2 5 6 3 2" xfId="14583" xr:uid="{00000000-0005-0000-0000-000028190000}"/>
    <cellStyle name="Millares [0] 2 2 5 6 3 2 2" xfId="45639" xr:uid="{00000000-0005-0000-0000-000029190000}"/>
    <cellStyle name="Millares [0] 2 2 5 6 3 3" xfId="24955" xr:uid="{00000000-0005-0000-0000-00002A190000}"/>
    <cellStyle name="Millares [0] 2 2 5 6 3 4" xfId="35299" xr:uid="{00000000-0005-0000-0000-00002B190000}"/>
    <cellStyle name="Millares [0] 2 2 5 6 4" xfId="7633" xr:uid="{00000000-0005-0000-0000-00002C190000}"/>
    <cellStyle name="Millares [0] 2 2 5 6 4 2" xfId="18018" xr:uid="{00000000-0005-0000-0000-00002D190000}"/>
    <cellStyle name="Millares [0] 2 2 5 6 4 2 2" xfId="49068" xr:uid="{00000000-0005-0000-0000-00002E190000}"/>
    <cellStyle name="Millares [0] 2 2 5 6 4 3" xfId="28384" xr:uid="{00000000-0005-0000-0000-00002F190000}"/>
    <cellStyle name="Millares [0] 2 2 5 6 4 4" xfId="38728" xr:uid="{00000000-0005-0000-0000-000030190000}"/>
    <cellStyle name="Millares [0] 2 2 5 6 5" xfId="11157" xr:uid="{00000000-0005-0000-0000-000031190000}"/>
    <cellStyle name="Millares [0] 2 2 5 6 5 2" xfId="42213" xr:uid="{00000000-0005-0000-0000-000032190000}"/>
    <cellStyle name="Millares [0] 2 2 5 6 6" xfId="21529" xr:uid="{00000000-0005-0000-0000-000033190000}"/>
    <cellStyle name="Millares [0] 2 2 5 6 7" xfId="31873" xr:uid="{00000000-0005-0000-0000-000034190000}"/>
    <cellStyle name="Millares [0] 2 2 5 7" xfId="232" xr:uid="{00000000-0005-0000-0000-000035190000}"/>
    <cellStyle name="Millares [0] 2 2 5 7 2" xfId="2483" xr:uid="{00000000-0005-0000-0000-000036190000}"/>
    <cellStyle name="Millares [0] 2 2 5 7 2 2" xfId="5913" xr:uid="{00000000-0005-0000-0000-000037190000}"/>
    <cellStyle name="Millares [0] 2 2 5 7 2 2 2" xfId="16308" xr:uid="{00000000-0005-0000-0000-000038190000}"/>
    <cellStyle name="Millares [0] 2 2 5 7 2 2 2 2" xfId="47362" xr:uid="{00000000-0005-0000-0000-000039190000}"/>
    <cellStyle name="Millares [0] 2 2 5 7 2 2 3" xfId="26678" xr:uid="{00000000-0005-0000-0000-00003A190000}"/>
    <cellStyle name="Millares [0] 2 2 5 7 2 2 4" xfId="37022" xr:uid="{00000000-0005-0000-0000-00003B190000}"/>
    <cellStyle name="Millares [0] 2 2 5 7 2 3" xfId="9393" xr:uid="{00000000-0005-0000-0000-00003C190000}"/>
    <cellStyle name="Millares [0] 2 2 5 7 2 3 2" xfId="19759" xr:uid="{00000000-0005-0000-0000-00003D190000}"/>
    <cellStyle name="Millares [0] 2 2 5 7 2 3 2 2" xfId="50808" xr:uid="{00000000-0005-0000-0000-00003E190000}"/>
    <cellStyle name="Millares [0] 2 2 5 7 2 3 3" xfId="30124" xr:uid="{00000000-0005-0000-0000-00003F190000}"/>
    <cellStyle name="Millares [0] 2 2 5 7 2 3 4" xfId="40468" xr:uid="{00000000-0005-0000-0000-000040190000}"/>
    <cellStyle name="Millares [0] 2 2 5 7 2 4" xfId="12880" xr:uid="{00000000-0005-0000-0000-000041190000}"/>
    <cellStyle name="Millares [0] 2 2 5 7 2 4 2" xfId="43936" xr:uid="{00000000-0005-0000-0000-000042190000}"/>
    <cellStyle name="Millares [0] 2 2 5 7 2 5" xfId="23252" xr:uid="{00000000-0005-0000-0000-000043190000}"/>
    <cellStyle name="Millares [0] 2 2 5 7 2 6" xfId="33596" xr:uid="{00000000-0005-0000-0000-000044190000}"/>
    <cellStyle name="Millares [0] 2 2 5 7 3" xfId="4187" xr:uid="{00000000-0005-0000-0000-000045190000}"/>
    <cellStyle name="Millares [0] 2 2 5 7 3 2" xfId="14584" xr:uid="{00000000-0005-0000-0000-000046190000}"/>
    <cellStyle name="Millares [0] 2 2 5 7 3 2 2" xfId="45640" xr:uid="{00000000-0005-0000-0000-000047190000}"/>
    <cellStyle name="Millares [0] 2 2 5 7 3 3" xfId="24956" xr:uid="{00000000-0005-0000-0000-000048190000}"/>
    <cellStyle name="Millares [0] 2 2 5 7 3 4" xfId="35300" xr:uid="{00000000-0005-0000-0000-000049190000}"/>
    <cellStyle name="Millares [0] 2 2 5 7 4" xfId="7634" xr:uid="{00000000-0005-0000-0000-00004A190000}"/>
    <cellStyle name="Millares [0] 2 2 5 7 4 2" xfId="18019" xr:uid="{00000000-0005-0000-0000-00004B190000}"/>
    <cellStyle name="Millares [0] 2 2 5 7 4 2 2" xfId="49069" xr:uid="{00000000-0005-0000-0000-00004C190000}"/>
    <cellStyle name="Millares [0] 2 2 5 7 4 3" xfId="28385" xr:uid="{00000000-0005-0000-0000-00004D190000}"/>
    <cellStyle name="Millares [0] 2 2 5 7 4 4" xfId="38729" xr:uid="{00000000-0005-0000-0000-00004E190000}"/>
    <cellStyle name="Millares [0] 2 2 5 7 5" xfId="11158" xr:uid="{00000000-0005-0000-0000-00004F190000}"/>
    <cellStyle name="Millares [0] 2 2 5 7 5 2" xfId="42214" xr:uid="{00000000-0005-0000-0000-000050190000}"/>
    <cellStyle name="Millares [0] 2 2 5 7 6" xfId="21530" xr:uid="{00000000-0005-0000-0000-000051190000}"/>
    <cellStyle name="Millares [0] 2 2 5 7 7" xfId="31874" xr:uid="{00000000-0005-0000-0000-000052190000}"/>
    <cellStyle name="Millares [0] 2 2 5 8" xfId="2460" xr:uid="{00000000-0005-0000-0000-000053190000}"/>
    <cellStyle name="Millares [0] 2 2 5 8 2" xfId="5890" xr:uid="{00000000-0005-0000-0000-000054190000}"/>
    <cellStyle name="Millares [0] 2 2 5 8 2 2" xfId="16285" xr:uid="{00000000-0005-0000-0000-000055190000}"/>
    <cellStyle name="Millares [0] 2 2 5 8 2 2 2" xfId="47339" xr:uid="{00000000-0005-0000-0000-000056190000}"/>
    <cellStyle name="Millares [0] 2 2 5 8 2 3" xfId="26655" xr:uid="{00000000-0005-0000-0000-000057190000}"/>
    <cellStyle name="Millares [0] 2 2 5 8 2 4" xfId="36999" xr:uid="{00000000-0005-0000-0000-000058190000}"/>
    <cellStyle name="Millares [0] 2 2 5 8 3" xfId="9370" xr:uid="{00000000-0005-0000-0000-000059190000}"/>
    <cellStyle name="Millares [0] 2 2 5 8 3 2" xfId="19736" xr:uid="{00000000-0005-0000-0000-00005A190000}"/>
    <cellStyle name="Millares [0] 2 2 5 8 3 2 2" xfId="50785" xr:uid="{00000000-0005-0000-0000-00005B190000}"/>
    <cellStyle name="Millares [0] 2 2 5 8 3 3" xfId="30101" xr:uid="{00000000-0005-0000-0000-00005C190000}"/>
    <cellStyle name="Millares [0] 2 2 5 8 3 4" xfId="40445" xr:uid="{00000000-0005-0000-0000-00005D190000}"/>
    <cellStyle name="Millares [0] 2 2 5 8 4" xfId="12857" xr:uid="{00000000-0005-0000-0000-00005E190000}"/>
    <cellStyle name="Millares [0] 2 2 5 8 4 2" xfId="43913" xr:uid="{00000000-0005-0000-0000-00005F190000}"/>
    <cellStyle name="Millares [0] 2 2 5 8 5" xfId="23229" xr:uid="{00000000-0005-0000-0000-000060190000}"/>
    <cellStyle name="Millares [0] 2 2 5 8 6" xfId="33573" xr:uid="{00000000-0005-0000-0000-000061190000}"/>
    <cellStyle name="Millares [0] 2 2 5 9" xfId="4164" xr:uid="{00000000-0005-0000-0000-000062190000}"/>
    <cellStyle name="Millares [0] 2 2 5 9 2" xfId="14561" xr:uid="{00000000-0005-0000-0000-000063190000}"/>
    <cellStyle name="Millares [0] 2 2 5 9 2 2" xfId="45617" xr:uid="{00000000-0005-0000-0000-000064190000}"/>
    <cellStyle name="Millares [0] 2 2 5 9 3" xfId="24933" xr:uid="{00000000-0005-0000-0000-000065190000}"/>
    <cellStyle name="Millares [0] 2 2 5 9 4" xfId="35277" xr:uid="{00000000-0005-0000-0000-000066190000}"/>
    <cellStyle name="Millares [0] 2 2 6" xfId="233" xr:uid="{00000000-0005-0000-0000-000067190000}"/>
    <cellStyle name="Millares [0] 2 2 6 10" xfId="11159" xr:uid="{00000000-0005-0000-0000-000068190000}"/>
    <cellStyle name="Millares [0] 2 2 6 10 2" xfId="42215" xr:uid="{00000000-0005-0000-0000-000069190000}"/>
    <cellStyle name="Millares [0] 2 2 6 11" xfId="21531" xr:uid="{00000000-0005-0000-0000-00006A190000}"/>
    <cellStyle name="Millares [0] 2 2 6 12" xfId="31875" xr:uid="{00000000-0005-0000-0000-00006B190000}"/>
    <cellStyle name="Millares [0] 2 2 6 2" xfId="234" xr:uid="{00000000-0005-0000-0000-00006C190000}"/>
    <cellStyle name="Millares [0] 2 2 6 2 10" xfId="21532" xr:uid="{00000000-0005-0000-0000-00006D190000}"/>
    <cellStyle name="Millares [0] 2 2 6 2 11" xfId="31876" xr:uid="{00000000-0005-0000-0000-00006E190000}"/>
    <cellStyle name="Millares [0] 2 2 6 2 2" xfId="235" xr:uid="{00000000-0005-0000-0000-00006F190000}"/>
    <cellStyle name="Millares [0] 2 2 6 2 2 2" xfId="236" xr:uid="{00000000-0005-0000-0000-000070190000}"/>
    <cellStyle name="Millares [0] 2 2 6 2 2 2 2" xfId="2487" xr:uid="{00000000-0005-0000-0000-000071190000}"/>
    <cellStyle name="Millares [0] 2 2 6 2 2 2 2 2" xfId="5917" xr:uid="{00000000-0005-0000-0000-000072190000}"/>
    <cellStyle name="Millares [0] 2 2 6 2 2 2 2 2 2" xfId="16312" xr:uid="{00000000-0005-0000-0000-000073190000}"/>
    <cellStyle name="Millares [0] 2 2 6 2 2 2 2 2 2 2" xfId="47366" xr:uid="{00000000-0005-0000-0000-000074190000}"/>
    <cellStyle name="Millares [0] 2 2 6 2 2 2 2 2 3" xfId="26682" xr:uid="{00000000-0005-0000-0000-000075190000}"/>
    <cellStyle name="Millares [0] 2 2 6 2 2 2 2 2 4" xfId="37026" xr:uid="{00000000-0005-0000-0000-000076190000}"/>
    <cellStyle name="Millares [0] 2 2 6 2 2 2 2 3" xfId="9397" xr:uid="{00000000-0005-0000-0000-000077190000}"/>
    <cellStyle name="Millares [0] 2 2 6 2 2 2 2 3 2" xfId="19763" xr:uid="{00000000-0005-0000-0000-000078190000}"/>
    <cellStyle name="Millares [0] 2 2 6 2 2 2 2 3 2 2" xfId="50812" xr:uid="{00000000-0005-0000-0000-000079190000}"/>
    <cellStyle name="Millares [0] 2 2 6 2 2 2 2 3 3" xfId="30128" xr:uid="{00000000-0005-0000-0000-00007A190000}"/>
    <cellStyle name="Millares [0] 2 2 6 2 2 2 2 3 4" xfId="40472" xr:uid="{00000000-0005-0000-0000-00007B190000}"/>
    <cellStyle name="Millares [0] 2 2 6 2 2 2 2 4" xfId="12884" xr:uid="{00000000-0005-0000-0000-00007C190000}"/>
    <cellStyle name="Millares [0] 2 2 6 2 2 2 2 4 2" xfId="43940" xr:uid="{00000000-0005-0000-0000-00007D190000}"/>
    <cellStyle name="Millares [0] 2 2 6 2 2 2 2 5" xfId="23256" xr:uid="{00000000-0005-0000-0000-00007E190000}"/>
    <cellStyle name="Millares [0] 2 2 6 2 2 2 2 6" xfId="33600" xr:uid="{00000000-0005-0000-0000-00007F190000}"/>
    <cellStyle name="Millares [0] 2 2 6 2 2 2 3" xfId="4191" xr:uid="{00000000-0005-0000-0000-000080190000}"/>
    <cellStyle name="Millares [0] 2 2 6 2 2 2 3 2" xfId="14588" xr:uid="{00000000-0005-0000-0000-000081190000}"/>
    <cellStyle name="Millares [0] 2 2 6 2 2 2 3 2 2" xfId="45644" xr:uid="{00000000-0005-0000-0000-000082190000}"/>
    <cellStyle name="Millares [0] 2 2 6 2 2 2 3 3" xfId="24960" xr:uid="{00000000-0005-0000-0000-000083190000}"/>
    <cellStyle name="Millares [0] 2 2 6 2 2 2 3 4" xfId="35304" xr:uid="{00000000-0005-0000-0000-000084190000}"/>
    <cellStyle name="Millares [0] 2 2 6 2 2 2 4" xfId="7638" xr:uid="{00000000-0005-0000-0000-000085190000}"/>
    <cellStyle name="Millares [0] 2 2 6 2 2 2 4 2" xfId="18023" xr:uid="{00000000-0005-0000-0000-000086190000}"/>
    <cellStyle name="Millares [0] 2 2 6 2 2 2 4 2 2" xfId="49073" xr:uid="{00000000-0005-0000-0000-000087190000}"/>
    <cellStyle name="Millares [0] 2 2 6 2 2 2 4 3" xfId="28389" xr:uid="{00000000-0005-0000-0000-000088190000}"/>
    <cellStyle name="Millares [0] 2 2 6 2 2 2 4 4" xfId="38733" xr:uid="{00000000-0005-0000-0000-000089190000}"/>
    <cellStyle name="Millares [0] 2 2 6 2 2 2 5" xfId="11162" xr:uid="{00000000-0005-0000-0000-00008A190000}"/>
    <cellStyle name="Millares [0] 2 2 6 2 2 2 5 2" xfId="42218" xr:uid="{00000000-0005-0000-0000-00008B190000}"/>
    <cellStyle name="Millares [0] 2 2 6 2 2 2 6" xfId="21534" xr:uid="{00000000-0005-0000-0000-00008C190000}"/>
    <cellStyle name="Millares [0] 2 2 6 2 2 2 7" xfId="31878" xr:uid="{00000000-0005-0000-0000-00008D190000}"/>
    <cellStyle name="Millares [0] 2 2 6 2 2 3" xfId="2486" xr:uid="{00000000-0005-0000-0000-00008E190000}"/>
    <cellStyle name="Millares [0] 2 2 6 2 2 3 2" xfId="5916" xr:uid="{00000000-0005-0000-0000-00008F190000}"/>
    <cellStyle name="Millares [0] 2 2 6 2 2 3 2 2" xfId="16311" xr:uid="{00000000-0005-0000-0000-000090190000}"/>
    <cellStyle name="Millares [0] 2 2 6 2 2 3 2 2 2" xfId="47365" xr:uid="{00000000-0005-0000-0000-000091190000}"/>
    <cellStyle name="Millares [0] 2 2 6 2 2 3 2 3" xfId="26681" xr:uid="{00000000-0005-0000-0000-000092190000}"/>
    <cellStyle name="Millares [0] 2 2 6 2 2 3 2 4" xfId="37025" xr:uid="{00000000-0005-0000-0000-000093190000}"/>
    <cellStyle name="Millares [0] 2 2 6 2 2 3 3" xfId="9396" xr:uid="{00000000-0005-0000-0000-000094190000}"/>
    <cellStyle name="Millares [0] 2 2 6 2 2 3 3 2" xfId="19762" xr:uid="{00000000-0005-0000-0000-000095190000}"/>
    <cellStyle name="Millares [0] 2 2 6 2 2 3 3 2 2" xfId="50811" xr:uid="{00000000-0005-0000-0000-000096190000}"/>
    <cellStyle name="Millares [0] 2 2 6 2 2 3 3 3" xfId="30127" xr:uid="{00000000-0005-0000-0000-000097190000}"/>
    <cellStyle name="Millares [0] 2 2 6 2 2 3 3 4" xfId="40471" xr:uid="{00000000-0005-0000-0000-000098190000}"/>
    <cellStyle name="Millares [0] 2 2 6 2 2 3 4" xfId="12883" xr:uid="{00000000-0005-0000-0000-000099190000}"/>
    <cellStyle name="Millares [0] 2 2 6 2 2 3 4 2" xfId="43939" xr:uid="{00000000-0005-0000-0000-00009A190000}"/>
    <cellStyle name="Millares [0] 2 2 6 2 2 3 5" xfId="23255" xr:uid="{00000000-0005-0000-0000-00009B190000}"/>
    <cellStyle name="Millares [0] 2 2 6 2 2 3 6" xfId="33599" xr:uid="{00000000-0005-0000-0000-00009C190000}"/>
    <cellStyle name="Millares [0] 2 2 6 2 2 4" xfId="4190" xr:uid="{00000000-0005-0000-0000-00009D190000}"/>
    <cellStyle name="Millares [0] 2 2 6 2 2 4 2" xfId="14587" xr:uid="{00000000-0005-0000-0000-00009E190000}"/>
    <cellStyle name="Millares [0] 2 2 6 2 2 4 2 2" xfId="45643" xr:uid="{00000000-0005-0000-0000-00009F190000}"/>
    <cellStyle name="Millares [0] 2 2 6 2 2 4 3" xfId="24959" xr:uid="{00000000-0005-0000-0000-0000A0190000}"/>
    <cellStyle name="Millares [0] 2 2 6 2 2 4 4" xfId="35303" xr:uid="{00000000-0005-0000-0000-0000A1190000}"/>
    <cellStyle name="Millares [0] 2 2 6 2 2 5" xfId="7637" xr:uid="{00000000-0005-0000-0000-0000A2190000}"/>
    <cellStyle name="Millares [0] 2 2 6 2 2 5 2" xfId="18022" xr:uid="{00000000-0005-0000-0000-0000A3190000}"/>
    <cellStyle name="Millares [0] 2 2 6 2 2 5 2 2" xfId="49072" xr:uid="{00000000-0005-0000-0000-0000A4190000}"/>
    <cellStyle name="Millares [0] 2 2 6 2 2 5 3" xfId="28388" xr:uid="{00000000-0005-0000-0000-0000A5190000}"/>
    <cellStyle name="Millares [0] 2 2 6 2 2 5 4" xfId="38732" xr:uid="{00000000-0005-0000-0000-0000A6190000}"/>
    <cellStyle name="Millares [0] 2 2 6 2 2 6" xfId="11161" xr:uid="{00000000-0005-0000-0000-0000A7190000}"/>
    <cellStyle name="Millares [0] 2 2 6 2 2 6 2" xfId="42217" xr:uid="{00000000-0005-0000-0000-0000A8190000}"/>
    <cellStyle name="Millares [0] 2 2 6 2 2 7" xfId="21533" xr:uid="{00000000-0005-0000-0000-0000A9190000}"/>
    <cellStyle name="Millares [0] 2 2 6 2 2 8" xfId="31877" xr:uid="{00000000-0005-0000-0000-0000AA190000}"/>
    <cellStyle name="Millares [0] 2 2 6 2 3" xfId="237" xr:uid="{00000000-0005-0000-0000-0000AB190000}"/>
    <cellStyle name="Millares [0] 2 2 6 2 3 2" xfId="2488" xr:uid="{00000000-0005-0000-0000-0000AC190000}"/>
    <cellStyle name="Millares [0] 2 2 6 2 3 2 2" xfId="5918" xr:uid="{00000000-0005-0000-0000-0000AD190000}"/>
    <cellStyle name="Millares [0] 2 2 6 2 3 2 2 2" xfId="16313" xr:uid="{00000000-0005-0000-0000-0000AE190000}"/>
    <cellStyle name="Millares [0] 2 2 6 2 3 2 2 2 2" xfId="47367" xr:uid="{00000000-0005-0000-0000-0000AF190000}"/>
    <cellStyle name="Millares [0] 2 2 6 2 3 2 2 3" xfId="26683" xr:uid="{00000000-0005-0000-0000-0000B0190000}"/>
    <cellStyle name="Millares [0] 2 2 6 2 3 2 2 4" xfId="37027" xr:uid="{00000000-0005-0000-0000-0000B1190000}"/>
    <cellStyle name="Millares [0] 2 2 6 2 3 2 3" xfId="9398" xr:uid="{00000000-0005-0000-0000-0000B2190000}"/>
    <cellStyle name="Millares [0] 2 2 6 2 3 2 3 2" xfId="19764" xr:uid="{00000000-0005-0000-0000-0000B3190000}"/>
    <cellStyle name="Millares [0] 2 2 6 2 3 2 3 2 2" xfId="50813" xr:uid="{00000000-0005-0000-0000-0000B4190000}"/>
    <cellStyle name="Millares [0] 2 2 6 2 3 2 3 3" xfId="30129" xr:uid="{00000000-0005-0000-0000-0000B5190000}"/>
    <cellStyle name="Millares [0] 2 2 6 2 3 2 3 4" xfId="40473" xr:uid="{00000000-0005-0000-0000-0000B6190000}"/>
    <cellStyle name="Millares [0] 2 2 6 2 3 2 4" xfId="12885" xr:uid="{00000000-0005-0000-0000-0000B7190000}"/>
    <cellStyle name="Millares [0] 2 2 6 2 3 2 4 2" xfId="43941" xr:uid="{00000000-0005-0000-0000-0000B8190000}"/>
    <cellStyle name="Millares [0] 2 2 6 2 3 2 5" xfId="23257" xr:uid="{00000000-0005-0000-0000-0000B9190000}"/>
    <cellStyle name="Millares [0] 2 2 6 2 3 2 6" xfId="33601" xr:uid="{00000000-0005-0000-0000-0000BA190000}"/>
    <cellStyle name="Millares [0] 2 2 6 2 3 3" xfId="4192" xr:uid="{00000000-0005-0000-0000-0000BB190000}"/>
    <cellStyle name="Millares [0] 2 2 6 2 3 3 2" xfId="14589" xr:uid="{00000000-0005-0000-0000-0000BC190000}"/>
    <cellStyle name="Millares [0] 2 2 6 2 3 3 2 2" xfId="45645" xr:uid="{00000000-0005-0000-0000-0000BD190000}"/>
    <cellStyle name="Millares [0] 2 2 6 2 3 3 3" xfId="24961" xr:uid="{00000000-0005-0000-0000-0000BE190000}"/>
    <cellStyle name="Millares [0] 2 2 6 2 3 3 4" xfId="35305" xr:uid="{00000000-0005-0000-0000-0000BF190000}"/>
    <cellStyle name="Millares [0] 2 2 6 2 3 4" xfId="7639" xr:uid="{00000000-0005-0000-0000-0000C0190000}"/>
    <cellStyle name="Millares [0] 2 2 6 2 3 4 2" xfId="18024" xr:uid="{00000000-0005-0000-0000-0000C1190000}"/>
    <cellStyle name="Millares [0] 2 2 6 2 3 4 2 2" xfId="49074" xr:uid="{00000000-0005-0000-0000-0000C2190000}"/>
    <cellStyle name="Millares [0] 2 2 6 2 3 4 3" xfId="28390" xr:uid="{00000000-0005-0000-0000-0000C3190000}"/>
    <cellStyle name="Millares [0] 2 2 6 2 3 4 4" xfId="38734" xr:uid="{00000000-0005-0000-0000-0000C4190000}"/>
    <cellStyle name="Millares [0] 2 2 6 2 3 5" xfId="11163" xr:uid="{00000000-0005-0000-0000-0000C5190000}"/>
    <cellStyle name="Millares [0] 2 2 6 2 3 5 2" xfId="42219" xr:uid="{00000000-0005-0000-0000-0000C6190000}"/>
    <cellStyle name="Millares [0] 2 2 6 2 3 6" xfId="21535" xr:uid="{00000000-0005-0000-0000-0000C7190000}"/>
    <cellStyle name="Millares [0] 2 2 6 2 3 7" xfId="31879" xr:uid="{00000000-0005-0000-0000-0000C8190000}"/>
    <cellStyle name="Millares [0] 2 2 6 2 4" xfId="238" xr:uid="{00000000-0005-0000-0000-0000C9190000}"/>
    <cellStyle name="Millares [0] 2 2 6 2 4 2" xfId="2489" xr:uid="{00000000-0005-0000-0000-0000CA190000}"/>
    <cellStyle name="Millares [0] 2 2 6 2 4 2 2" xfId="5919" xr:uid="{00000000-0005-0000-0000-0000CB190000}"/>
    <cellStyle name="Millares [0] 2 2 6 2 4 2 2 2" xfId="16314" xr:uid="{00000000-0005-0000-0000-0000CC190000}"/>
    <cellStyle name="Millares [0] 2 2 6 2 4 2 2 2 2" xfId="47368" xr:uid="{00000000-0005-0000-0000-0000CD190000}"/>
    <cellStyle name="Millares [0] 2 2 6 2 4 2 2 3" xfId="26684" xr:uid="{00000000-0005-0000-0000-0000CE190000}"/>
    <cellStyle name="Millares [0] 2 2 6 2 4 2 2 4" xfId="37028" xr:uid="{00000000-0005-0000-0000-0000CF190000}"/>
    <cellStyle name="Millares [0] 2 2 6 2 4 2 3" xfId="9399" xr:uid="{00000000-0005-0000-0000-0000D0190000}"/>
    <cellStyle name="Millares [0] 2 2 6 2 4 2 3 2" xfId="19765" xr:uid="{00000000-0005-0000-0000-0000D1190000}"/>
    <cellStyle name="Millares [0] 2 2 6 2 4 2 3 2 2" xfId="50814" xr:uid="{00000000-0005-0000-0000-0000D2190000}"/>
    <cellStyle name="Millares [0] 2 2 6 2 4 2 3 3" xfId="30130" xr:uid="{00000000-0005-0000-0000-0000D3190000}"/>
    <cellStyle name="Millares [0] 2 2 6 2 4 2 3 4" xfId="40474" xr:uid="{00000000-0005-0000-0000-0000D4190000}"/>
    <cellStyle name="Millares [0] 2 2 6 2 4 2 4" xfId="12886" xr:uid="{00000000-0005-0000-0000-0000D5190000}"/>
    <cellStyle name="Millares [0] 2 2 6 2 4 2 4 2" xfId="43942" xr:uid="{00000000-0005-0000-0000-0000D6190000}"/>
    <cellStyle name="Millares [0] 2 2 6 2 4 2 5" xfId="23258" xr:uid="{00000000-0005-0000-0000-0000D7190000}"/>
    <cellStyle name="Millares [0] 2 2 6 2 4 2 6" xfId="33602" xr:uid="{00000000-0005-0000-0000-0000D8190000}"/>
    <cellStyle name="Millares [0] 2 2 6 2 4 3" xfId="4193" xr:uid="{00000000-0005-0000-0000-0000D9190000}"/>
    <cellStyle name="Millares [0] 2 2 6 2 4 3 2" xfId="14590" xr:uid="{00000000-0005-0000-0000-0000DA190000}"/>
    <cellStyle name="Millares [0] 2 2 6 2 4 3 2 2" xfId="45646" xr:uid="{00000000-0005-0000-0000-0000DB190000}"/>
    <cellStyle name="Millares [0] 2 2 6 2 4 3 3" xfId="24962" xr:uid="{00000000-0005-0000-0000-0000DC190000}"/>
    <cellStyle name="Millares [0] 2 2 6 2 4 3 4" xfId="35306" xr:uid="{00000000-0005-0000-0000-0000DD190000}"/>
    <cellStyle name="Millares [0] 2 2 6 2 4 4" xfId="7640" xr:uid="{00000000-0005-0000-0000-0000DE190000}"/>
    <cellStyle name="Millares [0] 2 2 6 2 4 4 2" xfId="18025" xr:uid="{00000000-0005-0000-0000-0000DF190000}"/>
    <cellStyle name="Millares [0] 2 2 6 2 4 4 2 2" xfId="49075" xr:uid="{00000000-0005-0000-0000-0000E0190000}"/>
    <cellStyle name="Millares [0] 2 2 6 2 4 4 3" xfId="28391" xr:uid="{00000000-0005-0000-0000-0000E1190000}"/>
    <cellStyle name="Millares [0] 2 2 6 2 4 4 4" xfId="38735" xr:uid="{00000000-0005-0000-0000-0000E2190000}"/>
    <cellStyle name="Millares [0] 2 2 6 2 4 5" xfId="11164" xr:uid="{00000000-0005-0000-0000-0000E3190000}"/>
    <cellStyle name="Millares [0] 2 2 6 2 4 5 2" xfId="42220" xr:uid="{00000000-0005-0000-0000-0000E4190000}"/>
    <cellStyle name="Millares [0] 2 2 6 2 4 6" xfId="21536" xr:uid="{00000000-0005-0000-0000-0000E5190000}"/>
    <cellStyle name="Millares [0] 2 2 6 2 4 7" xfId="31880" xr:uid="{00000000-0005-0000-0000-0000E6190000}"/>
    <cellStyle name="Millares [0] 2 2 6 2 5" xfId="239" xr:uid="{00000000-0005-0000-0000-0000E7190000}"/>
    <cellStyle name="Millares [0] 2 2 6 2 5 2" xfId="2490" xr:uid="{00000000-0005-0000-0000-0000E8190000}"/>
    <cellStyle name="Millares [0] 2 2 6 2 5 2 2" xfId="5920" xr:uid="{00000000-0005-0000-0000-0000E9190000}"/>
    <cellStyle name="Millares [0] 2 2 6 2 5 2 2 2" xfId="16315" xr:uid="{00000000-0005-0000-0000-0000EA190000}"/>
    <cellStyle name="Millares [0] 2 2 6 2 5 2 2 2 2" xfId="47369" xr:uid="{00000000-0005-0000-0000-0000EB190000}"/>
    <cellStyle name="Millares [0] 2 2 6 2 5 2 2 3" xfId="26685" xr:uid="{00000000-0005-0000-0000-0000EC190000}"/>
    <cellStyle name="Millares [0] 2 2 6 2 5 2 2 4" xfId="37029" xr:uid="{00000000-0005-0000-0000-0000ED190000}"/>
    <cellStyle name="Millares [0] 2 2 6 2 5 2 3" xfId="9400" xr:uid="{00000000-0005-0000-0000-0000EE190000}"/>
    <cellStyle name="Millares [0] 2 2 6 2 5 2 3 2" xfId="19766" xr:uid="{00000000-0005-0000-0000-0000EF190000}"/>
    <cellStyle name="Millares [0] 2 2 6 2 5 2 3 2 2" xfId="50815" xr:uid="{00000000-0005-0000-0000-0000F0190000}"/>
    <cellStyle name="Millares [0] 2 2 6 2 5 2 3 3" xfId="30131" xr:uid="{00000000-0005-0000-0000-0000F1190000}"/>
    <cellStyle name="Millares [0] 2 2 6 2 5 2 3 4" xfId="40475" xr:uid="{00000000-0005-0000-0000-0000F2190000}"/>
    <cellStyle name="Millares [0] 2 2 6 2 5 2 4" xfId="12887" xr:uid="{00000000-0005-0000-0000-0000F3190000}"/>
    <cellStyle name="Millares [0] 2 2 6 2 5 2 4 2" xfId="43943" xr:uid="{00000000-0005-0000-0000-0000F4190000}"/>
    <cellStyle name="Millares [0] 2 2 6 2 5 2 5" xfId="23259" xr:uid="{00000000-0005-0000-0000-0000F5190000}"/>
    <cellStyle name="Millares [0] 2 2 6 2 5 2 6" xfId="33603" xr:uid="{00000000-0005-0000-0000-0000F6190000}"/>
    <cellStyle name="Millares [0] 2 2 6 2 5 3" xfId="4194" xr:uid="{00000000-0005-0000-0000-0000F7190000}"/>
    <cellStyle name="Millares [0] 2 2 6 2 5 3 2" xfId="14591" xr:uid="{00000000-0005-0000-0000-0000F8190000}"/>
    <cellStyle name="Millares [0] 2 2 6 2 5 3 2 2" xfId="45647" xr:uid="{00000000-0005-0000-0000-0000F9190000}"/>
    <cellStyle name="Millares [0] 2 2 6 2 5 3 3" xfId="24963" xr:uid="{00000000-0005-0000-0000-0000FA190000}"/>
    <cellStyle name="Millares [0] 2 2 6 2 5 3 4" xfId="35307" xr:uid="{00000000-0005-0000-0000-0000FB190000}"/>
    <cellStyle name="Millares [0] 2 2 6 2 5 4" xfId="7641" xr:uid="{00000000-0005-0000-0000-0000FC190000}"/>
    <cellStyle name="Millares [0] 2 2 6 2 5 4 2" xfId="18026" xr:uid="{00000000-0005-0000-0000-0000FD190000}"/>
    <cellStyle name="Millares [0] 2 2 6 2 5 4 2 2" xfId="49076" xr:uid="{00000000-0005-0000-0000-0000FE190000}"/>
    <cellStyle name="Millares [0] 2 2 6 2 5 4 3" xfId="28392" xr:uid="{00000000-0005-0000-0000-0000FF190000}"/>
    <cellStyle name="Millares [0] 2 2 6 2 5 4 4" xfId="38736" xr:uid="{00000000-0005-0000-0000-0000001A0000}"/>
    <cellStyle name="Millares [0] 2 2 6 2 5 5" xfId="11165" xr:uid="{00000000-0005-0000-0000-0000011A0000}"/>
    <cellStyle name="Millares [0] 2 2 6 2 5 5 2" xfId="42221" xr:uid="{00000000-0005-0000-0000-0000021A0000}"/>
    <cellStyle name="Millares [0] 2 2 6 2 5 6" xfId="21537" xr:uid="{00000000-0005-0000-0000-0000031A0000}"/>
    <cellStyle name="Millares [0] 2 2 6 2 5 7" xfId="31881" xr:uid="{00000000-0005-0000-0000-0000041A0000}"/>
    <cellStyle name="Millares [0] 2 2 6 2 6" xfId="2485" xr:uid="{00000000-0005-0000-0000-0000051A0000}"/>
    <cellStyle name="Millares [0] 2 2 6 2 6 2" xfId="5915" xr:uid="{00000000-0005-0000-0000-0000061A0000}"/>
    <cellStyle name="Millares [0] 2 2 6 2 6 2 2" xfId="16310" xr:uid="{00000000-0005-0000-0000-0000071A0000}"/>
    <cellStyle name="Millares [0] 2 2 6 2 6 2 2 2" xfId="47364" xr:uid="{00000000-0005-0000-0000-0000081A0000}"/>
    <cellStyle name="Millares [0] 2 2 6 2 6 2 3" xfId="26680" xr:uid="{00000000-0005-0000-0000-0000091A0000}"/>
    <cellStyle name="Millares [0] 2 2 6 2 6 2 4" xfId="37024" xr:uid="{00000000-0005-0000-0000-00000A1A0000}"/>
    <cellStyle name="Millares [0] 2 2 6 2 6 3" xfId="9395" xr:uid="{00000000-0005-0000-0000-00000B1A0000}"/>
    <cellStyle name="Millares [0] 2 2 6 2 6 3 2" xfId="19761" xr:uid="{00000000-0005-0000-0000-00000C1A0000}"/>
    <cellStyle name="Millares [0] 2 2 6 2 6 3 2 2" xfId="50810" xr:uid="{00000000-0005-0000-0000-00000D1A0000}"/>
    <cellStyle name="Millares [0] 2 2 6 2 6 3 3" xfId="30126" xr:uid="{00000000-0005-0000-0000-00000E1A0000}"/>
    <cellStyle name="Millares [0] 2 2 6 2 6 3 4" xfId="40470" xr:uid="{00000000-0005-0000-0000-00000F1A0000}"/>
    <cellStyle name="Millares [0] 2 2 6 2 6 4" xfId="12882" xr:uid="{00000000-0005-0000-0000-0000101A0000}"/>
    <cellStyle name="Millares [0] 2 2 6 2 6 4 2" xfId="43938" xr:uid="{00000000-0005-0000-0000-0000111A0000}"/>
    <cellStyle name="Millares [0] 2 2 6 2 6 5" xfId="23254" xr:uid="{00000000-0005-0000-0000-0000121A0000}"/>
    <cellStyle name="Millares [0] 2 2 6 2 6 6" xfId="33598" xr:uid="{00000000-0005-0000-0000-0000131A0000}"/>
    <cellStyle name="Millares [0] 2 2 6 2 7" xfId="4189" xr:uid="{00000000-0005-0000-0000-0000141A0000}"/>
    <cellStyle name="Millares [0] 2 2 6 2 7 2" xfId="14586" xr:uid="{00000000-0005-0000-0000-0000151A0000}"/>
    <cellStyle name="Millares [0] 2 2 6 2 7 2 2" xfId="45642" xr:uid="{00000000-0005-0000-0000-0000161A0000}"/>
    <cellStyle name="Millares [0] 2 2 6 2 7 3" xfId="24958" xr:uid="{00000000-0005-0000-0000-0000171A0000}"/>
    <cellStyle name="Millares [0] 2 2 6 2 7 4" xfId="35302" xr:uid="{00000000-0005-0000-0000-0000181A0000}"/>
    <cellStyle name="Millares [0] 2 2 6 2 8" xfId="7636" xr:uid="{00000000-0005-0000-0000-0000191A0000}"/>
    <cellStyle name="Millares [0] 2 2 6 2 8 2" xfId="18021" xr:uid="{00000000-0005-0000-0000-00001A1A0000}"/>
    <cellStyle name="Millares [0] 2 2 6 2 8 2 2" xfId="49071" xr:uid="{00000000-0005-0000-0000-00001B1A0000}"/>
    <cellStyle name="Millares [0] 2 2 6 2 8 3" xfId="28387" xr:uid="{00000000-0005-0000-0000-00001C1A0000}"/>
    <cellStyle name="Millares [0] 2 2 6 2 8 4" xfId="38731" xr:uid="{00000000-0005-0000-0000-00001D1A0000}"/>
    <cellStyle name="Millares [0] 2 2 6 2 9" xfId="11160" xr:uid="{00000000-0005-0000-0000-00001E1A0000}"/>
    <cellStyle name="Millares [0] 2 2 6 2 9 2" xfId="42216" xr:uid="{00000000-0005-0000-0000-00001F1A0000}"/>
    <cellStyle name="Millares [0] 2 2 6 3" xfId="240" xr:uid="{00000000-0005-0000-0000-0000201A0000}"/>
    <cellStyle name="Millares [0] 2 2 6 3 2" xfId="241" xr:uid="{00000000-0005-0000-0000-0000211A0000}"/>
    <cellStyle name="Millares [0] 2 2 6 3 2 2" xfId="2492" xr:uid="{00000000-0005-0000-0000-0000221A0000}"/>
    <cellStyle name="Millares [0] 2 2 6 3 2 2 2" xfId="5922" xr:uid="{00000000-0005-0000-0000-0000231A0000}"/>
    <cellStyle name="Millares [0] 2 2 6 3 2 2 2 2" xfId="16317" xr:uid="{00000000-0005-0000-0000-0000241A0000}"/>
    <cellStyle name="Millares [0] 2 2 6 3 2 2 2 2 2" xfId="47371" xr:uid="{00000000-0005-0000-0000-0000251A0000}"/>
    <cellStyle name="Millares [0] 2 2 6 3 2 2 2 3" xfId="26687" xr:uid="{00000000-0005-0000-0000-0000261A0000}"/>
    <cellStyle name="Millares [0] 2 2 6 3 2 2 2 4" xfId="37031" xr:uid="{00000000-0005-0000-0000-0000271A0000}"/>
    <cellStyle name="Millares [0] 2 2 6 3 2 2 3" xfId="9402" xr:uid="{00000000-0005-0000-0000-0000281A0000}"/>
    <cellStyle name="Millares [0] 2 2 6 3 2 2 3 2" xfId="19768" xr:uid="{00000000-0005-0000-0000-0000291A0000}"/>
    <cellStyle name="Millares [0] 2 2 6 3 2 2 3 2 2" xfId="50817" xr:uid="{00000000-0005-0000-0000-00002A1A0000}"/>
    <cellStyle name="Millares [0] 2 2 6 3 2 2 3 3" xfId="30133" xr:uid="{00000000-0005-0000-0000-00002B1A0000}"/>
    <cellStyle name="Millares [0] 2 2 6 3 2 2 3 4" xfId="40477" xr:uid="{00000000-0005-0000-0000-00002C1A0000}"/>
    <cellStyle name="Millares [0] 2 2 6 3 2 2 4" xfId="12889" xr:uid="{00000000-0005-0000-0000-00002D1A0000}"/>
    <cellStyle name="Millares [0] 2 2 6 3 2 2 4 2" xfId="43945" xr:uid="{00000000-0005-0000-0000-00002E1A0000}"/>
    <cellStyle name="Millares [0] 2 2 6 3 2 2 5" xfId="23261" xr:uid="{00000000-0005-0000-0000-00002F1A0000}"/>
    <cellStyle name="Millares [0] 2 2 6 3 2 2 6" xfId="33605" xr:uid="{00000000-0005-0000-0000-0000301A0000}"/>
    <cellStyle name="Millares [0] 2 2 6 3 2 3" xfId="4196" xr:uid="{00000000-0005-0000-0000-0000311A0000}"/>
    <cellStyle name="Millares [0] 2 2 6 3 2 3 2" xfId="14593" xr:uid="{00000000-0005-0000-0000-0000321A0000}"/>
    <cellStyle name="Millares [0] 2 2 6 3 2 3 2 2" xfId="45649" xr:uid="{00000000-0005-0000-0000-0000331A0000}"/>
    <cellStyle name="Millares [0] 2 2 6 3 2 3 3" xfId="24965" xr:uid="{00000000-0005-0000-0000-0000341A0000}"/>
    <cellStyle name="Millares [0] 2 2 6 3 2 3 4" xfId="35309" xr:uid="{00000000-0005-0000-0000-0000351A0000}"/>
    <cellStyle name="Millares [0] 2 2 6 3 2 4" xfId="7643" xr:uid="{00000000-0005-0000-0000-0000361A0000}"/>
    <cellStyle name="Millares [0] 2 2 6 3 2 4 2" xfId="18028" xr:uid="{00000000-0005-0000-0000-0000371A0000}"/>
    <cellStyle name="Millares [0] 2 2 6 3 2 4 2 2" xfId="49078" xr:uid="{00000000-0005-0000-0000-0000381A0000}"/>
    <cellStyle name="Millares [0] 2 2 6 3 2 4 3" xfId="28394" xr:uid="{00000000-0005-0000-0000-0000391A0000}"/>
    <cellStyle name="Millares [0] 2 2 6 3 2 4 4" xfId="38738" xr:uid="{00000000-0005-0000-0000-00003A1A0000}"/>
    <cellStyle name="Millares [0] 2 2 6 3 2 5" xfId="11167" xr:uid="{00000000-0005-0000-0000-00003B1A0000}"/>
    <cellStyle name="Millares [0] 2 2 6 3 2 5 2" xfId="42223" xr:uid="{00000000-0005-0000-0000-00003C1A0000}"/>
    <cellStyle name="Millares [0] 2 2 6 3 2 6" xfId="21539" xr:uid="{00000000-0005-0000-0000-00003D1A0000}"/>
    <cellStyle name="Millares [0] 2 2 6 3 2 7" xfId="31883" xr:uid="{00000000-0005-0000-0000-00003E1A0000}"/>
    <cellStyle name="Millares [0] 2 2 6 3 3" xfId="2491" xr:uid="{00000000-0005-0000-0000-00003F1A0000}"/>
    <cellStyle name="Millares [0] 2 2 6 3 3 2" xfId="5921" xr:uid="{00000000-0005-0000-0000-0000401A0000}"/>
    <cellStyle name="Millares [0] 2 2 6 3 3 2 2" xfId="16316" xr:uid="{00000000-0005-0000-0000-0000411A0000}"/>
    <cellStyle name="Millares [0] 2 2 6 3 3 2 2 2" xfId="47370" xr:uid="{00000000-0005-0000-0000-0000421A0000}"/>
    <cellStyle name="Millares [0] 2 2 6 3 3 2 3" xfId="26686" xr:uid="{00000000-0005-0000-0000-0000431A0000}"/>
    <cellStyle name="Millares [0] 2 2 6 3 3 2 4" xfId="37030" xr:uid="{00000000-0005-0000-0000-0000441A0000}"/>
    <cellStyle name="Millares [0] 2 2 6 3 3 3" xfId="9401" xr:uid="{00000000-0005-0000-0000-0000451A0000}"/>
    <cellStyle name="Millares [0] 2 2 6 3 3 3 2" xfId="19767" xr:uid="{00000000-0005-0000-0000-0000461A0000}"/>
    <cellStyle name="Millares [0] 2 2 6 3 3 3 2 2" xfId="50816" xr:uid="{00000000-0005-0000-0000-0000471A0000}"/>
    <cellStyle name="Millares [0] 2 2 6 3 3 3 3" xfId="30132" xr:uid="{00000000-0005-0000-0000-0000481A0000}"/>
    <cellStyle name="Millares [0] 2 2 6 3 3 3 4" xfId="40476" xr:uid="{00000000-0005-0000-0000-0000491A0000}"/>
    <cellStyle name="Millares [0] 2 2 6 3 3 4" xfId="12888" xr:uid="{00000000-0005-0000-0000-00004A1A0000}"/>
    <cellStyle name="Millares [0] 2 2 6 3 3 4 2" xfId="43944" xr:uid="{00000000-0005-0000-0000-00004B1A0000}"/>
    <cellStyle name="Millares [0] 2 2 6 3 3 5" xfId="23260" xr:uid="{00000000-0005-0000-0000-00004C1A0000}"/>
    <cellStyle name="Millares [0] 2 2 6 3 3 6" xfId="33604" xr:uid="{00000000-0005-0000-0000-00004D1A0000}"/>
    <cellStyle name="Millares [0] 2 2 6 3 4" xfId="4195" xr:uid="{00000000-0005-0000-0000-00004E1A0000}"/>
    <cellStyle name="Millares [0] 2 2 6 3 4 2" xfId="14592" xr:uid="{00000000-0005-0000-0000-00004F1A0000}"/>
    <cellStyle name="Millares [0] 2 2 6 3 4 2 2" xfId="45648" xr:uid="{00000000-0005-0000-0000-0000501A0000}"/>
    <cellStyle name="Millares [0] 2 2 6 3 4 3" xfId="24964" xr:uid="{00000000-0005-0000-0000-0000511A0000}"/>
    <cellStyle name="Millares [0] 2 2 6 3 4 4" xfId="35308" xr:uid="{00000000-0005-0000-0000-0000521A0000}"/>
    <cellStyle name="Millares [0] 2 2 6 3 5" xfId="7642" xr:uid="{00000000-0005-0000-0000-0000531A0000}"/>
    <cellStyle name="Millares [0] 2 2 6 3 5 2" xfId="18027" xr:uid="{00000000-0005-0000-0000-0000541A0000}"/>
    <cellStyle name="Millares [0] 2 2 6 3 5 2 2" xfId="49077" xr:uid="{00000000-0005-0000-0000-0000551A0000}"/>
    <cellStyle name="Millares [0] 2 2 6 3 5 3" xfId="28393" xr:uid="{00000000-0005-0000-0000-0000561A0000}"/>
    <cellStyle name="Millares [0] 2 2 6 3 5 4" xfId="38737" xr:uid="{00000000-0005-0000-0000-0000571A0000}"/>
    <cellStyle name="Millares [0] 2 2 6 3 6" xfId="11166" xr:uid="{00000000-0005-0000-0000-0000581A0000}"/>
    <cellStyle name="Millares [0] 2 2 6 3 6 2" xfId="42222" xr:uid="{00000000-0005-0000-0000-0000591A0000}"/>
    <cellStyle name="Millares [0] 2 2 6 3 7" xfId="21538" xr:uid="{00000000-0005-0000-0000-00005A1A0000}"/>
    <cellStyle name="Millares [0] 2 2 6 3 8" xfId="31882" xr:uid="{00000000-0005-0000-0000-00005B1A0000}"/>
    <cellStyle name="Millares [0] 2 2 6 4" xfId="242" xr:uid="{00000000-0005-0000-0000-00005C1A0000}"/>
    <cellStyle name="Millares [0] 2 2 6 4 2" xfId="2493" xr:uid="{00000000-0005-0000-0000-00005D1A0000}"/>
    <cellStyle name="Millares [0] 2 2 6 4 2 2" xfId="5923" xr:uid="{00000000-0005-0000-0000-00005E1A0000}"/>
    <cellStyle name="Millares [0] 2 2 6 4 2 2 2" xfId="16318" xr:uid="{00000000-0005-0000-0000-00005F1A0000}"/>
    <cellStyle name="Millares [0] 2 2 6 4 2 2 2 2" xfId="47372" xr:uid="{00000000-0005-0000-0000-0000601A0000}"/>
    <cellStyle name="Millares [0] 2 2 6 4 2 2 3" xfId="26688" xr:uid="{00000000-0005-0000-0000-0000611A0000}"/>
    <cellStyle name="Millares [0] 2 2 6 4 2 2 4" xfId="37032" xr:uid="{00000000-0005-0000-0000-0000621A0000}"/>
    <cellStyle name="Millares [0] 2 2 6 4 2 3" xfId="9403" xr:uid="{00000000-0005-0000-0000-0000631A0000}"/>
    <cellStyle name="Millares [0] 2 2 6 4 2 3 2" xfId="19769" xr:uid="{00000000-0005-0000-0000-0000641A0000}"/>
    <cellStyle name="Millares [0] 2 2 6 4 2 3 2 2" xfId="50818" xr:uid="{00000000-0005-0000-0000-0000651A0000}"/>
    <cellStyle name="Millares [0] 2 2 6 4 2 3 3" xfId="30134" xr:uid="{00000000-0005-0000-0000-0000661A0000}"/>
    <cellStyle name="Millares [0] 2 2 6 4 2 3 4" xfId="40478" xr:uid="{00000000-0005-0000-0000-0000671A0000}"/>
    <cellStyle name="Millares [0] 2 2 6 4 2 4" xfId="12890" xr:uid="{00000000-0005-0000-0000-0000681A0000}"/>
    <cellStyle name="Millares [0] 2 2 6 4 2 4 2" xfId="43946" xr:uid="{00000000-0005-0000-0000-0000691A0000}"/>
    <cellStyle name="Millares [0] 2 2 6 4 2 5" xfId="23262" xr:uid="{00000000-0005-0000-0000-00006A1A0000}"/>
    <cellStyle name="Millares [0] 2 2 6 4 2 6" xfId="33606" xr:uid="{00000000-0005-0000-0000-00006B1A0000}"/>
    <cellStyle name="Millares [0] 2 2 6 4 3" xfId="4197" xr:uid="{00000000-0005-0000-0000-00006C1A0000}"/>
    <cellStyle name="Millares [0] 2 2 6 4 3 2" xfId="14594" xr:uid="{00000000-0005-0000-0000-00006D1A0000}"/>
    <cellStyle name="Millares [0] 2 2 6 4 3 2 2" xfId="45650" xr:uid="{00000000-0005-0000-0000-00006E1A0000}"/>
    <cellStyle name="Millares [0] 2 2 6 4 3 3" xfId="24966" xr:uid="{00000000-0005-0000-0000-00006F1A0000}"/>
    <cellStyle name="Millares [0] 2 2 6 4 3 4" xfId="35310" xr:uid="{00000000-0005-0000-0000-0000701A0000}"/>
    <cellStyle name="Millares [0] 2 2 6 4 4" xfId="7644" xr:uid="{00000000-0005-0000-0000-0000711A0000}"/>
    <cellStyle name="Millares [0] 2 2 6 4 4 2" xfId="18029" xr:uid="{00000000-0005-0000-0000-0000721A0000}"/>
    <cellStyle name="Millares [0] 2 2 6 4 4 2 2" xfId="49079" xr:uid="{00000000-0005-0000-0000-0000731A0000}"/>
    <cellStyle name="Millares [0] 2 2 6 4 4 3" xfId="28395" xr:uid="{00000000-0005-0000-0000-0000741A0000}"/>
    <cellStyle name="Millares [0] 2 2 6 4 4 4" xfId="38739" xr:uid="{00000000-0005-0000-0000-0000751A0000}"/>
    <cellStyle name="Millares [0] 2 2 6 4 5" xfId="11168" xr:uid="{00000000-0005-0000-0000-0000761A0000}"/>
    <cellStyle name="Millares [0] 2 2 6 4 5 2" xfId="42224" xr:uid="{00000000-0005-0000-0000-0000771A0000}"/>
    <cellStyle name="Millares [0] 2 2 6 4 6" xfId="21540" xr:uid="{00000000-0005-0000-0000-0000781A0000}"/>
    <cellStyle name="Millares [0] 2 2 6 4 7" xfId="31884" xr:uid="{00000000-0005-0000-0000-0000791A0000}"/>
    <cellStyle name="Millares [0] 2 2 6 5" xfId="243" xr:uid="{00000000-0005-0000-0000-00007A1A0000}"/>
    <cellStyle name="Millares [0] 2 2 6 5 2" xfId="2494" xr:uid="{00000000-0005-0000-0000-00007B1A0000}"/>
    <cellStyle name="Millares [0] 2 2 6 5 2 2" xfId="5924" xr:uid="{00000000-0005-0000-0000-00007C1A0000}"/>
    <cellStyle name="Millares [0] 2 2 6 5 2 2 2" xfId="16319" xr:uid="{00000000-0005-0000-0000-00007D1A0000}"/>
    <cellStyle name="Millares [0] 2 2 6 5 2 2 2 2" xfId="47373" xr:uid="{00000000-0005-0000-0000-00007E1A0000}"/>
    <cellStyle name="Millares [0] 2 2 6 5 2 2 3" xfId="26689" xr:uid="{00000000-0005-0000-0000-00007F1A0000}"/>
    <cellStyle name="Millares [0] 2 2 6 5 2 2 4" xfId="37033" xr:uid="{00000000-0005-0000-0000-0000801A0000}"/>
    <cellStyle name="Millares [0] 2 2 6 5 2 3" xfId="9404" xr:uid="{00000000-0005-0000-0000-0000811A0000}"/>
    <cellStyle name="Millares [0] 2 2 6 5 2 3 2" xfId="19770" xr:uid="{00000000-0005-0000-0000-0000821A0000}"/>
    <cellStyle name="Millares [0] 2 2 6 5 2 3 2 2" xfId="50819" xr:uid="{00000000-0005-0000-0000-0000831A0000}"/>
    <cellStyle name="Millares [0] 2 2 6 5 2 3 3" xfId="30135" xr:uid="{00000000-0005-0000-0000-0000841A0000}"/>
    <cellStyle name="Millares [0] 2 2 6 5 2 3 4" xfId="40479" xr:uid="{00000000-0005-0000-0000-0000851A0000}"/>
    <cellStyle name="Millares [0] 2 2 6 5 2 4" xfId="12891" xr:uid="{00000000-0005-0000-0000-0000861A0000}"/>
    <cellStyle name="Millares [0] 2 2 6 5 2 4 2" xfId="43947" xr:uid="{00000000-0005-0000-0000-0000871A0000}"/>
    <cellStyle name="Millares [0] 2 2 6 5 2 5" xfId="23263" xr:uid="{00000000-0005-0000-0000-0000881A0000}"/>
    <cellStyle name="Millares [0] 2 2 6 5 2 6" xfId="33607" xr:uid="{00000000-0005-0000-0000-0000891A0000}"/>
    <cellStyle name="Millares [0] 2 2 6 5 3" xfId="4198" xr:uid="{00000000-0005-0000-0000-00008A1A0000}"/>
    <cellStyle name="Millares [0] 2 2 6 5 3 2" xfId="14595" xr:uid="{00000000-0005-0000-0000-00008B1A0000}"/>
    <cellStyle name="Millares [0] 2 2 6 5 3 2 2" xfId="45651" xr:uid="{00000000-0005-0000-0000-00008C1A0000}"/>
    <cellStyle name="Millares [0] 2 2 6 5 3 3" xfId="24967" xr:uid="{00000000-0005-0000-0000-00008D1A0000}"/>
    <cellStyle name="Millares [0] 2 2 6 5 3 4" xfId="35311" xr:uid="{00000000-0005-0000-0000-00008E1A0000}"/>
    <cellStyle name="Millares [0] 2 2 6 5 4" xfId="7645" xr:uid="{00000000-0005-0000-0000-00008F1A0000}"/>
    <cellStyle name="Millares [0] 2 2 6 5 4 2" xfId="18030" xr:uid="{00000000-0005-0000-0000-0000901A0000}"/>
    <cellStyle name="Millares [0] 2 2 6 5 4 2 2" xfId="49080" xr:uid="{00000000-0005-0000-0000-0000911A0000}"/>
    <cellStyle name="Millares [0] 2 2 6 5 4 3" xfId="28396" xr:uid="{00000000-0005-0000-0000-0000921A0000}"/>
    <cellStyle name="Millares [0] 2 2 6 5 4 4" xfId="38740" xr:uid="{00000000-0005-0000-0000-0000931A0000}"/>
    <cellStyle name="Millares [0] 2 2 6 5 5" xfId="11169" xr:uid="{00000000-0005-0000-0000-0000941A0000}"/>
    <cellStyle name="Millares [0] 2 2 6 5 5 2" xfId="42225" xr:uid="{00000000-0005-0000-0000-0000951A0000}"/>
    <cellStyle name="Millares [0] 2 2 6 5 6" xfId="21541" xr:uid="{00000000-0005-0000-0000-0000961A0000}"/>
    <cellStyle name="Millares [0] 2 2 6 5 7" xfId="31885" xr:uid="{00000000-0005-0000-0000-0000971A0000}"/>
    <cellStyle name="Millares [0] 2 2 6 6" xfId="244" xr:uid="{00000000-0005-0000-0000-0000981A0000}"/>
    <cellStyle name="Millares [0] 2 2 6 6 2" xfId="2495" xr:uid="{00000000-0005-0000-0000-0000991A0000}"/>
    <cellStyle name="Millares [0] 2 2 6 6 2 2" xfId="5925" xr:uid="{00000000-0005-0000-0000-00009A1A0000}"/>
    <cellStyle name="Millares [0] 2 2 6 6 2 2 2" xfId="16320" xr:uid="{00000000-0005-0000-0000-00009B1A0000}"/>
    <cellStyle name="Millares [0] 2 2 6 6 2 2 2 2" xfId="47374" xr:uid="{00000000-0005-0000-0000-00009C1A0000}"/>
    <cellStyle name="Millares [0] 2 2 6 6 2 2 3" xfId="26690" xr:uid="{00000000-0005-0000-0000-00009D1A0000}"/>
    <cellStyle name="Millares [0] 2 2 6 6 2 2 4" xfId="37034" xr:uid="{00000000-0005-0000-0000-00009E1A0000}"/>
    <cellStyle name="Millares [0] 2 2 6 6 2 3" xfId="9405" xr:uid="{00000000-0005-0000-0000-00009F1A0000}"/>
    <cellStyle name="Millares [0] 2 2 6 6 2 3 2" xfId="19771" xr:uid="{00000000-0005-0000-0000-0000A01A0000}"/>
    <cellStyle name="Millares [0] 2 2 6 6 2 3 2 2" xfId="50820" xr:uid="{00000000-0005-0000-0000-0000A11A0000}"/>
    <cellStyle name="Millares [0] 2 2 6 6 2 3 3" xfId="30136" xr:uid="{00000000-0005-0000-0000-0000A21A0000}"/>
    <cellStyle name="Millares [0] 2 2 6 6 2 3 4" xfId="40480" xr:uid="{00000000-0005-0000-0000-0000A31A0000}"/>
    <cellStyle name="Millares [0] 2 2 6 6 2 4" xfId="12892" xr:uid="{00000000-0005-0000-0000-0000A41A0000}"/>
    <cellStyle name="Millares [0] 2 2 6 6 2 4 2" xfId="43948" xr:uid="{00000000-0005-0000-0000-0000A51A0000}"/>
    <cellStyle name="Millares [0] 2 2 6 6 2 5" xfId="23264" xr:uid="{00000000-0005-0000-0000-0000A61A0000}"/>
    <cellStyle name="Millares [0] 2 2 6 6 2 6" xfId="33608" xr:uid="{00000000-0005-0000-0000-0000A71A0000}"/>
    <cellStyle name="Millares [0] 2 2 6 6 3" xfId="4199" xr:uid="{00000000-0005-0000-0000-0000A81A0000}"/>
    <cellStyle name="Millares [0] 2 2 6 6 3 2" xfId="14596" xr:uid="{00000000-0005-0000-0000-0000A91A0000}"/>
    <cellStyle name="Millares [0] 2 2 6 6 3 2 2" xfId="45652" xr:uid="{00000000-0005-0000-0000-0000AA1A0000}"/>
    <cellStyle name="Millares [0] 2 2 6 6 3 3" xfId="24968" xr:uid="{00000000-0005-0000-0000-0000AB1A0000}"/>
    <cellStyle name="Millares [0] 2 2 6 6 3 4" xfId="35312" xr:uid="{00000000-0005-0000-0000-0000AC1A0000}"/>
    <cellStyle name="Millares [0] 2 2 6 6 4" xfId="7646" xr:uid="{00000000-0005-0000-0000-0000AD1A0000}"/>
    <cellStyle name="Millares [0] 2 2 6 6 4 2" xfId="18031" xr:uid="{00000000-0005-0000-0000-0000AE1A0000}"/>
    <cellStyle name="Millares [0] 2 2 6 6 4 2 2" xfId="49081" xr:uid="{00000000-0005-0000-0000-0000AF1A0000}"/>
    <cellStyle name="Millares [0] 2 2 6 6 4 3" xfId="28397" xr:uid="{00000000-0005-0000-0000-0000B01A0000}"/>
    <cellStyle name="Millares [0] 2 2 6 6 4 4" xfId="38741" xr:uid="{00000000-0005-0000-0000-0000B11A0000}"/>
    <cellStyle name="Millares [0] 2 2 6 6 5" xfId="11170" xr:uid="{00000000-0005-0000-0000-0000B21A0000}"/>
    <cellStyle name="Millares [0] 2 2 6 6 5 2" xfId="42226" xr:uid="{00000000-0005-0000-0000-0000B31A0000}"/>
    <cellStyle name="Millares [0] 2 2 6 6 6" xfId="21542" xr:uid="{00000000-0005-0000-0000-0000B41A0000}"/>
    <cellStyle name="Millares [0] 2 2 6 6 7" xfId="31886" xr:uid="{00000000-0005-0000-0000-0000B51A0000}"/>
    <cellStyle name="Millares [0] 2 2 6 7" xfId="2484" xr:uid="{00000000-0005-0000-0000-0000B61A0000}"/>
    <cellStyle name="Millares [0] 2 2 6 7 2" xfId="5914" xr:uid="{00000000-0005-0000-0000-0000B71A0000}"/>
    <cellStyle name="Millares [0] 2 2 6 7 2 2" xfId="16309" xr:uid="{00000000-0005-0000-0000-0000B81A0000}"/>
    <cellStyle name="Millares [0] 2 2 6 7 2 2 2" xfId="47363" xr:uid="{00000000-0005-0000-0000-0000B91A0000}"/>
    <cellStyle name="Millares [0] 2 2 6 7 2 3" xfId="26679" xr:uid="{00000000-0005-0000-0000-0000BA1A0000}"/>
    <cellStyle name="Millares [0] 2 2 6 7 2 4" xfId="37023" xr:uid="{00000000-0005-0000-0000-0000BB1A0000}"/>
    <cellStyle name="Millares [0] 2 2 6 7 3" xfId="9394" xr:uid="{00000000-0005-0000-0000-0000BC1A0000}"/>
    <cellStyle name="Millares [0] 2 2 6 7 3 2" xfId="19760" xr:uid="{00000000-0005-0000-0000-0000BD1A0000}"/>
    <cellStyle name="Millares [0] 2 2 6 7 3 2 2" xfId="50809" xr:uid="{00000000-0005-0000-0000-0000BE1A0000}"/>
    <cellStyle name="Millares [0] 2 2 6 7 3 3" xfId="30125" xr:uid="{00000000-0005-0000-0000-0000BF1A0000}"/>
    <cellStyle name="Millares [0] 2 2 6 7 3 4" xfId="40469" xr:uid="{00000000-0005-0000-0000-0000C01A0000}"/>
    <cellStyle name="Millares [0] 2 2 6 7 4" xfId="12881" xr:uid="{00000000-0005-0000-0000-0000C11A0000}"/>
    <cellStyle name="Millares [0] 2 2 6 7 4 2" xfId="43937" xr:uid="{00000000-0005-0000-0000-0000C21A0000}"/>
    <cellStyle name="Millares [0] 2 2 6 7 5" xfId="23253" xr:uid="{00000000-0005-0000-0000-0000C31A0000}"/>
    <cellStyle name="Millares [0] 2 2 6 7 6" xfId="33597" xr:uid="{00000000-0005-0000-0000-0000C41A0000}"/>
    <cellStyle name="Millares [0] 2 2 6 8" xfId="4188" xr:uid="{00000000-0005-0000-0000-0000C51A0000}"/>
    <cellStyle name="Millares [0] 2 2 6 8 2" xfId="14585" xr:uid="{00000000-0005-0000-0000-0000C61A0000}"/>
    <cellStyle name="Millares [0] 2 2 6 8 2 2" xfId="45641" xr:uid="{00000000-0005-0000-0000-0000C71A0000}"/>
    <cellStyle name="Millares [0] 2 2 6 8 3" xfId="24957" xr:uid="{00000000-0005-0000-0000-0000C81A0000}"/>
    <cellStyle name="Millares [0] 2 2 6 8 4" xfId="35301" xr:uid="{00000000-0005-0000-0000-0000C91A0000}"/>
    <cellStyle name="Millares [0] 2 2 6 9" xfId="7635" xr:uid="{00000000-0005-0000-0000-0000CA1A0000}"/>
    <cellStyle name="Millares [0] 2 2 6 9 2" xfId="18020" xr:uid="{00000000-0005-0000-0000-0000CB1A0000}"/>
    <cellStyle name="Millares [0] 2 2 6 9 2 2" xfId="49070" xr:uid="{00000000-0005-0000-0000-0000CC1A0000}"/>
    <cellStyle name="Millares [0] 2 2 6 9 3" xfId="28386" xr:uid="{00000000-0005-0000-0000-0000CD1A0000}"/>
    <cellStyle name="Millares [0] 2 2 6 9 4" xfId="38730" xr:uid="{00000000-0005-0000-0000-0000CE1A0000}"/>
    <cellStyle name="Millares [0] 2 2 7" xfId="245" xr:uid="{00000000-0005-0000-0000-0000CF1A0000}"/>
    <cellStyle name="Millares [0] 2 2 7 10" xfId="11171" xr:uid="{00000000-0005-0000-0000-0000D01A0000}"/>
    <cellStyle name="Millares [0] 2 2 7 10 2" xfId="42227" xr:uid="{00000000-0005-0000-0000-0000D11A0000}"/>
    <cellStyle name="Millares [0] 2 2 7 11" xfId="21543" xr:uid="{00000000-0005-0000-0000-0000D21A0000}"/>
    <cellStyle name="Millares [0] 2 2 7 12" xfId="31887" xr:uid="{00000000-0005-0000-0000-0000D31A0000}"/>
    <cellStyle name="Millares [0] 2 2 7 2" xfId="246" xr:uid="{00000000-0005-0000-0000-0000D41A0000}"/>
    <cellStyle name="Millares [0] 2 2 7 2 10" xfId="21544" xr:uid="{00000000-0005-0000-0000-0000D51A0000}"/>
    <cellStyle name="Millares [0] 2 2 7 2 11" xfId="31888" xr:uid="{00000000-0005-0000-0000-0000D61A0000}"/>
    <cellStyle name="Millares [0] 2 2 7 2 2" xfId="247" xr:uid="{00000000-0005-0000-0000-0000D71A0000}"/>
    <cellStyle name="Millares [0] 2 2 7 2 2 2" xfId="248" xr:uid="{00000000-0005-0000-0000-0000D81A0000}"/>
    <cellStyle name="Millares [0] 2 2 7 2 2 2 2" xfId="2499" xr:uid="{00000000-0005-0000-0000-0000D91A0000}"/>
    <cellStyle name="Millares [0] 2 2 7 2 2 2 2 2" xfId="5929" xr:uid="{00000000-0005-0000-0000-0000DA1A0000}"/>
    <cellStyle name="Millares [0] 2 2 7 2 2 2 2 2 2" xfId="16324" xr:uid="{00000000-0005-0000-0000-0000DB1A0000}"/>
    <cellStyle name="Millares [0] 2 2 7 2 2 2 2 2 2 2" xfId="47378" xr:uid="{00000000-0005-0000-0000-0000DC1A0000}"/>
    <cellStyle name="Millares [0] 2 2 7 2 2 2 2 2 3" xfId="26694" xr:uid="{00000000-0005-0000-0000-0000DD1A0000}"/>
    <cellStyle name="Millares [0] 2 2 7 2 2 2 2 2 4" xfId="37038" xr:uid="{00000000-0005-0000-0000-0000DE1A0000}"/>
    <cellStyle name="Millares [0] 2 2 7 2 2 2 2 3" xfId="9409" xr:uid="{00000000-0005-0000-0000-0000DF1A0000}"/>
    <cellStyle name="Millares [0] 2 2 7 2 2 2 2 3 2" xfId="19775" xr:uid="{00000000-0005-0000-0000-0000E01A0000}"/>
    <cellStyle name="Millares [0] 2 2 7 2 2 2 2 3 2 2" xfId="50824" xr:uid="{00000000-0005-0000-0000-0000E11A0000}"/>
    <cellStyle name="Millares [0] 2 2 7 2 2 2 2 3 3" xfId="30140" xr:uid="{00000000-0005-0000-0000-0000E21A0000}"/>
    <cellStyle name="Millares [0] 2 2 7 2 2 2 2 3 4" xfId="40484" xr:uid="{00000000-0005-0000-0000-0000E31A0000}"/>
    <cellStyle name="Millares [0] 2 2 7 2 2 2 2 4" xfId="12896" xr:uid="{00000000-0005-0000-0000-0000E41A0000}"/>
    <cellStyle name="Millares [0] 2 2 7 2 2 2 2 4 2" xfId="43952" xr:uid="{00000000-0005-0000-0000-0000E51A0000}"/>
    <cellStyle name="Millares [0] 2 2 7 2 2 2 2 5" xfId="23268" xr:uid="{00000000-0005-0000-0000-0000E61A0000}"/>
    <cellStyle name="Millares [0] 2 2 7 2 2 2 2 6" xfId="33612" xr:uid="{00000000-0005-0000-0000-0000E71A0000}"/>
    <cellStyle name="Millares [0] 2 2 7 2 2 2 3" xfId="4203" xr:uid="{00000000-0005-0000-0000-0000E81A0000}"/>
    <cellStyle name="Millares [0] 2 2 7 2 2 2 3 2" xfId="14600" xr:uid="{00000000-0005-0000-0000-0000E91A0000}"/>
    <cellStyle name="Millares [0] 2 2 7 2 2 2 3 2 2" xfId="45656" xr:uid="{00000000-0005-0000-0000-0000EA1A0000}"/>
    <cellStyle name="Millares [0] 2 2 7 2 2 2 3 3" xfId="24972" xr:uid="{00000000-0005-0000-0000-0000EB1A0000}"/>
    <cellStyle name="Millares [0] 2 2 7 2 2 2 3 4" xfId="35316" xr:uid="{00000000-0005-0000-0000-0000EC1A0000}"/>
    <cellStyle name="Millares [0] 2 2 7 2 2 2 4" xfId="7650" xr:uid="{00000000-0005-0000-0000-0000ED1A0000}"/>
    <cellStyle name="Millares [0] 2 2 7 2 2 2 4 2" xfId="18035" xr:uid="{00000000-0005-0000-0000-0000EE1A0000}"/>
    <cellStyle name="Millares [0] 2 2 7 2 2 2 4 2 2" xfId="49085" xr:uid="{00000000-0005-0000-0000-0000EF1A0000}"/>
    <cellStyle name="Millares [0] 2 2 7 2 2 2 4 3" xfId="28401" xr:uid="{00000000-0005-0000-0000-0000F01A0000}"/>
    <cellStyle name="Millares [0] 2 2 7 2 2 2 4 4" xfId="38745" xr:uid="{00000000-0005-0000-0000-0000F11A0000}"/>
    <cellStyle name="Millares [0] 2 2 7 2 2 2 5" xfId="11174" xr:uid="{00000000-0005-0000-0000-0000F21A0000}"/>
    <cellStyle name="Millares [0] 2 2 7 2 2 2 5 2" xfId="42230" xr:uid="{00000000-0005-0000-0000-0000F31A0000}"/>
    <cellStyle name="Millares [0] 2 2 7 2 2 2 6" xfId="21546" xr:uid="{00000000-0005-0000-0000-0000F41A0000}"/>
    <cellStyle name="Millares [0] 2 2 7 2 2 2 7" xfId="31890" xr:uid="{00000000-0005-0000-0000-0000F51A0000}"/>
    <cellStyle name="Millares [0] 2 2 7 2 2 3" xfId="2498" xr:uid="{00000000-0005-0000-0000-0000F61A0000}"/>
    <cellStyle name="Millares [0] 2 2 7 2 2 3 2" xfId="5928" xr:uid="{00000000-0005-0000-0000-0000F71A0000}"/>
    <cellStyle name="Millares [0] 2 2 7 2 2 3 2 2" xfId="16323" xr:uid="{00000000-0005-0000-0000-0000F81A0000}"/>
    <cellStyle name="Millares [0] 2 2 7 2 2 3 2 2 2" xfId="47377" xr:uid="{00000000-0005-0000-0000-0000F91A0000}"/>
    <cellStyle name="Millares [0] 2 2 7 2 2 3 2 3" xfId="26693" xr:uid="{00000000-0005-0000-0000-0000FA1A0000}"/>
    <cellStyle name="Millares [0] 2 2 7 2 2 3 2 4" xfId="37037" xr:uid="{00000000-0005-0000-0000-0000FB1A0000}"/>
    <cellStyle name="Millares [0] 2 2 7 2 2 3 3" xfId="9408" xr:uid="{00000000-0005-0000-0000-0000FC1A0000}"/>
    <cellStyle name="Millares [0] 2 2 7 2 2 3 3 2" xfId="19774" xr:uid="{00000000-0005-0000-0000-0000FD1A0000}"/>
    <cellStyle name="Millares [0] 2 2 7 2 2 3 3 2 2" xfId="50823" xr:uid="{00000000-0005-0000-0000-0000FE1A0000}"/>
    <cellStyle name="Millares [0] 2 2 7 2 2 3 3 3" xfId="30139" xr:uid="{00000000-0005-0000-0000-0000FF1A0000}"/>
    <cellStyle name="Millares [0] 2 2 7 2 2 3 3 4" xfId="40483" xr:uid="{00000000-0005-0000-0000-0000001B0000}"/>
    <cellStyle name="Millares [0] 2 2 7 2 2 3 4" xfId="12895" xr:uid="{00000000-0005-0000-0000-0000011B0000}"/>
    <cellStyle name="Millares [0] 2 2 7 2 2 3 4 2" xfId="43951" xr:uid="{00000000-0005-0000-0000-0000021B0000}"/>
    <cellStyle name="Millares [0] 2 2 7 2 2 3 5" xfId="23267" xr:uid="{00000000-0005-0000-0000-0000031B0000}"/>
    <cellStyle name="Millares [0] 2 2 7 2 2 3 6" xfId="33611" xr:uid="{00000000-0005-0000-0000-0000041B0000}"/>
    <cellStyle name="Millares [0] 2 2 7 2 2 4" xfId="4202" xr:uid="{00000000-0005-0000-0000-0000051B0000}"/>
    <cellStyle name="Millares [0] 2 2 7 2 2 4 2" xfId="14599" xr:uid="{00000000-0005-0000-0000-0000061B0000}"/>
    <cellStyle name="Millares [0] 2 2 7 2 2 4 2 2" xfId="45655" xr:uid="{00000000-0005-0000-0000-0000071B0000}"/>
    <cellStyle name="Millares [0] 2 2 7 2 2 4 3" xfId="24971" xr:uid="{00000000-0005-0000-0000-0000081B0000}"/>
    <cellStyle name="Millares [0] 2 2 7 2 2 4 4" xfId="35315" xr:uid="{00000000-0005-0000-0000-0000091B0000}"/>
    <cellStyle name="Millares [0] 2 2 7 2 2 5" xfId="7649" xr:uid="{00000000-0005-0000-0000-00000A1B0000}"/>
    <cellStyle name="Millares [0] 2 2 7 2 2 5 2" xfId="18034" xr:uid="{00000000-0005-0000-0000-00000B1B0000}"/>
    <cellStyle name="Millares [0] 2 2 7 2 2 5 2 2" xfId="49084" xr:uid="{00000000-0005-0000-0000-00000C1B0000}"/>
    <cellStyle name="Millares [0] 2 2 7 2 2 5 3" xfId="28400" xr:uid="{00000000-0005-0000-0000-00000D1B0000}"/>
    <cellStyle name="Millares [0] 2 2 7 2 2 5 4" xfId="38744" xr:uid="{00000000-0005-0000-0000-00000E1B0000}"/>
    <cellStyle name="Millares [0] 2 2 7 2 2 6" xfId="11173" xr:uid="{00000000-0005-0000-0000-00000F1B0000}"/>
    <cellStyle name="Millares [0] 2 2 7 2 2 6 2" xfId="42229" xr:uid="{00000000-0005-0000-0000-0000101B0000}"/>
    <cellStyle name="Millares [0] 2 2 7 2 2 7" xfId="21545" xr:uid="{00000000-0005-0000-0000-0000111B0000}"/>
    <cellStyle name="Millares [0] 2 2 7 2 2 8" xfId="31889" xr:uid="{00000000-0005-0000-0000-0000121B0000}"/>
    <cellStyle name="Millares [0] 2 2 7 2 3" xfId="249" xr:uid="{00000000-0005-0000-0000-0000131B0000}"/>
    <cellStyle name="Millares [0] 2 2 7 2 3 2" xfId="2500" xr:uid="{00000000-0005-0000-0000-0000141B0000}"/>
    <cellStyle name="Millares [0] 2 2 7 2 3 2 2" xfId="5930" xr:uid="{00000000-0005-0000-0000-0000151B0000}"/>
    <cellStyle name="Millares [0] 2 2 7 2 3 2 2 2" xfId="16325" xr:uid="{00000000-0005-0000-0000-0000161B0000}"/>
    <cellStyle name="Millares [0] 2 2 7 2 3 2 2 2 2" xfId="47379" xr:uid="{00000000-0005-0000-0000-0000171B0000}"/>
    <cellStyle name="Millares [0] 2 2 7 2 3 2 2 3" xfId="26695" xr:uid="{00000000-0005-0000-0000-0000181B0000}"/>
    <cellStyle name="Millares [0] 2 2 7 2 3 2 2 4" xfId="37039" xr:uid="{00000000-0005-0000-0000-0000191B0000}"/>
    <cellStyle name="Millares [0] 2 2 7 2 3 2 3" xfId="9410" xr:uid="{00000000-0005-0000-0000-00001A1B0000}"/>
    <cellStyle name="Millares [0] 2 2 7 2 3 2 3 2" xfId="19776" xr:uid="{00000000-0005-0000-0000-00001B1B0000}"/>
    <cellStyle name="Millares [0] 2 2 7 2 3 2 3 2 2" xfId="50825" xr:uid="{00000000-0005-0000-0000-00001C1B0000}"/>
    <cellStyle name="Millares [0] 2 2 7 2 3 2 3 3" xfId="30141" xr:uid="{00000000-0005-0000-0000-00001D1B0000}"/>
    <cellStyle name="Millares [0] 2 2 7 2 3 2 3 4" xfId="40485" xr:uid="{00000000-0005-0000-0000-00001E1B0000}"/>
    <cellStyle name="Millares [0] 2 2 7 2 3 2 4" xfId="12897" xr:uid="{00000000-0005-0000-0000-00001F1B0000}"/>
    <cellStyle name="Millares [0] 2 2 7 2 3 2 4 2" xfId="43953" xr:uid="{00000000-0005-0000-0000-0000201B0000}"/>
    <cellStyle name="Millares [0] 2 2 7 2 3 2 5" xfId="23269" xr:uid="{00000000-0005-0000-0000-0000211B0000}"/>
    <cellStyle name="Millares [0] 2 2 7 2 3 2 6" xfId="33613" xr:uid="{00000000-0005-0000-0000-0000221B0000}"/>
    <cellStyle name="Millares [0] 2 2 7 2 3 3" xfId="4204" xr:uid="{00000000-0005-0000-0000-0000231B0000}"/>
    <cellStyle name="Millares [0] 2 2 7 2 3 3 2" xfId="14601" xr:uid="{00000000-0005-0000-0000-0000241B0000}"/>
    <cellStyle name="Millares [0] 2 2 7 2 3 3 2 2" xfId="45657" xr:uid="{00000000-0005-0000-0000-0000251B0000}"/>
    <cellStyle name="Millares [0] 2 2 7 2 3 3 3" xfId="24973" xr:uid="{00000000-0005-0000-0000-0000261B0000}"/>
    <cellStyle name="Millares [0] 2 2 7 2 3 3 4" xfId="35317" xr:uid="{00000000-0005-0000-0000-0000271B0000}"/>
    <cellStyle name="Millares [0] 2 2 7 2 3 4" xfId="7651" xr:uid="{00000000-0005-0000-0000-0000281B0000}"/>
    <cellStyle name="Millares [0] 2 2 7 2 3 4 2" xfId="18036" xr:uid="{00000000-0005-0000-0000-0000291B0000}"/>
    <cellStyle name="Millares [0] 2 2 7 2 3 4 2 2" xfId="49086" xr:uid="{00000000-0005-0000-0000-00002A1B0000}"/>
    <cellStyle name="Millares [0] 2 2 7 2 3 4 3" xfId="28402" xr:uid="{00000000-0005-0000-0000-00002B1B0000}"/>
    <cellStyle name="Millares [0] 2 2 7 2 3 4 4" xfId="38746" xr:uid="{00000000-0005-0000-0000-00002C1B0000}"/>
    <cellStyle name="Millares [0] 2 2 7 2 3 5" xfId="11175" xr:uid="{00000000-0005-0000-0000-00002D1B0000}"/>
    <cellStyle name="Millares [0] 2 2 7 2 3 5 2" xfId="42231" xr:uid="{00000000-0005-0000-0000-00002E1B0000}"/>
    <cellStyle name="Millares [0] 2 2 7 2 3 6" xfId="21547" xr:uid="{00000000-0005-0000-0000-00002F1B0000}"/>
    <cellStyle name="Millares [0] 2 2 7 2 3 7" xfId="31891" xr:uid="{00000000-0005-0000-0000-0000301B0000}"/>
    <cellStyle name="Millares [0] 2 2 7 2 4" xfId="250" xr:uid="{00000000-0005-0000-0000-0000311B0000}"/>
    <cellStyle name="Millares [0] 2 2 7 2 4 2" xfId="2501" xr:uid="{00000000-0005-0000-0000-0000321B0000}"/>
    <cellStyle name="Millares [0] 2 2 7 2 4 2 2" xfId="5931" xr:uid="{00000000-0005-0000-0000-0000331B0000}"/>
    <cellStyle name="Millares [0] 2 2 7 2 4 2 2 2" xfId="16326" xr:uid="{00000000-0005-0000-0000-0000341B0000}"/>
    <cellStyle name="Millares [0] 2 2 7 2 4 2 2 2 2" xfId="47380" xr:uid="{00000000-0005-0000-0000-0000351B0000}"/>
    <cellStyle name="Millares [0] 2 2 7 2 4 2 2 3" xfId="26696" xr:uid="{00000000-0005-0000-0000-0000361B0000}"/>
    <cellStyle name="Millares [0] 2 2 7 2 4 2 2 4" xfId="37040" xr:uid="{00000000-0005-0000-0000-0000371B0000}"/>
    <cellStyle name="Millares [0] 2 2 7 2 4 2 3" xfId="9411" xr:uid="{00000000-0005-0000-0000-0000381B0000}"/>
    <cellStyle name="Millares [0] 2 2 7 2 4 2 3 2" xfId="19777" xr:uid="{00000000-0005-0000-0000-0000391B0000}"/>
    <cellStyle name="Millares [0] 2 2 7 2 4 2 3 2 2" xfId="50826" xr:uid="{00000000-0005-0000-0000-00003A1B0000}"/>
    <cellStyle name="Millares [0] 2 2 7 2 4 2 3 3" xfId="30142" xr:uid="{00000000-0005-0000-0000-00003B1B0000}"/>
    <cellStyle name="Millares [0] 2 2 7 2 4 2 3 4" xfId="40486" xr:uid="{00000000-0005-0000-0000-00003C1B0000}"/>
    <cellStyle name="Millares [0] 2 2 7 2 4 2 4" xfId="12898" xr:uid="{00000000-0005-0000-0000-00003D1B0000}"/>
    <cellStyle name="Millares [0] 2 2 7 2 4 2 4 2" xfId="43954" xr:uid="{00000000-0005-0000-0000-00003E1B0000}"/>
    <cellStyle name="Millares [0] 2 2 7 2 4 2 5" xfId="23270" xr:uid="{00000000-0005-0000-0000-00003F1B0000}"/>
    <cellStyle name="Millares [0] 2 2 7 2 4 2 6" xfId="33614" xr:uid="{00000000-0005-0000-0000-0000401B0000}"/>
    <cellStyle name="Millares [0] 2 2 7 2 4 3" xfId="4205" xr:uid="{00000000-0005-0000-0000-0000411B0000}"/>
    <cellStyle name="Millares [0] 2 2 7 2 4 3 2" xfId="14602" xr:uid="{00000000-0005-0000-0000-0000421B0000}"/>
    <cellStyle name="Millares [0] 2 2 7 2 4 3 2 2" xfId="45658" xr:uid="{00000000-0005-0000-0000-0000431B0000}"/>
    <cellStyle name="Millares [0] 2 2 7 2 4 3 3" xfId="24974" xr:uid="{00000000-0005-0000-0000-0000441B0000}"/>
    <cellStyle name="Millares [0] 2 2 7 2 4 3 4" xfId="35318" xr:uid="{00000000-0005-0000-0000-0000451B0000}"/>
    <cellStyle name="Millares [0] 2 2 7 2 4 4" xfId="7652" xr:uid="{00000000-0005-0000-0000-0000461B0000}"/>
    <cellStyle name="Millares [0] 2 2 7 2 4 4 2" xfId="18037" xr:uid="{00000000-0005-0000-0000-0000471B0000}"/>
    <cellStyle name="Millares [0] 2 2 7 2 4 4 2 2" xfId="49087" xr:uid="{00000000-0005-0000-0000-0000481B0000}"/>
    <cellStyle name="Millares [0] 2 2 7 2 4 4 3" xfId="28403" xr:uid="{00000000-0005-0000-0000-0000491B0000}"/>
    <cellStyle name="Millares [0] 2 2 7 2 4 4 4" xfId="38747" xr:uid="{00000000-0005-0000-0000-00004A1B0000}"/>
    <cellStyle name="Millares [0] 2 2 7 2 4 5" xfId="11176" xr:uid="{00000000-0005-0000-0000-00004B1B0000}"/>
    <cellStyle name="Millares [0] 2 2 7 2 4 5 2" xfId="42232" xr:uid="{00000000-0005-0000-0000-00004C1B0000}"/>
    <cellStyle name="Millares [0] 2 2 7 2 4 6" xfId="21548" xr:uid="{00000000-0005-0000-0000-00004D1B0000}"/>
    <cellStyle name="Millares [0] 2 2 7 2 4 7" xfId="31892" xr:uid="{00000000-0005-0000-0000-00004E1B0000}"/>
    <cellStyle name="Millares [0] 2 2 7 2 5" xfId="251" xr:uid="{00000000-0005-0000-0000-00004F1B0000}"/>
    <cellStyle name="Millares [0] 2 2 7 2 5 2" xfId="2502" xr:uid="{00000000-0005-0000-0000-0000501B0000}"/>
    <cellStyle name="Millares [0] 2 2 7 2 5 2 2" xfId="5932" xr:uid="{00000000-0005-0000-0000-0000511B0000}"/>
    <cellStyle name="Millares [0] 2 2 7 2 5 2 2 2" xfId="16327" xr:uid="{00000000-0005-0000-0000-0000521B0000}"/>
    <cellStyle name="Millares [0] 2 2 7 2 5 2 2 2 2" xfId="47381" xr:uid="{00000000-0005-0000-0000-0000531B0000}"/>
    <cellStyle name="Millares [0] 2 2 7 2 5 2 2 3" xfId="26697" xr:uid="{00000000-0005-0000-0000-0000541B0000}"/>
    <cellStyle name="Millares [0] 2 2 7 2 5 2 2 4" xfId="37041" xr:uid="{00000000-0005-0000-0000-0000551B0000}"/>
    <cellStyle name="Millares [0] 2 2 7 2 5 2 3" xfId="9412" xr:uid="{00000000-0005-0000-0000-0000561B0000}"/>
    <cellStyle name="Millares [0] 2 2 7 2 5 2 3 2" xfId="19778" xr:uid="{00000000-0005-0000-0000-0000571B0000}"/>
    <cellStyle name="Millares [0] 2 2 7 2 5 2 3 2 2" xfId="50827" xr:uid="{00000000-0005-0000-0000-0000581B0000}"/>
    <cellStyle name="Millares [0] 2 2 7 2 5 2 3 3" xfId="30143" xr:uid="{00000000-0005-0000-0000-0000591B0000}"/>
    <cellStyle name="Millares [0] 2 2 7 2 5 2 3 4" xfId="40487" xr:uid="{00000000-0005-0000-0000-00005A1B0000}"/>
    <cellStyle name="Millares [0] 2 2 7 2 5 2 4" xfId="12899" xr:uid="{00000000-0005-0000-0000-00005B1B0000}"/>
    <cellStyle name="Millares [0] 2 2 7 2 5 2 4 2" xfId="43955" xr:uid="{00000000-0005-0000-0000-00005C1B0000}"/>
    <cellStyle name="Millares [0] 2 2 7 2 5 2 5" xfId="23271" xr:uid="{00000000-0005-0000-0000-00005D1B0000}"/>
    <cellStyle name="Millares [0] 2 2 7 2 5 2 6" xfId="33615" xr:uid="{00000000-0005-0000-0000-00005E1B0000}"/>
    <cellStyle name="Millares [0] 2 2 7 2 5 3" xfId="4206" xr:uid="{00000000-0005-0000-0000-00005F1B0000}"/>
    <cellStyle name="Millares [0] 2 2 7 2 5 3 2" xfId="14603" xr:uid="{00000000-0005-0000-0000-0000601B0000}"/>
    <cellStyle name="Millares [0] 2 2 7 2 5 3 2 2" xfId="45659" xr:uid="{00000000-0005-0000-0000-0000611B0000}"/>
    <cellStyle name="Millares [0] 2 2 7 2 5 3 3" xfId="24975" xr:uid="{00000000-0005-0000-0000-0000621B0000}"/>
    <cellStyle name="Millares [0] 2 2 7 2 5 3 4" xfId="35319" xr:uid="{00000000-0005-0000-0000-0000631B0000}"/>
    <cellStyle name="Millares [0] 2 2 7 2 5 4" xfId="7653" xr:uid="{00000000-0005-0000-0000-0000641B0000}"/>
    <cellStyle name="Millares [0] 2 2 7 2 5 4 2" xfId="18038" xr:uid="{00000000-0005-0000-0000-0000651B0000}"/>
    <cellStyle name="Millares [0] 2 2 7 2 5 4 2 2" xfId="49088" xr:uid="{00000000-0005-0000-0000-0000661B0000}"/>
    <cellStyle name="Millares [0] 2 2 7 2 5 4 3" xfId="28404" xr:uid="{00000000-0005-0000-0000-0000671B0000}"/>
    <cellStyle name="Millares [0] 2 2 7 2 5 4 4" xfId="38748" xr:uid="{00000000-0005-0000-0000-0000681B0000}"/>
    <cellStyle name="Millares [0] 2 2 7 2 5 5" xfId="11177" xr:uid="{00000000-0005-0000-0000-0000691B0000}"/>
    <cellStyle name="Millares [0] 2 2 7 2 5 5 2" xfId="42233" xr:uid="{00000000-0005-0000-0000-00006A1B0000}"/>
    <cellStyle name="Millares [0] 2 2 7 2 5 6" xfId="21549" xr:uid="{00000000-0005-0000-0000-00006B1B0000}"/>
    <cellStyle name="Millares [0] 2 2 7 2 5 7" xfId="31893" xr:uid="{00000000-0005-0000-0000-00006C1B0000}"/>
    <cellStyle name="Millares [0] 2 2 7 2 6" xfId="2497" xr:uid="{00000000-0005-0000-0000-00006D1B0000}"/>
    <cellStyle name="Millares [0] 2 2 7 2 6 2" xfId="5927" xr:uid="{00000000-0005-0000-0000-00006E1B0000}"/>
    <cellStyle name="Millares [0] 2 2 7 2 6 2 2" xfId="16322" xr:uid="{00000000-0005-0000-0000-00006F1B0000}"/>
    <cellStyle name="Millares [0] 2 2 7 2 6 2 2 2" xfId="47376" xr:uid="{00000000-0005-0000-0000-0000701B0000}"/>
    <cellStyle name="Millares [0] 2 2 7 2 6 2 3" xfId="26692" xr:uid="{00000000-0005-0000-0000-0000711B0000}"/>
    <cellStyle name="Millares [0] 2 2 7 2 6 2 4" xfId="37036" xr:uid="{00000000-0005-0000-0000-0000721B0000}"/>
    <cellStyle name="Millares [0] 2 2 7 2 6 3" xfId="9407" xr:uid="{00000000-0005-0000-0000-0000731B0000}"/>
    <cellStyle name="Millares [0] 2 2 7 2 6 3 2" xfId="19773" xr:uid="{00000000-0005-0000-0000-0000741B0000}"/>
    <cellStyle name="Millares [0] 2 2 7 2 6 3 2 2" xfId="50822" xr:uid="{00000000-0005-0000-0000-0000751B0000}"/>
    <cellStyle name="Millares [0] 2 2 7 2 6 3 3" xfId="30138" xr:uid="{00000000-0005-0000-0000-0000761B0000}"/>
    <cellStyle name="Millares [0] 2 2 7 2 6 3 4" xfId="40482" xr:uid="{00000000-0005-0000-0000-0000771B0000}"/>
    <cellStyle name="Millares [0] 2 2 7 2 6 4" xfId="12894" xr:uid="{00000000-0005-0000-0000-0000781B0000}"/>
    <cellStyle name="Millares [0] 2 2 7 2 6 4 2" xfId="43950" xr:uid="{00000000-0005-0000-0000-0000791B0000}"/>
    <cellStyle name="Millares [0] 2 2 7 2 6 5" xfId="23266" xr:uid="{00000000-0005-0000-0000-00007A1B0000}"/>
    <cellStyle name="Millares [0] 2 2 7 2 6 6" xfId="33610" xr:uid="{00000000-0005-0000-0000-00007B1B0000}"/>
    <cellStyle name="Millares [0] 2 2 7 2 7" xfId="4201" xr:uid="{00000000-0005-0000-0000-00007C1B0000}"/>
    <cellStyle name="Millares [0] 2 2 7 2 7 2" xfId="14598" xr:uid="{00000000-0005-0000-0000-00007D1B0000}"/>
    <cellStyle name="Millares [0] 2 2 7 2 7 2 2" xfId="45654" xr:uid="{00000000-0005-0000-0000-00007E1B0000}"/>
    <cellStyle name="Millares [0] 2 2 7 2 7 3" xfId="24970" xr:uid="{00000000-0005-0000-0000-00007F1B0000}"/>
    <cellStyle name="Millares [0] 2 2 7 2 7 4" xfId="35314" xr:uid="{00000000-0005-0000-0000-0000801B0000}"/>
    <cellStyle name="Millares [0] 2 2 7 2 8" xfId="7648" xr:uid="{00000000-0005-0000-0000-0000811B0000}"/>
    <cellStyle name="Millares [0] 2 2 7 2 8 2" xfId="18033" xr:uid="{00000000-0005-0000-0000-0000821B0000}"/>
    <cellStyle name="Millares [0] 2 2 7 2 8 2 2" xfId="49083" xr:uid="{00000000-0005-0000-0000-0000831B0000}"/>
    <cellStyle name="Millares [0] 2 2 7 2 8 3" xfId="28399" xr:uid="{00000000-0005-0000-0000-0000841B0000}"/>
    <cellStyle name="Millares [0] 2 2 7 2 8 4" xfId="38743" xr:uid="{00000000-0005-0000-0000-0000851B0000}"/>
    <cellStyle name="Millares [0] 2 2 7 2 9" xfId="11172" xr:uid="{00000000-0005-0000-0000-0000861B0000}"/>
    <cellStyle name="Millares [0] 2 2 7 2 9 2" xfId="42228" xr:uid="{00000000-0005-0000-0000-0000871B0000}"/>
    <cellStyle name="Millares [0] 2 2 7 3" xfId="252" xr:uid="{00000000-0005-0000-0000-0000881B0000}"/>
    <cellStyle name="Millares [0] 2 2 7 3 2" xfId="253" xr:uid="{00000000-0005-0000-0000-0000891B0000}"/>
    <cellStyle name="Millares [0] 2 2 7 3 2 2" xfId="2504" xr:uid="{00000000-0005-0000-0000-00008A1B0000}"/>
    <cellStyle name="Millares [0] 2 2 7 3 2 2 2" xfId="5934" xr:uid="{00000000-0005-0000-0000-00008B1B0000}"/>
    <cellStyle name="Millares [0] 2 2 7 3 2 2 2 2" xfId="16329" xr:uid="{00000000-0005-0000-0000-00008C1B0000}"/>
    <cellStyle name="Millares [0] 2 2 7 3 2 2 2 2 2" xfId="47383" xr:uid="{00000000-0005-0000-0000-00008D1B0000}"/>
    <cellStyle name="Millares [0] 2 2 7 3 2 2 2 3" xfId="26699" xr:uid="{00000000-0005-0000-0000-00008E1B0000}"/>
    <cellStyle name="Millares [0] 2 2 7 3 2 2 2 4" xfId="37043" xr:uid="{00000000-0005-0000-0000-00008F1B0000}"/>
    <cellStyle name="Millares [0] 2 2 7 3 2 2 3" xfId="9414" xr:uid="{00000000-0005-0000-0000-0000901B0000}"/>
    <cellStyle name="Millares [0] 2 2 7 3 2 2 3 2" xfId="19780" xr:uid="{00000000-0005-0000-0000-0000911B0000}"/>
    <cellStyle name="Millares [0] 2 2 7 3 2 2 3 2 2" xfId="50829" xr:uid="{00000000-0005-0000-0000-0000921B0000}"/>
    <cellStyle name="Millares [0] 2 2 7 3 2 2 3 3" xfId="30145" xr:uid="{00000000-0005-0000-0000-0000931B0000}"/>
    <cellStyle name="Millares [0] 2 2 7 3 2 2 3 4" xfId="40489" xr:uid="{00000000-0005-0000-0000-0000941B0000}"/>
    <cellStyle name="Millares [0] 2 2 7 3 2 2 4" xfId="12901" xr:uid="{00000000-0005-0000-0000-0000951B0000}"/>
    <cellStyle name="Millares [0] 2 2 7 3 2 2 4 2" xfId="43957" xr:uid="{00000000-0005-0000-0000-0000961B0000}"/>
    <cellStyle name="Millares [0] 2 2 7 3 2 2 5" xfId="23273" xr:uid="{00000000-0005-0000-0000-0000971B0000}"/>
    <cellStyle name="Millares [0] 2 2 7 3 2 2 6" xfId="33617" xr:uid="{00000000-0005-0000-0000-0000981B0000}"/>
    <cellStyle name="Millares [0] 2 2 7 3 2 3" xfId="4208" xr:uid="{00000000-0005-0000-0000-0000991B0000}"/>
    <cellStyle name="Millares [0] 2 2 7 3 2 3 2" xfId="14605" xr:uid="{00000000-0005-0000-0000-00009A1B0000}"/>
    <cellStyle name="Millares [0] 2 2 7 3 2 3 2 2" xfId="45661" xr:uid="{00000000-0005-0000-0000-00009B1B0000}"/>
    <cellStyle name="Millares [0] 2 2 7 3 2 3 3" xfId="24977" xr:uid="{00000000-0005-0000-0000-00009C1B0000}"/>
    <cellStyle name="Millares [0] 2 2 7 3 2 3 4" xfId="35321" xr:uid="{00000000-0005-0000-0000-00009D1B0000}"/>
    <cellStyle name="Millares [0] 2 2 7 3 2 4" xfId="7655" xr:uid="{00000000-0005-0000-0000-00009E1B0000}"/>
    <cellStyle name="Millares [0] 2 2 7 3 2 4 2" xfId="18040" xr:uid="{00000000-0005-0000-0000-00009F1B0000}"/>
    <cellStyle name="Millares [0] 2 2 7 3 2 4 2 2" xfId="49090" xr:uid="{00000000-0005-0000-0000-0000A01B0000}"/>
    <cellStyle name="Millares [0] 2 2 7 3 2 4 3" xfId="28406" xr:uid="{00000000-0005-0000-0000-0000A11B0000}"/>
    <cellStyle name="Millares [0] 2 2 7 3 2 4 4" xfId="38750" xr:uid="{00000000-0005-0000-0000-0000A21B0000}"/>
    <cellStyle name="Millares [0] 2 2 7 3 2 5" xfId="11179" xr:uid="{00000000-0005-0000-0000-0000A31B0000}"/>
    <cellStyle name="Millares [0] 2 2 7 3 2 5 2" xfId="42235" xr:uid="{00000000-0005-0000-0000-0000A41B0000}"/>
    <cellStyle name="Millares [0] 2 2 7 3 2 6" xfId="21551" xr:uid="{00000000-0005-0000-0000-0000A51B0000}"/>
    <cellStyle name="Millares [0] 2 2 7 3 2 7" xfId="31895" xr:uid="{00000000-0005-0000-0000-0000A61B0000}"/>
    <cellStyle name="Millares [0] 2 2 7 3 3" xfId="2503" xr:uid="{00000000-0005-0000-0000-0000A71B0000}"/>
    <cellStyle name="Millares [0] 2 2 7 3 3 2" xfId="5933" xr:uid="{00000000-0005-0000-0000-0000A81B0000}"/>
    <cellStyle name="Millares [0] 2 2 7 3 3 2 2" xfId="16328" xr:uid="{00000000-0005-0000-0000-0000A91B0000}"/>
    <cellStyle name="Millares [0] 2 2 7 3 3 2 2 2" xfId="47382" xr:uid="{00000000-0005-0000-0000-0000AA1B0000}"/>
    <cellStyle name="Millares [0] 2 2 7 3 3 2 3" xfId="26698" xr:uid="{00000000-0005-0000-0000-0000AB1B0000}"/>
    <cellStyle name="Millares [0] 2 2 7 3 3 2 4" xfId="37042" xr:uid="{00000000-0005-0000-0000-0000AC1B0000}"/>
    <cellStyle name="Millares [0] 2 2 7 3 3 3" xfId="9413" xr:uid="{00000000-0005-0000-0000-0000AD1B0000}"/>
    <cellStyle name="Millares [0] 2 2 7 3 3 3 2" xfId="19779" xr:uid="{00000000-0005-0000-0000-0000AE1B0000}"/>
    <cellStyle name="Millares [0] 2 2 7 3 3 3 2 2" xfId="50828" xr:uid="{00000000-0005-0000-0000-0000AF1B0000}"/>
    <cellStyle name="Millares [0] 2 2 7 3 3 3 3" xfId="30144" xr:uid="{00000000-0005-0000-0000-0000B01B0000}"/>
    <cellStyle name="Millares [0] 2 2 7 3 3 3 4" xfId="40488" xr:uid="{00000000-0005-0000-0000-0000B11B0000}"/>
    <cellStyle name="Millares [0] 2 2 7 3 3 4" xfId="12900" xr:uid="{00000000-0005-0000-0000-0000B21B0000}"/>
    <cellStyle name="Millares [0] 2 2 7 3 3 4 2" xfId="43956" xr:uid="{00000000-0005-0000-0000-0000B31B0000}"/>
    <cellStyle name="Millares [0] 2 2 7 3 3 5" xfId="23272" xr:uid="{00000000-0005-0000-0000-0000B41B0000}"/>
    <cellStyle name="Millares [0] 2 2 7 3 3 6" xfId="33616" xr:uid="{00000000-0005-0000-0000-0000B51B0000}"/>
    <cellStyle name="Millares [0] 2 2 7 3 4" xfId="4207" xr:uid="{00000000-0005-0000-0000-0000B61B0000}"/>
    <cellStyle name="Millares [0] 2 2 7 3 4 2" xfId="14604" xr:uid="{00000000-0005-0000-0000-0000B71B0000}"/>
    <cellStyle name="Millares [0] 2 2 7 3 4 2 2" xfId="45660" xr:uid="{00000000-0005-0000-0000-0000B81B0000}"/>
    <cellStyle name="Millares [0] 2 2 7 3 4 3" xfId="24976" xr:uid="{00000000-0005-0000-0000-0000B91B0000}"/>
    <cellStyle name="Millares [0] 2 2 7 3 4 4" xfId="35320" xr:uid="{00000000-0005-0000-0000-0000BA1B0000}"/>
    <cellStyle name="Millares [0] 2 2 7 3 5" xfId="7654" xr:uid="{00000000-0005-0000-0000-0000BB1B0000}"/>
    <cellStyle name="Millares [0] 2 2 7 3 5 2" xfId="18039" xr:uid="{00000000-0005-0000-0000-0000BC1B0000}"/>
    <cellStyle name="Millares [0] 2 2 7 3 5 2 2" xfId="49089" xr:uid="{00000000-0005-0000-0000-0000BD1B0000}"/>
    <cellStyle name="Millares [0] 2 2 7 3 5 3" xfId="28405" xr:uid="{00000000-0005-0000-0000-0000BE1B0000}"/>
    <cellStyle name="Millares [0] 2 2 7 3 5 4" xfId="38749" xr:uid="{00000000-0005-0000-0000-0000BF1B0000}"/>
    <cellStyle name="Millares [0] 2 2 7 3 6" xfId="11178" xr:uid="{00000000-0005-0000-0000-0000C01B0000}"/>
    <cellStyle name="Millares [0] 2 2 7 3 6 2" xfId="42234" xr:uid="{00000000-0005-0000-0000-0000C11B0000}"/>
    <cellStyle name="Millares [0] 2 2 7 3 7" xfId="21550" xr:uid="{00000000-0005-0000-0000-0000C21B0000}"/>
    <cellStyle name="Millares [0] 2 2 7 3 8" xfId="31894" xr:uid="{00000000-0005-0000-0000-0000C31B0000}"/>
    <cellStyle name="Millares [0] 2 2 7 4" xfId="254" xr:uid="{00000000-0005-0000-0000-0000C41B0000}"/>
    <cellStyle name="Millares [0] 2 2 7 4 2" xfId="2505" xr:uid="{00000000-0005-0000-0000-0000C51B0000}"/>
    <cellStyle name="Millares [0] 2 2 7 4 2 2" xfId="5935" xr:uid="{00000000-0005-0000-0000-0000C61B0000}"/>
    <cellStyle name="Millares [0] 2 2 7 4 2 2 2" xfId="16330" xr:uid="{00000000-0005-0000-0000-0000C71B0000}"/>
    <cellStyle name="Millares [0] 2 2 7 4 2 2 2 2" xfId="47384" xr:uid="{00000000-0005-0000-0000-0000C81B0000}"/>
    <cellStyle name="Millares [0] 2 2 7 4 2 2 3" xfId="26700" xr:uid="{00000000-0005-0000-0000-0000C91B0000}"/>
    <cellStyle name="Millares [0] 2 2 7 4 2 2 4" xfId="37044" xr:uid="{00000000-0005-0000-0000-0000CA1B0000}"/>
    <cellStyle name="Millares [0] 2 2 7 4 2 3" xfId="9415" xr:uid="{00000000-0005-0000-0000-0000CB1B0000}"/>
    <cellStyle name="Millares [0] 2 2 7 4 2 3 2" xfId="19781" xr:uid="{00000000-0005-0000-0000-0000CC1B0000}"/>
    <cellStyle name="Millares [0] 2 2 7 4 2 3 2 2" xfId="50830" xr:uid="{00000000-0005-0000-0000-0000CD1B0000}"/>
    <cellStyle name="Millares [0] 2 2 7 4 2 3 3" xfId="30146" xr:uid="{00000000-0005-0000-0000-0000CE1B0000}"/>
    <cellStyle name="Millares [0] 2 2 7 4 2 3 4" xfId="40490" xr:uid="{00000000-0005-0000-0000-0000CF1B0000}"/>
    <cellStyle name="Millares [0] 2 2 7 4 2 4" xfId="12902" xr:uid="{00000000-0005-0000-0000-0000D01B0000}"/>
    <cellStyle name="Millares [0] 2 2 7 4 2 4 2" xfId="43958" xr:uid="{00000000-0005-0000-0000-0000D11B0000}"/>
    <cellStyle name="Millares [0] 2 2 7 4 2 5" xfId="23274" xr:uid="{00000000-0005-0000-0000-0000D21B0000}"/>
    <cellStyle name="Millares [0] 2 2 7 4 2 6" xfId="33618" xr:uid="{00000000-0005-0000-0000-0000D31B0000}"/>
    <cellStyle name="Millares [0] 2 2 7 4 3" xfId="4209" xr:uid="{00000000-0005-0000-0000-0000D41B0000}"/>
    <cellStyle name="Millares [0] 2 2 7 4 3 2" xfId="14606" xr:uid="{00000000-0005-0000-0000-0000D51B0000}"/>
    <cellStyle name="Millares [0] 2 2 7 4 3 2 2" xfId="45662" xr:uid="{00000000-0005-0000-0000-0000D61B0000}"/>
    <cellStyle name="Millares [0] 2 2 7 4 3 3" xfId="24978" xr:uid="{00000000-0005-0000-0000-0000D71B0000}"/>
    <cellStyle name="Millares [0] 2 2 7 4 3 4" xfId="35322" xr:uid="{00000000-0005-0000-0000-0000D81B0000}"/>
    <cellStyle name="Millares [0] 2 2 7 4 4" xfId="7656" xr:uid="{00000000-0005-0000-0000-0000D91B0000}"/>
    <cellStyle name="Millares [0] 2 2 7 4 4 2" xfId="18041" xr:uid="{00000000-0005-0000-0000-0000DA1B0000}"/>
    <cellStyle name="Millares [0] 2 2 7 4 4 2 2" xfId="49091" xr:uid="{00000000-0005-0000-0000-0000DB1B0000}"/>
    <cellStyle name="Millares [0] 2 2 7 4 4 3" xfId="28407" xr:uid="{00000000-0005-0000-0000-0000DC1B0000}"/>
    <cellStyle name="Millares [0] 2 2 7 4 4 4" xfId="38751" xr:uid="{00000000-0005-0000-0000-0000DD1B0000}"/>
    <cellStyle name="Millares [0] 2 2 7 4 5" xfId="11180" xr:uid="{00000000-0005-0000-0000-0000DE1B0000}"/>
    <cellStyle name="Millares [0] 2 2 7 4 5 2" xfId="42236" xr:uid="{00000000-0005-0000-0000-0000DF1B0000}"/>
    <cellStyle name="Millares [0] 2 2 7 4 6" xfId="21552" xr:uid="{00000000-0005-0000-0000-0000E01B0000}"/>
    <cellStyle name="Millares [0] 2 2 7 4 7" xfId="31896" xr:uid="{00000000-0005-0000-0000-0000E11B0000}"/>
    <cellStyle name="Millares [0] 2 2 7 5" xfId="255" xr:uid="{00000000-0005-0000-0000-0000E21B0000}"/>
    <cellStyle name="Millares [0] 2 2 7 5 2" xfId="2506" xr:uid="{00000000-0005-0000-0000-0000E31B0000}"/>
    <cellStyle name="Millares [0] 2 2 7 5 2 2" xfId="5936" xr:uid="{00000000-0005-0000-0000-0000E41B0000}"/>
    <cellStyle name="Millares [0] 2 2 7 5 2 2 2" xfId="16331" xr:uid="{00000000-0005-0000-0000-0000E51B0000}"/>
    <cellStyle name="Millares [0] 2 2 7 5 2 2 2 2" xfId="47385" xr:uid="{00000000-0005-0000-0000-0000E61B0000}"/>
    <cellStyle name="Millares [0] 2 2 7 5 2 2 3" xfId="26701" xr:uid="{00000000-0005-0000-0000-0000E71B0000}"/>
    <cellStyle name="Millares [0] 2 2 7 5 2 2 4" xfId="37045" xr:uid="{00000000-0005-0000-0000-0000E81B0000}"/>
    <cellStyle name="Millares [0] 2 2 7 5 2 3" xfId="9416" xr:uid="{00000000-0005-0000-0000-0000E91B0000}"/>
    <cellStyle name="Millares [0] 2 2 7 5 2 3 2" xfId="19782" xr:uid="{00000000-0005-0000-0000-0000EA1B0000}"/>
    <cellStyle name="Millares [0] 2 2 7 5 2 3 2 2" xfId="50831" xr:uid="{00000000-0005-0000-0000-0000EB1B0000}"/>
    <cellStyle name="Millares [0] 2 2 7 5 2 3 3" xfId="30147" xr:uid="{00000000-0005-0000-0000-0000EC1B0000}"/>
    <cellStyle name="Millares [0] 2 2 7 5 2 3 4" xfId="40491" xr:uid="{00000000-0005-0000-0000-0000ED1B0000}"/>
    <cellStyle name="Millares [0] 2 2 7 5 2 4" xfId="12903" xr:uid="{00000000-0005-0000-0000-0000EE1B0000}"/>
    <cellStyle name="Millares [0] 2 2 7 5 2 4 2" xfId="43959" xr:uid="{00000000-0005-0000-0000-0000EF1B0000}"/>
    <cellStyle name="Millares [0] 2 2 7 5 2 5" xfId="23275" xr:uid="{00000000-0005-0000-0000-0000F01B0000}"/>
    <cellStyle name="Millares [0] 2 2 7 5 2 6" xfId="33619" xr:uid="{00000000-0005-0000-0000-0000F11B0000}"/>
    <cellStyle name="Millares [0] 2 2 7 5 3" xfId="4210" xr:uid="{00000000-0005-0000-0000-0000F21B0000}"/>
    <cellStyle name="Millares [0] 2 2 7 5 3 2" xfId="14607" xr:uid="{00000000-0005-0000-0000-0000F31B0000}"/>
    <cellStyle name="Millares [0] 2 2 7 5 3 2 2" xfId="45663" xr:uid="{00000000-0005-0000-0000-0000F41B0000}"/>
    <cellStyle name="Millares [0] 2 2 7 5 3 3" xfId="24979" xr:uid="{00000000-0005-0000-0000-0000F51B0000}"/>
    <cellStyle name="Millares [0] 2 2 7 5 3 4" xfId="35323" xr:uid="{00000000-0005-0000-0000-0000F61B0000}"/>
    <cellStyle name="Millares [0] 2 2 7 5 4" xfId="7657" xr:uid="{00000000-0005-0000-0000-0000F71B0000}"/>
    <cellStyle name="Millares [0] 2 2 7 5 4 2" xfId="18042" xr:uid="{00000000-0005-0000-0000-0000F81B0000}"/>
    <cellStyle name="Millares [0] 2 2 7 5 4 2 2" xfId="49092" xr:uid="{00000000-0005-0000-0000-0000F91B0000}"/>
    <cellStyle name="Millares [0] 2 2 7 5 4 3" xfId="28408" xr:uid="{00000000-0005-0000-0000-0000FA1B0000}"/>
    <cellStyle name="Millares [0] 2 2 7 5 4 4" xfId="38752" xr:uid="{00000000-0005-0000-0000-0000FB1B0000}"/>
    <cellStyle name="Millares [0] 2 2 7 5 5" xfId="11181" xr:uid="{00000000-0005-0000-0000-0000FC1B0000}"/>
    <cellStyle name="Millares [0] 2 2 7 5 5 2" xfId="42237" xr:uid="{00000000-0005-0000-0000-0000FD1B0000}"/>
    <cellStyle name="Millares [0] 2 2 7 5 6" xfId="21553" xr:uid="{00000000-0005-0000-0000-0000FE1B0000}"/>
    <cellStyle name="Millares [0] 2 2 7 5 7" xfId="31897" xr:uid="{00000000-0005-0000-0000-0000FF1B0000}"/>
    <cellStyle name="Millares [0] 2 2 7 6" xfId="256" xr:uid="{00000000-0005-0000-0000-0000001C0000}"/>
    <cellStyle name="Millares [0] 2 2 7 6 2" xfId="2507" xr:uid="{00000000-0005-0000-0000-0000011C0000}"/>
    <cellStyle name="Millares [0] 2 2 7 6 2 2" xfId="5937" xr:uid="{00000000-0005-0000-0000-0000021C0000}"/>
    <cellStyle name="Millares [0] 2 2 7 6 2 2 2" xfId="16332" xr:uid="{00000000-0005-0000-0000-0000031C0000}"/>
    <cellStyle name="Millares [0] 2 2 7 6 2 2 2 2" xfId="47386" xr:uid="{00000000-0005-0000-0000-0000041C0000}"/>
    <cellStyle name="Millares [0] 2 2 7 6 2 2 3" xfId="26702" xr:uid="{00000000-0005-0000-0000-0000051C0000}"/>
    <cellStyle name="Millares [0] 2 2 7 6 2 2 4" xfId="37046" xr:uid="{00000000-0005-0000-0000-0000061C0000}"/>
    <cellStyle name="Millares [0] 2 2 7 6 2 3" xfId="9417" xr:uid="{00000000-0005-0000-0000-0000071C0000}"/>
    <cellStyle name="Millares [0] 2 2 7 6 2 3 2" xfId="19783" xr:uid="{00000000-0005-0000-0000-0000081C0000}"/>
    <cellStyle name="Millares [0] 2 2 7 6 2 3 2 2" xfId="50832" xr:uid="{00000000-0005-0000-0000-0000091C0000}"/>
    <cellStyle name="Millares [0] 2 2 7 6 2 3 3" xfId="30148" xr:uid="{00000000-0005-0000-0000-00000A1C0000}"/>
    <cellStyle name="Millares [0] 2 2 7 6 2 3 4" xfId="40492" xr:uid="{00000000-0005-0000-0000-00000B1C0000}"/>
    <cellStyle name="Millares [0] 2 2 7 6 2 4" xfId="12904" xr:uid="{00000000-0005-0000-0000-00000C1C0000}"/>
    <cellStyle name="Millares [0] 2 2 7 6 2 4 2" xfId="43960" xr:uid="{00000000-0005-0000-0000-00000D1C0000}"/>
    <cellStyle name="Millares [0] 2 2 7 6 2 5" xfId="23276" xr:uid="{00000000-0005-0000-0000-00000E1C0000}"/>
    <cellStyle name="Millares [0] 2 2 7 6 2 6" xfId="33620" xr:uid="{00000000-0005-0000-0000-00000F1C0000}"/>
    <cellStyle name="Millares [0] 2 2 7 6 3" xfId="4211" xr:uid="{00000000-0005-0000-0000-0000101C0000}"/>
    <cellStyle name="Millares [0] 2 2 7 6 3 2" xfId="14608" xr:uid="{00000000-0005-0000-0000-0000111C0000}"/>
    <cellStyle name="Millares [0] 2 2 7 6 3 2 2" xfId="45664" xr:uid="{00000000-0005-0000-0000-0000121C0000}"/>
    <cellStyle name="Millares [0] 2 2 7 6 3 3" xfId="24980" xr:uid="{00000000-0005-0000-0000-0000131C0000}"/>
    <cellStyle name="Millares [0] 2 2 7 6 3 4" xfId="35324" xr:uid="{00000000-0005-0000-0000-0000141C0000}"/>
    <cellStyle name="Millares [0] 2 2 7 6 4" xfId="7658" xr:uid="{00000000-0005-0000-0000-0000151C0000}"/>
    <cellStyle name="Millares [0] 2 2 7 6 4 2" xfId="18043" xr:uid="{00000000-0005-0000-0000-0000161C0000}"/>
    <cellStyle name="Millares [0] 2 2 7 6 4 2 2" xfId="49093" xr:uid="{00000000-0005-0000-0000-0000171C0000}"/>
    <cellStyle name="Millares [0] 2 2 7 6 4 3" xfId="28409" xr:uid="{00000000-0005-0000-0000-0000181C0000}"/>
    <cellStyle name="Millares [0] 2 2 7 6 4 4" xfId="38753" xr:uid="{00000000-0005-0000-0000-0000191C0000}"/>
    <cellStyle name="Millares [0] 2 2 7 6 5" xfId="11182" xr:uid="{00000000-0005-0000-0000-00001A1C0000}"/>
    <cellStyle name="Millares [0] 2 2 7 6 5 2" xfId="42238" xr:uid="{00000000-0005-0000-0000-00001B1C0000}"/>
    <cellStyle name="Millares [0] 2 2 7 6 6" xfId="21554" xr:uid="{00000000-0005-0000-0000-00001C1C0000}"/>
    <cellStyle name="Millares [0] 2 2 7 6 7" xfId="31898" xr:uid="{00000000-0005-0000-0000-00001D1C0000}"/>
    <cellStyle name="Millares [0] 2 2 7 7" xfId="2496" xr:uid="{00000000-0005-0000-0000-00001E1C0000}"/>
    <cellStyle name="Millares [0] 2 2 7 7 2" xfId="5926" xr:uid="{00000000-0005-0000-0000-00001F1C0000}"/>
    <cellStyle name="Millares [0] 2 2 7 7 2 2" xfId="16321" xr:uid="{00000000-0005-0000-0000-0000201C0000}"/>
    <cellStyle name="Millares [0] 2 2 7 7 2 2 2" xfId="47375" xr:uid="{00000000-0005-0000-0000-0000211C0000}"/>
    <cellStyle name="Millares [0] 2 2 7 7 2 3" xfId="26691" xr:uid="{00000000-0005-0000-0000-0000221C0000}"/>
    <cellStyle name="Millares [0] 2 2 7 7 2 4" xfId="37035" xr:uid="{00000000-0005-0000-0000-0000231C0000}"/>
    <cellStyle name="Millares [0] 2 2 7 7 3" xfId="9406" xr:uid="{00000000-0005-0000-0000-0000241C0000}"/>
    <cellStyle name="Millares [0] 2 2 7 7 3 2" xfId="19772" xr:uid="{00000000-0005-0000-0000-0000251C0000}"/>
    <cellStyle name="Millares [0] 2 2 7 7 3 2 2" xfId="50821" xr:uid="{00000000-0005-0000-0000-0000261C0000}"/>
    <cellStyle name="Millares [0] 2 2 7 7 3 3" xfId="30137" xr:uid="{00000000-0005-0000-0000-0000271C0000}"/>
    <cellStyle name="Millares [0] 2 2 7 7 3 4" xfId="40481" xr:uid="{00000000-0005-0000-0000-0000281C0000}"/>
    <cellStyle name="Millares [0] 2 2 7 7 4" xfId="12893" xr:uid="{00000000-0005-0000-0000-0000291C0000}"/>
    <cellStyle name="Millares [0] 2 2 7 7 4 2" xfId="43949" xr:uid="{00000000-0005-0000-0000-00002A1C0000}"/>
    <cellStyle name="Millares [0] 2 2 7 7 5" xfId="23265" xr:uid="{00000000-0005-0000-0000-00002B1C0000}"/>
    <cellStyle name="Millares [0] 2 2 7 7 6" xfId="33609" xr:uid="{00000000-0005-0000-0000-00002C1C0000}"/>
    <cellStyle name="Millares [0] 2 2 7 8" xfId="4200" xr:uid="{00000000-0005-0000-0000-00002D1C0000}"/>
    <cellStyle name="Millares [0] 2 2 7 8 2" xfId="14597" xr:uid="{00000000-0005-0000-0000-00002E1C0000}"/>
    <cellStyle name="Millares [0] 2 2 7 8 2 2" xfId="45653" xr:uid="{00000000-0005-0000-0000-00002F1C0000}"/>
    <cellStyle name="Millares [0] 2 2 7 8 3" xfId="24969" xr:uid="{00000000-0005-0000-0000-0000301C0000}"/>
    <cellStyle name="Millares [0] 2 2 7 8 4" xfId="35313" xr:uid="{00000000-0005-0000-0000-0000311C0000}"/>
    <cellStyle name="Millares [0] 2 2 7 9" xfId="7647" xr:uid="{00000000-0005-0000-0000-0000321C0000}"/>
    <cellStyle name="Millares [0] 2 2 7 9 2" xfId="18032" xr:uid="{00000000-0005-0000-0000-0000331C0000}"/>
    <cellStyle name="Millares [0] 2 2 7 9 2 2" xfId="49082" xr:uid="{00000000-0005-0000-0000-0000341C0000}"/>
    <cellStyle name="Millares [0] 2 2 7 9 3" xfId="28398" xr:uid="{00000000-0005-0000-0000-0000351C0000}"/>
    <cellStyle name="Millares [0] 2 2 7 9 4" xfId="38742" xr:uid="{00000000-0005-0000-0000-0000361C0000}"/>
    <cellStyle name="Millares [0] 2 2 8" xfId="257" xr:uid="{00000000-0005-0000-0000-0000371C0000}"/>
    <cellStyle name="Millares [0] 2 2 8 10" xfId="21555" xr:uid="{00000000-0005-0000-0000-0000381C0000}"/>
    <cellStyle name="Millares [0] 2 2 8 11" xfId="31899" xr:uid="{00000000-0005-0000-0000-0000391C0000}"/>
    <cellStyle name="Millares [0] 2 2 8 2" xfId="258" xr:uid="{00000000-0005-0000-0000-00003A1C0000}"/>
    <cellStyle name="Millares [0] 2 2 8 2 2" xfId="259" xr:uid="{00000000-0005-0000-0000-00003B1C0000}"/>
    <cellStyle name="Millares [0] 2 2 8 2 2 2" xfId="2510" xr:uid="{00000000-0005-0000-0000-00003C1C0000}"/>
    <cellStyle name="Millares [0] 2 2 8 2 2 2 2" xfId="5940" xr:uid="{00000000-0005-0000-0000-00003D1C0000}"/>
    <cellStyle name="Millares [0] 2 2 8 2 2 2 2 2" xfId="16335" xr:uid="{00000000-0005-0000-0000-00003E1C0000}"/>
    <cellStyle name="Millares [0] 2 2 8 2 2 2 2 2 2" xfId="47389" xr:uid="{00000000-0005-0000-0000-00003F1C0000}"/>
    <cellStyle name="Millares [0] 2 2 8 2 2 2 2 3" xfId="26705" xr:uid="{00000000-0005-0000-0000-0000401C0000}"/>
    <cellStyle name="Millares [0] 2 2 8 2 2 2 2 4" xfId="37049" xr:uid="{00000000-0005-0000-0000-0000411C0000}"/>
    <cellStyle name="Millares [0] 2 2 8 2 2 2 3" xfId="9420" xr:uid="{00000000-0005-0000-0000-0000421C0000}"/>
    <cellStyle name="Millares [0] 2 2 8 2 2 2 3 2" xfId="19786" xr:uid="{00000000-0005-0000-0000-0000431C0000}"/>
    <cellStyle name="Millares [0] 2 2 8 2 2 2 3 2 2" xfId="50835" xr:uid="{00000000-0005-0000-0000-0000441C0000}"/>
    <cellStyle name="Millares [0] 2 2 8 2 2 2 3 3" xfId="30151" xr:uid="{00000000-0005-0000-0000-0000451C0000}"/>
    <cellStyle name="Millares [0] 2 2 8 2 2 2 3 4" xfId="40495" xr:uid="{00000000-0005-0000-0000-0000461C0000}"/>
    <cellStyle name="Millares [0] 2 2 8 2 2 2 4" xfId="12907" xr:uid="{00000000-0005-0000-0000-0000471C0000}"/>
    <cellStyle name="Millares [0] 2 2 8 2 2 2 4 2" xfId="43963" xr:uid="{00000000-0005-0000-0000-0000481C0000}"/>
    <cellStyle name="Millares [0] 2 2 8 2 2 2 5" xfId="23279" xr:uid="{00000000-0005-0000-0000-0000491C0000}"/>
    <cellStyle name="Millares [0] 2 2 8 2 2 2 6" xfId="33623" xr:uid="{00000000-0005-0000-0000-00004A1C0000}"/>
    <cellStyle name="Millares [0] 2 2 8 2 2 3" xfId="4214" xr:uid="{00000000-0005-0000-0000-00004B1C0000}"/>
    <cellStyle name="Millares [0] 2 2 8 2 2 3 2" xfId="14611" xr:uid="{00000000-0005-0000-0000-00004C1C0000}"/>
    <cellStyle name="Millares [0] 2 2 8 2 2 3 2 2" xfId="45667" xr:uid="{00000000-0005-0000-0000-00004D1C0000}"/>
    <cellStyle name="Millares [0] 2 2 8 2 2 3 3" xfId="24983" xr:uid="{00000000-0005-0000-0000-00004E1C0000}"/>
    <cellStyle name="Millares [0] 2 2 8 2 2 3 4" xfId="35327" xr:uid="{00000000-0005-0000-0000-00004F1C0000}"/>
    <cellStyle name="Millares [0] 2 2 8 2 2 4" xfId="7661" xr:uid="{00000000-0005-0000-0000-0000501C0000}"/>
    <cellStyle name="Millares [0] 2 2 8 2 2 4 2" xfId="18046" xr:uid="{00000000-0005-0000-0000-0000511C0000}"/>
    <cellStyle name="Millares [0] 2 2 8 2 2 4 2 2" xfId="49096" xr:uid="{00000000-0005-0000-0000-0000521C0000}"/>
    <cellStyle name="Millares [0] 2 2 8 2 2 4 3" xfId="28412" xr:uid="{00000000-0005-0000-0000-0000531C0000}"/>
    <cellStyle name="Millares [0] 2 2 8 2 2 4 4" xfId="38756" xr:uid="{00000000-0005-0000-0000-0000541C0000}"/>
    <cellStyle name="Millares [0] 2 2 8 2 2 5" xfId="11185" xr:uid="{00000000-0005-0000-0000-0000551C0000}"/>
    <cellStyle name="Millares [0] 2 2 8 2 2 5 2" xfId="42241" xr:uid="{00000000-0005-0000-0000-0000561C0000}"/>
    <cellStyle name="Millares [0] 2 2 8 2 2 6" xfId="21557" xr:uid="{00000000-0005-0000-0000-0000571C0000}"/>
    <cellStyle name="Millares [0] 2 2 8 2 2 7" xfId="31901" xr:uid="{00000000-0005-0000-0000-0000581C0000}"/>
    <cellStyle name="Millares [0] 2 2 8 2 3" xfId="2509" xr:uid="{00000000-0005-0000-0000-0000591C0000}"/>
    <cellStyle name="Millares [0] 2 2 8 2 3 2" xfId="5939" xr:uid="{00000000-0005-0000-0000-00005A1C0000}"/>
    <cellStyle name="Millares [0] 2 2 8 2 3 2 2" xfId="16334" xr:uid="{00000000-0005-0000-0000-00005B1C0000}"/>
    <cellStyle name="Millares [0] 2 2 8 2 3 2 2 2" xfId="47388" xr:uid="{00000000-0005-0000-0000-00005C1C0000}"/>
    <cellStyle name="Millares [0] 2 2 8 2 3 2 3" xfId="26704" xr:uid="{00000000-0005-0000-0000-00005D1C0000}"/>
    <cellStyle name="Millares [0] 2 2 8 2 3 2 4" xfId="37048" xr:uid="{00000000-0005-0000-0000-00005E1C0000}"/>
    <cellStyle name="Millares [0] 2 2 8 2 3 3" xfId="9419" xr:uid="{00000000-0005-0000-0000-00005F1C0000}"/>
    <cellStyle name="Millares [0] 2 2 8 2 3 3 2" xfId="19785" xr:uid="{00000000-0005-0000-0000-0000601C0000}"/>
    <cellStyle name="Millares [0] 2 2 8 2 3 3 2 2" xfId="50834" xr:uid="{00000000-0005-0000-0000-0000611C0000}"/>
    <cellStyle name="Millares [0] 2 2 8 2 3 3 3" xfId="30150" xr:uid="{00000000-0005-0000-0000-0000621C0000}"/>
    <cellStyle name="Millares [0] 2 2 8 2 3 3 4" xfId="40494" xr:uid="{00000000-0005-0000-0000-0000631C0000}"/>
    <cellStyle name="Millares [0] 2 2 8 2 3 4" xfId="12906" xr:uid="{00000000-0005-0000-0000-0000641C0000}"/>
    <cellStyle name="Millares [0] 2 2 8 2 3 4 2" xfId="43962" xr:uid="{00000000-0005-0000-0000-0000651C0000}"/>
    <cellStyle name="Millares [0] 2 2 8 2 3 5" xfId="23278" xr:uid="{00000000-0005-0000-0000-0000661C0000}"/>
    <cellStyle name="Millares [0] 2 2 8 2 3 6" xfId="33622" xr:uid="{00000000-0005-0000-0000-0000671C0000}"/>
    <cellStyle name="Millares [0] 2 2 8 2 4" xfId="4213" xr:uid="{00000000-0005-0000-0000-0000681C0000}"/>
    <cellStyle name="Millares [0] 2 2 8 2 4 2" xfId="14610" xr:uid="{00000000-0005-0000-0000-0000691C0000}"/>
    <cellStyle name="Millares [0] 2 2 8 2 4 2 2" xfId="45666" xr:uid="{00000000-0005-0000-0000-00006A1C0000}"/>
    <cellStyle name="Millares [0] 2 2 8 2 4 3" xfId="24982" xr:uid="{00000000-0005-0000-0000-00006B1C0000}"/>
    <cellStyle name="Millares [0] 2 2 8 2 4 4" xfId="35326" xr:uid="{00000000-0005-0000-0000-00006C1C0000}"/>
    <cellStyle name="Millares [0] 2 2 8 2 5" xfId="7660" xr:uid="{00000000-0005-0000-0000-00006D1C0000}"/>
    <cellStyle name="Millares [0] 2 2 8 2 5 2" xfId="18045" xr:uid="{00000000-0005-0000-0000-00006E1C0000}"/>
    <cellStyle name="Millares [0] 2 2 8 2 5 2 2" xfId="49095" xr:uid="{00000000-0005-0000-0000-00006F1C0000}"/>
    <cellStyle name="Millares [0] 2 2 8 2 5 3" xfId="28411" xr:uid="{00000000-0005-0000-0000-0000701C0000}"/>
    <cellStyle name="Millares [0] 2 2 8 2 5 4" xfId="38755" xr:uid="{00000000-0005-0000-0000-0000711C0000}"/>
    <cellStyle name="Millares [0] 2 2 8 2 6" xfId="11184" xr:uid="{00000000-0005-0000-0000-0000721C0000}"/>
    <cellStyle name="Millares [0] 2 2 8 2 6 2" xfId="42240" xr:uid="{00000000-0005-0000-0000-0000731C0000}"/>
    <cellStyle name="Millares [0] 2 2 8 2 7" xfId="21556" xr:uid="{00000000-0005-0000-0000-0000741C0000}"/>
    <cellStyle name="Millares [0] 2 2 8 2 8" xfId="31900" xr:uid="{00000000-0005-0000-0000-0000751C0000}"/>
    <cellStyle name="Millares [0] 2 2 8 3" xfId="260" xr:uid="{00000000-0005-0000-0000-0000761C0000}"/>
    <cellStyle name="Millares [0] 2 2 8 3 2" xfId="2511" xr:uid="{00000000-0005-0000-0000-0000771C0000}"/>
    <cellStyle name="Millares [0] 2 2 8 3 2 2" xfId="5941" xr:uid="{00000000-0005-0000-0000-0000781C0000}"/>
    <cellStyle name="Millares [0] 2 2 8 3 2 2 2" xfId="16336" xr:uid="{00000000-0005-0000-0000-0000791C0000}"/>
    <cellStyle name="Millares [0] 2 2 8 3 2 2 2 2" xfId="47390" xr:uid="{00000000-0005-0000-0000-00007A1C0000}"/>
    <cellStyle name="Millares [0] 2 2 8 3 2 2 3" xfId="26706" xr:uid="{00000000-0005-0000-0000-00007B1C0000}"/>
    <cellStyle name="Millares [0] 2 2 8 3 2 2 4" xfId="37050" xr:uid="{00000000-0005-0000-0000-00007C1C0000}"/>
    <cellStyle name="Millares [0] 2 2 8 3 2 3" xfId="9421" xr:uid="{00000000-0005-0000-0000-00007D1C0000}"/>
    <cellStyle name="Millares [0] 2 2 8 3 2 3 2" xfId="19787" xr:uid="{00000000-0005-0000-0000-00007E1C0000}"/>
    <cellStyle name="Millares [0] 2 2 8 3 2 3 2 2" xfId="50836" xr:uid="{00000000-0005-0000-0000-00007F1C0000}"/>
    <cellStyle name="Millares [0] 2 2 8 3 2 3 3" xfId="30152" xr:uid="{00000000-0005-0000-0000-0000801C0000}"/>
    <cellStyle name="Millares [0] 2 2 8 3 2 3 4" xfId="40496" xr:uid="{00000000-0005-0000-0000-0000811C0000}"/>
    <cellStyle name="Millares [0] 2 2 8 3 2 4" xfId="12908" xr:uid="{00000000-0005-0000-0000-0000821C0000}"/>
    <cellStyle name="Millares [0] 2 2 8 3 2 4 2" xfId="43964" xr:uid="{00000000-0005-0000-0000-0000831C0000}"/>
    <cellStyle name="Millares [0] 2 2 8 3 2 5" xfId="23280" xr:uid="{00000000-0005-0000-0000-0000841C0000}"/>
    <cellStyle name="Millares [0] 2 2 8 3 2 6" xfId="33624" xr:uid="{00000000-0005-0000-0000-0000851C0000}"/>
    <cellStyle name="Millares [0] 2 2 8 3 3" xfId="4215" xr:uid="{00000000-0005-0000-0000-0000861C0000}"/>
    <cellStyle name="Millares [0] 2 2 8 3 3 2" xfId="14612" xr:uid="{00000000-0005-0000-0000-0000871C0000}"/>
    <cellStyle name="Millares [0] 2 2 8 3 3 2 2" xfId="45668" xr:uid="{00000000-0005-0000-0000-0000881C0000}"/>
    <cellStyle name="Millares [0] 2 2 8 3 3 3" xfId="24984" xr:uid="{00000000-0005-0000-0000-0000891C0000}"/>
    <cellStyle name="Millares [0] 2 2 8 3 3 4" xfId="35328" xr:uid="{00000000-0005-0000-0000-00008A1C0000}"/>
    <cellStyle name="Millares [0] 2 2 8 3 4" xfId="7662" xr:uid="{00000000-0005-0000-0000-00008B1C0000}"/>
    <cellStyle name="Millares [0] 2 2 8 3 4 2" xfId="18047" xr:uid="{00000000-0005-0000-0000-00008C1C0000}"/>
    <cellStyle name="Millares [0] 2 2 8 3 4 2 2" xfId="49097" xr:uid="{00000000-0005-0000-0000-00008D1C0000}"/>
    <cellStyle name="Millares [0] 2 2 8 3 4 3" xfId="28413" xr:uid="{00000000-0005-0000-0000-00008E1C0000}"/>
    <cellStyle name="Millares [0] 2 2 8 3 4 4" xfId="38757" xr:uid="{00000000-0005-0000-0000-00008F1C0000}"/>
    <cellStyle name="Millares [0] 2 2 8 3 5" xfId="11186" xr:uid="{00000000-0005-0000-0000-0000901C0000}"/>
    <cellStyle name="Millares [0] 2 2 8 3 5 2" xfId="42242" xr:uid="{00000000-0005-0000-0000-0000911C0000}"/>
    <cellStyle name="Millares [0] 2 2 8 3 6" xfId="21558" xr:uid="{00000000-0005-0000-0000-0000921C0000}"/>
    <cellStyle name="Millares [0] 2 2 8 3 7" xfId="31902" xr:uid="{00000000-0005-0000-0000-0000931C0000}"/>
    <cellStyle name="Millares [0] 2 2 8 4" xfId="261" xr:uid="{00000000-0005-0000-0000-0000941C0000}"/>
    <cellStyle name="Millares [0] 2 2 8 4 2" xfId="2512" xr:uid="{00000000-0005-0000-0000-0000951C0000}"/>
    <cellStyle name="Millares [0] 2 2 8 4 2 2" xfId="5942" xr:uid="{00000000-0005-0000-0000-0000961C0000}"/>
    <cellStyle name="Millares [0] 2 2 8 4 2 2 2" xfId="16337" xr:uid="{00000000-0005-0000-0000-0000971C0000}"/>
    <cellStyle name="Millares [0] 2 2 8 4 2 2 2 2" xfId="47391" xr:uid="{00000000-0005-0000-0000-0000981C0000}"/>
    <cellStyle name="Millares [0] 2 2 8 4 2 2 3" xfId="26707" xr:uid="{00000000-0005-0000-0000-0000991C0000}"/>
    <cellStyle name="Millares [0] 2 2 8 4 2 2 4" xfId="37051" xr:uid="{00000000-0005-0000-0000-00009A1C0000}"/>
    <cellStyle name="Millares [0] 2 2 8 4 2 3" xfId="9422" xr:uid="{00000000-0005-0000-0000-00009B1C0000}"/>
    <cellStyle name="Millares [0] 2 2 8 4 2 3 2" xfId="19788" xr:uid="{00000000-0005-0000-0000-00009C1C0000}"/>
    <cellStyle name="Millares [0] 2 2 8 4 2 3 2 2" xfId="50837" xr:uid="{00000000-0005-0000-0000-00009D1C0000}"/>
    <cellStyle name="Millares [0] 2 2 8 4 2 3 3" xfId="30153" xr:uid="{00000000-0005-0000-0000-00009E1C0000}"/>
    <cellStyle name="Millares [0] 2 2 8 4 2 3 4" xfId="40497" xr:uid="{00000000-0005-0000-0000-00009F1C0000}"/>
    <cellStyle name="Millares [0] 2 2 8 4 2 4" xfId="12909" xr:uid="{00000000-0005-0000-0000-0000A01C0000}"/>
    <cellStyle name="Millares [0] 2 2 8 4 2 4 2" xfId="43965" xr:uid="{00000000-0005-0000-0000-0000A11C0000}"/>
    <cellStyle name="Millares [0] 2 2 8 4 2 5" xfId="23281" xr:uid="{00000000-0005-0000-0000-0000A21C0000}"/>
    <cellStyle name="Millares [0] 2 2 8 4 2 6" xfId="33625" xr:uid="{00000000-0005-0000-0000-0000A31C0000}"/>
    <cellStyle name="Millares [0] 2 2 8 4 3" xfId="4216" xr:uid="{00000000-0005-0000-0000-0000A41C0000}"/>
    <cellStyle name="Millares [0] 2 2 8 4 3 2" xfId="14613" xr:uid="{00000000-0005-0000-0000-0000A51C0000}"/>
    <cellStyle name="Millares [0] 2 2 8 4 3 2 2" xfId="45669" xr:uid="{00000000-0005-0000-0000-0000A61C0000}"/>
    <cellStyle name="Millares [0] 2 2 8 4 3 3" xfId="24985" xr:uid="{00000000-0005-0000-0000-0000A71C0000}"/>
    <cellStyle name="Millares [0] 2 2 8 4 3 4" xfId="35329" xr:uid="{00000000-0005-0000-0000-0000A81C0000}"/>
    <cellStyle name="Millares [0] 2 2 8 4 4" xfId="7663" xr:uid="{00000000-0005-0000-0000-0000A91C0000}"/>
    <cellStyle name="Millares [0] 2 2 8 4 4 2" xfId="18048" xr:uid="{00000000-0005-0000-0000-0000AA1C0000}"/>
    <cellStyle name="Millares [0] 2 2 8 4 4 2 2" xfId="49098" xr:uid="{00000000-0005-0000-0000-0000AB1C0000}"/>
    <cellStyle name="Millares [0] 2 2 8 4 4 3" xfId="28414" xr:uid="{00000000-0005-0000-0000-0000AC1C0000}"/>
    <cellStyle name="Millares [0] 2 2 8 4 4 4" xfId="38758" xr:uid="{00000000-0005-0000-0000-0000AD1C0000}"/>
    <cellStyle name="Millares [0] 2 2 8 4 5" xfId="11187" xr:uid="{00000000-0005-0000-0000-0000AE1C0000}"/>
    <cellStyle name="Millares [0] 2 2 8 4 5 2" xfId="42243" xr:uid="{00000000-0005-0000-0000-0000AF1C0000}"/>
    <cellStyle name="Millares [0] 2 2 8 4 6" xfId="21559" xr:uid="{00000000-0005-0000-0000-0000B01C0000}"/>
    <cellStyle name="Millares [0] 2 2 8 4 7" xfId="31903" xr:uid="{00000000-0005-0000-0000-0000B11C0000}"/>
    <cellStyle name="Millares [0] 2 2 8 5" xfId="262" xr:uid="{00000000-0005-0000-0000-0000B21C0000}"/>
    <cellStyle name="Millares [0] 2 2 8 5 2" xfId="2513" xr:uid="{00000000-0005-0000-0000-0000B31C0000}"/>
    <cellStyle name="Millares [0] 2 2 8 5 2 2" xfId="5943" xr:uid="{00000000-0005-0000-0000-0000B41C0000}"/>
    <cellStyle name="Millares [0] 2 2 8 5 2 2 2" xfId="16338" xr:uid="{00000000-0005-0000-0000-0000B51C0000}"/>
    <cellStyle name="Millares [0] 2 2 8 5 2 2 2 2" xfId="47392" xr:uid="{00000000-0005-0000-0000-0000B61C0000}"/>
    <cellStyle name="Millares [0] 2 2 8 5 2 2 3" xfId="26708" xr:uid="{00000000-0005-0000-0000-0000B71C0000}"/>
    <cellStyle name="Millares [0] 2 2 8 5 2 2 4" xfId="37052" xr:uid="{00000000-0005-0000-0000-0000B81C0000}"/>
    <cellStyle name="Millares [0] 2 2 8 5 2 3" xfId="9423" xr:uid="{00000000-0005-0000-0000-0000B91C0000}"/>
    <cellStyle name="Millares [0] 2 2 8 5 2 3 2" xfId="19789" xr:uid="{00000000-0005-0000-0000-0000BA1C0000}"/>
    <cellStyle name="Millares [0] 2 2 8 5 2 3 2 2" xfId="50838" xr:uid="{00000000-0005-0000-0000-0000BB1C0000}"/>
    <cellStyle name="Millares [0] 2 2 8 5 2 3 3" xfId="30154" xr:uid="{00000000-0005-0000-0000-0000BC1C0000}"/>
    <cellStyle name="Millares [0] 2 2 8 5 2 3 4" xfId="40498" xr:uid="{00000000-0005-0000-0000-0000BD1C0000}"/>
    <cellStyle name="Millares [0] 2 2 8 5 2 4" xfId="12910" xr:uid="{00000000-0005-0000-0000-0000BE1C0000}"/>
    <cellStyle name="Millares [0] 2 2 8 5 2 4 2" xfId="43966" xr:uid="{00000000-0005-0000-0000-0000BF1C0000}"/>
    <cellStyle name="Millares [0] 2 2 8 5 2 5" xfId="23282" xr:uid="{00000000-0005-0000-0000-0000C01C0000}"/>
    <cellStyle name="Millares [0] 2 2 8 5 2 6" xfId="33626" xr:uid="{00000000-0005-0000-0000-0000C11C0000}"/>
    <cellStyle name="Millares [0] 2 2 8 5 3" xfId="4217" xr:uid="{00000000-0005-0000-0000-0000C21C0000}"/>
    <cellStyle name="Millares [0] 2 2 8 5 3 2" xfId="14614" xr:uid="{00000000-0005-0000-0000-0000C31C0000}"/>
    <cellStyle name="Millares [0] 2 2 8 5 3 2 2" xfId="45670" xr:uid="{00000000-0005-0000-0000-0000C41C0000}"/>
    <cellStyle name="Millares [0] 2 2 8 5 3 3" xfId="24986" xr:uid="{00000000-0005-0000-0000-0000C51C0000}"/>
    <cellStyle name="Millares [0] 2 2 8 5 3 4" xfId="35330" xr:uid="{00000000-0005-0000-0000-0000C61C0000}"/>
    <cellStyle name="Millares [0] 2 2 8 5 4" xfId="7664" xr:uid="{00000000-0005-0000-0000-0000C71C0000}"/>
    <cellStyle name="Millares [0] 2 2 8 5 4 2" xfId="18049" xr:uid="{00000000-0005-0000-0000-0000C81C0000}"/>
    <cellStyle name="Millares [0] 2 2 8 5 4 2 2" xfId="49099" xr:uid="{00000000-0005-0000-0000-0000C91C0000}"/>
    <cellStyle name="Millares [0] 2 2 8 5 4 3" xfId="28415" xr:uid="{00000000-0005-0000-0000-0000CA1C0000}"/>
    <cellStyle name="Millares [0] 2 2 8 5 4 4" xfId="38759" xr:uid="{00000000-0005-0000-0000-0000CB1C0000}"/>
    <cellStyle name="Millares [0] 2 2 8 5 5" xfId="11188" xr:uid="{00000000-0005-0000-0000-0000CC1C0000}"/>
    <cellStyle name="Millares [0] 2 2 8 5 5 2" xfId="42244" xr:uid="{00000000-0005-0000-0000-0000CD1C0000}"/>
    <cellStyle name="Millares [0] 2 2 8 5 6" xfId="21560" xr:uid="{00000000-0005-0000-0000-0000CE1C0000}"/>
    <cellStyle name="Millares [0] 2 2 8 5 7" xfId="31904" xr:uid="{00000000-0005-0000-0000-0000CF1C0000}"/>
    <cellStyle name="Millares [0] 2 2 8 6" xfId="2508" xr:uid="{00000000-0005-0000-0000-0000D01C0000}"/>
    <cellStyle name="Millares [0] 2 2 8 6 2" xfId="5938" xr:uid="{00000000-0005-0000-0000-0000D11C0000}"/>
    <cellStyle name="Millares [0] 2 2 8 6 2 2" xfId="16333" xr:uid="{00000000-0005-0000-0000-0000D21C0000}"/>
    <cellStyle name="Millares [0] 2 2 8 6 2 2 2" xfId="47387" xr:uid="{00000000-0005-0000-0000-0000D31C0000}"/>
    <cellStyle name="Millares [0] 2 2 8 6 2 3" xfId="26703" xr:uid="{00000000-0005-0000-0000-0000D41C0000}"/>
    <cellStyle name="Millares [0] 2 2 8 6 2 4" xfId="37047" xr:uid="{00000000-0005-0000-0000-0000D51C0000}"/>
    <cellStyle name="Millares [0] 2 2 8 6 3" xfId="9418" xr:uid="{00000000-0005-0000-0000-0000D61C0000}"/>
    <cellStyle name="Millares [0] 2 2 8 6 3 2" xfId="19784" xr:uid="{00000000-0005-0000-0000-0000D71C0000}"/>
    <cellStyle name="Millares [0] 2 2 8 6 3 2 2" xfId="50833" xr:uid="{00000000-0005-0000-0000-0000D81C0000}"/>
    <cellStyle name="Millares [0] 2 2 8 6 3 3" xfId="30149" xr:uid="{00000000-0005-0000-0000-0000D91C0000}"/>
    <cellStyle name="Millares [0] 2 2 8 6 3 4" xfId="40493" xr:uid="{00000000-0005-0000-0000-0000DA1C0000}"/>
    <cellStyle name="Millares [0] 2 2 8 6 4" xfId="12905" xr:uid="{00000000-0005-0000-0000-0000DB1C0000}"/>
    <cellStyle name="Millares [0] 2 2 8 6 4 2" xfId="43961" xr:uid="{00000000-0005-0000-0000-0000DC1C0000}"/>
    <cellStyle name="Millares [0] 2 2 8 6 5" xfId="23277" xr:uid="{00000000-0005-0000-0000-0000DD1C0000}"/>
    <cellStyle name="Millares [0] 2 2 8 6 6" xfId="33621" xr:uid="{00000000-0005-0000-0000-0000DE1C0000}"/>
    <cellStyle name="Millares [0] 2 2 8 7" xfId="4212" xr:uid="{00000000-0005-0000-0000-0000DF1C0000}"/>
    <cellStyle name="Millares [0] 2 2 8 7 2" xfId="14609" xr:uid="{00000000-0005-0000-0000-0000E01C0000}"/>
    <cellStyle name="Millares [0] 2 2 8 7 2 2" xfId="45665" xr:uid="{00000000-0005-0000-0000-0000E11C0000}"/>
    <cellStyle name="Millares [0] 2 2 8 7 3" xfId="24981" xr:uid="{00000000-0005-0000-0000-0000E21C0000}"/>
    <cellStyle name="Millares [0] 2 2 8 7 4" xfId="35325" xr:uid="{00000000-0005-0000-0000-0000E31C0000}"/>
    <cellStyle name="Millares [0] 2 2 8 8" xfId="7659" xr:uid="{00000000-0005-0000-0000-0000E41C0000}"/>
    <cellStyle name="Millares [0] 2 2 8 8 2" xfId="18044" xr:uid="{00000000-0005-0000-0000-0000E51C0000}"/>
    <cellStyle name="Millares [0] 2 2 8 8 2 2" xfId="49094" xr:uid="{00000000-0005-0000-0000-0000E61C0000}"/>
    <cellStyle name="Millares [0] 2 2 8 8 3" xfId="28410" xr:uid="{00000000-0005-0000-0000-0000E71C0000}"/>
    <cellStyle name="Millares [0] 2 2 8 8 4" xfId="38754" xr:uid="{00000000-0005-0000-0000-0000E81C0000}"/>
    <cellStyle name="Millares [0] 2 2 8 9" xfId="11183" xr:uid="{00000000-0005-0000-0000-0000E91C0000}"/>
    <cellStyle name="Millares [0] 2 2 8 9 2" xfId="42239" xr:uid="{00000000-0005-0000-0000-0000EA1C0000}"/>
    <cellStyle name="Millares [0] 2 2 9" xfId="263" xr:uid="{00000000-0005-0000-0000-0000EB1C0000}"/>
    <cellStyle name="Millares [0] 2 2 9 2" xfId="264" xr:uid="{00000000-0005-0000-0000-0000EC1C0000}"/>
    <cellStyle name="Millares [0] 2 2 9 2 2" xfId="2515" xr:uid="{00000000-0005-0000-0000-0000ED1C0000}"/>
    <cellStyle name="Millares [0] 2 2 9 2 2 2" xfId="5945" xr:uid="{00000000-0005-0000-0000-0000EE1C0000}"/>
    <cellStyle name="Millares [0] 2 2 9 2 2 2 2" xfId="16340" xr:uid="{00000000-0005-0000-0000-0000EF1C0000}"/>
    <cellStyle name="Millares [0] 2 2 9 2 2 2 2 2" xfId="47394" xr:uid="{00000000-0005-0000-0000-0000F01C0000}"/>
    <cellStyle name="Millares [0] 2 2 9 2 2 2 3" xfId="26710" xr:uid="{00000000-0005-0000-0000-0000F11C0000}"/>
    <cellStyle name="Millares [0] 2 2 9 2 2 2 4" xfId="37054" xr:uid="{00000000-0005-0000-0000-0000F21C0000}"/>
    <cellStyle name="Millares [0] 2 2 9 2 2 3" xfId="9425" xr:uid="{00000000-0005-0000-0000-0000F31C0000}"/>
    <cellStyle name="Millares [0] 2 2 9 2 2 3 2" xfId="19791" xr:uid="{00000000-0005-0000-0000-0000F41C0000}"/>
    <cellStyle name="Millares [0] 2 2 9 2 2 3 2 2" xfId="50840" xr:uid="{00000000-0005-0000-0000-0000F51C0000}"/>
    <cellStyle name="Millares [0] 2 2 9 2 2 3 3" xfId="30156" xr:uid="{00000000-0005-0000-0000-0000F61C0000}"/>
    <cellStyle name="Millares [0] 2 2 9 2 2 3 4" xfId="40500" xr:uid="{00000000-0005-0000-0000-0000F71C0000}"/>
    <cellStyle name="Millares [0] 2 2 9 2 2 4" xfId="12912" xr:uid="{00000000-0005-0000-0000-0000F81C0000}"/>
    <cellStyle name="Millares [0] 2 2 9 2 2 4 2" xfId="43968" xr:uid="{00000000-0005-0000-0000-0000F91C0000}"/>
    <cellStyle name="Millares [0] 2 2 9 2 2 5" xfId="23284" xr:uid="{00000000-0005-0000-0000-0000FA1C0000}"/>
    <cellStyle name="Millares [0] 2 2 9 2 2 6" xfId="33628" xr:uid="{00000000-0005-0000-0000-0000FB1C0000}"/>
    <cellStyle name="Millares [0] 2 2 9 2 3" xfId="4219" xr:uid="{00000000-0005-0000-0000-0000FC1C0000}"/>
    <cellStyle name="Millares [0] 2 2 9 2 3 2" xfId="14616" xr:uid="{00000000-0005-0000-0000-0000FD1C0000}"/>
    <cellStyle name="Millares [0] 2 2 9 2 3 2 2" xfId="45672" xr:uid="{00000000-0005-0000-0000-0000FE1C0000}"/>
    <cellStyle name="Millares [0] 2 2 9 2 3 3" xfId="24988" xr:uid="{00000000-0005-0000-0000-0000FF1C0000}"/>
    <cellStyle name="Millares [0] 2 2 9 2 3 4" xfId="35332" xr:uid="{00000000-0005-0000-0000-0000001D0000}"/>
    <cellStyle name="Millares [0] 2 2 9 2 4" xfId="7666" xr:uid="{00000000-0005-0000-0000-0000011D0000}"/>
    <cellStyle name="Millares [0] 2 2 9 2 4 2" xfId="18051" xr:uid="{00000000-0005-0000-0000-0000021D0000}"/>
    <cellStyle name="Millares [0] 2 2 9 2 4 2 2" xfId="49101" xr:uid="{00000000-0005-0000-0000-0000031D0000}"/>
    <cellStyle name="Millares [0] 2 2 9 2 4 3" xfId="28417" xr:uid="{00000000-0005-0000-0000-0000041D0000}"/>
    <cellStyle name="Millares [0] 2 2 9 2 4 4" xfId="38761" xr:uid="{00000000-0005-0000-0000-0000051D0000}"/>
    <cellStyle name="Millares [0] 2 2 9 2 5" xfId="11190" xr:uid="{00000000-0005-0000-0000-0000061D0000}"/>
    <cellStyle name="Millares [0] 2 2 9 2 5 2" xfId="42246" xr:uid="{00000000-0005-0000-0000-0000071D0000}"/>
    <cellStyle name="Millares [0] 2 2 9 2 6" xfId="21562" xr:uid="{00000000-0005-0000-0000-0000081D0000}"/>
    <cellStyle name="Millares [0] 2 2 9 2 7" xfId="31906" xr:uid="{00000000-0005-0000-0000-0000091D0000}"/>
    <cellStyle name="Millares [0] 2 2 9 3" xfId="265" xr:uid="{00000000-0005-0000-0000-00000A1D0000}"/>
    <cellStyle name="Millares [0] 2 2 9 3 2" xfId="2516" xr:uid="{00000000-0005-0000-0000-00000B1D0000}"/>
    <cellStyle name="Millares [0] 2 2 9 3 2 2" xfId="5946" xr:uid="{00000000-0005-0000-0000-00000C1D0000}"/>
    <cellStyle name="Millares [0] 2 2 9 3 2 2 2" xfId="16341" xr:uid="{00000000-0005-0000-0000-00000D1D0000}"/>
    <cellStyle name="Millares [0] 2 2 9 3 2 2 2 2" xfId="47395" xr:uid="{00000000-0005-0000-0000-00000E1D0000}"/>
    <cellStyle name="Millares [0] 2 2 9 3 2 2 3" xfId="26711" xr:uid="{00000000-0005-0000-0000-00000F1D0000}"/>
    <cellStyle name="Millares [0] 2 2 9 3 2 2 4" xfId="37055" xr:uid="{00000000-0005-0000-0000-0000101D0000}"/>
    <cellStyle name="Millares [0] 2 2 9 3 2 3" xfId="9426" xr:uid="{00000000-0005-0000-0000-0000111D0000}"/>
    <cellStyle name="Millares [0] 2 2 9 3 2 3 2" xfId="19792" xr:uid="{00000000-0005-0000-0000-0000121D0000}"/>
    <cellStyle name="Millares [0] 2 2 9 3 2 3 2 2" xfId="50841" xr:uid="{00000000-0005-0000-0000-0000131D0000}"/>
    <cellStyle name="Millares [0] 2 2 9 3 2 3 3" xfId="30157" xr:uid="{00000000-0005-0000-0000-0000141D0000}"/>
    <cellStyle name="Millares [0] 2 2 9 3 2 3 4" xfId="40501" xr:uid="{00000000-0005-0000-0000-0000151D0000}"/>
    <cellStyle name="Millares [0] 2 2 9 3 2 4" xfId="12913" xr:uid="{00000000-0005-0000-0000-0000161D0000}"/>
    <cellStyle name="Millares [0] 2 2 9 3 2 4 2" xfId="43969" xr:uid="{00000000-0005-0000-0000-0000171D0000}"/>
    <cellStyle name="Millares [0] 2 2 9 3 2 5" xfId="23285" xr:uid="{00000000-0005-0000-0000-0000181D0000}"/>
    <cellStyle name="Millares [0] 2 2 9 3 2 6" xfId="33629" xr:uid="{00000000-0005-0000-0000-0000191D0000}"/>
    <cellStyle name="Millares [0] 2 2 9 3 3" xfId="4220" xr:uid="{00000000-0005-0000-0000-00001A1D0000}"/>
    <cellStyle name="Millares [0] 2 2 9 3 3 2" xfId="14617" xr:uid="{00000000-0005-0000-0000-00001B1D0000}"/>
    <cellStyle name="Millares [0] 2 2 9 3 3 2 2" xfId="45673" xr:uid="{00000000-0005-0000-0000-00001C1D0000}"/>
    <cellStyle name="Millares [0] 2 2 9 3 3 3" xfId="24989" xr:uid="{00000000-0005-0000-0000-00001D1D0000}"/>
    <cellStyle name="Millares [0] 2 2 9 3 3 4" xfId="35333" xr:uid="{00000000-0005-0000-0000-00001E1D0000}"/>
    <cellStyle name="Millares [0] 2 2 9 3 4" xfId="7667" xr:uid="{00000000-0005-0000-0000-00001F1D0000}"/>
    <cellStyle name="Millares [0] 2 2 9 3 4 2" xfId="18052" xr:uid="{00000000-0005-0000-0000-0000201D0000}"/>
    <cellStyle name="Millares [0] 2 2 9 3 4 2 2" xfId="49102" xr:uid="{00000000-0005-0000-0000-0000211D0000}"/>
    <cellStyle name="Millares [0] 2 2 9 3 4 3" xfId="28418" xr:uid="{00000000-0005-0000-0000-0000221D0000}"/>
    <cellStyle name="Millares [0] 2 2 9 3 4 4" xfId="38762" xr:uid="{00000000-0005-0000-0000-0000231D0000}"/>
    <cellStyle name="Millares [0] 2 2 9 3 5" xfId="11191" xr:uid="{00000000-0005-0000-0000-0000241D0000}"/>
    <cellStyle name="Millares [0] 2 2 9 3 5 2" xfId="42247" xr:uid="{00000000-0005-0000-0000-0000251D0000}"/>
    <cellStyle name="Millares [0] 2 2 9 3 6" xfId="21563" xr:uid="{00000000-0005-0000-0000-0000261D0000}"/>
    <cellStyle name="Millares [0] 2 2 9 3 7" xfId="31907" xr:uid="{00000000-0005-0000-0000-0000271D0000}"/>
    <cellStyle name="Millares [0] 2 2 9 4" xfId="2514" xr:uid="{00000000-0005-0000-0000-0000281D0000}"/>
    <cellStyle name="Millares [0] 2 2 9 4 2" xfId="5944" xr:uid="{00000000-0005-0000-0000-0000291D0000}"/>
    <cellStyle name="Millares [0] 2 2 9 4 2 2" xfId="16339" xr:uid="{00000000-0005-0000-0000-00002A1D0000}"/>
    <cellStyle name="Millares [0] 2 2 9 4 2 2 2" xfId="47393" xr:uid="{00000000-0005-0000-0000-00002B1D0000}"/>
    <cellStyle name="Millares [0] 2 2 9 4 2 3" xfId="26709" xr:uid="{00000000-0005-0000-0000-00002C1D0000}"/>
    <cellStyle name="Millares [0] 2 2 9 4 2 4" xfId="37053" xr:uid="{00000000-0005-0000-0000-00002D1D0000}"/>
    <cellStyle name="Millares [0] 2 2 9 4 3" xfId="9424" xr:uid="{00000000-0005-0000-0000-00002E1D0000}"/>
    <cellStyle name="Millares [0] 2 2 9 4 3 2" xfId="19790" xr:uid="{00000000-0005-0000-0000-00002F1D0000}"/>
    <cellStyle name="Millares [0] 2 2 9 4 3 2 2" xfId="50839" xr:uid="{00000000-0005-0000-0000-0000301D0000}"/>
    <cellStyle name="Millares [0] 2 2 9 4 3 3" xfId="30155" xr:uid="{00000000-0005-0000-0000-0000311D0000}"/>
    <cellStyle name="Millares [0] 2 2 9 4 3 4" xfId="40499" xr:uid="{00000000-0005-0000-0000-0000321D0000}"/>
    <cellStyle name="Millares [0] 2 2 9 4 4" xfId="12911" xr:uid="{00000000-0005-0000-0000-0000331D0000}"/>
    <cellStyle name="Millares [0] 2 2 9 4 4 2" xfId="43967" xr:uid="{00000000-0005-0000-0000-0000341D0000}"/>
    <cellStyle name="Millares [0] 2 2 9 4 5" xfId="23283" xr:uid="{00000000-0005-0000-0000-0000351D0000}"/>
    <cellStyle name="Millares [0] 2 2 9 4 6" xfId="33627" xr:uid="{00000000-0005-0000-0000-0000361D0000}"/>
    <cellStyle name="Millares [0] 2 2 9 5" xfId="4218" xr:uid="{00000000-0005-0000-0000-0000371D0000}"/>
    <cellStyle name="Millares [0] 2 2 9 5 2" xfId="14615" xr:uid="{00000000-0005-0000-0000-0000381D0000}"/>
    <cellStyle name="Millares [0] 2 2 9 5 2 2" xfId="45671" xr:uid="{00000000-0005-0000-0000-0000391D0000}"/>
    <cellStyle name="Millares [0] 2 2 9 5 3" xfId="24987" xr:uid="{00000000-0005-0000-0000-00003A1D0000}"/>
    <cellStyle name="Millares [0] 2 2 9 5 4" xfId="35331" xr:uid="{00000000-0005-0000-0000-00003B1D0000}"/>
    <cellStyle name="Millares [0] 2 2 9 6" xfId="7665" xr:uid="{00000000-0005-0000-0000-00003C1D0000}"/>
    <cellStyle name="Millares [0] 2 2 9 6 2" xfId="18050" xr:uid="{00000000-0005-0000-0000-00003D1D0000}"/>
    <cellStyle name="Millares [0] 2 2 9 6 2 2" xfId="49100" xr:uid="{00000000-0005-0000-0000-00003E1D0000}"/>
    <cellStyle name="Millares [0] 2 2 9 6 3" xfId="28416" xr:uid="{00000000-0005-0000-0000-00003F1D0000}"/>
    <cellStyle name="Millares [0] 2 2 9 6 4" xfId="38760" xr:uid="{00000000-0005-0000-0000-0000401D0000}"/>
    <cellStyle name="Millares [0] 2 2 9 7" xfId="11189" xr:uid="{00000000-0005-0000-0000-0000411D0000}"/>
    <cellStyle name="Millares [0] 2 2 9 7 2" xfId="42245" xr:uid="{00000000-0005-0000-0000-0000421D0000}"/>
    <cellStyle name="Millares [0] 2 2 9 8" xfId="21561" xr:uid="{00000000-0005-0000-0000-0000431D0000}"/>
    <cellStyle name="Millares [0] 2 2 9 9" xfId="31905" xr:uid="{00000000-0005-0000-0000-0000441D0000}"/>
    <cellStyle name="Millares [0] 2 3" xfId="266" xr:uid="{00000000-0005-0000-0000-0000451D0000}"/>
    <cellStyle name="Millares [0] 2 3 10" xfId="267" xr:uid="{00000000-0005-0000-0000-0000461D0000}"/>
    <cellStyle name="Millares [0] 2 3 10 2" xfId="2518" xr:uid="{00000000-0005-0000-0000-0000471D0000}"/>
    <cellStyle name="Millares [0] 2 3 10 2 2" xfId="5948" xr:uid="{00000000-0005-0000-0000-0000481D0000}"/>
    <cellStyle name="Millares [0] 2 3 10 2 2 2" xfId="16343" xr:uid="{00000000-0005-0000-0000-0000491D0000}"/>
    <cellStyle name="Millares [0] 2 3 10 2 2 2 2" xfId="47397" xr:uid="{00000000-0005-0000-0000-00004A1D0000}"/>
    <cellStyle name="Millares [0] 2 3 10 2 2 3" xfId="26713" xr:uid="{00000000-0005-0000-0000-00004B1D0000}"/>
    <cellStyle name="Millares [0] 2 3 10 2 2 4" xfId="37057" xr:uid="{00000000-0005-0000-0000-00004C1D0000}"/>
    <cellStyle name="Millares [0] 2 3 10 2 3" xfId="9428" xr:uid="{00000000-0005-0000-0000-00004D1D0000}"/>
    <cellStyle name="Millares [0] 2 3 10 2 3 2" xfId="19794" xr:uid="{00000000-0005-0000-0000-00004E1D0000}"/>
    <cellStyle name="Millares [0] 2 3 10 2 3 2 2" xfId="50843" xr:uid="{00000000-0005-0000-0000-00004F1D0000}"/>
    <cellStyle name="Millares [0] 2 3 10 2 3 3" xfId="30159" xr:uid="{00000000-0005-0000-0000-0000501D0000}"/>
    <cellStyle name="Millares [0] 2 3 10 2 3 4" xfId="40503" xr:uid="{00000000-0005-0000-0000-0000511D0000}"/>
    <cellStyle name="Millares [0] 2 3 10 2 4" xfId="12915" xr:uid="{00000000-0005-0000-0000-0000521D0000}"/>
    <cellStyle name="Millares [0] 2 3 10 2 4 2" xfId="43971" xr:uid="{00000000-0005-0000-0000-0000531D0000}"/>
    <cellStyle name="Millares [0] 2 3 10 2 5" xfId="23287" xr:uid="{00000000-0005-0000-0000-0000541D0000}"/>
    <cellStyle name="Millares [0] 2 3 10 2 6" xfId="33631" xr:uid="{00000000-0005-0000-0000-0000551D0000}"/>
    <cellStyle name="Millares [0] 2 3 10 3" xfId="4222" xr:uid="{00000000-0005-0000-0000-0000561D0000}"/>
    <cellStyle name="Millares [0] 2 3 10 3 2" xfId="14619" xr:uid="{00000000-0005-0000-0000-0000571D0000}"/>
    <cellStyle name="Millares [0] 2 3 10 3 2 2" xfId="45675" xr:uid="{00000000-0005-0000-0000-0000581D0000}"/>
    <cellStyle name="Millares [0] 2 3 10 3 3" xfId="24991" xr:uid="{00000000-0005-0000-0000-0000591D0000}"/>
    <cellStyle name="Millares [0] 2 3 10 3 4" xfId="35335" xr:uid="{00000000-0005-0000-0000-00005A1D0000}"/>
    <cellStyle name="Millares [0] 2 3 10 4" xfId="7669" xr:uid="{00000000-0005-0000-0000-00005B1D0000}"/>
    <cellStyle name="Millares [0] 2 3 10 4 2" xfId="18054" xr:uid="{00000000-0005-0000-0000-00005C1D0000}"/>
    <cellStyle name="Millares [0] 2 3 10 4 2 2" xfId="49104" xr:uid="{00000000-0005-0000-0000-00005D1D0000}"/>
    <cellStyle name="Millares [0] 2 3 10 4 3" xfId="28420" xr:uid="{00000000-0005-0000-0000-00005E1D0000}"/>
    <cellStyle name="Millares [0] 2 3 10 4 4" xfId="38764" xr:uid="{00000000-0005-0000-0000-00005F1D0000}"/>
    <cellStyle name="Millares [0] 2 3 10 5" xfId="11193" xr:uid="{00000000-0005-0000-0000-0000601D0000}"/>
    <cellStyle name="Millares [0] 2 3 10 5 2" xfId="42249" xr:uid="{00000000-0005-0000-0000-0000611D0000}"/>
    <cellStyle name="Millares [0] 2 3 10 6" xfId="21565" xr:uid="{00000000-0005-0000-0000-0000621D0000}"/>
    <cellStyle name="Millares [0] 2 3 10 7" xfId="31909" xr:uid="{00000000-0005-0000-0000-0000631D0000}"/>
    <cellStyle name="Millares [0] 2 3 11" xfId="268" xr:uid="{00000000-0005-0000-0000-0000641D0000}"/>
    <cellStyle name="Millares [0] 2 3 11 2" xfId="2519" xr:uid="{00000000-0005-0000-0000-0000651D0000}"/>
    <cellStyle name="Millares [0] 2 3 11 2 2" xfId="5949" xr:uid="{00000000-0005-0000-0000-0000661D0000}"/>
    <cellStyle name="Millares [0] 2 3 11 2 2 2" xfId="16344" xr:uid="{00000000-0005-0000-0000-0000671D0000}"/>
    <cellStyle name="Millares [0] 2 3 11 2 2 2 2" xfId="47398" xr:uid="{00000000-0005-0000-0000-0000681D0000}"/>
    <cellStyle name="Millares [0] 2 3 11 2 2 3" xfId="26714" xr:uid="{00000000-0005-0000-0000-0000691D0000}"/>
    <cellStyle name="Millares [0] 2 3 11 2 2 4" xfId="37058" xr:uid="{00000000-0005-0000-0000-00006A1D0000}"/>
    <cellStyle name="Millares [0] 2 3 11 2 3" xfId="9429" xr:uid="{00000000-0005-0000-0000-00006B1D0000}"/>
    <cellStyle name="Millares [0] 2 3 11 2 3 2" xfId="19795" xr:uid="{00000000-0005-0000-0000-00006C1D0000}"/>
    <cellStyle name="Millares [0] 2 3 11 2 3 2 2" xfId="50844" xr:uid="{00000000-0005-0000-0000-00006D1D0000}"/>
    <cellStyle name="Millares [0] 2 3 11 2 3 3" xfId="30160" xr:uid="{00000000-0005-0000-0000-00006E1D0000}"/>
    <cellStyle name="Millares [0] 2 3 11 2 3 4" xfId="40504" xr:uid="{00000000-0005-0000-0000-00006F1D0000}"/>
    <cellStyle name="Millares [0] 2 3 11 2 4" xfId="12916" xr:uid="{00000000-0005-0000-0000-0000701D0000}"/>
    <cellStyle name="Millares [0] 2 3 11 2 4 2" xfId="43972" xr:uid="{00000000-0005-0000-0000-0000711D0000}"/>
    <cellStyle name="Millares [0] 2 3 11 2 5" xfId="23288" xr:uid="{00000000-0005-0000-0000-0000721D0000}"/>
    <cellStyle name="Millares [0] 2 3 11 2 6" xfId="33632" xr:uid="{00000000-0005-0000-0000-0000731D0000}"/>
    <cellStyle name="Millares [0] 2 3 11 3" xfId="4223" xr:uid="{00000000-0005-0000-0000-0000741D0000}"/>
    <cellStyle name="Millares [0] 2 3 11 3 2" xfId="14620" xr:uid="{00000000-0005-0000-0000-0000751D0000}"/>
    <cellStyle name="Millares [0] 2 3 11 3 2 2" xfId="45676" xr:uid="{00000000-0005-0000-0000-0000761D0000}"/>
    <cellStyle name="Millares [0] 2 3 11 3 3" xfId="24992" xr:uid="{00000000-0005-0000-0000-0000771D0000}"/>
    <cellStyle name="Millares [0] 2 3 11 3 4" xfId="35336" xr:uid="{00000000-0005-0000-0000-0000781D0000}"/>
    <cellStyle name="Millares [0] 2 3 11 4" xfId="7670" xr:uid="{00000000-0005-0000-0000-0000791D0000}"/>
    <cellStyle name="Millares [0] 2 3 11 4 2" xfId="18055" xr:uid="{00000000-0005-0000-0000-00007A1D0000}"/>
    <cellStyle name="Millares [0] 2 3 11 4 2 2" xfId="49105" xr:uid="{00000000-0005-0000-0000-00007B1D0000}"/>
    <cellStyle name="Millares [0] 2 3 11 4 3" xfId="28421" xr:uid="{00000000-0005-0000-0000-00007C1D0000}"/>
    <cellStyle name="Millares [0] 2 3 11 4 4" xfId="38765" xr:uid="{00000000-0005-0000-0000-00007D1D0000}"/>
    <cellStyle name="Millares [0] 2 3 11 5" xfId="11194" xr:uid="{00000000-0005-0000-0000-00007E1D0000}"/>
    <cellStyle name="Millares [0] 2 3 11 5 2" xfId="42250" xr:uid="{00000000-0005-0000-0000-00007F1D0000}"/>
    <cellStyle name="Millares [0] 2 3 11 6" xfId="21566" xr:uid="{00000000-0005-0000-0000-0000801D0000}"/>
    <cellStyle name="Millares [0] 2 3 11 7" xfId="31910" xr:uid="{00000000-0005-0000-0000-0000811D0000}"/>
    <cellStyle name="Millares [0] 2 3 12" xfId="269" xr:uid="{00000000-0005-0000-0000-0000821D0000}"/>
    <cellStyle name="Millares [0] 2 3 12 2" xfId="2520" xr:uid="{00000000-0005-0000-0000-0000831D0000}"/>
    <cellStyle name="Millares [0] 2 3 12 2 2" xfId="5950" xr:uid="{00000000-0005-0000-0000-0000841D0000}"/>
    <cellStyle name="Millares [0] 2 3 12 2 2 2" xfId="16345" xr:uid="{00000000-0005-0000-0000-0000851D0000}"/>
    <cellStyle name="Millares [0] 2 3 12 2 2 2 2" xfId="47399" xr:uid="{00000000-0005-0000-0000-0000861D0000}"/>
    <cellStyle name="Millares [0] 2 3 12 2 2 3" xfId="26715" xr:uid="{00000000-0005-0000-0000-0000871D0000}"/>
    <cellStyle name="Millares [0] 2 3 12 2 2 4" xfId="37059" xr:uid="{00000000-0005-0000-0000-0000881D0000}"/>
    <cellStyle name="Millares [0] 2 3 12 2 3" xfId="9430" xr:uid="{00000000-0005-0000-0000-0000891D0000}"/>
    <cellStyle name="Millares [0] 2 3 12 2 3 2" xfId="19796" xr:uid="{00000000-0005-0000-0000-00008A1D0000}"/>
    <cellStyle name="Millares [0] 2 3 12 2 3 2 2" xfId="50845" xr:uid="{00000000-0005-0000-0000-00008B1D0000}"/>
    <cellStyle name="Millares [0] 2 3 12 2 3 3" xfId="30161" xr:uid="{00000000-0005-0000-0000-00008C1D0000}"/>
    <cellStyle name="Millares [0] 2 3 12 2 3 4" xfId="40505" xr:uid="{00000000-0005-0000-0000-00008D1D0000}"/>
    <cellStyle name="Millares [0] 2 3 12 2 4" xfId="12917" xr:uid="{00000000-0005-0000-0000-00008E1D0000}"/>
    <cellStyle name="Millares [0] 2 3 12 2 4 2" xfId="43973" xr:uid="{00000000-0005-0000-0000-00008F1D0000}"/>
    <cellStyle name="Millares [0] 2 3 12 2 5" xfId="23289" xr:uid="{00000000-0005-0000-0000-0000901D0000}"/>
    <cellStyle name="Millares [0] 2 3 12 2 6" xfId="33633" xr:uid="{00000000-0005-0000-0000-0000911D0000}"/>
    <cellStyle name="Millares [0] 2 3 12 3" xfId="4224" xr:uid="{00000000-0005-0000-0000-0000921D0000}"/>
    <cellStyle name="Millares [0] 2 3 12 3 2" xfId="14621" xr:uid="{00000000-0005-0000-0000-0000931D0000}"/>
    <cellStyle name="Millares [0] 2 3 12 3 2 2" xfId="45677" xr:uid="{00000000-0005-0000-0000-0000941D0000}"/>
    <cellStyle name="Millares [0] 2 3 12 3 3" xfId="24993" xr:uid="{00000000-0005-0000-0000-0000951D0000}"/>
    <cellStyle name="Millares [0] 2 3 12 3 4" xfId="35337" xr:uid="{00000000-0005-0000-0000-0000961D0000}"/>
    <cellStyle name="Millares [0] 2 3 12 4" xfId="7671" xr:uid="{00000000-0005-0000-0000-0000971D0000}"/>
    <cellStyle name="Millares [0] 2 3 12 4 2" xfId="18056" xr:uid="{00000000-0005-0000-0000-0000981D0000}"/>
    <cellStyle name="Millares [0] 2 3 12 4 2 2" xfId="49106" xr:uid="{00000000-0005-0000-0000-0000991D0000}"/>
    <cellStyle name="Millares [0] 2 3 12 4 3" xfId="28422" xr:uid="{00000000-0005-0000-0000-00009A1D0000}"/>
    <cellStyle name="Millares [0] 2 3 12 4 4" xfId="38766" xr:uid="{00000000-0005-0000-0000-00009B1D0000}"/>
    <cellStyle name="Millares [0] 2 3 12 5" xfId="11195" xr:uid="{00000000-0005-0000-0000-00009C1D0000}"/>
    <cellStyle name="Millares [0] 2 3 12 5 2" xfId="42251" xr:uid="{00000000-0005-0000-0000-00009D1D0000}"/>
    <cellStyle name="Millares [0] 2 3 12 6" xfId="21567" xr:uid="{00000000-0005-0000-0000-00009E1D0000}"/>
    <cellStyle name="Millares [0] 2 3 12 7" xfId="31911" xr:uid="{00000000-0005-0000-0000-00009F1D0000}"/>
    <cellStyle name="Millares [0] 2 3 13" xfId="2517" xr:uid="{00000000-0005-0000-0000-0000A01D0000}"/>
    <cellStyle name="Millares [0] 2 3 13 2" xfId="5947" xr:uid="{00000000-0005-0000-0000-0000A11D0000}"/>
    <cellStyle name="Millares [0] 2 3 13 2 2" xfId="16342" xr:uid="{00000000-0005-0000-0000-0000A21D0000}"/>
    <cellStyle name="Millares [0] 2 3 13 2 2 2" xfId="47396" xr:uid="{00000000-0005-0000-0000-0000A31D0000}"/>
    <cellStyle name="Millares [0] 2 3 13 2 3" xfId="26712" xr:uid="{00000000-0005-0000-0000-0000A41D0000}"/>
    <cellStyle name="Millares [0] 2 3 13 2 4" xfId="37056" xr:uid="{00000000-0005-0000-0000-0000A51D0000}"/>
    <cellStyle name="Millares [0] 2 3 13 3" xfId="9427" xr:uid="{00000000-0005-0000-0000-0000A61D0000}"/>
    <cellStyle name="Millares [0] 2 3 13 3 2" xfId="19793" xr:uid="{00000000-0005-0000-0000-0000A71D0000}"/>
    <cellStyle name="Millares [0] 2 3 13 3 2 2" xfId="50842" xr:uid="{00000000-0005-0000-0000-0000A81D0000}"/>
    <cellStyle name="Millares [0] 2 3 13 3 3" xfId="30158" xr:uid="{00000000-0005-0000-0000-0000A91D0000}"/>
    <cellStyle name="Millares [0] 2 3 13 3 4" xfId="40502" xr:uid="{00000000-0005-0000-0000-0000AA1D0000}"/>
    <cellStyle name="Millares [0] 2 3 13 4" xfId="12914" xr:uid="{00000000-0005-0000-0000-0000AB1D0000}"/>
    <cellStyle name="Millares [0] 2 3 13 4 2" xfId="43970" xr:uid="{00000000-0005-0000-0000-0000AC1D0000}"/>
    <cellStyle name="Millares [0] 2 3 13 5" xfId="23286" xr:uid="{00000000-0005-0000-0000-0000AD1D0000}"/>
    <cellStyle name="Millares [0] 2 3 13 6" xfId="33630" xr:uid="{00000000-0005-0000-0000-0000AE1D0000}"/>
    <cellStyle name="Millares [0] 2 3 14" xfId="4221" xr:uid="{00000000-0005-0000-0000-0000AF1D0000}"/>
    <cellStyle name="Millares [0] 2 3 14 2" xfId="14618" xr:uid="{00000000-0005-0000-0000-0000B01D0000}"/>
    <cellStyle name="Millares [0] 2 3 14 2 2" xfId="45674" xr:uid="{00000000-0005-0000-0000-0000B11D0000}"/>
    <cellStyle name="Millares [0] 2 3 14 3" xfId="24990" xr:uid="{00000000-0005-0000-0000-0000B21D0000}"/>
    <cellStyle name="Millares [0] 2 3 14 4" xfId="35334" xr:uid="{00000000-0005-0000-0000-0000B31D0000}"/>
    <cellStyle name="Millares [0] 2 3 15" xfId="7668" xr:uid="{00000000-0005-0000-0000-0000B41D0000}"/>
    <cellStyle name="Millares [0] 2 3 15 2" xfId="18053" xr:uid="{00000000-0005-0000-0000-0000B51D0000}"/>
    <cellStyle name="Millares [0] 2 3 15 2 2" xfId="49103" xr:uid="{00000000-0005-0000-0000-0000B61D0000}"/>
    <cellStyle name="Millares [0] 2 3 15 3" xfId="28419" xr:uid="{00000000-0005-0000-0000-0000B71D0000}"/>
    <cellStyle name="Millares [0] 2 3 15 4" xfId="38763" xr:uid="{00000000-0005-0000-0000-0000B81D0000}"/>
    <cellStyle name="Millares [0] 2 3 16" xfId="11192" xr:uid="{00000000-0005-0000-0000-0000B91D0000}"/>
    <cellStyle name="Millares [0] 2 3 16 2" xfId="42248" xr:uid="{00000000-0005-0000-0000-0000BA1D0000}"/>
    <cellStyle name="Millares [0] 2 3 17" xfId="21564" xr:uid="{00000000-0005-0000-0000-0000BB1D0000}"/>
    <cellStyle name="Millares [0] 2 3 18" xfId="31908" xr:uid="{00000000-0005-0000-0000-0000BC1D0000}"/>
    <cellStyle name="Millares [0] 2 3 2" xfId="270" xr:uid="{00000000-0005-0000-0000-0000BD1D0000}"/>
    <cellStyle name="Millares [0] 2 3 2 10" xfId="271" xr:uid="{00000000-0005-0000-0000-0000BE1D0000}"/>
    <cellStyle name="Millares [0] 2 3 2 10 2" xfId="2522" xr:uid="{00000000-0005-0000-0000-0000BF1D0000}"/>
    <cellStyle name="Millares [0] 2 3 2 10 2 2" xfId="5952" xr:uid="{00000000-0005-0000-0000-0000C01D0000}"/>
    <cellStyle name="Millares [0] 2 3 2 10 2 2 2" xfId="16347" xr:uid="{00000000-0005-0000-0000-0000C11D0000}"/>
    <cellStyle name="Millares [0] 2 3 2 10 2 2 2 2" xfId="47401" xr:uid="{00000000-0005-0000-0000-0000C21D0000}"/>
    <cellStyle name="Millares [0] 2 3 2 10 2 2 3" xfId="26717" xr:uid="{00000000-0005-0000-0000-0000C31D0000}"/>
    <cellStyle name="Millares [0] 2 3 2 10 2 2 4" xfId="37061" xr:uid="{00000000-0005-0000-0000-0000C41D0000}"/>
    <cellStyle name="Millares [0] 2 3 2 10 2 3" xfId="9432" xr:uid="{00000000-0005-0000-0000-0000C51D0000}"/>
    <cellStyle name="Millares [0] 2 3 2 10 2 3 2" xfId="19798" xr:uid="{00000000-0005-0000-0000-0000C61D0000}"/>
    <cellStyle name="Millares [0] 2 3 2 10 2 3 2 2" xfId="50847" xr:uid="{00000000-0005-0000-0000-0000C71D0000}"/>
    <cellStyle name="Millares [0] 2 3 2 10 2 3 3" xfId="30163" xr:uid="{00000000-0005-0000-0000-0000C81D0000}"/>
    <cellStyle name="Millares [0] 2 3 2 10 2 3 4" xfId="40507" xr:uid="{00000000-0005-0000-0000-0000C91D0000}"/>
    <cellStyle name="Millares [0] 2 3 2 10 2 4" xfId="12919" xr:uid="{00000000-0005-0000-0000-0000CA1D0000}"/>
    <cellStyle name="Millares [0] 2 3 2 10 2 4 2" xfId="43975" xr:uid="{00000000-0005-0000-0000-0000CB1D0000}"/>
    <cellStyle name="Millares [0] 2 3 2 10 2 5" xfId="23291" xr:uid="{00000000-0005-0000-0000-0000CC1D0000}"/>
    <cellStyle name="Millares [0] 2 3 2 10 2 6" xfId="33635" xr:uid="{00000000-0005-0000-0000-0000CD1D0000}"/>
    <cellStyle name="Millares [0] 2 3 2 10 3" xfId="4226" xr:uid="{00000000-0005-0000-0000-0000CE1D0000}"/>
    <cellStyle name="Millares [0] 2 3 2 10 3 2" xfId="14623" xr:uid="{00000000-0005-0000-0000-0000CF1D0000}"/>
    <cellStyle name="Millares [0] 2 3 2 10 3 2 2" xfId="45679" xr:uid="{00000000-0005-0000-0000-0000D01D0000}"/>
    <cellStyle name="Millares [0] 2 3 2 10 3 3" xfId="24995" xr:uid="{00000000-0005-0000-0000-0000D11D0000}"/>
    <cellStyle name="Millares [0] 2 3 2 10 3 4" xfId="35339" xr:uid="{00000000-0005-0000-0000-0000D21D0000}"/>
    <cellStyle name="Millares [0] 2 3 2 10 4" xfId="7673" xr:uid="{00000000-0005-0000-0000-0000D31D0000}"/>
    <cellStyle name="Millares [0] 2 3 2 10 4 2" xfId="18058" xr:uid="{00000000-0005-0000-0000-0000D41D0000}"/>
    <cellStyle name="Millares [0] 2 3 2 10 4 2 2" xfId="49108" xr:uid="{00000000-0005-0000-0000-0000D51D0000}"/>
    <cellStyle name="Millares [0] 2 3 2 10 4 3" xfId="28424" xr:uid="{00000000-0005-0000-0000-0000D61D0000}"/>
    <cellStyle name="Millares [0] 2 3 2 10 4 4" xfId="38768" xr:uid="{00000000-0005-0000-0000-0000D71D0000}"/>
    <cellStyle name="Millares [0] 2 3 2 10 5" xfId="11197" xr:uid="{00000000-0005-0000-0000-0000D81D0000}"/>
    <cellStyle name="Millares [0] 2 3 2 10 5 2" xfId="42253" xr:uid="{00000000-0005-0000-0000-0000D91D0000}"/>
    <cellStyle name="Millares [0] 2 3 2 10 6" xfId="21569" xr:uid="{00000000-0005-0000-0000-0000DA1D0000}"/>
    <cellStyle name="Millares [0] 2 3 2 10 7" xfId="31913" xr:uid="{00000000-0005-0000-0000-0000DB1D0000}"/>
    <cellStyle name="Millares [0] 2 3 2 11" xfId="2521" xr:uid="{00000000-0005-0000-0000-0000DC1D0000}"/>
    <cellStyle name="Millares [0] 2 3 2 11 2" xfId="5951" xr:uid="{00000000-0005-0000-0000-0000DD1D0000}"/>
    <cellStyle name="Millares [0] 2 3 2 11 2 2" xfId="16346" xr:uid="{00000000-0005-0000-0000-0000DE1D0000}"/>
    <cellStyle name="Millares [0] 2 3 2 11 2 2 2" xfId="47400" xr:uid="{00000000-0005-0000-0000-0000DF1D0000}"/>
    <cellStyle name="Millares [0] 2 3 2 11 2 3" xfId="26716" xr:uid="{00000000-0005-0000-0000-0000E01D0000}"/>
    <cellStyle name="Millares [0] 2 3 2 11 2 4" xfId="37060" xr:uid="{00000000-0005-0000-0000-0000E11D0000}"/>
    <cellStyle name="Millares [0] 2 3 2 11 3" xfId="9431" xr:uid="{00000000-0005-0000-0000-0000E21D0000}"/>
    <cellStyle name="Millares [0] 2 3 2 11 3 2" xfId="19797" xr:uid="{00000000-0005-0000-0000-0000E31D0000}"/>
    <cellStyle name="Millares [0] 2 3 2 11 3 2 2" xfId="50846" xr:uid="{00000000-0005-0000-0000-0000E41D0000}"/>
    <cellStyle name="Millares [0] 2 3 2 11 3 3" xfId="30162" xr:uid="{00000000-0005-0000-0000-0000E51D0000}"/>
    <cellStyle name="Millares [0] 2 3 2 11 3 4" xfId="40506" xr:uid="{00000000-0005-0000-0000-0000E61D0000}"/>
    <cellStyle name="Millares [0] 2 3 2 11 4" xfId="12918" xr:uid="{00000000-0005-0000-0000-0000E71D0000}"/>
    <cellStyle name="Millares [0] 2 3 2 11 4 2" xfId="43974" xr:uid="{00000000-0005-0000-0000-0000E81D0000}"/>
    <cellStyle name="Millares [0] 2 3 2 11 5" xfId="23290" xr:uid="{00000000-0005-0000-0000-0000E91D0000}"/>
    <cellStyle name="Millares [0] 2 3 2 11 6" xfId="33634" xr:uid="{00000000-0005-0000-0000-0000EA1D0000}"/>
    <cellStyle name="Millares [0] 2 3 2 12" xfId="4225" xr:uid="{00000000-0005-0000-0000-0000EB1D0000}"/>
    <cellStyle name="Millares [0] 2 3 2 12 2" xfId="14622" xr:uid="{00000000-0005-0000-0000-0000EC1D0000}"/>
    <cellStyle name="Millares [0] 2 3 2 12 2 2" xfId="45678" xr:uid="{00000000-0005-0000-0000-0000ED1D0000}"/>
    <cellStyle name="Millares [0] 2 3 2 12 3" xfId="24994" xr:uid="{00000000-0005-0000-0000-0000EE1D0000}"/>
    <cellStyle name="Millares [0] 2 3 2 12 4" xfId="35338" xr:uid="{00000000-0005-0000-0000-0000EF1D0000}"/>
    <cellStyle name="Millares [0] 2 3 2 13" xfId="7672" xr:uid="{00000000-0005-0000-0000-0000F01D0000}"/>
    <cellStyle name="Millares [0] 2 3 2 13 2" xfId="18057" xr:uid="{00000000-0005-0000-0000-0000F11D0000}"/>
    <cellStyle name="Millares [0] 2 3 2 13 2 2" xfId="49107" xr:uid="{00000000-0005-0000-0000-0000F21D0000}"/>
    <cellStyle name="Millares [0] 2 3 2 13 3" xfId="28423" xr:uid="{00000000-0005-0000-0000-0000F31D0000}"/>
    <cellStyle name="Millares [0] 2 3 2 13 4" xfId="38767" xr:uid="{00000000-0005-0000-0000-0000F41D0000}"/>
    <cellStyle name="Millares [0] 2 3 2 14" xfId="11196" xr:uid="{00000000-0005-0000-0000-0000F51D0000}"/>
    <cellStyle name="Millares [0] 2 3 2 14 2" xfId="42252" xr:uid="{00000000-0005-0000-0000-0000F61D0000}"/>
    <cellStyle name="Millares [0] 2 3 2 15" xfId="21568" xr:uid="{00000000-0005-0000-0000-0000F71D0000}"/>
    <cellStyle name="Millares [0] 2 3 2 16" xfId="31912" xr:uid="{00000000-0005-0000-0000-0000F81D0000}"/>
    <cellStyle name="Millares [0] 2 3 2 2" xfId="272" xr:uid="{00000000-0005-0000-0000-0000F91D0000}"/>
    <cellStyle name="Millares [0] 2 3 2 2 10" xfId="7674" xr:uid="{00000000-0005-0000-0000-0000FA1D0000}"/>
    <cellStyle name="Millares [0] 2 3 2 2 10 2" xfId="18059" xr:uid="{00000000-0005-0000-0000-0000FB1D0000}"/>
    <cellStyle name="Millares [0] 2 3 2 2 10 2 2" xfId="49109" xr:uid="{00000000-0005-0000-0000-0000FC1D0000}"/>
    <cellStyle name="Millares [0] 2 3 2 2 10 3" xfId="28425" xr:uid="{00000000-0005-0000-0000-0000FD1D0000}"/>
    <cellStyle name="Millares [0] 2 3 2 2 10 4" xfId="38769" xr:uid="{00000000-0005-0000-0000-0000FE1D0000}"/>
    <cellStyle name="Millares [0] 2 3 2 2 11" xfId="11198" xr:uid="{00000000-0005-0000-0000-0000FF1D0000}"/>
    <cellStyle name="Millares [0] 2 3 2 2 11 2" xfId="42254" xr:uid="{00000000-0005-0000-0000-0000001E0000}"/>
    <cellStyle name="Millares [0] 2 3 2 2 12" xfId="21570" xr:uid="{00000000-0005-0000-0000-0000011E0000}"/>
    <cellStyle name="Millares [0] 2 3 2 2 13" xfId="31914" xr:uid="{00000000-0005-0000-0000-0000021E0000}"/>
    <cellStyle name="Millares [0] 2 3 2 2 2" xfId="273" xr:uid="{00000000-0005-0000-0000-0000031E0000}"/>
    <cellStyle name="Millares [0] 2 3 2 2 2 10" xfId="11199" xr:uid="{00000000-0005-0000-0000-0000041E0000}"/>
    <cellStyle name="Millares [0] 2 3 2 2 2 10 2" xfId="42255" xr:uid="{00000000-0005-0000-0000-0000051E0000}"/>
    <cellStyle name="Millares [0] 2 3 2 2 2 11" xfId="21571" xr:uid="{00000000-0005-0000-0000-0000061E0000}"/>
    <cellStyle name="Millares [0] 2 3 2 2 2 12" xfId="31915" xr:uid="{00000000-0005-0000-0000-0000071E0000}"/>
    <cellStyle name="Millares [0] 2 3 2 2 2 2" xfId="274" xr:uid="{00000000-0005-0000-0000-0000081E0000}"/>
    <cellStyle name="Millares [0] 2 3 2 2 2 2 10" xfId="21572" xr:uid="{00000000-0005-0000-0000-0000091E0000}"/>
    <cellStyle name="Millares [0] 2 3 2 2 2 2 11" xfId="31916" xr:uid="{00000000-0005-0000-0000-00000A1E0000}"/>
    <cellStyle name="Millares [0] 2 3 2 2 2 2 2" xfId="275" xr:uid="{00000000-0005-0000-0000-00000B1E0000}"/>
    <cellStyle name="Millares [0] 2 3 2 2 2 2 2 2" xfId="276" xr:uid="{00000000-0005-0000-0000-00000C1E0000}"/>
    <cellStyle name="Millares [0] 2 3 2 2 2 2 2 2 2" xfId="2527" xr:uid="{00000000-0005-0000-0000-00000D1E0000}"/>
    <cellStyle name="Millares [0] 2 3 2 2 2 2 2 2 2 2" xfId="5957" xr:uid="{00000000-0005-0000-0000-00000E1E0000}"/>
    <cellStyle name="Millares [0] 2 3 2 2 2 2 2 2 2 2 2" xfId="16352" xr:uid="{00000000-0005-0000-0000-00000F1E0000}"/>
    <cellStyle name="Millares [0] 2 3 2 2 2 2 2 2 2 2 2 2" xfId="47406" xr:uid="{00000000-0005-0000-0000-0000101E0000}"/>
    <cellStyle name="Millares [0] 2 3 2 2 2 2 2 2 2 2 3" xfId="26722" xr:uid="{00000000-0005-0000-0000-0000111E0000}"/>
    <cellStyle name="Millares [0] 2 3 2 2 2 2 2 2 2 2 4" xfId="37066" xr:uid="{00000000-0005-0000-0000-0000121E0000}"/>
    <cellStyle name="Millares [0] 2 3 2 2 2 2 2 2 2 3" xfId="9437" xr:uid="{00000000-0005-0000-0000-0000131E0000}"/>
    <cellStyle name="Millares [0] 2 3 2 2 2 2 2 2 2 3 2" xfId="19803" xr:uid="{00000000-0005-0000-0000-0000141E0000}"/>
    <cellStyle name="Millares [0] 2 3 2 2 2 2 2 2 2 3 2 2" xfId="50852" xr:uid="{00000000-0005-0000-0000-0000151E0000}"/>
    <cellStyle name="Millares [0] 2 3 2 2 2 2 2 2 2 3 3" xfId="30168" xr:uid="{00000000-0005-0000-0000-0000161E0000}"/>
    <cellStyle name="Millares [0] 2 3 2 2 2 2 2 2 2 3 4" xfId="40512" xr:uid="{00000000-0005-0000-0000-0000171E0000}"/>
    <cellStyle name="Millares [0] 2 3 2 2 2 2 2 2 2 4" xfId="12924" xr:uid="{00000000-0005-0000-0000-0000181E0000}"/>
    <cellStyle name="Millares [0] 2 3 2 2 2 2 2 2 2 4 2" xfId="43980" xr:uid="{00000000-0005-0000-0000-0000191E0000}"/>
    <cellStyle name="Millares [0] 2 3 2 2 2 2 2 2 2 5" xfId="23296" xr:uid="{00000000-0005-0000-0000-00001A1E0000}"/>
    <cellStyle name="Millares [0] 2 3 2 2 2 2 2 2 2 6" xfId="33640" xr:uid="{00000000-0005-0000-0000-00001B1E0000}"/>
    <cellStyle name="Millares [0] 2 3 2 2 2 2 2 2 3" xfId="4231" xr:uid="{00000000-0005-0000-0000-00001C1E0000}"/>
    <cellStyle name="Millares [0] 2 3 2 2 2 2 2 2 3 2" xfId="14628" xr:uid="{00000000-0005-0000-0000-00001D1E0000}"/>
    <cellStyle name="Millares [0] 2 3 2 2 2 2 2 2 3 2 2" xfId="45684" xr:uid="{00000000-0005-0000-0000-00001E1E0000}"/>
    <cellStyle name="Millares [0] 2 3 2 2 2 2 2 2 3 3" xfId="25000" xr:uid="{00000000-0005-0000-0000-00001F1E0000}"/>
    <cellStyle name="Millares [0] 2 3 2 2 2 2 2 2 3 4" xfId="35344" xr:uid="{00000000-0005-0000-0000-0000201E0000}"/>
    <cellStyle name="Millares [0] 2 3 2 2 2 2 2 2 4" xfId="7678" xr:uid="{00000000-0005-0000-0000-0000211E0000}"/>
    <cellStyle name="Millares [0] 2 3 2 2 2 2 2 2 4 2" xfId="18063" xr:uid="{00000000-0005-0000-0000-0000221E0000}"/>
    <cellStyle name="Millares [0] 2 3 2 2 2 2 2 2 4 2 2" xfId="49113" xr:uid="{00000000-0005-0000-0000-0000231E0000}"/>
    <cellStyle name="Millares [0] 2 3 2 2 2 2 2 2 4 3" xfId="28429" xr:uid="{00000000-0005-0000-0000-0000241E0000}"/>
    <cellStyle name="Millares [0] 2 3 2 2 2 2 2 2 4 4" xfId="38773" xr:uid="{00000000-0005-0000-0000-0000251E0000}"/>
    <cellStyle name="Millares [0] 2 3 2 2 2 2 2 2 5" xfId="11202" xr:uid="{00000000-0005-0000-0000-0000261E0000}"/>
    <cellStyle name="Millares [0] 2 3 2 2 2 2 2 2 5 2" xfId="42258" xr:uid="{00000000-0005-0000-0000-0000271E0000}"/>
    <cellStyle name="Millares [0] 2 3 2 2 2 2 2 2 6" xfId="21574" xr:uid="{00000000-0005-0000-0000-0000281E0000}"/>
    <cellStyle name="Millares [0] 2 3 2 2 2 2 2 2 7" xfId="31918" xr:uid="{00000000-0005-0000-0000-0000291E0000}"/>
    <cellStyle name="Millares [0] 2 3 2 2 2 2 2 3" xfId="2526" xr:uid="{00000000-0005-0000-0000-00002A1E0000}"/>
    <cellStyle name="Millares [0] 2 3 2 2 2 2 2 3 2" xfId="5956" xr:uid="{00000000-0005-0000-0000-00002B1E0000}"/>
    <cellStyle name="Millares [0] 2 3 2 2 2 2 2 3 2 2" xfId="16351" xr:uid="{00000000-0005-0000-0000-00002C1E0000}"/>
    <cellStyle name="Millares [0] 2 3 2 2 2 2 2 3 2 2 2" xfId="47405" xr:uid="{00000000-0005-0000-0000-00002D1E0000}"/>
    <cellStyle name="Millares [0] 2 3 2 2 2 2 2 3 2 3" xfId="26721" xr:uid="{00000000-0005-0000-0000-00002E1E0000}"/>
    <cellStyle name="Millares [0] 2 3 2 2 2 2 2 3 2 4" xfId="37065" xr:uid="{00000000-0005-0000-0000-00002F1E0000}"/>
    <cellStyle name="Millares [0] 2 3 2 2 2 2 2 3 3" xfId="9436" xr:uid="{00000000-0005-0000-0000-0000301E0000}"/>
    <cellStyle name="Millares [0] 2 3 2 2 2 2 2 3 3 2" xfId="19802" xr:uid="{00000000-0005-0000-0000-0000311E0000}"/>
    <cellStyle name="Millares [0] 2 3 2 2 2 2 2 3 3 2 2" xfId="50851" xr:uid="{00000000-0005-0000-0000-0000321E0000}"/>
    <cellStyle name="Millares [0] 2 3 2 2 2 2 2 3 3 3" xfId="30167" xr:uid="{00000000-0005-0000-0000-0000331E0000}"/>
    <cellStyle name="Millares [0] 2 3 2 2 2 2 2 3 3 4" xfId="40511" xr:uid="{00000000-0005-0000-0000-0000341E0000}"/>
    <cellStyle name="Millares [0] 2 3 2 2 2 2 2 3 4" xfId="12923" xr:uid="{00000000-0005-0000-0000-0000351E0000}"/>
    <cellStyle name="Millares [0] 2 3 2 2 2 2 2 3 4 2" xfId="43979" xr:uid="{00000000-0005-0000-0000-0000361E0000}"/>
    <cellStyle name="Millares [0] 2 3 2 2 2 2 2 3 5" xfId="23295" xr:uid="{00000000-0005-0000-0000-0000371E0000}"/>
    <cellStyle name="Millares [0] 2 3 2 2 2 2 2 3 6" xfId="33639" xr:uid="{00000000-0005-0000-0000-0000381E0000}"/>
    <cellStyle name="Millares [0] 2 3 2 2 2 2 2 4" xfId="4230" xr:uid="{00000000-0005-0000-0000-0000391E0000}"/>
    <cellStyle name="Millares [0] 2 3 2 2 2 2 2 4 2" xfId="14627" xr:uid="{00000000-0005-0000-0000-00003A1E0000}"/>
    <cellStyle name="Millares [0] 2 3 2 2 2 2 2 4 2 2" xfId="45683" xr:uid="{00000000-0005-0000-0000-00003B1E0000}"/>
    <cellStyle name="Millares [0] 2 3 2 2 2 2 2 4 3" xfId="24999" xr:uid="{00000000-0005-0000-0000-00003C1E0000}"/>
    <cellStyle name="Millares [0] 2 3 2 2 2 2 2 4 4" xfId="35343" xr:uid="{00000000-0005-0000-0000-00003D1E0000}"/>
    <cellStyle name="Millares [0] 2 3 2 2 2 2 2 5" xfId="7677" xr:uid="{00000000-0005-0000-0000-00003E1E0000}"/>
    <cellStyle name="Millares [0] 2 3 2 2 2 2 2 5 2" xfId="18062" xr:uid="{00000000-0005-0000-0000-00003F1E0000}"/>
    <cellStyle name="Millares [0] 2 3 2 2 2 2 2 5 2 2" xfId="49112" xr:uid="{00000000-0005-0000-0000-0000401E0000}"/>
    <cellStyle name="Millares [0] 2 3 2 2 2 2 2 5 3" xfId="28428" xr:uid="{00000000-0005-0000-0000-0000411E0000}"/>
    <cellStyle name="Millares [0] 2 3 2 2 2 2 2 5 4" xfId="38772" xr:uid="{00000000-0005-0000-0000-0000421E0000}"/>
    <cellStyle name="Millares [0] 2 3 2 2 2 2 2 6" xfId="11201" xr:uid="{00000000-0005-0000-0000-0000431E0000}"/>
    <cellStyle name="Millares [0] 2 3 2 2 2 2 2 6 2" xfId="42257" xr:uid="{00000000-0005-0000-0000-0000441E0000}"/>
    <cellStyle name="Millares [0] 2 3 2 2 2 2 2 7" xfId="21573" xr:uid="{00000000-0005-0000-0000-0000451E0000}"/>
    <cellStyle name="Millares [0] 2 3 2 2 2 2 2 8" xfId="31917" xr:uid="{00000000-0005-0000-0000-0000461E0000}"/>
    <cellStyle name="Millares [0] 2 3 2 2 2 2 3" xfId="277" xr:uid="{00000000-0005-0000-0000-0000471E0000}"/>
    <cellStyle name="Millares [0] 2 3 2 2 2 2 3 2" xfId="2528" xr:uid="{00000000-0005-0000-0000-0000481E0000}"/>
    <cellStyle name="Millares [0] 2 3 2 2 2 2 3 2 2" xfId="5958" xr:uid="{00000000-0005-0000-0000-0000491E0000}"/>
    <cellStyle name="Millares [0] 2 3 2 2 2 2 3 2 2 2" xfId="16353" xr:uid="{00000000-0005-0000-0000-00004A1E0000}"/>
    <cellStyle name="Millares [0] 2 3 2 2 2 2 3 2 2 2 2" xfId="47407" xr:uid="{00000000-0005-0000-0000-00004B1E0000}"/>
    <cellStyle name="Millares [0] 2 3 2 2 2 2 3 2 2 3" xfId="26723" xr:uid="{00000000-0005-0000-0000-00004C1E0000}"/>
    <cellStyle name="Millares [0] 2 3 2 2 2 2 3 2 2 4" xfId="37067" xr:uid="{00000000-0005-0000-0000-00004D1E0000}"/>
    <cellStyle name="Millares [0] 2 3 2 2 2 2 3 2 3" xfId="9438" xr:uid="{00000000-0005-0000-0000-00004E1E0000}"/>
    <cellStyle name="Millares [0] 2 3 2 2 2 2 3 2 3 2" xfId="19804" xr:uid="{00000000-0005-0000-0000-00004F1E0000}"/>
    <cellStyle name="Millares [0] 2 3 2 2 2 2 3 2 3 2 2" xfId="50853" xr:uid="{00000000-0005-0000-0000-0000501E0000}"/>
    <cellStyle name="Millares [0] 2 3 2 2 2 2 3 2 3 3" xfId="30169" xr:uid="{00000000-0005-0000-0000-0000511E0000}"/>
    <cellStyle name="Millares [0] 2 3 2 2 2 2 3 2 3 4" xfId="40513" xr:uid="{00000000-0005-0000-0000-0000521E0000}"/>
    <cellStyle name="Millares [0] 2 3 2 2 2 2 3 2 4" xfId="12925" xr:uid="{00000000-0005-0000-0000-0000531E0000}"/>
    <cellStyle name="Millares [0] 2 3 2 2 2 2 3 2 4 2" xfId="43981" xr:uid="{00000000-0005-0000-0000-0000541E0000}"/>
    <cellStyle name="Millares [0] 2 3 2 2 2 2 3 2 5" xfId="23297" xr:uid="{00000000-0005-0000-0000-0000551E0000}"/>
    <cellStyle name="Millares [0] 2 3 2 2 2 2 3 2 6" xfId="33641" xr:uid="{00000000-0005-0000-0000-0000561E0000}"/>
    <cellStyle name="Millares [0] 2 3 2 2 2 2 3 3" xfId="4232" xr:uid="{00000000-0005-0000-0000-0000571E0000}"/>
    <cellStyle name="Millares [0] 2 3 2 2 2 2 3 3 2" xfId="14629" xr:uid="{00000000-0005-0000-0000-0000581E0000}"/>
    <cellStyle name="Millares [0] 2 3 2 2 2 2 3 3 2 2" xfId="45685" xr:uid="{00000000-0005-0000-0000-0000591E0000}"/>
    <cellStyle name="Millares [0] 2 3 2 2 2 2 3 3 3" xfId="25001" xr:uid="{00000000-0005-0000-0000-00005A1E0000}"/>
    <cellStyle name="Millares [0] 2 3 2 2 2 2 3 3 4" xfId="35345" xr:uid="{00000000-0005-0000-0000-00005B1E0000}"/>
    <cellStyle name="Millares [0] 2 3 2 2 2 2 3 4" xfId="7679" xr:uid="{00000000-0005-0000-0000-00005C1E0000}"/>
    <cellStyle name="Millares [0] 2 3 2 2 2 2 3 4 2" xfId="18064" xr:uid="{00000000-0005-0000-0000-00005D1E0000}"/>
    <cellStyle name="Millares [0] 2 3 2 2 2 2 3 4 2 2" xfId="49114" xr:uid="{00000000-0005-0000-0000-00005E1E0000}"/>
    <cellStyle name="Millares [0] 2 3 2 2 2 2 3 4 3" xfId="28430" xr:uid="{00000000-0005-0000-0000-00005F1E0000}"/>
    <cellStyle name="Millares [0] 2 3 2 2 2 2 3 4 4" xfId="38774" xr:uid="{00000000-0005-0000-0000-0000601E0000}"/>
    <cellStyle name="Millares [0] 2 3 2 2 2 2 3 5" xfId="11203" xr:uid="{00000000-0005-0000-0000-0000611E0000}"/>
    <cellStyle name="Millares [0] 2 3 2 2 2 2 3 5 2" xfId="42259" xr:uid="{00000000-0005-0000-0000-0000621E0000}"/>
    <cellStyle name="Millares [0] 2 3 2 2 2 2 3 6" xfId="21575" xr:uid="{00000000-0005-0000-0000-0000631E0000}"/>
    <cellStyle name="Millares [0] 2 3 2 2 2 2 3 7" xfId="31919" xr:uid="{00000000-0005-0000-0000-0000641E0000}"/>
    <cellStyle name="Millares [0] 2 3 2 2 2 2 4" xfId="278" xr:uid="{00000000-0005-0000-0000-0000651E0000}"/>
    <cellStyle name="Millares [0] 2 3 2 2 2 2 4 2" xfId="2529" xr:uid="{00000000-0005-0000-0000-0000661E0000}"/>
    <cellStyle name="Millares [0] 2 3 2 2 2 2 4 2 2" xfId="5959" xr:uid="{00000000-0005-0000-0000-0000671E0000}"/>
    <cellStyle name="Millares [0] 2 3 2 2 2 2 4 2 2 2" xfId="16354" xr:uid="{00000000-0005-0000-0000-0000681E0000}"/>
    <cellStyle name="Millares [0] 2 3 2 2 2 2 4 2 2 2 2" xfId="47408" xr:uid="{00000000-0005-0000-0000-0000691E0000}"/>
    <cellStyle name="Millares [0] 2 3 2 2 2 2 4 2 2 3" xfId="26724" xr:uid="{00000000-0005-0000-0000-00006A1E0000}"/>
    <cellStyle name="Millares [0] 2 3 2 2 2 2 4 2 2 4" xfId="37068" xr:uid="{00000000-0005-0000-0000-00006B1E0000}"/>
    <cellStyle name="Millares [0] 2 3 2 2 2 2 4 2 3" xfId="9439" xr:uid="{00000000-0005-0000-0000-00006C1E0000}"/>
    <cellStyle name="Millares [0] 2 3 2 2 2 2 4 2 3 2" xfId="19805" xr:uid="{00000000-0005-0000-0000-00006D1E0000}"/>
    <cellStyle name="Millares [0] 2 3 2 2 2 2 4 2 3 2 2" xfId="50854" xr:uid="{00000000-0005-0000-0000-00006E1E0000}"/>
    <cellStyle name="Millares [0] 2 3 2 2 2 2 4 2 3 3" xfId="30170" xr:uid="{00000000-0005-0000-0000-00006F1E0000}"/>
    <cellStyle name="Millares [0] 2 3 2 2 2 2 4 2 3 4" xfId="40514" xr:uid="{00000000-0005-0000-0000-0000701E0000}"/>
    <cellStyle name="Millares [0] 2 3 2 2 2 2 4 2 4" xfId="12926" xr:uid="{00000000-0005-0000-0000-0000711E0000}"/>
    <cellStyle name="Millares [0] 2 3 2 2 2 2 4 2 4 2" xfId="43982" xr:uid="{00000000-0005-0000-0000-0000721E0000}"/>
    <cellStyle name="Millares [0] 2 3 2 2 2 2 4 2 5" xfId="23298" xr:uid="{00000000-0005-0000-0000-0000731E0000}"/>
    <cellStyle name="Millares [0] 2 3 2 2 2 2 4 2 6" xfId="33642" xr:uid="{00000000-0005-0000-0000-0000741E0000}"/>
    <cellStyle name="Millares [0] 2 3 2 2 2 2 4 3" xfId="4233" xr:uid="{00000000-0005-0000-0000-0000751E0000}"/>
    <cellStyle name="Millares [0] 2 3 2 2 2 2 4 3 2" xfId="14630" xr:uid="{00000000-0005-0000-0000-0000761E0000}"/>
    <cellStyle name="Millares [0] 2 3 2 2 2 2 4 3 2 2" xfId="45686" xr:uid="{00000000-0005-0000-0000-0000771E0000}"/>
    <cellStyle name="Millares [0] 2 3 2 2 2 2 4 3 3" xfId="25002" xr:uid="{00000000-0005-0000-0000-0000781E0000}"/>
    <cellStyle name="Millares [0] 2 3 2 2 2 2 4 3 4" xfId="35346" xr:uid="{00000000-0005-0000-0000-0000791E0000}"/>
    <cellStyle name="Millares [0] 2 3 2 2 2 2 4 4" xfId="7680" xr:uid="{00000000-0005-0000-0000-00007A1E0000}"/>
    <cellStyle name="Millares [0] 2 3 2 2 2 2 4 4 2" xfId="18065" xr:uid="{00000000-0005-0000-0000-00007B1E0000}"/>
    <cellStyle name="Millares [0] 2 3 2 2 2 2 4 4 2 2" xfId="49115" xr:uid="{00000000-0005-0000-0000-00007C1E0000}"/>
    <cellStyle name="Millares [0] 2 3 2 2 2 2 4 4 3" xfId="28431" xr:uid="{00000000-0005-0000-0000-00007D1E0000}"/>
    <cellStyle name="Millares [0] 2 3 2 2 2 2 4 4 4" xfId="38775" xr:uid="{00000000-0005-0000-0000-00007E1E0000}"/>
    <cellStyle name="Millares [0] 2 3 2 2 2 2 4 5" xfId="11204" xr:uid="{00000000-0005-0000-0000-00007F1E0000}"/>
    <cellStyle name="Millares [0] 2 3 2 2 2 2 4 5 2" xfId="42260" xr:uid="{00000000-0005-0000-0000-0000801E0000}"/>
    <cellStyle name="Millares [0] 2 3 2 2 2 2 4 6" xfId="21576" xr:uid="{00000000-0005-0000-0000-0000811E0000}"/>
    <cellStyle name="Millares [0] 2 3 2 2 2 2 4 7" xfId="31920" xr:uid="{00000000-0005-0000-0000-0000821E0000}"/>
    <cellStyle name="Millares [0] 2 3 2 2 2 2 5" xfId="279" xr:uid="{00000000-0005-0000-0000-0000831E0000}"/>
    <cellStyle name="Millares [0] 2 3 2 2 2 2 5 2" xfId="2530" xr:uid="{00000000-0005-0000-0000-0000841E0000}"/>
    <cellStyle name="Millares [0] 2 3 2 2 2 2 5 2 2" xfId="5960" xr:uid="{00000000-0005-0000-0000-0000851E0000}"/>
    <cellStyle name="Millares [0] 2 3 2 2 2 2 5 2 2 2" xfId="16355" xr:uid="{00000000-0005-0000-0000-0000861E0000}"/>
    <cellStyle name="Millares [0] 2 3 2 2 2 2 5 2 2 2 2" xfId="47409" xr:uid="{00000000-0005-0000-0000-0000871E0000}"/>
    <cellStyle name="Millares [0] 2 3 2 2 2 2 5 2 2 3" xfId="26725" xr:uid="{00000000-0005-0000-0000-0000881E0000}"/>
    <cellStyle name="Millares [0] 2 3 2 2 2 2 5 2 2 4" xfId="37069" xr:uid="{00000000-0005-0000-0000-0000891E0000}"/>
    <cellStyle name="Millares [0] 2 3 2 2 2 2 5 2 3" xfId="9440" xr:uid="{00000000-0005-0000-0000-00008A1E0000}"/>
    <cellStyle name="Millares [0] 2 3 2 2 2 2 5 2 3 2" xfId="19806" xr:uid="{00000000-0005-0000-0000-00008B1E0000}"/>
    <cellStyle name="Millares [0] 2 3 2 2 2 2 5 2 3 2 2" xfId="50855" xr:uid="{00000000-0005-0000-0000-00008C1E0000}"/>
    <cellStyle name="Millares [0] 2 3 2 2 2 2 5 2 3 3" xfId="30171" xr:uid="{00000000-0005-0000-0000-00008D1E0000}"/>
    <cellStyle name="Millares [0] 2 3 2 2 2 2 5 2 3 4" xfId="40515" xr:uid="{00000000-0005-0000-0000-00008E1E0000}"/>
    <cellStyle name="Millares [0] 2 3 2 2 2 2 5 2 4" xfId="12927" xr:uid="{00000000-0005-0000-0000-00008F1E0000}"/>
    <cellStyle name="Millares [0] 2 3 2 2 2 2 5 2 4 2" xfId="43983" xr:uid="{00000000-0005-0000-0000-0000901E0000}"/>
    <cellStyle name="Millares [0] 2 3 2 2 2 2 5 2 5" xfId="23299" xr:uid="{00000000-0005-0000-0000-0000911E0000}"/>
    <cellStyle name="Millares [0] 2 3 2 2 2 2 5 2 6" xfId="33643" xr:uid="{00000000-0005-0000-0000-0000921E0000}"/>
    <cellStyle name="Millares [0] 2 3 2 2 2 2 5 3" xfId="4234" xr:uid="{00000000-0005-0000-0000-0000931E0000}"/>
    <cellStyle name="Millares [0] 2 3 2 2 2 2 5 3 2" xfId="14631" xr:uid="{00000000-0005-0000-0000-0000941E0000}"/>
    <cellStyle name="Millares [0] 2 3 2 2 2 2 5 3 2 2" xfId="45687" xr:uid="{00000000-0005-0000-0000-0000951E0000}"/>
    <cellStyle name="Millares [0] 2 3 2 2 2 2 5 3 3" xfId="25003" xr:uid="{00000000-0005-0000-0000-0000961E0000}"/>
    <cellStyle name="Millares [0] 2 3 2 2 2 2 5 3 4" xfId="35347" xr:uid="{00000000-0005-0000-0000-0000971E0000}"/>
    <cellStyle name="Millares [0] 2 3 2 2 2 2 5 4" xfId="7681" xr:uid="{00000000-0005-0000-0000-0000981E0000}"/>
    <cellStyle name="Millares [0] 2 3 2 2 2 2 5 4 2" xfId="18066" xr:uid="{00000000-0005-0000-0000-0000991E0000}"/>
    <cellStyle name="Millares [0] 2 3 2 2 2 2 5 4 2 2" xfId="49116" xr:uid="{00000000-0005-0000-0000-00009A1E0000}"/>
    <cellStyle name="Millares [0] 2 3 2 2 2 2 5 4 3" xfId="28432" xr:uid="{00000000-0005-0000-0000-00009B1E0000}"/>
    <cellStyle name="Millares [0] 2 3 2 2 2 2 5 4 4" xfId="38776" xr:uid="{00000000-0005-0000-0000-00009C1E0000}"/>
    <cellStyle name="Millares [0] 2 3 2 2 2 2 5 5" xfId="11205" xr:uid="{00000000-0005-0000-0000-00009D1E0000}"/>
    <cellStyle name="Millares [0] 2 3 2 2 2 2 5 5 2" xfId="42261" xr:uid="{00000000-0005-0000-0000-00009E1E0000}"/>
    <cellStyle name="Millares [0] 2 3 2 2 2 2 5 6" xfId="21577" xr:uid="{00000000-0005-0000-0000-00009F1E0000}"/>
    <cellStyle name="Millares [0] 2 3 2 2 2 2 5 7" xfId="31921" xr:uid="{00000000-0005-0000-0000-0000A01E0000}"/>
    <cellStyle name="Millares [0] 2 3 2 2 2 2 6" xfId="2525" xr:uid="{00000000-0005-0000-0000-0000A11E0000}"/>
    <cellStyle name="Millares [0] 2 3 2 2 2 2 6 2" xfId="5955" xr:uid="{00000000-0005-0000-0000-0000A21E0000}"/>
    <cellStyle name="Millares [0] 2 3 2 2 2 2 6 2 2" xfId="16350" xr:uid="{00000000-0005-0000-0000-0000A31E0000}"/>
    <cellStyle name="Millares [0] 2 3 2 2 2 2 6 2 2 2" xfId="47404" xr:uid="{00000000-0005-0000-0000-0000A41E0000}"/>
    <cellStyle name="Millares [0] 2 3 2 2 2 2 6 2 3" xfId="26720" xr:uid="{00000000-0005-0000-0000-0000A51E0000}"/>
    <cellStyle name="Millares [0] 2 3 2 2 2 2 6 2 4" xfId="37064" xr:uid="{00000000-0005-0000-0000-0000A61E0000}"/>
    <cellStyle name="Millares [0] 2 3 2 2 2 2 6 3" xfId="9435" xr:uid="{00000000-0005-0000-0000-0000A71E0000}"/>
    <cellStyle name="Millares [0] 2 3 2 2 2 2 6 3 2" xfId="19801" xr:uid="{00000000-0005-0000-0000-0000A81E0000}"/>
    <cellStyle name="Millares [0] 2 3 2 2 2 2 6 3 2 2" xfId="50850" xr:uid="{00000000-0005-0000-0000-0000A91E0000}"/>
    <cellStyle name="Millares [0] 2 3 2 2 2 2 6 3 3" xfId="30166" xr:uid="{00000000-0005-0000-0000-0000AA1E0000}"/>
    <cellStyle name="Millares [0] 2 3 2 2 2 2 6 3 4" xfId="40510" xr:uid="{00000000-0005-0000-0000-0000AB1E0000}"/>
    <cellStyle name="Millares [0] 2 3 2 2 2 2 6 4" xfId="12922" xr:uid="{00000000-0005-0000-0000-0000AC1E0000}"/>
    <cellStyle name="Millares [0] 2 3 2 2 2 2 6 4 2" xfId="43978" xr:uid="{00000000-0005-0000-0000-0000AD1E0000}"/>
    <cellStyle name="Millares [0] 2 3 2 2 2 2 6 5" xfId="23294" xr:uid="{00000000-0005-0000-0000-0000AE1E0000}"/>
    <cellStyle name="Millares [0] 2 3 2 2 2 2 6 6" xfId="33638" xr:uid="{00000000-0005-0000-0000-0000AF1E0000}"/>
    <cellStyle name="Millares [0] 2 3 2 2 2 2 7" xfId="4229" xr:uid="{00000000-0005-0000-0000-0000B01E0000}"/>
    <cellStyle name="Millares [0] 2 3 2 2 2 2 7 2" xfId="14626" xr:uid="{00000000-0005-0000-0000-0000B11E0000}"/>
    <cellStyle name="Millares [0] 2 3 2 2 2 2 7 2 2" xfId="45682" xr:uid="{00000000-0005-0000-0000-0000B21E0000}"/>
    <cellStyle name="Millares [0] 2 3 2 2 2 2 7 3" xfId="24998" xr:uid="{00000000-0005-0000-0000-0000B31E0000}"/>
    <cellStyle name="Millares [0] 2 3 2 2 2 2 7 4" xfId="35342" xr:uid="{00000000-0005-0000-0000-0000B41E0000}"/>
    <cellStyle name="Millares [0] 2 3 2 2 2 2 8" xfId="7676" xr:uid="{00000000-0005-0000-0000-0000B51E0000}"/>
    <cellStyle name="Millares [0] 2 3 2 2 2 2 8 2" xfId="18061" xr:uid="{00000000-0005-0000-0000-0000B61E0000}"/>
    <cellStyle name="Millares [0] 2 3 2 2 2 2 8 2 2" xfId="49111" xr:uid="{00000000-0005-0000-0000-0000B71E0000}"/>
    <cellStyle name="Millares [0] 2 3 2 2 2 2 8 3" xfId="28427" xr:uid="{00000000-0005-0000-0000-0000B81E0000}"/>
    <cellStyle name="Millares [0] 2 3 2 2 2 2 8 4" xfId="38771" xr:uid="{00000000-0005-0000-0000-0000B91E0000}"/>
    <cellStyle name="Millares [0] 2 3 2 2 2 2 9" xfId="11200" xr:uid="{00000000-0005-0000-0000-0000BA1E0000}"/>
    <cellStyle name="Millares [0] 2 3 2 2 2 2 9 2" xfId="42256" xr:uid="{00000000-0005-0000-0000-0000BB1E0000}"/>
    <cellStyle name="Millares [0] 2 3 2 2 2 3" xfId="280" xr:uid="{00000000-0005-0000-0000-0000BC1E0000}"/>
    <cellStyle name="Millares [0] 2 3 2 2 2 3 2" xfId="281" xr:uid="{00000000-0005-0000-0000-0000BD1E0000}"/>
    <cellStyle name="Millares [0] 2 3 2 2 2 3 2 2" xfId="2532" xr:uid="{00000000-0005-0000-0000-0000BE1E0000}"/>
    <cellStyle name="Millares [0] 2 3 2 2 2 3 2 2 2" xfId="5962" xr:uid="{00000000-0005-0000-0000-0000BF1E0000}"/>
    <cellStyle name="Millares [0] 2 3 2 2 2 3 2 2 2 2" xfId="16357" xr:uid="{00000000-0005-0000-0000-0000C01E0000}"/>
    <cellStyle name="Millares [0] 2 3 2 2 2 3 2 2 2 2 2" xfId="47411" xr:uid="{00000000-0005-0000-0000-0000C11E0000}"/>
    <cellStyle name="Millares [0] 2 3 2 2 2 3 2 2 2 3" xfId="26727" xr:uid="{00000000-0005-0000-0000-0000C21E0000}"/>
    <cellStyle name="Millares [0] 2 3 2 2 2 3 2 2 2 4" xfId="37071" xr:uid="{00000000-0005-0000-0000-0000C31E0000}"/>
    <cellStyle name="Millares [0] 2 3 2 2 2 3 2 2 3" xfId="9442" xr:uid="{00000000-0005-0000-0000-0000C41E0000}"/>
    <cellStyle name="Millares [0] 2 3 2 2 2 3 2 2 3 2" xfId="19808" xr:uid="{00000000-0005-0000-0000-0000C51E0000}"/>
    <cellStyle name="Millares [0] 2 3 2 2 2 3 2 2 3 2 2" xfId="50857" xr:uid="{00000000-0005-0000-0000-0000C61E0000}"/>
    <cellStyle name="Millares [0] 2 3 2 2 2 3 2 2 3 3" xfId="30173" xr:uid="{00000000-0005-0000-0000-0000C71E0000}"/>
    <cellStyle name="Millares [0] 2 3 2 2 2 3 2 2 3 4" xfId="40517" xr:uid="{00000000-0005-0000-0000-0000C81E0000}"/>
    <cellStyle name="Millares [0] 2 3 2 2 2 3 2 2 4" xfId="12929" xr:uid="{00000000-0005-0000-0000-0000C91E0000}"/>
    <cellStyle name="Millares [0] 2 3 2 2 2 3 2 2 4 2" xfId="43985" xr:uid="{00000000-0005-0000-0000-0000CA1E0000}"/>
    <cellStyle name="Millares [0] 2 3 2 2 2 3 2 2 5" xfId="23301" xr:uid="{00000000-0005-0000-0000-0000CB1E0000}"/>
    <cellStyle name="Millares [0] 2 3 2 2 2 3 2 2 6" xfId="33645" xr:uid="{00000000-0005-0000-0000-0000CC1E0000}"/>
    <cellStyle name="Millares [0] 2 3 2 2 2 3 2 3" xfId="4236" xr:uid="{00000000-0005-0000-0000-0000CD1E0000}"/>
    <cellStyle name="Millares [0] 2 3 2 2 2 3 2 3 2" xfId="14633" xr:uid="{00000000-0005-0000-0000-0000CE1E0000}"/>
    <cellStyle name="Millares [0] 2 3 2 2 2 3 2 3 2 2" xfId="45689" xr:uid="{00000000-0005-0000-0000-0000CF1E0000}"/>
    <cellStyle name="Millares [0] 2 3 2 2 2 3 2 3 3" xfId="25005" xr:uid="{00000000-0005-0000-0000-0000D01E0000}"/>
    <cellStyle name="Millares [0] 2 3 2 2 2 3 2 3 4" xfId="35349" xr:uid="{00000000-0005-0000-0000-0000D11E0000}"/>
    <cellStyle name="Millares [0] 2 3 2 2 2 3 2 4" xfId="7683" xr:uid="{00000000-0005-0000-0000-0000D21E0000}"/>
    <cellStyle name="Millares [0] 2 3 2 2 2 3 2 4 2" xfId="18068" xr:uid="{00000000-0005-0000-0000-0000D31E0000}"/>
    <cellStyle name="Millares [0] 2 3 2 2 2 3 2 4 2 2" xfId="49118" xr:uid="{00000000-0005-0000-0000-0000D41E0000}"/>
    <cellStyle name="Millares [0] 2 3 2 2 2 3 2 4 3" xfId="28434" xr:uid="{00000000-0005-0000-0000-0000D51E0000}"/>
    <cellStyle name="Millares [0] 2 3 2 2 2 3 2 4 4" xfId="38778" xr:uid="{00000000-0005-0000-0000-0000D61E0000}"/>
    <cellStyle name="Millares [0] 2 3 2 2 2 3 2 5" xfId="11207" xr:uid="{00000000-0005-0000-0000-0000D71E0000}"/>
    <cellStyle name="Millares [0] 2 3 2 2 2 3 2 5 2" xfId="42263" xr:uid="{00000000-0005-0000-0000-0000D81E0000}"/>
    <cellStyle name="Millares [0] 2 3 2 2 2 3 2 6" xfId="21579" xr:uid="{00000000-0005-0000-0000-0000D91E0000}"/>
    <cellStyle name="Millares [0] 2 3 2 2 2 3 2 7" xfId="31923" xr:uid="{00000000-0005-0000-0000-0000DA1E0000}"/>
    <cellStyle name="Millares [0] 2 3 2 2 2 3 3" xfId="2531" xr:uid="{00000000-0005-0000-0000-0000DB1E0000}"/>
    <cellStyle name="Millares [0] 2 3 2 2 2 3 3 2" xfId="5961" xr:uid="{00000000-0005-0000-0000-0000DC1E0000}"/>
    <cellStyle name="Millares [0] 2 3 2 2 2 3 3 2 2" xfId="16356" xr:uid="{00000000-0005-0000-0000-0000DD1E0000}"/>
    <cellStyle name="Millares [0] 2 3 2 2 2 3 3 2 2 2" xfId="47410" xr:uid="{00000000-0005-0000-0000-0000DE1E0000}"/>
    <cellStyle name="Millares [0] 2 3 2 2 2 3 3 2 3" xfId="26726" xr:uid="{00000000-0005-0000-0000-0000DF1E0000}"/>
    <cellStyle name="Millares [0] 2 3 2 2 2 3 3 2 4" xfId="37070" xr:uid="{00000000-0005-0000-0000-0000E01E0000}"/>
    <cellStyle name="Millares [0] 2 3 2 2 2 3 3 3" xfId="9441" xr:uid="{00000000-0005-0000-0000-0000E11E0000}"/>
    <cellStyle name="Millares [0] 2 3 2 2 2 3 3 3 2" xfId="19807" xr:uid="{00000000-0005-0000-0000-0000E21E0000}"/>
    <cellStyle name="Millares [0] 2 3 2 2 2 3 3 3 2 2" xfId="50856" xr:uid="{00000000-0005-0000-0000-0000E31E0000}"/>
    <cellStyle name="Millares [0] 2 3 2 2 2 3 3 3 3" xfId="30172" xr:uid="{00000000-0005-0000-0000-0000E41E0000}"/>
    <cellStyle name="Millares [0] 2 3 2 2 2 3 3 3 4" xfId="40516" xr:uid="{00000000-0005-0000-0000-0000E51E0000}"/>
    <cellStyle name="Millares [0] 2 3 2 2 2 3 3 4" xfId="12928" xr:uid="{00000000-0005-0000-0000-0000E61E0000}"/>
    <cellStyle name="Millares [0] 2 3 2 2 2 3 3 4 2" xfId="43984" xr:uid="{00000000-0005-0000-0000-0000E71E0000}"/>
    <cellStyle name="Millares [0] 2 3 2 2 2 3 3 5" xfId="23300" xr:uid="{00000000-0005-0000-0000-0000E81E0000}"/>
    <cellStyle name="Millares [0] 2 3 2 2 2 3 3 6" xfId="33644" xr:uid="{00000000-0005-0000-0000-0000E91E0000}"/>
    <cellStyle name="Millares [0] 2 3 2 2 2 3 4" xfId="4235" xr:uid="{00000000-0005-0000-0000-0000EA1E0000}"/>
    <cellStyle name="Millares [0] 2 3 2 2 2 3 4 2" xfId="14632" xr:uid="{00000000-0005-0000-0000-0000EB1E0000}"/>
    <cellStyle name="Millares [0] 2 3 2 2 2 3 4 2 2" xfId="45688" xr:uid="{00000000-0005-0000-0000-0000EC1E0000}"/>
    <cellStyle name="Millares [0] 2 3 2 2 2 3 4 3" xfId="25004" xr:uid="{00000000-0005-0000-0000-0000ED1E0000}"/>
    <cellStyle name="Millares [0] 2 3 2 2 2 3 4 4" xfId="35348" xr:uid="{00000000-0005-0000-0000-0000EE1E0000}"/>
    <cellStyle name="Millares [0] 2 3 2 2 2 3 5" xfId="7682" xr:uid="{00000000-0005-0000-0000-0000EF1E0000}"/>
    <cellStyle name="Millares [0] 2 3 2 2 2 3 5 2" xfId="18067" xr:uid="{00000000-0005-0000-0000-0000F01E0000}"/>
    <cellStyle name="Millares [0] 2 3 2 2 2 3 5 2 2" xfId="49117" xr:uid="{00000000-0005-0000-0000-0000F11E0000}"/>
    <cellStyle name="Millares [0] 2 3 2 2 2 3 5 3" xfId="28433" xr:uid="{00000000-0005-0000-0000-0000F21E0000}"/>
    <cellStyle name="Millares [0] 2 3 2 2 2 3 5 4" xfId="38777" xr:uid="{00000000-0005-0000-0000-0000F31E0000}"/>
    <cellStyle name="Millares [0] 2 3 2 2 2 3 6" xfId="11206" xr:uid="{00000000-0005-0000-0000-0000F41E0000}"/>
    <cellStyle name="Millares [0] 2 3 2 2 2 3 6 2" xfId="42262" xr:uid="{00000000-0005-0000-0000-0000F51E0000}"/>
    <cellStyle name="Millares [0] 2 3 2 2 2 3 7" xfId="21578" xr:uid="{00000000-0005-0000-0000-0000F61E0000}"/>
    <cellStyle name="Millares [0] 2 3 2 2 2 3 8" xfId="31922" xr:uid="{00000000-0005-0000-0000-0000F71E0000}"/>
    <cellStyle name="Millares [0] 2 3 2 2 2 4" xfId="282" xr:uid="{00000000-0005-0000-0000-0000F81E0000}"/>
    <cellStyle name="Millares [0] 2 3 2 2 2 4 2" xfId="2533" xr:uid="{00000000-0005-0000-0000-0000F91E0000}"/>
    <cellStyle name="Millares [0] 2 3 2 2 2 4 2 2" xfId="5963" xr:uid="{00000000-0005-0000-0000-0000FA1E0000}"/>
    <cellStyle name="Millares [0] 2 3 2 2 2 4 2 2 2" xfId="16358" xr:uid="{00000000-0005-0000-0000-0000FB1E0000}"/>
    <cellStyle name="Millares [0] 2 3 2 2 2 4 2 2 2 2" xfId="47412" xr:uid="{00000000-0005-0000-0000-0000FC1E0000}"/>
    <cellStyle name="Millares [0] 2 3 2 2 2 4 2 2 3" xfId="26728" xr:uid="{00000000-0005-0000-0000-0000FD1E0000}"/>
    <cellStyle name="Millares [0] 2 3 2 2 2 4 2 2 4" xfId="37072" xr:uid="{00000000-0005-0000-0000-0000FE1E0000}"/>
    <cellStyle name="Millares [0] 2 3 2 2 2 4 2 3" xfId="9443" xr:uid="{00000000-0005-0000-0000-0000FF1E0000}"/>
    <cellStyle name="Millares [0] 2 3 2 2 2 4 2 3 2" xfId="19809" xr:uid="{00000000-0005-0000-0000-0000001F0000}"/>
    <cellStyle name="Millares [0] 2 3 2 2 2 4 2 3 2 2" xfId="50858" xr:uid="{00000000-0005-0000-0000-0000011F0000}"/>
    <cellStyle name="Millares [0] 2 3 2 2 2 4 2 3 3" xfId="30174" xr:uid="{00000000-0005-0000-0000-0000021F0000}"/>
    <cellStyle name="Millares [0] 2 3 2 2 2 4 2 3 4" xfId="40518" xr:uid="{00000000-0005-0000-0000-0000031F0000}"/>
    <cellStyle name="Millares [0] 2 3 2 2 2 4 2 4" xfId="12930" xr:uid="{00000000-0005-0000-0000-0000041F0000}"/>
    <cellStyle name="Millares [0] 2 3 2 2 2 4 2 4 2" xfId="43986" xr:uid="{00000000-0005-0000-0000-0000051F0000}"/>
    <cellStyle name="Millares [0] 2 3 2 2 2 4 2 5" xfId="23302" xr:uid="{00000000-0005-0000-0000-0000061F0000}"/>
    <cellStyle name="Millares [0] 2 3 2 2 2 4 2 6" xfId="33646" xr:uid="{00000000-0005-0000-0000-0000071F0000}"/>
    <cellStyle name="Millares [0] 2 3 2 2 2 4 3" xfId="4237" xr:uid="{00000000-0005-0000-0000-0000081F0000}"/>
    <cellStyle name="Millares [0] 2 3 2 2 2 4 3 2" xfId="14634" xr:uid="{00000000-0005-0000-0000-0000091F0000}"/>
    <cellStyle name="Millares [0] 2 3 2 2 2 4 3 2 2" xfId="45690" xr:uid="{00000000-0005-0000-0000-00000A1F0000}"/>
    <cellStyle name="Millares [0] 2 3 2 2 2 4 3 3" xfId="25006" xr:uid="{00000000-0005-0000-0000-00000B1F0000}"/>
    <cellStyle name="Millares [0] 2 3 2 2 2 4 3 4" xfId="35350" xr:uid="{00000000-0005-0000-0000-00000C1F0000}"/>
    <cellStyle name="Millares [0] 2 3 2 2 2 4 4" xfId="7684" xr:uid="{00000000-0005-0000-0000-00000D1F0000}"/>
    <cellStyle name="Millares [0] 2 3 2 2 2 4 4 2" xfId="18069" xr:uid="{00000000-0005-0000-0000-00000E1F0000}"/>
    <cellStyle name="Millares [0] 2 3 2 2 2 4 4 2 2" xfId="49119" xr:uid="{00000000-0005-0000-0000-00000F1F0000}"/>
    <cellStyle name="Millares [0] 2 3 2 2 2 4 4 3" xfId="28435" xr:uid="{00000000-0005-0000-0000-0000101F0000}"/>
    <cellStyle name="Millares [0] 2 3 2 2 2 4 4 4" xfId="38779" xr:uid="{00000000-0005-0000-0000-0000111F0000}"/>
    <cellStyle name="Millares [0] 2 3 2 2 2 4 5" xfId="11208" xr:uid="{00000000-0005-0000-0000-0000121F0000}"/>
    <cellStyle name="Millares [0] 2 3 2 2 2 4 5 2" xfId="42264" xr:uid="{00000000-0005-0000-0000-0000131F0000}"/>
    <cellStyle name="Millares [0] 2 3 2 2 2 4 6" xfId="21580" xr:uid="{00000000-0005-0000-0000-0000141F0000}"/>
    <cellStyle name="Millares [0] 2 3 2 2 2 4 7" xfId="31924" xr:uid="{00000000-0005-0000-0000-0000151F0000}"/>
    <cellStyle name="Millares [0] 2 3 2 2 2 5" xfId="283" xr:uid="{00000000-0005-0000-0000-0000161F0000}"/>
    <cellStyle name="Millares [0] 2 3 2 2 2 5 2" xfId="2534" xr:uid="{00000000-0005-0000-0000-0000171F0000}"/>
    <cellStyle name="Millares [0] 2 3 2 2 2 5 2 2" xfId="5964" xr:uid="{00000000-0005-0000-0000-0000181F0000}"/>
    <cellStyle name="Millares [0] 2 3 2 2 2 5 2 2 2" xfId="16359" xr:uid="{00000000-0005-0000-0000-0000191F0000}"/>
    <cellStyle name="Millares [0] 2 3 2 2 2 5 2 2 2 2" xfId="47413" xr:uid="{00000000-0005-0000-0000-00001A1F0000}"/>
    <cellStyle name="Millares [0] 2 3 2 2 2 5 2 2 3" xfId="26729" xr:uid="{00000000-0005-0000-0000-00001B1F0000}"/>
    <cellStyle name="Millares [0] 2 3 2 2 2 5 2 2 4" xfId="37073" xr:uid="{00000000-0005-0000-0000-00001C1F0000}"/>
    <cellStyle name="Millares [0] 2 3 2 2 2 5 2 3" xfId="9444" xr:uid="{00000000-0005-0000-0000-00001D1F0000}"/>
    <cellStyle name="Millares [0] 2 3 2 2 2 5 2 3 2" xfId="19810" xr:uid="{00000000-0005-0000-0000-00001E1F0000}"/>
    <cellStyle name="Millares [0] 2 3 2 2 2 5 2 3 2 2" xfId="50859" xr:uid="{00000000-0005-0000-0000-00001F1F0000}"/>
    <cellStyle name="Millares [0] 2 3 2 2 2 5 2 3 3" xfId="30175" xr:uid="{00000000-0005-0000-0000-0000201F0000}"/>
    <cellStyle name="Millares [0] 2 3 2 2 2 5 2 3 4" xfId="40519" xr:uid="{00000000-0005-0000-0000-0000211F0000}"/>
    <cellStyle name="Millares [0] 2 3 2 2 2 5 2 4" xfId="12931" xr:uid="{00000000-0005-0000-0000-0000221F0000}"/>
    <cellStyle name="Millares [0] 2 3 2 2 2 5 2 4 2" xfId="43987" xr:uid="{00000000-0005-0000-0000-0000231F0000}"/>
    <cellStyle name="Millares [0] 2 3 2 2 2 5 2 5" xfId="23303" xr:uid="{00000000-0005-0000-0000-0000241F0000}"/>
    <cellStyle name="Millares [0] 2 3 2 2 2 5 2 6" xfId="33647" xr:uid="{00000000-0005-0000-0000-0000251F0000}"/>
    <cellStyle name="Millares [0] 2 3 2 2 2 5 3" xfId="4238" xr:uid="{00000000-0005-0000-0000-0000261F0000}"/>
    <cellStyle name="Millares [0] 2 3 2 2 2 5 3 2" xfId="14635" xr:uid="{00000000-0005-0000-0000-0000271F0000}"/>
    <cellStyle name="Millares [0] 2 3 2 2 2 5 3 2 2" xfId="45691" xr:uid="{00000000-0005-0000-0000-0000281F0000}"/>
    <cellStyle name="Millares [0] 2 3 2 2 2 5 3 3" xfId="25007" xr:uid="{00000000-0005-0000-0000-0000291F0000}"/>
    <cellStyle name="Millares [0] 2 3 2 2 2 5 3 4" xfId="35351" xr:uid="{00000000-0005-0000-0000-00002A1F0000}"/>
    <cellStyle name="Millares [0] 2 3 2 2 2 5 4" xfId="7685" xr:uid="{00000000-0005-0000-0000-00002B1F0000}"/>
    <cellStyle name="Millares [0] 2 3 2 2 2 5 4 2" xfId="18070" xr:uid="{00000000-0005-0000-0000-00002C1F0000}"/>
    <cellStyle name="Millares [0] 2 3 2 2 2 5 4 2 2" xfId="49120" xr:uid="{00000000-0005-0000-0000-00002D1F0000}"/>
    <cellStyle name="Millares [0] 2 3 2 2 2 5 4 3" xfId="28436" xr:uid="{00000000-0005-0000-0000-00002E1F0000}"/>
    <cellStyle name="Millares [0] 2 3 2 2 2 5 4 4" xfId="38780" xr:uid="{00000000-0005-0000-0000-00002F1F0000}"/>
    <cellStyle name="Millares [0] 2 3 2 2 2 5 5" xfId="11209" xr:uid="{00000000-0005-0000-0000-0000301F0000}"/>
    <cellStyle name="Millares [0] 2 3 2 2 2 5 5 2" xfId="42265" xr:uid="{00000000-0005-0000-0000-0000311F0000}"/>
    <cellStyle name="Millares [0] 2 3 2 2 2 5 6" xfId="21581" xr:uid="{00000000-0005-0000-0000-0000321F0000}"/>
    <cellStyle name="Millares [0] 2 3 2 2 2 5 7" xfId="31925" xr:uid="{00000000-0005-0000-0000-0000331F0000}"/>
    <cellStyle name="Millares [0] 2 3 2 2 2 6" xfId="284" xr:uid="{00000000-0005-0000-0000-0000341F0000}"/>
    <cellStyle name="Millares [0] 2 3 2 2 2 6 2" xfId="2535" xr:uid="{00000000-0005-0000-0000-0000351F0000}"/>
    <cellStyle name="Millares [0] 2 3 2 2 2 6 2 2" xfId="5965" xr:uid="{00000000-0005-0000-0000-0000361F0000}"/>
    <cellStyle name="Millares [0] 2 3 2 2 2 6 2 2 2" xfId="16360" xr:uid="{00000000-0005-0000-0000-0000371F0000}"/>
    <cellStyle name="Millares [0] 2 3 2 2 2 6 2 2 2 2" xfId="47414" xr:uid="{00000000-0005-0000-0000-0000381F0000}"/>
    <cellStyle name="Millares [0] 2 3 2 2 2 6 2 2 3" xfId="26730" xr:uid="{00000000-0005-0000-0000-0000391F0000}"/>
    <cellStyle name="Millares [0] 2 3 2 2 2 6 2 2 4" xfId="37074" xr:uid="{00000000-0005-0000-0000-00003A1F0000}"/>
    <cellStyle name="Millares [0] 2 3 2 2 2 6 2 3" xfId="9445" xr:uid="{00000000-0005-0000-0000-00003B1F0000}"/>
    <cellStyle name="Millares [0] 2 3 2 2 2 6 2 3 2" xfId="19811" xr:uid="{00000000-0005-0000-0000-00003C1F0000}"/>
    <cellStyle name="Millares [0] 2 3 2 2 2 6 2 3 2 2" xfId="50860" xr:uid="{00000000-0005-0000-0000-00003D1F0000}"/>
    <cellStyle name="Millares [0] 2 3 2 2 2 6 2 3 3" xfId="30176" xr:uid="{00000000-0005-0000-0000-00003E1F0000}"/>
    <cellStyle name="Millares [0] 2 3 2 2 2 6 2 3 4" xfId="40520" xr:uid="{00000000-0005-0000-0000-00003F1F0000}"/>
    <cellStyle name="Millares [0] 2 3 2 2 2 6 2 4" xfId="12932" xr:uid="{00000000-0005-0000-0000-0000401F0000}"/>
    <cellStyle name="Millares [0] 2 3 2 2 2 6 2 4 2" xfId="43988" xr:uid="{00000000-0005-0000-0000-0000411F0000}"/>
    <cellStyle name="Millares [0] 2 3 2 2 2 6 2 5" xfId="23304" xr:uid="{00000000-0005-0000-0000-0000421F0000}"/>
    <cellStyle name="Millares [0] 2 3 2 2 2 6 2 6" xfId="33648" xr:uid="{00000000-0005-0000-0000-0000431F0000}"/>
    <cellStyle name="Millares [0] 2 3 2 2 2 6 3" xfId="4239" xr:uid="{00000000-0005-0000-0000-0000441F0000}"/>
    <cellStyle name="Millares [0] 2 3 2 2 2 6 3 2" xfId="14636" xr:uid="{00000000-0005-0000-0000-0000451F0000}"/>
    <cellStyle name="Millares [0] 2 3 2 2 2 6 3 2 2" xfId="45692" xr:uid="{00000000-0005-0000-0000-0000461F0000}"/>
    <cellStyle name="Millares [0] 2 3 2 2 2 6 3 3" xfId="25008" xr:uid="{00000000-0005-0000-0000-0000471F0000}"/>
    <cellStyle name="Millares [0] 2 3 2 2 2 6 3 4" xfId="35352" xr:uid="{00000000-0005-0000-0000-0000481F0000}"/>
    <cellStyle name="Millares [0] 2 3 2 2 2 6 4" xfId="7686" xr:uid="{00000000-0005-0000-0000-0000491F0000}"/>
    <cellStyle name="Millares [0] 2 3 2 2 2 6 4 2" xfId="18071" xr:uid="{00000000-0005-0000-0000-00004A1F0000}"/>
    <cellStyle name="Millares [0] 2 3 2 2 2 6 4 2 2" xfId="49121" xr:uid="{00000000-0005-0000-0000-00004B1F0000}"/>
    <cellStyle name="Millares [0] 2 3 2 2 2 6 4 3" xfId="28437" xr:uid="{00000000-0005-0000-0000-00004C1F0000}"/>
    <cellStyle name="Millares [0] 2 3 2 2 2 6 4 4" xfId="38781" xr:uid="{00000000-0005-0000-0000-00004D1F0000}"/>
    <cellStyle name="Millares [0] 2 3 2 2 2 6 5" xfId="11210" xr:uid="{00000000-0005-0000-0000-00004E1F0000}"/>
    <cellStyle name="Millares [0] 2 3 2 2 2 6 5 2" xfId="42266" xr:uid="{00000000-0005-0000-0000-00004F1F0000}"/>
    <cellStyle name="Millares [0] 2 3 2 2 2 6 6" xfId="21582" xr:uid="{00000000-0005-0000-0000-0000501F0000}"/>
    <cellStyle name="Millares [0] 2 3 2 2 2 6 7" xfId="31926" xr:uid="{00000000-0005-0000-0000-0000511F0000}"/>
    <cellStyle name="Millares [0] 2 3 2 2 2 7" xfId="2524" xr:uid="{00000000-0005-0000-0000-0000521F0000}"/>
    <cellStyle name="Millares [0] 2 3 2 2 2 7 2" xfId="5954" xr:uid="{00000000-0005-0000-0000-0000531F0000}"/>
    <cellStyle name="Millares [0] 2 3 2 2 2 7 2 2" xfId="16349" xr:uid="{00000000-0005-0000-0000-0000541F0000}"/>
    <cellStyle name="Millares [0] 2 3 2 2 2 7 2 2 2" xfId="47403" xr:uid="{00000000-0005-0000-0000-0000551F0000}"/>
    <cellStyle name="Millares [0] 2 3 2 2 2 7 2 3" xfId="26719" xr:uid="{00000000-0005-0000-0000-0000561F0000}"/>
    <cellStyle name="Millares [0] 2 3 2 2 2 7 2 4" xfId="37063" xr:uid="{00000000-0005-0000-0000-0000571F0000}"/>
    <cellStyle name="Millares [0] 2 3 2 2 2 7 3" xfId="9434" xr:uid="{00000000-0005-0000-0000-0000581F0000}"/>
    <cellStyle name="Millares [0] 2 3 2 2 2 7 3 2" xfId="19800" xr:uid="{00000000-0005-0000-0000-0000591F0000}"/>
    <cellStyle name="Millares [0] 2 3 2 2 2 7 3 2 2" xfId="50849" xr:uid="{00000000-0005-0000-0000-00005A1F0000}"/>
    <cellStyle name="Millares [0] 2 3 2 2 2 7 3 3" xfId="30165" xr:uid="{00000000-0005-0000-0000-00005B1F0000}"/>
    <cellStyle name="Millares [0] 2 3 2 2 2 7 3 4" xfId="40509" xr:uid="{00000000-0005-0000-0000-00005C1F0000}"/>
    <cellStyle name="Millares [0] 2 3 2 2 2 7 4" xfId="12921" xr:uid="{00000000-0005-0000-0000-00005D1F0000}"/>
    <cellStyle name="Millares [0] 2 3 2 2 2 7 4 2" xfId="43977" xr:uid="{00000000-0005-0000-0000-00005E1F0000}"/>
    <cellStyle name="Millares [0] 2 3 2 2 2 7 5" xfId="23293" xr:uid="{00000000-0005-0000-0000-00005F1F0000}"/>
    <cellStyle name="Millares [0] 2 3 2 2 2 7 6" xfId="33637" xr:uid="{00000000-0005-0000-0000-0000601F0000}"/>
    <cellStyle name="Millares [0] 2 3 2 2 2 8" xfId="4228" xr:uid="{00000000-0005-0000-0000-0000611F0000}"/>
    <cellStyle name="Millares [0] 2 3 2 2 2 8 2" xfId="14625" xr:uid="{00000000-0005-0000-0000-0000621F0000}"/>
    <cellStyle name="Millares [0] 2 3 2 2 2 8 2 2" xfId="45681" xr:uid="{00000000-0005-0000-0000-0000631F0000}"/>
    <cellStyle name="Millares [0] 2 3 2 2 2 8 3" xfId="24997" xr:uid="{00000000-0005-0000-0000-0000641F0000}"/>
    <cellStyle name="Millares [0] 2 3 2 2 2 8 4" xfId="35341" xr:uid="{00000000-0005-0000-0000-0000651F0000}"/>
    <cellStyle name="Millares [0] 2 3 2 2 2 9" xfId="7675" xr:uid="{00000000-0005-0000-0000-0000661F0000}"/>
    <cellStyle name="Millares [0] 2 3 2 2 2 9 2" xfId="18060" xr:uid="{00000000-0005-0000-0000-0000671F0000}"/>
    <cellStyle name="Millares [0] 2 3 2 2 2 9 2 2" xfId="49110" xr:uid="{00000000-0005-0000-0000-0000681F0000}"/>
    <cellStyle name="Millares [0] 2 3 2 2 2 9 3" xfId="28426" xr:uid="{00000000-0005-0000-0000-0000691F0000}"/>
    <cellStyle name="Millares [0] 2 3 2 2 2 9 4" xfId="38770" xr:uid="{00000000-0005-0000-0000-00006A1F0000}"/>
    <cellStyle name="Millares [0] 2 3 2 2 3" xfId="285" xr:uid="{00000000-0005-0000-0000-00006B1F0000}"/>
    <cellStyle name="Millares [0] 2 3 2 2 3 10" xfId="21583" xr:uid="{00000000-0005-0000-0000-00006C1F0000}"/>
    <cellStyle name="Millares [0] 2 3 2 2 3 11" xfId="31927" xr:uid="{00000000-0005-0000-0000-00006D1F0000}"/>
    <cellStyle name="Millares [0] 2 3 2 2 3 2" xfId="286" xr:uid="{00000000-0005-0000-0000-00006E1F0000}"/>
    <cellStyle name="Millares [0] 2 3 2 2 3 2 2" xfId="287" xr:uid="{00000000-0005-0000-0000-00006F1F0000}"/>
    <cellStyle name="Millares [0] 2 3 2 2 3 2 2 2" xfId="2538" xr:uid="{00000000-0005-0000-0000-0000701F0000}"/>
    <cellStyle name="Millares [0] 2 3 2 2 3 2 2 2 2" xfId="5968" xr:uid="{00000000-0005-0000-0000-0000711F0000}"/>
    <cellStyle name="Millares [0] 2 3 2 2 3 2 2 2 2 2" xfId="16363" xr:uid="{00000000-0005-0000-0000-0000721F0000}"/>
    <cellStyle name="Millares [0] 2 3 2 2 3 2 2 2 2 2 2" xfId="47417" xr:uid="{00000000-0005-0000-0000-0000731F0000}"/>
    <cellStyle name="Millares [0] 2 3 2 2 3 2 2 2 2 3" xfId="26733" xr:uid="{00000000-0005-0000-0000-0000741F0000}"/>
    <cellStyle name="Millares [0] 2 3 2 2 3 2 2 2 2 4" xfId="37077" xr:uid="{00000000-0005-0000-0000-0000751F0000}"/>
    <cellStyle name="Millares [0] 2 3 2 2 3 2 2 2 3" xfId="9448" xr:uid="{00000000-0005-0000-0000-0000761F0000}"/>
    <cellStyle name="Millares [0] 2 3 2 2 3 2 2 2 3 2" xfId="19814" xr:uid="{00000000-0005-0000-0000-0000771F0000}"/>
    <cellStyle name="Millares [0] 2 3 2 2 3 2 2 2 3 2 2" xfId="50863" xr:uid="{00000000-0005-0000-0000-0000781F0000}"/>
    <cellStyle name="Millares [0] 2 3 2 2 3 2 2 2 3 3" xfId="30179" xr:uid="{00000000-0005-0000-0000-0000791F0000}"/>
    <cellStyle name="Millares [0] 2 3 2 2 3 2 2 2 3 4" xfId="40523" xr:uid="{00000000-0005-0000-0000-00007A1F0000}"/>
    <cellStyle name="Millares [0] 2 3 2 2 3 2 2 2 4" xfId="12935" xr:uid="{00000000-0005-0000-0000-00007B1F0000}"/>
    <cellStyle name="Millares [0] 2 3 2 2 3 2 2 2 4 2" xfId="43991" xr:uid="{00000000-0005-0000-0000-00007C1F0000}"/>
    <cellStyle name="Millares [0] 2 3 2 2 3 2 2 2 5" xfId="23307" xr:uid="{00000000-0005-0000-0000-00007D1F0000}"/>
    <cellStyle name="Millares [0] 2 3 2 2 3 2 2 2 6" xfId="33651" xr:uid="{00000000-0005-0000-0000-00007E1F0000}"/>
    <cellStyle name="Millares [0] 2 3 2 2 3 2 2 3" xfId="4242" xr:uid="{00000000-0005-0000-0000-00007F1F0000}"/>
    <cellStyle name="Millares [0] 2 3 2 2 3 2 2 3 2" xfId="14639" xr:uid="{00000000-0005-0000-0000-0000801F0000}"/>
    <cellStyle name="Millares [0] 2 3 2 2 3 2 2 3 2 2" xfId="45695" xr:uid="{00000000-0005-0000-0000-0000811F0000}"/>
    <cellStyle name="Millares [0] 2 3 2 2 3 2 2 3 3" xfId="25011" xr:uid="{00000000-0005-0000-0000-0000821F0000}"/>
    <cellStyle name="Millares [0] 2 3 2 2 3 2 2 3 4" xfId="35355" xr:uid="{00000000-0005-0000-0000-0000831F0000}"/>
    <cellStyle name="Millares [0] 2 3 2 2 3 2 2 4" xfId="7689" xr:uid="{00000000-0005-0000-0000-0000841F0000}"/>
    <cellStyle name="Millares [0] 2 3 2 2 3 2 2 4 2" xfId="18074" xr:uid="{00000000-0005-0000-0000-0000851F0000}"/>
    <cellStyle name="Millares [0] 2 3 2 2 3 2 2 4 2 2" xfId="49124" xr:uid="{00000000-0005-0000-0000-0000861F0000}"/>
    <cellStyle name="Millares [0] 2 3 2 2 3 2 2 4 3" xfId="28440" xr:uid="{00000000-0005-0000-0000-0000871F0000}"/>
    <cellStyle name="Millares [0] 2 3 2 2 3 2 2 4 4" xfId="38784" xr:uid="{00000000-0005-0000-0000-0000881F0000}"/>
    <cellStyle name="Millares [0] 2 3 2 2 3 2 2 5" xfId="11213" xr:uid="{00000000-0005-0000-0000-0000891F0000}"/>
    <cellStyle name="Millares [0] 2 3 2 2 3 2 2 5 2" xfId="42269" xr:uid="{00000000-0005-0000-0000-00008A1F0000}"/>
    <cellStyle name="Millares [0] 2 3 2 2 3 2 2 6" xfId="21585" xr:uid="{00000000-0005-0000-0000-00008B1F0000}"/>
    <cellStyle name="Millares [0] 2 3 2 2 3 2 2 7" xfId="31929" xr:uid="{00000000-0005-0000-0000-00008C1F0000}"/>
    <cellStyle name="Millares [0] 2 3 2 2 3 2 3" xfId="2537" xr:uid="{00000000-0005-0000-0000-00008D1F0000}"/>
    <cellStyle name="Millares [0] 2 3 2 2 3 2 3 2" xfId="5967" xr:uid="{00000000-0005-0000-0000-00008E1F0000}"/>
    <cellStyle name="Millares [0] 2 3 2 2 3 2 3 2 2" xfId="16362" xr:uid="{00000000-0005-0000-0000-00008F1F0000}"/>
    <cellStyle name="Millares [0] 2 3 2 2 3 2 3 2 2 2" xfId="47416" xr:uid="{00000000-0005-0000-0000-0000901F0000}"/>
    <cellStyle name="Millares [0] 2 3 2 2 3 2 3 2 3" xfId="26732" xr:uid="{00000000-0005-0000-0000-0000911F0000}"/>
    <cellStyle name="Millares [0] 2 3 2 2 3 2 3 2 4" xfId="37076" xr:uid="{00000000-0005-0000-0000-0000921F0000}"/>
    <cellStyle name="Millares [0] 2 3 2 2 3 2 3 3" xfId="9447" xr:uid="{00000000-0005-0000-0000-0000931F0000}"/>
    <cellStyle name="Millares [0] 2 3 2 2 3 2 3 3 2" xfId="19813" xr:uid="{00000000-0005-0000-0000-0000941F0000}"/>
    <cellStyle name="Millares [0] 2 3 2 2 3 2 3 3 2 2" xfId="50862" xr:uid="{00000000-0005-0000-0000-0000951F0000}"/>
    <cellStyle name="Millares [0] 2 3 2 2 3 2 3 3 3" xfId="30178" xr:uid="{00000000-0005-0000-0000-0000961F0000}"/>
    <cellStyle name="Millares [0] 2 3 2 2 3 2 3 3 4" xfId="40522" xr:uid="{00000000-0005-0000-0000-0000971F0000}"/>
    <cellStyle name="Millares [0] 2 3 2 2 3 2 3 4" xfId="12934" xr:uid="{00000000-0005-0000-0000-0000981F0000}"/>
    <cellStyle name="Millares [0] 2 3 2 2 3 2 3 4 2" xfId="43990" xr:uid="{00000000-0005-0000-0000-0000991F0000}"/>
    <cellStyle name="Millares [0] 2 3 2 2 3 2 3 5" xfId="23306" xr:uid="{00000000-0005-0000-0000-00009A1F0000}"/>
    <cellStyle name="Millares [0] 2 3 2 2 3 2 3 6" xfId="33650" xr:uid="{00000000-0005-0000-0000-00009B1F0000}"/>
    <cellStyle name="Millares [0] 2 3 2 2 3 2 4" xfId="4241" xr:uid="{00000000-0005-0000-0000-00009C1F0000}"/>
    <cellStyle name="Millares [0] 2 3 2 2 3 2 4 2" xfId="14638" xr:uid="{00000000-0005-0000-0000-00009D1F0000}"/>
    <cellStyle name="Millares [0] 2 3 2 2 3 2 4 2 2" xfId="45694" xr:uid="{00000000-0005-0000-0000-00009E1F0000}"/>
    <cellStyle name="Millares [0] 2 3 2 2 3 2 4 3" xfId="25010" xr:uid="{00000000-0005-0000-0000-00009F1F0000}"/>
    <cellStyle name="Millares [0] 2 3 2 2 3 2 4 4" xfId="35354" xr:uid="{00000000-0005-0000-0000-0000A01F0000}"/>
    <cellStyle name="Millares [0] 2 3 2 2 3 2 5" xfId="7688" xr:uid="{00000000-0005-0000-0000-0000A11F0000}"/>
    <cellStyle name="Millares [0] 2 3 2 2 3 2 5 2" xfId="18073" xr:uid="{00000000-0005-0000-0000-0000A21F0000}"/>
    <cellStyle name="Millares [0] 2 3 2 2 3 2 5 2 2" xfId="49123" xr:uid="{00000000-0005-0000-0000-0000A31F0000}"/>
    <cellStyle name="Millares [0] 2 3 2 2 3 2 5 3" xfId="28439" xr:uid="{00000000-0005-0000-0000-0000A41F0000}"/>
    <cellStyle name="Millares [0] 2 3 2 2 3 2 5 4" xfId="38783" xr:uid="{00000000-0005-0000-0000-0000A51F0000}"/>
    <cellStyle name="Millares [0] 2 3 2 2 3 2 6" xfId="11212" xr:uid="{00000000-0005-0000-0000-0000A61F0000}"/>
    <cellStyle name="Millares [0] 2 3 2 2 3 2 6 2" xfId="42268" xr:uid="{00000000-0005-0000-0000-0000A71F0000}"/>
    <cellStyle name="Millares [0] 2 3 2 2 3 2 7" xfId="21584" xr:uid="{00000000-0005-0000-0000-0000A81F0000}"/>
    <cellStyle name="Millares [0] 2 3 2 2 3 2 8" xfId="31928" xr:uid="{00000000-0005-0000-0000-0000A91F0000}"/>
    <cellStyle name="Millares [0] 2 3 2 2 3 3" xfId="288" xr:uid="{00000000-0005-0000-0000-0000AA1F0000}"/>
    <cellStyle name="Millares [0] 2 3 2 2 3 3 2" xfId="2539" xr:uid="{00000000-0005-0000-0000-0000AB1F0000}"/>
    <cellStyle name="Millares [0] 2 3 2 2 3 3 2 2" xfId="5969" xr:uid="{00000000-0005-0000-0000-0000AC1F0000}"/>
    <cellStyle name="Millares [0] 2 3 2 2 3 3 2 2 2" xfId="16364" xr:uid="{00000000-0005-0000-0000-0000AD1F0000}"/>
    <cellStyle name="Millares [0] 2 3 2 2 3 3 2 2 2 2" xfId="47418" xr:uid="{00000000-0005-0000-0000-0000AE1F0000}"/>
    <cellStyle name="Millares [0] 2 3 2 2 3 3 2 2 3" xfId="26734" xr:uid="{00000000-0005-0000-0000-0000AF1F0000}"/>
    <cellStyle name="Millares [0] 2 3 2 2 3 3 2 2 4" xfId="37078" xr:uid="{00000000-0005-0000-0000-0000B01F0000}"/>
    <cellStyle name="Millares [0] 2 3 2 2 3 3 2 3" xfId="9449" xr:uid="{00000000-0005-0000-0000-0000B11F0000}"/>
    <cellStyle name="Millares [0] 2 3 2 2 3 3 2 3 2" xfId="19815" xr:uid="{00000000-0005-0000-0000-0000B21F0000}"/>
    <cellStyle name="Millares [0] 2 3 2 2 3 3 2 3 2 2" xfId="50864" xr:uid="{00000000-0005-0000-0000-0000B31F0000}"/>
    <cellStyle name="Millares [0] 2 3 2 2 3 3 2 3 3" xfId="30180" xr:uid="{00000000-0005-0000-0000-0000B41F0000}"/>
    <cellStyle name="Millares [0] 2 3 2 2 3 3 2 3 4" xfId="40524" xr:uid="{00000000-0005-0000-0000-0000B51F0000}"/>
    <cellStyle name="Millares [0] 2 3 2 2 3 3 2 4" xfId="12936" xr:uid="{00000000-0005-0000-0000-0000B61F0000}"/>
    <cellStyle name="Millares [0] 2 3 2 2 3 3 2 4 2" xfId="43992" xr:uid="{00000000-0005-0000-0000-0000B71F0000}"/>
    <cellStyle name="Millares [0] 2 3 2 2 3 3 2 5" xfId="23308" xr:uid="{00000000-0005-0000-0000-0000B81F0000}"/>
    <cellStyle name="Millares [0] 2 3 2 2 3 3 2 6" xfId="33652" xr:uid="{00000000-0005-0000-0000-0000B91F0000}"/>
    <cellStyle name="Millares [0] 2 3 2 2 3 3 3" xfId="4243" xr:uid="{00000000-0005-0000-0000-0000BA1F0000}"/>
    <cellStyle name="Millares [0] 2 3 2 2 3 3 3 2" xfId="14640" xr:uid="{00000000-0005-0000-0000-0000BB1F0000}"/>
    <cellStyle name="Millares [0] 2 3 2 2 3 3 3 2 2" xfId="45696" xr:uid="{00000000-0005-0000-0000-0000BC1F0000}"/>
    <cellStyle name="Millares [0] 2 3 2 2 3 3 3 3" xfId="25012" xr:uid="{00000000-0005-0000-0000-0000BD1F0000}"/>
    <cellStyle name="Millares [0] 2 3 2 2 3 3 3 4" xfId="35356" xr:uid="{00000000-0005-0000-0000-0000BE1F0000}"/>
    <cellStyle name="Millares [0] 2 3 2 2 3 3 4" xfId="7690" xr:uid="{00000000-0005-0000-0000-0000BF1F0000}"/>
    <cellStyle name="Millares [0] 2 3 2 2 3 3 4 2" xfId="18075" xr:uid="{00000000-0005-0000-0000-0000C01F0000}"/>
    <cellStyle name="Millares [0] 2 3 2 2 3 3 4 2 2" xfId="49125" xr:uid="{00000000-0005-0000-0000-0000C11F0000}"/>
    <cellStyle name="Millares [0] 2 3 2 2 3 3 4 3" xfId="28441" xr:uid="{00000000-0005-0000-0000-0000C21F0000}"/>
    <cellStyle name="Millares [0] 2 3 2 2 3 3 4 4" xfId="38785" xr:uid="{00000000-0005-0000-0000-0000C31F0000}"/>
    <cellStyle name="Millares [0] 2 3 2 2 3 3 5" xfId="11214" xr:uid="{00000000-0005-0000-0000-0000C41F0000}"/>
    <cellStyle name="Millares [0] 2 3 2 2 3 3 5 2" xfId="42270" xr:uid="{00000000-0005-0000-0000-0000C51F0000}"/>
    <cellStyle name="Millares [0] 2 3 2 2 3 3 6" xfId="21586" xr:uid="{00000000-0005-0000-0000-0000C61F0000}"/>
    <cellStyle name="Millares [0] 2 3 2 2 3 3 7" xfId="31930" xr:uid="{00000000-0005-0000-0000-0000C71F0000}"/>
    <cellStyle name="Millares [0] 2 3 2 2 3 4" xfId="289" xr:uid="{00000000-0005-0000-0000-0000C81F0000}"/>
    <cellStyle name="Millares [0] 2 3 2 2 3 4 2" xfId="2540" xr:uid="{00000000-0005-0000-0000-0000C91F0000}"/>
    <cellStyle name="Millares [0] 2 3 2 2 3 4 2 2" xfId="5970" xr:uid="{00000000-0005-0000-0000-0000CA1F0000}"/>
    <cellStyle name="Millares [0] 2 3 2 2 3 4 2 2 2" xfId="16365" xr:uid="{00000000-0005-0000-0000-0000CB1F0000}"/>
    <cellStyle name="Millares [0] 2 3 2 2 3 4 2 2 2 2" xfId="47419" xr:uid="{00000000-0005-0000-0000-0000CC1F0000}"/>
    <cellStyle name="Millares [0] 2 3 2 2 3 4 2 2 3" xfId="26735" xr:uid="{00000000-0005-0000-0000-0000CD1F0000}"/>
    <cellStyle name="Millares [0] 2 3 2 2 3 4 2 2 4" xfId="37079" xr:uid="{00000000-0005-0000-0000-0000CE1F0000}"/>
    <cellStyle name="Millares [0] 2 3 2 2 3 4 2 3" xfId="9450" xr:uid="{00000000-0005-0000-0000-0000CF1F0000}"/>
    <cellStyle name="Millares [0] 2 3 2 2 3 4 2 3 2" xfId="19816" xr:uid="{00000000-0005-0000-0000-0000D01F0000}"/>
    <cellStyle name="Millares [0] 2 3 2 2 3 4 2 3 2 2" xfId="50865" xr:uid="{00000000-0005-0000-0000-0000D11F0000}"/>
    <cellStyle name="Millares [0] 2 3 2 2 3 4 2 3 3" xfId="30181" xr:uid="{00000000-0005-0000-0000-0000D21F0000}"/>
    <cellStyle name="Millares [0] 2 3 2 2 3 4 2 3 4" xfId="40525" xr:uid="{00000000-0005-0000-0000-0000D31F0000}"/>
    <cellStyle name="Millares [0] 2 3 2 2 3 4 2 4" xfId="12937" xr:uid="{00000000-0005-0000-0000-0000D41F0000}"/>
    <cellStyle name="Millares [0] 2 3 2 2 3 4 2 4 2" xfId="43993" xr:uid="{00000000-0005-0000-0000-0000D51F0000}"/>
    <cellStyle name="Millares [0] 2 3 2 2 3 4 2 5" xfId="23309" xr:uid="{00000000-0005-0000-0000-0000D61F0000}"/>
    <cellStyle name="Millares [0] 2 3 2 2 3 4 2 6" xfId="33653" xr:uid="{00000000-0005-0000-0000-0000D71F0000}"/>
    <cellStyle name="Millares [0] 2 3 2 2 3 4 3" xfId="4244" xr:uid="{00000000-0005-0000-0000-0000D81F0000}"/>
    <cellStyle name="Millares [0] 2 3 2 2 3 4 3 2" xfId="14641" xr:uid="{00000000-0005-0000-0000-0000D91F0000}"/>
    <cellStyle name="Millares [0] 2 3 2 2 3 4 3 2 2" xfId="45697" xr:uid="{00000000-0005-0000-0000-0000DA1F0000}"/>
    <cellStyle name="Millares [0] 2 3 2 2 3 4 3 3" xfId="25013" xr:uid="{00000000-0005-0000-0000-0000DB1F0000}"/>
    <cellStyle name="Millares [0] 2 3 2 2 3 4 3 4" xfId="35357" xr:uid="{00000000-0005-0000-0000-0000DC1F0000}"/>
    <cellStyle name="Millares [0] 2 3 2 2 3 4 4" xfId="7691" xr:uid="{00000000-0005-0000-0000-0000DD1F0000}"/>
    <cellStyle name="Millares [0] 2 3 2 2 3 4 4 2" xfId="18076" xr:uid="{00000000-0005-0000-0000-0000DE1F0000}"/>
    <cellStyle name="Millares [0] 2 3 2 2 3 4 4 2 2" xfId="49126" xr:uid="{00000000-0005-0000-0000-0000DF1F0000}"/>
    <cellStyle name="Millares [0] 2 3 2 2 3 4 4 3" xfId="28442" xr:uid="{00000000-0005-0000-0000-0000E01F0000}"/>
    <cellStyle name="Millares [0] 2 3 2 2 3 4 4 4" xfId="38786" xr:uid="{00000000-0005-0000-0000-0000E11F0000}"/>
    <cellStyle name="Millares [0] 2 3 2 2 3 4 5" xfId="11215" xr:uid="{00000000-0005-0000-0000-0000E21F0000}"/>
    <cellStyle name="Millares [0] 2 3 2 2 3 4 5 2" xfId="42271" xr:uid="{00000000-0005-0000-0000-0000E31F0000}"/>
    <cellStyle name="Millares [0] 2 3 2 2 3 4 6" xfId="21587" xr:uid="{00000000-0005-0000-0000-0000E41F0000}"/>
    <cellStyle name="Millares [0] 2 3 2 2 3 4 7" xfId="31931" xr:uid="{00000000-0005-0000-0000-0000E51F0000}"/>
    <cellStyle name="Millares [0] 2 3 2 2 3 5" xfId="290" xr:uid="{00000000-0005-0000-0000-0000E61F0000}"/>
    <cellStyle name="Millares [0] 2 3 2 2 3 5 2" xfId="2541" xr:uid="{00000000-0005-0000-0000-0000E71F0000}"/>
    <cellStyle name="Millares [0] 2 3 2 2 3 5 2 2" xfId="5971" xr:uid="{00000000-0005-0000-0000-0000E81F0000}"/>
    <cellStyle name="Millares [0] 2 3 2 2 3 5 2 2 2" xfId="16366" xr:uid="{00000000-0005-0000-0000-0000E91F0000}"/>
    <cellStyle name="Millares [0] 2 3 2 2 3 5 2 2 2 2" xfId="47420" xr:uid="{00000000-0005-0000-0000-0000EA1F0000}"/>
    <cellStyle name="Millares [0] 2 3 2 2 3 5 2 2 3" xfId="26736" xr:uid="{00000000-0005-0000-0000-0000EB1F0000}"/>
    <cellStyle name="Millares [0] 2 3 2 2 3 5 2 2 4" xfId="37080" xr:uid="{00000000-0005-0000-0000-0000EC1F0000}"/>
    <cellStyle name="Millares [0] 2 3 2 2 3 5 2 3" xfId="9451" xr:uid="{00000000-0005-0000-0000-0000ED1F0000}"/>
    <cellStyle name="Millares [0] 2 3 2 2 3 5 2 3 2" xfId="19817" xr:uid="{00000000-0005-0000-0000-0000EE1F0000}"/>
    <cellStyle name="Millares [0] 2 3 2 2 3 5 2 3 2 2" xfId="50866" xr:uid="{00000000-0005-0000-0000-0000EF1F0000}"/>
    <cellStyle name="Millares [0] 2 3 2 2 3 5 2 3 3" xfId="30182" xr:uid="{00000000-0005-0000-0000-0000F01F0000}"/>
    <cellStyle name="Millares [0] 2 3 2 2 3 5 2 3 4" xfId="40526" xr:uid="{00000000-0005-0000-0000-0000F11F0000}"/>
    <cellStyle name="Millares [0] 2 3 2 2 3 5 2 4" xfId="12938" xr:uid="{00000000-0005-0000-0000-0000F21F0000}"/>
    <cellStyle name="Millares [0] 2 3 2 2 3 5 2 4 2" xfId="43994" xr:uid="{00000000-0005-0000-0000-0000F31F0000}"/>
    <cellStyle name="Millares [0] 2 3 2 2 3 5 2 5" xfId="23310" xr:uid="{00000000-0005-0000-0000-0000F41F0000}"/>
    <cellStyle name="Millares [0] 2 3 2 2 3 5 2 6" xfId="33654" xr:uid="{00000000-0005-0000-0000-0000F51F0000}"/>
    <cellStyle name="Millares [0] 2 3 2 2 3 5 3" xfId="4245" xr:uid="{00000000-0005-0000-0000-0000F61F0000}"/>
    <cellStyle name="Millares [0] 2 3 2 2 3 5 3 2" xfId="14642" xr:uid="{00000000-0005-0000-0000-0000F71F0000}"/>
    <cellStyle name="Millares [0] 2 3 2 2 3 5 3 2 2" xfId="45698" xr:uid="{00000000-0005-0000-0000-0000F81F0000}"/>
    <cellStyle name="Millares [0] 2 3 2 2 3 5 3 3" xfId="25014" xr:uid="{00000000-0005-0000-0000-0000F91F0000}"/>
    <cellStyle name="Millares [0] 2 3 2 2 3 5 3 4" xfId="35358" xr:uid="{00000000-0005-0000-0000-0000FA1F0000}"/>
    <cellStyle name="Millares [0] 2 3 2 2 3 5 4" xfId="7692" xr:uid="{00000000-0005-0000-0000-0000FB1F0000}"/>
    <cellStyle name="Millares [0] 2 3 2 2 3 5 4 2" xfId="18077" xr:uid="{00000000-0005-0000-0000-0000FC1F0000}"/>
    <cellStyle name="Millares [0] 2 3 2 2 3 5 4 2 2" xfId="49127" xr:uid="{00000000-0005-0000-0000-0000FD1F0000}"/>
    <cellStyle name="Millares [0] 2 3 2 2 3 5 4 3" xfId="28443" xr:uid="{00000000-0005-0000-0000-0000FE1F0000}"/>
    <cellStyle name="Millares [0] 2 3 2 2 3 5 4 4" xfId="38787" xr:uid="{00000000-0005-0000-0000-0000FF1F0000}"/>
    <cellStyle name="Millares [0] 2 3 2 2 3 5 5" xfId="11216" xr:uid="{00000000-0005-0000-0000-000000200000}"/>
    <cellStyle name="Millares [0] 2 3 2 2 3 5 5 2" xfId="42272" xr:uid="{00000000-0005-0000-0000-000001200000}"/>
    <cellStyle name="Millares [0] 2 3 2 2 3 5 6" xfId="21588" xr:uid="{00000000-0005-0000-0000-000002200000}"/>
    <cellStyle name="Millares [0] 2 3 2 2 3 5 7" xfId="31932" xr:uid="{00000000-0005-0000-0000-000003200000}"/>
    <cellStyle name="Millares [0] 2 3 2 2 3 6" xfId="2536" xr:uid="{00000000-0005-0000-0000-000004200000}"/>
    <cellStyle name="Millares [0] 2 3 2 2 3 6 2" xfId="5966" xr:uid="{00000000-0005-0000-0000-000005200000}"/>
    <cellStyle name="Millares [0] 2 3 2 2 3 6 2 2" xfId="16361" xr:uid="{00000000-0005-0000-0000-000006200000}"/>
    <cellStyle name="Millares [0] 2 3 2 2 3 6 2 2 2" xfId="47415" xr:uid="{00000000-0005-0000-0000-000007200000}"/>
    <cellStyle name="Millares [0] 2 3 2 2 3 6 2 3" xfId="26731" xr:uid="{00000000-0005-0000-0000-000008200000}"/>
    <cellStyle name="Millares [0] 2 3 2 2 3 6 2 4" xfId="37075" xr:uid="{00000000-0005-0000-0000-000009200000}"/>
    <cellStyle name="Millares [0] 2 3 2 2 3 6 3" xfId="9446" xr:uid="{00000000-0005-0000-0000-00000A200000}"/>
    <cellStyle name="Millares [0] 2 3 2 2 3 6 3 2" xfId="19812" xr:uid="{00000000-0005-0000-0000-00000B200000}"/>
    <cellStyle name="Millares [0] 2 3 2 2 3 6 3 2 2" xfId="50861" xr:uid="{00000000-0005-0000-0000-00000C200000}"/>
    <cellStyle name="Millares [0] 2 3 2 2 3 6 3 3" xfId="30177" xr:uid="{00000000-0005-0000-0000-00000D200000}"/>
    <cellStyle name="Millares [0] 2 3 2 2 3 6 3 4" xfId="40521" xr:uid="{00000000-0005-0000-0000-00000E200000}"/>
    <cellStyle name="Millares [0] 2 3 2 2 3 6 4" xfId="12933" xr:uid="{00000000-0005-0000-0000-00000F200000}"/>
    <cellStyle name="Millares [0] 2 3 2 2 3 6 4 2" xfId="43989" xr:uid="{00000000-0005-0000-0000-000010200000}"/>
    <cellStyle name="Millares [0] 2 3 2 2 3 6 5" xfId="23305" xr:uid="{00000000-0005-0000-0000-000011200000}"/>
    <cellStyle name="Millares [0] 2 3 2 2 3 6 6" xfId="33649" xr:uid="{00000000-0005-0000-0000-000012200000}"/>
    <cellStyle name="Millares [0] 2 3 2 2 3 7" xfId="4240" xr:uid="{00000000-0005-0000-0000-000013200000}"/>
    <cellStyle name="Millares [0] 2 3 2 2 3 7 2" xfId="14637" xr:uid="{00000000-0005-0000-0000-000014200000}"/>
    <cellStyle name="Millares [0] 2 3 2 2 3 7 2 2" xfId="45693" xr:uid="{00000000-0005-0000-0000-000015200000}"/>
    <cellStyle name="Millares [0] 2 3 2 2 3 7 3" xfId="25009" xr:uid="{00000000-0005-0000-0000-000016200000}"/>
    <cellStyle name="Millares [0] 2 3 2 2 3 7 4" xfId="35353" xr:uid="{00000000-0005-0000-0000-000017200000}"/>
    <cellStyle name="Millares [0] 2 3 2 2 3 8" xfId="7687" xr:uid="{00000000-0005-0000-0000-000018200000}"/>
    <cellStyle name="Millares [0] 2 3 2 2 3 8 2" xfId="18072" xr:uid="{00000000-0005-0000-0000-000019200000}"/>
    <cellStyle name="Millares [0] 2 3 2 2 3 8 2 2" xfId="49122" xr:uid="{00000000-0005-0000-0000-00001A200000}"/>
    <cellStyle name="Millares [0] 2 3 2 2 3 8 3" xfId="28438" xr:uid="{00000000-0005-0000-0000-00001B200000}"/>
    <cellStyle name="Millares [0] 2 3 2 2 3 8 4" xfId="38782" xr:uid="{00000000-0005-0000-0000-00001C200000}"/>
    <cellStyle name="Millares [0] 2 3 2 2 3 9" xfId="11211" xr:uid="{00000000-0005-0000-0000-00001D200000}"/>
    <cellStyle name="Millares [0] 2 3 2 2 3 9 2" xfId="42267" xr:uid="{00000000-0005-0000-0000-00001E200000}"/>
    <cellStyle name="Millares [0] 2 3 2 2 4" xfId="291" xr:uid="{00000000-0005-0000-0000-00001F200000}"/>
    <cellStyle name="Millares [0] 2 3 2 2 4 2" xfId="292" xr:uid="{00000000-0005-0000-0000-000020200000}"/>
    <cellStyle name="Millares [0] 2 3 2 2 4 2 2" xfId="2543" xr:uid="{00000000-0005-0000-0000-000021200000}"/>
    <cellStyle name="Millares [0] 2 3 2 2 4 2 2 2" xfId="5973" xr:uid="{00000000-0005-0000-0000-000022200000}"/>
    <cellStyle name="Millares [0] 2 3 2 2 4 2 2 2 2" xfId="16368" xr:uid="{00000000-0005-0000-0000-000023200000}"/>
    <cellStyle name="Millares [0] 2 3 2 2 4 2 2 2 2 2" xfId="47422" xr:uid="{00000000-0005-0000-0000-000024200000}"/>
    <cellStyle name="Millares [0] 2 3 2 2 4 2 2 2 3" xfId="26738" xr:uid="{00000000-0005-0000-0000-000025200000}"/>
    <cellStyle name="Millares [0] 2 3 2 2 4 2 2 2 4" xfId="37082" xr:uid="{00000000-0005-0000-0000-000026200000}"/>
    <cellStyle name="Millares [0] 2 3 2 2 4 2 2 3" xfId="9453" xr:uid="{00000000-0005-0000-0000-000027200000}"/>
    <cellStyle name="Millares [0] 2 3 2 2 4 2 2 3 2" xfId="19819" xr:uid="{00000000-0005-0000-0000-000028200000}"/>
    <cellStyle name="Millares [0] 2 3 2 2 4 2 2 3 2 2" xfId="50868" xr:uid="{00000000-0005-0000-0000-000029200000}"/>
    <cellStyle name="Millares [0] 2 3 2 2 4 2 2 3 3" xfId="30184" xr:uid="{00000000-0005-0000-0000-00002A200000}"/>
    <cellStyle name="Millares [0] 2 3 2 2 4 2 2 3 4" xfId="40528" xr:uid="{00000000-0005-0000-0000-00002B200000}"/>
    <cellStyle name="Millares [0] 2 3 2 2 4 2 2 4" xfId="12940" xr:uid="{00000000-0005-0000-0000-00002C200000}"/>
    <cellStyle name="Millares [0] 2 3 2 2 4 2 2 4 2" xfId="43996" xr:uid="{00000000-0005-0000-0000-00002D200000}"/>
    <cellStyle name="Millares [0] 2 3 2 2 4 2 2 5" xfId="23312" xr:uid="{00000000-0005-0000-0000-00002E200000}"/>
    <cellStyle name="Millares [0] 2 3 2 2 4 2 2 6" xfId="33656" xr:uid="{00000000-0005-0000-0000-00002F200000}"/>
    <cellStyle name="Millares [0] 2 3 2 2 4 2 3" xfId="4247" xr:uid="{00000000-0005-0000-0000-000030200000}"/>
    <cellStyle name="Millares [0] 2 3 2 2 4 2 3 2" xfId="14644" xr:uid="{00000000-0005-0000-0000-000031200000}"/>
    <cellStyle name="Millares [0] 2 3 2 2 4 2 3 2 2" xfId="45700" xr:uid="{00000000-0005-0000-0000-000032200000}"/>
    <cellStyle name="Millares [0] 2 3 2 2 4 2 3 3" xfId="25016" xr:uid="{00000000-0005-0000-0000-000033200000}"/>
    <cellStyle name="Millares [0] 2 3 2 2 4 2 3 4" xfId="35360" xr:uid="{00000000-0005-0000-0000-000034200000}"/>
    <cellStyle name="Millares [0] 2 3 2 2 4 2 4" xfId="7694" xr:uid="{00000000-0005-0000-0000-000035200000}"/>
    <cellStyle name="Millares [0] 2 3 2 2 4 2 4 2" xfId="18079" xr:uid="{00000000-0005-0000-0000-000036200000}"/>
    <cellStyle name="Millares [0] 2 3 2 2 4 2 4 2 2" xfId="49129" xr:uid="{00000000-0005-0000-0000-000037200000}"/>
    <cellStyle name="Millares [0] 2 3 2 2 4 2 4 3" xfId="28445" xr:uid="{00000000-0005-0000-0000-000038200000}"/>
    <cellStyle name="Millares [0] 2 3 2 2 4 2 4 4" xfId="38789" xr:uid="{00000000-0005-0000-0000-000039200000}"/>
    <cellStyle name="Millares [0] 2 3 2 2 4 2 5" xfId="11218" xr:uid="{00000000-0005-0000-0000-00003A200000}"/>
    <cellStyle name="Millares [0] 2 3 2 2 4 2 5 2" xfId="42274" xr:uid="{00000000-0005-0000-0000-00003B200000}"/>
    <cellStyle name="Millares [0] 2 3 2 2 4 2 6" xfId="21590" xr:uid="{00000000-0005-0000-0000-00003C200000}"/>
    <cellStyle name="Millares [0] 2 3 2 2 4 2 7" xfId="31934" xr:uid="{00000000-0005-0000-0000-00003D200000}"/>
    <cellStyle name="Millares [0] 2 3 2 2 4 3" xfId="2542" xr:uid="{00000000-0005-0000-0000-00003E200000}"/>
    <cellStyle name="Millares [0] 2 3 2 2 4 3 2" xfId="5972" xr:uid="{00000000-0005-0000-0000-00003F200000}"/>
    <cellStyle name="Millares [0] 2 3 2 2 4 3 2 2" xfId="16367" xr:uid="{00000000-0005-0000-0000-000040200000}"/>
    <cellStyle name="Millares [0] 2 3 2 2 4 3 2 2 2" xfId="47421" xr:uid="{00000000-0005-0000-0000-000041200000}"/>
    <cellStyle name="Millares [0] 2 3 2 2 4 3 2 3" xfId="26737" xr:uid="{00000000-0005-0000-0000-000042200000}"/>
    <cellStyle name="Millares [0] 2 3 2 2 4 3 2 4" xfId="37081" xr:uid="{00000000-0005-0000-0000-000043200000}"/>
    <cellStyle name="Millares [0] 2 3 2 2 4 3 3" xfId="9452" xr:uid="{00000000-0005-0000-0000-000044200000}"/>
    <cellStyle name="Millares [0] 2 3 2 2 4 3 3 2" xfId="19818" xr:uid="{00000000-0005-0000-0000-000045200000}"/>
    <cellStyle name="Millares [0] 2 3 2 2 4 3 3 2 2" xfId="50867" xr:uid="{00000000-0005-0000-0000-000046200000}"/>
    <cellStyle name="Millares [0] 2 3 2 2 4 3 3 3" xfId="30183" xr:uid="{00000000-0005-0000-0000-000047200000}"/>
    <cellStyle name="Millares [0] 2 3 2 2 4 3 3 4" xfId="40527" xr:uid="{00000000-0005-0000-0000-000048200000}"/>
    <cellStyle name="Millares [0] 2 3 2 2 4 3 4" xfId="12939" xr:uid="{00000000-0005-0000-0000-000049200000}"/>
    <cellStyle name="Millares [0] 2 3 2 2 4 3 4 2" xfId="43995" xr:uid="{00000000-0005-0000-0000-00004A200000}"/>
    <cellStyle name="Millares [0] 2 3 2 2 4 3 5" xfId="23311" xr:uid="{00000000-0005-0000-0000-00004B200000}"/>
    <cellStyle name="Millares [0] 2 3 2 2 4 3 6" xfId="33655" xr:uid="{00000000-0005-0000-0000-00004C200000}"/>
    <cellStyle name="Millares [0] 2 3 2 2 4 4" xfId="4246" xr:uid="{00000000-0005-0000-0000-00004D200000}"/>
    <cellStyle name="Millares [0] 2 3 2 2 4 4 2" xfId="14643" xr:uid="{00000000-0005-0000-0000-00004E200000}"/>
    <cellStyle name="Millares [0] 2 3 2 2 4 4 2 2" xfId="45699" xr:uid="{00000000-0005-0000-0000-00004F200000}"/>
    <cellStyle name="Millares [0] 2 3 2 2 4 4 3" xfId="25015" xr:uid="{00000000-0005-0000-0000-000050200000}"/>
    <cellStyle name="Millares [0] 2 3 2 2 4 4 4" xfId="35359" xr:uid="{00000000-0005-0000-0000-000051200000}"/>
    <cellStyle name="Millares [0] 2 3 2 2 4 5" xfId="7693" xr:uid="{00000000-0005-0000-0000-000052200000}"/>
    <cellStyle name="Millares [0] 2 3 2 2 4 5 2" xfId="18078" xr:uid="{00000000-0005-0000-0000-000053200000}"/>
    <cellStyle name="Millares [0] 2 3 2 2 4 5 2 2" xfId="49128" xr:uid="{00000000-0005-0000-0000-000054200000}"/>
    <cellStyle name="Millares [0] 2 3 2 2 4 5 3" xfId="28444" xr:uid="{00000000-0005-0000-0000-000055200000}"/>
    <cellStyle name="Millares [0] 2 3 2 2 4 5 4" xfId="38788" xr:uid="{00000000-0005-0000-0000-000056200000}"/>
    <cellStyle name="Millares [0] 2 3 2 2 4 6" xfId="11217" xr:uid="{00000000-0005-0000-0000-000057200000}"/>
    <cellStyle name="Millares [0] 2 3 2 2 4 6 2" xfId="42273" xr:uid="{00000000-0005-0000-0000-000058200000}"/>
    <cellStyle name="Millares [0] 2 3 2 2 4 7" xfId="21589" xr:uid="{00000000-0005-0000-0000-000059200000}"/>
    <cellStyle name="Millares [0] 2 3 2 2 4 8" xfId="31933" xr:uid="{00000000-0005-0000-0000-00005A200000}"/>
    <cellStyle name="Millares [0] 2 3 2 2 5" xfId="293" xr:uid="{00000000-0005-0000-0000-00005B200000}"/>
    <cellStyle name="Millares [0] 2 3 2 2 5 2" xfId="2544" xr:uid="{00000000-0005-0000-0000-00005C200000}"/>
    <cellStyle name="Millares [0] 2 3 2 2 5 2 2" xfId="5974" xr:uid="{00000000-0005-0000-0000-00005D200000}"/>
    <cellStyle name="Millares [0] 2 3 2 2 5 2 2 2" xfId="16369" xr:uid="{00000000-0005-0000-0000-00005E200000}"/>
    <cellStyle name="Millares [0] 2 3 2 2 5 2 2 2 2" xfId="47423" xr:uid="{00000000-0005-0000-0000-00005F200000}"/>
    <cellStyle name="Millares [0] 2 3 2 2 5 2 2 3" xfId="26739" xr:uid="{00000000-0005-0000-0000-000060200000}"/>
    <cellStyle name="Millares [0] 2 3 2 2 5 2 2 4" xfId="37083" xr:uid="{00000000-0005-0000-0000-000061200000}"/>
    <cellStyle name="Millares [0] 2 3 2 2 5 2 3" xfId="9454" xr:uid="{00000000-0005-0000-0000-000062200000}"/>
    <cellStyle name="Millares [0] 2 3 2 2 5 2 3 2" xfId="19820" xr:uid="{00000000-0005-0000-0000-000063200000}"/>
    <cellStyle name="Millares [0] 2 3 2 2 5 2 3 2 2" xfId="50869" xr:uid="{00000000-0005-0000-0000-000064200000}"/>
    <cellStyle name="Millares [0] 2 3 2 2 5 2 3 3" xfId="30185" xr:uid="{00000000-0005-0000-0000-000065200000}"/>
    <cellStyle name="Millares [0] 2 3 2 2 5 2 3 4" xfId="40529" xr:uid="{00000000-0005-0000-0000-000066200000}"/>
    <cellStyle name="Millares [0] 2 3 2 2 5 2 4" xfId="12941" xr:uid="{00000000-0005-0000-0000-000067200000}"/>
    <cellStyle name="Millares [0] 2 3 2 2 5 2 4 2" xfId="43997" xr:uid="{00000000-0005-0000-0000-000068200000}"/>
    <cellStyle name="Millares [0] 2 3 2 2 5 2 5" xfId="23313" xr:uid="{00000000-0005-0000-0000-000069200000}"/>
    <cellStyle name="Millares [0] 2 3 2 2 5 2 6" xfId="33657" xr:uid="{00000000-0005-0000-0000-00006A200000}"/>
    <cellStyle name="Millares [0] 2 3 2 2 5 3" xfId="4248" xr:uid="{00000000-0005-0000-0000-00006B200000}"/>
    <cellStyle name="Millares [0] 2 3 2 2 5 3 2" xfId="14645" xr:uid="{00000000-0005-0000-0000-00006C200000}"/>
    <cellStyle name="Millares [0] 2 3 2 2 5 3 2 2" xfId="45701" xr:uid="{00000000-0005-0000-0000-00006D200000}"/>
    <cellStyle name="Millares [0] 2 3 2 2 5 3 3" xfId="25017" xr:uid="{00000000-0005-0000-0000-00006E200000}"/>
    <cellStyle name="Millares [0] 2 3 2 2 5 3 4" xfId="35361" xr:uid="{00000000-0005-0000-0000-00006F200000}"/>
    <cellStyle name="Millares [0] 2 3 2 2 5 4" xfId="7695" xr:uid="{00000000-0005-0000-0000-000070200000}"/>
    <cellStyle name="Millares [0] 2 3 2 2 5 4 2" xfId="18080" xr:uid="{00000000-0005-0000-0000-000071200000}"/>
    <cellStyle name="Millares [0] 2 3 2 2 5 4 2 2" xfId="49130" xr:uid="{00000000-0005-0000-0000-000072200000}"/>
    <cellStyle name="Millares [0] 2 3 2 2 5 4 3" xfId="28446" xr:uid="{00000000-0005-0000-0000-000073200000}"/>
    <cellStyle name="Millares [0] 2 3 2 2 5 4 4" xfId="38790" xr:uid="{00000000-0005-0000-0000-000074200000}"/>
    <cellStyle name="Millares [0] 2 3 2 2 5 5" xfId="11219" xr:uid="{00000000-0005-0000-0000-000075200000}"/>
    <cellStyle name="Millares [0] 2 3 2 2 5 5 2" xfId="42275" xr:uid="{00000000-0005-0000-0000-000076200000}"/>
    <cellStyle name="Millares [0] 2 3 2 2 5 6" xfId="21591" xr:uid="{00000000-0005-0000-0000-000077200000}"/>
    <cellStyle name="Millares [0] 2 3 2 2 5 7" xfId="31935" xr:uid="{00000000-0005-0000-0000-000078200000}"/>
    <cellStyle name="Millares [0] 2 3 2 2 6" xfId="294" xr:uid="{00000000-0005-0000-0000-000079200000}"/>
    <cellStyle name="Millares [0] 2 3 2 2 6 2" xfId="2545" xr:uid="{00000000-0005-0000-0000-00007A200000}"/>
    <cellStyle name="Millares [0] 2 3 2 2 6 2 2" xfId="5975" xr:uid="{00000000-0005-0000-0000-00007B200000}"/>
    <cellStyle name="Millares [0] 2 3 2 2 6 2 2 2" xfId="16370" xr:uid="{00000000-0005-0000-0000-00007C200000}"/>
    <cellStyle name="Millares [0] 2 3 2 2 6 2 2 2 2" xfId="47424" xr:uid="{00000000-0005-0000-0000-00007D200000}"/>
    <cellStyle name="Millares [0] 2 3 2 2 6 2 2 3" xfId="26740" xr:uid="{00000000-0005-0000-0000-00007E200000}"/>
    <cellStyle name="Millares [0] 2 3 2 2 6 2 2 4" xfId="37084" xr:uid="{00000000-0005-0000-0000-00007F200000}"/>
    <cellStyle name="Millares [0] 2 3 2 2 6 2 3" xfId="9455" xr:uid="{00000000-0005-0000-0000-000080200000}"/>
    <cellStyle name="Millares [0] 2 3 2 2 6 2 3 2" xfId="19821" xr:uid="{00000000-0005-0000-0000-000081200000}"/>
    <cellStyle name="Millares [0] 2 3 2 2 6 2 3 2 2" xfId="50870" xr:uid="{00000000-0005-0000-0000-000082200000}"/>
    <cellStyle name="Millares [0] 2 3 2 2 6 2 3 3" xfId="30186" xr:uid="{00000000-0005-0000-0000-000083200000}"/>
    <cellStyle name="Millares [0] 2 3 2 2 6 2 3 4" xfId="40530" xr:uid="{00000000-0005-0000-0000-000084200000}"/>
    <cellStyle name="Millares [0] 2 3 2 2 6 2 4" xfId="12942" xr:uid="{00000000-0005-0000-0000-000085200000}"/>
    <cellStyle name="Millares [0] 2 3 2 2 6 2 4 2" xfId="43998" xr:uid="{00000000-0005-0000-0000-000086200000}"/>
    <cellStyle name="Millares [0] 2 3 2 2 6 2 5" xfId="23314" xr:uid="{00000000-0005-0000-0000-000087200000}"/>
    <cellStyle name="Millares [0] 2 3 2 2 6 2 6" xfId="33658" xr:uid="{00000000-0005-0000-0000-000088200000}"/>
    <cellStyle name="Millares [0] 2 3 2 2 6 3" xfId="4249" xr:uid="{00000000-0005-0000-0000-000089200000}"/>
    <cellStyle name="Millares [0] 2 3 2 2 6 3 2" xfId="14646" xr:uid="{00000000-0005-0000-0000-00008A200000}"/>
    <cellStyle name="Millares [0] 2 3 2 2 6 3 2 2" xfId="45702" xr:uid="{00000000-0005-0000-0000-00008B200000}"/>
    <cellStyle name="Millares [0] 2 3 2 2 6 3 3" xfId="25018" xr:uid="{00000000-0005-0000-0000-00008C200000}"/>
    <cellStyle name="Millares [0] 2 3 2 2 6 3 4" xfId="35362" xr:uid="{00000000-0005-0000-0000-00008D200000}"/>
    <cellStyle name="Millares [0] 2 3 2 2 6 4" xfId="7696" xr:uid="{00000000-0005-0000-0000-00008E200000}"/>
    <cellStyle name="Millares [0] 2 3 2 2 6 4 2" xfId="18081" xr:uid="{00000000-0005-0000-0000-00008F200000}"/>
    <cellStyle name="Millares [0] 2 3 2 2 6 4 2 2" xfId="49131" xr:uid="{00000000-0005-0000-0000-000090200000}"/>
    <cellStyle name="Millares [0] 2 3 2 2 6 4 3" xfId="28447" xr:uid="{00000000-0005-0000-0000-000091200000}"/>
    <cellStyle name="Millares [0] 2 3 2 2 6 4 4" xfId="38791" xr:uid="{00000000-0005-0000-0000-000092200000}"/>
    <cellStyle name="Millares [0] 2 3 2 2 6 5" xfId="11220" xr:uid="{00000000-0005-0000-0000-000093200000}"/>
    <cellStyle name="Millares [0] 2 3 2 2 6 5 2" xfId="42276" xr:uid="{00000000-0005-0000-0000-000094200000}"/>
    <cellStyle name="Millares [0] 2 3 2 2 6 6" xfId="21592" xr:uid="{00000000-0005-0000-0000-000095200000}"/>
    <cellStyle name="Millares [0] 2 3 2 2 6 7" xfId="31936" xr:uid="{00000000-0005-0000-0000-000096200000}"/>
    <cellStyle name="Millares [0] 2 3 2 2 7" xfId="295" xr:uid="{00000000-0005-0000-0000-000097200000}"/>
    <cellStyle name="Millares [0] 2 3 2 2 7 2" xfId="2546" xr:uid="{00000000-0005-0000-0000-000098200000}"/>
    <cellStyle name="Millares [0] 2 3 2 2 7 2 2" xfId="5976" xr:uid="{00000000-0005-0000-0000-000099200000}"/>
    <cellStyle name="Millares [0] 2 3 2 2 7 2 2 2" xfId="16371" xr:uid="{00000000-0005-0000-0000-00009A200000}"/>
    <cellStyle name="Millares [0] 2 3 2 2 7 2 2 2 2" xfId="47425" xr:uid="{00000000-0005-0000-0000-00009B200000}"/>
    <cellStyle name="Millares [0] 2 3 2 2 7 2 2 3" xfId="26741" xr:uid="{00000000-0005-0000-0000-00009C200000}"/>
    <cellStyle name="Millares [0] 2 3 2 2 7 2 2 4" xfId="37085" xr:uid="{00000000-0005-0000-0000-00009D200000}"/>
    <cellStyle name="Millares [0] 2 3 2 2 7 2 3" xfId="9456" xr:uid="{00000000-0005-0000-0000-00009E200000}"/>
    <cellStyle name="Millares [0] 2 3 2 2 7 2 3 2" xfId="19822" xr:uid="{00000000-0005-0000-0000-00009F200000}"/>
    <cellStyle name="Millares [0] 2 3 2 2 7 2 3 2 2" xfId="50871" xr:uid="{00000000-0005-0000-0000-0000A0200000}"/>
    <cellStyle name="Millares [0] 2 3 2 2 7 2 3 3" xfId="30187" xr:uid="{00000000-0005-0000-0000-0000A1200000}"/>
    <cellStyle name="Millares [0] 2 3 2 2 7 2 3 4" xfId="40531" xr:uid="{00000000-0005-0000-0000-0000A2200000}"/>
    <cellStyle name="Millares [0] 2 3 2 2 7 2 4" xfId="12943" xr:uid="{00000000-0005-0000-0000-0000A3200000}"/>
    <cellStyle name="Millares [0] 2 3 2 2 7 2 4 2" xfId="43999" xr:uid="{00000000-0005-0000-0000-0000A4200000}"/>
    <cellStyle name="Millares [0] 2 3 2 2 7 2 5" xfId="23315" xr:uid="{00000000-0005-0000-0000-0000A5200000}"/>
    <cellStyle name="Millares [0] 2 3 2 2 7 2 6" xfId="33659" xr:uid="{00000000-0005-0000-0000-0000A6200000}"/>
    <cellStyle name="Millares [0] 2 3 2 2 7 3" xfId="4250" xr:uid="{00000000-0005-0000-0000-0000A7200000}"/>
    <cellStyle name="Millares [0] 2 3 2 2 7 3 2" xfId="14647" xr:uid="{00000000-0005-0000-0000-0000A8200000}"/>
    <cellStyle name="Millares [0] 2 3 2 2 7 3 2 2" xfId="45703" xr:uid="{00000000-0005-0000-0000-0000A9200000}"/>
    <cellStyle name="Millares [0] 2 3 2 2 7 3 3" xfId="25019" xr:uid="{00000000-0005-0000-0000-0000AA200000}"/>
    <cellStyle name="Millares [0] 2 3 2 2 7 3 4" xfId="35363" xr:uid="{00000000-0005-0000-0000-0000AB200000}"/>
    <cellStyle name="Millares [0] 2 3 2 2 7 4" xfId="7697" xr:uid="{00000000-0005-0000-0000-0000AC200000}"/>
    <cellStyle name="Millares [0] 2 3 2 2 7 4 2" xfId="18082" xr:uid="{00000000-0005-0000-0000-0000AD200000}"/>
    <cellStyle name="Millares [0] 2 3 2 2 7 4 2 2" xfId="49132" xr:uid="{00000000-0005-0000-0000-0000AE200000}"/>
    <cellStyle name="Millares [0] 2 3 2 2 7 4 3" xfId="28448" xr:uid="{00000000-0005-0000-0000-0000AF200000}"/>
    <cellStyle name="Millares [0] 2 3 2 2 7 4 4" xfId="38792" xr:uid="{00000000-0005-0000-0000-0000B0200000}"/>
    <cellStyle name="Millares [0] 2 3 2 2 7 5" xfId="11221" xr:uid="{00000000-0005-0000-0000-0000B1200000}"/>
    <cellStyle name="Millares [0] 2 3 2 2 7 5 2" xfId="42277" xr:uid="{00000000-0005-0000-0000-0000B2200000}"/>
    <cellStyle name="Millares [0] 2 3 2 2 7 6" xfId="21593" xr:uid="{00000000-0005-0000-0000-0000B3200000}"/>
    <cellStyle name="Millares [0] 2 3 2 2 7 7" xfId="31937" xr:uid="{00000000-0005-0000-0000-0000B4200000}"/>
    <cellStyle name="Millares [0] 2 3 2 2 8" xfId="2523" xr:uid="{00000000-0005-0000-0000-0000B5200000}"/>
    <cellStyle name="Millares [0] 2 3 2 2 8 2" xfId="5953" xr:uid="{00000000-0005-0000-0000-0000B6200000}"/>
    <cellStyle name="Millares [0] 2 3 2 2 8 2 2" xfId="16348" xr:uid="{00000000-0005-0000-0000-0000B7200000}"/>
    <cellStyle name="Millares [0] 2 3 2 2 8 2 2 2" xfId="47402" xr:uid="{00000000-0005-0000-0000-0000B8200000}"/>
    <cellStyle name="Millares [0] 2 3 2 2 8 2 3" xfId="26718" xr:uid="{00000000-0005-0000-0000-0000B9200000}"/>
    <cellStyle name="Millares [0] 2 3 2 2 8 2 4" xfId="37062" xr:uid="{00000000-0005-0000-0000-0000BA200000}"/>
    <cellStyle name="Millares [0] 2 3 2 2 8 3" xfId="9433" xr:uid="{00000000-0005-0000-0000-0000BB200000}"/>
    <cellStyle name="Millares [0] 2 3 2 2 8 3 2" xfId="19799" xr:uid="{00000000-0005-0000-0000-0000BC200000}"/>
    <cellStyle name="Millares [0] 2 3 2 2 8 3 2 2" xfId="50848" xr:uid="{00000000-0005-0000-0000-0000BD200000}"/>
    <cellStyle name="Millares [0] 2 3 2 2 8 3 3" xfId="30164" xr:uid="{00000000-0005-0000-0000-0000BE200000}"/>
    <cellStyle name="Millares [0] 2 3 2 2 8 3 4" xfId="40508" xr:uid="{00000000-0005-0000-0000-0000BF200000}"/>
    <cellStyle name="Millares [0] 2 3 2 2 8 4" xfId="12920" xr:uid="{00000000-0005-0000-0000-0000C0200000}"/>
    <cellStyle name="Millares [0] 2 3 2 2 8 4 2" xfId="43976" xr:uid="{00000000-0005-0000-0000-0000C1200000}"/>
    <cellStyle name="Millares [0] 2 3 2 2 8 5" xfId="23292" xr:uid="{00000000-0005-0000-0000-0000C2200000}"/>
    <cellStyle name="Millares [0] 2 3 2 2 8 6" xfId="33636" xr:uid="{00000000-0005-0000-0000-0000C3200000}"/>
    <cellStyle name="Millares [0] 2 3 2 2 9" xfId="4227" xr:uid="{00000000-0005-0000-0000-0000C4200000}"/>
    <cellStyle name="Millares [0] 2 3 2 2 9 2" xfId="14624" xr:uid="{00000000-0005-0000-0000-0000C5200000}"/>
    <cellStyle name="Millares [0] 2 3 2 2 9 2 2" xfId="45680" xr:uid="{00000000-0005-0000-0000-0000C6200000}"/>
    <cellStyle name="Millares [0] 2 3 2 2 9 3" xfId="24996" xr:uid="{00000000-0005-0000-0000-0000C7200000}"/>
    <cellStyle name="Millares [0] 2 3 2 2 9 4" xfId="35340" xr:uid="{00000000-0005-0000-0000-0000C8200000}"/>
    <cellStyle name="Millares [0] 2 3 2 3" xfId="296" xr:uid="{00000000-0005-0000-0000-0000C9200000}"/>
    <cellStyle name="Millares [0] 2 3 2 3 10" xfId="11222" xr:uid="{00000000-0005-0000-0000-0000CA200000}"/>
    <cellStyle name="Millares [0] 2 3 2 3 10 2" xfId="42278" xr:uid="{00000000-0005-0000-0000-0000CB200000}"/>
    <cellStyle name="Millares [0] 2 3 2 3 11" xfId="21594" xr:uid="{00000000-0005-0000-0000-0000CC200000}"/>
    <cellStyle name="Millares [0] 2 3 2 3 12" xfId="31938" xr:uid="{00000000-0005-0000-0000-0000CD200000}"/>
    <cellStyle name="Millares [0] 2 3 2 3 2" xfId="297" xr:uid="{00000000-0005-0000-0000-0000CE200000}"/>
    <cellStyle name="Millares [0] 2 3 2 3 2 10" xfId="21595" xr:uid="{00000000-0005-0000-0000-0000CF200000}"/>
    <cellStyle name="Millares [0] 2 3 2 3 2 11" xfId="31939" xr:uid="{00000000-0005-0000-0000-0000D0200000}"/>
    <cellStyle name="Millares [0] 2 3 2 3 2 2" xfId="298" xr:uid="{00000000-0005-0000-0000-0000D1200000}"/>
    <cellStyle name="Millares [0] 2 3 2 3 2 2 2" xfId="299" xr:uid="{00000000-0005-0000-0000-0000D2200000}"/>
    <cellStyle name="Millares [0] 2 3 2 3 2 2 2 2" xfId="2550" xr:uid="{00000000-0005-0000-0000-0000D3200000}"/>
    <cellStyle name="Millares [0] 2 3 2 3 2 2 2 2 2" xfId="5980" xr:uid="{00000000-0005-0000-0000-0000D4200000}"/>
    <cellStyle name="Millares [0] 2 3 2 3 2 2 2 2 2 2" xfId="16375" xr:uid="{00000000-0005-0000-0000-0000D5200000}"/>
    <cellStyle name="Millares [0] 2 3 2 3 2 2 2 2 2 2 2" xfId="47429" xr:uid="{00000000-0005-0000-0000-0000D6200000}"/>
    <cellStyle name="Millares [0] 2 3 2 3 2 2 2 2 2 3" xfId="26745" xr:uid="{00000000-0005-0000-0000-0000D7200000}"/>
    <cellStyle name="Millares [0] 2 3 2 3 2 2 2 2 2 4" xfId="37089" xr:uid="{00000000-0005-0000-0000-0000D8200000}"/>
    <cellStyle name="Millares [0] 2 3 2 3 2 2 2 2 3" xfId="9460" xr:uid="{00000000-0005-0000-0000-0000D9200000}"/>
    <cellStyle name="Millares [0] 2 3 2 3 2 2 2 2 3 2" xfId="19826" xr:uid="{00000000-0005-0000-0000-0000DA200000}"/>
    <cellStyle name="Millares [0] 2 3 2 3 2 2 2 2 3 2 2" xfId="50875" xr:uid="{00000000-0005-0000-0000-0000DB200000}"/>
    <cellStyle name="Millares [0] 2 3 2 3 2 2 2 2 3 3" xfId="30191" xr:uid="{00000000-0005-0000-0000-0000DC200000}"/>
    <cellStyle name="Millares [0] 2 3 2 3 2 2 2 2 3 4" xfId="40535" xr:uid="{00000000-0005-0000-0000-0000DD200000}"/>
    <cellStyle name="Millares [0] 2 3 2 3 2 2 2 2 4" xfId="12947" xr:uid="{00000000-0005-0000-0000-0000DE200000}"/>
    <cellStyle name="Millares [0] 2 3 2 3 2 2 2 2 4 2" xfId="44003" xr:uid="{00000000-0005-0000-0000-0000DF200000}"/>
    <cellStyle name="Millares [0] 2 3 2 3 2 2 2 2 5" xfId="23319" xr:uid="{00000000-0005-0000-0000-0000E0200000}"/>
    <cellStyle name="Millares [0] 2 3 2 3 2 2 2 2 6" xfId="33663" xr:uid="{00000000-0005-0000-0000-0000E1200000}"/>
    <cellStyle name="Millares [0] 2 3 2 3 2 2 2 3" xfId="4254" xr:uid="{00000000-0005-0000-0000-0000E2200000}"/>
    <cellStyle name="Millares [0] 2 3 2 3 2 2 2 3 2" xfId="14651" xr:uid="{00000000-0005-0000-0000-0000E3200000}"/>
    <cellStyle name="Millares [0] 2 3 2 3 2 2 2 3 2 2" xfId="45707" xr:uid="{00000000-0005-0000-0000-0000E4200000}"/>
    <cellStyle name="Millares [0] 2 3 2 3 2 2 2 3 3" xfId="25023" xr:uid="{00000000-0005-0000-0000-0000E5200000}"/>
    <cellStyle name="Millares [0] 2 3 2 3 2 2 2 3 4" xfId="35367" xr:uid="{00000000-0005-0000-0000-0000E6200000}"/>
    <cellStyle name="Millares [0] 2 3 2 3 2 2 2 4" xfId="7701" xr:uid="{00000000-0005-0000-0000-0000E7200000}"/>
    <cellStyle name="Millares [0] 2 3 2 3 2 2 2 4 2" xfId="18086" xr:uid="{00000000-0005-0000-0000-0000E8200000}"/>
    <cellStyle name="Millares [0] 2 3 2 3 2 2 2 4 2 2" xfId="49136" xr:uid="{00000000-0005-0000-0000-0000E9200000}"/>
    <cellStyle name="Millares [0] 2 3 2 3 2 2 2 4 3" xfId="28452" xr:uid="{00000000-0005-0000-0000-0000EA200000}"/>
    <cellStyle name="Millares [0] 2 3 2 3 2 2 2 4 4" xfId="38796" xr:uid="{00000000-0005-0000-0000-0000EB200000}"/>
    <cellStyle name="Millares [0] 2 3 2 3 2 2 2 5" xfId="11225" xr:uid="{00000000-0005-0000-0000-0000EC200000}"/>
    <cellStyle name="Millares [0] 2 3 2 3 2 2 2 5 2" xfId="42281" xr:uid="{00000000-0005-0000-0000-0000ED200000}"/>
    <cellStyle name="Millares [0] 2 3 2 3 2 2 2 6" xfId="21597" xr:uid="{00000000-0005-0000-0000-0000EE200000}"/>
    <cellStyle name="Millares [0] 2 3 2 3 2 2 2 7" xfId="31941" xr:uid="{00000000-0005-0000-0000-0000EF200000}"/>
    <cellStyle name="Millares [0] 2 3 2 3 2 2 3" xfId="2549" xr:uid="{00000000-0005-0000-0000-0000F0200000}"/>
    <cellStyle name="Millares [0] 2 3 2 3 2 2 3 2" xfId="5979" xr:uid="{00000000-0005-0000-0000-0000F1200000}"/>
    <cellStyle name="Millares [0] 2 3 2 3 2 2 3 2 2" xfId="16374" xr:uid="{00000000-0005-0000-0000-0000F2200000}"/>
    <cellStyle name="Millares [0] 2 3 2 3 2 2 3 2 2 2" xfId="47428" xr:uid="{00000000-0005-0000-0000-0000F3200000}"/>
    <cellStyle name="Millares [0] 2 3 2 3 2 2 3 2 3" xfId="26744" xr:uid="{00000000-0005-0000-0000-0000F4200000}"/>
    <cellStyle name="Millares [0] 2 3 2 3 2 2 3 2 4" xfId="37088" xr:uid="{00000000-0005-0000-0000-0000F5200000}"/>
    <cellStyle name="Millares [0] 2 3 2 3 2 2 3 3" xfId="9459" xr:uid="{00000000-0005-0000-0000-0000F6200000}"/>
    <cellStyle name="Millares [0] 2 3 2 3 2 2 3 3 2" xfId="19825" xr:uid="{00000000-0005-0000-0000-0000F7200000}"/>
    <cellStyle name="Millares [0] 2 3 2 3 2 2 3 3 2 2" xfId="50874" xr:uid="{00000000-0005-0000-0000-0000F8200000}"/>
    <cellStyle name="Millares [0] 2 3 2 3 2 2 3 3 3" xfId="30190" xr:uid="{00000000-0005-0000-0000-0000F9200000}"/>
    <cellStyle name="Millares [0] 2 3 2 3 2 2 3 3 4" xfId="40534" xr:uid="{00000000-0005-0000-0000-0000FA200000}"/>
    <cellStyle name="Millares [0] 2 3 2 3 2 2 3 4" xfId="12946" xr:uid="{00000000-0005-0000-0000-0000FB200000}"/>
    <cellStyle name="Millares [0] 2 3 2 3 2 2 3 4 2" xfId="44002" xr:uid="{00000000-0005-0000-0000-0000FC200000}"/>
    <cellStyle name="Millares [0] 2 3 2 3 2 2 3 5" xfId="23318" xr:uid="{00000000-0005-0000-0000-0000FD200000}"/>
    <cellStyle name="Millares [0] 2 3 2 3 2 2 3 6" xfId="33662" xr:uid="{00000000-0005-0000-0000-0000FE200000}"/>
    <cellStyle name="Millares [0] 2 3 2 3 2 2 4" xfId="4253" xr:uid="{00000000-0005-0000-0000-0000FF200000}"/>
    <cellStyle name="Millares [0] 2 3 2 3 2 2 4 2" xfId="14650" xr:uid="{00000000-0005-0000-0000-000000210000}"/>
    <cellStyle name="Millares [0] 2 3 2 3 2 2 4 2 2" xfId="45706" xr:uid="{00000000-0005-0000-0000-000001210000}"/>
    <cellStyle name="Millares [0] 2 3 2 3 2 2 4 3" xfId="25022" xr:uid="{00000000-0005-0000-0000-000002210000}"/>
    <cellStyle name="Millares [0] 2 3 2 3 2 2 4 4" xfId="35366" xr:uid="{00000000-0005-0000-0000-000003210000}"/>
    <cellStyle name="Millares [0] 2 3 2 3 2 2 5" xfId="7700" xr:uid="{00000000-0005-0000-0000-000004210000}"/>
    <cellStyle name="Millares [0] 2 3 2 3 2 2 5 2" xfId="18085" xr:uid="{00000000-0005-0000-0000-000005210000}"/>
    <cellStyle name="Millares [0] 2 3 2 3 2 2 5 2 2" xfId="49135" xr:uid="{00000000-0005-0000-0000-000006210000}"/>
    <cellStyle name="Millares [0] 2 3 2 3 2 2 5 3" xfId="28451" xr:uid="{00000000-0005-0000-0000-000007210000}"/>
    <cellStyle name="Millares [0] 2 3 2 3 2 2 5 4" xfId="38795" xr:uid="{00000000-0005-0000-0000-000008210000}"/>
    <cellStyle name="Millares [0] 2 3 2 3 2 2 6" xfId="11224" xr:uid="{00000000-0005-0000-0000-000009210000}"/>
    <cellStyle name="Millares [0] 2 3 2 3 2 2 6 2" xfId="42280" xr:uid="{00000000-0005-0000-0000-00000A210000}"/>
    <cellStyle name="Millares [0] 2 3 2 3 2 2 7" xfId="21596" xr:uid="{00000000-0005-0000-0000-00000B210000}"/>
    <cellStyle name="Millares [0] 2 3 2 3 2 2 8" xfId="31940" xr:uid="{00000000-0005-0000-0000-00000C210000}"/>
    <cellStyle name="Millares [0] 2 3 2 3 2 3" xfId="300" xr:uid="{00000000-0005-0000-0000-00000D210000}"/>
    <cellStyle name="Millares [0] 2 3 2 3 2 3 2" xfId="2551" xr:uid="{00000000-0005-0000-0000-00000E210000}"/>
    <cellStyle name="Millares [0] 2 3 2 3 2 3 2 2" xfId="5981" xr:uid="{00000000-0005-0000-0000-00000F210000}"/>
    <cellStyle name="Millares [0] 2 3 2 3 2 3 2 2 2" xfId="16376" xr:uid="{00000000-0005-0000-0000-000010210000}"/>
    <cellStyle name="Millares [0] 2 3 2 3 2 3 2 2 2 2" xfId="47430" xr:uid="{00000000-0005-0000-0000-000011210000}"/>
    <cellStyle name="Millares [0] 2 3 2 3 2 3 2 2 3" xfId="26746" xr:uid="{00000000-0005-0000-0000-000012210000}"/>
    <cellStyle name="Millares [0] 2 3 2 3 2 3 2 2 4" xfId="37090" xr:uid="{00000000-0005-0000-0000-000013210000}"/>
    <cellStyle name="Millares [0] 2 3 2 3 2 3 2 3" xfId="9461" xr:uid="{00000000-0005-0000-0000-000014210000}"/>
    <cellStyle name="Millares [0] 2 3 2 3 2 3 2 3 2" xfId="19827" xr:uid="{00000000-0005-0000-0000-000015210000}"/>
    <cellStyle name="Millares [0] 2 3 2 3 2 3 2 3 2 2" xfId="50876" xr:uid="{00000000-0005-0000-0000-000016210000}"/>
    <cellStyle name="Millares [0] 2 3 2 3 2 3 2 3 3" xfId="30192" xr:uid="{00000000-0005-0000-0000-000017210000}"/>
    <cellStyle name="Millares [0] 2 3 2 3 2 3 2 3 4" xfId="40536" xr:uid="{00000000-0005-0000-0000-000018210000}"/>
    <cellStyle name="Millares [0] 2 3 2 3 2 3 2 4" xfId="12948" xr:uid="{00000000-0005-0000-0000-000019210000}"/>
    <cellStyle name="Millares [0] 2 3 2 3 2 3 2 4 2" xfId="44004" xr:uid="{00000000-0005-0000-0000-00001A210000}"/>
    <cellStyle name="Millares [0] 2 3 2 3 2 3 2 5" xfId="23320" xr:uid="{00000000-0005-0000-0000-00001B210000}"/>
    <cellStyle name="Millares [0] 2 3 2 3 2 3 2 6" xfId="33664" xr:uid="{00000000-0005-0000-0000-00001C210000}"/>
    <cellStyle name="Millares [0] 2 3 2 3 2 3 3" xfId="4255" xr:uid="{00000000-0005-0000-0000-00001D210000}"/>
    <cellStyle name="Millares [0] 2 3 2 3 2 3 3 2" xfId="14652" xr:uid="{00000000-0005-0000-0000-00001E210000}"/>
    <cellStyle name="Millares [0] 2 3 2 3 2 3 3 2 2" xfId="45708" xr:uid="{00000000-0005-0000-0000-00001F210000}"/>
    <cellStyle name="Millares [0] 2 3 2 3 2 3 3 3" xfId="25024" xr:uid="{00000000-0005-0000-0000-000020210000}"/>
    <cellStyle name="Millares [0] 2 3 2 3 2 3 3 4" xfId="35368" xr:uid="{00000000-0005-0000-0000-000021210000}"/>
    <cellStyle name="Millares [0] 2 3 2 3 2 3 4" xfId="7702" xr:uid="{00000000-0005-0000-0000-000022210000}"/>
    <cellStyle name="Millares [0] 2 3 2 3 2 3 4 2" xfId="18087" xr:uid="{00000000-0005-0000-0000-000023210000}"/>
    <cellStyle name="Millares [0] 2 3 2 3 2 3 4 2 2" xfId="49137" xr:uid="{00000000-0005-0000-0000-000024210000}"/>
    <cellStyle name="Millares [0] 2 3 2 3 2 3 4 3" xfId="28453" xr:uid="{00000000-0005-0000-0000-000025210000}"/>
    <cellStyle name="Millares [0] 2 3 2 3 2 3 4 4" xfId="38797" xr:uid="{00000000-0005-0000-0000-000026210000}"/>
    <cellStyle name="Millares [0] 2 3 2 3 2 3 5" xfId="11226" xr:uid="{00000000-0005-0000-0000-000027210000}"/>
    <cellStyle name="Millares [0] 2 3 2 3 2 3 5 2" xfId="42282" xr:uid="{00000000-0005-0000-0000-000028210000}"/>
    <cellStyle name="Millares [0] 2 3 2 3 2 3 6" xfId="21598" xr:uid="{00000000-0005-0000-0000-000029210000}"/>
    <cellStyle name="Millares [0] 2 3 2 3 2 3 7" xfId="31942" xr:uid="{00000000-0005-0000-0000-00002A210000}"/>
    <cellStyle name="Millares [0] 2 3 2 3 2 4" xfId="301" xr:uid="{00000000-0005-0000-0000-00002B210000}"/>
    <cellStyle name="Millares [0] 2 3 2 3 2 4 2" xfId="2552" xr:uid="{00000000-0005-0000-0000-00002C210000}"/>
    <cellStyle name="Millares [0] 2 3 2 3 2 4 2 2" xfId="5982" xr:uid="{00000000-0005-0000-0000-00002D210000}"/>
    <cellStyle name="Millares [0] 2 3 2 3 2 4 2 2 2" xfId="16377" xr:uid="{00000000-0005-0000-0000-00002E210000}"/>
    <cellStyle name="Millares [0] 2 3 2 3 2 4 2 2 2 2" xfId="47431" xr:uid="{00000000-0005-0000-0000-00002F210000}"/>
    <cellStyle name="Millares [0] 2 3 2 3 2 4 2 2 3" xfId="26747" xr:uid="{00000000-0005-0000-0000-000030210000}"/>
    <cellStyle name="Millares [0] 2 3 2 3 2 4 2 2 4" xfId="37091" xr:uid="{00000000-0005-0000-0000-000031210000}"/>
    <cellStyle name="Millares [0] 2 3 2 3 2 4 2 3" xfId="9462" xr:uid="{00000000-0005-0000-0000-000032210000}"/>
    <cellStyle name="Millares [0] 2 3 2 3 2 4 2 3 2" xfId="19828" xr:uid="{00000000-0005-0000-0000-000033210000}"/>
    <cellStyle name="Millares [0] 2 3 2 3 2 4 2 3 2 2" xfId="50877" xr:uid="{00000000-0005-0000-0000-000034210000}"/>
    <cellStyle name="Millares [0] 2 3 2 3 2 4 2 3 3" xfId="30193" xr:uid="{00000000-0005-0000-0000-000035210000}"/>
    <cellStyle name="Millares [0] 2 3 2 3 2 4 2 3 4" xfId="40537" xr:uid="{00000000-0005-0000-0000-000036210000}"/>
    <cellStyle name="Millares [0] 2 3 2 3 2 4 2 4" xfId="12949" xr:uid="{00000000-0005-0000-0000-000037210000}"/>
    <cellStyle name="Millares [0] 2 3 2 3 2 4 2 4 2" xfId="44005" xr:uid="{00000000-0005-0000-0000-000038210000}"/>
    <cellStyle name="Millares [0] 2 3 2 3 2 4 2 5" xfId="23321" xr:uid="{00000000-0005-0000-0000-000039210000}"/>
    <cellStyle name="Millares [0] 2 3 2 3 2 4 2 6" xfId="33665" xr:uid="{00000000-0005-0000-0000-00003A210000}"/>
    <cellStyle name="Millares [0] 2 3 2 3 2 4 3" xfId="4256" xr:uid="{00000000-0005-0000-0000-00003B210000}"/>
    <cellStyle name="Millares [0] 2 3 2 3 2 4 3 2" xfId="14653" xr:uid="{00000000-0005-0000-0000-00003C210000}"/>
    <cellStyle name="Millares [0] 2 3 2 3 2 4 3 2 2" xfId="45709" xr:uid="{00000000-0005-0000-0000-00003D210000}"/>
    <cellStyle name="Millares [0] 2 3 2 3 2 4 3 3" xfId="25025" xr:uid="{00000000-0005-0000-0000-00003E210000}"/>
    <cellStyle name="Millares [0] 2 3 2 3 2 4 3 4" xfId="35369" xr:uid="{00000000-0005-0000-0000-00003F210000}"/>
    <cellStyle name="Millares [0] 2 3 2 3 2 4 4" xfId="7703" xr:uid="{00000000-0005-0000-0000-000040210000}"/>
    <cellStyle name="Millares [0] 2 3 2 3 2 4 4 2" xfId="18088" xr:uid="{00000000-0005-0000-0000-000041210000}"/>
    <cellStyle name="Millares [0] 2 3 2 3 2 4 4 2 2" xfId="49138" xr:uid="{00000000-0005-0000-0000-000042210000}"/>
    <cellStyle name="Millares [0] 2 3 2 3 2 4 4 3" xfId="28454" xr:uid="{00000000-0005-0000-0000-000043210000}"/>
    <cellStyle name="Millares [0] 2 3 2 3 2 4 4 4" xfId="38798" xr:uid="{00000000-0005-0000-0000-000044210000}"/>
    <cellStyle name="Millares [0] 2 3 2 3 2 4 5" xfId="11227" xr:uid="{00000000-0005-0000-0000-000045210000}"/>
    <cellStyle name="Millares [0] 2 3 2 3 2 4 5 2" xfId="42283" xr:uid="{00000000-0005-0000-0000-000046210000}"/>
    <cellStyle name="Millares [0] 2 3 2 3 2 4 6" xfId="21599" xr:uid="{00000000-0005-0000-0000-000047210000}"/>
    <cellStyle name="Millares [0] 2 3 2 3 2 4 7" xfId="31943" xr:uid="{00000000-0005-0000-0000-000048210000}"/>
    <cellStyle name="Millares [0] 2 3 2 3 2 5" xfId="302" xr:uid="{00000000-0005-0000-0000-000049210000}"/>
    <cellStyle name="Millares [0] 2 3 2 3 2 5 2" xfId="2553" xr:uid="{00000000-0005-0000-0000-00004A210000}"/>
    <cellStyle name="Millares [0] 2 3 2 3 2 5 2 2" xfId="5983" xr:uid="{00000000-0005-0000-0000-00004B210000}"/>
    <cellStyle name="Millares [0] 2 3 2 3 2 5 2 2 2" xfId="16378" xr:uid="{00000000-0005-0000-0000-00004C210000}"/>
    <cellStyle name="Millares [0] 2 3 2 3 2 5 2 2 2 2" xfId="47432" xr:uid="{00000000-0005-0000-0000-00004D210000}"/>
    <cellStyle name="Millares [0] 2 3 2 3 2 5 2 2 3" xfId="26748" xr:uid="{00000000-0005-0000-0000-00004E210000}"/>
    <cellStyle name="Millares [0] 2 3 2 3 2 5 2 2 4" xfId="37092" xr:uid="{00000000-0005-0000-0000-00004F210000}"/>
    <cellStyle name="Millares [0] 2 3 2 3 2 5 2 3" xfId="9463" xr:uid="{00000000-0005-0000-0000-000050210000}"/>
    <cellStyle name="Millares [0] 2 3 2 3 2 5 2 3 2" xfId="19829" xr:uid="{00000000-0005-0000-0000-000051210000}"/>
    <cellStyle name="Millares [0] 2 3 2 3 2 5 2 3 2 2" xfId="50878" xr:uid="{00000000-0005-0000-0000-000052210000}"/>
    <cellStyle name="Millares [0] 2 3 2 3 2 5 2 3 3" xfId="30194" xr:uid="{00000000-0005-0000-0000-000053210000}"/>
    <cellStyle name="Millares [0] 2 3 2 3 2 5 2 3 4" xfId="40538" xr:uid="{00000000-0005-0000-0000-000054210000}"/>
    <cellStyle name="Millares [0] 2 3 2 3 2 5 2 4" xfId="12950" xr:uid="{00000000-0005-0000-0000-000055210000}"/>
    <cellStyle name="Millares [0] 2 3 2 3 2 5 2 4 2" xfId="44006" xr:uid="{00000000-0005-0000-0000-000056210000}"/>
    <cellStyle name="Millares [0] 2 3 2 3 2 5 2 5" xfId="23322" xr:uid="{00000000-0005-0000-0000-000057210000}"/>
    <cellStyle name="Millares [0] 2 3 2 3 2 5 2 6" xfId="33666" xr:uid="{00000000-0005-0000-0000-000058210000}"/>
    <cellStyle name="Millares [0] 2 3 2 3 2 5 3" xfId="4257" xr:uid="{00000000-0005-0000-0000-000059210000}"/>
    <cellStyle name="Millares [0] 2 3 2 3 2 5 3 2" xfId="14654" xr:uid="{00000000-0005-0000-0000-00005A210000}"/>
    <cellStyle name="Millares [0] 2 3 2 3 2 5 3 2 2" xfId="45710" xr:uid="{00000000-0005-0000-0000-00005B210000}"/>
    <cellStyle name="Millares [0] 2 3 2 3 2 5 3 3" xfId="25026" xr:uid="{00000000-0005-0000-0000-00005C210000}"/>
    <cellStyle name="Millares [0] 2 3 2 3 2 5 3 4" xfId="35370" xr:uid="{00000000-0005-0000-0000-00005D210000}"/>
    <cellStyle name="Millares [0] 2 3 2 3 2 5 4" xfId="7704" xr:uid="{00000000-0005-0000-0000-00005E210000}"/>
    <cellStyle name="Millares [0] 2 3 2 3 2 5 4 2" xfId="18089" xr:uid="{00000000-0005-0000-0000-00005F210000}"/>
    <cellStyle name="Millares [0] 2 3 2 3 2 5 4 2 2" xfId="49139" xr:uid="{00000000-0005-0000-0000-000060210000}"/>
    <cellStyle name="Millares [0] 2 3 2 3 2 5 4 3" xfId="28455" xr:uid="{00000000-0005-0000-0000-000061210000}"/>
    <cellStyle name="Millares [0] 2 3 2 3 2 5 4 4" xfId="38799" xr:uid="{00000000-0005-0000-0000-000062210000}"/>
    <cellStyle name="Millares [0] 2 3 2 3 2 5 5" xfId="11228" xr:uid="{00000000-0005-0000-0000-000063210000}"/>
    <cellStyle name="Millares [0] 2 3 2 3 2 5 5 2" xfId="42284" xr:uid="{00000000-0005-0000-0000-000064210000}"/>
    <cellStyle name="Millares [0] 2 3 2 3 2 5 6" xfId="21600" xr:uid="{00000000-0005-0000-0000-000065210000}"/>
    <cellStyle name="Millares [0] 2 3 2 3 2 5 7" xfId="31944" xr:uid="{00000000-0005-0000-0000-000066210000}"/>
    <cellStyle name="Millares [0] 2 3 2 3 2 6" xfId="2548" xr:uid="{00000000-0005-0000-0000-000067210000}"/>
    <cellStyle name="Millares [0] 2 3 2 3 2 6 2" xfId="5978" xr:uid="{00000000-0005-0000-0000-000068210000}"/>
    <cellStyle name="Millares [0] 2 3 2 3 2 6 2 2" xfId="16373" xr:uid="{00000000-0005-0000-0000-000069210000}"/>
    <cellStyle name="Millares [0] 2 3 2 3 2 6 2 2 2" xfId="47427" xr:uid="{00000000-0005-0000-0000-00006A210000}"/>
    <cellStyle name="Millares [0] 2 3 2 3 2 6 2 3" xfId="26743" xr:uid="{00000000-0005-0000-0000-00006B210000}"/>
    <cellStyle name="Millares [0] 2 3 2 3 2 6 2 4" xfId="37087" xr:uid="{00000000-0005-0000-0000-00006C210000}"/>
    <cellStyle name="Millares [0] 2 3 2 3 2 6 3" xfId="9458" xr:uid="{00000000-0005-0000-0000-00006D210000}"/>
    <cellStyle name="Millares [0] 2 3 2 3 2 6 3 2" xfId="19824" xr:uid="{00000000-0005-0000-0000-00006E210000}"/>
    <cellStyle name="Millares [0] 2 3 2 3 2 6 3 2 2" xfId="50873" xr:uid="{00000000-0005-0000-0000-00006F210000}"/>
    <cellStyle name="Millares [0] 2 3 2 3 2 6 3 3" xfId="30189" xr:uid="{00000000-0005-0000-0000-000070210000}"/>
    <cellStyle name="Millares [0] 2 3 2 3 2 6 3 4" xfId="40533" xr:uid="{00000000-0005-0000-0000-000071210000}"/>
    <cellStyle name="Millares [0] 2 3 2 3 2 6 4" xfId="12945" xr:uid="{00000000-0005-0000-0000-000072210000}"/>
    <cellStyle name="Millares [0] 2 3 2 3 2 6 4 2" xfId="44001" xr:uid="{00000000-0005-0000-0000-000073210000}"/>
    <cellStyle name="Millares [0] 2 3 2 3 2 6 5" xfId="23317" xr:uid="{00000000-0005-0000-0000-000074210000}"/>
    <cellStyle name="Millares [0] 2 3 2 3 2 6 6" xfId="33661" xr:uid="{00000000-0005-0000-0000-000075210000}"/>
    <cellStyle name="Millares [0] 2 3 2 3 2 7" xfId="4252" xr:uid="{00000000-0005-0000-0000-000076210000}"/>
    <cellStyle name="Millares [0] 2 3 2 3 2 7 2" xfId="14649" xr:uid="{00000000-0005-0000-0000-000077210000}"/>
    <cellStyle name="Millares [0] 2 3 2 3 2 7 2 2" xfId="45705" xr:uid="{00000000-0005-0000-0000-000078210000}"/>
    <cellStyle name="Millares [0] 2 3 2 3 2 7 3" xfId="25021" xr:uid="{00000000-0005-0000-0000-000079210000}"/>
    <cellStyle name="Millares [0] 2 3 2 3 2 7 4" xfId="35365" xr:uid="{00000000-0005-0000-0000-00007A210000}"/>
    <cellStyle name="Millares [0] 2 3 2 3 2 8" xfId="7699" xr:uid="{00000000-0005-0000-0000-00007B210000}"/>
    <cellStyle name="Millares [0] 2 3 2 3 2 8 2" xfId="18084" xr:uid="{00000000-0005-0000-0000-00007C210000}"/>
    <cellStyle name="Millares [0] 2 3 2 3 2 8 2 2" xfId="49134" xr:uid="{00000000-0005-0000-0000-00007D210000}"/>
    <cellStyle name="Millares [0] 2 3 2 3 2 8 3" xfId="28450" xr:uid="{00000000-0005-0000-0000-00007E210000}"/>
    <cellStyle name="Millares [0] 2 3 2 3 2 8 4" xfId="38794" xr:uid="{00000000-0005-0000-0000-00007F210000}"/>
    <cellStyle name="Millares [0] 2 3 2 3 2 9" xfId="11223" xr:uid="{00000000-0005-0000-0000-000080210000}"/>
    <cellStyle name="Millares [0] 2 3 2 3 2 9 2" xfId="42279" xr:uid="{00000000-0005-0000-0000-000081210000}"/>
    <cellStyle name="Millares [0] 2 3 2 3 3" xfId="303" xr:uid="{00000000-0005-0000-0000-000082210000}"/>
    <cellStyle name="Millares [0] 2 3 2 3 3 2" xfId="304" xr:uid="{00000000-0005-0000-0000-000083210000}"/>
    <cellStyle name="Millares [0] 2 3 2 3 3 2 2" xfId="2555" xr:uid="{00000000-0005-0000-0000-000084210000}"/>
    <cellStyle name="Millares [0] 2 3 2 3 3 2 2 2" xfId="5985" xr:uid="{00000000-0005-0000-0000-000085210000}"/>
    <cellStyle name="Millares [0] 2 3 2 3 3 2 2 2 2" xfId="16380" xr:uid="{00000000-0005-0000-0000-000086210000}"/>
    <cellStyle name="Millares [0] 2 3 2 3 3 2 2 2 2 2" xfId="47434" xr:uid="{00000000-0005-0000-0000-000087210000}"/>
    <cellStyle name="Millares [0] 2 3 2 3 3 2 2 2 3" xfId="26750" xr:uid="{00000000-0005-0000-0000-000088210000}"/>
    <cellStyle name="Millares [0] 2 3 2 3 3 2 2 2 4" xfId="37094" xr:uid="{00000000-0005-0000-0000-000089210000}"/>
    <cellStyle name="Millares [0] 2 3 2 3 3 2 2 3" xfId="9465" xr:uid="{00000000-0005-0000-0000-00008A210000}"/>
    <cellStyle name="Millares [0] 2 3 2 3 3 2 2 3 2" xfId="19831" xr:uid="{00000000-0005-0000-0000-00008B210000}"/>
    <cellStyle name="Millares [0] 2 3 2 3 3 2 2 3 2 2" xfId="50880" xr:uid="{00000000-0005-0000-0000-00008C210000}"/>
    <cellStyle name="Millares [0] 2 3 2 3 3 2 2 3 3" xfId="30196" xr:uid="{00000000-0005-0000-0000-00008D210000}"/>
    <cellStyle name="Millares [0] 2 3 2 3 3 2 2 3 4" xfId="40540" xr:uid="{00000000-0005-0000-0000-00008E210000}"/>
    <cellStyle name="Millares [0] 2 3 2 3 3 2 2 4" xfId="12952" xr:uid="{00000000-0005-0000-0000-00008F210000}"/>
    <cellStyle name="Millares [0] 2 3 2 3 3 2 2 4 2" xfId="44008" xr:uid="{00000000-0005-0000-0000-000090210000}"/>
    <cellStyle name="Millares [0] 2 3 2 3 3 2 2 5" xfId="23324" xr:uid="{00000000-0005-0000-0000-000091210000}"/>
    <cellStyle name="Millares [0] 2 3 2 3 3 2 2 6" xfId="33668" xr:uid="{00000000-0005-0000-0000-000092210000}"/>
    <cellStyle name="Millares [0] 2 3 2 3 3 2 3" xfId="4259" xr:uid="{00000000-0005-0000-0000-000093210000}"/>
    <cellStyle name="Millares [0] 2 3 2 3 3 2 3 2" xfId="14656" xr:uid="{00000000-0005-0000-0000-000094210000}"/>
    <cellStyle name="Millares [0] 2 3 2 3 3 2 3 2 2" xfId="45712" xr:uid="{00000000-0005-0000-0000-000095210000}"/>
    <cellStyle name="Millares [0] 2 3 2 3 3 2 3 3" xfId="25028" xr:uid="{00000000-0005-0000-0000-000096210000}"/>
    <cellStyle name="Millares [0] 2 3 2 3 3 2 3 4" xfId="35372" xr:uid="{00000000-0005-0000-0000-000097210000}"/>
    <cellStyle name="Millares [0] 2 3 2 3 3 2 4" xfId="7706" xr:uid="{00000000-0005-0000-0000-000098210000}"/>
    <cellStyle name="Millares [0] 2 3 2 3 3 2 4 2" xfId="18091" xr:uid="{00000000-0005-0000-0000-000099210000}"/>
    <cellStyle name="Millares [0] 2 3 2 3 3 2 4 2 2" xfId="49141" xr:uid="{00000000-0005-0000-0000-00009A210000}"/>
    <cellStyle name="Millares [0] 2 3 2 3 3 2 4 3" xfId="28457" xr:uid="{00000000-0005-0000-0000-00009B210000}"/>
    <cellStyle name="Millares [0] 2 3 2 3 3 2 4 4" xfId="38801" xr:uid="{00000000-0005-0000-0000-00009C210000}"/>
    <cellStyle name="Millares [0] 2 3 2 3 3 2 5" xfId="11230" xr:uid="{00000000-0005-0000-0000-00009D210000}"/>
    <cellStyle name="Millares [0] 2 3 2 3 3 2 5 2" xfId="42286" xr:uid="{00000000-0005-0000-0000-00009E210000}"/>
    <cellStyle name="Millares [0] 2 3 2 3 3 2 6" xfId="21602" xr:uid="{00000000-0005-0000-0000-00009F210000}"/>
    <cellStyle name="Millares [0] 2 3 2 3 3 2 7" xfId="31946" xr:uid="{00000000-0005-0000-0000-0000A0210000}"/>
    <cellStyle name="Millares [0] 2 3 2 3 3 3" xfId="2554" xr:uid="{00000000-0005-0000-0000-0000A1210000}"/>
    <cellStyle name="Millares [0] 2 3 2 3 3 3 2" xfId="5984" xr:uid="{00000000-0005-0000-0000-0000A2210000}"/>
    <cellStyle name="Millares [0] 2 3 2 3 3 3 2 2" xfId="16379" xr:uid="{00000000-0005-0000-0000-0000A3210000}"/>
    <cellStyle name="Millares [0] 2 3 2 3 3 3 2 2 2" xfId="47433" xr:uid="{00000000-0005-0000-0000-0000A4210000}"/>
    <cellStyle name="Millares [0] 2 3 2 3 3 3 2 3" xfId="26749" xr:uid="{00000000-0005-0000-0000-0000A5210000}"/>
    <cellStyle name="Millares [0] 2 3 2 3 3 3 2 4" xfId="37093" xr:uid="{00000000-0005-0000-0000-0000A6210000}"/>
    <cellStyle name="Millares [0] 2 3 2 3 3 3 3" xfId="9464" xr:uid="{00000000-0005-0000-0000-0000A7210000}"/>
    <cellStyle name="Millares [0] 2 3 2 3 3 3 3 2" xfId="19830" xr:uid="{00000000-0005-0000-0000-0000A8210000}"/>
    <cellStyle name="Millares [0] 2 3 2 3 3 3 3 2 2" xfId="50879" xr:uid="{00000000-0005-0000-0000-0000A9210000}"/>
    <cellStyle name="Millares [0] 2 3 2 3 3 3 3 3" xfId="30195" xr:uid="{00000000-0005-0000-0000-0000AA210000}"/>
    <cellStyle name="Millares [0] 2 3 2 3 3 3 3 4" xfId="40539" xr:uid="{00000000-0005-0000-0000-0000AB210000}"/>
    <cellStyle name="Millares [0] 2 3 2 3 3 3 4" xfId="12951" xr:uid="{00000000-0005-0000-0000-0000AC210000}"/>
    <cellStyle name="Millares [0] 2 3 2 3 3 3 4 2" xfId="44007" xr:uid="{00000000-0005-0000-0000-0000AD210000}"/>
    <cellStyle name="Millares [0] 2 3 2 3 3 3 5" xfId="23323" xr:uid="{00000000-0005-0000-0000-0000AE210000}"/>
    <cellStyle name="Millares [0] 2 3 2 3 3 3 6" xfId="33667" xr:uid="{00000000-0005-0000-0000-0000AF210000}"/>
    <cellStyle name="Millares [0] 2 3 2 3 3 4" xfId="4258" xr:uid="{00000000-0005-0000-0000-0000B0210000}"/>
    <cellStyle name="Millares [0] 2 3 2 3 3 4 2" xfId="14655" xr:uid="{00000000-0005-0000-0000-0000B1210000}"/>
    <cellStyle name="Millares [0] 2 3 2 3 3 4 2 2" xfId="45711" xr:uid="{00000000-0005-0000-0000-0000B2210000}"/>
    <cellStyle name="Millares [0] 2 3 2 3 3 4 3" xfId="25027" xr:uid="{00000000-0005-0000-0000-0000B3210000}"/>
    <cellStyle name="Millares [0] 2 3 2 3 3 4 4" xfId="35371" xr:uid="{00000000-0005-0000-0000-0000B4210000}"/>
    <cellStyle name="Millares [0] 2 3 2 3 3 5" xfId="7705" xr:uid="{00000000-0005-0000-0000-0000B5210000}"/>
    <cellStyle name="Millares [0] 2 3 2 3 3 5 2" xfId="18090" xr:uid="{00000000-0005-0000-0000-0000B6210000}"/>
    <cellStyle name="Millares [0] 2 3 2 3 3 5 2 2" xfId="49140" xr:uid="{00000000-0005-0000-0000-0000B7210000}"/>
    <cellStyle name="Millares [0] 2 3 2 3 3 5 3" xfId="28456" xr:uid="{00000000-0005-0000-0000-0000B8210000}"/>
    <cellStyle name="Millares [0] 2 3 2 3 3 5 4" xfId="38800" xr:uid="{00000000-0005-0000-0000-0000B9210000}"/>
    <cellStyle name="Millares [0] 2 3 2 3 3 6" xfId="11229" xr:uid="{00000000-0005-0000-0000-0000BA210000}"/>
    <cellStyle name="Millares [0] 2 3 2 3 3 6 2" xfId="42285" xr:uid="{00000000-0005-0000-0000-0000BB210000}"/>
    <cellStyle name="Millares [0] 2 3 2 3 3 7" xfId="21601" xr:uid="{00000000-0005-0000-0000-0000BC210000}"/>
    <cellStyle name="Millares [0] 2 3 2 3 3 8" xfId="31945" xr:uid="{00000000-0005-0000-0000-0000BD210000}"/>
    <cellStyle name="Millares [0] 2 3 2 3 4" xfId="305" xr:uid="{00000000-0005-0000-0000-0000BE210000}"/>
    <cellStyle name="Millares [0] 2 3 2 3 4 2" xfId="2556" xr:uid="{00000000-0005-0000-0000-0000BF210000}"/>
    <cellStyle name="Millares [0] 2 3 2 3 4 2 2" xfId="5986" xr:uid="{00000000-0005-0000-0000-0000C0210000}"/>
    <cellStyle name="Millares [0] 2 3 2 3 4 2 2 2" xfId="16381" xr:uid="{00000000-0005-0000-0000-0000C1210000}"/>
    <cellStyle name="Millares [0] 2 3 2 3 4 2 2 2 2" xfId="47435" xr:uid="{00000000-0005-0000-0000-0000C2210000}"/>
    <cellStyle name="Millares [0] 2 3 2 3 4 2 2 3" xfId="26751" xr:uid="{00000000-0005-0000-0000-0000C3210000}"/>
    <cellStyle name="Millares [0] 2 3 2 3 4 2 2 4" xfId="37095" xr:uid="{00000000-0005-0000-0000-0000C4210000}"/>
    <cellStyle name="Millares [0] 2 3 2 3 4 2 3" xfId="9466" xr:uid="{00000000-0005-0000-0000-0000C5210000}"/>
    <cellStyle name="Millares [0] 2 3 2 3 4 2 3 2" xfId="19832" xr:uid="{00000000-0005-0000-0000-0000C6210000}"/>
    <cellStyle name="Millares [0] 2 3 2 3 4 2 3 2 2" xfId="50881" xr:uid="{00000000-0005-0000-0000-0000C7210000}"/>
    <cellStyle name="Millares [0] 2 3 2 3 4 2 3 3" xfId="30197" xr:uid="{00000000-0005-0000-0000-0000C8210000}"/>
    <cellStyle name="Millares [0] 2 3 2 3 4 2 3 4" xfId="40541" xr:uid="{00000000-0005-0000-0000-0000C9210000}"/>
    <cellStyle name="Millares [0] 2 3 2 3 4 2 4" xfId="12953" xr:uid="{00000000-0005-0000-0000-0000CA210000}"/>
    <cellStyle name="Millares [0] 2 3 2 3 4 2 4 2" xfId="44009" xr:uid="{00000000-0005-0000-0000-0000CB210000}"/>
    <cellStyle name="Millares [0] 2 3 2 3 4 2 5" xfId="23325" xr:uid="{00000000-0005-0000-0000-0000CC210000}"/>
    <cellStyle name="Millares [0] 2 3 2 3 4 2 6" xfId="33669" xr:uid="{00000000-0005-0000-0000-0000CD210000}"/>
    <cellStyle name="Millares [0] 2 3 2 3 4 3" xfId="4260" xr:uid="{00000000-0005-0000-0000-0000CE210000}"/>
    <cellStyle name="Millares [0] 2 3 2 3 4 3 2" xfId="14657" xr:uid="{00000000-0005-0000-0000-0000CF210000}"/>
    <cellStyle name="Millares [0] 2 3 2 3 4 3 2 2" xfId="45713" xr:uid="{00000000-0005-0000-0000-0000D0210000}"/>
    <cellStyle name="Millares [0] 2 3 2 3 4 3 3" xfId="25029" xr:uid="{00000000-0005-0000-0000-0000D1210000}"/>
    <cellStyle name="Millares [0] 2 3 2 3 4 3 4" xfId="35373" xr:uid="{00000000-0005-0000-0000-0000D2210000}"/>
    <cellStyle name="Millares [0] 2 3 2 3 4 4" xfId="7707" xr:uid="{00000000-0005-0000-0000-0000D3210000}"/>
    <cellStyle name="Millares [0] 2 3 2 3 4 4 2" xfId="18092" xr:uid="{00000000-0005-0000-0000-0000D4210000}"/>
    <cellStyle name="Millares [0] 2 3 2 3 4 4 2 2" xfId="49142" xr:uid="{00000000-0005-0000-0000-0000D5210000}"/>
    <cellStyle name="Millares [0] 2 3 2 3 4 4 3" xfId="28458" xr:uid="{00000000-0005-0000-0000-0000D6210000}"/>
    <cellStyle name="Millares [0] 2 3 2 3 4 4 4" xfId="38802" xr:uid="{00000000-0005-0000-0000-0000D7210000}"/>
    <cellStyle name="Millares [0] 2 3 2 3 4 5" xfId="11231" xr:uid="{00000000-0005-0000-0000-0000D8210000}"/>
    <cellStyle name="Millares [0] 2 3 2 3 4 5 2" xfId="42287" xr:uid="{00000000-0005-0000-0000-0000D9210000}"/>
    <cellStyle name="Millares [0] 2 3 2 3 4 6" xfId="21603" xr:uid="{00000000-0005-0000-0000-0000DA210000}"/>
    <cellStyle name="Millares [0] 2 3 2 3 4 7" xfId="31947" xr:uid="{00000000-0005-0000-0000-0000DB210000}"/>
    <cellStyle name="Millares [0] 2 3 2 3 5" xfId="306" xr:uid="{00000000-0005-0000-0000-0000DC210000}"/>
    <cellStyle name="Millares [0] 2 3 2 3 5 2" xfId="2557" xr:uid="{00000000-0005-0000-0000-0000DD210000}"/>
    <cellStyle name="Millares [0] 2 3 2 3 5 2 2" xfId="5987" xr:uid="{00000000-0005-0000-0000-0000DE210000}"/>
    <cellStyle name="Millares [0] 2 3 2 3 5 2 2 2" xfId="16382" xr:uid="{00000000-0005-0000-0000-0000DF210000}"/>
    <cellStyle name="Millares [0] 2 3 2 3 5 2 2 2 2" xfId="47436" xr:uid="{00000000-0005-0000-0000-0000E0210000}"/>
    <cellStyle name="Millares [0] 2 3 2 3 5 2 2 3" xfId="26752" xr:uid="{00000000-0005-0000-0000-0000E1210000}"/>
    <cellStyle name="Millares [0] 2 3 2 3 5 2 2 4" xfId="37096" xr:uid="{00000000-0005-0000-0000-0000E2210000}"/>
    <cellStyle name="Millares [0] 2 3 2 3 5 2 3" xfId="9467" xr:uid="{00000000-0005-0000-0000-0000E3210000}"/>
    <cellStyle name="Millares [0] 2 3 2 3 5 2 3 2" xfId="19833" xr:uid="{00000000-0005-0000-0000-0000E4210000}"/>
    <cellStyle name="Millares [0] 2 3 2 3 5 2 3 2 2" xfId="50882" xr:uid="{00000000-0005-0000-0000-0000E5210000}"/>
    <cellStyle name="Millares [0] 2 3 2 3 5 2 3 3" xfId="30198" xr:uid="{00000000-0005-0000-0000-0000E6210000}"/>
    <cellStyle name="Millares [0] 2 3 2 3 5 2 3 4" xfId="40542" xr:uid="{00000000-0005-0000-0000-0000E7210000}"/>
    <cellStyle name="Millares [0] 2 3 2 3 5 2 4" xfId="12954" xr:uid="{00000000-0005-0000-0000-0000E8210000}"/>
    <cellStyle name="Millares [0] 2 3 2 3 5 2 4 2" xfId="44010" xr:uid="{00000000-0005-0000-0000-0000E9210000}"/>
    <cellStyle name="Millares [0] 2 3 2 3 5 2 5" xfId="23326" xr:uid="{00000000-0005-0000-0000-0000EA210000}"/>
    <cellStyle name="Millares [0] 2 3 2 3 5 2 6" xfId="33670" xr:uid="{00000000-0005-0000-0000-0000EB210000}"/>
    <cellStyle name="Millares [0] 2 3 2 3 5 3" xfId="4261" xr:uid="{00000000-0005-0000-0000-0000EC210000}"/>
    <cellStyle name="Millares [0] 2 3 2 3 5 3 2" xfId="14658" xr:uid="{00000000-0005-0000-0000-0000ED210000}"/>
    <cellStyle name="Millares [0] 2 3 2 3 5 3 2 2" xfId="45714" xr:uid="{00000000-0005-0000-0000-0000EE210000}"/>
    <cellStyle name="Millares [0] 2 3 2 3 5 3 3" xfId="25030" xr:uid="{00000000-0005-0000-0000-0000EF210000}"/>
    <cellStyle name="Millares [0] 2 3 2 3 5 3 4" xfId="35374" xr:uid="{00000000-0005-0000-0000-0000F0210000}"/>
    <cellStyle name="Millares [0] 2 3 2 3 5 4" xfId="7708" xr:uid="{00000000-0005-0000-0000-0000F1210000}"/>
    <cellStyle name="Millares [0] 2 3 2 3 5 4 2" xfId="18093" xr:uid="{00000000-0005-0000-0000-0000F2210000}"/>
    <cellStyle name="Millares [0] 2 3 2 3 5 4 2 2" xfId="49143" xr:uid="{00000000-0005-0000-0000-0000F3210000}"/>
    <cellStyle name="Millares [0] 2 3 2 3 5 4 3" xfId="28459" xr:uid="{00000000-0005-0000-0000-0000F4210000}"/>
    <cellStyle name="Millares [0] 2 3 2 3 5 4 4" xfId="38803" xr:uid="{00000000-0005-0000-0000-0000F5210000}"/>
    <cellStyle name="Millares [0] 2 3 2 3 5 5" xfId="11232" xr:uid="{00000000-0005-0000-0000-0000F6210000}"/>
    <cellStyle name="Millares [0] 2 3 2 3 5 5 2" xfId="42288" xr:uid="{00000000-0005-0000-0000-0000F7210000}"/>
    <cellStyle name="Millares [0] 2 3 2 3 5 6" xfId="21604" xr:uid="{00000000-0005-0000-0000-0000F8210000}"/>
    <cellStyle name="Millares [0] 2 3 2 3 5 7" xfId="31948" xr:uid="{00000000-0005-0000-0000-0000F9210000}"/>
    <cellStyle name="Millares [0] 2 3 2 3 6" xfId="307" xr:uid="{00000000-0005-0000-0000-0000FA210000}"/>
    <cellStyle name="Millares [0] 2 3 2 3 6 2" xfId="2558" xr:uid="{00000000-0005-0000-0000-0000FB210000}"/>
    <cellStyle name="Millares [0] 2 3 2 3 6 2 2" xfId="5988" xr:uid="{00000000-0005-0000-0000-0000FC210000}"/>
    <cellStyle name="Millares [0] 2 3 2 3 6 2 2 2" xfId="16383" xr:uid="{00000000-0005-0000-0000-0000FD210000}"/>
    <cellStyle name="Millares [0] 2 3 2 3 6 2 2 2 2" xfId="47437" xr:uid="{00000000-0005-0000-0000-0000FE210000}"/>
    <cellStyle name="Millares [0] 2 3 2 3 6 2 2 3" xfId="26753" xr:uid="{00000000-0005-0000-0000-0000FF210000}"/>
    <cellStyle name="Millares [0] 2 3 2 3 6 2 2 4" xfId="37097" xr:uid="{00000000-0005-0000-0000-000000220000}"/>
    <cellStyle name="Millares [0] 2 3 2 3 6 2 3" xfId="9468" xr:uid="{00000000-0005-0000-0000-000001220000}"/>
    <cellStyle name="Millares [0] 2 3 2 3 6 2 3 2" xfId="19834" xr:uid="{00000000-0005-0000-0000-000002220000}"/>
    <cellStyle name="Millares [0] 2 3 2 3 6 2 3 2 2" xfId="50883" xr:uid="{00000000-0005-0000-0000-000003220000}"/>
    <cellStyle name="Millares [0] 2 3 2 3 6 2 3 3" xfId="30199" xr:uid="{00000000-0005-0000-0000-000004220000}"/>
    <cellStyle name="Millares [0] 2 3 2 3 6 2 3 4" xfId="40543" xr:uid="{00000000-0005-0000-0000-000005220000}"/>
    <cellStyle name="Millares [0] 2 3 2 3 6 2 4" xfId="12955" xr:uid="{00000000-0005-0000-0000-000006220000}"/>
    <cellStyle name="Millares [0] 2 3 2 3 6 2 4 2" xfId="44011" xr:uid="{00000000-0005-0000-0000-000007220000}"/>
    <cellStyle name="Millares [0] 2 3 2 3 6 2 5" xfId="23327" xr:uid="{00000000-0005-0000-0000-000008220000}"/>
    <cellStyle name="Millares [0] 2 3 2 3 6 2 6" xfId="33671" xr:uid="{00000000-0005-0000-0000-000009220000}"/>
    <cellStyle name="Millares [0] 2 3 2 3 6 3" xfId="4262" xr:uid="{00000000-0005-0000-0000-00000A220000}"/>
    <cellStyle name="Millares [0] 2 3 2 3 6 3 2" xfId="14659" xr:uid="{00000000-0005-0000-0000-00000B220000}"/>
    <cellStyle name="Millares [0] 2 3 2 3 6 3 2 2" xfId="45715" xr:uid="{00000000-0005-0000-0000-00000C220000}"/>
    <cellStyle name="Millares [0] 2 3 2 3 6 3 3" xfId="25031" xr:uid="{00000000-0005-0000-0000-00000D220000}"/>
    <cellStyle name="Millares [0] 2 3 2 3 6 3 4" xfId="35375" xr:uid="{00000000-0005-0000-0000-00000E220000}"/>
    <cellStyle name="Millares [0] 2 3 2 3 6 4" xfId="7709" xr:uid="{00000000-0005-0000-0000-00000F220000}"/>
    <cellStyle name="Millares [0] 2 3 2 3 6 4 2" xfId="18094" xr:uid="{00000000-0005-0000-0000-000010220000}"/>
    <cellStyle name="Millares [0] 2 3 2 3 6 4 2 2" xfId="49144" xr:uid="{00000000-0005-0000-0000-000011220000}"/>
    <cellStyle name="Millares [0] 2 3 2 3 6 4 3" xfId="28460" xr:uid="{00000000-0005-0000-0000-000012220000}"/>
    <cellStyle name="Millares [0] 2 3 2 3 6 4 4" xfId="38804" xr:uid="{00000000-0005-0000-0000-000013220000}"/>
    <cellStyle name="Millares [0] 2 3 2 3 6 5" xfId="11233" xr:uid="{00000000-0005-0000-0000-000014220000}"/>
    <cellStyle name="Millares [0] 2 3 2 3 6 5 2" xfId="42289" xr:uid="{00000000-0005-0000-0000-000015220000}"/>
    <cellStyle name="Millares [0] 2 3 2 3 6 6" xfId="21605" xr:uid="{00000000-0005-0000-0000-000016220000}"/>
    <cellStyle name="Millares [0] 2 3 2 3 6 7" xfId="31949" xr:uid="{00000000-0005-0000-0000-000017220000}"/>
    <cellStyle name="Millares [0] 2 3 2 3 7" xfId="2547" xr:uid="{00000000-0005-0000-0000-000018220000}"/>
    <cellStyle name="Millares [0] 2 3 2 3 7 2" xfId="5977" xr:uid="{00000000-0005-0000-0000-000019220000}"/>
    <cellStyle name="Millares [0] 2 3 2 3 7 2 2" xfId="16372" xr:uid="{00000000-0005-0000-0000-00001A220000}"/>
    <cellStyle name="Millares [0] 2 3 2 3 7 2 2 2" xfId="47426" xr:uid="{00000000-0005-0000-0000-00001B220000}"/>
    <cellStyle name="Millares [0] 2 3 2 3 7 2 3" xfId="26742" xr:uid="{00000000-0005-0000-0000-00001C220000}"/>
    <cellStyle name="Millares [0] 2 3 2 3 7 2 4" xfId="37086" xr:uid="{00000000-0005-0000-0000-00001D220000}"/>
    <cellStyle name="Millares [0] 2 3 2 3 7 3" xfId="9457" xr:uid="{00000000-0005-0000-0000-00001E220000}"/>
    <cellStyle name="Millares [0] 2 3 2 3 7 3 2" xfId="19823" xr:uid="{00000000-0005-0000-0000-00001F220000}"/>
    <cellStyle name="Millares [0] 2 3 2 3 7 3 2 2" xfId="50872" xr:uid="{00000000-0005-0000-0000-000020220000}"/>
    <cellStyle name="Millares [0] 2 3 2 3 7 3 3" xfId="30188" xr:uid="{00000000-0005-0000-0000-000021220000}"/>
    <cellStyle name="Millares [0] 2 3 2 3 7 3 4" xfId="40532" xr:uid="{00000000-0005-0000-0000-000022220000}"/>
    <cellStyle name="Millares [0] 2 3 2 3 7 4" xfId="12944" xr:uid="{00000000-0005-0000-0000-000023220000}"/>
    <cellStyle name="Millares [0] 2 3 2 3 7 4 2" xfId="44000" xr:uid="{00000000-0005-0000-0000-000024220000}"/>
    <cellStyle name="Millares [0] 2 3 2 3 7 5" xfId="23316" xr:uid="{00000000-0005-0000-0000-000025220000}"/>
    <cellStyle name="Millares [0] 2 3 2 3 7 6" xfId="33660" xr:uid="{00000000-0005-0000-0000-000026220000}"/>
    <cellStyle name="Millares [0] 2 3 2 3 8" xfId="4251" xr:uid="{00000000-0005-0000-0000-000027220000}"/>
    <cellStyle name="Millares [0] 2 3 2 3 8 2" xfId="14648" xr:uid="{00000000-0005-0000-0000-000028220000}"/>
    <cellStyle name="Millares [0] 2 3 2 3 8 2 2" xfId="45704" xr:uid="{00000000-0005-0000-0000-000029220000}"/>
    <cellStyle name="Millares [0] 2 3 2 3 8 3" xfId="25020" xr:uid="{00000000-0005-0000-0000-00002A220000}"/>
    <cellStyle name="Millares [0] 2 3 2 3 8 4" xfId="35364" xr:uid="{00000000-0005-0000-0000-00002B220000}"/>
    <cellStyle name="Millares [0] 2 3 2 3 9" xfId="7698" xr:uid="{00000000-0005-0000-0000-00002C220000}"/>
    <cellStyle name="Millares [0] 2 3 2 3 9 2" xfId="18083" xr:uid="{00000000-0005-0000-0000-00002D220000}"/>
    <cellStyle name="Millares [0] 2 3 2 3 9 2 2" xfId="49133" xr:uid="{00000000-0005-0000-0000-00002E220000}"/>
    <cellStyle name="Millares [0] 2 3 2 3 9 3" xfId="28449" xr:uid="{00000000-0005-0000-0000-00002F220000}"/>
    <cellStyle name="Millares [0] 2 3 2 3 9 4" xfId="38793" xr:uid="{00000000-0005-0000-0000-000030220000}"/>
    <cellStyle name="Millares [0] 2 3 2 4" xfId="308" xr:uid="{00000000-0005-0000-0000-000031220000}"/>
    <cellStyle name="Millares [0] 2 3 2 4 10" xfId="21606" xr:uid="{00000000-0005-0000-0000-000032220000}"/>
    <cellStyle name="Millares [0] 2 3 2 4 11" xfId="31950" xr:uid="{00000000-0005-0000-0000-000033220000}"/>
    <cellStyle name="Millares [0] 2 3 2 4 2" xfId="309" xr:uid="{00000000-0005-0000-0000-000034220000}"/>
    <cellStyle name="Millares [0] 2 3 2 4 2 2" xfId="310" xr:uid="{00000000-0005-0000-0000-000035220000}"/>
    <cellStyle name="Millares [0] 2 3 2 4 2 2 2" xfId="2561" xr:uid="{00000000-0005-0000-0000-000036220000}"/>
    <cellStyle name="Millares [0] 2 3 2 4 2 2 2 2" xfId="5991" xr:uid="{00000000-0005-0000-0000-000037220000}"/>
    <cellStyle name="Millares [0] 2 3 2 4 2 2 2 2 2" xfId="16386" xr:uid="{00000000-0005-0000-0000-000038220000}"/>
    <cellStyle name="Millares [0] 2 3 2 4 2 2 2 2 2 2" xfId="47440" xr:uid="{00000000-0005-0000-0000-000039220000}"/>
    <cellStyle name="Millares [0] 2 3 2 4 2 2 2 2 3" xfId="26756" xr:uid="{00000000-0005-0000-0000-00003A220000}"/>
    <cellStyle name="Millares [0] 2 3 2 4 2 2 2 2 4" xfId="37100" xr:uid="{00000000-0005-0000-0000-00003B220000}"/>
    <cellStyle name="Millares [0] 2 3 2 4 2 2 2 3" xfId="9471" xr:uid="{00000000-0005-0000-0000-00003C220000}"/>
    <cellStyle name="Millares [0] 2 3 2 4 2 2 2 3 2" xfId="19837" xr:uid="{00000000-0005-0000-0000-00003D220000}"/>
    <cellStyle name="Millares [0] 2 3 2 4 2 2 2 3 2 2" xfId="50886" xr:uid="{00000000-0005-0000-0000-00003E220000}"/>
    <cellStyle name="Millares [0] 2 3 2 4 2 2 2 3 3" xfId="30202" xr:uid="{00000000-0005-0000-0000-00003F220000}"/>
    <cellStyle name="Millares [0] 2 3 2 4 2 2 2 3 4" xfId="40546" xr:uid="{00000000-0005-0000-0000-000040220000}"/>
    <cellStyle name="Millares [0] 2 3 2 4 2 2 2 4" xfId="12958" xr:uid="{00000000-0005-0000-0000-000041220000}"/>
    <cellStyle name="Millares [0] 2 3 2 4 2 2 2 4 2" xfId="44014" xr:uid="{00000000-0005-0000-0000-000042220000}"/>
    <cellStyle name="Millares [0] 2 3 2 4 2 2 2 5" xfId="23330" xr:uid="{00000000-0005-0000-0000-000043220000}"/>
    <cellStyle name="Millares [0] 2 3 2 4 2 2 2 6" xfId="33674" xr:uid="{00000000-0005-0000-0000-000044220000}"/>
    <cellStyle name="Millares [0] 2 3 2 4 2 2 3" xfId="4265" xr:uid="{00000000-0005-0000-0000-000045220000}"/>
    <cellStyle name="Millares [0] 2 3 2 4 2 2 3 2" xfId="14662" xr:uid="{00000000-0005-0000-0000-000046220000}"/>
    <cellStyle name="Millares [0] 2 3 2 4 2 2 3 2 2" xfId="45718" xr:uid="{00000000-0005-0000-0000-000047220000}"/>
    <cellStyle name="Millares [0] 2 3 2 4 2 2 3 3" xfId="25034" xr:uid="{00000000-0005-0000-0000-000048220000}"/>
    <cellStyle name="Millares [0] 2 3 2 4 2 2 3 4" xfId="35378" xr:uid="{00000000-0005-0000-0000-000049220000}"/>
    <cellStyle name="Millares [0] 2 3 2 4 2 2 4" xfId="7712" xr:uid="{00000000-0005-0000-0000-00004A220000}"/>
    <cellStyle name="Millares [0] 2 3 2 4 2 2 4 2" xfId="18097" xr:uid="{00000000-0005-0000-0000-00004B220000}"/>
    <cellStyle name="Millares [0] 2 3 2 4 2 2 4 2 2" xfId="49147" xr:uid="{00000000-0005-0000-0000-00004C220000}"/>
    <cellStyle name="Millares [0] 2 3 2 4 2 2 4 3" xfId="28463" xr:uid="{00000000-0005-0000-0000-00004D220000}"/>
    <cellStyle name="Millares [0] 2 3 2 4 2 2 4 4" xfId="38807" xr:uid="{00000000-0005-0000-0000-00004E220000}"/>
    <cellStyle name="Millares [0] 2 3 2 4 2 2 5" xfId="11236" xr:uid="{00000000-0005-0000-0000-00004F220000}"/>
    <cellStyle name="Millares [0] 2 3 2 4 2 2 5 2" xfId="42292" xr:uid="{00000000-0005-0000-0000-000050220000}"/>
    <cellStyle name="Millares [0] 2 3 2 4 2 2 6" xfId="21608" xr:uid="{00000000-0005-0000-0000-000051220000}"/>
    <cellStyle name="Millares [0] 2 3 2 4 2 2 7" xfId="31952" xr:uid="{00000000-0005-0000-0000-000052220000}"/>
    <cellStyle name="Millares [0] 2 3 2 4 2 3" xfId="2560" xr:uid="{00000000-0005-0000-0000-000053220000}"/>
    <cellStyle name="Millares [0] 2 3 2 4 2 3 2" xfId="5990" xr:uid="{00000000-0005-0000-0000-000054220000}"/>
    <cellStyle name="Millares [0] 2 3 2 4 2 3 2 2" xfId="16385" xr:uid="{00000000-0005-0000-0000-000055220000}"/>
    <cellStyle name="Millares [0] 2 3 2 4 2 3 2 2 2" xfId="47439" xr:uid="{00000000-0005-0000-0000-000056220000}"/>
    <cellStyle name="Millares [0] 2 3 2 4 2 3 2 3" xfId="26755" xr:uid="{00000000-0005-0000-0000-000057220000}"/>
    <cellStyle name="Millares [0] 2 3 2 4 2 3 2 4" xfId="37099" xr:uid="{00000000-0005-0000-0000-000058220000}"/>
    <cellStyle name="Millares [0] 2 3 2 4 2 3 3" xfId="9470" xr:uid="{00000000-0005-0000-0000-000059220000}"/>
    <cellStyle name="Millares [0] 2 3 2 4 2 3 3 2" xfId="19836" xr:uid="{00000000-0005-0000-0000-00005A220000}"/>
    <cellStyle name="Millares [0] 2 3 2 4 2 3 3 2 2" xfId="50885" xr:uid="{00000000-0005-0000-0000-00005B220000}"/>
    <cellStyle name="Millares [0] 2 3 2 4 2 3 3 3" xfId="30201" xr:uid="{00000000-0005-0000-0000-00005C220000}"/>
    <cellStyle name="Millares [0] 2 3 2 4 2 3 3 4" xfId="40545" xr:uid="{00000000-0005-0000-0000-00005D220000}"/>
    <cellStyle name="Millares [0] 2 3 2 4 2 3 4" xfId="12957" xr:uid="{00000000-0005-0000-0000-00005E220000}"/>
    <cellStyle name="Millares [0] 2 3 2 4 2 3 4 2" xfId="44013" xr:uid="{00000000-0005-0000-0000-00005F220000}"/>
    <cellStyle name="Millares [0] 2 3 2 4 2 3 5" xfId="23329" xr:uid="{00000000-0005-0000-0000-000060220000}"/>
    <cellStyle name="Millares [0] 2 3 2 4 2 3 6" xfId="33673" xr:uid="{00000000-0005-0000-0000-000061220000}"/>
    <cellStyle name="Millares [0] 2 3 2 4 2 4" xfId="4264" xr:uid="{00000000-0005-0000-0000-000062220000}"/>
    <cellStyle name="Millares [0] 2 3 2 4 2 4 2" xfId="14661" xr:uid="{00000000-0005-0000-0000-000063220000}"/>
    <cellStyle name="Millares [0] 2 3 2 4 2 4 2 2" xfId="45717" xr:uid="{00000000-0005-0000-0000-000064220000}"/>
    <cellStyle name="Millares [0] 2 3 2 4 2 4 3" xfId="25033" xr:uid="{00000000-0005-0000-0000-000065220000}"/>
    <cellStyle name="Millares [0] 2 3 2 4 2 4 4" xfId="35377" xr:uid="{00000000-0005-0000-0000-000066220000}"/>
    <cellStyle name="Millares [0] 2 3 2 4 2 5" xfId="7711" xr:uid="{00000000-0005-0000-0000-000067220000}"/>
    <cellStyle name="Millares [0] 2 3 2 4 2 5 2" xfId="18096" xr:uid="{00000000-0005-0000-0000-000068220000}"/>
    <cellStyle name="Millares [0] 2 3 2 4 2 5 2 2" xfId="49146" xr:uid="{00000000-0005-0000-0000-000069220000}"/>
    <cellStyle name="Millares [0] 2 3 2 4 2 5 3" xfId="28462" xr:uid="{00000000-0005-0000-0000-00006A220000}"/>
    <cellStyle name="Millares [0] 2 3 2 4 2 5 4" xfId="38806" xr:uid="{00000000-0005-0000-0000-00006B220000}"/>
    <cellStyle name="Millares [0] 2 3 2 4 2 6" xfId="11235" xr:uid="{00000000-0005-0000-0000-00006C220000}"/>
    <cellStyle name="Millares [0] 2 3 2 4 2 6 2" xfId="42291" xr:uid="{00000000-0005-0000-0000-00006D220000}"/>
    <cellStyle name="Millares [0] 2 3 2 4 2 7" xfId="21607" xr:uid="{00000000-0005-0000-0000-00006E220000}"/>
    <cellStyle name="Millares [0] 2 3 2 4 2 8" xfId="31951" xr:uid="{00000000-0005-0000-0000-00006F220000}"/>
    <cellStyle name="Millares [0] 2 3 2 4 3" xfId="311" xr:uid="{00000000-0005-0000-0000-000070220000}"/>
    <cellStyle name="Millares [0] 2 3 2 4 3 2" xfId="2562" xr:uid="{00000000-0005-0000-0000-000071220000}"/>
    <cellStyle name="Millares [0] 2 3 2 4 3 2 2" xfId="5992" xr:uid="{00000000-0005-0000-0000-000072220000}"/>
    <cellStyle name="Millares [0] 2 3 2 4 3 2 2 2" xfId="16387" xr:uid="{00000000-0005-0000-0000-000073220000}"/>
    <cellStyle name="Millares [0] 2 3 2 4 3 2 2 2 2" xfId="47441" xr:uid="{00000000-0005-0000-0000-000074220000}"/>
    <cellStyle name="Millares [0] 2 3 2 4 3 2 2 3" xfId="26757" xr:uid="{00000000-0005-0000-0000-000075220000}"/>
    <cellStyle name="Millares [0] 2 3 2 4 3 2 2 4" xfId="37101" xr:uid="{00000000-0005-0000-0000-000076220000}"/>
    <cellStyle name="Millares [0] 2 3 2 4 3 2 3" xfId="9472" xr:uid="{00000000-0005-0000-0000-000077220000}"/>
    <cellStyle name="Millares [0] 2 3 2 4 3 2 3 2" xfId="19838" xr:uid="{00000000-0005-0000-0000-000078220000}"/>
    <cellStyle name="Millares [0] 2 3 2 4 3 2 3 2 2" xfId="50887" xr:uid="{00000000-0005-0000-0000-000079220000}"/>
    <cellStyle name="Millares [0] 2 3 2 4 3 2 3 3" xfId="30203" xr:uid="{00000000-0005-0000-0000-00007A220000}"/>
    <cellStyle name="Millares [0] 2 3 2 4 3 2 3 4" xfId="40547" xr:uid="{00000000-0005-0000-0000-00007B220000}"/>
    <cellStyle name="Millares [0] 2 3 2 4 3 2 4" xfId="12959" xr:uid="{00000000-0005-0000-0000-00007C220000}"/>
    <cellStyle name="Millares [0] 2 3 2 4 3 2 4 2" xfId="44015" xr:uid="{00000000-0005-0000-0000-00007D220000}"/>
    <cellStyle name="Millares [0] 2 3 2 4 3 2 5" xfId="23331" xr:uid="{00000000-0005-0000-0000-00007E220000}"/>
    <cellStyle name="Millares [0] 2 3 2 4 3 2 6" xfId="33675" xr:uid="{00000000-0005-0000-0000-00007F220000}"/>
    <cellStyle name="Millares [0] 2 3 2 4 3 3" xfId="4266" xr:uid="{00000000-0005-0000-0000-000080220000}"/>
    <cellStyle name="Millares [0] 2 3 2 4 3 3 2" xfId="14663" xr:uid="{00000000-0005-0000-0000-000081220000}"/>
    <cellStyle name="Millares [0] 2 3 2 4 3 3 2 2" xfId="45719" xr:uid="{00000000-0005-0000-0000-000082220000}"/>
    <cellStyle name="Millares [0] 2 3 2 4 3 3 3" xfId="25035" xr:uid="{00000000-0005-0000-0000-000083220000}"/>
    <cellStyle name="Millares [0] 2 3 2 4 3 3 4" xfId="35379" xr:uid="{00000000-0005-0000-0000-000084220000}"/>
    <cellStyle name="Millares [0] 2 3 2 4 3 4" xfId="7713" xr:uid="{00000000-0005-0000-0000-000085220000}"/>
    <cellStyle name="Millares [0] 2 3 2 4 3 4 2" xfId="18098" xr:uid="{00000000-0005-0000-0000-000086220000}"/>
    <cellStyle name="Millares [0] 2 3 2 4 3 4 2 2" xfId="49148" xr:uid="{00000000-0005-0000-0000-000087220000}"/>
    <cellStyle name="Millares [0] 2 3 2 4 3 4 3" xfId="28464" xr:uid="{00000000-0005-0000-0000-000088220000}"/>
    <cellStyle name="Millares [0] 2 3 2 4 3 4 4" xfId="38808" xr:uid="{00000000-0005-0000-0000-000089220000}"/>
    <cellStyle name="Millares [0] 2 3 2 4 3 5" xfId="11237" xr:uid="{00000000-0005-0000-0000-00008A220000}"/>
    <cellStyle name="Millares [0] 2 3 2 4 3 5 2" xfId="42293" xr:uid="{00000000-0005-0000-0000-00008B220000}"/>
    <cellStyle name="Millares [0] 2 3 2 4 3 6" xfId="21609" xr:uid="{00000000-0005-0000-0000-00008C220000}"/>
    <cellStyle name="Millares [0] 2 3 2 4 3 7" xfId="31953" xr:uid="{00000000-0005-0000-0000-00008D220000}"/>
    <cellStyle name="Millares [0] 2 3 2 4 4" xfId="312" xr:uid="{00000000-0005-0000-0000-00008E220000}"/>
    <cellStyle name="Millares [0] 2 3 2 4 4 2" xfId="2563" xr:uid="{00000000-0005-0000-0000-00008F220000}"/>
    <cellStyle name="Millares [0] 2 3 2 4 4 2 2" xfId="5993" xr:uid="{00000000-0005-0000-0000-000090220000}"/>
    <cellStyle name="Millares [0] 2 3 2 4 4 2 2 2" xfId="16388" xr:uid="{00000000-0005-0000-0000-000091220000}"/>
    <cellStyle name="Millares [0] 2 3 2 4 4 2 2 2 2" xfId="47442" xr:uid="{00000000-0005-0000-0000-000092220000}"/>
    <cellStyle name="Millares [0] 2 3 2 4 4 2 2 3" xfId="26758" xr:uid="{00000000-0005-0000-0000-000093220000}"/>
    <cellStyle name="Millares [0] 2 3 2 4 4 2 2 4" xfId="37102" xr:uid="{00000000-0005-0000-0000-000094220000}"/>
    <cellStyle name="Millares [0] 2 3 2 4 4 2 3" xfId="9473" xr:uid="{00000000-0005-0000-0000-000095220000}"/>
    <cellStyle name="Millares [0] 2 3 2 4 4 2 3 2" xfId="19839" xr:uid="{00000000-0005-0000-0000-000096220000}"/>
    <cellStyle name="Millares [0] 2 3 2 4 4 2 3 2 2" xfId="50888" xr:uid="{00000000-0005-0000-0000-000097220000}"/>
    <cellStyle name="Millares [0] 2 3 2 4 4 2 3 3" xfId="30204" xr:uid="{00000000-0005-0000-0000-000098220000}"/>
    <cellStyle name="Millares [0] 2 3 2 4 4 2 3 4" xfId="40548" xr:uid="{00000000-0005-0000-0000-000099220000}"/>
    <cellStyle name="Millares [0] 2 3 2 4 4 2 4" xfId="12960" xr:uid="{00000000-0005-0000-0000-00009A220000}"/>
    <cellStyle name="Millares [0] 2 3 2 4 4 2 4 2" xfId="44016" xr:uid="{00000000-0005-0000-0000-00009B220000}"/>
    <cellStyle name="Millares [0] 2 3 2 4 4 2 5" xfId="23332" xr:uid="{00000000-0005-0000-0000-00009C220000}"/>
    <cellStyle name="Millares [0] 2 3 2 4 4 2 6" xfId="33676" xr:uid="{00000000-0005-0000-0000-00009D220000}"/>
    <cellStyle name="Millares [0] 2 3 2 4 4 3" xfId="4267" xr:uid="{00000000-0005-0000-0000-00009E220000}"/>
    <cellStyle name="Millares [0] 2 3 2 4 4 3 2" xfId="14664" xr:uid="{00000000-0005-0000-0000-00009F220000}"/>
    <cellStyle name="Millares [0] 2 3 2 4 4 3 2 2" xfId="45720" xr:uid="{00000000-0005-0000-0000-0000A0220000}"/>
    <cellStyle name="Millares [0] 2 3 2 4 4 3 3" xfId="25036" xr:uid="{00000000-0005-0000-0000-0000A1220000}"/>
    <cellStyle name="Millares [0] 2 3 2 4 4 3 4" xfId="35380" xr:uid="{00000000-0005-0000-0000-0000A2220000}"/>
    <cellStyle name="Millares [0] 2 3 2 4 4 4" xfId="7714" xr:uid="{00000000-0005-0000-0000-0000A3220000}"/>
    <cellStyle name="Millares [0] 2 3 2 4 4 4 2" xfId="18099" xr:uid="{00000000-0005-0000-0000-0000A4220000}"/>
    <cellStyle name="Millares [0] 2 3 2 4 4 4 2 2" xfId="49149" xr:uid="{00000000-0005-0000-0000-0000A5220000}"/>
    <cellStyle name="Millares [0] 2 3 2 4 4 4 3" xfId="28465" xr:uid="{00000000-0005-0000-0000-0000A6220000}"/>
    <cellStyle name="Millares [0] 2 3 2 4 4 4 4" xfId="38809" xr:uid="{00000000-0005-0000-0000-0000A7220000}"/>
    <cellStyle name="Millares [0] 2 3 2 4 4 5" xfId="11238" xr:uid="{00000000-0005-0000-0000-0000A8220000}"/>
    <cellStyle name="Millares [0] 2 3 2 4 4 5 2" xfId="42294" xr:uid="{00000000-0005-0000-0000-0000A9220000}"/>
    <cellStyle name="Millares [0] 2 3 2 4 4 6" xfId="21610" xr:uid="{00000000-0005-0000-0000-0000AA220000}"/>
    <cellStyle name="Millares [0] 2 3 2 4 4 7" xfId="31954" xr:uid="{00000000-0005-0000-0000-0000AB220000}"/>
    <cellStyle name="Millares [0] 2 3 2 4 5" xfId="313" xr:uid="{00000000-0005-0000-0000-0000AC220000}"/>
    <cellStyle name="Millares [0] 2 3 2 4 5 2" xfId="2564" xr:uid="{00000000-0005-0000-0000-0000AD220000}"/>
    <cellStyle name="Millares [0] 2 3 2 4 5 2 2" xfId="5994" xr:uid="{00000000-0005-0000-0000-0000AE220000}"/>
    <cellStyle name="Millares [0] 2 3 2 4 5 2 2 2" xfId="16389" xr:uid="{00000000-0005-0000-0000-0000AF220000}"/>
    <cellStyle name="Millares [0] 2 3 2 4 5 2 2 2 2" xfId="47443" xr:uid="{00000000-0005-0000-0000-0000B0220000}"/>
    <cellStyle name="Millares [0] 2 3 2 4 5 2 2 3" xfId="26759" xr:uid="{00000000-0005-0000-0000-0000B1220000}"/>
    <cellStyle name="Millares [0] 2 3 2 4 5 2 2 4" xfId="37103" xr:uid="{00000000-0005-0000-0000-0000B2220000}"/>
    <cellStyle name="Millares [0] 2 3 2 4 5 2 3" xfId="9474" xr:uid="{00000000-0005-0000-0000-0000B3220000}"/>
    <cellStyle name="Millares [0] 2 3 2 4 5 2 3 2" xfId="19840" xr:uid="{00000000-0005-0000-0000-0000B4220000}"/>
    <cellStyle name="Millares [0] 2 3 2 4 5 2 3 2 2" xfId="50889" xr:uid="{00000000-0005-0000-0000-0000B5220000}"/>
    <cellStyle name="Millares [0] 2 3 2 4 5 2 3 3" xfId="30205" xr:uid="{00000000-0005-0000-0000-0000B6220000}"/>
    <cellStyle name="Millares [0] 2 3 2 4 5 2 3 4" xfId="40549" xr:uid="{00000000-0005-0000-0000-0000B7220000}"/>
    <cellStyle name="Millares [0] 2 3 2 4 5 2 4" xfId="12961" xr:uid="{00000000-0005-0000-0000-0000B8220000}"/>
    <cellStyle name="Millares [0] 2 3 2 4 5 2 4 2" xfId="44017" xr:uid="{00000000-0005-0000-0000-0000B9220000}"/>
    <cellStyle name="Millares [0] 2 3 2 4 5 2 5" xfId="23333" xr:uid="{00000000-0005-0000-0000-0000BA220000}"/>
    <cellStyle name="Millares [0] 2 3 2 4 5 2 6" xfId="33677" xr:uid="{00000000-0005-0000-0000-0000BB220000}"/>
    <cellStyle name="Millares [0] 2 3 2 4 5 3" xfId="4268" xr:uid="{00000000-0005-0000-0000-0000BC220000}"/>
    <cellStyle name="Millares [0] 2 3 2 4 5 3 2" xfId="14665" xr:uid="{00000000-0005-0000-0000-0000BD220000}"/>
    <cellStyle name="Millares [0] 2 3 2 4 5 3 2 2" xfId="45721" xr:uid="{00000000-0005-0000-0000-0000BE220000}"/>
    <cellStyle name="Millares [0] 2 3 2 4 5 3 3" xfId="25037" xr:uid="{00000000-0005-0000-0000-0000BF220000}"/>
    <cellStyle name="Millares [0] 2 3 2 4 5 3 4" xfId="35381" xr:uid="{00000000-0005-0000-0000-0000C0220000}"/>
    <cellStyle name="Millares [0] 2 3 2 4 5 4" xfId="7715" xr:uid="{00000000-0005-0000-0000-0000C1220000}"/>
    <cellStyle name="Millares [0] 2 3 2 4 5 4 2" xfId="18100" xr:uid="{00000000-0005-0000-0000-0000C2220000}"/>
    <cellStyle name="Millares [0] 2 3 2 4 5 4 2 2" xfId="49150" xr:uid="{00000000-0005-0000-0000-0000C3220000}"/>
    <cellStyle name="Millares [0] 2 3 2 4 5 4 3" xfId="28466" xr:uid="{00000000-0005-0000-0000-0000C4220000}"/>
    <cellStyle name="Millares [0] 2 3 2 4 5 4 4" xfId="38810" xr:uid="{00000000-0005-0000-0000-0000C5220000}"/>
    <cellStyle name="Millares [0] 2 3 2 4 5 5" xfId="11239" xr:uid="{00000000-0005-0000-0000-0000C6220000}"/>
    <cellStyle name="Millares [0] 2 3 2 4 5 5 2" xfId="42295" xr:uid="{00000000-0005-0000-0000-0000C7220000}"/>
    <cellStyle name="Millares [0] 2 3 2 4 5 6" xfId="21611" xr:uid="{00000000-0005-0000-0000-0000C8220000}"/>
    <cellStyle name="Millares [0] 2 3 2 4 5 7" xfId="31955" xr:uid="{00000000-0005-0000-0000-0000C9220000}"/>
    <cellStyle name="Millares [0] 2 3 2 4 6" xfId="2559" xr:uid="{00000000-0005-0000-0000-0000CA220000}"/>
    <cellStyle name="Millares [0] 2 3 2 4 6 2" xfId="5989" xr:uid="{00000000-0005-0000-0000-0000CB220000}"/>
    <cellStyle name="Millares [0] 2 3 2 4 6 2 2" xfId="16384" xr:uid="{00000000-0005-0000-0000-0000CC220000}"/>
    <cellStyle name="Millares [0] 2 3 2 4 6 2 2 2" xfId="47438" xr:uid="{00000000-0005-0000-0000-0000CD220000}"/>
    <cellStyle name="Millares [0] 2 3 2 4 6 2 3" xfId="26754" xr:uid="{00000000-0005-0000-0000-0000CE220000}"/>
    <cellStyle name="Millares [0] 2 3 2 4 6 2 4" xfId="37098" xr:uid="{00000000-0005-0000-0000-0000CF220000}"/>
    <cellStyle name="Millares [0] 2 3 2 4 6 3" xfId="9469" xr:uid="{00000000-0005-0000-0000-0000D0220000}"/>
    <cellStyle name="Millares [0] 2 3 2 4 6 3 2" xfId="19835" xr:uid="{00000000-0005-0000-0000-0000D1220000}"/>
    <cellStyle name="Millares [0] 2 3 2 4 6 3 2 2" xfId="50884" xr:uid="{00000000-0005-0000-0000-0000D2220000}"/>
    <cellStyle name="Millares [0] 2 3 2 4 6 3 3" xfId="30200" xr:uid="{00000000-0005-0000-0000-0000D3220000}"/>
    <cellStyle name="Millares [0] 2 3 2 4 6 3 4" xfId="40544" xr:uid="{00000000-0005-0000-0000-0000D4220000}"/>
    <cellStyle name="Millares [0] 2 3 2 4 6 4" xfId="12956" xr:uid="{00000000-0005-0000-0000-0000D5220000}"/>
    <cellStyle name="Millares [0] 2 3 2 4 6 4 2" xfId="44012" xr:uid="{00000000-0005-0000-0000-0000D6220000}"/>
    <cellStyle name="Millares [0] 2 3 2 4 6 5" xfId="23328" xr:uid="{00000000-0005-0000-0000-0000D7220000}"/>
    <cellStyle name="Millares [0] 2 3 2 4 6 6" xfId="33672" xr:uid="{00000000-0005-0000-0000-0000D8220000}"/>
    <cellStyle name="Millares [0] 2 3 2 4 7" xfId="4263" xr:uid="{00000000-0005-0000-0000-0000D9220000}"/>
    <cellStyle name="Millares [0] 2 3 2 4 7 2" xfId="14660" xr:uid="{00000000-0005-0000-0000-0000DA220000}"/>
    <cellStyle name="Millares [0] 2 3 2 4 7 2 2" xfId="45716" xr:uid="{00000000-0005-0000-0000-0000DB220000}"/>
    <cellStyle name="Millares [0] 2 3 2 4 7 3" xfId="25032" xr:uid="{00000000-0005-0000-0000-0000DC220000}"/>
    <cellStyle name="Millares [0] 2 3 2 4 7 4" xfId="35376" xr:uid="{00000000-0005-0000-0000-0000DD220000}"/>
    <cellStyle name="Millares [0] 2 3 2 4 8" xfId="7710" xr:uid="{00000000-0005-0000-0000-0000DE220000}"/>
    <cellStyle name="Millares [0] 2 3 2 4 8 2" xfId="18095" xr:uid="{00000000-0005-0000-0000-0000DF220000}"/>
    <cellStyle name="Millares [0] 2 3 2 4 8 2 2" xfId="49145" xr:uid="{00000000-0005-0000-0000-0000E0220000}"/>
    <cellStyle name="Millares [0] 2 3 2 4 8 3" xfId="28461" xr:uid="{00000000-0005-0000-0000-0000E1220000}"/>
    <cellStyle name="Millares [0] 2 3 2 4 8 4" xfId="38805" xr:uid="{00000000-0005-0000-0000-0000E2220000}"/>
    <cellStyle name="Millares [0] 2 3 2 4 9" xfId="11234" xr:uid="{00000000-0005-0000-0000-0000E3220000}"/>
    <cellStyle name="Millares [0] 2 3 2 4 9 2" xfId="42290" xr:uid="{00000000-0005-0000-0000-0000E4220000}"/>
    <cellStyle name="Millares [0] 2 3 2 5" xfId="314" xr:uid="{00000000-0005-0000-0000-0000E5220000}"/>
    <cellStyle name="Millares [0] 2 3 2 5 2" xfId="315" xr:uid="{00000000-0005-0000-0000-0000E6220000}"/>
    <cellStyle name="Millares [0] 2 3 2 5 2 2" xfId="2566" xr:uid="{00000000-0005-0000-0000-0000E7220000}"/>
    <cellStyle name="Millares [0] 2 3 2 5 2 2 2" xfId="5996" xr:uid="{00000000-0005-0000-0000-0000E8220000}"/>
    <cellStyle name="Millares [0] 2 3 2 5 2 2 2 2" xfId="16391" xr:uid="{00000000-0005-0000-0000-0000E9220000}"/>
    <cellStyle name="Millares [0] 2 3 2 5 2 2 2 2 2" xfId="47445" xr:uid="{00000000-0005-0000-0000-0000EA220000}"/>
    <cellStyle name="Millares [0] 2 3 2 5 2 2 2 3" xfId="26761" xr:uid="{00000000-0005-0000-0000-0000EB220000}"/>
    <cellStyle name="Millares [0] 2 3 2 5 2 2 2 4" xfId="37105" xr:uid="{00000000-0005-0000-0000-0000EC220000}"/>
    <cellStyle name="Millares [0] 2 3 2 5 2 2 3" xfId="9476" xr:uid="{00000000-0005-0000-0000-0000ED220000}"/>
    <cellStyle name="Millares [0] 2 3 2 5 2 2 3 2" xfId="19842" xr:uid="{00000000-0005-0000-0000-0000EE220000}"/>
    <cellStyle name="Millares [0] 2 3 2 5 2 2 3 2 2" xfId="50891" xr:uid="{00000000-0005-0000-0000-0000EF220000}"/>
    <cellStyle name="Millares [0] 2 3 2 5 2 2 3 3" xfId="30207" xr:uid="{00000000-0005-0000-0000-0000F0220000}"/>
    <cellStyle name="Millares [0] 2 3 2 5 2 2 3 4" xfId="40551" xr:uid="{00000000-0005-0000-0000-0000F1220000}"/>
    <cellStyle name="Millares [0] 2 3 2 5 2 2 4" xfId="12963" xr:uid="{00000000-0005-0000-0000-0000F2220000}"/>
    <cellStyle name="Millares [0] 2 3 2 5 2 2 4 2" xfId="44019" xr:uid="{00000000-0005-0000-0000-0000F3220000}"/>
    <cellStyle name="Millares [0] 2 3 2 5 2 2 5" xfId="23335" xr:uid="{00000000-0005-0000-0000-0000F4220000}"/>
    <cellStyle name="Millares [0] 2 3 2 5 2 2 6" xfId="33679" xr:uid="{00000000-0005-0000-0000-0000F5220000}"/>
    <cellStyle name="Millares [0] 2 3 2 5 2 3" xfId="4270" xr:uid="{00000000-0005-0000-0000-0000F6220000}"/>
    <cellStyle name="Millares [0] 2 3 2 5 2 3 2" xfId="14667" xr:uid="{00000000-0005-0000-0000-0000F7220000}"/>
    <cellStyle name="Millares [0] 2 3 2 5 2 3 2 2" xfId="45723" xr:uid="{00000000-0005-0000-0000-0000F8220000}"/>
    <cellStyle name="Millares [0] 2 3 2 5 2 3 3" xfId="25039" xr:uid="{00000000-0005-0000-0000-0000F9220000}"/>
    <cellStyle name="Millares [0] 2 3 2 5 2 3 4" xfId="35383" xr:uid="{00000000-0005-0000-0000-0000FA220000}"/>
    <cellStyle name="Millares [0] 2 3 2 5 2 4" xfId="7717" xr:uid="{00000000-0005-0000-0000-0000FB220000}"/>
    <cellStyle name="Millares [0] 2 3 2 5 2 4 2" xfId="18102" xr:uid="{00000000-0005-0000-0000-0000FC220000}"/>
    <cellStyle name="Millares [0] 2 3 2 5 2 4 2 2" xfId="49152" xr:uid="{00000000-0005-0000-0000-0000FD220000}"/>
    <cellStyle name="Millares [0] 2 3 2 5 2 4 3" xfId="28468" xr:uid="{00000000-0005-0000-0000-0000FE220000}"/>
    <cellStyle name="Millares [0] 2 3 2 5 2 4 4" xfId="38812" xr:uid="{00000000-0005-0000-0000-0000FF220000}"/>
    <cellStyle name="Millares [0] 2 3 2 5 2 5" xfId="11241" xr:uid="{00000000-0005-0000-0000-000000230000}"/>
    <cellStyle name="Millares [0] 2 3 2 5 2 5 2" xfId="42297" xr:uid="{00000000-0005-0000-0000-000001230000}"/>
    <cellStyle name="Millares [0] 2 3 2 5 2 6" xfId="21613" xr:uid="{00000000-0005-0000-0000-000002230000}"/>
    <cellStyle name="Millares [0] 2 3 2 5 2 7" xfId="31957" xr:uid="{00000000-0005-0000-0000-000003230000}"/>
    <cellStyle name="Millares [0] 2 3 2 5 3" xfId="316" xr:uid="{00000000-0005-0000-0000-000004230000}"/>
    <cellStyle name="Millares [0] 2 3 2 5 3 2" xfId="2567" xr:uid="{00000000-0005-0000-0000-000005230000}"/>
    <cellStyle name="Millares [0] 2 3 2 5 3 2 2" xfId="5997" xr:uid="{00000000-0005-0000-0000-000006230000}"/>
    <cellStyle name="Millares [0] 2 3 2 5 3 2 2 2" xfId="16392" xr:uid="{00000000-0005-0000-0000-000007230000}"/>
    <cellStyle name="Millares [0] 2 3 2 5 3 2 2 2 2" xfId="47446" xr:uid="{00000000-0005-0000-0000-000008230000}"/>
    <cellStyle name="Millares [0] 2 3 2 5 3 2 2 3" xfId="26762" xr:uid="{00000000-0005-0000-0000-000009230000}"/>
    <cellStyle name="Millares [0] 2 3 2 5 3 2 2 4" xfId="37106" xr:uid="{00000000-0005-0000-0000-00000A230000}"/>
    <cellStyle name="Millares [0] 2 3 2 5 3 2 3" xfId="9477" xr:uid="{00000000-0005-0000-0000-00000B230000}"/>
    <cellStyle name="Millares [0] 2 3 2 5 3 2 3 2" xfId="19843" xr:uid="{00000000-0005-0000-0000-00000C230000}"/>
    <cellStyle name="Millares [0] 2 3 2 5 3 2 3 2 2" xfId="50892" xr:uid="{00000000-0005-0000-0000-00000D230000}"/>
    <cellStyle name="Millares [0] 2 3 2 5 3 2 3 3" xfId="30208" xr:uid="{00000000-0005-0000-0000-00000E230000}"/>
    <cellStyle name="Millares [0] 2 3 2 5 3 2 3 4" xfId="40552" xr:uid="{00000000-0005-0000-0000-00000F230000}"/>
    <cellStyle name="Millares [0] 2 3 2 5 3 2 4" xfId="12964" xr:uid="{00000000-0005-0000-0000-000010230000}"/>
    <cellStyle name="Millares [0] 2 3 2 5 3 2 4 2" xfId="44020" xr:uid="{00000000-0005-0000-0000-000011230000}"/>
    <cellStyle name="Millares [0] 2 3 2 5 3 2 5" xfId="23336" xr:uid="{00000000-0005-0000-0000-000012230000}"/>
    <cellStyle name="Millares [0] 2 3 2 5 3 2 6" xfId="33680" xr:uid="{00000000-0005-0000-0000-000013230000}"/>
    <cellStyle name="Millares [0] 2 3 2 5 3 3" xfId="4271" xr:uid="{00000000-0005-0000-0000-000014230000}"/>
    <cellStyle name="Millares [0] 2 3 2 5 3 3 2" xfId="14668" xr:uid="{00000000-0005-0000-0000-000015230000}"/>
    <cellStyle name="Millares [0] 2 3 2 5 3 3 2 2" xfId="45724" xr:uid="{00000000-0005-0000-0000-000016230000}"/>
    <cellStyle name="Millares [0] 2 3 2 5 3 3 3" xfId="25040" xr:uid="{00000000-0005-0000-0000-000017230000}"/>
    <cellStyle name="Millares [0] 2 3 2 5 3 3 4" xfId="35384" xr:uid="{00000000-0005-0000-0000-000018230000}"/>
    <cellStyle name="Millares [0] 2 3 2 5 3 4" xfId="7718" xr:uid="{00000000-0005-0000-0000-000019230000}"/>
    <cellStyle name="Millares [0] 2 3 2 5 3 4 2" xfId="18103" xr:uid="{00000000-0005-0000-0000-00001A230000}"/>
    <cellStyle name="Millares [0] 2 3 2 5 3 4 2 2" xfId="49153" xr:uid="{00000000-0005-0000-0000-00001B230000}"/>
    <cellStyle name="Millares [0] 2 3 2 5 3 4 3" xfId="28469" xr:uid="{00000000-0005-0000-0000-00001C230000}"/>
    <cellStyle name="Millares [0] 2 3 2 5 3 4 4" xfId="38813" xr:uid="{00000000-0005-0000-0000-00001D230000}"/>
    <cellStyle name="Millares [0] 2 3 2 5 3 5" xfId="11242" xr:uid="{00000000-0005-0000-0000-00001E230000}"/>
    <cellStyle name="Millares [0] 2 3 2 5 3 5 2" xfId="42298" xr:uid="{00000000-0005-0000-0000-00001F230000}"/>
    <cellStyle name="Millares [0] 2 3 2 5 3 6" xfId="21614" xr:uid="{00000000-0005-0000-0000-000020230000}"/>
    <cellStyle name="Millares [0] 2 3 2 5 3 7" xfId="31958" xr:uid="{00000000-0005-0000-0000-000021230000}"/>
    <cellStyle name="Millares [0] 2 3 2 5 4" xfId="2565" xr:uid="{00000000-0005-0000-0000-000022230000}"/>
    <cellStyle name="Millares [0] 2 3 2 5 4 2" xfId="5995" xr:uid="{00000000-0005-0000-0000-000023230000}"/>
    <cellStyle name="Millares [0] 2 3 2 5 4 2 2" xfId="16390" xr:uid="{00000000-0005-0000-0000-000024230000}"/>
    <cellStyle name="Millares [0] 2 3 2 5 4 2 2 2" xfId="47444" xr:uid="{00000000-0005-0000-0000-000025230000}"/>
    <cellStyle name="Millares [0] 2 3 2 5 4 2 3" xfId="26760" xr:uid="{00000000-0005-0000-0000-000026230000}"/>
    <cellStyle name="Millares [0] 2 3 2 5 4 2 4" xfId="37104" xr:uid="{00000000-0005-0000-0000-000027230000}"/>
    <cellStyle name="Millares [0] 2 3 2 5 4 3" xfId="9475" xr:uid="{00000000-0005-0000-0000-000028230000}"/>
    <cellStyle name="Millares [0] 2 3 2 5 4 3 2" xfId="19841" xr:uid="{00000000-0005-0000-0000-000029230000}"/>
    <cellStyle name="Millares [0] 2 3 2 5 4 3 2 2" xfId="50890" xr:uid="{00000000-0005-0000-0000-00002A230000}"/>
    <cellStyle name="Millares [0] 2 3 2 5 4 3 3" xfId="30206" xr:uid="{00000000-0005-0000-0000-00002B230000}"/>
    <cellStyle name="Millares [0] 2 3 2 5 4 3 4" xfId="40550" xr:uid="{00000000-0005-0000-0000-00002C230000}"/>
    <cellStyle name="Millares [0] 2 3 2 5 4 4" xfId="12962" xr:uid="{00000000-0005-0000-0000-00002D230000}"/>
    <cellStyle name="Millares [0] 2 3 2 5 4 4 2" xfId="44018" xr:uid="{00000000-0005-0000-0000-00002E230000}"/>
    <cellStyle name="Millares [0] 2 3 2 5 4 5" xfId="23334" xr:uid="{00000000-0005-0000-0000-00002F230000}"/>
    <cellStyle name="Millares [0] 2 3 2 5 4 6" xfId="33678" xr:uid="{00000000-0005-0000-0000-000030230000}"/>
    <cellStyle name="Millares [0] 2 3 2 5 5" xfId="4269" xr:uid="{00000000-0005-0000-0000-000031230000}"/>
    <cellStyle name="Millares [0] 2 3 2 5 5 2" xfId="14666" xr:uid="{00000000-0005-0000-0000-000032230000}"/>
    <cellStyle name="Millares [0] 2 3 2 5 5 2 2" xfId="45722" xr:uid="{00000000-0005-0000-0000-000033230000}"/>
    <cellStyle name="Millares [0] 2 3 2 5 5 3" xfId="25038" xr:uid="{00000000-0005-0000-0000-000034230000}"/>
    <cellStyle name="Millares [0] 2 3 2 5 5 4" xfId="35382" xr:uid="{00000000-0005-0000-0000-000035230000}"/>
    <cellStyle name="Millares [0] 2 3 2 5 6" xfId="7716" xr:uid="{00000000-0005-0000-0000-000036230000}"/>
    <cellStyle name="Millares [0] 2 3 2 5 6 2" xfId="18101" xr:uid="{00000000-0005-0000-0000-000037230000}"/>
    <cellStyle name="Millares [0] 2 3 2 5 6 2 2" xfId="49151" xr:uid="{00000000-0005-0000-0000-000038230000}"/>
    <cellStyle name="Millares [0] 2 3 2 5 6 3" xfId="28467" xr:uid="{00000000-0005-0000-0000-000039230000}"/>
    <cellStyle name="Millares [0] 2 3 2 5 6 4" xfId="38811" xr:uid="{00000000-0005-0000-0000-00003A230000}"/>
    <cellStyle name="Millares [0] 2 3 2 5 7" xfId="11240" xr:uid="{00000000-0005-0000-0000-00003B230000}"/>
    <cellStyle name="Millares [0] 2 3 2 5 7 2" xfId="42296" xr:uid="{00000000-0005-0000-0000-00003C230000}"/>
    <cellStyle name="Millares [0] 2 3 2 5 8" xfId="21612" xr:uid="{00000000-0005-0000-0000-00003D230000}"/>
    <cellStyle name="Millares [0] 2 3 2 5 9" xfId="31956" xr:uid="{00000000-0005-0000-0000-00003E230000}"/>
    <cellStyle name="Millares [0] 2 3 2 6" xfId="317" xr:uid="{00000000-0005-0000-0000-00003F230000}"/>
    <cellStyle name="Millares [0] 2 3 2 6 2" xfId="2568" xr:uid="{00000000-0005-0000-0000-000040230000}"/>
    <cellStyle name="Millares [0] 2 3 2 6 2 2" xfId="5998" xr:uid="{00000000-0005-0000-0000-000041230000}"/>
    <cellStyle name="Millares [0] 2 3 2 6 2 2 2" xfId="16393" xr:uid="{00000000-0005-0000-0000-000042230000}"/>
    <cellStyle name="Millares [0] 2 3 2 6 2 2 2 2" xfId="47447" xr:uid="{00000000-0005-0000-0000-000043230000}"/>
    <cellStyle name="Millares [0] 2 3 2 6 2 2 3" xfId="26763" xr:uid="{00000000-0005-0000-0000-000044230000}"/>
    <cellStyle name="Millares [0] 2 3 2 6 2 2 4" xfId="37107" xr:uid="{00000000-0005-0000-0000-000045230000}"/>
    <cellStyle name="Millares [0] 2 3 2 6 2 3" xfId="9478" xr:uid="{00000000-0005-0000-0000-000046230000}"/>
    <cellStyle name="Millares [0] 2 3 2 6 2 3 2" xfId="19844" xr:uid="{00000000-0005-0000-0000-000047230000}"/>
    <cellStyle name="Millares [0] 2 3 2 6 2 3 2 2" xfId="50893" xr:uid="{00000000-0005-0000-0000-000048230000}"/>
    <cellStyle name="Millares [0] 2 3 2 6 2 3 3" xfId="30209" xr:uid="{00000000-0005-0000-0000-000049230000}"/>
    <cellStyle name="Millares [0] 2 3 2 6 2 3 4" xfId="40553" xr:uid="{00000000-0005-0000-0000-00004A230000}"/>
    <cellStyle name="Millares [0] 2 3 2 6 2 4" xfId="12965" xr:uid="{00000000-0005-0000-0000-00004B230000}"/>
    <cellStyle name="Millares [0] 2 3 2 6 2 4 2" xfId="44021" xr:uid="{00000000-0005-0000-0000-00004C230000}"/>
    <cellStyle name="Millares [0] 2 3 2 6 2 5" xfId="23337" xr:uid="{00000000-0005-0000-0000-00004D230000}"/>
    <cellStyle name="Millares [0] 2 3 2 6 2 6" xfId="33681" xr:uid="{00000000-0005-0000-0000-00004E230000}"/>
    <cellStyle name="Millares [0] 2 3 2 6 3" xfId="4272" xr:uid="{00000000-0005-0000-0000-00004F230000}"/>
    <cellStyle name="Millares [0] 2 3 2 6 3 2" xfId="14669" xr:uid="{00000000-0005-0000-0000-000050230000}"/>
    <cellStyle name="Millares [0] 2 3 2 6 3 2 2" xfId="45725" xr:uid="{00000000-0005-0000-0000-000051230000}"/>
    <cellStyle name="Millares [0] 2 3 2 6 3 3" xfId="25041" xr:uid="{00000000-0005-0000-0000-000052230000}"/>
    <cellStyle name="Millares [0] 2 3 2 6 3 4" xfId="35385" xr:uid="{00000000-0005-0000-0000-000053230000}"/>
    <cellStyle name="Millares [0] 2 3 2 6 4" xfId="7719" xr:uid="{00000000-0005-0000-0000-000054230000}"/>
    <cellStyle name="Millares [0] 2 3 2 6 4 2" xfId="18104" xr:uid="{00000000-0005-0000-0000-000055230000}"/>
    <cellStyle name="Millares [0] 2 3 2 6 4 2 2" xfId="49154" xr:uid="{00000000-0005-0000-0000-000056230000}"/>
    <cellStyle name="Millares [0] 2 3 2 6 4 3" xfId="28470" xr:uid="{00000000-0005-0000-0000-000057230000}"/>
    <cellStyle name="Millares [0] 2 3 2 6 4 4" xfId="38814" xr:uid="{00000000-0005-0000-0000-000058230000}"/>
    <cellStyle name="Millares [0] 2 3 2 6 5" xfId="11243" xr:uid="{00000000-0005-0000-0000-000059230000}"/>
    <cellStyle name="Millares [0] 2 3 2 6 5 2" xfId="42299" xr:uid="{00000000-0005-0000-0000-00005A230000}"/>
    <cellStyle name="Millares [0] 2 3 2 6 6" xfId="21615" xr:uid="{00000000-0005-0000-0000-00005B230000}"/>
    <cellStyle name="Millares [0] 2 3 2 6 7" xfId="31959" xr:uid="{00000000-0005-0000-0000-00005C230000}"/>
    <cellStyle name="Millares [0] 2 3 2 7" xfId="318" xr:uid="{00000000-0005-0000-0000-00005D230000}"/>
    <cellStyle name="Millares [0] 2 3 2 7 2" xfId="2569" xr:uid="{00000000-0005-0000-0000-00005E230000}"/>
    <cellStyle name="Millares [0] 2 3 2 7 2 2" xfId="5999" xr:uid="{00000000-0005-0000-0000-00005F230000}"/>
    <cellStyle name="Millares [0] 2 3 2 7 2 2 2" xfId="16394" xr:uid="{00000000-0005-0000-0000-000060230000}"/>
    <cellStyle name="Millares [0] 2 3 2 7 2 2 2 2" xfId="47448" xr:uid="{00000000-0005-0000-0000-000061230000}"/>
    <cellStyle name="Millares [0] 2 3 2 7 2 2 3" xfId="26764" xr:uid="{00000000-0005-0000-0000-000062230000}"/>
    <cellStyle name="Millares [0] 2 3 2 7 2 2 4" xfId="37108" xr:uid="{00000000-0005-0000-0000-000063230000}"/>
    <cellStyle name="Millares [0] 2 3 2 7 2 3" xfId="9479" xr:uid="{00000000-0005-0000-0000-000064230000}"/>
    <cellStyle name="Millares [0] 2 3 2 7 2 3 2" xfId="19845" xr:uid="{00000000-0005-0000-0000-000065230000}"/>
    <cellStyle name="Millares [0] 2 3 2 7 2 3 2 2" xfId="50894" xr:uid="{00000000-0005-0000-0000-000066230000}"/>
    <cellStyle name="Millares [0] 2 3 2 7 2 3 3" xfId="30210" xr:uid="{00000000-0005-0000-0000-000067230000}"/>
    <cellStyle name="Millares [0] 2 3 2 7 2 3 4" xfId="40554" xr:uid="{00000000-0005-0000-0000-000068230000}"/>
    <cellStyle name="Millares [0] 2 3 2 7 2 4" xfId="12966" xr:uid="{00000000-0005-0000-0000-000069230000}"/>
    <cellStyle name="Millares [0] 2 3 2 7 2 4 2" xfId="44022" xr:uid="{00000000-0005-0000-0000-00006A230000}"/>
    <cellStyle name="Millares [0] 2 3 2 7 2 5" xfId="23338" xr:uid="{00000000-0005-0000-0000-00006B230000}"/>
    <cellStyle name="Millares [0] 2 3 2 7 2 6" xfId="33682" xr:uid="{00000000-0005-0000-0000-00006C230000}"/>
    <cellStyle name="Millares [0] 2 3 2 7 3" xfId="4273" xr:uid="{00000000-0005-0000-0000-00006D230000}"/>
    <cellStyle name="Millares [0] 2 3 2 7 3 2" xfId="14670" xr:uid="{00000000-0005-0000-0000-00006E230000}"/>
    <cellStyle name="Millares [0] 2 3 2 7 3 2 2" xfId="45726" xr:uid="{00000000-0005-0000-0000-00006F230000}"/>
    <cellStyle name="Millares [0] 2 3 2 7 3 3" xfId="25042" xr:uid="{00000000-0005-0000-0000-000070230000}"/>
    <cellStyle name="Millares [0] 2 3 2 7 3 4" xfId="35386" xr:uid="{00000000-0005-0000-0000-000071230000}"/>
    <cellStyle name="Millares [0] 2 3 2 7 4" xfId="7720" xr:uid="{00000000-0005-0000-0000-000072230000}"/>
    <cellStyle name="Millares [0] 2 3 2 7 4 2" xfId="18105" xr:uid="{00000000-0005-0000-0000-000073230000}"/>
    <cellStyle name="Millares [0] 2 3 2 7 4 2 2" xfId="49155" xr:uid="{00000000-0005-0000-0000-000074230000}"/>
    <cellStyle name="Millares [0] 2 3 2 7 4 3" xfId="28471" xr:uid="{00000000-0005-0000-0000-000075230000}"/>
    <cellStyle name="Millares [0] 2 3 2 7 4 4" xfId="38815" xr:uid="{00000000-0005-0000-0000-000076230000}"/>
    <cellStyle name="Millares [0] 2 3 2 7 5" xfId="11244" xr:uid="{00000000-0005-0000-0000-000077230000}"/>
    <cellStyle name="Millares [0] 2 3 2 7 5 2" xfId="42300" xr:uid="{00000000-0005-0000-0000-000078230000}"/>
    <cellStyle name="Millares [0] 2 3 2 7 6" xfId="21616" xr:uid="{00000000-0005-0000-0000-000079230000}"/>
    <cellStyle name="Millares [0] 2 3 2 7 7" xfId="31960" xr:uid="{00000000-0005-0000-0000-00007A230000}"/>
    <cellStyle name="Millares [0] 2 3 2 8" xfId="319" xr:uid="{00000000-0005-0000-0000-00007B230000}"/>
    <cellStyle name="Millares [0] 2 3 2 8 2" xfId="2570" xr:uid="{00000000-0005-0000-0000-00007C230000}"/>
    <cellStyle name="Millares [0] 2 3 2 8 2 2" xfId="6000" xr:uid="{00000000-0005-0000-0000-00007D230000}"/>
    <cellStyle name="Millares [0] 2 3 2 8 2 2 2" xfId="16395" xr:uid="{00000000-0005-0000-0000-00007E230000}"/>
    <cellStyle name="Millares [0] 2 3 2 8 2 2 2 2" xfId="47449" xr:uid="{00000000-0005-0000-0000-00007F230000}"/>
    <cellStyle name="Millares [0] 2 3 2 8 2 2 3" xfId="26765" xr:uid="{00000000-0005-0000-0000-000080230000}"/>
    <cellStyle name="Millares [0] 2 3 2 8 2 2 4" xfId="37109" xr:uid="{00000000-0005-0000-0000-000081230000}"/>
    <cellStyle name="Millares [0] 2 3 2 8 2 3" xfId="9480" xr:uid="{00000000-0005-0000-0000-000082230000}"/>
    <cellStyle name="Millares [0] 2 3 2 8 2 3 2" xfId="19846" xr:uid="{00000000-0005-0000-0000-000083230000}"/>
    <cellStyle name="Millares [0] 2 3 2 8 2 3 2 2" xfId="50895" xr:uid="{00000000-0005-0000-0000-000084230000}"/>
    <cellStyle name="Millares [0] 2 3 2 8 2 3 3" xfId="30211" xr:uid="{00000000-0005-0000-0000-000085230000}"/>
    <cellStyle name="Millares [0] 2 3 2 8 2 3 4" xfId="40555" xr:uid="{00000000-0005-0000-0000-000086230000}"/>
    <cellStyle name="Millares [0] 2 3 2 8 2 4" xfId="12967" xr:uid="{00000000-0005-0000-0000-000087230000}"/>
    <cellStyle name="Millares [0] 2 3 2 8 2 4 2" xfId="44023" xr:uid="{00000000-0005-0000-0000-000088230000}"/>
    <cellStyle name="Millares [0] 2 3 2 8 2 5" xfId="23339" xr:uid="{00000000-0005-0000-0000-000089230000}"/>
    <cellStyle name="Millares [0] 2 3 2 8 2 6" xfId="33683" xr:uid="{00000000-0005-0000-0000-00008A230000}"/>
    <cellStyle name="Millares [0] 2 3 2 8 3" xfId="4274" xr:uid="{00000000-0005-0000-0000-00008B230000}"/>
    <cellStyle name="Millares [0] 2 3 2 8 3 2" xfId="14671" xr:uid="{00000000-0005-0000-0000-00008C230000}"/>
    <cellStyle name="Millares [0] 2 3 2 8 3 2 2" xfId="45727" xr:uid="{00000000-0005-0000-0000-00008D230000}"/>
    <cellStyle name="Millares [0] 2 3 2 8 3 3" xfId="25043" xr:uid="{00000000-0005-0000-0000-00008E230000}"/>
    <cellStyle name="Millares [0] 2 3 2 8 3 4" xfId="35387" xr:uid="{00000000-0005-0000-0000-00008F230000}"/>
    <cellStyle name="Millares [0] 2 3 2 8 4" xfId="7721" xr:uid="{00000000-0005-0000-0000-000090230000}"/>
    <cellStyle name="Millares [0] 2 3 2 8 4 2" xfId="18106" xr:uid="{00000000-0005-0000-0000-000091230000}"/>
    <cellStyle name="Millares [0] 2 3 2 8 4 2 2" xfId="49156" xr:uid="{00000000-0005-0000-0000-000092230000}"/>
    <cellStyle name="Millares [0] 2 3 2 8 4 3" xfId="28472" xr:uid="{00000000-0005-0000-0000-000093230000}"/>
    <cellStyle name="Millares [0] 2 3 2 8 4 4" xfId="38816" xr:uid="{00000000-0005-0000-0000-000094230000}"/>
    <cellStyle name="Millares [0] 2 3 2 8 5" xfId="11245" xr:uid="{00000000-0005-0000-0000-000095230000}"/>
    <cellStyle name="Millares [0] 2 3 2 8 5 2" xfId="42301" xr:uid="{00000000-0005-0000-0000-000096230000}"/>
    <cellStyle name="Millares [0] 2 3 2 8 6" xfId="21617" xr:uid="{00000000-0005-0000-0000-000097230000}"/>
    <cellStyle name="Millares [0] 2 3 2 8 7" xfId="31961" xr:uid="{00000000-0005-0000-0000-000098230000}"/>
    <cellStyle name="Millares [0] 2 3 2 9" xfId="320" xr:uid="{00000000-0005-0000-0000-000099230000}"/>
    <cellStyle name="Millares [0] 2 3 2 9 2" xfId="2571" xr:uid="{00000000-0005-0000-0000-00009A230000}"/>
    <cellStyle name="Millares [0] 2 3 2 9 2 2" xfId="6001" xr:uid="{00000000-0005-0000-0000-00009B230000}"/>
    <cellStyle name="Millares [0] 2 3 2 9 2 2 2" xfId="16396" xr:uid="{00000000-0005-0000-0000-00009C230000}"/>
    <cellStyle name="Millares [0] 2 3 2 9 2 2 2 2" xfId="47450" xr:uid="{00000000-0005-0000-0000-00009D230000}"/>
    <cellStyle name="Millares [0] 2 3 2 9 2 2 3" xfId="26766" xr:uid="{00000000-0005-0000-0000-00009E230000}"/>
    <cellStyle name="Millares [0] 2 3 2 9 2 2 4" xfId="37110" xr:uid="{00000000-0005-0000-0000-00009F230000}"/>
    <cellStyle name="Millares [0] 2 3 2 9 2 3" xfId="9481" xr:uid="{00000000-0005-0000-0000-0000A0230000}"/>
    <cellStyle name="Millares [0] 2 3 2 9 2 3 2" xfId="19847" xr:uid="{00000000-0005-0000-0000-0000A1230000}"/>
    <cellStyle name="Millares [0] 2 3 2 9 2 3 2 2" xfId="50896" xr:uid="{00000000-0005-0000-0000-0000A2230000}"/>
    <cellStyle name="Millares [0] 2 3 2 9 2 3 3" xfId="30212" xr:uid="{00000000-0005-0000-0000-0000A3230000}"/>
    <cellStyle name="Millares [0] 2 3 2 9 2 3 4" xfId="40556" xr:uid="{00000000-0005-0000-0000-0000A4230000}"/>
    <cellStyle name="Millares [0] 2 3 2 9 2 4" xfId="12968" xr:uid="{00000000-0005-0000-0000-0000A5230000}"/>
    <cellStyle name="Millares [0] 2 3 2 9 2 4 2" xfId="44024" xr:uid="{00000000-0005-0000-0000-0000A6230000}"/>
    <cellStyle name="Millares [0] 2 3 2 9 2 5" xfId="23340" xr:uid="{00000000-0005-0000-0000-0000A7230000}"/>
    <cellStyle name="Millares [0] 2 3 2 9 2 6" xfId="33684" xr:uid="{00000000-0005-0000-0000-0000A8230000}"/>
    <cellStyle name="Millares [0] 2 3 2 9 3" xfId="4275" xr:uid="{00000000-0005-0000-0000-0000A9230000}"/>
    <cellStyle name="Millares [0] 2 3 2 9 3 2" xfId="14672" xr:uid="{00000000-0005-0000-0000-0000AA230000}"/>
    <cellStyle name="Millares [0] 2 3 2 9 3 2 2" xfId="45728" xr:uid="{00000000-0005-0000-0000-0000AB230000}"/>
    <cellStyle name="Millares [0] 2 3 2 9 3 3" xfId="25044" xr:uid="{00000000-0005-0000-0000-0000AC230000}"/>
    <cellStyle name="Millares [0] 2 3 2 9 3 4" xfId="35388" xr:uid="{00000000-0005-0000-0000-0000AD230000}"/>
    <cellStyle name="Millares [0] 2 3 2 9 4" xfId="7722" xr:uid="{00000000-0005-0000-0000-0000AE230000}"/>
    <cellStyle name="Millares [0] 2 3 2 9 4 2" xfId="18107" xr:uid="{00000000-0005-0000-0000-0000AF230000}"/>
    <cellStyle name="Millares [0] 2 3 2 9 4 2 2" xfId="49157" xr:uid="{00000000-0005-0000-0000-0000B0230000}"/>
    <cellStyle name="Millares [0] 2 3 2 9 4 3" xfId="28473" xr:uid="{00000000-0005-0000-0000-0000B1230000}"/>
    <cellStyle name="Millares [0] 2 3 2 9 4 4" xfId="38817" xr:uid="{00000000-0005-0000-0000-0000B2230000}"/>
    <cellStyle name="Millares [0] 2 3 2 9 5" xfId="11246" xr:uid="{00000000-0005-0000-0000-0000B3230000}"/>
    <cellStyle name="Millares [0] 2 3 2 9 5 2" xfId="42302" xr:uid="{00000000-0005-0000-0000-0000B4230000}"/>
    <cellStyle name="Millares [0] 2 3 2 9 6" xfId="21618" xr:uid="{00000000-0005-0000-0000-0000B5230000}"/>
    <cellStyle name="Millares [0] 2 3 2 9 7" xfId="31962" xr:uid="{00000000-0005-0000-0000-0000B6230000}"/>
    <cellStyle name="Millares [0] 2 3 3" xfId="321" xr:uid="{00000000-0005-0000-0000-0000B7230000}"/>
    <cellStyle name="Millares [0] 2 3 3 10" xfId="7723" xr:uid="{00000000-0005-0000-0000-0000B8230000}"/>
    <cellStyle name="Millares [0] 2 3 3 10 2" xfId="18108" xr:uid="{00000000-0005-0000-0000-0000B9230000}"/>
    <cellStyle name="Millares [0] 2 3 3 10 2 2" xfId="49158" xr:uid="{00000000-0005-0000-0000-0000BA230000}"/>
    <cellStyle name="Millares [0] 2 3 3 10 3" xfId="28474" xr:uid="{00000000-0005-0000-0000-0000BB230000}"/>
    <cellStyle name="Millares [0] 2 3 3 10 4" xfId="38818" xr:uid="{00000000-0005-0000-0000-0000BC230000}"/>
    <cellStyle name="Millares [0] 2 3 3 11" xfId="11247" xr:uid="{00000000-0005-0000-0000-0000BD230000}"/>
    <cellStyle name="Millares [0] 2 3 3 11 2" xfId="42303" xr:uid="{00000000-0005-0000-0000-0000BE230000}"/>
    <cellStyle name="Millares [0] 2 3 3 12" xfId="21619" xr:uid="{00000000-0005-0000-0000-0000BF230000}"/>
    <cellStyle name="Millares [0] 2 3 3 13" xfId="31963" xr:uid="{00000000-0005-0000-0000-0000C0230000}"/>
    <cellStyle name="Millares [0] 2 3 3 2" xfId="322" xr:uid="{00000000-0005-0000-0000-0000C1230000}"/>
    <cellStyle name="Millares [0] 2 3 3 2 10" xfId="11248" xr:uid="{00000000-0005-0000-0000-0000C2230000}"/>
    <cellStyle name="Millares [0] 2 3 3 2 10 2" xfId="42304" xr:uid="{00000000-0005-0000-0000-0000C3230000}"/>
    <cellStyle name="Millares [0] 2 3 3 2 11" xfId="21620" xr:uid="{00000000-0005-0000-0000-0000C4230000}"/>
    <cellStyle name="Millares [0] 2 3 3 2 12" xfId="31964" xr:uid="{00000000-0005-0000-0000-0000C5230000}"/>
    <cellStyle name="Millares [0] 2 3 3 2 2" xfId="323" xr:uid="{00000000-0005-0000-0000-0000C6230000}"/>
    <cellStyle name="Millares [0] 2 3 3 2 2 10" xfId="21621" xr:uid="{00000000-0005-0000-0000-0000C7230000}"/>
    <cellStyle name="Millares [0] 2 3 3 2 2 11" xfId="31965" xr:uid="{00000000-0005-0000-0000-0000C8230000}"/>
    <cellStyle name="Millares [0] 2 3 3 2 2 2" xfId="324" xr:uid="{00000000-0005-0000-0000-0000C9230000}"/>
    <cellStyle name="Millares [0] 2 3 3 2 2 2 2" xfId="325" xr:uid="{00000000-0005-0000-0000-0000CA230000}"/>
    <cellStyle name="Millares [0] 2 3 3 2 2 2 2 2" xfId="2576" xr:uid="{00000000-0005-0000-0000-0000CB230000}"/>
    <cellStyle name="Millares [0] 2 3 3 2 2 2 2 2 2" xfId="6006" xr:uid="{00000000-0005-0000-0000-0000CC230000}"/>
    <cellStyle name="Millares [0] 2 3 3 2 2 2 2 2 2 2" xfId="16401" xr:uid="{00000000-0005-0000-0000-0000CD230000}"/>
    <cellStyle name="Millares [0] 2 3 3 2 2 2 2 2 2 2 2" xfId="47455" xr:uid="{00000000-0005-0000-0000-0000CE230000}"/>
    <cellStyle name="Millares [0] 2 3 3 2 2 2 2 2 2 3" xfId="26771" xr:uid="{00000000-0005-0000-0000-0000CF230000}"/>
    <cellStyle name="Millares [0] 2 3 3 2 2 2 2 2 2 4" xfId="37115" xr:uid="{00000000-0005-0000-0000-0000D0230000}"/>
    <cellStyle name="Millares [0] 2 3 3 2 2 2 2 2 3" xfId="9486" xr:uid="{00000000-0005-0000-0000-0000D1230000}"/>
    <cellStyle name="Millares [0] 2 3 3 2 2 2 2 2 3 2" xfId="19852" xr:uid="{00000000-0005-0000-0000-0000D2230000}"/>
    <cellStyle name="Millares [0] 2 3 3 2 2 2 2 2 3 2 2" xfId="50901" xr:uid="{00000000-0005-0000-0000-0000D3230000}"/>
    <cellStyle name="Millares [0] 2 3 3 2 2 2 2 2 3 3" xfId="30217" xr:uid="{00000000-0005-0000-0000-0000D4230000}"/>
    <cellStyle name="Millares [0] 2 3 3 2 2 2 2 2 3 4" xfId="40561" xr:uid="{00000000-0005-0000-0000-0000D5230000}"/>
    <cellStyle name="Millares [0] 2 3 3 2 2 2 2 2 4" xfId="12973" xr:uid="{00000000-0005-0000-0000-0000D6230000}"/>
    <cellStyle name="Millares [0] 2 3 3 2 2 2 2 2 4 2" xfId="44029" xr:uid="{00000000-0005-0000-0000-0000D7230000}"/>
    <cellStyle name="Millares [0] 2 3 3 2 2 2 2 2 5" xfId="23345" xr:uid="{00000000-0005-0000-0000-0000D8230000}"/>
    <cellStyle name="Millares [0] 2 3 3 2 2 2 2 2 6" xfId="33689" xr:uid="{00000000-0005-0000-0000-0000D9230000}"/>
    <cellStyle name="Millares [0] 2 3 3 2 2 2 2 3" xfId="4280" xr:uid="{00000000-0005-0000-0000-0000DA230000}"/>
    <cellStyle name="Millares [0] 2 3 3 2 2 2 2 3 2" xfId="14677" xr:uid="{00000000-0005-0000-0000-0000DB230000}"/>
    <cellStyle name="Millares [0] 2 3 3 2 2 2 2 3 2 2" xfId="45733" xr:uid="{00000000-0005-0000-0000-0000DC230000}"/>
    <cellStyle name="Millares [0] 2 3 3 2 2 2 2 3 3" xfId="25049" xr:uid="{00000000-0005-0000-0000-0000DD230000}"/>
    <cellStyle name="Millares [0] 2 3 3 2 2 2 2 3 4" xfId="35393" xr:uid="{00000000-0005-0000-0000-0000DE230000}"/>
    <cellStyle name="Millares [0] 2 3 3 2 2 2 2 4" xfId="7727" xr:uid="{00000000-0005-0000-0000-0000DF230000}"/>
    <cellStyle name="Millares [0] 2 3 3 2 2 2 2 4 2" xfId="18112" xr:uid="{00000000-0005-0000-0000-0000E0230000}"/>
    <cellStyle name="Millares [0] 2 3 3 2 2 2 2 4 2 2" xfId="49162" xr:uid="{00000000-0005-0000-0000-0000E1230000}"/>
    <cellStyle name="Millares [0] 2 3 3 2 2 2 2 4 3" xfId="28478" xr:uid="{00000000-0005-0000-0000-0000E2230000}"/>
    <cellStyle name="Millares [0] 2 3 3 2 2 2 2 4 4" xfId="38822" xr:uid="{00000000-0005-0000-0000-0000E3230000}"/>
    <cellStyle name="Millares [0] 2 3 3 2 2 2 2 5" xfId="11251" xr:uid="{00000000-0005-0000-0000-0000E4230000}"/>
    <cellStyle name="Millares [0] 2 3 3 2 2 2 2 5 2" xfId="42307" xr:uid="{00000000-0005-0000-0000-0000E5230000}"/>
    <cellStyle name="Millares [0] 2 3 3 2 2 2 2 6" xfId="21623" xr:uid="{00000000-0005-0000-0000-0000E6230000}"/>
    <cellStyle name="Millares [0] 2 3 3 2 2 2 2 7" xfId="31967" xr:uid="{00000000-0005-0000-0000-0000E7230000}"/>
    <cellStyle name="Millares [0] 2 3 3 2 2 2 3" xfId="2575" xr:uid="{00000000-0005-0000-0000-0000E8230000}"/>
    <cellStyle name="Millares [0] 2 3 3 2 2 2 3 2" xfId="6005" xr:uid="{00000000-0005-0000-0000-0000E9230000}"/>
    <cellStyle name="Millares [0] 2 3 3 2 2 2 3 2 2" xfId="16400" xr:uid="{00000000-0005-0000-0000-0000EA230000}"/>
    <cellStyle name="Millares [0] 2 3 3 2 2 2 3 2 2 2" xfId="47454" xr:uid="{00000000-0005-0000-0000-0000EB230000}"/>
    <cellStyle name="Millares [0] 2 3 3 2 2 2 3 2 3" xfId="26770" xr:uid="{00000000-0005-0000-0000-0000EC230000}"/>
    <cellStyle name="Millares [0] 2 3 3 2 2 2 3 2 4" xfId="37114" xr:uid="{00000000-0005-0000-0000-0000ED230000}"/>
    <cellStyle name="Millares [0] 2 3 3 2 2 2 3 3" xfId="9485" xr:uid="{00000000-0005-0000-0000-0000EE230000}"/>
    <cellStyle name="Millares [0] 2 3 3 2 2 2 3 3 2" xfId="19851" xr:uid="{00000000-0005-0000-0000-0000EF230000}"/>
    <cellStyle name="Millares [0] 2 3 3 2 2 2 3 3 2 2" xfId="50900" xr:uid="{00000000-0005-0000-0000-0000F0230000}"/>
    <cellStyle name="Millares [0] 2 3 3 2 2 2 3 3 3" xfId="30216" xr:uid="{00000000-0005-0000-0000-0000F1230000}"/>
    <cellStyle name="Millares [0] 2 3 3 2 2 2 3 3 4" xfId="40560" xr:uid="{00000000-0005-0000-0000-0000F2230000}"/>
    <cellStyle name="Millares [0] 2 3 3 2 2 2 3 4" xfId="12972" xr:uid="{00000000-0005-0000-0000-0000F3230000}"/>
    <cellStyle name="Millares [0] 2 3 3 2 2 2 3 4 2" xfId="44028" xr:uid="{00000000-0005-0000-0000-0000F4230000}"/>
    <cellStyle name="Millares [0] 2 3 3 2 2 2 3 5" xfId="23344" xr:uid="{00000000-0005-0000-0000-0000F5230000}"/>
    <cellStyle name="Millares [0] 2 3 3 2 2 2 3 6" xfId="33688" xr:uid="{00000000-0005-0000-0000-0000F6230000}"/>
    <cellStyle name="Millares [0] 2 3 3 2 2 2 4" xfId="4279" xr:uid="{00000000-0005-0000-0000-0000F7230000}"/>
    <cellStyle name="Millares [0] 2 3 3 2 2 2 4 2" xfId="14676" xr:uid="{00000000-0005-0000-0000-0000F8230000}"/>
    <cellStyle name="Millares [0] 2 3 3 2 2 2 4 2 2" xfId="45732" xr:uid="{00000000-0005-0000-0000-0000F9230000}"/>
    <cellStyle name="Millares [0] 2 3 3 2 2 2 4 3" xfId="25048" xr:uid="{00000000-0005-0000-0000-0000FA230000}"/>
    <cellStyle name="Millares [0] 2 3 3 2 2 2 4 4" xfId="35392" xr:uid="{00000000-0005-0000-0000-0000FB230000}"/>
    <cellStyle name="Millares [0] 2 3 3 2 2 2 5" xfId="7726" xr:uid="{00000000-0005-0000-0000-0000FC230000}"/>
    <cellStyle name="Millares [0] 2 3 3 2 2 2 5 2" xfId="18111" xr:uid="{00000000-0005-0000-0000-0000FD230000}"/>
    <cellStyle name="Millares [0] 2 3 3 2 2 2 5 2 2" xfId="49161" xr:uid="{00000000-0005-0000-0000-0000FE230000}"/>
    <cellStyle name="Millares [0] 2 3 3 2 2 2 5 3" xfId="28477" xr:uid="{00000000-0005-0000-0000-0000FF230000}"/>
    <cellStyle name="Millares [0] 2 3 3 2 2 2 5 4" xfId="38821" xr:uid="{00000000-0005-0000-0000-000000240000}"/>
    <cellStyle name="Millares [0] 2 3 3 2 2 2 6" xfId="11250" xr:uid="{00000000-0005-0000-0000-000001240000}"/>
    <cellStyle name="Millares [0] 2 3 3 2 2 2 6 2" xfId="42306" xr:uid="{00000000-0005-0000-0000-000002240000}"/>
    <cellStyle name="Millares [0] 2 3 3 2 2 2 7" xfId="21622" xr:uid="{00000000-0005-0000-0000-000003240000}"/>
    <cellStyle name="Millares [0] 2 3 3 2 2 2 8" xfId="31966" xr:uid="{00000000-0005-0000-0000-000004240000}"/>
    <cellStyle name="Millares [0] 2 3 3 2 2 3" xfId="326" xr:uid="{00000000-0005-0000-0000-000005240000}"/>
    <cellStyle name="Millares [0] 2 3 3 2 2 3 2" xfId="2577" xr:uid="{00000000-0005-0000-0000-000006240000}"/>
    <cellStyle name="Millares [0] 2 3 3 2 2 3 2 2" xfId="6007" xr:uid="{00000000-0005-0000-0000-000007240000}"/>
    <cellStyle name="Millares [0] 2 3 3 2 2 3 2 2 2" xfId="16402" xr:uid="{00000000-0005-0000-0000-000008240000}"/>
    <cellStyle name="Millares [0] 2 3 3 2 2 3 2 2 2 2" xfId="47456" xr:uid="{00000000-0005-0000-0000-000009240000}"/>
    <cellStyle name="Millares [0] 2 3 3 2 2 3 2 2 3" xfId="26772" xr:uid="{00000000-0005-0000-0000-00000A240000}"/>
    <cellStyle name="Millares [0] 2 3 3 2 2 3 2 2 4" xfId="37116" xr:uid="{00000000-0005-0000-0000-00000B240000}"/>
    <cellStyle name="Millares [0] 2 3 3 2 2 3 2 3" xfId="9487" xr:uid="{00000000-0005-0000-0000-00000C240000}"/>
    <cellStyle name="Millares [0] 2 3 3 2 2 3 2 3 2" xfId="19853" xr:uid="{00000000-0005-0000-0000-00000D240000}"/>
    <cellStyle name="Millares [0] 2 3 3 2 2 3 2 3 2 2" xfId="50902" xr:uid="{00000000-0005-0000-0000-00000E240000}"/>
    <cellStyle name="Millares [0] 2 3 3 2 2 3 2 3 3" xfId="30218" xr:uid="{00000000-0005-0000-0000-00000F240000}"/>
    <cellStyle name="Millares [0] 2 3 3 2 2 3 2 3 4" xfId="40562" xr:uid="{00000000-0005-0000-0000-000010240000}"/>
    <cellStyle name="Millares [0] 2 3 3 2 2 3 2 4" xfId="12974" xr:uid="{00000000-0005-0000-0000-000011240000}"/>
    <cellStyle name="Millares [0] 2 3 3 2 2 3 2 4 2" xfId="44030" xr:uid="{00000000-0005-0000-0000-000012240000}"/>
    <cellStyle name="Millares [0] 2 3 3 2 2 3 2 5" xfId="23346" xr:uid="{00000000-0005-0000-0000-000013240000}"/>
    <cellStyle name="Millares [0] 2 3 3 2 2 3 2 6" xfId="33690" xr:uid="{00000000-0005-0000-0000-000014240000}"/>
    <cellStyle name="Millares [0] 2 3 3 2 2 3 3" xfId="4281" xr:uid="{00000000-0005-0000-0000-000015240000}"/>
    <cellStyle name="Millares [0] 2 3 3 2 2 3 3 2" xfId="14678" xr:uid="{00000000-0005-0000-0000-000016240000}"/>
    <cellStyle name="Millares [0] 2 3 3 2 2 3 3 2 2" xfId="45734" xr:uid="{00000000-0005-0000-0000-000017240000}"/>
    <cellStyle name="Millares [0] 2 3 3 2 2 3 3 3" xfId="25050" xr:uid="{00000000-0005-0000-0000-000018240000}"/>
    <cellStyle name="Millares [0] 2 3 3 2 2 3 3 4" xfId="35394" xr:uid="{00000000-0005-0000-0000-000019240000}"/>
    <cellStyle name="Millares [0] 2 3 3 2 2 3 4" xfId="7728" xr:uid="{00000000-0005-0000-0000-00001A240000}"/>
    <cellStyle name="Millares [0] 2 3 3 2 2 3 4 2" xfId="18113" xr:uid="{00000000-0005-0000-0000-00001B240000}"/>
    <cellStyle name="Millares [0] 2 3 3 2 2 3 4 2 2" xfId="49163" xr:uid="{00000000-0005-0000-0000-00001C240000}"/>
    <cellStyle name="Millares [0] 2 3 3 2 2 3 4 3" xfId="28479" xr:uid="{00000000-0005-0000-0000-00001D240000}"/>
    <cellStyle name="Millares [0] 2 3 3 2 2 3 4 4" xfId="38823" xr:uid="{00000000-0005-0000-0000-00001E240000}"/>
    <cellStyle name="Millares [0] 2 3 3 2 2 3 5" xfId="11252" xr:uid="{00000000-0005-0000-0000-00001F240000}"/>
    <cellStyle name="Millares [0] 2 3 3 2 2 3 5 2" xfId="42308" xr:uid="{00000000-0005-0000-0000-000020240000}"/>
    <cellStyle name="Millares [0] 2 3 3 2 2 3 6" xfId="21624" xr:uid="{00000000-0005-0000-0000-000021240000}"/>
    <cellStyle name="Millares [0] 2 3 3 2 2 3 7" xfId="31968" xr:uid="{00000000-0005-0000-0000-000022240000}"/>
    <cellStyle name="Millares [0] 2 3 3 2 2 4" xfId="327" xr:uid="{00000000-0005-0000-0000-000023240000}"/>
    <cellStyle name="Millares [0] 2 3 3 2 2 4 2" xfId="2578" xr:uid="{00000000-0005-0000-0000-000024240000}"/>
    <cellStyle name="Millares [0] 2 3 3 2 2 4 2 2" xfId="6008" xr:uid="{00000000-0005-0000-0000-000025240000}"/>
    <cellStyle name="Millares [0] 2 3 3 2 2 4 2 2 2" xfId="16403" xr:uid="{00000000-0005-0000-0000-000026240000}"/>
    <cellStyle name="Millares [0] 2 3 3 2 2 4 2 2 2 2" xfId="47457" xr:uid="{00000000-0005-0000-0000-000027240000}"/>
    <cellStyle name="Millares [0] 2 3 3 2 2 4 2 2 3" xfId="26773" xr:uid="{00000000-0005-0000-0000-000028240000}"/>
    <cellStyle name="Millares [0] 2 3 3 2 2 4 2 2 4" xfId="37117" xr:uid="{00000000-0005-0000-0000-000029240000}"/>
    <cellStyle name="Millares [0] 2 3 3 2 2 4 2 3" xfId="9488" xr:uid="{00000000-0005-0000-0000-00002A240000}"/>
    <cellStyle name="Millares [0] 2 3 3 2 2 4 2 3 2" xfId="19854" xr:uid="{00000000-0005-0000-0000-00002B240000}"/>
    <cellStyle name="Millares [0] 2 3 3 2 2 4 2 3 2 2" xfId="50903" xr:uid="{00000000-0005-0000-0000-00002C240000}"/>
    <cellStyle name="Millares [0] 2 3 3 2 2 4 2 3 3" xfId="30219" xr:uid="{00000000-0005-0000-0000-00002D240000}"/>
    <cellStyle name="Millares [0] 2 3 3 2 2 4 2 3 4" xfId="40563" xr:uid="{00000000-0005-0000-0000-00002E240000}"/>
    <cellStyle name="Millares [0] 2 3 3 2 2 4 2 4" xfId="12975" xr:uid="{00000000-0005-0000-0000-00002F240000}"/>
    <cellStyle name="Millares [0] 2 3 3 2 2 4 2 4 2" xfId="44031" xr:uid="{00000000-0005-0000-0000-000030240000}"/>
    <cellStyle name="Millares [0] 2 3 3 2 2 4 2 5" xfId="23347" xr:uid="{00000000-0005-0000-0000-000031240000}"/>
    <cellStyle name="Millares [0] 2 3 3 2 2 4 2 6" xfId="33691" xr:uid="{00000000-0005-0000-0000-000032240000}"/>
    <cellStyle name="Millares [0] 2 3 3 2 2 4 3" xfId="4282" xr:uid="{00000000-0005-0000-0000-000033240000}"/>
    <cellStyle name="Millares [0] 2 3 3 2 2 4 3 2" xfId="14679" xr:uid="{00000000-0005-0000-0000-000034240000}"/>
    <cellStyle name="Millares [0] 2 3 3 2 2 4 3 2 2" xfId="45735" xr:uid="{00000000-0005-0000-0000-000035240000}"/>
    <cellStyle name="Millares [0] 2 3 3 2 2 4 3 3" xfId="25051" xr:uid="{00000000-0005-0000-0000-000036240000}"/>
    <cellStyle name="Millares [0] 2 3 3 2 2 4 3 4" xfId="35395" xr:uid="{00000000-0005-0000-0000-000037240000}"/>
    <cellStyle name="Millares [0] 2 3 3 2 2 4 4" xfId="7729" xr:uid="{00000000-0005-0000-0000-000038240000}"/>
    <cellStyle name="Millares [0] 2 3 3 2 2 4 4 2" xfId="18114" xr:uid="{00000000-0005-0000-0000-000039240000}"/>
    <cellStyle name="Millares [0] 2 3 3 2 2 4 4 2 2" xfId="49164" xr:uid="{00000000-0005-0000-0000-00003A240000}"/>
    <cellStyle name="Millares [0] 2 3 3 2 2 4 4 3" xfId="28480" xr:uid="{00000000-0005-0000-0000-00003B240000}"/>
    <cellStyle name="Millares [0] 2 3 3 2 2 4 4 4" xfId="38824" xr:uid="{00000000-0005-0000-0000-00003C240000}"/>
    <cellStyle name="Millares [0] 2 3 3 2 2 4 5" xfId="11253" xr:uid="{00000000-0005-0000-0000-00003D240000}"/>
    <cellStyle name="Millares [0] 2 3 3 2 2 4 5 2" xfId="42309" xr:uid="{00000000-0005-0000-0000-00003E240000}"/>
    <cellStyle name="Millares [0] 2 3 3 2 2 4 6" xfId="21625" xr:uid="{00000000-0005-0000-0000-00003F240000}"/>
    <cellStyle name="Millares [0] 2 3 3 2 2 4 7" xfId="31969" xr:uid="{00000000-0005-0000-0000-000040240000}"/>
    <cellStyle name="Millares [0] 2 3 3 2 2 5" xfId="328" xr:uid="{00000000-0005-0000-0000-000041240000}"/>
    <cellStyle name="Millares [0] 2 3 3 2 2 5 2" xfId="2579" xr:uid="{00000000-0005-0000-0000-000042240000}"/>
    <cellStyle name="Millares [0] 2 3 3 2 2 5 2 2" xfId="6009" xr:uid="{00000000-0005-0000-0000-000043240000}"/>
    <cellStyle name="Millares [0] 2 3 3 2 2 5 2 2 2" xfId="16404" xr:uid="{00000000-0005-0000-0000-000044240000}"/>
    <cellStyle name="Millares [0] 2 3 3 2 2 5 2 2 2 2" xfId="47458" xr:uid="{00000000-0005-0000-0000-000045240000}"/>
    <cellStyle name="Millares [0] 2 3 3 2 2 5 2 2 3" xfId="26774" xr:uid="{00000000-0005-0000-0000-000046240000}"/>
    <cellStyle name="Millares [0] 2 3 3 2 2 5 2 2 4" xfId="37118" xr:uid="{00000000-0005-0000-0000-000047240000}"/>
    <cellStyle name="Millares [0] 2 3 3 2 2 5 2 3" xfId="9489" xr:uid="{00000000-0005-0000-0000-000048240000}"/>
    <cellStyle name="Millares [0] 2 3 3 2 2 5 2 3 2" xfId="19855" xr:uid="{00000000-0005-0000-0000-000049240000}"/>
    <cellStyle name="Millares [0] 2 3 3 2 2 5 2 3 2 2" xfId="50904" xr:uid="{00000000-0005-0000-0000-00004A240000}"/>
    <cellStyle name="Millares [0] 2 3 3 2 2 5 2 3 3" xfId="30220" xr:uid="{00000000-0005-0000-0000-00004B240000}"/>
    <cellStyle name="Millares [0] 2 3 3 2 2 5 2 3 4" xfId="40564" xr:uid="{00000000-0005-0000-0000-00004C240000}"/>
    <cellStyle name="Millares [0] 2 3 3 2 2 5 2 4" xfId="12976" xr:uid="{00000000-0005-0000-0000-00004D240000}"/>
    <cellStyle name="Millares [0] 2 3 3 2 2 5 2 4 2" xfId="44032" xr:uid="{00000000-0005-0000-0000-00004E240000}"/>
    <cellStyle name="Millares [0] 2 3 3 2 2 5 2 5" xfId="23348" xr:uid="{00000000-0005-0000-0000-00004F240000}"/>
    <cellStyle name="Millares [0] 2 3 3 2 2 5 2 6" xfId="33692" xr:uid="{00000000-0005-0000-0000-000050240000}"/>
    <cellStyle name="Millares [0] 2 3 3 2 2 5 3" xfId="4283" xr:uid="{00000000-0005-0000-0000-000051240000}"/>
    <cellStyle name="Millares [0] 2 3 3 2 2 5 3 2" xfId="14680" xr:uid="{00000000-0005-0000-0000-000052240000}"/>
    <cellStyle name="Millares [0] 2 3 3 2 2 5 3 2 2" xfId="45736" xr:uid="{00000000-0005-0000-0000-000053240000}"/>
    <cellStyle name="Millares [0] 2 3 3 2 2 5 3 3" xfId="25052" xr:uid="{00000000-0005-0000-0000-000054240000}"/>
    <cellStyle name="Millares [0] 2 3 3 2 2 5 3 4" xfId="35396" xr:uid="{00000000-0005-0000-0000-000055240000}"/>
    <cellStyle name="Millares [0] 2 3 3 2 2 5 4" xfId="7730" xr:uid="{00000000-0005-0000-0000-000056240000}"/>
    <cellStyle name="Millares [0] 2 3 3 2 2 5 4 2" xfId="18115" xr:uid="{00000000-0005-0000-0000-000057240000}"/>
    <cellStyle name="Millares [0] 2 3 3 2 2 5 4 2 2" xfId="49165" xr:uid="{00000000-0005-0000-0000-000058240000}"/>
    <cellStyle name="Millares [0] 2 3 3 2 2 5 4 3" xfId="28481" xr:uid="{00000000-0005-0000-0000-000059240000}"/>
    <cellStyle name="Millares [0] 2 3 3 2 2 5 4 4" xfId="38825" xr:uid="{00000000-0005-0000-0000-00005A240000}"/>
    <cellStyle name="Millares [0] 2 3 3 2 2 5 5" xfId="11254" xr:uid="{00000000-0005-0000-0000-00005B240000}"/>
    <cellStyle name="Millares [0] 2 3 3 2 2 5 5 2" xfId="42310" xr:uid="{00000000-0005-0000-0000-00005C240000}"/>
    <cellStyle name="Millares [0] 2 3 3 2 2 5 6" xfId="21626" xr:uid="{00000000-0005-0000-0000-00005D240000}"/>
    <cellStyle name="Millares [0] 2 3 3 2 2 5 7" xfId="31970" xr:uid="{00000000-0005-0000-0000-00005E240000}"/>
    <cellStyle name="Millares [0] 2 3 3 2 2 6" xfId="2574" xr:uid="{00000000-0005-0000-0000-00005F240000}"/>
    <cellStyle name="Millares [0] 2 3 3 2 2 6 2" xfId="6004" xr:uid="{00000000-0005-0000-0000-000060240000}"/>
    <cellStyle name="Millares [0] 2 3 3 2 2 6 2 2" xfId="16399" xr:uid="{00000000-0005-0000-0000-000061240000}"/>
    <cellStyle name="Millares [0] 2 3 3 2 2 6 2 2 2" xfId="47453" xr:uid="{00000000-0005-0000-0000-000062240000}"/>
    <cellStyle name="Millares [0] 2 3 3 2 2 6 2 3" xfId="26769" xr:uid="{00000000-0005-0000-0000-000063240000}"/>
    <cellStyle name="Millares [0] 2 3 3 2 2 6 2 4" xfId="37113" xr:uid="{00000000-0005-0000-0000-000064240000}"/>
    <cellStyle name="Millares [0] 2 3 3 2 2 6 3" xfId="9484" xr:uid="{00000000-0005-0000-0000-000065240000}"/>
    <cellStyle name="Millares [0] 2 3 3 2 2 6 3 2" xfId="19850" xr:uid="{00000000-0005-0000-0000-000066240000}"/>
    <cellStyle name="Millares [0] 2 3 3 2 2 6 3 2 2" xfId="50899" xr:uid="{00000000-0005-0000-0000-000067240000}"/>
    <cellStyle name="Millares [0] 2 3 3 2 2 6 3 3" xfId="30215" xr:uid="{00000000-0005-0000-0000-000068240000}"/>
    <cellStyle name="Millares [0] 2 3 3 2 2 6 3 4" xfId="40559" xr:uid="{00000000-0005-0000-0000-000069240000}"/>
    <cellStyle name="Millares [0] 2 3 3 2 2 6 4" xfId="12971" xr:uid="{00000000-0005-0000-0000-00006A240000}"/>
    <cellStyle name="Millares [0] 2 3 3 2 2 6 4 2" xfId="44027" xr:uid="{00000000-0005-0000-0000-00006B240000}"/>
    <cellStyle name="Millares [0] 2 3 3 2 2 6 5" xfId="23343" xr:uid="{00000000-0005-0000-0000-00006C240000}"/>
    <cellStyle name="Millares [0] 2 3 3 2 2 6 6" xfId="33687" xr:uid="{00000000-0005-0000-0000-00006D240000}"/>
    <cellStyle name="Millares [0] 2 3 3 2 2 7" xfId="4278" xr:uid="{00000000-0005-0000-0000-00006E240000}"/>
    <cellStyle name="Millares [0] 2 3 3 2 2 7 2" xfId="14675" xr:uid="{00000000-0005-0000-0000-00006F240000}"/>
    <cellStyle name="Millares [0] 2 3 3 2 2 7 2 2" xfId="45731" xr:uid="{00000000-0005-0000-0000-000070240000}"/>
    <cellStyle name="Millares [0] 2 3 3 2 2 7 3" xfId="25047" xr:uid="{00000000-0005-0000-0000-000071240000}"/>
    <cellStyle name="Millares [0] 2 3 3 2 2 7 4" xfId="35391" xr:uid="{00000000-0005-0000-0000-000072240000}"/>
    <cellStyle name="Millares [0] 2 3 3 2 2 8" xfId="7725" xr:uid="{00000000-0005-0000-0000-000073240000}"/>
    <cellStyle name="Millares [0] 2 3 3 2 2 8 2" xfId="18110" xr:uid="{00000000-0005-0000-0000-000074240000}"/>
    <cellStyle name="Millares [0] 2 3 3 2 2 8 2 2" xfId="49160" xr:uid="{00000000-0005-0000-0000-000075240000}"/>
    <cellStyle name="Millares [0] 2 3 3 2 2 8 3" xfId="28476" xr:uid="{00000000-0005-0000-0000-000076240000}"/>
    <cellStyle name="Millares [0] 2 3 3 2 2 8 4" xfId="38820" xr:uid="{00000000-0005-0000-0000-000077240000}"/>
    <cellStyle name="Millares [0] 2 3 3 2 2 9" xfId="11249" xr:uid="{00000000-0005-0000-0000-000078240000}"/>
    <cellStyle name="Millares [0] 2 3 3 2 2 9 2" xfId="42305" xr:uid="{00000000-0005-0000-0000-000079240000}"/>
    <cellStyle name="Millares [0] 2 3 3 2 3" xfId="329" xr:uid="{00000000-0005-0000-0000-00007A240000}"/>
    <cellStyle name="Millares [0] 2 3 3 2 3 2" xfId="330" xr:uid="{00000000-0005-0000-0000-00007B240000}"/>
    <cellStyle name="Millares [0] 2 3 3 2 3 2 2" xfId="2581" xr:uid="{00000000-0005-0000-0000-00007C240000}"/>
    <cellStyle name="Millares [0] 2 3 3 2 3 2 2 2" xfId="6011" xr:uid="{00000000-0005-0000-0000-00007D240000}"/>
    <cellStyle name="Millares [0] 2 3 3 2 3 2 2 2 2" xfId="16406" xr:uid="{00000000-0005-0000-0000-00007E240000}"/>
    <cellStyle name="Millares [0] 2 3 3 2 3 2 2 2 2 2" xfId="47460" xr:uid="{00000000-0005-0000-0000-00007F240000}"/>
    <cellStyle name="Millares [0] 2 3 3 2 3 2 2 2 3" xfId="26776" xr:uid="{00000000-0005-0000-0000-000080240000}"/>
    <cellStyle name="Millares [0] 2 3 3 2 3 2 2 2 4" xfId="37120" xr:uid="{00000000-0005-0000-0000-000081240000}"/>
    <cellStyle name="Millares [0] 2 3 3 2 3 2 2 3" xfId="9491" xr:uid="{00000000-0005-0000-0000-000082240000}"/>
    <cellStyle name="Millares [0] 2 3 3 2 3 2 2 3 2" xfId="19857" xr:uid="{00000000-0005-0000-0000-000083240000}"/>
    <cellStyle name="Millares [0] 2 3 3 2 3 2 2 3 2 2" xfId="50906" xr:uid="{00000000-0005-0000-0000-000084240000}"/>
    <cellStyle name="Millares [0] 2 3 3 2 3 2 2 3 3" xfId="30222" xr:uid="{00000000-0005-0000-0000-000085240000}"/>
    <cellStyle name="Millares [0] 2 3 3 2 3 2 2 3 4" xfId="40566" xr:uid="{00000000-0005-0000-0000-000086240000}"/>
    <cellStyle name="Millares [0] 2 3 3 2 3 2 2 4" xfId="12978" xr:uid="{00000000-0005-0000-0000-000087240000}"/>
    <cellStyle name="Millares [0] 2 3 3 2 3 2 2 4 2" xfId="44034" xr:uid="{00000000-0005-0000-0000-000088240000}"/>
    <cellStyle name="Millares [0] 2 3 3 2 3 2 2 5" xfId="23350" xr:uid="{00000000-0005-0000-0000-000089240000}"/>
    <cellStyle name="Millares [0] 2 3 3 2 3 2 2 6" xfId="33694" xr:uid="{00000000-0005-0000-0000-00008A240000}"/>
    <cellStyle name="Millares [0] 2 3 3 2 3 2 3" xfId="4285" xr:uid="{00000000-0005-0000-0000-00008B240000}"/>
    <cellStyle name="Millares [0] 2 3 3 2 3 2 3 2" xfId="14682" xr:uid="{00000000-0005-0000-0000-00008C240000}"/>
    <cellStyle name="Millares [0] 2 3 3 2 3 2 3 2 2" xfId="45738" xr:uid="{00000000-0005-0000-0000-00008D240000}"/>
    <cellStyle name="Millares [0] 2 3 3 2 3 2 3 3" xfId="25054" xr:uid="{00000000-0005-0000-0000-00008E240000}"/>
    <cellStyle name="Millares [0] 2 3 3 2 3 2 3 4" xfId="35398" xr:uid="{00000000-0005-0000-0000-00008F240000}"/>
    <cellStyle name="Millares [0] 2 3 3 2 3 2 4" xfId="7732" xr:uid="{00000000-0005-0000-0000-000090240000}"/>
    <cellStyle name="Millares [0] 2 3 3 2 3 2 4 2" xfId="18117" xr:uid="{00000000-0005-0000-0000-000091240000}"/>
    <cellStyle name="Millares [0] 2 3 3 2 3 2 4 2 2" xfId="49167" xr:uid="{00000000-0005-0000-0000-000092240000}"/>
    <cellStyle name="Millares [0] 2 3 3 2 3 2 4 3" xfId="28483" xr:uid="{00000000-0005-0000-0000-000093240000}"/>
    <cellStyle name="Millares [0] 2 3 3 2 3 2 4 4" xfId="38827" xr:uid="{00000000-0005-0000-0000-000094240000}"/>
    <cellStyle name="Millares [0] 2 3 3 2 3 2 5" xfId="11256" xr:uid="{00000000-0005-0000-0000-000095240000}"/>
    <cellStyle name="Millares [0] 2 3 3 2 3 2 5 2" xfId="42312" xr:uid="{00000000-0005-0000-0000-000096240000}"/>
    <cellStyle name="Millares [0] 2 3 3 2 3 2 6" xfId="21628" xr:uid="{00000000-0005-0000-0000-000097240000}"/>
    <cellStyle name="Millares [0] 2 3 3 2 3 2 7" xfId="31972" xr:uid="{00000000-0005-0000-0000-000098240000}"/>
    <cellStyle name="Millares [0] 2 3 3 2 3 3" xfId="2580" xr:uid="{00000000-0005-0000-0000-000099240000}"/>
    <cellStyle name="Millares [0] 2 3 3 2 3 3 2" xfId="6010" xr:uid="{00000000-0005-0000-0000-00009A240000}"/>
    <cellStyle name="Millares [0] 2 3 3 2 3 3 2 2" xfId="16405" xr:uid="{00000000-0005-0000-0000-00009B240000}"/>
    <cellStyle name="Millares [0] 2 3 3 2 3 3 2 2 2" xfId="47459" xr:uid="{00000000-0005-0000-0000-00009C240000}"/>
    <cellStyle name="Millares [0] 2 3 3 2 3 3 2 3" xfId="26775" xr:uid="{00000000-0005-0000-0000-00009D240000}"/>
    <cellStyle name="Millares [0] 2 3 3 2 3 3 2 4" xfId="37119" xr:uid="{00000000-0005-0000-0000-00009E240000}"/>
    <cellStyle name="Millares [0] 2 3 3 2 3 3 3" xfId="9490" xr:uid="{00000000-0005-0000-0000-00009F240000}"/>
    <cellStyle name="Millares [0] 2 3 3 2 3 3 3 2" xfId="19856" xr:uid="{00000000-0005-0000-0000-0000A0240000}"/>
    <cellStyle name="Millares [0] 2 3 3 2 3 3 3 2 2" xfId="50905" xr:uid="{00000000-0005-0000-0000-0000A1240000}"/>
    <cellStyle name="Millares [0] 2 3 3 2 3 3 3 3" xfId="30221" xr:uid="{00000000-0005-0000-0000-0000A2240000}"/>
    <cellStyle name="Millares [0] 2 3 3 2 3 3 3 4" xfId="40565" xr:uid="{00000000-0005-0000-0000-0000A3240000}"/>
    <cellStyle name="Millares [0] 2 3 3 2 3 3 4" xfId="12977" xr:uid="{00000000-0005-0000-0000-0000A4240000}"/>
    <cellStyle name="Millares [0] 2 3 3 2 3 3 4 2" xfId="44033" xr:uid="{00000000-0005-0000-0000-0000A5240000}"/>
    <cellStyle name="Millares [0] 2 3 3 2 3 3 5" xfId="23349" xr:uid="{00000000-0005-0000-0000-0000A6240000}"/>
    <cellStyle name="Millares [0] 2 3 3 2 3 3 6" xfId="33693" xr:uid="{00000000-0005-0000-0000-0000A7240000}"/>
    <cellStyle name="Millares [0] 2 3 3 2 3 4" xfId="4284" xr:uid="{00000000-0005-0000-0000-0000A8240000}"/>
    <cellStyle name="Millares [0] 2 3 3 2 3 4 2" xfId="14681" xr:uid="{00000000-0005-0000-0000-0000A9240000}"/>
    <cellStyle name="Millares [0] 2 3 3 2 3 4 2 2" xfId="45737" xr:uid="{00000000-0005-0000-0000-0000AA240000}"/>
    <cellStyle name="Millares [0] 2 3 3 2 3 4 3" xfId="25053" xr:uid="{00000000-0005-0000-0000-0000AB240000}"/>
    <cellStyle name="Millares [0] 2 3 3 2 3 4 4" xfId="35397" xr:uid="{00000000-0005-0000-0000-0000AC240000}"/>
    <cellStyle name="Millares [0] 2 3 3 2 3 5" xfId="7731" xr:uid="{00000000-0005-0000-0000-0000AD240000}"/>
    <cellStyle name="Millares [0] 2 3 3 2 3 5 2" xfId="18116" xr:uid="{00000000-0005-0000-0000-0000AE240000}"/>
    <cellStyle name="Millares [0] 2 3 3 2 3 5 2 2" xfId="49166" xr:uid="{00000000-0005-0000-0000-0000AF240000}"/>
    <cellStyle name="Millares [0] 2 3 3 2 3 5 3" xfId="28482" xr:uid="{00000000-0005-0000-0000-0000B0240000}"/>
    <cellStyle name="Millares [0] 2 3 3 2 3 5 4" xfId="38826" xr:uid="{00000000-0005-0000-0000-0000B1240000}"/>
    <cellStyle name="Millares [0] 2 3 3 2 3 6" xfId="11255" xr:uid="{00000000-0005-0000-0000-0000B2240000}"/>
    <cellStyle name="Millares [0] 2 3 3 2 3 6 2" xfId="42311" xr:uid="{00000000-0005-0000-0000-0000B3240000}"/>
    <cellStyle name="Millares [0] 2 3 3 2 3 7" xfId="21627" xr:uid="{00000000-0005-0000-0000-0000B4240000}"/>
    <cellStyle name="Millares [0] 2 3 3 2 3 8" xfId="31971" xr:uid="{00000000-0005-0000-0000-0000B5240000}"/>
    <cellStyle name="Millares [0] 2 3 3 2 4" xfId="331" xr:uid="{00000000-0005-0000-0000-0000B6240000}"/>
    <cellStyle name="Millares [0] 2 3 3 2 4 2" xfId="2582" xr:uid="{00000000-0005-0000-0000-0000B7240000}"/>
    <cellStyle name="Millares [0] 2 3 3 2 4 2 2" xfId="6012" xr:uid="{00000000-0005-0000-0000-0000B8240000}"/>
    <cellStyle name="Millares [0] 2 3 3 2 4 2 2 2" xfId="16407" xr:uid="{00000000-0005-0000-0000-0000B9240000}"/>
    <cellStyle name="Millares [0] 2 3 3 2 4 2 2 2 2" xfId="47461" xr:uid="{00000000-0005-0000-0000-0000BA240000}"/>
    <cellStyle name="Millares [0] 2 3 3 2 4 2 2 3" xfId="26777" xr:uid="{00000000-0005-0000-0000-0000BB240000}"/>
    <cellStyle name="Millares [0] 2 3 3 2 4 2 2 4" xfId="37121" xr:uid="{00000000-0005-0000-0000-0000BC240000}"/>
    <cellStyle name="Millares [0] 2 3 3 2 4 2 3" xfId="9492" xr:uid="{00000000-0005-0000-0000-0000BD240000}"/>
    <cellStyle name="Millares [0] 2 3 3 2 4 2 3 2" xfId="19858" xr:uid="{00000000-0005-0000-0000-0000BE240000}"/>
    <cellStyle name="Millares [0] 2 3 3 2 4 2 3 2 2" xfId="50907" xr:uid="{00000000-0005-0000-0000-0000BF240000}"/>
    <cellStyle name="Millares [0] 2 3 3 2 4 2 3 3" xfId="30223" xr:uid="{00000000-0005-0000-0000-0000C0240000}"/>
    <cellStyle name="Millares [0] 2 3 3 2 4 2 3 4" xfId="40567" xr:uid="{00000000-0005-0000-0000-0000C1240000}"/>
    <cellStyle name="Millares [0] 2 3 3 2 4 2 4" xfId="12979" xr:uid="{00000000-0005-0000-0000-0000C2240000}"/>
    <cellStyle name="Millares [0] 2 3 3 2 4 2 4 2" xfId="44035" xr:uid="{00000000-0005-0000-0000-0000C3240000}"/>
    <cellStyle name="Millares [0] 2 3 3 2 4 2 5" xfId="23351" xr:uid="{00000000-0005-0000-0000-0000C4240000}"/>
    <cellStyle name="Millares [0] 2 3 3 2 4 2 6" xfId="33695" xr:uid="{00000000-0005-0000-0000-0000C5240000}"/>
    <cellStyle name="Millares [0] 2 3 3 2 4 3" xfId="4286" xr:uid="{00000000-0005-0000-0000-0000C6240000}"/>
    <cellStyle name="Millares [0] 2 3 3 2 4 3 2" xfId="14683" xr:uid="{00000000-0005-0000-0000-0000C7240000}"/>
    <cellStyle name="Millares [0] 2 3 3 2 4 3 2 2" xfId="45739" xr:uid="{00000000-0005-0000-0000-0000C8240000}"/>
    <cellStyle name="Millares [0] 2 3 3 2 4 3 3" xfId="25055" xr:uid="{00000000-0005-0000-0000-0000C9240000}"/>
    <cellStyle name="Millares [0] 2 3 3 2 4 3 4" xfId="35399" xr:uid="{00000000-0005-0000-0000-0000CA240000}"/>
    <cellStyle name="Millares [0] 2 3 3 2 4 4" xfId="7733" xr:uid="{00000000-0005-0000-0000-0000CB240000}"/>
    <cellStyle name="Millares [0] 2 3 3 2 4 4 2" xfId="18118" xr:uid="{00000000-0005-0000-0000-0000CC240000}"/>
    <cellStyle name="Millares [0] 2 3 3 2 4 4 2 2" xfId="49168" xr:uid="{00000000-0005-0000-0000-0000CD240000}"/>
    <cellStyle name="Millares [0] 2 3 3 2 4 4 3" xfId="28484" xr:uid="{00000000-0005-0000-0000-0000CE240000}"/>
    <cellStyle name="Millares [0] 2 3 3 2 4 4 4" xfId="38828" xr:uid="{00000000-0005-0000-0000-0000CF240000}"/>
    <cellStyle name="Millares [0] 2 3 3 2 4 5" xfId="11257" xr:uid="{00000000-0005-0000-0000-0000D0240000}"/>
    <cellStyle name="Millares [0] 2 3 3 2 4 5 2" xfId="42313" xr:uid="{00000000-0005-0000-0000-0000D1240000}"/>
    <cellStyle name="Millares [0] 2 3 3 2 4 6" xfId="21629" xr:uid="{00000000-0005-0000-0000-0000D2240000}"/>
    <cellStyle name="Millares [0] 2 3 3 2 4 7" xfId="31973" xr:uid="{00000000-0005-0000-0000-0000D3240000}"/>
    <cellStyle name="Millares [0] 2 3 3 2 5" xfId="332" xr:uid="{00000000-0005-0000-0000-0000D4240000}"/>
    <cellStyle name="Millares [0] 2 3 3 2 5 2" xfId="2583" xr:uid="{00000000-0005-0000-0000-0000D5240000}"/>
    <cellStyle name="Millares [0] 2 3 3 2 5 2 2" xfId="6013" xr:uid="{00000000-0005-0000-0000-0000D6240000}"/>
    <cellStyle name="Millares [0] 2 3 3 2 5 2 2 2" xfId="16408" xr:uid="{00000000-0005-0000-0000-0000D7240000}"/>
    <cellStyle name="Millares [0] 2 3 3 2 5 2 2 2 2" xfId="47462" xr:uid="{00000000-0005-0000-0000-0000D8240000}"/>
    <cellStyle name="Millares [0] 2 3 3 2 5 2 2 3" xfId="26778" xr:uid="{00000000-0005-0000-0000-0000D9240000}"/>
    <cellStyle name="Millares [0] 2 3 3 2 5 2 2 4" xfId="37122" xr:uid="{00000000-0005-0000-0000-0000DA240000}"/>
    <cellStyle name="Millares [0] 2 3 3 2 5 2 3" xfId="9493" xr:uid="{00000000-0005-0000-0000-0000DB240000}"/>
    <cellStyle name="Millares [0] 2 3 3 2 5 2 3 2" xfId="19859" xr:uid="{00000000-0005-0000-0000-0000DC240000}"/>
    <cellStyle name="Millares [0] 2 3 3 2 5 2 3 2 2" xfId="50908" xr:uid="{00000000-0005-0000-0000-0000DD240000}"/>
    <cellStyle name="Millares [0] 2 3 3 2 5 2 3 3" xfId="30224" xr:uid="{00000000-0005-0000-0000-0000DE240000}"/>
    <cellStyle name="Millares [0] 2 3 3 2 5 2 3 4" xfId="40568" xr:uid="{00000000-0005-0000-0000-0000DF240000}"/>
    <cellStyle name="Millares [0] 2 3 3 2 5 2 4" xfId="12980" xr:uid="{00000000-0005-0000-0000-0000E0240000}"/>
    <cellStyle name="Millares [0] 2 3 3 2 5 2 4 2" xfId="44036" xr:uid="{00000000-0005-0000-0000-0000E1240000}"/>
    <cellStyle name="Millares [0] 2 3 3 2 5 2 5" xfId="23352" xr:uid="{00000000-0005-0000-0000-0000E2240000}"/>
    <cellStyle name="Millares [0] 2 3 3 2 5 2 6" xfId="33696" xr:uid="{00000000-0005-0000-0000-0000E3240000}"/>
    <cellStyle name="Millares [0] 2 3 3 2 5 3" xfId="4287" xr:uid="{00000000-0005-0000-0000-0000E4240000}"/>
    <cellStyle name="Millares [0] 2 3 3 2 5 3 2" xfId="14684" xr:uid="{00000000-0005-0000-0000-0000E5240000}"/>
    <cellStyle name="Millares [0] 2 3 3 2 5 3 2 2" xfId="45740" xr:uid="{00000000-0005-0000-0000-0000E6240000}"/>
    <cellStyle name="Millares [0] 2 3 3 2 5 3 3" xfId="25056" xr:uid="{00000000-0005-0000-0000-0000E7240000}"/>
    <cellStyle name="Millares [0] 2 3 3 2 5 3 4" xfId="35400" xr:uid="{00000000-0005-0000-0000-0000E8240000}"/>
    <cellStyle name="Millares [0] 2 3 3 2 5 4" xfId="7734" xr:uid="{00000000-0005-0000-0000-0000E9240000}"/>
    <cellStyle name="Millares [0] 2 3 3 2 5 4 2" xfId="18119" xr:uid="{00000000-0005-0000-0000-0000EA240000}"/>
    <cellStyle name="Millares [0] 2 3 3 2 5 4 2 2" xfId="49169" xr:uid="{00000000-0005-0000-0000-0000EB240000}"/>
    <cellStyle name="Millares [0] 2 3 3 2 5 4 3" xfId="28485" xr:uid="{00000000-0005-0000-0000-0000EC240000}"/>
    <cellStyle name="Millares [0] 2 3 3 2 5 4 4" xfId="38829" xr:uid="{00000000-0005-0000-0000-0000ED240000}"/>
    <cellStyle name="Millares [0] 2 3 3 2 5 5" xfId="11258" xr:uid="{00000000-0005-0000-0000-0000EE240000}"/>
    <cellStyle name="Millares [0] 2 3 3 2 5 5 2" xfId="42314" xr:uid="{00000000-0005-0000-0000-0000EF240000}"/>
    <cellStyle name="Millares [0] 2 3 3 2 5 6" xfId="21630" xr:uid="{00000000-0005-0000-0000-0000F0240000}"/>
    <cellStyle name="Millares [0] 2 3 3 2 5 7" xfId="31974" xr:uid="{00000000-0005-0000-0000-0000F1240000}"/>
    <cellStyle name="Millares [0] 2 3 3 2 6" xfId="333" xr:uid="{00000000-0005-0000-0000-0000F2240000}"/>
    <cellStyle name="Millares [0] 2 3 3 2 6 2" xfId="2584" xr:uid="{00000000-0005-0000-0000-0000F3240000}"/>
    <cellStyle name="Millares [0] 2 3 3 2 6 2 2" xfId="6014" xr:uid="{00000000-0005-0000-0000-0000F4240000}"/>
    <cellStyle name="Millares [0] 2 3 3 2 6 2 2 2" xfId="16409" xr:uid="{00000000-0005-0000-0000-0000F5240000}"/>
    <cellStyle name="Millares [0] 2 3 3 2 6 2 2 2 2" xfId="47463" xr:uid="{00000000-0005-0000-0000-0000F6240000}"/>
    <cellStyle name="Millares [0] 2 3 3 2 6 2 2 3" xfId="26779" xr:uid="{00000000-0005-0000-0000-0000F7240000}"/>
    <cellStyle name="Millares [0] 2 3 3 2 6 2 2 4" xfId="37123" xr:uid="{00000000-0005-0000-0000-0000F8240000}"/>
    <cellStyle name="Millares [0] 2 3 3 2 6 2 3" xfId="9494" xr:uid="{00000000-0005-0000-0000-0000F9240000}"/>
    <cellStyle name="Millares [0] 2 3 3 2 6 2 3 2" xfId="19860" xr:uid="{00000000-0005-0000-0000-0000FA240000}"/>
    <cellStyle name="Millares [0] 2 3 3 2 6 2 3 2 2" xfId="50909" xr:uid="{00000000-0005-0000-0000-0000FB240000}"/>
    <cellStyle name="Millares [0] 2 3 3 2 6 2 3 3" xfId="30225" xr:uid="{00000000-0005-0000-0000-0000FC240000}"/>
    <cellStyle name="Millares [0] 2 3 3 2 6 2 3 4" xfId="40569" xr:uid="{00000000-0005-0000-0000-0000FD240000}"/>
    <cellStyle name="Millares [0] 2 3 3 2 6 2 4" xfId="12981" xr:uid="{00000000-0005-0000-0000-0000FE240000}"/>
    <cellStyle name="Millares [0] 2 3 3 2 6 2 4 2" xfId="44037" xr:uid="{00000000-0005-0000-0000-0000FF240000}"/>
    <cellStyle name="Millares [0] 2 3 3 2 6 2 5" xfId="23353" xr:uid="{00000000-0005-0000-0000-000000250000}"/>
    <cellStyle name="Millares [0] 2 3 3 2 6 2 6" xfId="33697" xr:uid="{00000000-0005-0000-0000-000001250000}"/>
    <cellStyle name="Millares [0] 2 3 3 2 6 3" xfId="4288" xr:uid="{00000000-0005-0000-0000-000002250000}"/>
    <cellStyle name="Millares [0] 2 3 3 2 6 3 2" xfId="14685" xr:uid="{00000000-0005-0000-0000-000003250000}"/>
    <cellStyle name="Millares [0] 2 3 3 2 6 3 2 2" xfId="45741" xr:uid="{00000000-0005-0000-0000-000004250000}"/>
    <cellStyle name="Millares [0] 2 3 3 2 6 3 3" xfId="25057" xr:uid="{00000000-0005-0000-0000-000005250000}"/>
    <cellStyle name="Millares [0] 2 3 3 2 6 3 4" xfId="35401" xr:uid="{00000000-0005-0000-0000-000006250000}"/>
    <cellStyle name="Millares [0] 2 3 3 2 6 4" xfId="7735" xr:uid="{00000000-0005-0000-0000-000007250000}"/>
    <cellStyle name="Millares [0] 2 3 3 2 6 4 2" xfId="18120" xr:uid="{00000000-0005-0000-0000-000008250000}"/>
    <cellStyle name="Millares [0] 2 3 3 2 6 4 2 2" xfId="49170" xr:uid="{00000000-0005-0000-0000-000009250000}"/>
    <cellStyle name="Millares [0] 2 3 3 2 6 4 3" xfId="28486" xr:uid="{00000000-0005-0000-0000-00000A250000}"/>
    <cellStyle name="Millares [0] 2 3 3 2 6 4 4" xfId="38830" xr:uid="{00000000-0005-0000-0000-00000B250000}"/>
    <cellStyle name="Millares [0] 2 3 3 2 6 5" xfId="11259" xr:uid="{00000000-0005-0000-0000-00000C250000}"/>
    <cellStyle name="Millares [0] 2 3 3 2 6 5 2" xfId="42315" xr:uid="{00000000-0005-0000-0000-00000D250000}"/>
    <cellStyle name="Millares [0] 2 3 3 2 6 6" xfId="21631" xr:uid="{00000000-0005-0000-0000-00000E250000}"/>
    <cellStyle name="Millares [0] 2 3 3 2 6 7" xfId="31975" xr:uid="{00000000-0005-0000-0000-00000F250000}"/>
    <cellStyle name="Millares [0] 2 3 3 2 7" xfId="2573" xr:uid="{00000000-0005-0000-0000-000010250000}"/>
    <cellStyle name="Millares [0] 2 3 3 2 7 2" xfId="6003" xr:uid="{00000000-0005-0000-0000-000011250000}"/>
    <cellStyle name="Millares [0] 2 3 3 2 7 2 2" xfId="16398" xr:uid="{00000000-0005-0000-0000-000012250000}"/>
    <cellStyle name="Millares [0] 2 3 3 2 7 2 2 2" xfId="47452" xr:uid="{00000000-0005-0000-0000-000013250000}"/>
    <cellStyle name="Millares [0] 2 3 3 2 7 2 3" xfId="26768" xr:uid="{00000000-0005-0000-0000-000014250000}"/>
    <cellStyle name="Millares [0] 2 3 3 2 7 2 4" xfId="37112" xr:uid="{00000000-0005-0000-0000-000015250000}"/>
    <cellStyle name="Millares [0] 2 3 3 2 7 3" xfId="9483" xr:uid="{00000000-0005-0000-0000-000016250000}"/>
    <cellStyle name="Millares [0] 2 3 3 2 7 3 2" xfId="19849" xr:uid="{00000000-0005-0000-0000-000017250000}"/>
    <cellStyle name="Millares [0] 2 3 3 2 7 3 2 2" xfId="50898" xr:uid="{00000000-0005-0000-0000-000018250000}"/>
    <cellStyle name="Millares [0] 2 3 3 2 7 3 3" xfId="30214" xr:uid="{00000000-0005-0000-0000-000019250000}"/>
    <cellStyle name="Millares [0] 2 3 3 2 7 3 4" xfId="40558" xr:uid="{00000000-0005-0000-0000-00001A250000}"/>
    <cellStyle name="Millares [0] 2 3 3 2 7 4" xfId="12970" xr:uid="{00000000-0005-0000-0000-00001B250000}"/>
    <cellStyle name="Millares [0] 2 3 3 2 7 4 2" xfId="44026" xr:uid="{00000000-0005-0000-0000-00001C250000}"/>
    <cellStyle name="Millares [0] 2 3 3 2 7 5" xfId="23342" xr:uid="{00000000-0005-0000-0000-00001D250000}"/>
    <cellStyle name="Millares [0] 2 3 3 2 7 6" xfId="33686" xr:uid="{00000000-0005-0000-0000-00001E250000}"/>
    <cellStyle name="Millares [0] 2 3 3 2 8" xfId="4277" xr:uid="{00000000-0005-0000-0000-00001F250000}"/>
    <cellStyle name="Millares [0] 2 3 3 2 8 2" xfId="14674" xr:uid="{00000000-0005-0000-0000-000020250000}"/>
    <cellStyle name="Millares [0] 2 3 3 2 8 2 2" xfId="45730" xr:uid="{00000000-0005-0000-0000-000021250000}"/>
    <cellStyle name="Millares [0] 2 3 3 2 8 3" xfId="25046" xr:uid="{00000000-0005-0000-0000-000022250000}"/>
    <cellStyle name="Millares [0] 2 3 3 2 8 4" xfId="35390" xr:uid="{00000000-0005-0000-0000-000023250000}"/>
    <cellStyle name="Millares [0] 2 3 3 2 9" xfId="7724" xr:uid="{00000000-0005-0000-0000-000024250000}"/>
    <cellStyle name="Millares [0] 2 3 3 2 9 2" xfId="18109" xr:uid="{00000000-0005-0000-0000-000025250000}"/>
    <cellStyle name="Millares [0] 2 3 3 2 9 2 2" xfId="49159" xr:uid="{00000000-0005-0000-0000-000026250000}"/>
    <cellStyle name="Millares [0] 2 3 3 2 9 3" xfId="28475" xr:uid="{00000000-0005-0000-0000-000027250000}"/>
    <cellStyle name="Millares [0] 2 3 3 2 9 4" xfId="38819" xr:uid="{00000000-0005-0000-0000-000028250000}"/>
    <cellStyle name="Millares [0] 2 3 3 3" xfId="334" xr:uid="{00000000-0005-0000-0000-000029250000}"/>
    <cellStyle name="Millares [0] 2 3 3 3 10" xfId="21632" xr:uid="{00000000-0005-0000-0000-00002A250000}"/>
    <cellStyle name="Millares [0] 2 3 3 3 11" xfId="31976" xr:uid="{00000000-0005-0000-0000-00002B250000}"/>
    <cellStyle name="Millares [0] 2 3 3 3 2" xfId="335" xr:uid="{00000000-0005-0000-0000-00002C250000}"/>
    <cellStyle name="Millares [0] 2 3 3 3 2 2" xfId="336" xr:uid="{00000000-0005-0000-0000-00002D250000}"/>
    <cellStyle name="Millares [0] 2 3 3 3 2 2 2" xfId="2587" xr:uid="{00000000-0005-0000-0000-00002E250000}"/>
    <cellStyle name="Millares [0] 2 3 3 3 2 2 2 2" xfId="6017" xr:uid="{00000000-0005-0000-0000-00002F250000}"/>
    <cellStyle name="Millares [0] 2 3 3 3 2 2 2 2 2" xfId="16412" xr:uid="{00000000-0005-0000-0000-000030250000}"/>
    <cellStyle name="Millares [0] 2 3 3 3 2 2 2 2 2 2" xfId="47466" xr:uid="{00000000-0005-0000-0000-000031250000}"/>
    <cellStyle name="Millares [0] 2 3 3 3 2 2 2 2 3" xfId="26782" xr:uid="{00000000-0005-0000-0000-000032250000}"/>
    <cellStyle name="Millares [0] 2 3 3 3 2 2 2 2 4" xfId="37126" xr:uid="{00000000-0005-0000-0000-000033250000}"/>
    <cellStyle name="Millares [0] 2 3 3 3 2 2 2 3" xfId="9497" xr:uid="{00000000-0005-0000-0000-000034250000}"/>
    <cellStyle name="Millares [0] 2 3 3 3 2 2 2 3 2" xfId="19863" xr:uid="{00000000-0005-0000-0000-000035250000}"/>
    <cellStyle name="Millares [0] 2 3 3 3 2 2 2 3 2 2" xfId="50912" xr:uid="{00000000-0005-0000-0000-000036250000}"/>
    <cellStyle name="Millares [0] 2 3 3 3 2 2 2 3 3" xfId="30228" xr:uid="{00000000-0005-0000-0000-000037250000}"/>
    <cellStyle name="Millares [0] 2 3 3 3 2 2 2 3 4" xfId="40572" xr:uid="{00000000-0005-0000-0000-000038250000}"/>
    <cellStyle name="Millares [0] 2 3 3 3 2 2 2 4" xfId="12984" xr:uid="{00000000-0005-0000-0000-000039250000}"/>
    <cellStyle name="Millares [0] 2 3 3 3 2 2 2 4 2" xfId="44040" xr:uid="{00000000-0005-0000-0000-00003A250000}"/>
    <cellStyle name="Millares [0] 2 3 3 3 2 2 2 5" xfId="23356" xr:uid="{00000000-0005-0000-0000-00003B250000}"/>
    <cellStyle name="Millares [0] 2 3 3 3 2 2 2 6" xfId="33700" xr:uid="{00000000-0005-0000-0000-00003C250000}"/>
    <cellStyle name="Millares [0] 2 3 3 3 2 2 3" xfId="4291" xr:uid="{00000000-0005-0000-0000-00003D250000}"/>
    <cellStyle name="Millares [0] 2 3 3 3 2 2 3 2" xfId="14688" xr:uid="{00000000-0005-0000-0000-00003E250000}"/>
    <cellStyle name="Millares [0] 2 3 3 3 2 2 3 2 2" xfId="45744" xr:uid="{00000000-0005-0000-0000-00003F250000}"/>
    <cellStyle name="Millares [0] 2 3 3 3 2 2 3 3" xfId="25060" xr:uid="{00000000-0005-0000-0000-000040250000}"/>
    <cellStyle name="Millares [0] 2 3 3 3 2 2 3 4" xfId="35404" xr:uid="{00000000-0005-0000-0000-000041250000}"/>
    <cellStyle name="Millares [0] 2 3 3 3 2 2 4" xfId="7738" xr:uid="{00000000-0005-0000-0000-000042250000}"/>
    <cellStyle name="Millares [0] 2 3 3 3 2 2 4 2" xfId="18123" xr:uid="{00000000-0005-0000-0000-000043250000}"/>
    <cellStyle name="Millares [0] 2 3 3 3 2 2 4 2 2" xfId="49173" xr:uid="{00000000-0005-0000-0000-000044250000}"/>
    <cellStyle name="Millares [0] 2 3 3 3 2 2 4 3" xfId="28489" xr:uid="{00000000-0005-0000-0000-000045250000}"/>
    <cellStyle name="Millares [0] 2 3 3 3 2 2 4 4" xfId="38833" xr:uid="{00000000-0005-0000-0000-000046250000}"/>
    <cellStyle name="Millares [0] 2 3 3 3 2 2 5" xfId="11262" xr:uid="{00000000-0005-0000-0000-000047250000}"/>
    <cellStyle name="Millares [0] 2 3 3 3 2 2 5 2" xfId="42318" xr:uid="{00000000-0005-0000-0000-000048250000}"/>
    <cellStyle name="Millares [0] 2 3 3 3 2 2 6" xfId="21634" xr:uid="{00000000-0005-0000-0000-000049250000}"/>
    <cellStyle name="Millares [0] 2 3 3 3 2 2 7" xfId="31978" xr:uid="{00000000-0005-0000-0000-00004A250000}"/>
    <cellStyle name="Millares [0] 2 3 3 3 2 3" xfId="2586" xr:uid="{00000000-0005-0000-0000-00004B250000}"/>
    <cellStyle name="Millares [0] 2 3 3 3 2 3 2" xfId="6016" xr:uid="{00000000-0005-0000-0000-00004C250000}"/>
    <cellStyle name="Millares [0] 2 3 3 3 2 3 2 2" xfId="16411" xr:uid="{00000000-0005-0000-0000-00004D250000}"/>
    <cellStyle name="Millares [0] 2 3 3 3 2 3 2 2 2" xfId="47465" xr:uid="{00000000-0005-0000-0000-00004E250000}"/>
    <cellStyle name="Millares [0] 2 3 3 3 2 3 2 3" xfId="26781" xr:uid="{00000000-0005-0000-0000-00004F250000}"/>
    <cellStyle name="Millares [0] 2 3 3 3 2 3 2 4" xfId="37125" xr:uid="{00000000-0005-0000-0000-000050250000}"/>
    <cellStyle name="Millares [0] 2 3 3 3 2 3 3" xfId="9496" xr:uid="{00000000-0005-0000-0000-000051250000}"/>
    <cellStyle name="Millares [0] 2 3 3 3 2 3 3 2" xfId="19862" xr:uid="{00000000-0005-0000-0000-000052250000}"/>
    <cellStyle name="Millares [0] 2 3 3 3 2 3 3 2 2" xfId="50911" xr:uid="{00000000-0005-0000-0000-000053250000}"/>
    <cellStyle name="Millares [0] 2 3 3 3 2 3 3 3" xfId="30227" xr:uid="{00000000-0005-0000-0000-000054250000}"/>
    <cellStyle name="Millares [0] 2 3 3 3 2 3 3 4" xfId="40571" xr:uid="{00000000-0005-0000-0000-000055250000}"/>
    <cellStyle name="Millares [0] 2 3 3 3 2 3 4" xfId="12983" xr:uid="{00000000-0005-0000-0000-000056250000}"/>
    <cellStyle name="Millares [0] 2 3 3 3 2 3 4 2" xfId="44039" xr:uid="{00000000-0005-0000-0000-000057250000}"/>
    <cellStyle name="Millares [0] 2 3 3 3 2 3 5" xfId="23355" xr:uid="{00000000-0005-0000-0000-000058250000}"/>
    <cellStyle name="Millares [0] 2 3 3 3 2 3 6" xfId="33699" xr:uid="{00000000-0005-0000-0000-000059250000}"/>
    <cellStyle name="Millares [0] 2 3 3 3 2 4" xfId="4290" xr:uid="{00000000-0005-0000-0000-00005A250000}"/>
    <cellStyle name="Millares [0] 2 3 3 3 2 4 2" xfId="14687" xr:uid="{00000000-0005-0000-0000-00005B250000}"/>
    <cellStyle name="Millares [0] 2 3 3 3 2 4 2 2" xfId="45743" xr:uid="{00000000-0005-0000-0000-00005C250000}"/>
    <cellStyle name="Millares [0] 2 3 3 3 2 4 3" xfId="25059" xr:uid="{00000000-0005-0000-0000-00005D250000}"/>
    <cellStyle name="Millares [0] 2 3 3 3 2 4 4" xfId="35403" xr:uid="{00000000-0005-0000-0000-00005E250000}"/>
    <cellStyle name="Millares [0] 2 3 3 3 2 5" xfId="7737" xr:uid="{00000000-0005-0000-0000-00005F250000}"/>
    <cellStyle name="Millares [0] 2 3 3 3 2 5 2" xfId="18122" xr:uid="{00000000-0005-0000-0000-000060250000}"/>
    <cellStyle name="Millares [0] 2 3 3 3 2 5 2 2" xfId="49172" xr:uid="{00000000-0005-0000-0000-000061250000}"/>
    <cellStyle name="Millares [0] 2 3 3 3 2 5 3" xfId="28488" xr:uid="{00000000-0005-0000-0000-000062250000}"/>
    <cellStyle name="Millares [0] 2 3 3 3 2 5 4" xfId="38832" xr:uid="{00000000-0005-0000-0000-000063250000}"/>
    <cellStyle name="Millares [0] 2 3 3 3 2 6" xfId="11261" xr:uid="{00000000-0005-0000-0000-000064250000}"/>
    <cellStyle name="Millares [0] 2 3 3 3 2 6 2" xfId="42317" xr:uid="{00000000-0005-0000-0000-000065250000}"/>
    <cellStyle name="Millares [0] 2 3 3 3 2 7" xfId="21633" xr:uid="{00000000-0005-0000-0000-000066250000}"/>
    <cellStyle name="Millares [0] 2 3 3 3 2 8" xfId="31977" xr:uid="{00000000-0005-0000-0000-000067250000}"/>
    <cellStyle name="Millares [0] 2 3 3 3 3" xfId="337" xr:uid="{00000000-0005-0000-0000-000068250000}"/>
    <cellStyle name="Millares [0] 2 3 3 3 3 2" xfId="2588" xr:uid="{00000000-0005-0000-0000-000069250000}"/>
    <cellStyle name="Millares [0] 2 3 3 3 3 2 2" xfId="6018" xr:uid="{00000000-0005-0000-0000-00006A250000}"/>
    <cellStyle name="Millares [0] 2 3 3 3 3 2 2 2" xfId="16413" xr:uid="{00000000-0005-0000-0000-00006B250000}"/>
    <cellStyle name="Millares [0] 2 3 3 3 3 2 2 2 2" xfId="47467" xr:uid="{00000000-0005-0000-0000-00006C250000}"/>
    <cellStyle name="Millares [0] 2 3 3 3 3 2 2 3" xfId="26783" xr:uid="{00000000-0005-0000-0000-00006D250000}"/>
    <cellStyle name="Millares [0] 2 3 3 3 3 2 2 4" xfId="37127" xr:uid="{00000000-0005-0000-0000-00006E250000}"/>
    <cellStyle name="Millares [0] 2 3 3 3 3 2 3" xfId="9498" xr:uid="{00000000-0005-0000-0000-00006F250000}"/>
    <cellStyle name="Millares [0] 2 3 3 3 3 2 3 2" xfId="19864" xr:uid="{00000000-0005-0000-0000-000070250000}"/>
    <cellStyle name="Millares [0] 2 3 3 3 3 2 3 2 2" xfId="50913" xr:uid="{00000000-0005-0000-0000-000071250000}"/>
    <cellStyle name="Millares [0] 2 3 3 3 3 2 3 3" xfId="30229" xr:uid="{00000000-0005-0000-0000-000072250000}"/>
    <cellStyle name="Millares [0] 2 3 3 3 3 2 3 4" xfId="40573" xr:uid="{00000000-0005-0000-0000-000073250000}"/>
    <cellStyle name="Millares [0] 2 3 3 3 3 2 4" xfId="12985" xr:uid="{00000000-0005-0000-0000-000074250000}"/>
    <cellStyle name="Millares [0] 2 3 3 3 3 2 4 2" xfId="44041" xr:uid="{00000000-0005-0000-0000-000075250000}"/>
    <cellStyle name="Millares [0] 2 3 3 3 3 2 5" xfId="23357" xr:uid="{00000000-0005-0000-0000-000076250000}"/>
    <cellStyle name="Millares [0] 2 3 3 3 3 2 6" xfId="33701" xr:uid="{00000000-0005-0000-0000-000077250000}"/>
    <cellStyle name="Millares [0] 2 3 3 3 3 3" xfId="4292" xr:uid="{00000000-0005-0000-0000-000078250000}"/>
    <cellStyle name="Millares [0] 2 3 3 3 3 3 2" xfId="14689" xr:uid="{00000000-0005-0000-0000-000079250000}"/>
    <cellStyle name="Millares [0] 2 3 3 3 3 3 2 2" xfId="45745" xr:uid="{00000000-0005-0000-0000-00007A250000}"/>
    <cellStyle name="Millares [0] 2 3 3 3 3 3 3" xfId="25061" xr:uid="{00000000-0005-0000-0000-00007B250000}"/>
    <cellStyle name="Millares [0] 2 3 3 3 3 3 4" xfId="35405" xr:uid="{00000000-0005-0000-0000-00007C250000}"/>
    <cellStyle name="Millares [0] 2 3 3 3 3 4" xfId="7739" xr:uid="{00000000-0005-0000-0000-00007D250000}"/>
    <cellStyle name="Millares [0] 2 3 3 3 3 4 2" xfId="18124" xr:uid="{00000000-0005-0000-0000-00007E250000}"/>
    <cellStyle name="Millares [0] 2 3 3 3 3 4 2 2" xfId="49174" xr:uid="{00000000-0005-0000-0000-00007F250000}"/>
    <cellStyle name="Millares [0] 2 3 3 3 3 4 3" xfId="28490" xr:uid="{00000000-0005-0000-0000-000080250000}"/>
    <cellStyle name="Millares [0] 2 3 3 3 3 4 4" xfId="38834" xr:uid="{00000000-0005-0000-0000-000081250000}"/>
    <cellStyle name="Millares [0] 2 3 3 3 3 5" xfId="11263" xr:uid="{00000000-0005-0000-0000-000082250000}"/>
    <cellStyle name="Millares [0] 2 3 3 3 3 5 2" xfId="42319" xr:uid="{00000000-0005-0000-0000-000083250000}"/>
    <cellStyle name="Millares [0] 2 3 3 3 3 6" xfId="21635" xr:uid="{00000000-0005-0000-0000-000084250000}"/>
    <cellStyle name="Millares [0] 2 3 3 3 3 7" xfId="31979" xr:uid="{00000000-0005-0000-0000-000085250000}"/>
    <cellStyle name="Millares [0] 2 3 3 3 4" xfId="338" xr:uid="{00000000-0005-0000-0000-000086250000}"/>
    <cellStyle name="Millares [0] 2 3 3 3 4 2" xfId="2589" xr:uid="{00000000-0005-0000-0000-000087250000}"/>
    <cellStyle name="Millares [0] 2 3 3 3 4 2 2" xfId="6019" xr:uid="{00000000-0005-0000-0000-000088250000}"/>
    <cellStyle name="Millares [0] 2 3 3 3 4 2 2 2" xfId="16414" xr:uid="{00000000-0005-0000-0000-000089250000}"/>
    <cellStyle name="Millares [0] 2 3 3 3 4 2 2 2 2" xfId="47468" xr:uid="{00000000-0005-0000-0000-00008A250000}"/>
    <cellStyle name="Millares [0] 2 3 3 3 4 2 2 3" xfId="26784" xr:uid="{00000000-0005-0000-0000-00008B250000}"/>
    <cellStyle name="Millares [0] 2 3 3 3 4 2 2 4" xfId="37128" xr:uid="{00000000-0005-0000-0000-00008C250000}"/>
    <cellStyle name="Millares [0] 2 3 3 3 4 2 3" xfId="9499" xr:uid="{00000000-0005-0000-0000-00008D250000}"/>
    <cellStyle name="Millares [0] 2 3 3 3 4 2 3 2" xfId="19865" xr:uid="{00000000-0005-0000-0000-00008E250000}"/>
    <cellStyle name="Millares [0] 2 3 3 3 4 2 3 2 2" xfId="50914" xr:uid="{00000000-0005-0000-0000-00008F250000}"/>
    <cellStyle name="Millares [0] 2 3 3 3 4 2 3 3" xfId="30230" xr:uid="{00000000-0005-0000-0000-000090250000}"/>
    <cellStyle name="Millares [0] 2 3 3 3 4 2 3 4" xfId="40574" xr:uid="{00000000-0005-0000-0000-000091250000}"/>
    <cellStyle name="Millares [0] 2 3 3 3 4 2 4" xfId="12986" xr:uid="{00000000-0005-0000-0000-000092250000}"/>
    <cellStyle name="Millares [0] 2 3 3 3 4 2 4 2" xfId="44042" xr:uid="{00000000-0005-0000-0000-000093250000}"/>
    <cellStyle name="Millares [0] 2 3 3 3 4 2 5" xfId="23358" xr:uid="{00000000-0005-0000-0000-000094250000}"/>
    <cellStyle name="Millares [0] 2 3 3 3 4 2 6" xfId="33702" xr:uid="{00000000-0005-0000-0000-000095250000}"/>
    <cellStyle name="Millares [0] 2 3 3 3 4 3" xfId="4293" xr:uid="{00000000-0005-0000-0000-000096250000}"/>
    <cellStyle name="Millares [0] 2 3 3 3 4 3 2" xfId="14690" xr:uid="{00000000-0005-0000-0000-000097250000}"/>
    <cellStyle name="Millares [0] 2 3 3 3 4 3 2 2" xfId="45746" xr:uid="{00000000-0005-0000-0000-000098250000}"/>
    <cellStyle name="Millares [0] 2 3 3 3 4 3 3" xfId="25062" xr:uid="{00000000-0005-0000-0000-000099250000}"/>
    <cellStyle name="Millares [0] 2 3 3 3 4 3 4" xfId="35406" xr:uid="{00000000-0005-0000-0000-00009A250000}"/>
    <cellStyle name="Millares [0] 2 3 3 3 4 4" xfId="7740" xr:uid="{00000000-0005-0000-0000-00009B250000}"/>
    <cellStyle name="Millares [0] 2 3 3 3 4 4 2" xfId="18125" xr:uid="{00000000-0005-0000-0000-00009C250000}"/>
    <cellStyle name="Millares [0] 2 3 3 3 4 4 2 2" xfId="49175" xr:uid="{00000000-0005-0000-0000-00009D250000}"/>
    <cellStyle name="Millares [0] 2 3 3 3 4 4 3" xfId="28491" xr:uid="{00000000-0005-0000-0000-00009E250000}"/>
    <cellStyle name="Millares [0] 2 3 3 3 4 4 4" xfId="38835" xr:uid="{00000000-0005-0000-0000-00009F250000}"/>
    <cellStyle name="Millares [0] 2 3 3 3 4 5" xfId="11264" xr:uid="{00000000-0005-0000-0000-0000A0250000}"/>
    <cellStyle name="Millares [0] 2 3 3 3 4 5 2" xfId="42320" xr:uid="{00000000-0005-0000-0000-0000A1250000}"/>
    <cellStyle name="Millares [0] 2 3 3 3 4 6" xfId="21636" xr:uid="{00000000-0005-0000-0000-0000A2250000}"/>
    <cellStyle name="Millares [0] 2 3 3 3 4 7" xfId="31980" xr:uid="{00000000-0005-0000-0000-0000A3250000}"/>
    <cellStyle name="Millares [0] 2 3 3 3 5" xfId="339" xr:uid="{00000000-0005-0000-0000-0000A4250000}"/>
    <cellStyle name="Millares [0] 2 3 3 3 5 2" xfId="2590" xr:uid="{00000000-0005-0000-0000-0000A5250000}"/>
    <cellStyle name="Millares [0] 2 3 3 3 5 2 2" xfId="6020" xr:uid="{00000000-0005-0000-0000-0000A6250000}"/>
    <cellStyle name="Millares [0] 2 3 3 3 5 2 2 2" xfId="16415" xr:uid="{00000000-0005-0000-0000-0000A7250000}"/>
    <cellStyle name="Millares [0] 2 3 3 3 5 2 2 2 2" xfId="47469" xr:uid="{00000000-0005-0000-0000-0000A8250000}"/>
    <cellStyle name="Millares [0] 2 3 3 3 5 2 2 3" xfId="26785" xr:uid="{00000000-0005-0000-0000-0000A9250000}"/>
    <cellStyle name="Millares [0] 2 3 3 3 5 2 2 4" xfId="37129" xr:uid="{00000000-0005-0000-0000-0000AA250000}"/>
    <cellStyle name="Millares [0] 2 3 3 3 5 2 3" xfId="9500" xr:uid="{00000000-0005-0000-0000-0000AB250000}"/>
    <cellStyle name="Millares [0] 2 3 3 3 5 2 3 2" xfId="19866" xr:uid="{00000000-0005-0000-0000-0000AC250000}"/>
    <cellStyle name="Millares [0] 2 3 3 3 5 2 3 2 2" xfId="50915" xr:uid="{00000000-0005-0000-0000-0000AD250000}"/>
    <cellStyle name="Millares [0] 2 3 3 3 5 2 3 3" xfId="30231" xr:uid="{00000000-0005-0000-0000-0000AE250000}"/>
    <cellStyle name="Millares [0] 2 3 3 3 5 2 3 4" xfId="40575" xr:uid="{00000000-0005-0000-0000-0000AF250000}"/>
    <cellStyle name="Millares [0] 2 3 3 3 5 2 4" xfId="12987" xr:uid="{00000000-0005-0000-0000-0000B0250000}"/>
    <cellStyle name="Millares [0] 2 3 3 3 5 2 4 2" xfId="44043" xr:uid="{00000000-0005-0000-0000-0000B1250000}"/>
    <cellStyle name="Millares [0] 2 3 3 3 5 2 5" xfId="23359" xr:uid="{00000000-0005-0000-0000-0000B2250000}"/>
    <cellStyle name="Millares [0] 2 3 3 3 5 2 6" xfId="33703" xr:uid="{00000000-0005-0000-0000-0000B3250000}"/>
    <cellStyle name="Millares [0] 2 3 3 3 5 3" xfId="4294" xr:uid="{00000000-0005-0000-0000-0000B4250000}"/>
    <cellStyle name="Millares [0] 2 3 3 3 5 3 2" xfId="14691" xr:uid="{00000000-0005-0000-0000-0000B5250000}"/>
    <cellStyle name="Millares [0] 2 3 3 3 5 3 2 2" xfId="45747" xr:uid="{00000000-0005-0000-0000-0000B6250000}"/>
    <cellStyle name="Millares [0] 2 3 3 3 5 3 3" xfId="25063" xr:uid="{00000000-0005-0000-0000-0000B7250000}"/>
    <cellStyle name="Millares [0] 2 3 3 3 5 3 4" xfId="35407" xr:uid="{00000000-0005-0000-0000-0000B8250000}"/>
    <cellStyle name="Millares [0] 2 3 3 3 5 4" xfId="7741" xr:uid="{00000000-0005-0000-0000-0000B9250000}"/>
    <cellStyle name="Millares [0] 2 3 3 3 5 4 2" xfId="18126" xr:uid="{00000000-0005-0000-0000-0000BA250000}"/>
    <cellStyle name="Millares [0] 2 3 3 3 5 4 2 2" xfId="49176" xr:uid="{00000000-0005-0000-0000-0000BB250000}"/>
    <cellStyle name="Millares [0] 2 3 3 3 5 4 3" xfId="28492" xr:uid="{00000000-0005-0000-0000-0000BC250000}"/>
    <cellStyle name="Millares [0] 2 3 3 3 5 4 4" xfId="38836" xr:uid="{00000000-0005-0000-0000-0000BD250000}"/>
    <cellStyle name="Millares [0] 2 3 3 3 5 5" xfId="11265" xr:uid="{00000000-0005-0000-0000-0000BE250000}"/>
    <cellStyle name="Millares [0] 2 3 3 3 5 5 2" xfId="42321" xr:uid="{00000000-0005-0000-0000-0000BF250000}"/>
    <cellStyle name="Millares [0] 2 3 3 3 5 6" xfId="21637" xr:uid="{00000000-0005-0000-0000-0000C0250000}"/>
    <cellStyle name="Millares [0] 2 3 3 3 5 7" xfId="31981" xr:uid="{00000000-0005-0000-0000-0000C1250000}"/>
    <cellStyle name="Millares [0] 2 3 3 3 6" xfId="2585" xr:uid="{00000000-0005-0000-0000-0000C2250000}"/>
    <cellStyle name="Millares [0] 2 3 3 3 6 2" xfId="6015" xr:uid="{00000000-0005-0000-0000-0000C3250000}"/>
    <cellStyle name="Millares [0] 2 3 3 3 6 2 2" xfId="16410" xr:uid="{00000000-0005-0000-0000-0000C4250000}"/>
    <cellStyle name="Millares [0] 2 3 3 3 6 2 2 2" xfId="47464" xr:uid="{00000000-0005-0000-0000-0000C5250000}"/>
    <cellStyle name="Millares [0] 2 3 3 3 6 2 3" xfId="26780" xr:uid="{00000000-0005-0000-0000-0000C6250000}"/>
    <cellStyle name="Millares [0] 2 3 3 3 6 2 4" xfId="37124" xr:uid="{00000000-0005-0000-0000-0000C7250000}"/>
    <cellStyle name="Millares [0] 2 3 3 3 6 3" xfId="9495" xr:uid="{00000000-0005-0000-0000-0000C8250000}"/>
    <cellStyle name="Millares [0] 2 3 3 3 6 3 2" xfId="19861" xr:uid="{00000000-0005-0000-0000-0000C9250000}"/>
    <cellStyle name="Millares [0] 2 3 3 3 6 3 2 2" xfId="50910" xr:uid="{00000000-0005-0000-0000-0000CA250000}"/>
    <cellStyle name="Millares [0] 2 3 3 3 6 3 3" xfId="30226" xr:uid="{00000000-0005-0000-0000-0000CB250000}"/>
    <cellStyle name="Millares [0] 2 3 3 3 6 3 4" xfId="40570" xr:uid="{00000000-0005-0000-0000-0000CC250000}"/>
    <cellStyle name="Millares [0] 2 3 3 3 6 4" xfId="12982" xr:uid="{00000000-0005-0000-0000-0000CD250000}"/>
    <cellStyle name="Millares [0] 2 3 3 3 6 4 2" xfId="44038" xr:uid="{00000000-0005-0000-0000-0000CE250000}"/>
    <cellStyle name="Millares [0] 2 3 3 3 6 5" xfId="23354" xr:uid="{00000000-0005-0000-0000-0000CF250000}"/>
    <cellStyle name="Millares [0] 2 3 3 3 6 6" xfId="33698" xr:uid="{00000000-0005-0000-0000-0000D0250000}"/>
    <cellStyle name="Millares [0] 2 3 3 3 7" xfId="4289" xr:uid="{00000000-0005-0000-0000-0000D1250000}"/>
    <cellStyle name="Millares [0] 2 3 3 3 7 2" xfId="14686" xr:uid="{00000000-0005-0000-0000-0000D2250000}"/>
    <cellStyle name="Millares [0] 2 3 3 3 7 2 2" xfId="45742" xr:uid="{00000000-0005-0000-0000-0000D3250000}"/>
    <cellStyle name="Millares [0] 2 3 3 3 7 3" xfId="25058" xr:uid="{00000000-0005-0000-0000-0000D4250000}"/>
    <cellStyle name="Millares [0] 2 3 3 3 7 4" xfId="35402" xr:uid="{00000000-0005-0000-0000-0000D5250000}"/>
    <cellStyle name="Millares [0] 2 3 3 3 8" xfId="7736" xr:uid="{00000000-0005-0000-0000-0000D6250000}"/>
    <cellStyle name="Millares [0] 2 3 3 3 8 2" xfId="18121" xr:uid="{00000000-0005-0000-0000-0000D7250000}"/>
    <cellStyle name="Millares [0] 2 3 3 3 8 2 2" xfId="49171" xr:uid="{00000000-0005-0000-0000-0000D8250000}"/>
    <cellStyle name="Millares [0] 2 3 3 3 8 3" xfId="28487" xr:uid="{00000000-0005-0000-0000-0000D9250000}"/>
    <cellStyle name="Millares [0] 2 3 3 3 8 4" xfId="38831" xr:uid="{00000000-0005-0000-0000-0000DA250000}"/>
    <cellStyle name="Millares [0] 2 3 3 3 9" xfId="11260" xr:uid="{00000000-0005-0000-0000-0000DB250000}"/>
    <cellStyle name="Millares [0] 2 3 3 3 9 2" xfId="42316" xr:uid="{00000000-0005-0000-0000-0000DC250000}"/>
    <cellStyle name="Millares [0] 2 3 3 4" xfId="340" xr:uid="{00000000-0005-0000-0000-0000DD250000}"/>
    <cellStyle name="Millares [0] 2 3 3 4 2" xfId="341" xr:uid="{00000000-0005-0000-0000-0000DE250000}"/>
    <cellStyle name="Millares [0] 2 3 3 4 2 2" xfId="2592" xr:uid="{00000000-0005-0000-0000-0000DF250000}"/>
    <cellStyle name="Millares [0] 2 3 3 4 2 2 2" xfId="6022" xr:uid="{00000000-0005-0000-0000-0000E0250000}"/>
    <cellStyle name="Millares [0] 2 3 3 4 2 2 2 2" xfId="16417" xr:uid="{00000000-0005-0000-0000-0000E1250000}"/>
    <cellStyle name="Millares [0] 2 3 3 4 2 2 2 2 2" xfId="47471" xr:uid="{00000000-0005-0000-0000-0000E2250000}"/>
    <cellStyle name="Millares [0] 2 3 3 4 2 2 2 3" xfId="26787" xr:uid="{00000000-0005-0000-0000-0000E3250000}"/>
    <cellStyle name="Millares [0] 2 3 3 4 2 2 2 4" xfId="37131" xr:uid="{00000000-0005-0000-0000-0000E4250000}"/>
    <cellStyle name="Millares [0] 2 3 3 4 2 2 3" xfId="9502" xr:uid="{00000000-0005-0000-0000-0000E5250000}"/>
    <cellStyle name="Millares [0] 2 3 3 4 2 2 3 2" xfId="19868" xr:uid="{00000000-0005-0000-0000-0000E6250000}"/>
    <cellStyle name="Millares [0] 2 3 3 4 2 2 3 2 2" xfId="50917" xr:uid="{00000000-0005-0000-0000-0000E7250000}"/>
    <cellStyle name="Millares [0] 2 3 3 4 2 2 3 3" xfId="30233" xr:uid="{00000000-0005-0000-0000-0000E8250000}"/>
    <cellStyle name="Millares [0] 2 3 3 4 2 2 3 4" xfId="40577" xr:uid="{00000000-0005-0000-0000-0000E9250000}"/>
    <cellStyle name="Millares [0] 2 3 3 4 2 2 4" xfId="12989" xr:uid="{00000000-0005-0000-0000-0000EA250000}"/>
    <cellStyle name="Millares [0] 2 3 3 4 2 2 4 2" xfId="44045" xr:uid="{00000000-0005-0000-0000-0000EB250000}"/>
    <cellStyle name="Millares [0] 2 3 3 4 2 2 5" xfId="23361" xr:uid="{00000000-0005-0000-0000-0000EC250000}"/>
    <cellStyle name="Millares [0] 2 3 3 4 2 2 6" xfId="33705" xr:uid="{00000000-0005-0000-0000-0000ED250000}"/>
    <cellStyle name="Millares [0] 2 3 3 4 2 3" xfId="4296" xr:uid="{00000000-0005-0000-0000-0000EE250000}"/>
    <cellStyle name="Millares [0] 2 3 3 4 2 3 2" xfId="14693" xr:uid="{00000000-0005-0000-0000-0000EF250000}"/>
    <cellStyle name="Millares [0] 2 3 3 4 2 3 2 2" xfId="45749" xr:uid="{00000000-0005-0000-0000-0000F0250000}"/>
    <cellStyle name="Millares [0] 2 3 3 4 2 3 3" xfId="25065" xr:uid="{00000000-0005-0000-0000-0000F1250000}"/>
    <cellStyle name="Millares [0] 2 3 3 4 2 3 4" xfId="35409" xr:uid="{00000000-0005-0000-0000-0000F2250000}"/>
    <cellStyle name="Millares [0] 2 3 3 4 2 4" xfId="7743" xr:uid="{00000000-0005-0000-0000-0000F3250000}"/>
    <cellStyle name="Millares [0] 2 3 3 4 2 4 2" xfId="18128" xr:uid="{00000000-0005-0000-0000-0000F4250000}"/>
    <cellStyle name="Millares [0] 2 3 3 4 2 4 2 2" xfId="49178" xr:uid="{00000000-0005-0000-0000-0000F5250000}"/>
    <cellStyle name="Millares [0] 2 3 3 4 2 4 3" xfId="28494" xr:uid="{00000000-0005-0000-0000-0000F6250000}"/>
    <cellStyle name="Millares [0] 2 3 3 4 2 4 4" xfId="38838" xr:uid="{00000000-0005-0000-0000-0000F7250000}"/>
    <cellStyle name="Millares [0] 2 3 3 4 2 5" xfId="11267" xr:uid="{00000000-0005-0000-0000-0000F8250000}"/>
    <cellStyle name="Millares [0] 2 3 3 4 2 5 2" xfId="42323" xr:uid="{00000000-0005-0000-0000-0000F9250000}"/>
    <cellStyle name="Millares [0] 2 3 3 4 2 6" xfId="21639" xr:uid="{00000000-0005-0000-0000-0000FA250000}"/>
    <cellStyle name="Millares [0] 2 3 3 4 2 7" xfId="31983" xr:uid="{00000000-0005-0000-0000-0000FB250000}"/>
    <cellStyle name="Millares [0] 2 3 3 4 3" xfId="2591" xr:uid="{00000000-0005-0000-0000-0000FC250000}"/>
    <cellStyle name="Millares [0] 2 3 3 4 3 2" xfId="6021" xr:uid="{00000000-0005-0000-0000-0000FD250000}"/>
    <cellStyle name="Millares [0] 2 3 3 4 3 2 2" xfId="16416" xr:uid="{00000000-0005-0000-0000-0000FE250000}"/>
    <cellStyle name="Millares [0] 2 3 3 4 3 2 2 2" xfId="47470" xr:uid="{00000000-0005-0000-0000-0000FF250000}"/>
    <cellStyle name="Millares [0] 2 3 3 4 3 2 3" xfId="26786" xr:uid="{00000000-0005-0000-0000-000000260000}"/>
    <cellStyle name="Millares [0] 2 3 3 4 3 2 4" xfId="37130" xr:uid="{00000000-0005-0000-0000-000001260000}"/>
    <cellStyle name="Millares [0] 2 3 3 4 3 3" xfId="9501" xr:uid="{00000000-0005-0000-0000-000002260000}"/>
    <cellStyle name="Millares [0] 2 3 3 4 3 3 2" xfId="19867" xr:uid="{00000000-0005-0000-0000-000003260000}"/>
    <cellStyle name="Millares [0] 2 3 3 4 3 3 2 2" xfId="50916" xr:uid="{00000000-0005-0000-0000-000004260000}"/>
    <cellStyle name="Millares [0] 2 3 3 4 3 3 3" xfId="30232" xr:uid="{00000000-0005-0000-0000-000005260000}"/>
    <cellStyle name="Millares [0] 2 3 3 4 3 3 4" xfId="40576" xr:uid="{00000000-0005-0000-0000-000006260000}"/>
    <cellStyle name="Millares [0] 2 3 3 4 3 4" xfId="12988" xr:uid="{00000000-0005-0000-0000-000007260000}"/>
    <cellStyle name="Millares [0] 2 3 3 4 3 4 2" xfId="44044" xr:uid="{00000000-0005-0000-0000-000008260000}"/>
    <cellStyle name="Millares [0] 2 3 3 4 3 5" xfId="23360" xr:uid="{00000000-0005-0000-0000-000009260000}"/>
    <cellStyle name="Millares [0] 2 3 3 4 3 6" xfId="33704" xr:uid="{00000000-0005-0000-0000-00000A260000}"/>
    <cellStyle name="Millares [0] 2 3 3 4 4" xfId="4295" xr:uid="{00000000-0005-0000-0000-00000B260000}"/>
    <cellStyle name="Millares [0] 2 3 3 4 4 2" xfId="14692" xr:uid="{00000000-0005-0000-0000-00000C260000}"/>
    <cellStyle name="Millares [0] 2 3 3 4 4 2 2" xfId="45748" xr:uid="{00000000-0005-0000-0000-00000D260000}"/>
    <cellStyle name="Millares [0] 2 3 3 4 4 3" xfId="25064" xr:uid="{00000000-0005-0000-0000-00000E260000}"/>
    <cellStyle name="Millares [0] 2 3 3 4 4 4" xfId="35408" xr:uid="{00000000-0005-0000-0000-00000F260000}"/>
    <cellStyle name="Millares [0] 2 3 3 4 5" xfId="7742" xr:uid="{00000000-0005-0000-0000-000010260000}"/>
    <cellStyle name="Millares [0] 2 3 3 4 5 2" xfId="18127" xr:uid="{00000000-0005-0000-0000-000011260000}"/>
    <cellStyle name="Millares [0] 2 3 3 4 5 2 2" xfId="49177" xr:uid="{00000000-0005-0000-0000-000012260000}"/>
    <cellStyle name="Millares [0] 2 3 3 4 5 3" xfId="28493" xr:uid="{00000000-0005-0000-0000-000013260000}"/>
    <cellStyle name="Millares [0] 2 3 3 4 5 4" xfId="38837" xr:uid="{00000000-0005-0000-0000-000014260000}"/>
    <cellStyle name="Millares [0] 2 3 3 4 6" xfId="11266" xr:uid="{00000000-0005-0000-0000-000015260000}"/>
    <cellStyle name="Millares [0] 2 3 3 4 6 2" xfId="42322" xr:uid="{00000000-0005-0000-0000-000016260000}"/>
    <cellStyle name="Millares [0] 2 3 3 4 7" xfId="21638" xr:uid="{00000000-0005-0000-0000-000017260000}"/>
    <cellStyle name="Millares [0] 2 3 3 4 8" xfId="31982" xr:uid="{00000000-0005-0000-0000-000018260000}"/>
    <cellStyle name="Millares [0] 2 3 3 5" xfId="342" xr:uid="{00000000-0005-0000-0000-000019260000}"/>
    <cellStyle name="Millares [0] 2 3 3 5 2" xfId="2593" xr:uid="{00000000-0005-0000-0000-00001A260000}"/>
    <cellStyle name="Millares [0] 2 3 3 5 2 2" xfId="6023" xr:uid="{00000000-0005-0000-0000-00001B260000}"/>
    <cellStyle name="Millares [0] 2 3 3 5 2 2 2" xfId="16418" xr:uid="{00000000-0005-0000-0000-00001C260000}"/>
    <cellStyle name="Millares [0] 2 3 3 5 2 2 2 2" xfId="47472" xr:uid="{00000000-0005-0000-0000-00001D260000}"/>
    <cellStyle name="Millares [0] 2 3 3 5 2 2 3" xfId="26788" xr:uid="{00000000-0005-0000-0000-00001E260000}"/>
    <cellStyle name="Millares [0] 2 3 3 5 2 2 4" xfId="37132" xr:uid="{00000000-0005-0000-0000-00001F260000}"/>
    <cellStyle name="Millares [0] 2 3 3 5 2 3" xfId="9503" xr:uid="{00000000-0005-0000-0000-000020260000}"/>
    <cellStyle name="Millares [0] 2 3 3 5 2 3 2" xfId="19869" xr:uid="{00000000-0005-0000-0000-000021260000}"/>
    <cellStyle name="Millares [0] 2 3 3 5 2 3 2 2" xfId="50918" xr:uid="{00000000-0005-0000-0000-000022260000}"/>
    <cellStyle name="Millares [0] 2 3 3 5 2 3 3" xfId="30234" xr:uid="{00000000-0005-0000-0000-000023260000}"/>
    <cellStyle name="Millares [0] 2 3 3 5 2 3 4" xfId="40578" xr:uid="{00000000-0005-0000-0000-000024260000}"/>
    <cellStyle name="Millares [0] 2 3 3 5 2 4" xfId="12990" xr:uid="{00000000-0005-0000-0000-000025260000}"/>
    <cellStyle name="Millares [0] 2 3 3 5 2 4 2" xfId="44046" xr:uid="{00000000-0005-0000-0000-000026260000}"/>
    <cellStyle name="Millares [0] 2 3 3 5 2 5" xfId="23362" xr:uid="{00000000-0005-0000-0000-000027260000}"/>
    <cellStyle name="Millares [0] 2 3 3 5 2 6" xfId="33706" xr:uid="{00000000-0005-0000-0000-000028260000}"/>
    <cellStyle name="Millares [0] 2 3 3 5 3" xfId="4297" xr:uid="{00000000-0005-0000-0000-000029260000}"/>
    <cellStyle name="Millares [0] 2 3 3 5 3 2" xfId="14694" xr:uid="{00000000-0005-0000-0000-00002A260000}"/>
    <cellStyle name="Millares [0] 2 3 3 5 3 2 2" xfId="45750" xr:uid="{00000000-0005-0000-0000-00002B260000}"/>
    <cellStyle name="Millares [0] 2 3 3 5 3 3" xfId="25066" xr:uid="{00000000-0005-0000-0000-00002C260000}"/>
    <cellStyle name="Millares [0] 2 3 3 5 3 4" xfId="35410" xr:uid="{00000000-0005-0000-0000-00002D260000}"/>
    <cellStyle name="Millares [0] 2 3 3 5 4" xfId="7744" xr:uid="{00000000-0005-0000-0000-00002E260000}"/>
    <cellStyle name="Millares [0] 2 3 3 5 4 2" xfId="18129" xr:uid="{00000000-0005-0000-0000-00002F260000}"/>
    <cellStyle name="Millares [0] 2 3 3 5 4 2 2" xfId="49179" xr:uid="{00000000-0005-0000-0000-000030260000}"/>
    <cellStyle name="Millares [0] 2 3 3 5 4 3" xfId="28495" xr:uid="{00000000-0005-0000-0000-000031260000}"/>
    <cellStyle name="Millares [0] 2 3 3 5 4 4" xfId="38839" xr:uid="{00000000-0005-0000-0000-000032260000}"/>
    <cellStyle name="Millares [0] 2 3 3 5 5" xfId="11268" xr:uid="{00000000-0005-0000-0000-000033260000}"/>
    <cellStyle name="Millares [0] 2 3 3 5 5 2" xfId="42324" xr:uid="{00000000-0005-0000-0000-000034260000}"/>
    <cellStyle name="Millares [0] 2 3 3 5 6" xfId="21640" xr:uid="{00000000-0005-0000-0000-000035260000}"/>
    <cellStyle name="Millares [0] 2 3 3 5 7" xfId="31984" xr:uid="{00000000-0005-0000-0000-000036260000}"/>
    <cellStyle name="Millares [0] 2 3 3 6" xfId="343" xr:uid="{00000000-0005-0000-0000-000037260000}"/>
    <cellStyle name="Millares [0] 2 3 3 6 2" xfId="2594" xr:uid="{00000000-0005-0000-0000-000038260000}"/>
    <cellStyle name="Millares [0] 2 3 3 6 2 2" xfId="6024" xr:uid="{00000000-0005-0000-0000-000039260000}"/>
    <cellStyle name="Millares [0] 2 3 3 6 2 2 2" xfId="16419" xr:uid="{00000000-0005-0000-0000-00003A260000}"/>
    <cellStyle name="Millares [0] 2 3 3 6 2 2 2 2" xfId="47473" xr:uid="{00000000-0005-0000-0000-00003B260000}"/>
    <cellStyle name="Millares [0] 2 3 3 6 2 2 3" xfId="26789" xr:uid="{00000000-0005-0000-0000-00003C260000}"/>
    <cellStyle name="Millares [0] 2 3 3 6 2 2 4" xfId="37133" xr:uid="{00000000-0005-0000-0000-00003D260000}"/>
    <cellStyle name="Millares [0] 2 3 3 6 2 3" xfId="9504" xr:uid="{00000000-0005-0000-0000-00003E260000}"/>
    <cellStyle name="Millares [0] 2 3 3 6 2 3 2" xfId="19870" xr:uid="{00000000-0005-0000-0000-00003F260000}"/>
    <cellStyle name="Millares [0] 2 3 3 6 2 3 2 2" xfId="50919" xr:uid="{00000000-0005-0000-0000-000040260000}"/>
    <cellStyle name="Millares [0] 2 3 3 6 2 3 3" xfId="30235" xr:uid="{00000000-0005-0000-0000-000041260000}"/>
    <cellStyle name="Millares [0] 2 3 3 6 2 3 4" xfId="40579" xr:uid="{00000000-0005-0000-0000-000042260000}"/>
    <cellStyle name="Millares [0] 2 3 3 6 2 4" xfId="12991" xr:uid="{00000000-0005-0000-0000-000043260000}"/>
    <cellStyle name="Millares [0] 2 3 3 6 2 4 2" xfId="44047" xr:uid="{00000000-0005-0000-0000-000044260000}"/>
    <cellStyle name="Millares [0] 2 3 3 6 2 5" xfId="23363" xr:uid="{00000000-0005-0000-0000-000045260000}"/>
    <cellStyle name="Millares [0] 2 3 3 6 2 6" xfId="33707" xr:uid="{00000000-0005-0000-0000-000046260000}"/>
    <cellStyle name="Millares [0] 2 3 3 6 3" xfId="4298" xr:uid="{00000000-0005-0000-0000-000047260000}"/>
    <cellStyle name="Millares [0] 2 3 3 6 3 2" xfId="14695" xr:uid="{00000000-0005-0000-0000-000048260000}"/>
    <cellStyle name="Millares [0] 2 3 3 6 3 2 2" xfId="45751" xr:uid="{00000000-0005-0000-0000-000049260000}"/>
    <cellStyle name="Millares [0] 2 3 3 6 3 3" xfId="25067" xr:uid="{00000000-0005-0000-0000-00004A260000}"/>
    <cellStyle name="Millares [0] 2 3 3 6 3 4" xfId="35411" xr:uid="{00000000-0005-0000-0000-00004B260000}"/>
    <cellStyle name="Millares [0] 2 3 3 6 4" xfId="7745" xr:uid="{00000000-0005-0000-0000-00004C260000}"/>
    <cellStyle name="Millares [0] 2 3 3 6 4 2" xfId="18130" xr:uid="{00000000-0005-0000-0000-00004D260000}"/>
    <cellStyle name="Millares [0] 2 3 3 6 4 2 2" xfId="49180" xr:uid="{00000000-0005-0000-0000-00004E260000}"/>
    <cellStyle name="Millares [0] 2 3 3 6 4 3" xfId="28496" xr:uid="{00000000-0005-0000-0000-00004F260000}"/>
    <cellStyle name="Millares [0] 2 3 3 6 4 4" xfId="38840" xr:uid="{00000000-0005-0000-0000-000050260000}"/>
    <cellStyle name="Millares [0] 2 3 3 6 5" xfId="11269" xr:uid="{00000000-0005-0000-0000-000051260000}"/>
    <cellStyle name="Millares [0] 2 3 3 6 5 2" xfId="42325" xr:uid="{00000000-0005-0000-0000-000052260000}"/>
    <cellStyle name="Millares [0] 2 3 3 6 6" xfId="21641" xr:uid="{00000000-0005-0000-0000-000053260000}"/>
    <cellStyle name="Millares [0] 2 3 3 6 7" xfId="31985" xr:uid="{00000000-0005-0000-0000-000054260000}"/>
    <cellStyle name="Millares [0] 2 3 3 7" xfId="344" xr:uid="{00000000-0005-0000-0000-000055260000}"/>
    <cellStyle name="Millares [0] 2 3 3 7 2" xfId="2595" xr:uid="{00000000-0005-0000-0000-000056260000}"/>
    <cellStyle name="Millares [0] 2 3 3 7 2 2" xfId="6025" xr:uid="{00000000-0005-0000-0000-000057260000}"/>
    <cellStyle name="Millares [0] 2 3 3 7 2 2 2" xfId="16420" xr:uid="{00000000-0005-0000-0000-000058260000}"/>
    <cellStyle name="Millares [0] 2 3 3 7 2 2 2 2" xfId="47474" xr:uid="{00000000-0005-0000-0000-000059260000}"/>
    <cellStyle name="Millares [0] 2 3 3 7 2 2 3" xfId="26790" xr:uid="{00000000-0005-0000-0000-00005A260000}"/>
    <cellStyle name="Millares [0] 2 3 3 7 2 2 4" xfId="37134" xr:uid="{00000000-0005-0000-0000-00005B260000}"/>
    <cellStyle name="Millares [0] 2 3 3 7 2 3" xfId="9505" xr:uid="{00000000-0005-0000-0000-00005C260000}"/>
    <cellStyle name="Millares [0] 2 3 3 7 2 3 2" xfId="19871" xr:uid="{00000000-0005-0000-0000-00005D260000}"/>
    <cellStyle name="Millares [0] 2 3 3 7 2 3 2 2" xfId="50920" xr:uid="{00000000-0005-0000-0000-00005E260000}"/>
    <cellStyle name="Millares [0] 2 3 3 7 2 3 3" xfId="30236" xr:uid="{00000000-0005-0000-0000-00005F260000}"/>
    <cellStyle name="Millares [0] 2 3 3 7 2 3 4" xfId="40580" xr:uid="{00000000-0005-0000-0000-000060260000}"/>
    <cellStyle name="Millares [0] 2 3 3 7 2 4" xfId="12992" xr:uid="{00000000-0005-0000-0000-000061260000}"/>
    <cellStyle name="Millares [0] 2 3 3 7 2 4 2" xfId="44048" xr:uid="{00000000-0005-0000-0000-000062260000}"/>
    <cellStyle name="Millares [0] 2 3 3 7 2 5" xfId="23364" xr:uid="{00000000-0005-0000-0000-000063260000}"/>
    <cellStyle name="Millares [0] 2 3 3 7 2 6" xfId="33708" xr:uid="{00000000-0005-0000-0000-000064260000}"/>
    <cellStyle name="Millares [0] 2 3 3 7 3" xfId="4299" xr:uid="{00000000-0005-0000-0000-000065260000}"/>
    <cellStyle name="Millares [0] 2 3 3 7 3 2" xfId="14696" xr:uid="{00000000-0005-0000-0000-000066260000}"/>
    <cellStyle name="Millares [0] 2 3 3 7 3 2 2" xfId="45752" xr:uid="{00000000-0005-0000-0000-000067260000}"/>
    <cellStyle name="Millares [0] 2 3 3 7 3 3" xfId="25068" xr:uid="{00000000-0005-0000-0000-000068260000}"/>
    <cellStyle name="Millares [0] 2 3 3 7 3 4" xfId="35412" xr:uid="{00000000-0005-0000-0000-000069260000}"/>
    <cellStyle name="Millares [0] 2 3 3 7 4" xfId="7746" xr:uid="{00000000-0005-0000-0000-00006A260000}"/>
    <cellStyle name="Millares [0] 2 3 3 7 4 2" xfId="18131" xr:uid="{00000000-0005-0000-0000-00006B260000}"/>
    <cellStyle name="Millares [0] 2 3 3 7 4 2 2" xfId="49181" xr:uid="{00000000-0005-0000-0000-00006C260000}"/>
    <cellStyle name="Millares [0] 2 3 3 7 4 3" xfId="28497" xr:uid="{00000000-0005-0000-0000-00006D260000}"/>
    <cellStyle name="Millares [0] 2 3 3 7 4 4" xfId="38841" xr:uid="{00000000-0005-0000-0000-00006E260000}"/>
    <cellStyle name="Millares [0] 2 3 3 7 5" xfId="11270" xr:uid="{00000000-0005-0000-0000-00006F260000}"/>
    <cellStyle name="Millares [0] 2 3 3 7 5 2" xfId="42326" xr:uid="{00000000-0005-0000-0000-000070260000}"/>
    <cellStyle name="Millares [0] 2 3 3 7 6" xfId="21642" xr:uid="{00000000-0005-0000-0000-000071260000}"/>
    <cellStyle name="Millares [0] 2 3 3 7 7" xfId="31986" xr:uid="{00000000-0005-0000-0000-000072260000}"/>
    <cellStyle name="Millares [0] 2 3 3 8" xfId="2572" xr:uid="{00000000-0005-0000-0000-000073260000}"/>
    <cellStyle name="Millares [0] 2 3 3 8 2" xfId="6002" xr:uid="{00000000-0005-0000-0000-000074260000}"/>
    <cellStyle name="Millares [0] 2 3 3 8 2 2" xfId="16397" xr:uid="{00000000-0005-0000-0000-000075260000}"/>
    <cellStyle name="Millares [0] 2 3 3 8 2 2 2" xfId="47451" xr:uid="{00000000-0005-0000-0000-000076260000}"/>
    <cellStyle name="Millares [0] 2 3 3 8 2 3" xfId="26767" xr:uid="{00000000-0005-0000-0000-000077260000}"/>
    <cellStyle name="Millares [0] 2 3 3 8 2 4" xfId="37111" xr:uid="{00000000-0005-0000-0000-000078260000}"/>
    <cellStyle name="Millares [0] 2 3 3 8 3" xfId="9482" xr:uid="{00000000-0005-0000-0000-000079260000}"/>
    <cellStyle name="Millares [0] 2 3 3 8 3 2" xfId="19848" xr:uid="{00000000-0005-0000-0000-00007A260000}"/>
    <cellStyle name="Millares [0] 2 3 3 8 3 2 2" xfId="50897" xr:uid="{00000000-0005-0000-0000-00007B260000}"/>
    <cellStyle name="Millares [0] 2 3 3 8 3 3" xfId="30213" xr:uid="{00000000-0005-0000-0000-00007C260000}"/>
    <cellStyle name="Millares [0] 2 3 3 8 3 4" xfId="40557" xr:uid="{00000000-0005-0000-0000-00007D260000}"/>
    <cellStyle name="Millares [0] 2 3 3 8 4" xfId="12969" xr:uid="{00000000-0005-0000-0000-00007E260000}"/>
    <cellStyle name="Millares [0] 2 3 3 8 4 2" xfId="44025" xr:uid="{00000000-0005-0000-0000-00007F260000}"/>
    <cellStyle name="Millares [0] 2 3 3 8 5" xfId="23341" xr:uid="{00000000-0005-0000-0000-000080260000}"/>
    <cellStyle name="Millares [0] 2 3 3 8 6" xfId="33685" xr:uid="{00000000-0005-0000-0000-000081260000}"/>
    <cellStyle name="Millares [0] 2 3 3 9" xfId="4276" xr:uid="{00000000-0005-0000-0000-000082260000}"/>
    <cellStyle name="Millares [0] 2 3 3 9 2" xfId="14673" xr:uid="{00000000-0005-0000-0000-000083260000}"/>
    <cellStyle name="Millares [0] 2 3 3 9 2 2" xfId="45729" xr:uid="{00000000-0005-0000-0000-000084260000}"/>
    <cellStyle name="Millares [0] 2 3 3 9 3" xfId="25045" xr:uid="{00000000-0005-0000-0000-000085260000}"/>
    <cellStyle name="Millares [0] 2 3 3 9 4" xfId="35389" xr:uid="{00000000-0005-0000-0000-000086260000}"/>
    <cellStyle name="Millares [0] 2 3 4" xfId="345" xr:uid="{00000000-0005-0000-0000-000087260000}"/>
    <cellStyle name="Millares [0] 2 3 4 10" xfId="11271" xr:uid="{00000000-0005-0000-0000-000088260000}"/>
    <cellStyle name="Millares [0] 2 3 4 10 2" xfId="42327" xr:uid="{00000000-0005-0000-0000-000089260000}"/>
    <cellStyle name="Millares [0] 2 3 4 11" xfId="21643" xr:uid="{00000000-0005-0000-0000-00008A260000}"/>
    <cellStyle name="Millares [0] 2 3 4 12" xfId="31987" xr:uid="{00000000-0005-0000-0000-00008B260000}"/>
    <cellStyle name="Millares [0] 2 3 4 2" xfId="346" xr:uid="{00000000-0005-0000-0000-00008C260000}"/>
    <cellStyle name="Millares [0] 2 3 4 2 10" xfId="21644" xr:uid="{00000000-0005-0000-0000-00008D260000}"/>
    <cellStyle name="Millares [0] 2 3 4 2 11" xfId="31988" xr:uid="{00000000-0005-0000-0000-00008E260000}"/>
    <cellStyle name="Millares [0] 2 3 4 2 2" xfId="347" xr:uid="{00000000-0005-0000-0000-00008F260000}"/>
    <cellStyle name="Millares [0] 2 3 4 2 2 2" xfId="348" xr:uid="{00000000-0005-0000-0000-000090260000}"/>
    <cellStyle name="Millares [0] 2 3 4 2 2 2 2" xfId="2599" xr:uid="{00000000-0005-0000-0000-000091260000}"/>
    <cellStyle name="Millares [0] 2 3 4 2 2 2 2 2" xfId="6029" xr:uid="{00000000-0005-0000-0000-000092260000}"/>
    <cellStyle name="Millares [0] 2 3 4 2 2 2 2 2 2" xfId="16424" xr:uid="{00000000-0005-0000-0000-000093260000}"/>
    <cellStyle name="Millares [0] 2 3 4 2 2 2 2 2 2 2" xfId="47478" xr:uid="{00000000-0005-0000-0000-000094260000}"/>
    <cellStyle name="Millares [0] 2 3 4 2 2 2 2 2 3" xfId="26794" xr:uid="{00000000-0005-0000-0000-000095260000}"/>
    <cellStyle name="Millares [0] 2 3 4 2 2 2 2 2 4" xfId="37138" xr:uid="{00000000-0005-0000-0000-000096260000}"/>
    <cellStyle name="Millares [0] 2 3 4 2 2 2 2 3" xfId="9509" xr:uid="{00000000-0005-0000-0000-000097260000}"/>
    <cellStyle name="Millares [0] 2 3 4 2 2 2 2 3 2" xfId="19875" xr:uid="{00000000-0005-0000-0000-000098260000}"/>
    <cellStyle name="Millares [0] 2 3 4 2 2 2 2 3 2 2" xfId="50924" xr:uid="{00000000-0005-0000-0000-000099260000}"/>
    <cellStyle name="Millares [0] 2 3 4 2 2 2 2 3 3" xfId="30240" xr:uid="{00000000-0005-0000-0000-00009A260000}"/>
    <cellStyle name="Millares [0] 2 3 4 2 2 2 2 3 4" xfId="40584" xr:uid="{00000000-0005-0000-0000-00009B260000}"/>
    <cellStyle name="Millares [0] 2 3 4 2 2 2 2 4" xfId="12996" xr:uid="{00000000-0005-0000-0000-00009C260000}"/>
    <cellStyle name="Millares [0] 2 3 4 2 2 2 2 4 2" xfId="44052" xr:uid="{00000000-0005-0000-0000-00009D260000}"/>
    <cellStyle name="Millares [0] 2 3 4 2 2 2 2 5" xfId="23368" xr:uid="{00000000-0005-0000-0000-00009E260000}"/>
    <cellStyle name="Millares [0] 2 3 4 2 2 2 2 6" xfId="33712" xr:uid="{00000000-0005-0000-0000-00009F260000}"/>
    <cellStyle name="Millares [0] 2 3 4 2 2 2 3" xfId="4303" xr:uid="{00000000-0005-0000-0000-0000A0260000}"/>
    <cellStyle name="Millares [0] 2 3 4 2 2 2 3 2" xfId="14700" xr:uid="{00000000-0005-0000-0000-0000A1260000}"/>
    <cellStyle name="Millares [0] 2 3 4 2 2 2 3 2 2" xfId="45756" xr:uid="{00000000-0005-0000-0000-0000A2260000}"/>
    <cellStyle name="Millares [0] 2 3 4 2 2 2 3 3" xfId="25072" xr:uid="{00000000-0005-0000-0000-0000A3260000}"/>
    <cellStyle name="Millares [0] 2 3 4 2 2 2 3 4" xfId="35416" xr:uid="{00000000-0005-0000-0000-0000A4260000}"/>
    <cellStyle name="Millares [0] 2 3 4 2 2 2 4" xfId="7750" xr:uid="{00000000-0005-0000-0000-0000A5260000}"/>
    <cellStyle name="Millares [0] 2 3 4 2 2 2 4 2" xfId="18135" xr:uid="{00000000-0005-0000-0000-0000A6260000}"/>
    <cellStyle name="Millares [0] 2 3 4 2 2 2 4 2 2" xfId="49185" xr:uid="{00000000-0005-0000-0000-0000A7260000}"/>
    <cellStyle name="Millares [0] 2 3 4 2 2 2 4 3" xfId="28501" xr:uid="{00000000-0005-0000-0000-0000A8260000}"/>
    <cellStyle name="Millares [0] 2 3 4 2 2 2 4 4" xfId="38845" xr:uid="{00000000-0005-0000-0000-0000A9260000}"/>
    <cellStyle name="Millares [0] 2 3 4 2 2 2 5" xfId="11274" xr:uid="{00000000-0005-0000-0000-0000AA260000}"/>
    <cellStyle name="Millares [0] 2 3 4 2 2 2 5 2" xfId="42330" xr:uid="{00000000-0005-0000-0000-0000AB260000}"/>
    <cellStyle name="Millares [0] 2 3 4 2 2 2 6" xfId="21646" xr:uid="{00000000-0005-0000-0000-0000AC260000}"/>
    <cellStyle name="Millares [0] 2 3 4 2 2 2 7" xfId="31990" xr:uid="{00000000-0005-0000-0000-0000AD260000}"/>
    <cellStyle name="Millares [0] 2 3 4 2 2 3" xfId="2598" xr:uid="{00000000-0005-0000-0000-0000AE260000}"/>
    <cellStyle name="Millares [0] 2 3 4 2 2 3 2" xfId="6028" xr:uid="{00000000-0005-0000-0000-0000AF260000}"/>
    <cellStyle name="Millares [0] 2 3 4 2 2 3 2 2" xfId="16423" xr:uid="{00000000-0005-0000-0000-0000B0260000}"/>
    <cellStyle name="Millares [0] 2 3 4 2 2 3 2 2 2" xfId="47477" xr:uid="{00000000-0005-0000-0000-0000B1260000}"/>
    <cellStyle name="Millares [0] 2 3 4 2 2 3 2 3" xfId="26793" xr:uid="{00000000-0005-0000-0000-0000B2260000}"/>
    <cellStyle name="Millares [0] 2 3 4 2 2 3 2 4" xfId="37137" xr:uid="{00000000-0005-0000-0000-0000B3260000}"/>
    <cellStyle name="Millares [0] 2 3 4 2 2 3 3" xfId="9508" xr:uid="{00000000-0005-0000-0000-0000B4260000}"/>
    <cellStyle name="Millares [0] 2 3 4 2 2 3 3 2" xfId="19874" xr:uid="{00000000-0005-0000-0000-0000B5260000}"/>
    <cellStyle name="Millares [0] 2 3 4 2 2 3 3 2 2" xfId="50923" xr:uid="{00000000-0005-0000-0000-0000B6260000}"/>
    <cellStyle name="Millares [0] 2 3 4 2 2 3 3 3" xfId="30239" xr:uid="{00000000-0005-0000-0000-0000B7260000}"/>
    <cellStyle name="Millares [0] 2 3 4 2 2 3 3 4" xfId="40583" xr:uid="{00000000-0005-0000-0000-0000B8260000}"/>
    <cellStyle name="Millares [0] 2 3 4 2 2 3 4" xfId="12995" xr:uid="{00000000-0005-0000-0000-0000B9260000}"/>
    <cellStyle name="Millares [0] 2 3 4 2 2 3 4 2" xfId="44051" xr:uid="{00000000-0005-0000-0000-0000BA260000}"/>
    <cellStyle name="Millares [0] 2 3 4 2 2 3 5" xfId="23367" xr:uid="{00000000-0005-0000-0000-0000BB260000}"/>
    <cellStyle name="Millares [0] 2 3 4 2 2 3 6" xfId="33711" xr:uid="{00000000-0005-0000-0000-0000BC260000}"/>
    <cellStyle name="Millares [0] 2 3 4 2 2 4" xfId="4302" xr:uid="{00000000-0005-0000-0000-0000BD260000}"/>
    <cellStyle name="Millares [0] 2 3 4 2 2 4 2" xfId="14699" xr:uid="{00000000-0005-0000-0000-0000BE260000}"/>
    <cellStyle name="Millares [0] 2 3 4 2 2 4 2 2" xfId="45755" xr:uid="{00000000-0005-0000-0000-0000BF260000}"/>
    <cellStyle name="Millares [0] 2 3 4 2 2 4 3" xfId="25071" xr:uid="{00000000-0005-0000-0000-0000C0260000}"/>
    <cellStyle name="Millares [0] 2 3 4 2 2 4 4" xfId="35415" xr:uid="{00000000-0005-0000-0000-0000C1260000}"/>
    <cellStyle name="Millares [0] 2 3 4 2 2 5" xfId="7749" xr:uid="{00000000-0005-0000-0000-0000C2260000}"/>
    <cellStyle name="Millares [0] 2 3 4 2 2 5 2" xfId="18134" xr:uid="{00000000-0005-0000-0000-0000C3260000}"/>
    <cellStyle name="Millares [0] 2 3 4 2 2 5 2 2" xfId="49184" xr:uid="{00000000-0005-0000-0000-0000C4260000}"/>
    <cellStyle name="Millares [0] 2 3 4 2 2 5 3" xfId="28500" xr:uid="{00000000-0005-0000-0000-0000C5260000}"/>
    <cellStyle name="Millares [0] 2 3 4 2 2 5 4" xfId="38844" xr:uid="{00000000-0005-0000-0000-0000C6260000}"/>
    <cellStyle name="Millares [0] 2 3 4 2 2 6" xfId="11273" xr:uid="{00000000-0005-0000-0000-0000C7260000}"/>
    <cellStyle name="Millares [0] 2 3 4 2 2 6 2" xfId="42329" xr:uid="{00000000-0005-0000-0000-0000C8260000}"/>
    <cellStyle name="Millares [0] 2 3 4 2 2 7" xfId="21645" xr:uid="{00000000-0005-0000-0000-0000C9260000}"/>
    <cellStyle name="Millares [0] 2 3 4 2 2 8" xfId="31989" xr:uid="{00000000-0005-0000-0000-0000CA260000}"/>
    <cellStyle name="Millares [0] 2 3 4 2 3" xfId="349" xr:uid="{00000000-0005-0000-0000-0000CB260000}"/>
    <cellStyle name="Millares [0] 2 3 4 2 3 2" xfId="2600" xr:uid="{00000000-0005-0000-0000-0000CC260000}"/>
    <cellStyle name="Millares [0] 2 3 4 2 3 2 2" xfId="6030" xr:uid="{00000000-0005-0000-0000-0000CD260000}"/>
    <cellStyle name="Millares [0] 2 3 4 2 3 2 2 2" xfId="16425" xr:uid="{00000000-0005-0000-0000-0000CE260000}"/>
    <cellStyle name="Millares [0] 2 3 4 2 3 2 2 2 2" xfId="47479" xr:uid="{00000000-0005-0000-0000-0000CF260000}"/>
    <cellStyle name="Millares [0] 2 3 4 2 3 2 2 3" xfId="26795" xr:uid="{00000000-0005-0000-0000-0000D0260000}"/>
    <cellStyle name="Millares [0] 2 3 4 2 3 2 2 4" xfId="37139" xr:uid="{00000000-0005-0000-0000-0000D1260000}"/>
    <cellStyle name="Millares [0] 2 3 4 2 3 2 3" xfId="9510" xr:uid="{00000000-0005-0000-0000-0000D2260000}"/>
    <cellStyle name="Millares [0] 2 3 4 2 3 2 3 2" xfId="19876" xr:uid="{00000000-0005-0000-0000-0000D3260000}"/>
    <cellStyle name="Millares [0] 2 3 4 2 3 2 3 2 2" xfId="50925" xr:uid="{00000000-0005-0000-0000-0000D4260000}"/>
    <cellStyle name="Millares [0] 2 3 4 2 3 2 3 3" xfId="30241" xr:uid="{00000000-0005-0000-0000-0000D5260000}"/>
    <cellStyle name="Millares [0] 2 3 4 2 3 2 3 4" xfId="40585" xr:uid="{00000000-0005-0000-0000-0000D6260000}"/>
    <cellStyle name="Millares [0] 2 3 4 2 3 2 4" xfId="12997" xr:uid="{00000000-0005-0000-0000-0000D7260000}"/>
    <cellStyle name="Millares [0] 2 3 4 2 3 2 4 2" xfId="44053" xr:uid="{00000000-0005-0000-0000-0000D8260000}"/>
    <cellStyle name="Millares [0] 2 3 4 2 3 2 5" xfId="23369" xr:uid="{00000000-0005-0000-0000-0000D9260000}"/>
    <cellStyle name="Millares [0] 2 3 4 2 3 2 6" xfId="33713" xr:uid="{00000000-0005-0000-0000-0000DA260000}"/>
    <cellStyle name="Millares [0] 2 3 4 2 3 3" xfId="4304" xr:uid="{00000000-0005-0000-0000-0000DB260000}"/>
    <cellStyle name="Millares [0] 2 3 4 2 3 3 2" xfId="14701" xr:uid="{00000000-0005-0000-0000-0000DC260000}"/>
    <cellStyle name="Millares [0] 2 3 4 2 3 3 2 2" xfId="45757" xr:uid="{00000000-0005-0000-0000-0000DD260000}"/>
    <cellStyle name="Millares [0] 2 3 4 2 3 3 3" xfId="25073" xr:uid="{00000000-0005-0000-0000-0000DE260000}"/>
    <cellStyle name="Millares [0] 2 3 4 2 3 3 4" xfId="35417" xr:uid="{00000000-0005-0000-0000-0000DF260000}"/>
    <cellStyle name="Millares [0] 2 3 4 2 3 4" xfId="7751" xr:uid="{00000000-0005-0000-0000-0000E0260000}"/>
    <cellStyle name="Millares [0] 2 3 4 2 3 4 2" xfId="18136" xr:uid="{00000000-0005-0000-0000-0000E1260000}"/>
    <cellStyle name="Millares [0] 2 3 4 2 3 4 2 2" xfId="49186" xr:uid="{00000000-0005-0000-0000-0000E2260000}"/>
    <cellStyle name="Millares [0] 2 3 4 2 3 4 3" xfId="28502" xr:uid="{00000000-0005-0000-0000-0000E3260000}"/>
    <cellStyle name="Millares [0] 2 3 4 2 3 4 4" xfId="38846" xr:uid="{00000000-0005-0000-0000-0000E4260000}"/>
    <cellStyle name="Millares [0] 2 3 4 2 3 5" xfId="11275" xr:uid="{00000000-0005-0000-0000-0000E5260000}"/>
    <cellStyle name="Millares [0] 2 3 4 2 3 5 2" xfId="42331" xr:uid="{00000000-0005-0000-0000-0000E6260000}"/>
    <cellStyle name="Millares [0] 2 3 4 2 3 6" xfId="21647" xr:uid="{00000000-0005-0000-0000-0000E7260000}"/>
    <cellStyle name="Millares [0] 2 3 4 2 3 7" xfId="31991" xr:uid="{00000000-0005-0000-0000-0000E8260000}"/>
    <cellStyle name="Millares [0] 2 3 4 2 4" xfId="350" xr:uid="{00000000-0005-0000-0000-0000E9260000}"/>
    <cellStyle name="Millares [0] 2 3 4 2 4 2" xfId="2601" xr:uid="{00000000-0005-0000-0000-0000EA260000}"/>
    <cellStyle name="Millares [0] 2 3 4 2 4 2 2" xfId="6031" xr:uid="{00000000-0005-0000-0000-0000EB260000}"/>
    <cellStyle name="Millares [0] 2 3 4 2 4 2 2 2" xfId="16426" xr:uid="{00000000-0005-0000-0000-0000EC260000}"/>
    <cellStyle name="Millares [0] 2 3 4 2 4 2 2 2 2" xfId="47480" xr:uid="{00000000-0005-0000-0000-0000ED260000}"/>
    <cellStyle name="Millares [0] 2 3 4 2 4 2 2 3" xfId="26796" xr:uid="{00000000-0005-0000-0000-0000EE260000}"/>
    <cellStyle name="Millares [0] 2 3 4 2 4 2 2 4" xfId="37140" xr:uid="{00000000-0005-0000-0000-0000EF260000}"/>
    <cellStyle name="Millares [0] 2 3 4 2 4 2 3" xfId="9511" xr:uid="{00000000-0005-0000-0000-0000F0260000}"/>
    <cellStyle name="Millares [0] 2 3 4 2 4 2 3 2" xfId="19877" xr:uid="{00000000-0005-0000-0000-0000F1260000}"/>
    <cellStyle name="Millares [0] 2 3 4 2 4 2 3 2 2" xfId="50926" xr:uid="{00000000-0005-0000-0000-0000F2260000}"/>
    <cellStyle name="Millares [0] 2 3 4 2 4 2 3 3" xfId="30242" xr:uid="{00000000-0005-0000-0000-0000F3260000}"/>
    <cellStyle name="Millares [0] 2 3 4 2 4 2 3 4" xfId="40586" xr:uid="{00000000-0005-0000-0000-0000F4260000}"/>
    <cellStyle name="Millares [0] 2 3 4 2 4 2 4" xfId="12998" xr:uid="{00000000-0005-0000-0000-0000F5260000}"/>
    <cellStyle name="Millares [0] 2 3 4 2 4 2 4 2" xfId="44054" xr:uid="{00000000-0005-0000-0000-0000F6260000}"/>
    <cellStyle name="Millares [0] 2 3 4 2 4 2 5" xfId="23370" xr:uid="{00000000-0005-0000-0000-0000F7260000}"/>
    <cellStyle name="Millares [0] 2 3 4 2 4 2 6" xfId="33714" xr:uid="{00000000-0005-0000-0000-0000F8260000}"/>
    <cellStyle name="Millares [0] 2 3 4 2 4 3" xfId="4305" xr:uid="{00000000-0005-0000-0000-0000F9260000}"/>
    <cellStyle name="Millares [0] 2 3 4 2 4 3 2" xfId="14702" xr:uid="{00000000-0005-0000-0000-0000FA260000}"/>
    <cellStyle name="Millares [0] 2 3 4 2 4 3 2 2" xfId="45758" xr:uid="{00000000-0005-0000-0000-0000FB260000}"/>
    <cellStyle name="Millares [0] 2 3 4 2 4 3 3" xfId="25074" xr:uid="{00000000-0005-0000-0000-0000FC260000}"/>
    <cellStyle name="Millares [0] 2 3 4 2 4 3 4" xfId="35418" xr:uid="{00000000-0005-0000-0000-0000FD260000}"/>
    <cellStyle name="Millares [0] 2 3 4 2 4 4" xfId="7752" xr:uid="{00000000-0005-0000-0000-0000FE260000}"/>
    <cellStyle name="Millares [0] 2 3 4 2 4 4 2" xfId="18137" xr:uid="{00000000-0005-0000-0000-0000FF260000}"/>
    <cellStyle name="Millares [0] 2 3 4 2 4 4 2 2" xfId="49187" xr:uid="{00000000-0005-0000-0000-000000270000}"/>
    <cellStyle name="Millares [0] 2 3 4 2 4 4 3" xfId="28503" xr:uid="{00000000-0005-0000-0000-000001270000}"/>
    <cellStyle name="Millares [0] 2 3 4 2 4 4 4" xfId="38847" xr:uid="{00000000-0005-0000-0000-000002270000}"/>
    <cellStyle name="Millares [0] 2 3 4 2 4 5" xfId="11276" xr:uid="{00000000-0005-0000-0000-000003270000}"/>
    <cellStyle name="Millares [0] 2 3 4 2 4 5 2" xfId="42332" xr:uid="{00000000-0005-0000-0000-000004270000}"/>
    <cellStyle name="Millares [0] 2 3 4 2 4 6" xfId="21648" xr:uid="{00000000-0005-0000-0000-000005270000}"/>
    <cellStyle name="Millares [0] 2 3 4 2 4 7" xfId="31992" xr:uid="{00000000-0005-0000-0000-000006270000}"/>
    <cellStyle name="Millares [0] 2 3 4 2 5" xfId="351" xr:uid="{00000000-0005-0000-0000-000007270000}"/>
    <cellStyle name="Millares [0] 2 3 4 2 5 2" xfId="2602" xr:uid="{00000000-0005-0000-0000-000008270000}"/>
    <cellStyle name="Millares [0] 2 3 4 2 5 2 2" xfId="6032" xr:uid="{00000000-0005-0000-0000-000009270000}"/>
    <cellStyle name="Millares [0] 2 3 4 2 5 2 2 2" xfId="16427" xr:uid="{00000000-0005-0000-0000-00000A270000}"/>
    <cellStyle name="Millares [0] 2 3 4 2 5 2 2 2 2" xfId="47481" xr:uid="{00000000-0005-0000-0000-00000B270000}"/>
    <cellStyle name="Millares [0] 2 3 4 2 5 2 2 3" xfId="26797" xr:uid="{00000000-0005-0000-0000-00000C270000}"/>
    <cellStyle name="Millares [0] 2 3 4 2 5 2 2 4" xfId="37141" xr:uid="{00000000-0005-0000-0000-00000D270000}"/>
    <cellStyle name="Millares [0] 2 3 4 2 5 2 3" xfId="9512" xr:uid="{00000000-0005-0000-0000-00000E270000}"/>
    <cellStyle name="Millares [0] 2 3 4 2 5 2 3 2" xfId="19878" xr:uid="{00000000-0005-0000-0000-00000F270000}"/>
    <cellStyle name="Millares [0] 2 3 4 2 5 2 3 2 2" xfId="50927" xr:uid="{00000000-0005-0000-0000-000010270000}"/>
    <cellStyle name="Millares [0] 2 3 4 2 5 2 3 3" xfId="30243" xr:uid="{00000000-0005-0000-0000-000011270000}"/>
    <cellStyle name="Millares [0] 2 3 4 2 5 2 3 4" xfId="40587" xr:uid="{00000000-0005-0000-0000-000012270000}"/>
    <cellStyle name="Millares [0] 2 3 4 2 5 2 4" xfId="12999" xr:uid="{00000000-0005-0000-0000-000013270000}"/>
    <cellStyle name="Millares [0] 2 3 4 2 5 2 4 2" xfId="44055" xr:uid="{00000000-0005-0000-0000-000014270000}"/>
    <cellStyle name="Millares [0] 2 3 4 2 5 2 5" xfId="23371" xr:uid="{00000000-0005-0000-0000-000015270000}"/>
    <cellStyle name="Millares [0] 2 3 4 2 5 2 6" xfId="33715" xr:uid="{00000000-0005-0000-0000-000016270000}"/>
    <cellStyle name="Millares [0] 2 3 4 2 5 3" xfId="4306" xr:uid="{00000000-0005-0000-0000-000017270000}"/>
    <cellStyle name="Millares [0] 2 3 4 2 5 3 2" xfId="14703" xr:uid="{00000000-0005-0000-0000-000018270000}"/>
    <cellStyle name="Millares [0] 2 3 4 2 5 3 2 2" xfId="45759" xr:uid="{00000000-0005-0000-0000-000019270000}"/>
    <cellStyle name="Millares [0] 2 3 4 2 5 3 3" xfId="25075" xr:uid="{00000000-0005-0000-0000-00001A270000}"/>
    <cellStyle name="Millares [0] 2 3 4 2 5 3 4" xfId="35419" xr:uid="{00000000-0005-0000-0000-00001B270000}"/>
    <cellStyle name="Millares [0] 2 3 4 2 5 4" xfId="7753" xr:uid="{00000000-0005-0000-0000-00001C270000}"/>
    <cellStyle name="Millares [0] 2 3 4 2 5 4 2" xfId="18138" xr:uid="{00000000-0005-0000-0000-00001D270000}"/>
    <cellStyle name="Millares [0] 2 3 4 2 5 4 2 2" xfId="49188" xr:uid="{00000000-0005-0000-0000-00001E270000}"/>
    <cellStyle name="Millares [0] 2 3 4 2 5 4 3" xfId="28504" xr:uid="{00000000-0005-0000-0000-00001F270000}"/>
    <cellStyle name="Millares [0] 2 3 4 2 5 4 4" xfId="38848" xr:uid="{00000000-0005-0000-0000-000020270000}"/>
    <cellStyle name="Millares [0] 2 3 4 2 5 5" xfId="11277" xr:uid="{00000000-0005-0000-0000-000021270000}"/>
    <cellStyle name="Millares [0] 2 3 4 2 5 5 2" xfId="42333" xr:uid="{00000000-0005-0000-0000-000022270000}"/>
    <cellStyle name="Millares [0] 2 3 4 2 5 6" xfId="21649" xr:uid="{00000000-0005-0000-0000-000023270000}"/>
    <cellStyle name="Millares [0] 2 3 4 2 5 7" xfId="31993" xr:uid="{00000000-0005-0000-0000-000024270000}"/>
    <cellStyle name="Millares [0] 2 3 4 2 6" xfId="2597" xr:uid="{00000000-0005-0000-0000-000025270000}"/>
    <cellStyle name="Millares [0] 2 3 4 2 6 2" xfId="6027" xr:uid="{00000000-0005-0000-0000-000026270000}"/>
    <cellStyle name="Millares [0] 2 3 4 2 6 2 2" xfId="16422" xr:uid="{00000000-0005-0000-0000-000027270000}"/>
    <cellStyle name="Millares [0] 2 3 4 2 6 2 2 2" xfId="47476" xr:uid="{00000000-0005-0000-0000-000028270000}"/>
    <cellStyle name="Millares [0] 2 3 4 2 6 2 3" xfId="26792" xr:uid="{00000000-0005-0000-0000-000029270000}"/>
    <cellStyle name="Millares [0] 2 3 4 2 6 2 4" xfId="37136" xr:uid="{00000000-0005-0000-0000-00002A270000}"/>
    <cellStyle name="Millares [0] 2 3 4 2 6 3" xfId="9507" xr:uid="{00000000-0005-0000-0000-00002B270000}"/>
    <cellStyle name="Millares [0] 2 3 4 2 6 3 2" xfId="19873" xr:uid="{00000000-0005-0000-0000-00002C270000}"/>
    <cellStyle name="Millares [0] 2 3 4 2 6 3 2 2" xfId="50922" xr:uid="{00000000-0005-0000-0000-00002D270000}"/>
    <cellStyle name="Millares [0] 2 3 4 2 6 3 3" xfId="30238" xr:uid="{00000000-0005-0000-0000-00002E270000}"/>
    <cellStyle name="Millares [0] 2 3 4 2 6 3 4" xfId="40582" xr:uid="{00000000-0005-0000-0000-00002F270000}"/>
    <cellStyle name="Millares [0] 2 3 4 2 6 4" xfId="12994" xr:uid="{00000000-0005-0000-0000-000030270000}"/>
    <cellStyle name="Millares [0] 2 3 4 2 6 4 2" xfId="44050" xr:uid="{00000000-0005-0000-0000-000031270000}"/>
    <cellStyle name="Millares [0] 2 3 4 2 6 5" xfId="23366" xr:uid="{00000000-0005-0000-0000-000032270000}"/>
    <cellStyle name="Millares [0] 2 3 4 2 6 6" xfId="33710" xr:uid="{00000000-0005-0000-0000-000033270000}"/>
    <cellStyle name="Millares [0] 2 3 4 2 7" xfId="4301" xr:uid="{00000000-0005-0000-0000-000034270000}"/>
    <cellStyle name="Millares [0] 2 3 4 2 7 2" xfId="14698" xr:uid="{00000000-0005-0000-0000-000035270000}"/>
    <cellStyle name="Millares [0] 2 3 4 2 7 2 2" xfId="45754" xr:uid="{00000000-0005-0000-0000-000036270000}"/>
    <cellStyle name="Millares [0] 2 3 4 2 7 3" xfId="25070" xr:uid="{00000000-0005-0000-0000-000037270000}"/>
    <cellStyle name="Millares [0] 2 3 4 2 7 4" xfId="35414" xr:uid="{00000000-0005-0000-0000-000038270000}"/>
    <cellStyle name="Millares [0] 2 3 4 2 8" xfId="7748" xr:uid="{00000000-0005-0000-0000-000039270000}"/>
    <cellStyle name="Millares [0] 2 3 4 2 8 2" xfId="18133" xr:uid="{00000000-0005-0000-0000-00003A270000}"/>
    <cellStyle name="Millares [0] 2 3 4 2 8 2 2" xfId="49183" xr:uid="{00000000-0005-0000-0000-00003B270000}"/>
    <cellStyle name="Millares [0] 2 3 4 2 8 3" xfId="28499" xr:uid="{00000000-0005-0000-0000-00003C270000}"/>
    <cellStyle name="Millares [0] 2 3 4 2 8 4" xfId="38843" xr:uid="{00000000-0005-0000-0000-00003D270000}"/>
    <cellStyle name="Millares [0] 2 3 4 2 9" xfId="11272" xr:uid="{00000000-0005-0000-0000-00003E270000}"/>
    <cellStyle name="Millares [0] 2 3 4 2 9 2" xfId="42328" xr:uid="{00000000-0005-0000-0000-00003F270000}"/>
    <cellStyle name="Millares [0] 2 3 4 3" xfId="352" xr:uid="{00000000-0005-0000-0000-000040270000}"/>
    <cellStyle name="Millares [0] 2 3 4 3 2" xfId="353" xr:uid="{00000000-0005-0000-0000-000041270000}"/>
    <cellStyle name="Millares [0] 2 3 4 3 2 2" xfId="2604" xr:uid="{00000000-0005-0000-0000-000042270000}"/>
    <cellStyle name="Millares [0] 2 3 4 3 2 2 2" xfId="6034" xr:uid="{00000000-0005-0000-0000-000043270000}"/>
    <cellStyle name="Millares [0] 2 3 4 3 2 2 2 2" xfId="16429" xr:uid="{00000000-0005-0000-0000-000044270000}"/>
    <cellStyle name="Millares [0] 2 3 4 3 2 2 2 2 2" xfId="47483" xr:uid="{00000000-0005-0000-0000-000045270000}"/>
    <cellStyle name="Millares [0] 2 3 4 3 2 2 2 3" xfId="26799" xr:uid="{00000000-0005-0000-0000-000046270000}"/>
    <cellStyle name="Millares [0] 2 3 4 3 2 2 2 4" xfId="37143" xr:uid="{00000000-0005-0000-0000-000047270000}"/>
    <cellStyle name="Millares [0] 2 3 4 3 2 2 3" xfId="9514" xr:uid="{00000000-0005-0000-0000-000048270000}"/>
    <cellStyle name="Millares [0] 2 3 4 3 2 2 3 2" xfId="19880" xr:uid="{00000000-0005-0000-0000-000049270000}"/>
    <cellStyle name="Millares [0] 2 3 4 3 2 2 3 2 2" xfId="50929" xr:uid="{00000000-0005-0000-0000-00004A270000}"/>
    <cellStyle name="Millares [0] 2 3 4 3 2 2 3 3" xfId="30245" xr:uid="{00000000-0005-0000-0000-00004B270000}"/>
    <cellStyle name="Millares [0] 2 3 4 3 2 2 3 4" xfId="40589" xr:uid="{00000000-0005-0000-0000-00004C270000}"/>
    <cellStyle name="Millares [0] 2 3 4 3 2 2 4" xfId="13001" xr:uid="{00000000-0005-0000-0000-00004D270000}"/>
    <cellStyle name="Millares [0] 2 3 4 3 2 2 4 2" xfId="44057" xr:uid="{00000000-0005-0000-0000-00004E270000}"/>
    <cellStyle name="Millares [0] 2 3 4 3 2 2 5" xfId="23373" xr:uid="{00000000-0005-0000-0000-00004F270000}"/>
    <cellStyle name="Millares [0] 2 3 4 3 2 2 6" xfId="33717" xr:uid="{00000000-0005-0000-0000-000050270000}"/>
    <cellStyle name="Millares [0] 2 3 4 3 2 3" xfId="4308" xr:uid="{00000000-0005-0000-0000-000051270000}"/>
    <cellStyle name="Millares [0] 2 3 4 3 2 3 2" xfId="14705" xr:uid="{00000000-0005-0000-0000-000052270000}"/>
    <cellStyle name="Millares [0] 2 3 4 3 2 3 2 2" xfId="45761" xr:uid="{00000000-0005-0000-0000-000053270000}"/>
    <cellStyle name="Millares [0] 2 3 4 3 2 3 3" xfId="25077" xr:uid="{00000000-0005-0000-0000-000054270000}"/>
    <cellStyle name="Millares [0] 2 3 4 3 2 3 4" xfId="35421" xr:uid="{00000000-0005-0000-0000-000055270000}"/>
    <cellStyle name="Millares [0] 2 3 4 3 2 4" xfId="7755" xr:uid="{00000000-0005-0000-0000-000056270000}"/>
    <cellStyle name="Millares [0] 2 3 4 3 2 4 2" xfId="18140" xr:uid="{00000000-0005-0000-0000-000057270000}"/>
    <cellStyle name="Millares [0] 2 3 4 3 2 4 2 2" xfId="49190" xr:uid="{00000000-0005-0000-0000-000058270000}"/>
    <cellStyle name="Millares [0] 2 3 4 3 2 4 3" xfId="28506" xr:uid="{00000000-0005-0000-0000-000059270000}"/>
    <cellStyle name="Millares [0] 2 3 4 3 2 4 4" xfId="38850" xr:uid="{00000000-0005-0000-0000-00005A270000}"/>
    <cellStyle name="Millares [0] 2 3 4 3 2 5" xfId="11279" xr:uid="{00000000-0005-0000-0000-00005B270000}"/>
    <cellStyle name="Millares [0] 2 3 4 3 2 5 2" xfId="42335" xr:uid="{00000000-0005-0000-0000-00005C270000}"/>
    <cellStyle name="Millares [0] 2 3 4 3 2 6" xfId="21651" xr:uid="{00000000-0005-0000-0000-00005D270000}"/>
    <cellStyle name="Millares [0] 2 3 4 3 2 7" xfId="31995" xr:uid="{00000000-0005-0000-0000-00005E270000}"/>
    <cellStyle name="Millares [0] 2 3 4 3 3" xfId="2603" xr:uid="{00000000-0005-0000-0000-00005F270000}"/>
    <cellStyle name="Millares [0] 2 3 4 3 3 2" xfId="6033" xr:uid="{00000000-0005-0000-0000-000060270000}"/>
    <cellStyle name="Millares [0] 2 3 4 3 3 2 2" xfId="16428" xr:uid="{00000000-0005-0000-0000-000061270000}"/>
    <cellStyle name="Millares [0] 2 3 4 3 3 2 2 2" xfId="47482" xr:uid="{00000000-0005-0000-0000-000062270000}"/>
    <cellStyle name="Millares [0] 2 3 4 3 3 2 3" xfId="26798" xr:uid="{00000000-0005-0000-0000-000063270000}"/>
    <cellStyle name="Millares [0] 2 3 4 3 3 2 4" xfId="37142" xr:uid="{00000000-0005-0000-0000-000064270000}"/>
    <cellStyle name="Millares [0] 2 3 4 3 3 3" xfId="9513" xr:uid="{00000000-0005-0000-0000-000065270000}"/>
    <cellStyle name="Millares [0] 2 3 4 3 3 3 2" xfId="19879" xr:uid="{00000000-0005-0000-0000-000066270000}"/>
    <cellStyle name="Millares [0] 2 3 4 3 3 3 2 2" xfId="50928" xr:uid="{00000000-0005-0000-0000-000067270000}"/>
    <cellStyle name="Millares [0] 2 3 4 3 3 3 3" xfId="30244" xr:uid="{00000000-0005-0000-0000-000068270000}"/>
    <cellStyle name="Millares [0] 2 3 4 3 3 3 4" xfId="40588" xr:uid="{00000000-0005-0000-0000-000069270000}"/>
    <cellStyle name="Millares [0] 2 3 4 3 3 4" xfId="13000" xr:uid="{00000000-0005-0000-0000-00006A270000}"/>
    <cellStyle name="Millares [0] 2 3 4 3 3 4 2" xfId="44056" xr:uid="{00000000-0005-0000-0000-00006B270000}"/>
    <cellStyle name="Millares [0] 2 3 4 3 3 5" xfId="23372" xr:uid="{00000000-0005-0000-0000-00006C270000}"/>
    <cellStyle name="Millares [0] 2 3 4 3 3 6" xfId="33716" xr:uid="{00000000-0005-0000-0000-00006D270000}"/>
    <cellStyle name="Millares [0] 2 3 4 3 4" xfId="4307" xr:uid="{00000000-0005-0000-0000-00006E270000}"/>
    <cellStyle name="Millares [0] 2 3 4 3 4 2" xfId="14704" xr:uid="{00000000-0005-0000-0000-00006F270000}"/>
    <cellStyle name="Millares [0] 2 3 4 3 4 2 2" xfId="45760" xr:uid="{00000000-0005-0000-0000-000070270000}"/>
    <cellStyle name="Millares [0] 2 3 4 3 4 3" xfId="25076" xr:uid="{00000000-0005-0000-0000-000071270000}"/>
    <cellStyle name="Millares [0] 2 3 4 3 4 4" xfId="35420" xr:uid="{00000000-0005-0000-0000-000072270000}"/>
    <cellStyle name="Millares [0] 2 3 4 3 5" xfId="7754" xr:uid="{00000000-0005-0000-0000-000073270000}"/>
    <cellStyle name="Millares [0] 2 3 4 3 5 2" xfId="18139" xr:uid="{00000000-0005-0000-0000-000074270000}"/>
    <cellStyle name="Millares [0] 2 3 4 3 5 2 2" xfId="49189" xr:uid="{00000000-0005-0000-0000-000075270000}"/>
    <cellStyle name="Millares [0] 2 3 4 3 5 3" xfId="28505" xr:uid="{00000000-0005-0000-0000-000076270000}"/>
    <cellStyle name="Millares [0] 2 3 4 3 5 4" xfId="38849" xr:uid="{00000000-0005-0000-0000-000077270000}"/>
    <cellStyle name="Millares [0] 2 3 4 3 6" xfId="11278" xr:uid="{00000000-0005-0000-0000-000078270000}"/>
    <cellStyle name="Millares [0] 2 3 4 3 6 2" xfId="42334" xr:uid="{00000000-0005-0000-0000-000079270000}"/>
    <cellStyle name="Millares [0] 2 3 4 3 7" xfId="21650" xr:uid="{00000000-0005-0000-0000-00007A270000}"/>
    <cellStyle name="Millares [0] 2 3 4 3 8" xfId="31994" xr:uid="{00000000-0005-0000-0000-00007B270000}"/>
    <cellStyle name="Millares [0] 2 3 4 4" xfId="354" xr:uid="{00000000-0005-0000-0000-00007C270000}"/>
    <cellStyle name="Millares [0] 2 3 4 4 2" xfId="2605" xr:uid="{00000000-0005-0000-0000-00007D270000}"/>
    <cellStyle name="Millares [0] 2 3 4 4 2 2" xfId="6035" xr:uid="{00000000-0005-0000-0000-00007E270000}"/>
    <cellStyle name="Millares [0] 2 3 4 4 2 2 2" xfId="16430" xr:uid="{00000000-0005-0000-0000-00007F270000}"/>
    <cellStyle name="Millares [0] 2 3 4 4 2 2 2 2" xfId="47484" xr:uid="{00000000-0005-0000-0000-000080270000}"/>
    <cellStyle name="Millares [0] 2 3 4 4 2 2 3" xfId="26800" xr:uid="{00000000-0005-0000-0000-000081270000}"/>
    <cellStyle name="Millares [0] 2 3 4 4 2 2 4" xfId="37144" xr:uid="{00000000-0005-0000-0000-000082270000}"/>
    <cellStyle name="Millares [0] 2 3 4 4 2 3" xfId="9515" xr:uid="{00000000-0005-0000-0000-000083270000}"/>
    <cellStyle name="Millares [0] 2 3 4 4 2 3 2" xfId="19881" xr:uid="{00000000-0005-0000-0000-000084270000}"/>
    <cellStyle name="Millares [0] 2 3 4 4 2 3 2 2" xfId="50930" xr:uid="{00000000-0005-0000-0000-000085270000}"/>
    <cellStyle name="Millares [0] 2 3 4 4 2 3 3" xfId="30246" xr:uid="{00000000-0005-0000-0000-000086270000}"/>
    <cellStyle name="Millares [0] 2 3 4 4 2 3 4" xfId="40590" xr:uid="{00000000-0005-0000-0000-000087270000}"/>
    <cellStyle name="Millares [0] 2 3 4 4 2 4" xfId="13002" xr:uid="{00000000-0005-0000-0000-000088270000}"/>
    <cellStyle name="Millares [0] 2 3 4 4 2 4 2" xfId="44058" xr:uid="{00000000-0005-0000-0000-000089270000}"/>
    <cellStyle name="Millares [0] 2 3 4 4 2 5" xfId="23374" xr:uid="{00000000-0005-0000-0000-00008A270000}"/>
    <cellStyle name="Millares [0] 2 3 4 4 2 6" xfId="33718" xr:uid="{00000000-0005-0000-0000-00008B270000}"/>
    <cellStyle name="Millares [0] 2 3 4 4 3" xfId="4309" xr:uid="{00000000-0005-0000-0000-00008C270000}"/>
    <cellStyle name="Millares [0] 2 3 4 4 3 2" xfId="14706" xr:uid="{00000000-0005-0000-0000-00008D270000}"/>
    <cellStyle name="Millares [0] 2 3 4 4 3 2 2" xfId="45762" xr:uid="{00000000-0005-0000-0000-00008E270000}"/>
    <cellStyle name="Millares [0] 2 3 4 4 3 3" xfId="25078" xr:uid="{00000000-0005-0000-0000-00008F270000}"/>
    <cellStyle name="Millares [0] 2 3 4 4 3 4" xfId="35422" xr:uid="{00000000-0005-0000-0000-000090270000}"/>
    <cellStyle name="Millares [0] 2 3 4 4 4" xfId="7756" xr:uid="{00000000-0005-0000-0000-000091270000}"/>
    <cellStyle name="Millares [0] 2 3 4 4 4 2" xfId="18141" xr:uid="{00000000-0005-0000-0000-000092270000}"/>
    <cellStyle name="Millares [0] 2 3 4 4 4 2 2" xfId="49191" xr:uid="{00000000-0005-0000-0000-000093270000}"/>
    <cellStyle name="Millares [0] 2 3 4 4 4 3" xfId="28507" xr:uid="{00000000-0005-0000-0000-000094270000}"/>
    <cellStyle name="Millares [0] 2 3 4 4 4 4" xfId="38851" xr:uid="{00000000-0005-0000-0000-000095270000}"/>
    <cellStyle name="Millares [0] 2 3 4 4 5" xfId="11280" xr:uid="{00000000-0005-0000-0000-000096270000}"/>
    <cellStyle name="Millares [0] 2 3 4 4 5 2" xfId="42336" xr:uid="{00000000-0005-0000-0000-000097270000}"/>
    <cellStyle name="Millares [0] 2 3 4 4 6" xfId="21652" xr:uid="{00000000-0005-0000-0000-000098270000}"/>
    <cellStyle name="Millares [0] 2 3 4 4 7" xfId="31996" xr:uid="{00000000-0005-0000-0000-000099270000}"/>
    <cellStyle name="Millares [0] 2 3 4 5" xfId="355" xr:uid="{00000000-0005-0000-0000-00009A270000}"/>
    <cellStyle name="Millares [0] 2 3 4 5 2" xfId="2606" xr:uid="{00000000-0005-0000-0000-00009B270000}"/>
    <cellStyle name="Millares [0] 2 3 4 5 2 2" xfId="6036" xr:uid="{00000000-0005-0000-0000-00009C270000}"/>
    <cellStyle name="Millares [0] 2 3 4 5 2 2 2" xfId="16431" xr:uid="{00000000-0005-0000-0000-00009D270000}"/>
    <cellStyle name="Millares [0] 2 3 4 5 2 2 2 2" xfId="47485" xr:uid="{00000000-0005-0000-0000-00009E270000}"/>
    <cellStyle name="Millares [0] 2 3 4 5 2 2 3" xfId="26801" xr:uid="{00000000-0005-0000-0000-00009F270000}"/>
    <cellStyle name="Millares [0] 2 3 4 5 2 2 4" xfId="37145" xr:uid="{00000000-0005-0000-0000-0000A0270000}"/>
    <cellStyle name="Millares [0] 2 3 4 5 2 3" xfId="9516" xr:uid="{00000000-0005-0000-0000-0000A1270000}"/>
    <cellStyle name="Millares [0] 2 3 4 5 2 3 2" xfId="19882" xr:uid="{00000000-0005-0000-0000-0000A2270000}"/>
    <cellStyle name="Millares [0] 2 3 4 5 2 3 2 2" xfId="50931" xr:uid="{00000000-0005-0000-0000-0000A3270000}"/>
    <cellStyle name="Millares [0] 2 3 4 5 2 3 3" xfId="30247" xr:uid="{00000000-0005-0000-0000-0000A4270000}"/>
    <cellStyle name="Millares [0] 2 3 4 5 2 3 4" xfId="40591" xr:uid="{00000000-0005-0000-0000-0000A5270000}"/>
    <cellStyle name="Millares [0] 2 3 4 5 2 4" xfId="13003" xr:uid="{00000000-0005-0000-0000-0000A6270000}"/>
    <cellStyle name="Millares [0] 2 3 4 5 2 4 2" xfId="44059" xr:uid="{00000000-0005-0000-0000-0000A7270000}"/>
    <cellStyle name="Millares [0] 2 3 4 5 2 5" xfId="23375" xr:uid="{00000000-0005-0000-0000-0000A8270000}"/>
    <cellStyle name="Millares [0] 2 3 4 5 2 6" xfId="33719" xr:uid="{00000000-0005-0000-0000-0000A9270000}"/>
    <cellStyle name="Millares [0] 2 3 4 5 3" xfId="4310" xr:uid="{00000000-0005-0000-0000-0000AA270000}"/>
    <cellStyle name="Millares [0] 2 3 4 5 3 2" xfId="14707" xr:uid="{00000000-0005-0000-0000-0000AB270000}"/>
    <cellStyle name="Millares [0] 2 3 4 5 3 2 2" xfId="45763" xr:uid="{00000000-0005-0000-0000-0000AC270000}"/>
    <cellStyle name="Millares [0] 2 3 4 5 3 3" xfId="25079" xr:uid="{00000000-0005-0000-0000-0000AD270000}"/>
    <cellStyle name="Millares [0] 2 3 4 5 3 4" xfId="35423" xr:uid="{00000000-0005-0000-0000-0000AE270000}"/>
    <cellStyle name="Millares [0] 2 3 4 5 4" xfId="7757" xr:uid="{00000000-0005-0000-0000-0000AF270000}"/>
    <cellStyle name="Millares [0] 2 3 4 5 4 2" xfId="18142" xr:uid="{00000000-0005-0000-0000-0000B0270000}"/>
    <cellStyle name="Millares [0] 2 3 4 5 4 2 2" xfId="49192" xr:uid="{00000000-0005-0000-0000-0000B1270000}"/>
    <cellStyle name="Millares [0] 2 3 4 5 4 3" xfId="28508" xr:uid="{00000000-0005-0000-0000-0000B2270000}"/>
    <cellStyle name="Millares [0] 2 3 4 5 4 4" xfId="38852" xr:uid="{00000000-0005-0000-0000-0000B3270000}"/>
    <cellStyle name="Millares [0] 2 3 4 5 5" xfId="11281" xr:uid="{00000000-0005-0000-0000-0000B4270000}"/>
    <cellStyle name="Millares [0] 2 3 4 5 5 2" xfId="42337" xr:uid="{00000000-0005-0000-0000-0000B5270000}"/>
    <cellStyle name="Millares [0] 2 3 4 5 6" xfId="21653" xr:uid="{00000000-0005-0000-0000-0000B6270000}"/>
    <cellStyle name="Millares [0] 2 3 4 5 7" xfId="31997" xr:uid="{00000000-0005-0000-0000-0000B7270000}"/>
    <cellStyle name="Millares [0] 2 3 4 6" xfId="356" xr:uid="{00000000-0005-0000-0000-0000B8270000}"/>
    <cellStyle name="Millares [0] 2 3 4 6 2" xfId="2607" xr:uid="{00000000-0005-0000-0000-0000B9270000}"/>
    <cellStyle name="Millares [0] 2 3 4 6 2 2" xfId="6037" xr:uid="{00000000-0005-0000-0000-0000BA270000}"/>
    <cellStyle name="Millares [0] 2 3 4 6 2 2 2" xfId="16432" xr:uid="{00000000-0005-0000-0000-0000BB270000}"/>
    <cellStyle name="Millares [0] 2 3 4 6 2 2 2 2" xfId="47486" xr:uid="{00000000-0005-0000-0000-0000BC270000}"/>
    <cellStyle name="Millares [0] 2 3 4 6 2 2 3" xfId="26802" xr:uid="{00000000-0005-0000-0000-0000BD270000}"/>
    <cellStyle name="Millares [0] 2 3 4 6 2 2 4" xfId="37146" xr:uid="{00000000-0005-0000-0000-0000BE270000}"/>
    <cellStyle name="Millares [0] 2 3 4 6 2 3" xfId="9517" xr:uid="{00000000-0005-0000-0000-0000BF270000}"/>
    <cellStyle name="Millares [0] 2 3 4 6 2 3 2" xfId="19883" xr:uid="{00000000-0005-0000-0000-0000C0270000}"/>
    <cellStyle name="Millares [0] 2 3 4 6 2 3 2 2" xfId="50932" xr:uid="{00000000-0005-0000-0000-0000C1270000}"/>
    <cellStyle name="Millares [0] 2 3 4 6 2 3 3" xfId="30248" xr:uid="{00000000-0005-0000-0000-0000C2270000}"/>
    <cellStyle name="Millares [0] 2 3 4 6 2 3 4" xfId="40592" xr:uid="{00000000-0005-0000-0000-0000C3270000}"/>
    <cellStyle name="Millares [0] 2 3 4 6 2 4" xfId="13004" xr:uid="{00000000-0005-0000-0000-0000C4270000}"/>
    <cellStyle name="Millares [0] 2 3 4 6 2 4 2" xfId="44060" xr:uid="{00000000-0005-0000-0000-0000C5270000}"/>
    <cellStyle name="Millares [0] 2 3 4 6 2 5" xfId="23376" xr:uid="{00000000-0005-0000-0000-0000C6270000}"/>
    <cellStyle name="Millares [0] 2 3 4 6 2 6" xfId="33720" xr:uid="{00000000-0005-0000-0000-0000C7270000}"/>
    <cellStyle name="Millares [0] 2 3 4 6 3" xfId="4311" xr:uid="{00000000-0005-0000-0000-0000C8270000}"/>
    <cellStyle name="Millares [0] 2 3 4 6 3 2" xfId="14708" xr:uid="{00000000-0005-0000-0000-0000C9270000}"/>
    <cellStyle name="Millares [0] 2 3 4 6 3 2 2" xfId="45764" xr:uid="{00000000-0005-0000-0000-0000CA270000}"/>
    <cellStyle name="Millares [0] 2 3 4 6 3 3" xfId="25080" xr:uid="{00000000-0005-0000-0000-0000CB270000}"/>
    <cellStyle name="Millares [0] 2 3 4 6 3 4" xfId="35424" xr:uid="{00000000-0005-0000-0000-0000CC270000}"/>
    <cellStyle name="Millares [0] 2 3 4 6 4" xfId="7758" xr:uid="{00000000-0005-0000-0000-0000CD270000}"/>
    <cellStyle name="Millares [0] 2 3 4 6 4 2" xfId="18143" xr:uid="{00000000-0005-0000-0000-0000CE270000}"/>
    <cellStyle name="Millares [0] 2 3 4 6 4 2 2" xfId="49193" xr:uid="{00000000-0005-0000-0000-0000CF270000}"/>
    <cellStyle name="Millares [0] 2 3 4 6 4 3" xfId="28509" xr:uid="{00000000-0005-0000-0000-0000D0270000}"/>
    <cellStyle name="Millares [0] 2 3 4 6 4 4" xfId="38853" xr:uid="{00000000-0005-0000-0000-0000D1270000}"/>
    <cellStyle name="Millares [0] 2 3 4 6 5" xfId="11282" xr:uid="{00000000-0005-0000-0000-0000D2270000}"/>
    <cellStyle name="Millares [0] 2 3 4 6 5 2" xfId="42338" xr:uid="{00000000-0005-0000-0000-0000D3270000}"/>
    <cellStyle name="Millares [0] 2 3 4 6 6" xfId="21654" xr:uid="{00000000-0005-0000-0000-0000D4270000}"/>
    <cellStyle name="Millares [0] 2 3 4 6 7" xfId="31998" xr:uid="{00000000-0005-0000-0000-0000D5270000}"/>
    <cellStyle name="Millares [0] 2 3 4 7" xfId="2596" xr:uid="{00000000-0005-0000-0000-0000D6270000}"/>
    <cellStyle name="Millares [0] 2 3 4 7 2" xfId="6026" xr:uid="{00000000-0005-0000-0000-0000D7270000}"/>
    <cellStyle name="Millares [0] 2 3 4 7 2 2" xfId="16421" xr:uid="{00000000-0005-0000-0000-0000D8270000}"/>
    <cellStyle name="Millares [0] 2 3 4 7 2 2 2" xfId="47475" xr:uid="{00000000-0005-0000-0000-0000D9270000}"/>
    <cellStyle name="Millares [0] 2 3 4 7 2 3" xfId="26791" xr:uid="{00000000-0005-0000-0000-0000DA270000}"/>
    <cellStyle name="Millares [0] 2 3 4 7 2 4" xfId="37135" xr:uid="{00000000-0005-0000-0000-0000DB270000}"/>
    <cellStyle name="Millares [0] 2 3 4 7 3" xfId="9506" xr:uid="{00000000-0005-0000-0000-0000DC270000}"/>
    <cellStyle name="Millares [0] 2 3 4 7 3 2" xfId="19872" xr:uid="{00000000-0005-0000-0000-0000DD270000}"/>
    <cellStyle name="Millares [0] 2 3 4 7 3 2 2" xfId="50921" xr:uid="{00000000-0005-0000-0000-0000DE270000}"/>
    <cellStyle name="Millares [0] 2 3 4 7 3 3" xfId="30237" xr:uid="{00000000-0005-0000-0000-0000DF270000}"/>
    <cellStyle name="Millares [0] 2 3 4 7 3 4" xfId="40581" xr:uid="{00000000-0005-0000-0000-0000E0270000}"/>
    <cellStyle name="Millares [0] 2 3 4 7 4" xfId="12993" xr:uid="{00000000-0005-0000-0000-0000E1270000}"/>
    <cellStyle name="Millares [0] 2 3 4 7 4 2" xfId="44049" xr:uid="{00000000-0005-0000-0000-0000E2270000}"/>
    <cellStyle name="Millares [0] 2 3 4 7 5" xfId="23365" xr:uid="{00000000-0005-0000-0000-0000E3270000}"/>
    <cellStyle name="Millares [0] 2 3 4 7 6" xfId="33709" xr:uid="{00000000-0005-0000-0000-0000E4270000}"/>
    <cellStyle name="Millares [0] 2 3 4 8" xfId="4300" xr:uid="{00000000-0005-0000-0000-0000E5270000}"/>
    <cellStyle name="Millares [0] 2 3 4 8 2" xfId="14697" xr:uid="{00000000-0005-0000-0000-0000E6270000}"/>
    <cellStyle name="Millares [0] 2 3 4 8 2 2" xfId="45753" xr:uid="{00000000-0005-0000-0000-0000E7270000}"/>
    <cellStyle name="Millares [0] 2 3 4 8 3" xfId="25069" xr:uid="{00000000-0005-0000-0000-0000E8270000}"/>
    <cellStyle name="Millares [0] 2 3 4 8 4" xfId="35413" xr:uid="{00000000-0005-0000-0000-0000E9270000}"/>
    <cellStyle name="Millares [0] 2 3 4 9" xfId="7747" xr:uid="{00000000-0005-0000-0000-0000EA270000}"/>
    <cellStyle name="Millares [0] 2 3 4 9 2" xfId="18132" xr:uid="{00000000-0005-0000-0000-0000EB270000}"/>
    <cellStyle name="Millares [0] 2 3 4 9 2 2" xfId="49182" xr:uid="{00000000-0005-0000-0000-0000EC270000}"/>
    <cellStyle name="Millares [0] 2 3 4 9 3" xfId="28498" xr:uid="{00000000-0005-0000-0000-0000ED270000}"/>
    <cellStyle name="Millares [0] 2 3 4 9 4" xfId="38842" xr:uid="{00000000-0005-0000-0000-0000EE270000}"/>
    <cellStyle name="Millares [0] 2 3 5" xfId="357" xr:uid="{00000000-0005-0000-0000-0000EF270000}"/>
    <cellStyle name="Millares [0] 2 3 5 10" xfId="11283" xr:uid="{00000000-0005-0000-0000-0000F0270000}"/>
    <cellStyle name="Millares [0] 2 3 5 10 2" xfId="42339" xr:uid="{00000000-0005-0000-0000-0000F1270000}"/>
    <cellStyle name="Millares [0] 2 3 5 11" xfId="21655" xr:uid="{00000000-0005-0000-0000-0000F2270000}"/>
    <cellStyle name="Millares [0] 2 3 5 12" xfId="31999" xr:uid="{00000000-0005-0000-0000-0000F3270000}"/>
    <cellStyle name="Millares [0] 2 3 5 2" xfId="358" xr:uid="{00000000-0005-0000-0000-0000F4270000}"/>
    <cellStyle name="Millares [0] 2 3 5 2 10" xfId="21656" xr:uid="{00000000-0005-0000-0000-0000F5270000}"/>
    <cellStyle name="Millares [0] 2 3 5 2 11" xfId="32000" xr:uid="{00000000-0005-0000-0000-0000F6270000}"/>
    <cellStyle name="Millares [0] 2 3 5 2 2" xfId="359" xr:uid="{00000000-0005-0000-0000-0000F7270000}"/>
    <cellStyle name="Millares [0] 2 3 5 2 2 2" xfId="360" xr:uid="{00000000-0005-0000-0000-0000F8270000}"/>
    <cellStyle name="Millares [0] 2 3 5 2 2 2 2" xfId="2611" xr:uid="{00000000-0005-0000-0000-0000F9270000}"/>
    <cellStyle name="Millares [0] 2 3 5 2 2 2 2 2" xfId="6041" xr:uid="{00000000-0005-0000-0000-0000FA270000}"/>
    <cellStyle name="Millares [0] 2 3 5 2 2 2 2 2 2" xfId="16436" xr:uid="{00000000-0005-0000-0000-0000FB270000}"/>
    <cellStyle name="Millares [0] 2 3 5 2 2 2 2 2 2 2" xfId="47490" xr:uid="{00000000-0005-0000-0000-0000FC270000}"/>
    <cellStyle name="Millares [0] 2 3 5 2 2 2 2 2 3" xfId="26806" xr:uid="{00000000-0005-0000-0000-0000FD270000}"/>
    <cellStyle name="Millares [0] 2 3 5 2 2 2 2 2 4" xfId="37150" xr:uid="{00000000-0005-0000-0000-0000FE270000}"/>
    <cellStyle name="Millares [0] 2 3 5 2 2 2 2 3" xfId="9521" xr:uid="{00000000-0005-0000-0000-0000FF270000}"/>
    <cellStyle name="Millares [0] 2 3 5 2 2 2 2 3 2" xfId="19887" xr:uid="{00000000-0005-0000-0000-000000280000}"/>
    <cellStyle name="Millares [0] 2 3 5 2 2 2 2 3 2 2" xfId="50936" xr:uid="{00000000-0005-0000-0000-000001280000}"/>
    <cellStyle name="Millares [0] 2 3 5 2 2 2 2 3 3" xfId="30252" xr:uid="{00000000-0005-0000-0000-000002280000}"/>
    <cellStyle name="Millares [0] 2 3 5 2 2 2 2 3 4" xfId="40596" xr:uid="{00000000-0005-0000-0000-000003280000}"/>
    <cellStyle name="Millares [0] 2 3 5 2 2 2 2 4" xfId="13008" xr:uid="{00000000-0005-0000-0000-000004280000}"/>
    <cellStyle name="Millares [0] 2 3 5 2 2 2 2 4 2" xfId="44064" xr:uid="{00000000-0005-0000-0000-000005280000}"/>
    <cellStyle name="Millares [0] 2 3 5 2 2 2 2 5" xfId="23380" xr:uid="{00000000-0005-0000-0000-000006280000}"/>
    <cellStyle name="Millares [0] 2 3 5 2 2 2 2 6" xfId="33724" xr:uid="{00000000-0005-0000-0000-000007280000}"/>
    <cellStyle name="Millares [0] 2 3 5 2 2 2 3" xfId="4315" xr:uid="{00000000-0005-0000-0000-000008280000}"/>
    <cellStyle name="Millares [0] 2 3 5 2 2 2 3 2" xfId="14712" xr:uid="{00000000-0005-0000-0000-000009280000}"/>
    <cellStyle name="Millares [0] 2 3 5 2 2 2 3 2 2" xfId="45768" xr:uid="{00000000-0005-0000-0000-00000A280000}"/>
    <cellStyle name="Millares [0] 2 3 5 2 2 2 3 3" xfId="25084" xr:uid="{00000000-0005-0000-0000-00000B280000}"/>
    <cellStyle name="Millares [0] 2 3 5 2 2 2 3 4" xfId="35428" xr:uid="{00000000-0005-0000-0000-00000C280000}"/>
    <cellStyle name="Millares [0] 2 3 5 2 2 2 4" xfId="7762" xr:uid="{00000000-0005-0000-0000-00000D280000}"/>
    <cellStyle name="Millares [0] 2 3 5 2 2 2 4 2" xfId="18147" xr:uid="{00000000-0005-0000-0000-00000E280000}"/>
    <cellStyle name="Millares [0] 2 3 5 2 2 2 4 2 2" xfId="49197" xr:uid="{00000000-0005-0000-0000-00000F280000}"/>
    <cellStyle name="Millares [0] 2 3 5 2 2 2 4 3" xfId="28513" xr:uid="{00000000-0005-0000-0000-000010280000}"/>
    <cellStyle name="Millares [0] 2 3 5 2 2 2 4 4" xfId="38857" xr:uid="{00000000-0005-0000-0000-000011280000}"/>
    <cellStyle name="Millares [0] 2 3 5 2 2 2 5" xfId="11286" xr:uid="{00000000-0005-0000-0000-000012280000}"/>
    <cellStyle name="Millares [0] 2 3 5 2 2 2 5 2" xfId="42342" xr:uid="{00000000-0005-0000-0000-000013280000}"/>
    <cellStyle name="Millares [0] 2 3 5 2 2 2 6" xfId="21658" xr:uid="{00000000-0005-0000-0000-000014280000}"/>
    <cellStyle name="Millares [0] 2 3 5 2 2 2 7" xfId="32002" xr:uid="{00000000-0005-0000-0000-000015280000}"/>
    <cellStyle name="Millares [0] 2 3 5 2 2 3" xfId="2610" xr:uid="{00000000-0005-0000-0000-000016280000}"/>
    <cellStyle name="Millares [0] 2 3 5 2 2 3 2" xfId="6040" xr:uid="{00000000-0005-0000-0000-000017280000}"/>
    <cellStyle name="Millares [0] 2 3 5 2 2 3 2 2" xfId="16435" xr:uid="{00000000-0005-0000-0000-000018280000}"/>
    <cellStyle name="Millares [0] 2 3 5 2 2 3 2 2 2" xfId="47489" xr:uid="{00000000-0005-0000-0000-000019280000}"/>
    <cellStyle name="Millares [0] 2 3 5 2 2 3 2 3" xfId="26805" xr:uid="{00000000-0005-0000-0000-00001A280000}"/>
    <cellStyle name="Millares [0] 2 3 5 2 2 3 2 4" xfId="37149" xr:uid="{00000000-0005-0000-0000-00001B280000}"/>
    <cellStyle name="Millares [0] 2 3 5 2 2 3 3" xfId="9520" xr:uid="{00000000-0005-0000-0000-00001C280000}"/>
    <cellStyle name="Millares [0] 2 3 5 2 2 3 3 2" xfId="19886" xr:uid="{00000000-0005-0000-0000-00001D280000}"/>
    <cellStyle name="Millares [0] 2 3 5 2 2 3 3 2 2" xfId="50935" xr:uid="{00000000-0005-0000-0000-00001E280000}"/>
    <cellStyle name="Millares [0] 2 3 5 2 2 3 3 3" xfId="30251" xr:uid="{00000000-0005-0000-0000-00001F280000}"/>
    <cellStyle name="Millares [0] 2 3 5 2 2 3 3 4" xfId="40595" xr:uid="{00000000-0005-0000-0000-000020280000}"/>
    <cellStyle name="Millares [0] 2 3 5 2 2 3 4" xfId="13007" xr:uid="{00000000-0005-0000-0000-000021280000}"/>
    <cellStyle name="Millares [0] 2 3 5 2 2 3 4 2" xfId="44063" xr:uid="{00000000-0005-0000-0000-000022280000}"/>
    <cellStyle name="Millares [0] 2 3 5 2 2 3 5" xfId="23379" xr:uid="{00000000-0005-0000-0000-000023280000}"/>
    <cellStyle name="Millares [0] 2 3 5 2 2 3 6" xfId="33723" xr:uid="{00000000-0005-0000-0000-000024280000}"/>
    <cellStyle name="Millares [0] 2 3 5 2 2 4" xfId="4314" xr:uid="{00000000-0005-0000-0000-000025280000}"/>
    <cellStyle name="Millares [0] 2 3 5 2 2 4 2" xfId="14711" xr:uid="{00000000-0005-0000-0000-000026280000}"/>
    <cellStyle name="Millares [0] 2 3 5 2 2 4 2 2" xfId="45767" xr:uid="{00000000-0005-0000-0000-000027280000}"/>
    <cellStyle name="Millares [0] 2 3 5 2 2 4 3" xfId="25083" xr:uid="{00000000-0005-0000-0000-000028280000}"/>
    <cellStyle name="Millares [0] 2 3 5 2 2 4 4" xfId="35427" xr:uid="{00000000-0005-0000-0000-000029280000}"/>
    <cellStyle name="Millares [0] 2 3 5 2 2 5" xfId="7761" xr:uid="{00000000-0005-0000-0000-00002A280000}"/>
    <cellStyle name="Millares [0] 2 3 5 2 2 5 2" xfId="18146" xr:uid="{00000000-0005-0000-0000-00002B280000}"/>
    <cellStyle name="Millares [0] 2 3 5 2 2 5 2 2" xfId="49196" xr:uid="{00000000-0005-0000-0000-00002C280000}"/>
    <cellStyle name="Millares [0] 2 3 5 2 2 5 3" xfId="28512" xr:uid="{00000000-0005-0000-0000-00002D280000}"/>
    <cellStyle name="Millares [0] 2 3 5 2 2 5 4" xfId="38856" xr:uid="{00000000-0005-0000-0000-00002E280000}"/>
    <cellStyle name="Millares [0] 2 3 5 2 2 6" xfId="11285" xr:uid="{00000000-0005-0000-0000-00002F280000}"/>
    <cellStyle name="Millares [0] 2 3 5 2 2 6 2" xfId="42341" xr:uid="{00000000-0005-0000-0000-000030280000}"/>
    <cellStyle name="Millares [0] 2 3 5 2 2 7" xfId="21657" xr:uid="{00000000-0005-0000-0000-000031280000}"/>
    <cellStyle name="Millares [0] 2 3 5 2 2 8" xfId="32001" xr:uid="{00000000-0005-0000-0000-000032280000}"/>
    <cellStyle name="Millares [0] 2 3 5 2 3" xfId="361" xr:uid="{00000000-0005-0000-0000-000033280000}"/>
    <cellStyle name="Millares [0] 2 3 5 2 3 2" xfId="2612" xr:uid="{00000000-0005-0000-0000-000034280000}"/>
    <cellStyle name="Millares [0] 2 3 5 2 3 2 2" xfId="6042" xr:uid="{00000000-0005-0000-0000-000035280000}"/>
    <cellStyle name="Millares [0] 2 3 5 2 3 2 2 2" xfId="16437" xr:uid="{00000000-0005-0000-0000-000036280000}"/>
    <cellStyle name="Millares [0] 2 3 5 2 3 2 2 2 2" xfId="47491" xr:uid="{00000000-0005-0000-0000-000037280000}"/>
    <cellStyle name="Millares [0] 2 3 5 2 3 2 2 3" xfId="26807" xr:uid="{00000000-0005-0000-0000-000038280000}"/>
    <cellStyle name="Millares [0] 2 3 5 2 3 2 2 4" xfId="37151" xr:uid="{00000000-0005-0000-0000-000039280000}"/>
    <cellStyle name="Millares [0] 2 3 5 2 3 2 3" xfId="9522" xr:uid="{00000000-0005-0000-0000-00003A280000}"/>
    <cellStyle name="Millares [0] 2 3 5 2 3 2 3 2" xfId="19888" xr:uid="{00000000-0005-0000-0000-00003B280000}"/>
    <cellStyle name="Millares [0] 2 3 5 2 3 2 3 2 2" xfId="50937" xr:uid="{00000000-0005-0000-0000-00003C280000}"/>
    <cellStyle name="Millares [0] 2 3 5 2 3 2 3 3" xfId="30253" xr:uid="{00000000-0005-0000-0000-00003D280000}"/>
    <cellStyle name="Millares [0] 2 3 5 2 3 2 3 4" xfId="40597" xr:uid="{00000000-0005-0000-0000-00003E280000}"/>
    <cellStyle name="Millares [0] 2 3 5 2 3 2 4" xfId="13009" xr:uid="{00000000-0005-0000-0000-00003F280000}"/>
    <cellStyle name="Millares [0] 2 3 5 2 3 2 4 2" xfId="44065" xr:uid="{00000000-0005-0000-0000-000040280000}"/>
    <cellStyle name="Millares [0] 2 3 5 2 3 2 5" xfId="23381" xr:uid="{00000000-0005-0000-0000-000041280000}"/>
    <cellStyle name="Millares [0] 2 3 5 2 3 2 6" xfId="33725" xr:uid="{00000000-0005-0000-0000-000042280000}"/>
    <cellStyle name="Millares [0] 2 3 5 2 3 3" xfId="4316" xr:uid="{00000000-0005-0000-0000-000043280000}"/>
    <cellStyle name="Millares [0] 2 3 5 2 3 3 2" xfId="14713" xr:uid="{00000000-0005-0000-0000-000044280000}"/>
    <cellStyle name="Millares [0] 2 3 5 2 3 3 2 2" xfId="45769" xr:uid="{00000000-0005-0000-0000-000045280000}"/>
    <cellStyle name="Millares [0] 2 3 5 2 3 3 3" xfId="25085" xr:uid="{00000000-0005-0000-0000-000046280000}"/>
    <cellStyle name="Millares [0] 2 3 5 2 3 3 4" xfId="35429" xr:uid="{00000000-0005-0000-0000-000047280000}"/>
    <cellStyle name="Millares [0] 2 3 5 2 3 4" xfId="7763" xr:uid="{00000000-0005-0000-0000-000048280000}"/>
    <cellStyle name="Millares [0] 2 3 5 2 3 4 2" xfId="18148" xr:uid="{00000000-0005-0000-0000-000049280000}"/>
    <cellStyle name="Millares [0] 2 3 5 2 3 4 2 2" xfId="49198" xr:uid="{00000000-0005-0000-0000-00004A280000}"/>
    <cellStyle name="Millares [0] 2 3 5 2 3 4 3" xfId="28514" xr:uid="{00000000-0005-0000-0000-00004B280000}"/>
    <cellStyle name="Millares [0] 2 3 5 2 3 4 4" xfId="38858" xr:uid="{00000000-0005-0000-0000-00004C280000}"/>
    <cellStyle name="Millares [0] 2 3 5 2 3 5" xfId="11287" xr:uid="{00000000-0005-0000-0000-00004D280000}"/>
    <cellStyle name="Millares [0] 2 3 5 2 3 5 2" xfId="42343" xr:uid="{00000000-0005-0000-0000-00004E280000}"/>
    <cellStyle name="Millares [0] 2 3 5 2 3 6" xfId="21659" xr:uid="{00000000-0005-0000-0000-00004F280000}"/>
    <cellStyle name="Millares [0] 2 3 5 2 3 7" xfId="32003" xr:uid="{00000000-0005-0000-0000-000050280000}"/>
    <cellStyle name="Millares [0] 2 3 5 2 4" xfId="362" xr:uid="{00000000-0005-0000-0000-000051280000}"/>
    <cellStyle name="Millares [0] 2 3 5 2 4 2" xfId="2613" xr:uid="{00000000-0005-0000-0000-000052280000}"/>
    <cellStyle name="Millares [0] 2 3 5 2 4 2 2" xfId="6043" xr:uid="{00000000-0005-0000-0000-000053280000}"/>
    <cellStyle name="Millares [0] 2 3 5 2 4 2 2 2" xfId="16438" xr:uid="{00000000-0005-0000-0000-000054280000}"/>
    <cellStyle name="Millares [0] 2 3 5 2 4 2 2 2 2" xfId="47492" xr:uid="{00000000-0005-0000-0000-000055280000}"/>
    <cellStyle name="Millares [0] 2 3 5 2 4 2 2 3" xfId="26808" xr:uid="{00000000-0005-0000-0000-000056280000}"/>
    <cellStyle name="Millares [0] 2 3 5 2 4 2 2 4" xfId="37152" xr:uid="{00000000-0005-0000-0000-000057280000}"/>
    <cellStyle name="Millares [0] 2 3 5 2 4 2 3" xfId="9523" xr:uid="{00000000-0005-0000-0000-000058280000}"/>
    <cellStyle name="Millares [0] 2 3 5 2 4 2 3 2" xfId="19889" xr:uid="{00000000-0005-0000-0000-000059280000}"/>
    <cellStyle name="Millares [0] 2 3 5 2 4 2 3 2 2" xfId="50938" xr:uid="{00000000-0005-0000-0000-00005A280000}"/>
    <cellStyle name="Millares [0] 2 3 5 2 4 2 3 3" xfId="30254" xr:uid="{00000000-0005-0000-0000-00005B280000}"/>
    <cellStyle name="Millares [0] 2 3 5 2 4 2 3 4" xfId="40598" xr:uid="{00000000-0005-0000-0000-00005C280000}"/>
    <cellStyle name="Millares [0] 2 3 5 2 4 2 4" xfId="13010" xr:uid="{00000000-0005-0000-0000-00005D280000}"/>
    <cellStyle name="Millares [0] 2 3 5 2 4 2 4 2" xfId="44066" xr:uid="{00000000-0005-0000-0000-00005E280000}"/>
    <cellStyle name="Millares [0] 2 3 5 2 4 2 5" xfId="23382" xr:uid="{00000000-0005-0000-0000-00005F280000}"/>
    <cellStyle name="Millares [0] 2 3 5 2 4 2 6" xfId="33726" xr:uid="{00000000-0005-0000-0000-000060280000}"/>
    <cellStyle name="Millares [0] 2 3 5 2 4 3" xfId="4317" xr:uid="{00000000-0005-0000-0000-000061280000}"/>
    <cellStyle name="Millares [0] 2 3 5 2 4 3 2" xfId="14714" xr:uid="{00000000-0005-0000-0000-000062280000}"/>
    <cellStyle name="Millares [0] 2 3 5 2 4 3 2 2" xfId="45770" xr:uid="{00000000-0005-0000-0000-000063280000}"/>
    <cellStyle name="Millares [0] 2 3 5 2 4 3 3" xfId="25086" xr:uid="{00000000-0005-0000-0000-000064280000}"/>
    <cellStyle name="Millares [0] 2 3 5 2 4 3 4" xfId="35430" xr:uid="{00000000-0005-0000-0000-000065280000}"/>
    <cellStyle name="Millares [0] 2 3 5 2 4 4" xfId="7764" xr:uid="{00000000-0005-0000-0000-000066280000}"/>
    <cellStyle name="Millares [0] 2 3 5 2 4 4 2" xfId="18149" xr:uid="{00000000-0005-0000-0000-000067280000}"/>
    <cellStyle name="Millares [0] 2 3 5 2 4 4 2 2" xfId="49199" xr:uid="{00000000-0005-0000-0000-000068280000}"/>
    <cellStyle name="Millares [0] 2 3 5 2 4 4 3" xfId="28515" xr:uid="{00000000-0005-0000-0000-000069280000}"/>
    <cellStyle name="Millares [0] 2 3 5 2 4 4 4" xfId="38859" xr:uid="{00000000-0005-0000-0000-00006A280000}"/>
    <cellStyle name="Millares [0] 2 3 5 2 4 5" xfId="11288" xr:uid="{00000000-0005-0000-0000-00006B280000}"/>
    <cellStyle name="Millares [0] 2 3 5 2 4 5 2" xfId="42344" xr:uid="{00000000-0005-0000-0000-00006C280000}"/>
    <cellStyle name="Millares [0] 2 3 5 2 4 6" xfId="21660" xr:uid="{00000000-0005-0000-0000-00006D280000}"/>
    <cellStyle name="Millares [0] 2 3 5 2 4 7" xfId="32004" xr:uid="{00000000-0005-0000-0000-00006E280000}"/>
    <cellStyle name="Millares [0] 2 3 5 2 5" xfId="363" xr:uid="{00000000-0005-0000-0000-00006F280000}"/>
    <cellStyle name="Millares [0] 2 3 5 2 5 2" xfId="2614" xr:uid="{00000000-0005-0000-0000-000070280000}"/>
    <cellStyle name="Millares [0] 2 3 5 2 5 2 2" xfId="6044" xr:uid="{00000000-0005-0000-0000-000071280000}"/>
    <cellStyle name="Millares [0] 2 3 5 2 5 2 2 2" xfId="16439" xr:uid="{00000000-0005-0000-0000-000072280000}"/>
    <cellStyle name="Millares [0] 2 3 5 2 5 2 2 2 2" xfId="47493" xr:uid="{00000000-0005-0000-0000-000073280000}"/>
    <cellStyle name="Millares [0] 2 3 5 2 5 2 2 3" xfId="26809" xr:uid="{00000000-0005-0000-0000-000074280000}"/>
    <cellStyle name="Millares [0] 2 3 5 2 5 2 2 4" xfId="37153" xr:uid="{00000000-0005-0000-0000-000075280000}"/>
    <cellStyle name="Millares [0] 2 3 5 2 5 2 3" xfId="9524" xr:uid="{00000000-0005-0000-0000-000076280000}"/>
    <cellStyle name="Millares [0] 2 3 5 2 5 2 3 2" xfId="19890" xr:uid="{00000000-0005-0000-0000-000077280000}"/>
    <cellStyle name="Millares [0] 2 3 5 2 5 2 3 2 2" xfId="50939" xr:uid="{00000000-0005-0000-0000-000078280000}"/>
    <cellStyle name="Millares [0] 2 3 5 2 5 2 3 3" xfId="30255" xr:uid="{00000000-0005-0000-0000-000079280000}"/>
    <cellStyle name="Millares [0] 2 3 5 2 5 2 3 4" xfId="40599" xr:uid="{00000000-0005-0000-0000-00007A280000}"/>
    <cellStyle name="Millares [0] 2 3 5 2 5 2 4" xfId="13011" xr:uid="{00000000-0005-0000-0000-00007B280000}"/>
    <cellStyle name="Millares [0] 2 3 5 2 5 2 4 2" xfId="44067" xr:uid="{00000000-0005-0000-0000-00007C280000}"/>
    <cellStyle name="Millares [0] 2 3 5 2 5 2 5" xfId="23383" xr:uid="{00000000-0005-0000-0000-00007D280000}"/>
    <cellStyle name="Millares [0] 2 3 5 2 5 2 6" xfId="33727" xr:uid="{00000000-0005-0000-0000-00007E280000}"/>
    <cellStyle name="Millares [0] 2 3 5 2 5 3" xfId="4318" xr:uid="{00000000-0005-0000-0000-00007F280000}"/>
    <cellStyle name="Millares [0] 2 3 5 2 5 3 2" xfId="14715" xr:uid="{00000000-0005-0000-0000-000080280000}"/>
    <cellStyle name="Millares [0] 2 3 5 2 5 3 2 2" xfId="45771" xr:uid="{00000000-0005-0000-0000-000081280000}"/>
    <cellStyle name="Millares [0] 2 3 5 2 5 3 3" xfId="25087" xr:uid="{00000000-0005-0000-0000-000082280000}"/>
    <cellStyle name="Millares [0] 2 3 5 2 5 3 4" xfId="35431" xr:uid="{00000000-0005-0000-0000-000083280000}"/>
    <cellStyle name="Millares [0] 2 3 5 2 5 4" xfId="7765" xr:uid="{00000000-0005-0000-0000-000084280000}"/>
    <cellStyle name="Millares [0] 2 3 5 2 5 4 2" xfId="18150" xr:uid="{00000000-0005-0000-0000-000085280000}"/>
    <cellStyle name="Millares [0] 2 3 5 2 5 4 2 2" xfId="49200" xr:uid="{00000000-0005-0000-0000-000086280000}"/>
    <cellStyle name="Millares [0] 2 3 5 2 5 4 3" xfId="28516" xr:uid="{00000000-0005-0000-0000-000087280000}"/>
    <cellStyle name="Millares [0] 2 3 5 2 5 4 4" xfId="38860" xr:uid="{00000000-0005-0000-0000-000088280000}"/>
    <cellStyle name="Millares [0] 2 3 5 2 5 5" xfId="11289" xr:uid="{00000000-0005-0000-0000-000089280000}"/>
    <cellStyle name="Millares [0] 2 3 5 2 5 5 2" xfId="42345" xr:uid="{00000000-0005-0000-0000-00008A280000}"/>
    <cellStyle name="Millares [0] 2 3 5 2 5 6" xfId="21661" xr:uid="{00000000-0005-0000-0000-00008B280000}"/>
    <cellStyle name="Millares [0] 2 3 5 2 5 7" xfId="32005" xr:uid="{00000000-0005-0000-0000-00008C280000}"/>
    <cellStyle name="Millares [0] 2 3 5 2 6" xfId="2609" xr:uid="{00000000-0005-0000-0000-00008D280000}"/>
    <cellStyle name="Millares [0] 2 3 5 2 6 2" xfId="6039" xr:uid="{00000000-0005-0000-0000-00008E280000}"/>
    <cellStyle name="Millares [0] 2 3 5 2 6 2 2" xfId="16434" xr:uid="{00000000-0005-0000-0000-00008F280000}"/>
    <cellStyle name="Millares [0] 2 3 5 2 6 2 2 2" xfId="47488" xr:uid="{00000000-0005-0000-0000-000090280000}"/>
    <cellStyle name="Millares [0] 2 3 5 2 6 2 3" xfId="26804" xr:uid="{00000000-0005-0000-0000-000091280000}"/>
    <cellStyle name="Millares [0] 2 3 5 2 6 2 4" xfId="37148" xr:uid="{00000000-0005-0000-0000-000092280000}"/>
    <cellStyle name="Millares [0] 2 3 5 2 6 3" xfId="9519" xr:uid="{00000000-0005-0000-0000-000093280000}"/>
    <cellStyle name="Millares [0] 2 3 5 2 6 3 2" xfId="19885" xr:uid="{00000000-0005-0000-0000-000094280000}"/>
    <cellStyle name="Millares [0] 2 3 5 2 6 3 2 2" xfId="50934" xr:uid="{00000000-0005-0000-0000-000095280000}"/>
    <cellStyle name="Millares [0] 2 3 5 2 6 3 3" xfId="30250" xr:uid="{00000000-0005-0000-0000-000096280000}"/>
    <cellStyle name="Millares [0] 2 3 5 2 6 3 4" xfId="40594" xr:uid="{00000000-0005-0000-0000-000097280000}"/>
    <cellStyle name="Millares [0] 2 3 5 2 6 4" xfId="13006" xr:uid="{00000000-0005-0000-0000-000098280000}"/>
    <cellStyle name="Millares [0] 2 3 5 2 6 4 2" xfId="44062" xr:uid="{00000000-0005-0000-0000-000099280000}"/>
    <cellStyle name="Millares [0] 2 3 5 2 6 5" xfId="23378" xr:uid="{00000000-0005-0000-0000-00009A280000}"/>
    <cellStyle name="Millares [0] 2 3 5 2 6 6" xfId="33722" xr:uid="{00000000-0005-0000-0000-00009B280000}"/>
    <cellStyle name="Millares [0] 2 3 5 2 7" xfId="4313" xr:uid="{00000000-0005-0000-0000-00009C280000}"/>
    <cellStyle name="Millares [0] 2 3 5 2 7 2" xfId="14710" xr:uid="{00000000-0005-0000-0000-00009D280000}"/>
    <cellStyle name="Millares [0] 2 3 5 2 7 2 2" xfId="45766" xr:uid="{00000000-0005-0000-0000-00009E280000}"/>
    <cellStyle name="Millares [0] 2 3 5 2 7 3" xfId="25082" xr:uid="{00000000-0005-0000-0000-00009F280000}"/>
    <cellStyle name="Millares [0] 2 3 5 2 7 4" xfId="35426" xr:uid="{00000000-0005-0000-0000-0000A0280000}"/>
    <cellStyle name="Millares [0] 2 3 5 2 8" xfId="7760" xr:uid="{00000000-0005-0000-0000-0000A1280000}"/>
    <cellStyle name="Millares [0] 2 3 5 2 8 2" xfId="18145" xr:uid="{00000000-0005-0000-0000-0000A2280000}"/>
    <cellStyle name="Millares [0] 2 3 5 2 8 2 2" xfId="49195" xr:uid="{00000000-0005-0000-0000-0000A3280000}"/>
    <cellStyle name="Millares [0] 2 3 5 2 8 3" xfId="28511" xr:uid="{00000000-0005-0000-0000-0000A4280000}"/>
    <cellStyle name="Millares [0] 2 3 5 2 8 4" xfId="38855" xr:uid="{00000000-0005-0000-0000-0000A5280000}"/>
    <cellStyle name="Millares [0] 2 3 5 2 9" xfId="11284" xr:uid="{00000000-0005-0000-0000-0000A6280000}"/>
    <cellStyle name="Millares [0] 2 3 5 2 9 2" xfId="42340" xr:uid="{00000000-0005-0000-0000-0000A7280000}"/>
    <cellStyle name="Millares [0] 2 3 5 3" xfId="364" xr:uid="{00000000-0005-0000-0000-0000A8280000}"/>
    <cellStyle name="Millares [0] 2 3 5 3 2" xfId="365" xr:uid="{00000000-0005-0000-0000-0000A9280000}"/>
    <cellStyle name="Millares [0] 2 3 5 3 2 2" xfId="2616" xr:uid="{00000000-0005-0000-0000-0000AA280000}"/>
    <cellStyle name="Millares [0] 2 3 5 3 2 2 2" xfId="6046" xr:uid="{00000000-0005-0000-0000-0000AB280000}"/>
    <cellStyle name="Millares [0] 2 3 5 3 2 2 2 2" xfId="16441" xr:uid="{00000000-0005-0000-0000-0000AC280000}"/>
    <cellStyle name="Millares [0] 2 3 5 3 2 2 2 2 2" xfId="47495" xr:uid="{00000000-0005-0000-0000-0000AD280000}"/>
    <cellStyle name="Millares [0] 2 3 5 3 2 2 2 3" xfId="26811" xr:uid="{00000000-0005-0000-0000-0000AE280000}"/>
    <cellStyle name="Millares [0] 2 3 5 3 2 2 2 4" xfId="37155" xr:uid="{00000000-0005-0000-0000-0000AF280000}"/>
    <cellStyle name="Millares [0] 2 3 5 3 2 2 3" xfId="9526" xr:uid="{00000000-0005-0000-0000-0000B0280000}"/>
    <cellStyle name="Millares [0] 2 3 5 3 2 2 3 2" xfId="19892" xr:uid="{00000000-0005-0000-0000-0000B1280000}"/>
    <cellStyle name="Millares [0] 2 3 5 3 2 2 3 2 2" xfId="50941" xr:uid="{00000000-0005-0000-0000-0000B2280000}"/>
    <cellStyle name="Millares [0] 2 3 5 3 2 2 3 3" xfId="30257" xr:uid="{00000000-0005-0000-0000-0000B3280000}"/>
    <cellStyle name="Millares [0] 2 3 5 3 2 2 3 4" xfId="40601" xr:uid="{00000000-0005-0000-0000-0000B4280000}"/>
    <cellStyle name="Millares [0] 2 3 5 3 2 2 4" xfId="13013" xr:uid="{00000000-0005-0000-0000-0000B5280000}"/>
    <cellStyle name="Millares [0] 2 3 5 3 2 2 4 2" xfId="44069" xr:uid="{00000000-0005-0000-0000-0000B6280000}"/>
    <cellStyle name="Millares [0] 2 3 5 3 2 2 5" xfId="23385" xr:uid="{00000000-0005-0000-0000-0000B7280000}"/>
    <cellStyle name="Millares [0] 2 3 5 3 2 2 6" xfId="33729" xr:uid="{00000000-0005-0000-0000-0000B8280000}"/>
    <cellStyle name="Millares [0] 2 3 5 3 2 3" xfId="4320" xr:uid="{00000000-0005-0000-0000-0000B9280000}"/>
    <cellStyle name="Millares [0] 2 3 5 3 2 3 2" xfId="14717" xr:uid="{00000000-0005-0000-0000-0000BA280000}"/>
    <cellStyle name="Millares [0] 2 3 5 3 2 3 2 2" xfId="45773" xr:uid="{00000000-0005-0000-0000-0000BB280000}"/>
    <cellStyle name="Millares [0] 2 3 5 3 2 3 3" xfId="25089" xr:uid="{00000000-0005-0000-0000-0000BC280000}"/>
    <cellStyle name="Millares [0] 2 3 5 3 2 3 4" xfId="35433" xr:uid="{00000000-0005-0000-0000-0000BD280000}"/>
    <cellStyle name="Millares [0] 2 3 5 3 2 4" xfId="7767" xr:uid="{00000000-0005-0000-0000-0000BE280000}"/>
    <cellStyle name="Millares [0] 2 3 5 3 2 4 2" xfId="18152" xr:uid="{00000000-0005-0000-0000-0000BF280000}"/>
    <cellStyle name="Millares [0] 2 3 5 3 2 4 2 2" xfId="49202" xr:uid="{00000000-0005-0000-0000-0000C0280000}"/>
    <cellStyle name="Millares [0] 2 3 5 3 2 4 3" xfId="28518" xr:uid="{00000000-0005-0000-0000-0000C1280000}"/>
    <cellStyle name="Millares [0] 2 3 5 3 2 4 4" xfId="38862" xr:uid="{00000000-0005-0000-0000-0000C2280000}"/>
    <cellStyle name="Millares [0] 2 3 5 3 2 5" xfId="11291" xr:uid="{00000000-0005-0000-0000-0000C3280000}"/>
    <cellStyle name="Millares [0] 2 3 5 3 2 5 2" xfId="42347" xr:uid="{00000000-0005-0000-0000-0000C4280000}"/>
    <cellStyle name="Millares [0] 2 3 5 3 2 6" xfId="21663" xr:uid="{00000000-0005-0000-0000-0000C5280000}"/>
    <cellStyle name="Millares [0] 2 3 5 3 2 7" xfId="32007" xr:uid="{00000000-0005-0000-0000-0000C6280000}"/>
    <cellStyle name="Millares [0] 2 3 5 3 3" xfId="2615" xr:uid="{00000000-0005-0000-0000-0000C7280000}"/>
    <cellStyle name="Millares [0] 2 3 5 3 3 2" xfId="6045" xr:uid="{00000000-0005-0000-0000-0000C8280000}"/>
    <cellStyle name="Millares [0] 2 3 5 3 3 2 2" xfId="16440" xr:uid="{00000000-0005-0000-0000-0000C9280000}"/>
    <cellStyle name="Millares [0] 2 3 5 3 3 2 2 2" xfId="47494" xr:uid="{00000000-0005-0000-0000-0000CA280000}"/>
    <cellStyle name="Millares [0] 2 3 5 3 3 2 3" xfId="26810" xr:uid="{00000000-0005-0000-0000-0000CB280000}"/>
    <cellStyle name="Millares [0] 2 3 5 3 3 2 4" xfId="37154" xr:uid="{00000000-0005-0000-0000-0000CC280000}"/>
    <cellStyle name="Millares [0] 2 3 5 3 3 3" xfId="9525" xr:uid="{00000000-0005-0000-0000-0000CD280000}"/>
    <cellStyle name="Millares [0] 2 3 5 3 3 3 2" xfId="19891" xr:uid="{00000000-0005-0000-0000-0000CE280000}"/>
    <cellStyle name="Millares [0] 2 3 5 3 3 3 2 2" xfId="50940" xr:uid="{00000000-0005-0000-0000-0000CF280000}"/>
    <cellStyle name="Millares [0] 2 3 5 3 3 3 3" xfId="30256" xr:uid="{00000000-0005-0000-0000-0000D0280000}"/>
    <cellStyle name="Millares [0] 2 3 5 3 3 3 4" xfId="40600" xr:uid="{00000000-0005-0000-0000-0000D1280000}"/>
    <cellStyle name="Millares [0] 2 3 5 3 3 4" xfId="13012" xr:uid="{00000000-0005-0000-0000-0000D2280000}"/>
    <cellStyle name="Millares [0] 2 3 5 3 3 4 2" xfId="44068" xr:uid="{00000000-0005-0000-0000-0000D3280000}"/>
    <cellStyle name="Millares [0] 2 3 5 3 3 5" xfId="23384" xr:uid="{00000000-0005-0000-0000-0000D4280000}"/>
    <cellStyle name="Millares [0] 2 3 5 3 3 6" xfId="33728" xr:uid="{00000000-0005-0000-0000-0000D5280000}"/>
    <cellStyle name="Millares [0] 2 3 5 3 4" xfId="4319" xr:uid="{00000000-0005-0000-0000-0000D6280000}"/>
    <cellStyle name="Millares [0] 2 3 5 3 4 2" xfId="14716" xr:uid="{00000000-0005-0000-0000-0000D7280000}"/>
    <cellStyle name="Millares [0] 2 3 5 3 4 2 2" xfId="45772" xr:uid="{00000000-0005-0000-0000-0000D8280000}"/>
    <cellStyle name="Millares [0] 2 3 5 3 4 3" xfId="25088" xr:uid="{00000000-0005-0000-0000-0000D9280000}"/>
    <cellStyle name="Millares [0] 2 3 5 3 4 4" xfId="35432" xr:uid="{00000000-0005-0000-0000-0000DA280000}"/>
    <cellStyle name="Millares [0] 2 3 5 3 5" xfId="7766" xr:uid="{00000000-0005-0000-0000-0000DB280000}"/>
    <cellStyle name="Millares [0] 2 3 5 3 5 2" xfId="18151" xr:uid="{00000000-0005-0000-0000-0000DC280000}"/>
    <cellStyle name="Millares [0] 2 3 5 3 5 2 2" xfId="49201" xr:uid="{00000000-0005-0000-0000-0000DD280000}"/>
    <cellStyle name="Millares [0] 2 3 5 3 5 3" xfId="28517" xr:uid="{00000000-0005-0000-0000-0000DE280000}"/>
    <cellStyle name="Millares [0] 2 3 5 3 5 4" xfId="38861" xr:uid="{00000000-0005-0000-0000-0000DF280000}"/>
    <cellStyle name="Millares [0] 2 3 5 3 6" xfId="11290" xr:uid="{00000000-0005-0000-0000-0000E0280000}"/>
    <cellStyle name="Millares [0] 2 3 5 3 6 2" xfId="42346" xr:uid="{00000000-0005-0000-0000-0000E1280000}"/>
    <cellStyle name="Millares [0] 2 3 5 3 7" xfId="21662" xr:uid="{00000000-0005-0000-0000-0000E2280000}"/>
    <cellStyle name="Millares [0] 2 3 5 3 8" xfId="32006" xr:uid="{00000000-0005-0000-0000-0000E3280000}"/>
    <cellStyle name="Millares [0] 2 3 5 4" xfId="366" xr:uid="{00000000-0005-0000-0000-0000E4280000}"/>
    <cellStyle name="Millares [0] 2 3 5 4 2" xfId="2617" xr:uid="{00000000-0005-0000-0000-0000E5280000}"/>
    <cellStyle name="Millares [0] 2 3 5 4 2 2" xfId="6047" xr:uid="{00000000-0005-0000-0000-0000E6280000}"/>
    <cellStyle name="Millares [0] 2 3 5 4 2 2 2" xfId="16442" xr:uid="{00000000-0005-0000-0000-0000E7280000}"/>
    <cellStyle name="Millares [0] 2 3 5 4 2 2 2 2" xfId="47496" xr:uid="{00000000-0005-0000-0000-0000E8280000}"/>
    <cellStyle name="Millares [0] 2 3 5 4 2 2 3" xfId="26812" xr:uid="{00000000-0005-0000-0000-0000E9280000}"/>
    <cellStyle name="Millares [0] 2 3 5 4 2 2 4" xfId="37156" xr:uid="{00000000-0005-0000-0000-0000EA280000}"/>
    <cellStyle name="Millares [0] 2 3 5 4 2 3" xfId="9527" xr:uid="{00000000-0005-0000-0000-0000EB280000}"/>
    <cellStyle name="Millares [0] 2 3 5 4 2 3 2" xfId="19893" xr:uid="{00000000-0005-0000-0000-0000EC280000}"/>
    <cellStyle name="Millares [0] 2 3 5 4 2 3 2 2" xfId="50942" xr:uid="{00000000-0005-0000-0000-0000ED280000}"/>
    <cellStyle name="Millares [0] 2 3 5 4 2 3 3" xfId="30258" xr:uid="{00000000-0005-0000-0000-0000EE280000}"/>
    <cellStyle name="Millares [0] 2 3 5 4 2 3 4" xfId="40602" xr:uid="{00000000-0005-0000-0000-0000EF280000}"/>
    <cellStyle name="Millares [0] 2 3 5 4 2 4" xfId="13014" xr:uid="{00000000-0005-0000-0000-0000F0280000}"/>
    <cellStyle name="Millares [0] 2 3 5 4 2 4 2" xfId="44070" xr:uid="{00000000-0005-0000-0000-0000F1280000}"/>
    <cellStyle name="Millares [0] 2 3 5 4 2 5" xfId="23386" xr:uid="{00000000-0005-0000-0000-0000F2280000}"/>
    <cellStyle name="Millares [0] 2 3 5 4 2 6" xfId="33730" xr:uid="{00000000-0005-0000-0000-0000F3280000}"/>
    <cellStyle name="Millares [0] 2 3 5 4 3" xfId="4321" xr:uid="{00000000-0005-0000-0000-0000F4280000}"/>
    <cellStyle name="Millares [0] 2 3 5 4 3 2" xfId="14718" xr:uid="{00000000-0005-0000-0000-0000F5280000}"/>
    <cellStyle name="Millares [0] 2 3 5 4 3 2 2" xfId="45774" xr:uid="{00000000-0005-0000-0000-0000F6280000}"/>
    <cellStyle name="Millares [0] 2 3 5 4 3 3" xfId="25090" xr:uid="{00000000-0005-0000-0000-0000F7280000}"/>
    <cellStyle name="Millares [0] 2 3 5 4 3 4" xfId="35434" xr:uid="{00000000-0005-0000-0000-0000F8280000}"/>
    <cellStyle name="Millares [0] 2 3 5 4 4" xfId="7768" xr:uid="{00000000-0005-0000-0000-0000F9280000}"/>
    <cellStyle name="Millares [0] 2 3 5 4 4 2" xfId="18153" xr:uid="{00000000-0005-0000-0000-0000FA280000}"/>
    <cellStyle name="Millares [0] 2 3 5 4 4 2 2" xfId="49203" xr:uid="{00000000-0005-0000-0000-0000FB280000}"/>
    <cellStyle name="Millares [0] 2 3 5 4 4 3" xfId="28519" xr:uid="{00000000-0005-0000-0000-0000FC280000}"/>
    <cellStyle name="Millares [0] 2 3 5 4 4 4" xfId="38863" xr:uid="{00000000-0005-0000-0000-0000FD280000}"/>
    <cellStyle name="Millares [0] 2 3 5 4 5" xfId="11292" xr:uid="{00000000-0005-0000-0000-0000FE280000}"/>
    <cellStyle name="Millares [0] 2 3 5 4 5 2" xfId="42348" xr:uid="{00000000-0005-0000-0000-0000FF280000}"/>
    <cellStyle name="Millares [0] 2 3 5 4 6" xfId="21664" xr:uid="{00000000-0005-0000-0000-000000290000}"/>
    <cellStyle name="Millares [0] 2 3 5 4 7" xfId="32008" xr:uid="{00000000-0005-0000-0000-000001290000}"/>
    <cellStyle name="Millares [0] 2 3 5 5" xfId="367" xr:uid="{00000000-0005-0000-0000-000002290000}"/>
    <cellStyle name="Millares [0] 2 3 5 5 2" xfId="2618" xr:uid="{00000000-0005-0000-0000-000003290000}"/>
    <cellStyle name="Millares [0] 2 3 5 5 2 2" xfId="6048" xr:uid="{00000000-0005-0000-0000-000004290000}"/>
    <cellStyle name="Millares [0] 2 3 5 5 2 2 2" xfId="16443" xr:uid="{00000000-0005-0000-0000-000005290000}"/>
    <cellStyle name="Millares [0] 2 3 5 5 2 2 2 2" xfId="47497" xr:uid="{00000000-0005-0000-0000-000006290000}"/>
    <cellStyle name="Millares [0] 2 3 5 5 2 2 3" xfId="26813" xr:uid="{00000000-0005-0000-0000-000007290000}"/>
    <cellStyle name="Millares [0] 2 3 5 5 2 2 4" xfId="37157" xr:uid="{00000000-0005-0000-0000-000008290000}"/>
    <cellStyle name="Millares [0] 2 3 5 5 2 3" xfId="9528" xr:uid="{00000000-0005-0000-0000-000009290000}"/>
    <cellStyle name="Millares [0] 2 3 5 5 2 3 2" xfId="19894" xr:uid="{00000000-0005-0000-0000-00000A290000}"/>
    <cellStyle name="Millares [0] 2 3 5 5 2 3 2 2" xfId="50943" xr:uid="{00000000-0005-0000-0000-00000B290000}"/>
    <cellStyle name="Millares [0] 2 3 5 5 2 3 3" xfId="30259" xr:uid="{00000000-0005-0000-0000-00000C290000}"/>
    <cellStyle name="Millares [0] 2 3 5 5 2 3 4" xfId="40603" xr:uid="{00000000-0005-0000-0000-00000D290000}"/>
    <cellStyle name="Millares [0] 2 3 5 5 2 4" xfId="13015" xr:uid="{00000000-0005-0000-0000-00000E290000}"/>
    <cellStyle name="Millares [0] 2 3 5 5 2 4 2" xfId="44071" xr:uid="{00000000-0005-0000-0000-00000F290000}"/>
    <cellStyle name="Millares [0] 2 3 5 5 2 5" xfId="23387" xr:uid="{00000000-0005-0000-0000-000010290000}"/>
    <cellStyle name="Millares [0] 2 3 5 5 2 6" xfId="33731" xr:uid="{00000000-0005-0000-0000-000011290000}"/>
    <cellStyle name="Millares [0] 2 3 5 5 3" xfId="4322" xr:uid="{00000000-0005-0000-0000-000012290000}"/>
    <cellStyle name="Millares [0] 2 3 5 5 3 2" xfId="14719" xr:uid="{00000000-0005-0000-0000-000013290000}"/>
    <cellStyle name="Millares [0] 2 3 5 5 3 2 2" xfId="45775" xr:uid="{00000000-0005-0000-0000-000014290000}"/>
    <cellStyle name="Millares [0] 2 3 5 5 3 3" xfId="25091" xr:uid="{00000000-0005-0000-0000-000015290000}"/>
    <cellStyle name="Millares [0] 2 3 5 5 3 4" xfId="35435" xr:uid="{00000000-0005-0000-0000-000016290000}"/>
    <cellStyle name="Millares [0] 2 3 5 5 4" xfId="7769" xr:uid="{00000000-0005-0000-0000-000017290000}"/>
    <cellStyle name="Millares [0] 2 3 5 5 4 2" xfId="18154" xr:uid="{00000000-0005-0000-0000-000018290000}"/>
    <cellStyle name="Millares [0] 2 3 5 5 4 2 2" xfId="49204" xr:uid="{00000000-0005-0000-0000-000019290000}"/>
    <cellStyle name="Millares [0] 2 3 5 5 4 3" xfId="28520" xr:uid="{00000000-0005-0000-0000-00001A290000}"/>
    <cellStyle name="Millares [0] 2 3 5 5 4 4" xfId="38864" xr:uid="{00000000-0005-0000-0000-00001B290000}"/>
    <cellStyle name="Millares [0] 2 3 5 5 5" xfId="11293" xr:uid="{00000000-0005-0000-0000-00001C290000}"/>
    <cellStyle name="Millares [0] 2 3 5 5 5 2" xfId="42349" xr:uid="{00000000-0005-0000-0000-00001D290000}"/>
    <cellStyle name="Millares [0] 2 3 5 5 6" xfId="21665" xr:uid="{00000000-0005-0000-0000-00001E290000}"/>
    <cellStyle name="Millares [0] 2 3 5 5 7" xfId="32009" xr:uid="{00000000-0005-0000-0000-00001F290000}"/>
    <cellStyle name="Millares [0] 2 3 5 6" xfId="368" xr:uid="{00000000-0005-0000-0000-000020290000}"/>
    <cellStyle name="Millares [0] 2 3 5 6 2" xfId="2619" xr:uid="{00000000-0005-0000-0000-000021290000}"/>
    <cellStyle name="Millares [0] 2 3 5 6 2 2" xfId="6049" xr:uid="{00000000-0005-0000-0000-000022290000}"/>
    <cellStyle name="Millares [0] 2 3 5 6 2 2 2" xfId="16444" xr:uid="{00000000-0005-0000-0000-000023290000}"/>
    <cellStyle name="Millares [0] 2 3 5 6 2 2 2 2" xfId="47498" xr:uid="{00000000-0005-0000-0000-000024290000}"/>
    <cellStyle name="Millares [0] 2 3 5 6 2 2 3" xfId="26814" xr:uid="{00000000-0005-0000-0000-000025290000}"/>
    <cellStyle name="Millares [0] 2 3 5 6 2 2 4" xfId="37158" xr:uid="{00000000-0005-0000-0000-000026290000}"/>
    <cellStyle name="Millares [0] 2 3 5 6 2 3" xfId="9529" xr:uid="{00000000-0005-0000-0000-000027290000}"/>
    <cellStyle name="Millares [0] 2 3 5 6 2 3 2" xfId="19895" xr:uid="{00000000-0005-0000-0000-000028290000}"/>
    <cellStyle name="Millares [0] 2 3 5 6 2 3 2 2" xfId="50944" xr:uid="{00000000-0005-0000-0000-000029290000}"/>
    <cellStyle name="Millares [0] 2 3 5 6 2 3 3" xfId="30260" xr:uid="{00000000-0005-0000-0000-00002A290000}"/>
    <cellStyle name="Millares [0] 2 3 5 6 2 3 4" xfId="40604" xr:uid="{00000000-0005-0000-0000-00002B290000}"/>
    <cellStyle name="Millares [0] 2 3 5 6 2 4" xfId="13016" xr:uid="{00000000-0005-0000-0000-00002C290000}"/>
    <cellStyle name="Millares [0] 2 3 5 6 2 4 2" xfId="44072" xr:uid="{00000000-0005-0000-0000-00002D290000}"/>
    <cellStyle name="Millares [0] 2 3 5 6 2 5" xfId="23388" xr:uid="{00000000-0005-0000-0000-00002E290000}"/>
    <cellStyle name="Millares [0] 2 3 5 6 2 6" xfId="33732" xr:uid="{00000000-0005-0000-0000-00002F290000}"/>
    <cellStyle name="Millares [0] 2 3 5 6 3" xfId="4323" xr:uid="{00000000-0005-0000-0000-000030290000}"/>
    <cellStyle name="Millares [0] 2 3 5 6 3 2" xfId="14720" xr:uid="{00000000-0005-0000-0000-000031290000}"/>
    <cellStyle name="Millares [0] 2 3 5 6 3 2 2" xfId="45776" xr:uid="{00000000-0005-0000-0000-000032290000}"/>
    <cellStyle name="Millares [0] 2 3 5 6 3 3" xfId="25092" xr:uid="{00000000-0005-0000-0000-000033290000}"/>
    <cellStyle name="Millares [0] 2 3 5 6 3 4" xfId="35436" xr:uid="{00000000-0005-0000-0000-000034290000}"/>
    <cellStyle name="Millares [0] 2 3 5 6 4" xfId="7770" xr:uid="{00000000-0005-0000-0000-000035290000}"/>
    <cellStyle name="Millares [0] 2 3 5 6 4 2" xfId="18155" xr:uid="{00000000-0005-0000-0000-000036290000}"/>
    <cellStyle name="Millares [0] 2 3 5 6 4 2 2" xfId="49205" xr:uid="{00000000-0005-0000-0000-000037290000}"/>
    <cellStyle name="Millares [0] 2 3 5 6 4 3" xfId="28521" xr:uid="{00000000-0005-0000-0000-000038290000}"/>
    <cellStyle name="Millares [0] 2 3 5 6 4 4" xfId="38865" xr:uid="{00000000-0005-0000-0000-000039290000}"/>
    <cellStyle name="Millares [0] 2 3 5 6 5" xfId="11294" xr:uid="{00000000-0005-0000-0000-00003A290000}"/>
    <cellStyle name="Millares [0] 2 3 5 6 5 2" xfId="42350" xr:uid="{00000000-0005-0000-0000-00003B290000}"/>
    <cellStyle name="Millares [0] 2 3 5 6 6" xfId="21666" xr:uid="{00000000-0005-0000-0000-00003C290000}"/>
    <cellStyle name="Millares [0] 2 3 5 6 7" xfId="32010" xr:uid="{00000000-0005-0000-0000-00003D290000}"/>
    <cellStyle name="Millares [0] 2 3 5 7" xfId="2608" xr:uid="{00000000-0005-0000-0000-00003E290000}"/>
    <cellStyle name="Millares [0] 2 3 5 7 2" xfId="6038" xr:uid="{00000000-0005-0000-0000-00003F290000}"/>
    <cellStyle name="Millares [0] 2 3 5 7 2 2" xfId="16433" xr:uid="{00000000-0005-0000-0000-000040290000}"/>
    <cellStyle name="Millares [0] 2 3 5 7 2 2 2" xfId="47487" xr:uid="{00000000-0005-0000-0000-000041290000}"/>
    <cellStyle name="Millares [0] 2 3 5 7 2 3" xfId="26803" xr:uid="{00000000-0005-0000-0000-000042290000}"/>
    <cellStyle name="Millares [0] 2 3 5 7 2 4" xfId="37147" xr:uid="{00000000-0005-0000-0000-000043290000}"/>
    <cellStyle name="Millares [0] 2 3 5 7 3" xfId="9518" xr:uid="{00000000-0005-0000-0000-000044290000}"/>
    <cellStyle name="Millares [0] 2 3 5 7 3 2" xfId="19884" xr:uid="{00000000-0005-0000-0000-000045290000}"/>
    <cellStyle name="Millares [0] 2 3 5 7 3 2 2" xfId="50933" xr:uid="{00000000-0005-0000-0000-000046290000}"/>
    <cellStyle name="Millares [0] 2 3 5 7 3 3" xfId="30249" xr:uid="{00000000-0005-0000-0000-000047290000}"/>
    <cellStyle name="Millares [0] 2 3 5 7 3 4" xfId="40593" xr:uid="{00000000-0005-0000-0000-000048290000}"/>
    <cellStyle name="Millares [0] 2 3 5 7 4" xfId="13005" xr:uid="{00000000-0005-0000-0000-000049290000}"/>
    <cellStyle name="Millares [0] 2 3 5 7 4 2" xfId="44061" xr:uid="{00000000-0005-0000-0000-00004A290000}"/>
    <cellStyle name="Millares [0] 2 3 5 7 5" xfId="23377" xr:uid="{00000000-0005-0000-0000-00004B290000}"/>
    <cellStyle name="Millares [0] 2 3 5 7 6" xfId="33721" xr:uid="{00000000-0005-0000-0000-00004C290000}"/>
    <cellStyle name="Millares [0] 2 3 5 8" xfId="4312" xr:uid="{00000000-0005-0000-0000-00004D290000}"/>
    <cellStyle name="Millares [0] 2 3 5 8 2" xfId="14709" xr:uid="{00000000-0005-0000-0000-00004E290000}"/>
    <cellStyle name="Millares [0] 2 3 5 8 2 2" xfId="45765" xr:uid="{00000000-0005-0000-0000-00004F290000}"/>
    <cellStyle name="Millares [0] 2 3 5 8 3" xfId="25081" xr:uid="{00000000-0005-0000-0000-000050290000}"/>
    <cellStyle name="Millares [0] 2 3 5 8 4" xfId="35425" xr:uid="{00000000-0005-0000-0000-000051290000}"/>
    <cellStyle name="Millares [0] 2 3 5 9" xfId="7759" xr:uid="{00000000-0005-0000-0000-000052290000}"/>
    <cellStyle name="Millares [0] 2 3 5 9 2" xfId="18144" xr:uid="{00000000-0005-0000-0000-000053290000}"/>
    <cellStyle name="Millares [0] 2 3 5 9 2 2" xfId="49194" xr:uid="{00000000-0005-0000-0000-000054290000}"/>
    <cellStyle name="Millares [0] 2 3 5 9 3" xfId="28510" xr:uid="{00000000-0005-0000-0000-000055290000}"/>
    <cellStyle name="Millares [0] 2 3 5 9 4" xfId="38854" xr:uid="{00000000-0005-0000-0000-000056290000}"/>
    <cellStyle name="Millares [0] 2 3 6" xfId="369" xr:uid="{00000000-0005-0000-0000-000057290000}"/>
    <cellStyle name="Millares [0] 2 3 6 10" xfId="21667" xr:uid="{00000000-0005-0000-0000-000058290000}"/>
    <cellStyle name="Millares [0] 2 3 6 11" xfId="32011" xr:uid="{00000000-0005-0000-0000-000059290000}"/>
    <cellStyle name="Millares [0] 2 3 6 2" xfId="370" xr:uid="{00000000-0005-0000-0000-00005A290000}"/>
    <cellStyle name="Millares [0] 2 3 6 2 2" xfId="371" xr:uid="{00000000-0005-0000-0000-00005B290000}"/>
    <cellStyle name="Millares [0] 2 3 6 2 2 2" xfId="2622" xr:uid="{00000000-0005-0000-0000-00005C290000}"/>
    <cellStyle name="Millares [0] 2 3 6 2 2 2 2" xfId="6052" xr:uid="{00000000-0005-0000-0000-00005D290000}"/>
    <cellStyle name="Millares [0] 2 3 6 2 2 2 2 2" xfId="16447" xr:uid="{00000000-0005-0000-0000-00005E290000}"/>
    <cellStyle name="Millares [0] 2 3 6 2 2 2 2 2 2" xfId="47501" xr:uid="{00000000-0005-0000-0000-00005F290000}"/>
    <cellStyle name="Millares [0] 2 3 6 2 2 2 2 3" xfId="26817" xr:uid="{00000000-0005-0000-0000-000060290000}"/>
    <cellStyle name="Millares [0] 2 3 6 2 2 2 2 4" xfId="37161" xr:uid="{00000000-0005-0000-0000-000061290000}"/>
    <cellStyle name="Millares [0] 2 3 6 2 2 2 3" xfId="9532" xr:uid="{00000000-0005-0000-0000-000062290000}"/>
    <cellStyle name="Millares [0] 2 3 6 2 2 2 3 2" xfId="19898" xr:uid="{00000000-0005-0000-0000-000063290000}"/>
    <cellStyle name="Millares [0] 2 3 6 2 2 2 3 2 2" xfId="50947" xr:uid="{00000000-0005-0000-0000-000064290000}"/>
    <cellStyle name="Millares [0] 2 3 6 2 2 2 3 3" xfId="30263" xr:uid="{00000000-0005-0000-0000-000065290000}"/>
    <cellStyle name="Millares [0] 2 3 6 2 2 2 3 4" xfId="40607" xr:uid="{00000000-0005-0000-0000-000066290000}"/>
    <cellStyle name="Millares [0] 2 3 6 2 2 2 4" xfId="13019" xr:uid="{00000000-0005-0000-0000-000067290000}"/>
    <cellStyle name="Millares [0] 2 3 6 2 2 2 4 2" xfId="44075" xr:uid="{00000000-0005-0000-0000-000068290000}"/>
    <cellStyle name="Millares [0] 2 3 6 2 2 2 5" xfId="23391" xr:uid="{00000000-0005-0000-0000-000069290000}"/>
    <cellStyle name="Millares [0] 2 3 6 2 2 2 6" xfId="33735" xr:uid="{00000000-0005-0000-0000-00006A290000}"/>
    <cellStyle name="Millares [0] 2 3 6 2 2 3" xfId="4326" xr:uid="{00000000-0005-0000-0000-00006B290000}"/>
    <cellStyle name="Millares [0] 2 3 6 2 2 3 2" xfId="14723" xr:uid="{00000000-0005-0000-0000-00006C290000}"/>
    <cellStyle name="Millares [0] 2 3 6 2 2 3 2 2" xfId="45779" xr:uid="{00000000-0005-0000-0000-00006D290000}"/>
    <cellStyle name="Millares [0] 2 3 6 2 2 3 3" xfId="25095" xr:uid="{00000000-0005-0000-0000-00006E290000}"/>
    <cellStyle name="Millares [0] 2 3 6 2 2 3 4" xfId="35439" xr:uid="{00000000-0005-0000-0000-00006F290000}"/>
    <cellStyle name="Millares [0] 2 3 6 2 2 4" xfId="7773" xr:uid="{00000000-0005-0000-0000-000070290000}"/>
    <cellStyle name="Millares [0] 2 3 6 2 2 4 2" xfId="18158" xr:uid="{00000000-0005-0000-0000-000071290000}"/>
    <cellStyle name="Millares [0] 2 3 6 2 2 4 2 2" xfId="49208" xr:uid="{00000000-0005-0000-0000-000072290000}"/>
    <cellStyle name="Millares [0] 2 3 6 2 2 4 3" xfId="28524" xr:uid="{00000000-0005-0000-0000-000073290000}"/>
    <cellStyle name="Millares [0] 2 3 6 2 2 4 4" xfId="38868" xr:uid="{00000000-0005-0000-0000-000074290000}"/>
    <cellStyle name="Millares [0] 2 3 6 2 2 5" xfId="11297" xr:uid="{00000000-0005-0000-0000-000075290000}"/>
    <cellStyle name="Millares [0] 2 3 6 2 2 5 2" xfId="42353" xr:uid="{00000000-0005-0000-0000-000076290000}"/>
    <cellStyle name="Millares [0] 2 3 6 2 2 6" xfId="21669" xr:uid="{00000000-0005-0000-0000-000077290000}"/>
    <cellStyle name="Millares [0] 2 3 6 2 2 7" xfId="32013" xr:uid="{00000000-0005-0000-0000-000078290000}"/>
    <cellStyle name="Millares [0] 2 3 6 2 3" xfId="2621" xr:uid="{00000000-0005-0000-0000-000079290000}"/>
    <cellStyle name="Millares [0] 2 3 6 2 3 2" xfId="6051" xr:uid="{00000000-0005-0000-0000-00007A290000}"/>
    <cellStyle name="Millares [0] 2 3 6 2 3 2 2" xfId="16446" xr:uid="{00000000-0005-0000-0000-00007B290000}"/>
    <cellStyle name="Millares [0] 2 3 6 2 3 2 2 2" xfId="47500" xr:uid="{00000000-0005-0000-0000-00007C290000}"/>
    <cellStyle name="Millares [0] 2 3 6 2 3 2 3" xfId="26816" xr:uid="{00000000-0005-0000-0000-00007D290000}"/>
    <cellStyle name="Millares [0] 2 3 6 2 3 2 4" xfId="37160" xr:uid="{00000000-0005-0000-0000-00007E290000}"/>
    <cellStyle name="Millares [0] 2 3 6 2 3 3" xfId="9531" xr:uid="{00000000-0005-0000-0000-00007F290000}"/>
    <cellStyle name="Millares [0] 2 3 6 2 3 3 2" xfId="19897" xr:uid="{00000000-0005-0000-0000-000080290000}"/>
    <cellStyle name="Millares [0] 2 3 6 2 3 3 2 2" xfId="50946" xr:uid="{00000000-0005-0000-0000-000081290000}"/>
    <cellStyle name="Millares [0] 2 3 6 2 3 3 3" xfId="30262" xr:uid="{00000000-0005-0000-0000-000082290000}"/>
    <cellStyle name="Millares [0] 2 3 6 2 3 3 4" xfId="40606" xr:uid="{00000000-0005-0000-0000-000083290000}"/>
    <cellStyle name="Millares [0] 2 3 6 2 3 4" xfId="13018" xr:uid="{00000000-0005-0000-0000-000084290000}"/>
    <cellStyle name="Millares [0] 2 3 6 2 3 4 2" xfId="44074" xr:uid="{00000000-0005-0000-0000-000085290000}"/>
    <cellStyle name="Millares [0] 2 3 6 2 3 5" xfId="23390" xr:uid="{00000000-0005-0000-0000-000086290000}"/>
    <cellStyle name="Millares [0] 2 3 6 2 3 6" xfId="33734" xr:uid="{00000000-0005-0000-0000-000087290000}"/>
    <cellStyle name="Millares [0] 2 3 6 2 4" xfId="4325" xr:uid="{00000000-0005-0000-0000-000088290000}"/>
    <cellStyle name="Millares [0] 2 3 6 2 4 2" xfId="14722" xr:uid="{00000000-0005-0000-0000-000089290000}"/>
    <cellStyle name="Millares [0] 2 3 6 2 4 2 2" xfId="45778" xr:uid="{00000000-0005-0000-0000-00008A290000}"/>
    <cellStyle name="Millares [0] 2 3 6 2 4 3" xfId="25094" xr:uid="{00000000-0005-0000-0000-00008B290000}"/>
    <cellStyle name="Millares [0] 2 3 6 2 4 4" xfId="35438" xr:uid="{00000000-0005-0000-0000-00008C290000}"/>
    <cellStyle name="Millares [0] 2 3 6 2 5" xfId="7772" xr:uid="{00000000-0005-0000-0000-00008D290000}"/>
    <cellStyle name="Millares [0] 2 3 6 2 5 2" xfId="18157" xr:uid="{00000000-0005-0000-0000-00008E290000}"/>
    <cellStyle name="Millares [0] 2 3 6 2 5 2 2" xfId="49207" xr:uid="{00000000-0005-0000-0000-00008F290000}"/>
    <cellStyle name="Millares [0] 2 3 6 2 5 3" xfId="28523" xr:uid="{00000000-0005-0000-0000-000090290000}"/>
    <cellStyle name="Millares [0] 2 3 6 2 5 4" xfId="38867" xr:uid="{00000000-0005-0000-0000-000091290000}"/>
    <cellStyle name="Millares [0] 2 3 6 2 6" xfId="11296" xr:uid="{00000000-0005-0000-0000-000092290000}"/>
    <cellStyle name="Millares [0] 2 3 6 2 6 2" xfId="42352" xr:uid="{00000000-0005-0000-0000-000093290000}"/>
    <cellStyle name="Millares [0] 2 3 6 2 7" xfId="21668" xr:uid="{00000000-0005-0000-0000-000094290000}"/>
    <cellStyle name="Millares [0] 2 3 6 2 8" xfId="32012" xr:uid="{00000000-0005-0000-0000-000095290000}"/>
    <cellStyle name="Millares [0] 2 3 6 3" xfId="372" xr:uid="{00000000-0005-0000-0000-000096290000}"/>
    <cellStyle name="Millares [0] 2 3 6 3 2" xfId="2623" xr:uid="{00000000-0005-0000-0000-000097290000}"/>
    <cellStyle name="Millares [0] 2 3 6 3 2 2" xfId="6053" xr:uid="{00000000-0005-0000-0000-000098290000}"/>
    <cellStyle name="Millares [0] 2 3 6 3 2 2 2" xfId="16448" xr:uid="{00000000-0005-0000-0000-000099290000}"/>
    <cellStyle name="Millares [0] 2 3 6 3 2 2 2 2" xfId="47502" xr:uid="{00000000-0005-0000-0000-00009A290000}"/>
    <cellStyle name="Millares [0] 2 3 6 3 2 2 3" xfId="26818" xr:uid="{00000000-0005-0000-0000-00009B290000}"/>
    <cellStyle name="Millares [0] 2 3 6 3 2 2 4" xfId="37162" xr:uid="{00000000-0005-0000-0000-00009C290000}"/>
    <cellStyle name="Millares [0] 2 3 6 3 2 3" xfId="9533" xr:uid="{00000000-0005-0000-0000-00009D290000}"/>
    <cellStyle name="Millares [0] 2 3 6 3 2 3 2" xfId="19899" xr:uid="{00000000-0005-0000-0000-00009E290000}"/>
    <cellStyle name="Millares [0] 2 3 6 3 2 3 2 2" xfId="50948" xr:uid="{00000000-0005-0000-0000-00009F290000}"/>
    <cellStyle name="Millares [0] 2 3 6 3 2 3 3" xfId="30264" xr:uid="{00000000-0005-0000-0000-0000A0290000}"/>
    <cellStyle name="Millares [0] 2 3 6 3 2 3 4" xfId="40608" xr:uid="{00000000-0005-0000-0000-0000A1290000}"/>
    <cellStyle name="Millares [0] 2 3 6 3 2 4" xfId="13020" xr:uid="{00000000-0005-0000-0000-0000A2290000}"/>
    <cellStyle name="Millares [0] 2 3 6 3 2 4 2" xfId="44076" xr:uid="{00000000-0005-0000-0000-0000A3290000}"/>
    <cellStyle name="Millares [0] 2 3 6 3 2 5" xfId="23392" xr:uid="{00000000-0005-0000-0000-0000A4290000}"/>
    <cellStyle name="Millares [0] 2 3 6 3 2 6" xfId="33736" xr:uid="{00000000-0005-0000-0000-0000A5290000}"/>
    <cellStyle name="Millares [0] 2 3 6 3 3" xfId="4327" xr:uid="{00000000-0005-0000-0000-0000A6290000}"/>
    <cellStyle name="Millares [0] 2 3 6 3 3 2" xfId="14724" xr:uid="{00000000-0005-0000-0000-0000A7290000}"/>
    <cellStyle name="Millares [0] 2 3 6 3 3 2 2" xfId="45780" xr:uid="{00000000-0005-0000-0000-0000A8290000}"/>
    <cellStyle name="Millares [0] 2 3 6 3 3 3" xfId="25096" xr:uid="{00000000-0005-0000-0000-0000A9290000}"/>
    <cellStyle name="Millares [0] 2 3 6 3 3 4" xfId="35440" xr:uid="{00000000-0005-0000-0000-0000AA290000}"/>
    <cellStyle name="Millares [0] 2 3 6 3 4" xfId="7774" xr:uid="{00000000-0005-0000-0000-0000AB290000}"/>
    <cellStyle name="Millares [0] 2 3 6 3 4 2" xfId="18159" xr:uid="{00000000-0005-0000-0000-0000AC290000}"/>
    <cellStyle name="Millares [0] 2 3 6 3 4 2 2" xfId="49209" xr:uid="{00000000-0005-0000-0000-0000AD290000}"/>
    <cellStyle name="Millares [0] 2 3 6 3 4 3" xfId="28525" xr:uid="{00000000-0005-0000-0000-0000AE290000}"/>
    <cellStyle name="Millares [0] 2 3 6 3 4 4" xfId="38869" xr:uid="{00000000-0005-0000-0000-0000AF290000}"/>
    <cellStyle name="Millares [0] 2 3 6 3 5" xfId="11298" xr:uid="{00000000-0005-0000-0000-0000B0290000}"/>
    <cellStyle name="Millares [0] 2 3 6 3 5 2" xfId="42354" xr:uid="{00000000-0005-0000-0000-0000B1290000}"/>
    <cellStyle name="Millares [0] 2 3 6 3 6" xfId="21670" xr:uid="{00000000-0005-0000-0000-0000B2290000}"/>
    <cellStyle name="Millares [0] 2 3 6 3 7" xfId="32014" xr:uid="{00000000-0005-0000-0000-0000B3290000}"/>
    <cellStyle name="Millares [0] 2 3 6 4" xfId="373" xr:uid="{00000000-0005-0000-0000-0000B4290000}"/>
    <cellStyle name="Millares [0] 2 3 6 4 2" xfId="2624" xr:uid="{00000000-0005-0000-0000-0000B5290000}"/>
    <cellStyle name="Millares [0] 2 3 6 4 2 2" xfId="6054" xr:uid="{00000000-0005-0000-0000-0000B6290000}"/>
    <cellStyle name="Millares [0] 2 3 6 4 2 2 2" xfId="16449" xr:uid="{00000000-0005-0000-0000-0000B7290000}"/>
    <cellStyle name="Millares [0] 2 3 6 4 2 2 2 2" xfId="47503" xr:uid="{00000000-0005-0000-0000-0000B8290000}"/>
    <cellStyle name="Millares [0] 2 3 6 4 2 2 3" xfId="26819" xr:uid="{00000000-0005-0000-0000-0000B9290000}"/>
    <cellStyle name="Millares [0] 2 3 6 4 2 2 4" xfId="37163" xr:uid="{00000000-0005-0000-0000-0000BA290000}"/>
    <cellStyle name="Millares [0] 2 3 6 4 2 3" xfId="9534" xr:uid="{00000000-0005-0000-0000-0000BB290000}"/>
    <cellStyle name="Millares [0] 2 3 6 4 2 3 2" xfId="19900" xr:uid="{00000000-0005-0000-0000-0000BC290000}"/>
    <cellStyle name="Millares [0] 2 3 6 4 2 3 2 2" xfId="50949" xr:uid="{00000000-0005-0000-0000-0000BD290000}"/>
    <cellStyle name="Millares [0] 2 3 6 4 2 3 3" xfId="30265" xr:uid="{00000000-0005-0000-0000-0000BE290000}"/>
    <cellStyle name="Millares [0] 2 3 6 4 2 3 4" xfId="40609" xr:uid="{00000000-0005-0000-0000-0000BF290000}"/>
    <cellStyle name="Millares [0] 2 3 6 4 2 4" xfId="13021" xr:uid="{00000000-0005-0000-0000-0000C0290000}"/>
    <cellStyle name="Millares [0] 2 3 6 4 2 4 2" xfId="44077" xr:uid="{00000000-0005-0000-0000-0000C1290000}"/>
    <cellStyle name="Millares [0] 2 3 6 4 2 5" xfId="23393" xr:uid="{00000000-0005-0000-0000-0000C2290000}"/>
    <cellStyle name="Millares [0] 2 3 6 4 2 6" xfId="33737" xr:uid="{00000000-0005-0000-0000-0000C3290000}"/>
    <cellStyle name="Millares [0] 2 3 6 4 3" xfId="4328" xr:uid="{00000000-0005-0000-0000-0000C4290000}"/>
    <cellStyle name="Millares [0] 2 3 6 4 3 2" xfId="14725" xr:uid="{00000000-0005-0000-0000-0000C5290000}"/>
    <cellStyle name="Millares [0] 2 3 6 4 3 2 2" xfId="45781" xr:uid="{00000000-0005-0000-0000-0000C6290000}"/>
    <cellStyle name="Millares [0] 2 3 6 4 3 3" xfId="25097" xr:uid="{00000000-0005-0000-0000-0000C7290000}"/>
    <cellStyle name="Millares [0] 2 3 6 4 3 4" xfId="35441" xr:uid="{00000000-0005-0000-0000-0000C8290000}"/>
    <cellStyle name="Millares [0] 2 3 6 4 4" xfId="7775" xr:uid="{00000000-0005-0000-0000-0000C9290000}"/>
    <cellStyle name="Millares [0] 2 3 6 4 4 2" xfId="18160" xr:uid="{00000000-0005-0000-0000-0000CA290000}"/>
    <cellStyle name="Millares [0] 2 3 6 4 4 2 2" xfId="49210" xr:uid="{00000000-0005-0000-0000-0000CB290000}"/>
    <cellStyle name="Millares [0] 2 3 6 4 4 3" xfId="28526" xr:uid="{00000000-0005-0000-0000-0000CC290000}"/>
    <cellStyle name="Millares [0] 2 3 6 4 4 4" xfId="38870" xr:uid="{00000000-0005-0000-0000-0000CD290000}"/>
    <cellStyle name="Millares [0] 2 3 6 4 5" xfId="11299" xr:uid="{00000000-0005-0000-0000-0000CE290000}"/>
    <cellStyle name="Millares [0] 2 3 6 4 5 2" xfId="42355" xr:uid="{00000000-0005-0000-0000-0000CF290000}"/>
    <cellStyle name="Millares [0] 2 3 6 4 6" xfId="21671" xr:uid="{00000000-0005-0000-0000-0000D0290000}"/>
    <cellStyle name="Millares [0] 2 3 6 4 7" xfId="32015" xr:uid="{00000000-0005-0000-0000-0000D1290000}"/>
    <cellStyle name="Millares [0] 2 3 6 5" xfId="374" xr:uid="{00000000-0005-0000-0000-0000D2290000}"/>
    <cellStyle name="Millares [0] 2 3 6 5 2" xfId="2625" xr:uid="{00000000-0005-0000-0000-0000D3290000}"/>
    <cellStyle name="Millares [0] 2 3 6 5 2 2" xfId="6055" xr:uid="{00000000-0005-0000-0000-0000D4290000}"/>
    <cellStyle name="Millares [0] 2 3 6 5 2 2 2" xfId="16450" xr:uid="{00000000-0005-0000-0000-0000D5290000}"/>
    <cellStyle name="Millares [0] 2 3 6 5 2 2 2 2" xfId="47504" xr:uid="{00000000-0005-0000-0000-0000D6290000}"/>
    <cellStyle name="Millares [0] 2 3 6 5 2 2 3" xfId="26820" xr:uid="{00000000-0005-0000-0000-0000D7290000}"/>
    <cellStyle name="Millares [0] 2 3 6 5 2 2 4" xfId="37164" xr:uid="{00000000-0005-0000-0000-0000D8290000}"/>
    <cellStyle name="Millares [0] 2 3 6 5 2 3" xfId="9535" xr:uid="{00000000-0005-0000-0000-0000D9290000}"/>
    <cellStyle name="Millares [0] 2 3 6 5 2 3 2" xfId="19901" xr:uid="{00000000-0005-0000-0000-0000DA290000}"/>
    <cellStyle name="Millares [0] 2 3 6 5 2 3 2 2" xfId="50950" xr:uid="{00000000-0005-0000-0000-0000DB290000}"/>
    <cellStyle name="Millares [0] 2 3 6 5 2 3 3" xfId="30266" xr:uid="{00000000-0005-0000-0000-0000DC290000}"/>
    <cellStyle name="Millares [0] 2 3 6 5 2 3 4" xfId="40610" xr:uid="{00000000-0005-0000-0000-0000DD290000}"/>
    <cellStyle name="Millares [0] 2 3 6 5 2 4" xfId="13022" xr:uid="{00000000-0005-0000-0000-0000DE290000}"/>
    <cellStyle name="Millares [0] 2 3 6 5 2 4 2" xfId="44078" xr:uid="{00000000-0005-0000-0000-0000DF290000}"/>
    <cellStyle name="Millares [0] 2 3 6 5 2 5" xfId="23394" xr:uid="{00000000-0005-0000-0000-0000E0290000}"/>
    <cellStyle name="Millares [0] 2 3 6 5 2 6" xfId="33738" xr:uid="{00000000-0005-0000-0000-0000E1290000}"/>
    <cellStyle name="Millares [0] 2 3 6 5 3" xfId="4329" xr:uid="{00000000-0005-0000-0000-0000E2290000}"/>
    <cellStyle name="Millares [0] 2 3 6 5 3 2" xfId="14726" xr:uid="{00000000-0005-0000-0000-0000E3290000}"/>
    <cellStyle name="Millares [0] 2 3 6 5 3 2 2" xfId="45782" xr:uid="{00000000-0005-0000-0000-0000E4290000}"/>
    <cellStyle name="Millares [0] 2 3 6 5 3 3" xfId="25098" xr:uid="{00000000-0005-0000-0000-0000E5290000}"/>
    <cellStyle name="Millares [0] 2 3 6 5 3 4" xfId="35442" xr:uid="{00000000-0005-0000-0000-0000E6290000}"/>
    <cellStyle name="Millares [0] 2 3 6 5 4" xfId="7776" xr:uid="{00000000-0005-0000-0000-0000E7290000}"/>
    <cellStyle name="Millares [0] 2 3 6 5 4 2" xfId="18161" xr:uid="{00000000-0005-0000-0000-0000E8290000}"/>
    <cellStyle name="Millares [0] 2 3 6 5 4 2 2" xfId="49211" xr:uid="{00000000-0005-0000-0000-0000E9290000}"/>
    <cellStyle name="Millares [0] 2 3 6 5 4 3" xfId="28527" xr:uid="{00000000-0005-0000-0000-0000EA290000}"/>
    <cellStyle name="Millares [0] 2 3 6 5 4 4" xfId="38871" xr:uid="{00000000-0005-0000-0000-0000EB290000}"/>
    <cellStyle name="Millares [0] 2 3 6 5 5" xfId="11300" xr:uid="{00000000-0005-0000-0000-0000EC290000}"/>
    <cellStyle name="Millares [0] 2 3 6 5 5 2" xfId="42356" xr:uid="{00000000-0005-0000-0000-0000ED290000}"/>
    <cellStyle name="Millares [0] 2 3 6 5 6" xfId="21672" xr:uid="{00000000-0005-0000-0000-0000EE290000}"/>
    <cellStyle name="Millares [0] 2 3 6 5 7" xfId="32016" xr:uid="{00000000-0005-0000-0000-0000EF290000}"/>
    <cellStyle name="Millares [0] 2 3 6 6" xfId="2620" xr:uid="{00000000-0005-0000-0000-0000F0290000}"/>
    <cellStyle name="Millares [0] 2 3 6 6 2" xfId="6050" xr:uid="{00000000-0005-0000-0000-0000F1290000}"/>
    <cellStyle name="Millares [0] 2 3 6 6 2 2" xfId="16445" xr:uid="{00000000-0005-0000-0000-0000F2290000}"/>
    <cellStyle name="Millares [0] 2 3 6 6 2 2 2" xfId="47499" xr:uid="{00000000-0005-0000-0000-0000F3290000}"/>
    <cellStyle name="Millares [0] 2 3 6 6 2 3" xfId="26815" xr:uid="{00000000-0005-0000-0000-0000F4290000}"/>
    <cellStyle name="Millares [0] 2 3 6 6 2 4" xfId="37159" xr:uid="{00000000-0005-0000-0000-0000F5290000}"/>
    <cellStyle name="Millares [0] 2 3 6 6 3" xfId="9530" xr:uid="{00000000-0005-0000-0000-0000F6290000}"/>
    <cellStyle name="Millares [0] 2 3 6 6 3 2" xfId="19896" xr:uid="{00000000-0005-0000-0000-0000F7290000}"/>
    <cellStyle name="Millares [0] 2 3 6 6 3 2 2" xfId="50945" xr:uid="{00000000-0005-0000-0000-0000F8290000}"/>
    <cellStyle name="Millares [0] 2 3 6 6 3 3" xfId="30261" xr:uid="{00000000-0005-0000-0000-0000F9290000}"/>
    <cellStyle name="Millares [0] 2 3 6 6 3 4" xfId="40605" xr:uid="{00000000-0005-0000-0000-0000FA290000}"/>
    <cellStyle name="Millares [0] 2 3 6 6 4" xfId="13017" xr:uid="{00000000-0005-0000-0000-0000FB290000}"/>
    <cellStyle name="Millares [0] 2 3 6 6 4 2" xfId="44073" xr:uid="{00000000-0005-0000-0000-0000FC290000}"/>
    <cellStyle name="Millares [0] 2 3 6 6 5" xfId="23389" xr:uid="{00000000-0005-0000-0000-0000FD290000}"/>
    <cellStyle name="Millares [0] 2 3 6 6 6" xfId="33733" xr:uid="{00000000-0005-0000-0000-0000FE290000}"/>
    <cellStyle name="Millares [0] 2 3 6 7" xfId="4324" xr:uid="{00000000-0005-0000-0000-0000FF290000}"/>
    <cellStyle name="Millares [0] 2 3 6 7 2" xfId="14721" xr:uid="{00000000-0005-0000-0000-0000002A0000}"/>
    <cellStyle name="Millares [0] 2 3 6 7 2 2" xfId="45777" xr:uid="{00000000-0005-0000-0000-0000012A0000}"/>
    <cellStyle name="Millares [0] 2 3 6 7 3" xfId="25093" xr:uid="{00000000-0005-0000-0000-0000022A0000}"/>
    <cellStyle name="Millares [0] 2 3 6 7 4" xfId="35437" xr:uid="{00000000-0005-0000-0000-0000032A0000}"/>
    <cellStyle name="Millares [0] 2 3 6 8" xfId="7771" xr:uid="{00000000-0005-0000-0000-0000042A0000}"/>
    <cellStyle name="Millares [0] 2 3 6 8 2" xfId="18156" xr:uid="{00000000-0005-0000-0000-0000052A0000}"/>
    <cellStyle name="Millares [0] 2 3 6 8 2 2" xfId="49206" xr:uid="{00000000-0005-0000-0000-0000062A0000}"/>
    <cellStyle name="Millares [0] 2 3 6 8 3" xfId="28522" xr:uid="{00000000-0005-0000-0000-0000072A0000}"/>
    <cellStyle name="Millares [0] 2 3 6 8 4" xfId="38866" xr:uid="{00000000-0005-0000-0000-0000082A0000}"/>
    <cellStyle name="Millares [0] 2 3 6 9" xfId="11295" xr:uid="{00000000-0005-0000-0000-0000092A0000}"/>
    <cellStyle name="Millares [0] 2 3 6 9 2" xfId="42351" xr:uid="{00000000-0005-0000-0000-00000A2A0000}"/>
    <cellStyle name="Millares [0] 2 3 7" xfId="375" xr:uid="{00000000-0005-0000-0000-00000B2A0000}"/>
    <cellStyle name="Millares [0] 2 3 7 2" xfId="376" xr:uid="{00000000-0005-0000-0000-00000C2A0000}"/>
    <cellStyle name="Millares [0] 2 3 7 2 2" xfId="2627" xr:uid="{00000000-0005-0000-0000-00000D2A0000}"/>
    <cellStyle name="Millares [0] 2 3 7 2 2 2" xfId="6057" xr:uid="{00000000-0005-0000-0000-00000E2A0000}"/>
    <cellStyle name="Millares [0] 2 3 7 2 2 2 2" xfId="16452" xr:uid="{00000000-0005-0000-0000-00000F2A0000}"/>
    <cellStyle name="Millares [0] 2 3 7 2 2 2 2 2" xfId="47506" xr:uid="{00000000-0005-0000-0000-0000102A0000}"/>
    <cellStyle name="Millares [0] 2 3 7 2 2 2 3" xfId="26822" xr:uid="{00000000-0005-0000-0000-0000112A0000}"/>
    <cellStyle name="Millares [0] 2 3 7 2 2 2 4" xfId="37166" xr:uid="{00000000-0005-0000-0000-0000122A0000}"/>
    <cellStyle name="Millares [0] 2 3 7 2 2 3" xfId="9537" xr:uid="{00000000-0005-0000-0000-0000132A0000}"/>
    <cellStyle name="Millares [0] 2 3 7 2 2 3 2" xfId="19903" xr:uid="{00000000-0005-0000-0000-0000142A0000}"/>
    <cellStyle name="Millares [0] 2 3 7 2 2 3 2 2" xfId="50952" xr:uid="{00000000-0005-0000-0000-0000152A0000}"/>
    <cellStyle name="Millares [0] 2 3 7 2 2 3 3" xfId="30268" xr:uid="{00000000-0005-0000-0000-0000162A0000}"/>
    <cellStyle name="Millares [0] 2 3 7 2 2 3 4" xfId="40612" xr:uid="{00000000-0005-0000-0000-0000172A0000}"/>
    <cellStyle name="Millares [0] 2 3 7 2 2 4" xfId="13024" xr:uid="{00000000-0005-0000-0000-0000182A0000}"/>
    <cellStyle name="Millares [0] 2 3 7 2 2 4 2" xfId="44080" xr:uid="{00000000-0005-0000-0000-0000192A0000}"/>
    <cellStyle name="Millares [0] 2 3 7 2 2 5" xfId="23396" xr:uid="{00000000-0005-0000-0000-00001A2A0000}"/>
    <cellStyle name="Millares [0] 2 3 7 2 2 6" xfId="33740" xr:uid="{00000000-0005-0000-0000-00001B2A0000}"/>
    <cellStyle name="Millares [0] 2 3 7 2 3" xfId="4331" xr:uid="{00000000-0005-0000-0000-00001C2A0000}"/>
    <cellStyle name="Millares [0] 2 3 7 2 3 2" xfId="14728" xr:uid="{00000000-0005-0000-0000-00001D2A0000}"/>
    <cellStyle name="Millares [0] 2 3 7 2 3 2 2" xfId="45784" xr:uid="{00000000-0005-0000-0000-00001E2A0000}"/>
    <cellStyle name="Millares [0] 2 3 7 2 3 3" xfId="25100" xr:uid="{00000000-0005-0000-0000-00001F2A0000}"/>
    <cellStyle name="Millares [0] 2 3 7 2 3 4" xfId="35444" xr:uid="{00000000-0005-0000-0000-0000202A0000}"/>
    <cellStyle name="Millares [0] 2 3 7 2 4" xfId="7778" xr:uid="{00000000-0005-0000-0000-0000212A0000}"/>
    <cellStyle name="Millares [0] 2 3 7 2 4 2" xfId="18163" xr:uid="{00000000-0005-0000-0000-0000222A0000}"/>
    <cellStyle name="Millares [0] 2 3 7 2 4 2 2" xfId="49213" xr:uid="{00000000-0005-0000-0000-0000232A0000}"/>
    <cellStyle name="Millares [0] 2 3 7 2 4 3" xfId="28529" xr:uid="{00000000-0005-0000-0000-0000242A0000}"/>
    <cellStyle name="Millares [0] 2 3 7 2 4 4" xfId="38873" xr:uid="{00000000-0005-0000-0000-0000252A0000}"/>
    <cellStyle name="Millares [0] 2 3 7 2 5" xfId="11302" xr:uid="{00000000-0005-0000-0000-0000262A0000}"/>
    <cellStyle name="Millares [0] 2 3 7 2 5 2" xfId="42358" xr:uid="{00000000-0005-0000-0000-0000272A0000}"/>
    <cellStyle name="Millares [0] 2 3 7 2 6" xfId="21674" xr:uid="{00000000-0005-0000-0000-0000282A0000}"/>
    <cellStyle name="Millares [0] 2 3 7 2 7" xfId="32018" xr:uid="{00000000-0005-0000-0000-0000292A0000}"/>
    <cellStyle name="Millares [0] 2 3 7 3" xfId="377" xr:uid="{00000000-0005-0000-0000-00002A2A0000}"/>
    <cellStyle name="Millares [0] 2 3 7 3 2" xfId="2628" xr:uid="{00000000-0005-0000-0000-00002B2A0000}"/>
    <cellStyle name="Millares [0] 2 3 7 3 2 2" xfId="6058" xr:uid="{00000000-0005-0000-0000-00002C2A0000}"/>
    <cellStyle name="Millares [0] 2 3 7 3 2 2 2" xfId="16453" xr:uid="{00000000-0005-0000-0000-00002D2A0000}"/>
    <cellStyle name="Millares [0] 2 3 7 3 2 2 2 2" xfId="47507" xr:uid="{00000000-0005-0000-0000-00002E2A0000}"/>
    <cellStyle name="Millares [0] 2 3 7 3 2 2 3" xfId="26823" xr:uid="{00000000-0005-0000-0000-00002F2A0000}"/>
    <cellStyle name="Millares [0] 2 3 7 3 2 2 4" xfId="37167" xr:uid="{00000000-0005-0000-0000-0000302A0000}"/>
    <cellStyle name="Millares [0] 2 3 7 3 2 3" xfId="9538" xr:uid="{00000000-0005-0000-0000-0000312A0000}"/>
    <cellStyle name="Millares [0] 2 3 7 3 2 3 2" xfId="19904" xr:uid="{00000000-0005-0000-0000-0000322A0000}"/>
    <cellStyle name="Millares [0] 2 3 7 3 2 3 2 2" xfId="50953" xr:uid="{00000000-0005-0000-0000-0000332A0000}"/>
    <cellStyle name="Millares [0] 2 3 7 3 2 3 3" xfId="30269" xr:uid="{00000000-0005-0000-0000-0000342A0000}"/>
    <cellStyle name="Millares [0] 2 3 7 3 2 3 4" xfId="40613" xr:uid="{00000000-0005-0000-0000-0000352A0000}"/>
    <cellStyle name="Millares [0] 2 3 7 3 2 4" xfId="13025" xr:uid="{00000000-0005-0000-0000-0000362A0000}"/>
    <cellStyle name="Millares [0] 2 3 7 3 2 4 2" xfId="44081" xr:uid="{00000000-0005-0000-0000-0000372A0000}"/>
    <cellStyle name="Millares [0] 2 3 7 3 2 5" xfId="23397" xr:uid="{00000000-0005-0000-0000-0000382A0000}"/>
    <cellStyle name="Millares [0] 2 3 7 3 2 6" xfId="33741" xr:uid="{00000000-0005-0000-0000-0000392A0000}"/>
    <cellStyle name="Millares [0] 2 3 7 3 3" xfId="4332" xr:uid="{00000000-0005-0000-0000-00003A2A0000}"/>
    <cellStyle name="Millares [0] 2 3 7 3 3 2" xfId="14729" xr:uid="{00000000-0005-0000-0000-00003B2A0000}"/>
    <cellStyle name="Millares [0] 2 3 7 3 3 2 2" xfId="45785" xr:uid="{00000000-0005-0000-0000-00003C2A0000}"/>
    <cellStyle name="Millares [0] 2 3 7 3 3 3" xfId="25101" xr:uid="{00000000-0005-0000-0000-00003D2A0000}"/>
    <cellStyle name="Millares [0] 2 3 7 3 3 4" xfId="35445" xr:uid="{00000000-0005-0000-0000-00003E2A0000}"/>
    <cellStyle name="Millares [0] 2 3 7 3 4" xfId="7779" xr:uid="{00000000-0005-0000-0000-00003F2A0000}"/>
    <cellStyle name="Millares [0] 2 3 7 3 4 2" xfId="18164" xr:uid="{00000000-0005-0000-0000-0000402A0000}"/>
    <cellStyle name="Millares [0] 2 3 7 3 4 2 2" xfId="49214" xr:uid="{00000000-0005-0000-0000-0000412A0000}"/>
    <cellStyle name="Millares [0] 2 3 7 3 4 3" xfId="28530" xr:uid="{00000000-0005-0000-0000-0000422A0000}"/>
    <cellStyle name="Millares [0] 2 3 7 3 4 4" xfId="38874" xr:uid="{00000000-0005-0000-0000-0000432A0000}"/>
    <cellStyle name="Millares [0] 2 3 7 3 5" xfId="11303" xr:uid="{00000000-0005-0000-0000-0000442A0000}"/>
    <cellStyle name="Millares [0] 2 3 7 3 5 2" xfId="42359" xr:uid="{00000000-0005-0000-0000-0000452A0000}"/>
    <cellStyle name="Millares [0] 2 3 7 3 6" xfId="21675" xr:uid="{00000000-0005-0000-0000-0000462A0000}"/>
    <cellStyle name="Millares [0] 2 3 7 3 7" xfId="32019" xr:uid="{00000000-0005-0000-0000-0000472A0000}"/>
    <cellStyle name="Millares [0] 2 3 7 4" xfId="2626" xr:uid="{00000000-0005-0000-0000-0000482A0000}"/>
    <cellStyle name="Millares [0] 2 3 7 4 2" xfId="6056" xr:uid="{00000000-0005-0000-0000-0000492A0000}"/>
    <cellStyle name="Millares [0] 2 3 7 4 2 2" xfId="16451" xr:uid="{00000000-0005-0000-0000-00004A2A0000}"/>
    <cellStyle name="Millares [0] 2 3 7 4 2 2 2" xfId="47505" xr:uid="{00000000-0005-0000-0000-00004B2A0000}"/>
    <cellStyle name="Millares [0] 2 3 7 4 2 3" xfId="26821" xr:uid="{00000000-0005-0000-0000-00004C2A0000}"/>
    <cellStyle name="Millares [0] 2 3 7 4 2 4" xfId="37165" xr:uid="{00000000-0005-0000-0000-00004D2A0000}"/>
    <cellStyle name="Millares [0] 2 3 7 4 3" xfId="9536" xr:uid="{00000000-0005-0000-0000-00004E2A0000}"/>
    <cellStyle name="Millares [0] 2 3 7 4 3 2" xfId="19902" xr:uid="{00000000-0005-0000-0000-00004F2A0000}"/>
    <cellStyle name="Millares [0] 2 3 7 4 3 2 2" xfId="50951" xr:uid="{00000000-0005-0000-0000-0000502A0000}"/>
    <cellStyle name="Millares [0] 2 3 7 4 3 3" xfId="30267" xr:uid="{00000000-0005-0000-0000-0000512A0000}"/>
    <cellStyle name="Millares [0] 2 3 7 4 3 4" xfId="40611" xr:uid="{00000000-0005-0000-0000-0000522A0000}"/>
    <cellStyle name="Millares [0] 2 3 7 4 4" xfId="13023" xr:uid="{00000000-0005-0000-0000-0000532A0000}"/>
    <cellStyle name="Millares [0] 2 3 7 4 4 2" xfId="44079" xr:uid="{00000000-0005-0000-0000-0000542A0000}"/>
    <cellStyle name="Millares [0] 2 3 7 4 5" xfId="23395" xr:uid="{00000000-0005-0000-0000-0000552A0000}"/>
    <cellStyle name="Millares [0] 2 3 7 4 6" xfId="33739" xr:uid="{00000000-0005-0000-0000-0000562A0000}"/>
    <cellStyle name="Millares [0] 2 3 7 5" xfId="4330" xr:uid="{00000000-0005-0000-0000-0000572A0000}"/>
    <cellStyle name="Millares [0] 2 3 7 5 2" xfId="14727" xr:uid="{00000000-0005-0000-0000-0000582A0000}"/>
    <cellStyle name="Millares [0] 2 3 7 5 2 2" xfId="45783" xr:uid="{00000000-0005-0000-0000-0000592A0000}"/>
    <cellStyle name="Millares [0] 2 3 7 5 3" xfId="25099" xr:uid="{00000000-0005-0000-0000-00005A2A0000}"/>
    <cellStyle name="Millares [0] 2 3 7 5 4" xfId="35443" xr:uid="{00000000-0005-0000-0000-00005B2A0000}"/>
    <cellStyle name="Millares [0] 2 3 7 6" xfId="7777" xr:uid="{00000000-0005-0000-0000-00005C2A0000}"/>
    <cellStyle name="Millares [0] 2 3 7 6 2" xfId="18162" xr:uid="{00000000-0005-0000-0000-00005D2A0000}"/>
    <cellStyle name="Millares [0] 2 3 7 6 2 2" xfId="49212" xr:uid="{00000000-0005-0000-0000-00005E2A0000}"/>
    <cellStyle name="Millares [0] 2 3 7 6 3" xfId="28528" xr:uid="{00000000-0005-0000-0000-00005F2A0000}"/>
    <cellStyle name="Millares [0] 2 3 7 6 4" xfId="38872" xr:uid="{00000000-0005-0000-0000-0000602A0000}"/>
    <cellStyle name="Millares [0] 2 3 7 7" xfId="11301" xr:uid="{00000000-0005-0000-0000-0000612A0000}"/>
    <cellStyle name="Millares [0] 2 3 7 7 2" xfId="42357" xr:uid="{00000000-0005-0000-0000-0000622A0000}"/>
    <cellStyle name="Millares [0] 2 3 7 8" xfId="21673" xr:uid="{00000000-0005-0000-0000-0000632A0000}"/>
    <cellStyle name="Millares [0] 2 3 7 9" xfId="32017" xr:uid="{00000000-0005-0000-0000-0000642A0000}"/>
    <cellStyle name="Millares [0] 2 3 8" xfId="378" xr:uid="{00000000-0005-0000-0000-0000652A0000}"/>
    <cellStyle name="Millares [0] 2 3 8 2" xfId="2629" xr:uid="{00000000-0005-0000-0000-0000662A0000}"/>
    <cellStyle name="Millares [0] 2 3 8 2 2" xfId="6059" xr:uid="{00000000-0005-0000-0000-0000672A0000}"/>
    <cellStyle name="Millares [0] 2 3 8 2 2 2" xfId="16454" xr:uid="{00000000-0005-0000-0000-0000682A0000}"/>
    <cellStyle name="Millares [0] 2 3 8 2 2 2 2" xfId="47508" xr:uid="{00000000-0005-0000-0000-0000692A0000}"/>
    <cellStyle name="Millares [0] 2 3 8 2 2 3" xfId="26824" xr:uid="{00000000-0005-0000-0000-00006A2A0000}"/>
    <cellStyle name="Millares [0] 2 3 8 2 2 4" xfId="37168" xr:uid="{00000000-0005-0000-0000-00006B2A0000}"/>
    <cellStyle name="Millares [0] 2 3 8 2 3" xfId="9539" xr:uid="{00000000-0005-0000-0000-00006C2A0000}"/>
    <cellStyle name="Millares [0] 2 3 8 2 3 2" xfId="19905" xr:uid="{00000000-0005-0000-0000-00006D2A0000}"/>
    <cellStyle name="Millares [0] 2 3 8 2 3 2 2" xfId="50954" xr:uid="{00000000-0005-0000-0000-00006E2A0000}"/>
    <cellStyle name="Millares [0] 2 3 8 2 3 3" xfId="30270" xr:uid="{00000000-0005-0000-0000-00006F2A0000}"/>
    <cellStyle name="Millares [0] 2 3 8 2 3 4" xfId="40614" xr:uid="{00000000-0005-0000-0000-0000702A0000}"/>
    <cellStyle name="Millares [0] 2 3 8 2 4" xfId="13026" xr:uid="{00000000-0005-0000-0000-0000712A0000}"/>
    <cellStyle name="Millares [0] 2 3 8 2 4 2" xfId="44082" xr:uid="{00000000-0005-0000-0000-0000722A0000}"/>
    <cellStyle name="Millares [0] 2 3 8 2 5" xfId="23398" xr:uid="{00000000-0005-0000-0000-0000732A0000}"/>
    <cellStyle name="Millares [0] 2 3 8 2 6" xfId="33742" xr:uid="{00000000-0005-0000-0000-0000742A0000}"/>
    <cellStyle name="Millares [0] 2 3 8 3" xfId="4333" xr:uid="{00000000-0005-0000-0000-0000752A0000}"/>
    <cellStyle name="Millares [0] 2 3 8 3 2" xfId="14730" xr:uid="{00000000-0005-0000-0000-0000762A0000}"/>
    <cellStyle name="Millares [0] 2 3 8 3 2 2" xfId="45786" xr:uid="{00000000-0005-0000-0000-0000772A0000}"/>
    <cellStyle name="Millares [0] 2 3 8 3 3" xfId="25102" xr:uid="{00000000-0005-0000-0000-0000782A0000}"/>
    <cellStyle name="Millares [0] 2 3 8 3 4" xfId="35446" xr:uid="{00000000-0005-0000-0000-0000792A0000}"/>
    <cellStyle name="Millares [0] 2 3 8 4" xfId="7780" xr:uid="{00000000-0005-0000-0000-00007A2A0000}"/>
    <cellStyle name="Millares [0] 2 3 8 4 2" xfId="18165" xr:uid="{00000000-0005-0000-0000-00007B2A0000}"/>
    <cellStyle name="Millares [0] 2 3 8 4 2 2" xfId="49215" xr:uid="{00000000-0005-0000-0000-00007C2A0000}"/>
    <cellStyle name="Millares [0] 2 3 8 4 3" xfId="28531" xr:uid="{00000000-0005-0000-0000-00007D2A0000}"/>
    <cellStyle name="Millares [0] 2 3 8 4 4" xfId="38875" xr:uid="{00000000-0005-0000-0000-00007E2A0000}"/>
    <cellStyle name="Millares [0] 2 3 8 5" xfId="11304" xr:uid="{00000000-0005-0000-0000-00007F2A0000}"/>
    <cellStyle name="Millares [0] 2 3 8 5 2" xfId="42360" xr:uid="{00000000-0005-0000-0000-0000802A0000}"/>
    <cellStyle name="Millares [0] 2 3 8 6" xfId="21676" xr:uid="{00000000-0005-0000-0000-0000812A0000}"/>
    <cellStyle name="Millares [0] 2 3 8 7" xfId="32020" xr:uid="{00000000-0005-0000-0000-0000822A0000}"/>
    <cellStyle name="Millares [0] 2 3 9" xfId="379" xr:uid="{00000000-0005-0000-0000-0000832A0000}"/>
    <cellStyle name="Millares [0] 2 3 9 2" xfId="2630" xr:uid="{00000000-0005-0000-0000-0000842A0000}"/>
    <cellStyle name="Millares [0] 2 3 9 2 2" xfId="6060" xr:uid="{00000000-0005-0000-0000-0000852A0000}"/>
    <cellStyle name="Millares [0] 2 3 9 2 2 2" xfId="16455" xr:uid="{00000000-0005-0000-0000-0000862A0000}"/>
    <cellStyle name="Millares [0] 2 3 9 2 2 2 2" xfId="47509" xr:uid="{00000000-0005-0000-0000-0000872A0000}"/>
    <cellStyle name="Millares [0] 2 3 9 2 2 3" xfId="26825" xr:uid="{00000000-0005-0000-0000-0000882A0000}"/>
    <cellStyle name="Millares [0] 2 3 9 2 2 4" xfId="37169" xr:uid="{00000000-0005-0000-0000-0000892A0000}"/>
    <cellStyle name="Millares [0] 2 3 9 2 3" xfId="9540" xr:uid="{00000000-0005-0000-0000-00008A2A0000}"/>
    <cellStyle name="Millares [0] 2 3 9 2 3 2" xfId="19906" xr:uid="{00000000-0005-0000-0000-00008B2A0000}"/>
    <cellStyle name="Millares [0] 2 3 9 2 3 2 2" xfId="50955" xr:uid="{00000000-0005-0000-0000-00008C2A0000}"/>
    <cellStyle name="Millares [0] 2 3 9 2 3 3" xfId="30271" xr:uid="{00000000-0005-0000-0000-00008D2A0000}"/>
    <cellStyle name="Millares [0] 2 3 9 2 3 4" xfId="40615" xr:uid="{00000000-0005-0000-0000-00008E2A0000}"/>
    <cellStyle name="Millares [0] 2 3 9 2 4" xfId="13027" xr:uid="{00000000-0005-0000-0000-00008F2A0000}"/>
    <cellStyle name="Millares [0] 2 3 9 2 4 2" xfId="44083" xr:uid="{00000000-0005-0000-0000-0000902A0000}"/>
    <cellStyle name="Millares [0] 2 3 9 2 5" xfId="23399" xr:uid="{00000000-0005-0000-0000-0000912A0000}"/>
    <cellStyle name="Millares [0] 2 3 9 2 6" xfId="33743" xr:uid="{00000000-0005-0000-0000-0000922A0000}"/>
    <cellStyle name="Millares [0] 2 3 9 3" xfId="4334" xr:uid="{00000000-0005-0000-0000-0000932A0000}"/>
    <cellStyle name="Millares [0] 2 3 9 3 2" xfId="14731" xr:uid="{00000000-0005-0000-0000-0000942A0000}"/>
    <cellStyle name="Millares [0] 2 3 9 3 2 2" xfId="45787" xr:uid="{00000000-0005-0000-0000-0000952A0000}"/>
    <cellStyle name="Millares [0] 2 3 9 3 3" xfId="25103" xr:uid="{00000000-0005-0000-0000-0000962A0000}"/>
    <cellStyle name="Millares [0] 2 3 9 3 4" xfId="35447" xr:uid="{00000000-0005-0000-0000-0000972A0000}"/>
    <cellStyle name="Millares [0] 2 3 9 4" xfId="7781" xr:uid="{00000000-0005-0000-0000-0000982A0000}"/>
    <cellStyle name="Millares [0] 2 3 9 4 2" xfId="18166" xr:uid="{00000000-0005-0000-0000-0000992A0000}"/>
    <cellStyle name="Millares [0] 2 3 9 4 2 2" xfId="49216" xr:uid="{00000000-0005-0000-0000-00009A2A0000}"/>
    <cellStyle name="Millares [0] 2 3 9 4 3" xfId="28532" xr:uid="{00000000-0005-0000-0000-00009B2A0000}"/>
    <cellStyle name="Millares [0] 2 3 9 4 4" xfId="38876" xr:uid="{00000000-0005-0000-0000-00009C2A0000}"/>
    <cellStyle name="Millares [0] 2 3 9 5" xfId="11305" xr:uid="{00000000-0005-0000-0000-00009D2A0000}"/>
    <cellStyle name="Millares [0] 2 3 9 5 2" xfId="42361" xr:uid="{00000000-0005-0000-0000-00009E2A0000}"/>
    <cellStyle name="Millares [0] 2 3 9 6" xfId="21677" xr:uid="{00000000-0005-0000-0000-00009F2A0000}"/>
    <cellStyle name="Millares [0] 2 3 9 7" xfId="32021" xr:uid="{00000000-0005-0000-0000-0000A02A0000}"/>
    <cellStyle name="Millares [0] 2 4" xfId="380" xr:uid="{00000000-0005-0000-0000-0000A12A0000}"/>
    <cellStyle name="Millares [0] 2 4 10" xfId="4335" xr:uid="{00000000-0005-0000-0000-0000A22A0000}"/>
    <cellStyle name="Millares [0] 2 4 10 2" xfId="14732" xr:uid="{00000000-0005-0000-0000-0000A32A0000}"/>
    <cellStyle name="Millares [0] 2 4 10 2 2" xfId="45788" xr:uid="{00000000-0005-0000-0000-0000A42A0000}"/>
    <cellStyle name="Millares [0] 2 4 10 3" xfId="25104" xr:uid="{00000000-0005-0000-0000-0000A52A0000}"/>
    <cellStyle name="Millares [0] 2 4 10 4" xfId="35448" xr:uid="{00000000-0005-0000-0000-0000A62A0000}"/>
    <cellStyle name="Millares [0] 2 4 11" xfId="7782" xr:uid="{00000000-0005-0000-0000-0000A72A0000}"/>
    <cellStyle name="Millares [0] 2 4 11 2" xfId="18167" xr:uid="{00000000-0005-0000-0000-0000A82A0000}"/>
    <cellStyle name="Millares [0] 2 4 11 2 2" xfId="49217" xr:uid="{00000000-0005-0000-0000-0000A92A0000}"/>
    <cellStyle name="Millares [0] 2 4 11 3" xfId="28533" xr:uid="{00000000-0005-0000-0000-0000AA2A0000}"/>
    <cellStyle name="Millares [0] 2 4 11 4" xfId="38877" xr:uid="{00000000-0005-0000-0000-0000AB2A0000}"/>
    <cellStyle name="Millares [0] 2 4 12" xfId="11306" xr:uid="{00000000-0005-0000-0000-0000AC2A0000}"/>
    <cellStyle name="Millares [0] 2 4 12 2" xfId="42362" xr:uid="{00000000-0005-0000-0000-0000AD2A0000}"/>
    <cellStyle name="Millares [0] 2 4 13" xfId="21678" xr:uid="{00000000-0005-0000-0000-0000AE2A0000}"/>
    <cellStyle name="Millares [0] 2 4 14" xfId="32022" xr:uid="{00000000-0005-0000-0000-0000AF2A0000}"/>
    <cellStyle name="Millares [0] 2 4 2" xfId="381" xr:uid="{00000000-0005-0000-0000-0000B02A0000}"/>
    <cellStyle name="Millares [0] 2 4 2 10" xfId="11307" xr:uid="{00000000-0005-0000-0000-0000B12A0000}"/>
    <cellStyle name="Millares [0] 2 4 2 10 2" xfId="42363" xr:uid="{00000000-0005-0000-0000-0000B22A0000}"/>
    <cellStyle name="Millares [0] 2 4 2 11" xfId="21679" xr:uid="{00000000-0005-0000-0000-0000B32A0000}"/>
    <cellStyle name="Millares [0] 2 4 2 12" xfId="32023" xr:uid="{00000000-0005-0000-0000-0000B42A0000}"/>
    <cellStyle name="Millares [0] 2 4 2 2" xfId="382" xr:uid="{00000000-0005-0000-0000-0000B52A0000}"/>
    <cellStyle name="Millares [0] 2 4 2 2 10" xfId="21680" xr:uid="{00000000-0005-0000-0000-0000B62A0000}"/>
    <cellStyle name="Millares [0] 2 4 2 2 11" xfId="32024" xr:uid="{00000000-0005-0000-0000-0000B72A0000}"/>
    <cellStyle name="Millares [0] 2 4 2 2 2" xfId="383" xr:uid="{00000000-0005-0000-0000-0000B82A0000}"/>
    <cellStyle name="Millares [0] 2 4 2 2 2 2" xfId="384" xr:uid="{00000000-0005-0000-0000-0000B92A0000}"/>
    <cellStyle name="Millares [0] 2 4 2 2 2 2 2" xfId="2635" xr:uid="{00000000-0005-0000-0000-0000BA2A0000}"/>
    <cellStyle name="Millares [0] 2 4 2 2 2 2 2 2" xfId="6065" xr:uid="{00000000-0005-0000-0000-0000BB2A0000}"/>
    <cellStyle name="Millares [0] 2 4 2 2 2 2 2 2 2" xfId="16460" xr:uid="{00000000-0005-0000-0000-0000BC2A0000}"/>
    <cellStyle name="Millares [0] 2 4 2 2 2 2 2 2 2 2" xfId="47514" xr:uid="{00000000-0005-0000-0000-0000BD2A0000}"/>
    <cellStyle name="Millares [0] 2 4 2 2 2 2 2 2 3" xfId="26830" xr:uid="{00000000-0005-0000-0000-0000BE2A0000}"/>
    <cellStyle name="Millares [0] 2 4 2 2 2 2 2 2 4" xfId="37174" xr:uid="{00000000-0005-0000-0000-0000BF2A0000}"/>
    <cellStyle name="Millares [0] 2 4 2 2 2 2 2 3" xfId="9545" xr:uid="{00000000-0005-0000-0000-0000C02A0000}"/>
    <cellStyle name="Millares [0] 2 4 2 2 2 2 2 3 2" xfId="19911" xr:uid="{00000000-0005-0000-0000-0000C12A0000}"/>
    <cellStyle name="Millares [0] 2 4 2 2 2 2 2 3 2 2" xfId="50960" xr:uid="{00000000-0005-0000-0000-0000C22A0000}"/>
    <cellStyle name="Millares [0] 2 4 2 2 2 2 2 3 3" xfId="30276" xr:uid="{00000000-0005-0000-0000-0000C32A0000}"/>
    <cellStyle name="Millares [0] 2 4 2 2 2 2 2 3 4" xfId="40620" xr:uid="{00000000-0005-0000-0000-0000C42A0000}"/>
    <cellStyle name="Millares [0] 2 4 2 2 2 2 2 4" xfId="13032" xr:uid="{00000000-0005-0000-0000-0000C52A0000}"/>
    <cellStyle name="Millares [0] 2 4 2 2 2 2 2 4 2" xfId="44088" xr:uid="{00000000-0005-0000-0000-0000C62A0000}"/>
    <cellStyle name="Millares [0] 2 4 2 2 2 2 2 5" xfId="23404" xr:uid="{00000000-0005-0000-0000-0000C72A0000}"/>
    <cellStyle name="Millares [0] 2 4 2 2 2 2 2 6" xfId="33748" xr:uid="{00000000-0005-0000-0000-0000C82A0000}"/>
    <cellStyle name="Millares [0] 2 4 2 2 2 2 3" xfId="4339" xr:uid="{00000000-0005-0000-0000-0000C92A0000}"/>
    <cellStyle name="Millares [0] 2 4 2 2 2 2 3 2" xfId="14736" xr:uid="{00000000-0005-0000-0000-0000CA2A0000}"/>
    <cellStyle name="Millares [0] 2 4 2 2 2 2 3 2 2" xfId="45792" xr:uid="{00000000-0005-0000-0000-0000CB2A0000}"/>
    <cellStyle name="Millares [0] 2 4 2 2 2 2 3 3" xfId="25108" xr:uid="{00000000-0005-0000-0000-0000CC2A0000}"/>
    <cellStyle name="Millares [0] 2 4 2 2 2 2 3 4" xfId="35452" xr:uid="{00000000-0005-0000-0000-0000CD2A0000}"/>
    <cellStyle name="Millares [0] 2 4 2 2 2 2 4" xfId="7786" xr:uid="{00000000-0005-0000-0000-0000CE2A0000}"/>
    <cellStyle name="Millares [0] 2 4 2 2 2 2 4 2" xfId="18171" xr:uid="{00000000-0005-0000-0000-0000CF2A0000}"/>
    <cellStyle name="Millares [0] 2 4 2 2 2 2 4 2 2" xfId="49221" xr:uid="{00000000-0005-0000-0000-0000D02A0000}"/>
    <cellStyle name="Millares [0] 2 4 2 2 2 2 4 3" xfId="28537" xr:uid="{00000000-0005-0000-0000-0000D12A0000}"/>
    <cellStyle name="Millares [0] 2 4 2 2 2 2 4 4" xfId="38881" xr:uid="{00000000-0005-0000-0000-0000D22A0000}"/>
    <cellStyle name="Millares [0] 2 4 2 2 2 2 5" xfId="11310" xr:uid="{00000000-0005-0000-0000-0000D32A0000}"/>
    <cellStyle name="Millares [0] 2 4 2 2 2 2 5 2" xfId="42366" xr:uid="{00000000-0005-0000-0000-0000D42A0000}"/>
    <cellStyle name="Millares [0] 2 4 2 2 2 2 6" xfId="21682" xr:uid="{00000000-0005-0000-0000-0000D52A0000}"/>
    <cellStyle name="Millares [0] 2 4 2 2 2 2 7" xfId="32026" xr:uid="{00000000-0005-0000-0000-0000D62A0000}"/>
    <cellStyle name="Millares [0] 2 4 2 2 2 3" xfId="2634" xr:uid="{00000000-0005-0000-0000-0000D72A0000}"/>
    <cellStyle name="Millares [0] 2 4 2 2 2 3 2" xfId="6064" xr:uid="{00000000-0005-0000-0000-0000D82A0000}"/>
    <cellStyle name="Millares [0] 2 4 2 2 2 3 2 2" xfId="16459" xr:uid="{00000000-0005-0000-0000-0000D92A0000}"/>
    <cellStyle name="Millares [0] 2 4 2 2 2 3 2 2 2" xfId="47513" xr:uid="{00000000-0005-0000-0000-0000DA2A0000}"/>
    <cellStyle name="Millares [0] 2 4 2 2 2 3 2 3" xfId="26829" xr:uid="{00000000-0005-0000-0000-0000DB2A0000}"/>
    <cellStyle name="Millares [0] 2 4 2 2 2 3 2 4" xfId="37173" xr:uid="{00000000-0005-0000-0000-0000DC2A0000}"/>
    <cellStyle name="Millares [0] 2 4 2 2 2 3 3" xfId="9544" xr:uid="{00000000-0005-0000-0000-0000DD2A0000}"/>
    <cellStyle name="Millares [0] 2 4 2 2 2 3 3 2" xfId="19910" xr:uid="{00000000-0005-0000-0000-0000DE2A0000}"/>
    <cellStyle name="Millares [0] 2 4 2 2 2 3 3 2 2" xfId="50959" xr:uid="{00000000-0005-0000-0000-0000DF2A0000}"/>
    <cellStyle name="Millares [0] 2 4 2 2 2 3 3 3" xfId="30275" xr:uid="{00000000-0005-0000-0000-0000E02A0000}"/>
    <cellStyle name="Millares [0] 2 4 2 2 2 3 3 4" xfId="40619" xr:uid="{00000000-0005-0000-0000-0000E12A0000}"/>
    <cellStyle name="Millares [0] 2 4 2 2 2 3 4" xfId="13031" xr:uid="{00000000-0005-0000-0000-0000E22A0000}"/>
    <cellStyle name="Millares [0] 2 4 2 2 2 3 4 2" xfId="44087" xr:uid="{00000000-0005-0000-0000-0000E32A0000}"/>
    <cellStyle name="Millares [0] 2 4 2 2 2 3 5" xfId="23403" xr:uid="{00000000-0005-0000-0000-0000E42A0000}"/>
    <cellStyle name="Millares [0] 2 4 2 2 2 3 6" xfId="33747" xr:uid="{00000000-0005-0000-0000-0000E52A0000}"/>
    <cellStyle name="Millares [0] 2 4 2 2 2 4" xfId="4338" xr:uid="{00000000-0005-0000-0000-0000E62A0000}"/>
    <cellStyle name="Millares [0] 2 4 2 2 2 4 2" xfId="14735" xr:uid="{00000000-0005-0000-0000-0000E72A0000}"/>
    <cellStyle name="Millares [0] 2 4 2 2 2 4 2 2" xfId="45791" xr:uid="{00000000-0005-0000-0000-0000E82A0000}"/>
    <cellStyle name="Millares [0] 2 4 2 2 2 4 3" xfId="25107" xr:uid="{00000000-0005-0000-0000-0000E92A0000}"/>
    <cellStyle name="Millares [0] 2 4 2 2 2 4 4" xfId="35451" xr:uid="{00000000-0005-0000-0000-0000EA2A0000}"/>
    <cellStyle name="Millares [0] 2 4 2 2 2 5" xfId="7785" xr:uid="{00000000-0005-0000-0000-0000EB2A0000}"/>
    <cellStyle name="Millares [0] 2 4 2 2 2 5 2" xfId="18170" xr:uid="{00000000-0005-0000-0000-0000EC2A0000}"/>
    <cellStyle name="Millares [0] 2 4 2 2 2 5 2 2" xfId="49220" xr:uid="{00000000-0005-0000-0000-0000ED2A0000}"/>
    <cellStyle name="Millares [0] 2 4 2 2 2 5 3" xfId="28536" xr:uid="{00000000-0005-0000-0000-0000EE2A0000}"/>
    <cellStyle name="Millares [0] 2 4 2 2 2 5 4" xfId="38880" xr:uid="{00000000-0005-0000-0000-0000EF2A0000}"/>
    <cellStyle name="Millares [0] 2 4 2 2 2 6" xfId="11309" xr:uid="{00000000-0005-0000-0000-0000F02A0000}"/>
    <cellStyle name="Millares [0] 2 4 2 2 2 6 2" xfId="42365" xr:uid="{00000000-0005-0000-0000-0000F12A0000}"/>
    <cellStyle name="Millares [0] 2 4 2 2 2 7" xfId="21681" xr:uid="{00000000-0005-0000-0000-0000F22A0000}"/>
    <cellStyle name="Millares [0] 2 4 2 2 2 8" xfId="32025" xr:uid="{00000000-0005-0000-0000-0000F32A0000}"/>
    <cellStyle name="Millares [0] 2 4 2 2 3" xfId="385" xr:uid="{00000000-0005-0000-0000-0000F42A0000}"/>
    <cellStyle name="Millares [0] 2 4 2 2 3 2" xfId="2636" xr:uid="{00000000-0005-0000-0000-0000F52A0000}"/>
    <cellStyle name="Millares [0] 2 4 2 2 3 2 2" xfId="6066" xr:uid="{00000000-0005-0000-0000-0000F62A0000}"/>
    <cellStyle name="Millares [0] 2 4 2 2 3 2 2 2" xfId="16461" xr:uid="{00000000-0005-0000-0000-0000F72A0000}"/>
    <cellStyle name="Millares [0] 2 4 2 2 3 2 2 2 2" xfId="47515" xr:uid="{00000000-0005-0000-0000-0000F82A0000}"/>
    <cellStyle name="Millares [0] 2 4 2 2 3 2 2 3" xfId="26831" xr:uid="{00000000-0005-0000-0000-0000F92A0000}"/>
    <cellStyle name="Millares [0] 2 4 2 2 3 2 2 4" xfId="37175" xr:uid="{00000000-0005-0000-0000-0000FA2A0000}"/>
    <cellStyle name="Millares [0] 2 4 2 2 3 2 3" xfId="9546" xr:uid="{00000000-0005-0000-0000-0000FB2A0000}"/>
    <cellStyle name="Millares [0] 2 4 2 2 3 2 3 2" xfId="19912" xr:uid="{00000000-0005-0000-0000-0000FC2A0000}"/>
    <cellStyle name="Millares [0] 2 4 2 2 3 2 3 2 2" xfId="50961" xr:uid="{00000000-0005-0000-0000-0000FD2A0000}"/>
    <cellStyle name="Millares [0] 2 4 2 2 3 2 3 3" xfId="30277" xr:uid="{00000000-0005-0000-0000-0000FE2A0000}"/>
    <cellStyle name="Millares [0] 2 4 2 2 3 2 3 4" xfId="40621" xr:uid="{00000000-0005-0000-0000-0000FF2A0000}"/>
    <cellStyle name="Millares [0] 2 4 2 2 3 2 4" xfId="13033" xr:uid="{00000000-0005-0000-0000-0000002B0000}"/>
    <cellStyle name="Millares [0] 2 4 2 2 3 2 4 2" xfId="44089" xr:uid="{00000000-0005-0000-0000-0000012B0000}"/>
    <cellStyle name="Millares [0] 2 4 2 2 3 2 5" xfId="23405" xr:uid="{00000000-0005-0000-0000-0000022B0000}"/>
    <cellStyle name="Millares [0] 2 4 2 2 3 2 6" xfId="33749" xr:uid="{00000000-0005-0000-0000-0000032B0000}"/>
    <cellStyle name="Millares [0] 2 4 2 2 3 3" xfId="4340" xr:uid="{00000000-0005-0000-0000-0000042B0000}"/>
    <cellStyle name="Millares [0] 2 4 2 2 3 3 2" xfId="14737" xr:uid="{00000000-0005-0000-0000-0000052B0000}"/>
    <cellStyle name="Millares [0] 2 4 2 2 3 3 2 2" xfId="45793" xr:uid="{00000000-0005-0000-0000-0000062B0000}"/>
    <cellStyle name="Millares [0] 2 4 2 2 3 3 3" xfId="25109" xr:uid="{00000000-0005-0000-0000-0000072B0000}"/>
    <cellStyle name="Millares [0] 2 4 2 2 3 3 4" xfId="35453" xr:uid="{00000000-0005-0000-0000-0000082B0000}"/>
    <cellStyle name="Millares [0] 2 4 2 2 3 4" xfId="7787" xr:uid="{00000000-0005-0000-0000-0000092B0000}"/>
    <cellStyle name="Millares [0] 2 4 2 2 3 4 2" xfId="18172" xr:uid="{00000000-0005-0000-0000-00000A2B0000}"/>
    <cellStyle name="Millares [0] 2 4 2 2 3 4 2 2" xfId="49222" xr:uid="{00000000-0005-0000-0000-00000B2B0000}"/>
    <cellStyle name="Millares [0] 2 4 2 2 3 4 3" xfId="28538" xr:uid="{00000000-0005-0000-0000-00000C2B0000}"/>
    <cellStyle name="Millares [0] 2 4 2 2 3 4 4" xfId="38882" xr:uid="{00000000-0005-0000-0000-00000D2B0000}"/>
    <cellStyle name="Millares [0] 2 4 2 2 3 5" xfId="11311" xr:uid="{00000000-0005-0000-0000-00000E2B0000}"/>
    <cellStyle name="Millares [0] 2 4 2 2 3 5 2" xfId="42367" xr:uid="{00000000-0005-0000-0000-00000F2B0000}"/>
    <cellStyle name="Millares [0] 2 4 2 2 3 6" xfId="21683" xr:uid="{00000000-0005-0000-0000-0000102B0000}"/>
    <cellStyle name="Millares [0] 2 4 2 2 3 7" xfId="32027" xr:uid="{00000000-0005-0000-0000-0000112B0000}"/>
    <cellStyle name="Millares [0] 2 4 2 2 4" xfId="386" xr:uid="{00000000-0005-0000-0000-0000122B0000}"/>
    <cellStyle name="Millares [0] 2 4 2 2 4 2" xfId="2637" xr:uid="{00000000-0005-0000-0000-0000132B0000}"/>
    <cellStyle name="Millares [0] 2 4 2 2 4 2 2" xfId="6067" xr:uid="{00000000-0005-0000-0000-0000142B0000}"/>
    <cellStyle name="Millares [0] 2 4 2 2 4 2 2 2" xfId="16462" xr:uid="{00000000-0005-0000-0000-0000152B0000}"/>
    <cellStyle name="Millares [0] 2 4 2 2 4 2 2 2 2" xfId="47516" xr:uid="{00000000-0005-0000-0000-0000162B0000}"/>
    <cellStyle name="Millares [0] 2 4 2 2 4 2 2 3" xfId="26832" xr:uid="{00000000-0005-0000-0000-0000172B0000}"/>
    <cellStyle name="Millares [0] 2 4 2 2 4 2 2 4" xfId="37176" xr:uid="{00000000-0005-0000-0000-0000182B0000}"/>
    <cellStyle name="Millares [0] 2 4 2 2 4 2 3" xfId="9547" xr:uid="{00000000-0005-0000-0000-0000192B0000}"/>
    <cellStyle name="Millares [0] 2 4 2 2 4 2 3 2" xfId="19913" xr:uid="{00000000-0005-0000-0000-00001A2B0000}"/>
    <cellStyle name="Millares [0] 2 4 2 2 4 2 3 2 2" xfId="50962" xr:uid="{00000000-0005-0000-0000-00001B2B0000}"/>
    <cellStyle name="Millares [0] 2 4 2 2 4 2 3 3" xfId="30278" xr:uid="{00000000-0005-0000-0000-00001C2B0000}"/>
    <cellStyle name="Millares [0] 2 4 2 2 4 2 3 4" xfId="40622" xr:uid="{00000000-0005-0000-0000-00001D2B0000}"/>
    <cellStyle name="Millares [0] 2 4 2 2 4 2 4" xfId="13034" xr:uid="{00000000-0005-0000-0000-00001E2B0000}"/>
    <cellStyle name="Millares [0] 2 4 2 2 4 2 4 2" xfId="44090" xr:uid="{00000000-0005-0000-0000-00001F2B0000}"/>
    <cellStyle name="Millares [0] 2 4 2 2 4 2 5" xfId="23406" xr:uid="{00000000-0005-0000-0000-0000202B0000}"/>
    <cellStyle name="Millares [0] 2 4 2 2 4 2 6" xfId="33750" xr:uid="{00000000-0005-0000-0000-0000212B0000}"/>
    <cellStyle name="Millares [0] 2 4 2 2 4 3" xfId="4341" xr:uid="{00000000-0005-0000-0000-0000222B0000}"/>
    <cellStyle name="Millares [0] 2 4 2 2 4 3 2" xfId="14738" xr:uid="{00000000-0005-0000-0000-0000232B0000}"/>
    <cellStyle name="Millares [0] 2 4 2 2 4 3 2 2" xfId="45794" xr:uid="{00000000-0005-0000-0000-0000242B0000}"/>
    <cellStyle name="Millares [0] 2 4 2 2 4 3 3" xfId="25110" xr:uid="{00000000-0005-0000-0000-0000252B0000}"/>
    <cellStyle name="Millares [0] 2 4 2 2 4 3 4" xfId="35454" xr:uid="{00000000-0005-0000-0000-0000262B0000}"/>
    <cellStyle name="Millares [0] 2 4 2 2 4 4" xfId="7788" xr:uid="{00000000-0005-0000-0000-0000272B0000}"/>
    <cellStyle name="Millares [0] 2 4 2 2 4 4 2" xfId="18173" xr:uid="{00000000-0005-0000-0000-0000282B0000}"/>
    <cellStyle name="Millares [0] 2 4 2 2 4 4 2 2" xfId="49223" xr:uid="{00000000-0005-0000-0000-0000292B0000}"/>
    <cellStyle name="Millares [0] 2 4 2 2 4 4 3" xfId="28539" xr:uid="{00000000-0005-0000-0000-00002A2B0000}"/>
    <cellStyle name="Millares [0] 2 4 2 2 4 4 4" xfId="38883" xr:uid="{00000000-0005-0000-0000-00002B2B0000}"/>
    <cellStyle name="Millares [0] 2 4 2 2 4 5" xfId="11312" xr:uid="{00000000-0005-0000-0000-00002C2B0000}"/>
    <cellStyle name="Millares [0] 2 4 2 2 4 5 2" xfId="42368" xr:uid="{00000000-0005-0000-0000-00002D2B0000}"/>
    <cellStyle name="Millares [0] 2 4 2 2 4 6" xfId="21684" xr:uid="{00000000-0005-0000-0000-00002E2B0000}"/>
    <cellStyle name="Millares [0] 2 4 2 2 4 7" xfId="32028" xr:uid="{00000000-0005-0000-0000-00002F2B0000}"/>
    <cellStyle name="Millares [0] 2 4 2 2 5" xfId="387" xr:uid="{00000000-0005-0000-0000-0000302B0000}"/>
    <cellStyle name="Millares [0] 2 4 2 2 5 2" xfId="2638" xr:uid="{00000000-0005-0000-0000-0000312B0000}"/>
    <cellStyle name="Millares [0] 2 4 2 2 5 2 2" xfId="6068" xr:uid="{00000000-0005-0000-0000-0000322B0000}"/>
    <cellStyle name="Millares [0] 2 4 2 2 5 2 2 2" xfId="16463" xr:uid="{00000000-0005-0000-0000-0000332B0000}"/>
    <cellStyle name="Millares [0] 2 4 2 2 5 2 2 2 2" xfId="47517" xr:uid="{00000000-0005-0000-0000-0000342B0000}"/>
    <cellStyle name="Millares [0] 2 4 2 2 5 2 2 3" xfId="26833" xr:uid="{00000000-0005-0000-0000-0000352B0000}"/>
    <cellStyle name="Millares [0] 2 4 2 2 5 2 2 4" xfId="37177" xr:uid="{00000000-0005-0000-0000-0000362B0000}"/>
    <cellStyle name="Millares [0] 2 4 2 2 5 2 3" xfId="9548" xr:uid="{00000000-0005-0000-0000-0000372B0000}"/>
    <cellStyle name="Millares [0] 2 4 2 2 5 2 3 2" xfId="19914" xr:uid="{00000000-0005-0000-0000-0000382B0000}"/>
    <cellStyle name="Millares [0] 2 4 2 2 5 2 3 2 2" xfId="50963" xr:uid="{00000000-0005-0000-0000-0000392B0000}"/>
    <cellStyle name="Millares [0] 2 4 2 2 5 2 3 3" xfId="30279" xr:uid="{00000000-0005-0000-0000-00003A2B0000}"/>
    <cellStyle name="Millares [0] 2 4 2 2 5 2 3 4" xfId="40623" xr:uid="{00000000-0005-0000-0000-00003B2B0000}"/>
    <cellStyle name="Millares [0] 2 4 2 2 5 2 4" xfId="13035" xr:uid="{00000000-0005-0000-0000-00003C2B0000}"/>
    <cellStyle name="Millares [0] 2 4 2 2 5 2 4 2" xfId="44091" xr:uid="{00000000-0005-0000-0000-00003D2B0000}"/>
    <cellStyle name="Millares [0] 2 4 2 2 5 2 5" xfId="23407" xr:uid="{00000000-0005-0000-0000-00003E2B0000}"/>
    <cellStyle name="Millares [0] 2 4 2 2 5 2 6" xfId="33751" xr:uid="{00000000-0005-0000-0000-00003F2B0000}"/>
    <cellStyle name="Millares [0] 2 4 2 2 5 3" xfId="4342" xr:uid="{00000000-0005-0000-0000-0000402B0000}"/>
    <cellStyle name="Millares [0] 2 4 2 2 5 3 2" xfId="14739" xr:uid="{00000000-0005-0000-0000-0000412B0000}"/>
    <cellStyle name="Millares [0] 2 4 2 2 5 3 2 2" xfId="45795" xr:uid="{00000000-0005-0000-0000-0000422B0000}"/>
    <cellStyle name="Millares [0] 2 4 2 2 5 3 3" xfId="25111" xr:uid="{00000000-0005-0000-0000-0000432B0000}"/>
    <cellStyle name="Millares [0] 2 4 2 2 5 3 4" xfId="35455" xr:uid="{00000000-0005-0000-0000-0000442B0000}"/>
    <cellStyle name="Millares [0] 2 4 2 2 5 4" xfId="7789" xr:uid="{00000000-0005-0000-0000-0000452B0000}"/>
    <cellStyle name="Millares [0] 2 4 2 2 5 4 2" xfId="18174" xr:uid="{00000000-0005-0000-0000-0000462B0000}"/>
    <cellStyle name="Millares [0] 2 4 2 2 5 4 2 2" xfId="49224" xr:uid="{00000000-0005-0000-0000-0000472B0000}"/>
    <cellStyle name="Millares [0] 2 4 2 2 5 4 3" xfId="28540" xr:uid="{00000000-0005-0000-0000-0000482B0000}"/>
    <cellStyle name="Millares [0] 2 4 2 2 5 4 4" xfId="38884" xr:uid="{00000000-0005-0000-0000-0000492B0000}"/>
    <cellStyle name="Millares [0] 2 4 2 2 5 5" xfId="11313" xr:uid="{00000000-0005-0000-0000-00004A2B0000}"/>
    <cellStyle name="Millares [0] 2 4 2 2 5 5 2" xfId="42369" xr:uid="{00000000-0005-0000-0000-00004B2B0000}"/>
    <cellStyle name="Millares [0] 2 4 2 2 5 6" xfId="21685" xr:uid="{00000000-0005-0000-0000-00004C2B0000}"/>
    <cellStyle name="Millares [0] 2 4 2 2 5 7" xfId="32029" xr:uid="{00000000-0005-0000-0000-00004D2B0000}"/>
    <cellStyle name="Millares [0] 2 4 2 2 6" xfId="2633" xr:uid="{00000000-0005-0000-0000-00004E2B0000}"/>
    <cellStyle name="Millares [0] 2 4 2 2 6 2" xfId="6063" xr:uid="{00000000-0005-0000-0000-00004F2B0000}"/>
    <cellStyle name="Millares [0] 2 4 2 2 6 2 2" xfId="16458" xr:uid="{00000000-0005-0000-0000-0000502B0000}"/>
    <cellStyle name="Millares [0] 2 4 2 2 6 2 2 2" xfId="47512" xr:uid="{00000000-0005-0000-0000-0000512B0000}"/>
    <cellStyle name="Millares [0] 2 4 2 2 6 2 3" xfId="26828" xr:uid="{00000000-0005-0000-0000-0000522B0000}"/>
    <cellStyle name="Millares [0] 2 4 2 2 6 2 4" xfId="37172" xr:uid="{00000000-0005-0000-0000-0000532B0000}"/>
    <cellStyle name="Millares [0] 2 4 2 2 6 3" xfId="9543" xr:uid="{00000000-0005-0000-0000-0000542B0000}"/>
    <cellStyle name="Millares [0] 2 4 2 2 6 3 2" xfId="19909" xr:uid="{00000000-0005-0000-0000-0000552B0000}"/>
    <cellStyle name="Millares [0] 2 4 2 2 6 3 2 2" xfId="50958" xr:uid="{00000000-0005-0000-0000-0000562B0000}"/>
    <cellStyle name="Millares [0] 2 4 2 2 6 3 3" xfId="30274" xr:uid="{00000000-0005-0000-0000-0000572B0000}"/>
    <cellStyle name="Millares [0] 2 4 2 2 6 3 4" xfId="40618" xr:uid="{00000000-0005-0000-0000-0000582B0000}"/>
    <cellStyle name="Millares [0] 2 4 2 2 6 4" xfId="13030" xr:uid="{00000000-0005-0000-0000-0000592B0000}"/>
    <cellStyle name="Millares [0] 2 4 2 2 6 4 2" xfId="44086" xr:uid="{00000000-0005-0000-0000-00005A2B0000}"/>
    <cellStyle name="Millares [0] 2 4 2 2 6 5" xfId="23402" xr:uid="{00000000-0005-0000-0000-00005B2B0000}"/>
    <cellStyle name="Millares [0] 2 4 2 2 6 6" xfId="33746" xr:uid="{00000000-0005-0000-0000-00005C2B0000}"/>
    <cellStyle name="Millares [0] 2 4 2 2 7" xfId="4337" xr:uid="{00000000-0005-0000-0000-00005D2B0000}"/>
    <cellStyle name="Millares [0] 2 4 2 2 7 2" xfId="14734" xr:uid="{00000000-0005-0000-0000-00005E2B0000}"/>
    <cellStyle name="Millares [0] 2 4 2 2 7 2 2" xfId="45790" xr:uid="{00000000-0005-0000-0000-00005F2B0000}"/>
    <cellStyle name="Millares [0] 2 4 2 2 7 3" xfId="25106" xr:uid="{00000000-0005-0000-0000-0000602B0000}"/>
    <cellStyle name="Millares [0] 2 4 2 2 7 4" xfId="35450" xr:uid="{00000000-0005-0000-0000-0000612B0000}"/>
    <cellStyle name="Millares [0] 2 4 2 2 8" xfId="7784" xr:uid="{00000000-0005-0000-0000-0000622B0000}"/>
    <cellStyle name="Millares [0] 2 4 2 2 8 2" xfId="18169" xr:uid="{00000000-0005-0000-0000-0000632B0000}"/>
    <cellStyle name="Millares [0] 2 4 2 2 8 2 2" xfId="49219" xr:uid="{00000000-0005-0000-0000-0000642B0000}"/>
    <cellStyle name="Millares [0] 2 4 2 2 8 3" xfId="28535" xr:uid="{00000000-0005-0000-0000-0000652B0000}"/>
    <cellStyle name="Millares [0] 2 4 2 2 8 4" xfId="38879" xr:uid="{00000000-0005-0000-0000-0000662B0000}"/>
    <cellStyle name="Millares [0] 2 4 2 2 9" xfId="11308" xr:uid="{00000000-0005-0000-0000-0000672B0000}"/>
    <cellStyle name="Millares [0] 2 4 2 2 9 2" xfId="42364" xr:uid="{00000000-0005-0000-0000-0000682B0000}"/>
    <cellStyle name="Millares [0] 2 4 2 3" xfId="388" xr:uid="{00000000-0005-0000-0000-0000692B0000}"/>
    <cellStyle name="Millares [0] 2 4 2 3 2" xfId="389" xr:uid="{00000000-0005-0000-0000-00006A2B0000}"/>
    <cellStyle name="Millares [0] 2 4 2 3 2 2" xfId="2640" xr:uid="{00000000-0005-0000-0000-00006B2B0000}"/>
    <cellStyle name="Millares [0] 2 4 2 3 2 2 2" xfId="6070" xr:uid="{00000000-0005-0000-0000-00006C2B0000}"/>
    <cellStyle name="Millares [0] 2 4 2 3 2 2 2 2" xfId="16465" xr:uid="{00000000-0005-0000-0000-00006D2B0000}"/>
    <cellStyle name="Millares [0] 2 4 2 3 2 2 2 2 2" xfId="47519" xr:uid="{00000000-0005-0000-0000-00006E2B0000}"/>
    <cellStyle name="Millares [0] 2 4 2 3 2 2 2 3" xfId="26835" xr:uid="{00000000-0005-0000-0000-00006F2B0000}"/>
    <cellStyle name="Millares [0] 2 4 2 3 2 2 2 4" xfId="37179" xr:uid="{00000000-0005-0000-0000-0000702B0000}"/>
    <cellStyle name="Millares [0] 2 4 2 3 2 2 3" xfId="9550" xr:uid="{00000000-0005-0000-0000-0000712B0000}"/>
    <cellStyle name="Millares [0] 2 4 2 3 2 2 3 2" xfId="19916" xr:uid="{00000000-0005-0000-0000-0000722B0000}"/>
    <cellStyle name="Millares [0] 2 4 2 3 2 2 3 2 2" xfId="50965" xr:uid="{00000000-0005-0000-0000-0000732B0000}"/>
    <cellStyle name="Millares [0] 2 4 2 3 2 2 3 3" xfId="30281" xr:uid="{00000000-0005-0000-0000-0000742B0000}"/>
    <cellStyle name="Millares [0] 2 4 2 3 2 2 3 4" xfId="40625" xr:uid="{00000000-0005-0000-0000-0000752B0000}"/>
    <cellStyle name="Millares [0] 2 4 2 3 2 2 4" xfId="13037" xr:uid="{00000000-0005-0000-0000-0000762B0000}"/>
    <cellStyle name="Millares [0] 2 4 2 3 2 2 4 2" xfId="44093" xr:uid="{00000000-0005-0000-0000-0000772B0000}"/>
    <cellStyle name="Millares [0] 2 4 2 3 2 2 5" xfId="23409" xr:uid="{00000000-0005-0000-0000-0000782B0000}"/>
    <cellStyle name="Millares [0] 2 4 2 3 2 2 6" xfId="33753" xr:uid="{00000000-0005-0000-0000-0000792B0000}"/>
    <cellStyle name="Millares [0] 2 4 2 3 2 3" xfId="4344" xr:uid="{00000000-0005-0000-0000-00007A2B0000}"/>
    <cellStyle name="Millares [0] 2 4 2 3 2 3 2" xfId="14741" xr:uid="{00000000-0005-0000-0000-00007B2B0000}"/>
    <cellStyle name="Millares [0] 2 4 2 3 2 3 2 2" xfId="45797" xr:uid="{00000000-0005-0000-0000-00007C2B0000}"/>
    <cellStyle name="Millares [0] 2 4 2 3 2 3 3" xfId="25113" xr:uid="{00000000-0005-0000-0000-00007D2B0000}"/>
    <cellStyle name="Millares [0] 2 4 2 3 2 3 4" xfId="35457" xr:uid="{00000000-0005-0000-0000-00007E2B0000}"/>
    <cellStyle name="Millares [0] 2 4 2 3 2 4" xfId="7791" xr:uid="{00000000-0005-0000-0000-00007F2B0000}"/>
    <cellStyle name="Millares [0] 2 4 2 3 2 4 2" xfId="18176" xr:uid="{00000000-0005-0000-0000-0000802B0000}"/>
    <cellStyle name="Millares [0] 2 4 2 3 2 4 2 2" xfId="49226" xr:uid="{00000000-0005-0000-0000-0000812B0000}"/>
    <cellStyle name="Millares [0] 2 4 2 3 2 4 3" xfId="28542" xr:uid="{00000000-0005-0000-0000-0000822B0000}"/>
    <cellStyle name="Millares [0] 2 4 2 3 2 4 4" xfId="38886" xr:uid="{00000000-0005-0000-0000-0000832B0000}"/>
    <cellStyle name="Millares [0] 2 4 2 3 2 5" xfId="11315" xr:uid="{00000000-0005-0000-0000-0000842B0000}"/>
    <cellStyle name="Millares [0] 2 4 2 3 2 5 2" xfId="42371" xr:uid="{00000000-0005-0000-0000-0000852B0000}"/>
    <cellStyle name="Millares [0] 2 4 2 3 2 6" xfId="21687" xr:uid="{00000000-0005-0000-0000-0000862B0000}"/>
    <cellStyle name="Millares [0] 2 4 2 3 2 7" xfId="32031" xr:uid="{00000000-0005-0000-0000-0000872B0000}"/>
    <cellStyle name="Millares [0] 2 4 2 3 3" xfId="2639" xr:uid="{00000000-0005-0000-0000-0000882B0000}"/>
    <cellStyle name="Millares [0] 2 4 2 3 3 2" xfId="6069" xr:uid="{00000000-0005-0000-0000-0000892B0000}"/>
    <cellStyle name="Millares [0] 2 4 2 3 3 2 2" xfId="16464" xr:uid="{00000000-0005-0000-0000-00008A2B0000}"/>
    <cellStyle name="Millares [0] 2 4 2 3 3 2 2 2" xfId="47518" xr:uid="{00000000-0005-0000-0000-00008B2B0000}"/>
    <cellStyle name="Millares [0] 2 4 2 3 3 2 3" xfId="26834" xr:uid="{00000000-0005-0000-0000-00008C2B0000}"/>
    <cellStyle name="Millares [0] 2 4 2 3 3 2 4" xfId="37178" xr:uid="{00000000-0005-0000-0000-00008D2B0000}"/>
    <cellStyle name="Millares [0] 2 4 2 3 3 3" xfId="9549" xr:uid="{00000000-0005-0000-0000-00008E2B0000}"/>
    <cellStyle name="Millares [0] 2 4 2 3 3 3 2" xfId="19915" xr:uid="{00000000-0005-0000-0000-00008F2B0000}"/>
    <cellStyle name="Millares [0] 2 4 2 3 3 3 2 2" xfId="50964" xr:uid="{00000000-0005-0000-0000-0000902B0000}"/>
    <cellStyle name="Millares [0] 2 4 2 3 3 3 3" xfId="30280" xr:uid="{00000000-0005-0000-0000-0000912B0000}"/>
    <cellStyle name="Millares [0] 2 4 2 3 3 3 4" xfId="40624" xr:uid="{00000000-0005-0000-0000-0000922B0000}"/>
    <cellStyle name="Millares [0] 2 4 2 3 3 4" xfId="13036" xr:uid="{00000000-0005-0000-0000-0000932B0000}"/>
    <cellStyle name="Millares [0] 2 4 2 3 3 4 2" xfId="44092" xr:uid="{00000000-0005-0000-0000-0000942B0000}"/>
    <cellStyle name="Millares [0] 2 4 2 3 3 5" xfId="23408" xr:uid="{00000000-0005-0000-0000-0000952B0000}"/>
    <cellStyle name="Millares [0] 2 4 2 3 3 6" xfId="33752" xr:uid="{00000000-0005-0000-0000-0000962B0000}"/>
    <cellStyle name="Millares [0] 2 4 2 3 4" xfId="4343" xr:uid="{00000000-0005-0000-0000-0000972B0000}"/>
    <cellStyle name="Millares [0] 2 4 2 3 4 2" xfId="14740" xr:uid="{00000000-0005-0000-0000-0000982B0000}"/>
    <cellStyle name="Millares [0] 2 4 2 3 4 2 2" xfId="45796" xr:uid="{00000000-0005-0000-0000-0000992B0000}"/>
    <cellStyle name="Millares [0] 2 4 2 3 4 3" xfId="25112" xr:uid="{00000000-0005-0000-0000-00009A2B0000}"/>
    <cellStyle name="Millares [0] 2 4 2 3 4 4" xfId="35456" xr:uid="{00000000-0005-0000-0000-00009B2B0000}"/>
    <cellStyle name="Millares [0] 2 4 2 3 5" xfId="7790" xr:uid="{00000000-0005-0000-0000-00009C2B0000}"/>
    <cellStyle name="Millares [0] 2 4 2 3 5 2" xfId="18175" xr:uid="{00000000-0005-0000-0000-00009D2B0000}"/>
    <cellStyle name="Millares [0] 2 4 2 3 5 2 2" xfId="49225" xr:uid="{00000000-0005-0000-0000-00009E2B0000}"/>
    <cellStyle name="Millares [0] 2 4 2 3 5 3" xfId="28541" xr:uid="{00000000-0005-0000-0000-00009F2B0000}"/>
    <cellStyle name="Millares [0] 2 4 2 3 5 4" xfId="38885" xr:uid="{00000000-0005-0000-0000-0000A02B0000}"/>
    <cellStyle name="Millares [0] 2 4 2 3 6" xfId="11314" xr:uid="{00000000-0005-0000-0000-0000A12B0000}"/>
    <cellStyle name="Millares [0] 2 4 2 3 6 2" xfId="42370" xr:uid="{00000000-0005-0000-0000-0000A22B0000}"/>
    <cellStyle name="Millares [0] 2 4 2 3 7" xfId="21686" xr:uid="{00000000-0005-0000-0000-0000A32B0000}"/>
    <cellStyle name="Millares [0] 2 4 2 3 8" xfId="32030" xr:uid="{00000000-0005-0000-0000-0000A42B0000}"/>
    <cellStyle name="Millares [0] 2 4 2 4" xfId="390" xr:uid="{00000000-0005-0000-0000-0000A52B0000}"/>
    <cellStyle name="Millares [0] 2 4 2 4 2" xfId="2641" xr:uid="{00000000-0005-0000-0000-0000A62B0000}"/>
    <cellStyle name="Millares [0] 2 4 2 4 2 2" xfId="6071" xr:uid="{00000000-0005-0000-0000-0000A72B0000}"/>
    <cellStyle name="Millares [0] 2 4 2 4 2 2 2" xfId="16466" xr:uid="{00000000-0005-0000-0000-0000A82B0000}"/>
    <cellStyle name="Millares [0] 2 4 2 4 2 2 2 2" xfId="47520" xr:uid="{00000000-0005-0000-0000-0000A92B0000}"/>
    <cellStyle name="Millares [0] 2 4 2 4 2 2 3" xfId="26836" xr:uid="{00000000-0005-0000-0000-0000AA2B0000}"/>
    <cellStyle name="Millares [0] 2 4 2 4 2 2 4" xfId="37180" xr:uid="{00000000-0005-0000-0000-0000AB2B0000}"/>
    <cellStyle name="Millares [0] 2 4 2 4 2 3" xfId="9551" xr:uid="{00000000-0005-0000-0000-0000AC2B0000}"/>
    <cellStyle name="Millares [0] 2 4 2 4 2 3 2" xfId="19917" xr:uid="{00000000-0005-0000-0000-0000AD2B0000}"/>
    <cellStyle name="Millares [0] 2 4 2 4 2 3 2 2" xfId="50966" xr:uid="{00000000-0005-0000-0000-0000AE2B0000}"/>
    <cellStyle name="Millares [0] 2 4 2 4 2 3 3" xfId="30282" xr:uid="{00000000-0005-0000-0000-0000AF2B0000}"/>
    <cellStyle name="Millares [0] 2 4 2 4 2 3 4" xfId="40626" xr:uid="{00000000-0005-0000-0000-0000B02B0000}"/>
    <cellStyle name="Millares [0] 2 4 2 4 2 4" xfId="13038" xr:uid="{00000000-0005-0000-0000-0000B12B0000}"/>
    <cellStyle name="Millares [0] 2 4 2 4 2 4 2" xfId="44094" xr:uid="{00000000-0005-0000-0000-0000B22B0000}"/>
    <cellStyle name="Millares [0] 2 4 2 4 2 5" xfId="23410" xr:uid="{00000000-0005-0000-0000-0000B32B0000}"/>
    <cellStyle name="Millares [0] 2 4 2 4 2 6" xfId="33754" xr:uid="{00000000-0005-0000-0000-0000B42B0000}"/>
    <cellStyle name="Millares [0] 2 4 2 4 3" xfId="4345" xr:uid="{00000000-0005-0000-0000-0000B52B0000}"/>
    <cellStyle name="Millares [0] 2 4 2 4 3 2" xfId="14742" xr:uid="{00000000-0005-0000-0000-0000B62B0000}"/>
    <cellStyle name="Millares [0] 2 4 2 4 3 2 2" xfId="45798" xr:uid="{00000000-0005-0000-0000-0000B72B0000}"/>
    <cellStyle name="Millares [0] 2 4 2 4 3 3" xfId="25114" xr:uid="{00000000-0005-0000-0000-0000B82B0000}"/>
    <cellStyle name="Millares [0] 2 4 2 4 3 4" xfId="35458" xr:uid="{00000000-0005-0000-0000-0000B92B0000}"/>
    <cellStyle name="Millares [0] 2 4 2 4 4" xfId="7792" xr:uid="{00000000-0005-0000-0000-0000BA2B0000}"/>
    <cellStyle name="Millares [0] 2 4 2 4 4 2" xfId="18177" xr:uid="{00000000-0005-0000-0000-0000BB2B0000}"/>
    <cellStyle name="Millares [0] 2 4 2 4 4 2 2" xfId="49227" xr:uid="{00000000-0005-0000-0000-0000BC2B0000}"/>
    <cellStyle name="Millares [0] 2 4 2 4 4 3" xfId="28543" xr:uid="{00000000-0005-0000-0000-0000BD2B0000}"/>
    <cellStyle name="Millares [0] 2 4 2 4 4 4" xfId="38887" xr:uid="{00000000-0005-0000-0000-0000BE2B0000}"/>
    <cellStyle name="Millares [0] 2 4 2 4 5" xfId="11316" xr:uid="{00000000-0005-0000-0000-0000BF2B0000}"/>
    <cellStyle name="Millares [0] 2 4 2 4 5 2" xfId="42372" xr:uid="{00000000-0005-0000-0000-0000C02B0000}"/>
    <cellStyle name="Millares [0] 2 4 2 4 6" xfId="21688" xr:uid="{00000000-0005-0000-0000-0000C12B0000}"/>
    <cellStyle name="Millares [0] 2 4 2 4 7" xfId="32032" xr:uid="{00000000-0005-0000-0000-0000C22B0000}"/>
    <cellStyle name="Millares [0] 2 4 2 5" xfId="391" xr:uid="{00000000-0005-0000-0000-0000C32B0000}"/>
    <cellStyle name="Millares [0] 2 4 2 5 2" xfId="2642" xr:uid="{00000000-0005-0000-0000-0000C42B0000}"/>
    <cellStyle name="Millares [0] 2 4 2 5 2 2" xfId="6072" xr:uid="{00000000-0005-0000-0000-0000C52B0000}"/>
    <cellStyle name="Millares [0] 2 4 2 5 2 2 2" xfId="16467" xr:uid="{00000000-0005-0000-0000-0000C62B0000}"/>
    <cellStyle name="Millares [0] 2 4 2 5 2 2 2 2" xfId="47521" xr:uid="{00000000-0005-0000-0000-0000C72B0000}"/>
    <cellStyle name="Millares [0] 2 4 2 5 2 2 3" xfId="26837" xr:uid="{00000000-0005-0000-0000-0000C82B0000}"/>
    <cellStyle name="Millares [0] 2 4 2 5 2 2 4" xfId="37181" xr:uid="{00000000-0005-0000-0000-0000C92B0000}"/>
    <cellStyle name="Millares [0] 2 4 2 5 2 3" xfId="9552" xr:uid="{00000000-0005-0000-0000-0000CA2B0000}"/>
    <cellStyle name="Millares [0] 2 4 2 5 2 3 2" xfId="19918" xr:uid="{00000000-0005-0000-0000-0000CB2B0000}"/>
    <cellStyle name="Millares [0] 2 4 2 5 2 3 2 2" xfId="50967" xr:uid="{00000000-0005-0000-0000-0000CC2B0000}"/>
    <cellStyle name="Millares [0] 2 4 2 5 2 3 3" xfId="30283" xr:uid="{00000000-0005-0000-0000-0000CD2B0000}"/>
    <cellStyle name="Millares [0] 2 4 2 5 2 3 4" xfId="40627" xr:uid="{00000000-0005-0000-0000-0000CE2B0000}"/>
    <cellStyle name="Millares [0] 2 4 2 5 2 4" xfId="13039" xr:uid="{00000000-0005-0000-0000-0000CF2B0000}"/>
    <cellStyle name="Millares [0] 2 4 2 5 2 4 2" xfId="44095" xr:uid="{00000000-0005-0000-0000-0000D02B0000}"/>
    <cellStyle name="Millares [0] 2 4 2 5 2 5" xfId="23411" xr:uid="{00000000-0005-0000-0000-0000D12B0000}"/>
    <cellStyle name="Millares [0] 2 4 2 5 2 6" xfId="33755" xr:uid="{00000000-0005-0000-0000-0000D22B0000}"/>
    <cellStyle name="Millares [0] 2 4 2 5 3" xfId="4346" xr:uid="{00000000-0005-0000-0000-0000D32B0000}"/>
    <cellStyle name="Millares [0] 2 4 2 5 3 2" xfId="14743" xr:uid="{00000000-0005-0000-0000-0000D42B0000}"/>
    <cellStyle name="Millares [0] 2 4 2 5 3 2 2" xfId="45799" xr:uid="{00000000-0005-0000-0000-0000D52B0000}"/>
    <cellStyle name="Millares [0] 2 4 2 5 3 3" xfId="25115" xr:uid="{00000000-0005-0000-0000-0000D62B0000}"/>
    <cellStyle name="Millares [0] 2 4 2 5 3 4" xfId="35459" xr:uid="{00000000-0005-0000-0000-0000D72B0000}"/>
    <cellStyle name="Millares [0] 2 4 2 5 4" xfId="7793" xr:uid="{00000000-0005-0000-0000-0000D82B0000}"/>
    <cellStyle name="Millares [0] 2 4 2 5 4 2" xfId="18178" xr:uid="{00000000-0005-0000-0000-0000D92B0000}"/>
    <cellStyle name="Millares [0] 2 4 2 5 4 2 2" xfId="49228" xr:uid="{00000000-0005-0000-0000-0000DA2B0000}"/>
    <cellStyle name="Millares [0] 2 4 2 5 4 3" xfId="28544" xr:uid="{00000000-0005-0000-0000-0000DB2B0000}"/>
    <cellStyle name="Millares [0] 2 4 2 5 4 4" xfId="38888" xr:uid="{00000000-0005-0000-0000-0000DC2B0000}"/>
    <cellStyle name="Millares [0] 2 4 2 5 5" xfId="11317" xr:uid="{00000000-0005-0000-0000-0000DD2B0000}"/>
    <cellStyle name="Millares [0] 2 4 2 5 5 2" xfId="42373" xr:uid="{00000000-0005-0000-0000-0000DE2B0000}"/>
    <cellStyle name="Millares [0] 2 4 2 5 6" xfId="21689" xr:uid="{00000000-0005-0000-0000-0000DF2B0000}"/>
    <cellStyle name="Millares [0] 2 4 2 5 7" xfId="32033" xr:uid="{00000000-0005-0000-0000-0000E02B0000}"/>
    <cellStyle name="Millares [0] 2 4 2 6" xfId="392" xr:uid="{00000000-0005-0000-0000-0000E12B0000}"/>
    <cellStyle name="Millares [0] 2 4 2 6 2" xfId="2643" xr:uid="{00000000-0005-0000-0000-0000E22B0000}"/>
    <cellStyle name="Millares [0] 2 4 2 6 2 2" xfId="6073" xr:uid="{00000000-0005-0000-0000-0000E32B0000}"/>
    <cellStyle name="Millares [0] 2 4 2 6 2 2 2" xfId="16468" xr:uid="{00000000-0005-0000-0000-0000E42B0000}"/>
    <cellStyle name="Millares [0] 2 4 2 6 2 2 2 2" xfId="47522" xr:uid="{00000000-0005-0000-0000-0000E52B0000}"/>
    <cellStyle name="Millares [0] 2 4 2 6 2 2 3" xfId="26838" xr:uid="{00000000-0005-0000-0000-0000E62B0000}"/>
    <cellStyle name="Millares [0] 2 4 2 6 2 2 4" xfId="37182" xr:uid="{00000000-0005-0000-0000-0000E72B0000}"/>
    <cellStyle name="Millares [0] 2 4 2 6 2 3" xfId="9553" xr:uid="{00000000-0005-0000-0000-0000E82B0000}"/>
    <cellStyle name="Millares [0] 2 4 2 6 2 3 2" xfId="19919" xr:uid="{00000000-0005-0000-0000-0000E92B0000}"/>
    <cellStyle name="Millares [0] 2 4 2 6 2 3 2 2" xfId="50968" xr:uid="{00000000-0005-0000-0000-0000EA2B0000}"/>
    <cellStyle name="Millares [0] 2 4 2 6 2 3 3" xfId="30284" xr:uid="{00000000-0005-0000-0000-0000EB2B0000}"/>
    <cellStyle name="Millares [0] 2 4 2 6 2 3 4" xfId="40628" xr:uid="{00000000-0005-0000-0000-0000EC2B0000}"/>
    <cellStyle name="Millares [0] 2 4 2 6 2 4" xfId="13040" xr:uid="{00000000-0005-0000-0000-0000ED2B0000}"/>
    <cellStyle name="Millares [0] 2 4 2 6 2 4 2" xfId="44096" xr:uid="{00000000-0005-0000-0000-0000EE2B0000}"/>
    <cellStyle name="Millares [0] 2 4 2 6 2 5" xfId="23412" xr:uid="{00000000-0005-0000-0000-0000EF2B0000}"/>
    <cellStyle name="Millares [0] 2 4 2 6 2 6" xfId="33756" xr:uid="{00000000-0005-0000-0000-0000F02B0000}"/>
    <cellStyle name="Millares [0] 2 4 2 6 3" xfId="4347" xr:uid="{00000000-0005-0000-0000-0000F12B0000}"/>
    <cellStyle name="Millares [0] 2 4 2 6 3 2" xfId="14744" xr:uid="{00000000-0005-0000-0000-0000F22B0000}"/>
    <cellStyle name="Millares [0] 2 4 2 6 3 2 2" xfId="45800" xr:uid="{00000000-0005-0000-0000-0000F32B0000}"/>
    <cellStyle name="Millares [0] 2 4 2 6 3 3" xfId="25116" xr:uid="{00000000-0005-0000-0000-0000F42B0000}"/>
    <cellStyle name="Millares [0] 2 4 2 6 3 4" xfId="35460" xr:uid="{00000000-0005-0000-0000-0000F52B0000}"/>
    <cellStyle name="Millares [0] 2 4 2 6 4" xfId="7794" xr:uid="{00000000-0005-0000-0000-0000F62B0000}"/>
    <cellStyle name="Millares [0] 2 4 2 6 4 2" xfId="18179" xr:uid="{00000000-0005-0000-0000-0000F72B0000}"/>
    <cellStyle name="Millares [0] 2 4 2 6 4 2 2" xfId="49229" xr:uid="{00000000-0005-0000-0000-0000F82B0000}"/>
    <cellStyle name="Millares [0] 2 4 2 6 4 3" xfId="28545" xr:uid="{00000000-0005-0000-0000-0000F92B0000}"/>
    <cellStyle name="Millares [0] 2 4 2 6 4 4" xfId="38889" xr:uid="{00000000-0005-0000-0000-0000FA2B0000}"/>
    <cellStyle name="Millares [0] 2 4 2 6 5" xfId="11318" xr:uid="{00000000-0005-0000-0000-0000FB2B0000}"/>
    <cellStyle name="Millares [0] 2 4 2 6 5 2" xfId="42374" xr:uid="{00000000-0005-0000-0000-0000FC2B0000}"/>
    <cellStyle name="Millares [0] 2 4 2 6 6" xfId="21690" xr:uid="{00000000-0005-0000-0000-0000FD2B0000}"/>
    <cellStyle name="Millares [0] 2 4 2 6 7" xfId="32034" xr:uid="{00000000-0005-0000-0000-0000FE2B0000}"/>
    <cellStyle name="Millares [0] 2 4 2 7" xfId="2632" xr:uid="{00000000-0005-0000-0000-0000FF2B0000}"/>
    <cellStyle name="Millares [0] 2 4 2 7 2" xfId="6062" xr:uid="{00000000-0005-0000-0000-0000002C0000}"/>
    <cellStyle name="Millares [0] 2 4 2 7 2 2" xfId="16457" xr:uid="{00000000-0005-0000-0000-0000012C0000}"/>
    <cellStyle name="Millares [0] 2 4 2 7 2 2 2" xfId="47511" xr:uid="{00000000-0005-0000-0000-0000022C0000}"/>
    <cellStyle name="Millares [0] 2 4 2 7 2 3" xfId="26827" xr:uid="{00000000-0005-0000-0000-0000032C0000}"/>
    <cellStyle name="Millares [0] 2 4 2 7 2 4" xfId="37171" xr:uid="{00000000-0005-0000-0000-0000042C0000}"/>
    <cellStyle name="Millares [0] 2 4 2 7 3" xfId="9542" xr:uid="{00000000-0005-0000-0000-0000052C0000}"/>
    <cellStyle name="Millares [0] 2 4 2 7 3 2" xfId="19908" xr:uid="{00000000-0005-0000-0000-0000062C0000}"/>
    <cellStyle name="Millares [0] 2 4 2 7 3 2 2" xfId="50957" xr:uid="{00000000-0005-0000-0000-0000072C0000}"/>
    <cellStyle name="Millares [0] 2 4 2 7 3 3" xfId="30273" xr:uid="{00000000-0005-0000-0000-0000082C0000}"/>
    <cellStyle name="Millares [0] 2 4 2 7 3 4" xfId="40617" xr:uid="{00000000-0005-0000-0000-0000092C0000}"/>
    <cellStyle name="Millares [0] 2 4 2 7 4" xfId="13029" xr:uid="{00000000-0005-0000-0000-00000A2C0000}"/>
    <cellStyle name="Millares [0] 2 4 2 7 4 2" xfId="44085" xr:uid="{00000000-0005-0000-0000-00000B2C0000}"/>
    <cellStyle name="Millares [0] 2 4 2 7 5" xfId="23401" xr:uid="{00000000-0005-0000-0000-00000C2C0000}"/>
    <cellStyle name="Millares [0] 2 4 2 7 6" xfId="33745" xr:uid="{00000000-0005-0000-0000-00000D2C0000}"/>
    <cellStyle name="Millares [0] 2 4 2 8" xfId="4336" xr:uid="{00000000-0005-0000-0000-00000E2C0000}"/>
    <cellStyle name="Millares [0] 2 4 2 8 2" xfId="14733" xr:uid="{00000000-0005-0000-0000-00000F2C0000}"/>
    <cellStyle name="Millares [0] 2 4 2 8 2 2" xfId="45789" xr:uid="{00000000-0005-0000-0000-0000102C0000}"/>
    <cellStyle name="Millares [0] 2 4 2 8 3" xfId="25105" xr:uid="{00000000-0005-0000-0000-0000112C0000}"/>
    <cellStyle name="Millares [0] 2 4 2 8 4" xfId="35449" xr:uid="{00000000-0005-0000-0000-0000122C0000}"/>
    <cellStyle name="Millares [0] 2 4 2 9" xfId="7783" xr:uid="{00000000-0005-0000-0000-0000132C0000}"/>
    <cellStyle name="Millares [0] 2 4 2 9 2" xfId="18168" xr:uid="{00000000-0005-0000-0000-0000142C0000}"/>
    <cellStyle name="Millares [0] 2 4 2 9 2 2" xfId="49218" xr:uid="{00000000-0005-0000-0000-0000152C0000}"/>
    <cellStyle name="Millares [0] 2 4 2 9 3" xfId="28534" xr:uid="{00000000-0005-0000-0000-0000162C0000}"/>
    <cellStyle name="Millares [0] 2 4 2 9 4" xfId="38878" xr:uid="{00000000-0005-0000-0000-0000172C0000}"/>
    <cellStyle name="Millares [0] 2 4 3" xfId="393" xr:uid="{00000000-0005-0000-0000-0000182C0000}"/>
    <cellStyle name="Millares [0] 2 4 3 10" xfId="21691" xr:uid="{00000000-0005-0000-0000-0000192C0000}"/>
    <cellStyle name="Millares [0] 2 4 3 11" xfId="32035" xr:uid="{00000000-0005-0000-0000-00001A2C0000}"/>
    <cellStyle name="Millares [0] 2 4 3 2" xfId="394" xr:uid="{00000000-0005-0000-0000-00001B2C0000}"/>
    <cellStyle name="Millares [0] 2 4 3 2 2" xfId="395" xr:uid="{00000000-0005-0000-0000-00001C2C0000}"/>
    <cellStyle name="Millares [0] 2 4 3 2 2 2" xfId="2646" xr:uid="{00000000-0005-0000-0000-00001D2C0000}"/>
    <cellStyle name="Millares [0] 2 4 3 2 2 2 2" xfId="6076" xr:uid="{00000000-0005-0000-0000-00001E2C0000}"/>
    <cellStyle name="Millares [0] 2 4 3 2 2 2 2 2" xfId="16471" xr:uid="{00000000-0005-0000-0000-00001F2C0000}"/>
    <cellStyle name="Millares [0] 2 4 3 2 2 2 2 2 2" xfId="47525" xr:uid="{00000000-0005-0000-0000-0000202C0000}"/>
    <cellStyle name="Millares [0] 2 4 3 2 2 2 2 3" xfId="26841" xr:uid="{00000000-0005-0000-0000-0000212C0000}"/>
    <cellStyle name="Millares [0] 2 4 3 2 2 2 2 4" xfId="37185" xr:uid="{00000000-0005-0000-0000-0000222C0000}"/>
    <cellStyle name="Millares [0] 2 4 3 2 2 2 3" xfId="9556" xr:uid="{00000000-0005-0000-0000-0000232C0000}"/>
    <cellStyle name="Millares [0] 2 4 3 2 2 2 3 2" xfId="19922" xr:uid="{00000000-0005-0000-0000-0000242C0000}"/>
    <cellStyle name="Millares [0] 2 4 3 2 2 2 3 2 2" xfId="50971" xr:uid="{00000000-0005-0000-0000-0000252C0000}"/>
    <cellStyle name="Millares [0] 2 4 3 2 2 2 3 3" xfId="30287" xr:uid="{00000000-0005-0000-0000-0000262C0000}"/>
    <cellStyle name="Millares [0] 2 4 3 2 2 2 3 4" xfId="40631" xr:uid="{00000000-0005-0000-0000-0000272C0000}"/>
    <cellStyle name="Millares [0] 2 4 3 2 2 2 4" xfId="13043" xr:uid="{00000000-0005-0000-0000-0000282C0000}"/>
    <cellStyle name="Millares [0] 2 4 3 2 2 2 4 2" xfId="44099" xr:uid="{00000000-0005-0000-0000-0000292C0000}"/>
    <cellStyle name="Millares [0] 2 4 3 2 2 2 5" xfId="23415" xr:uid="{00000000-0005-0000-0000-00002A2C0000}"/>
    <cellStyle name="Millares [0] 2 4 3 2 2 2 6" xfId="33759" xr:uid="{00000000-0005-0000-0000-00002B2C0000}"/>
    <cellStyle name="Millares [0] 2 4 3 2 2 3" xfId="4350" xr:uid="{00000000-0005-0000-0000-00002C2C0000}"/>
    <cellStyle name="Millares [0] 2 4 3 2 2 3 2" xfId="14747" xr:uid="{00000000-0005-0000-0000-00002D2C0000}"/>
    <cellStyle name="Millares [0] 2 4 3 2 2 3 2 2" xfId="45803" xr:uid="{00000000-0005-0000-0000-00002E2C0000}"/>
    <cellStyle name="Millares [0] 2 4 3 2 2 3 3" xfId="25119" xr:uid="{00000000-0005-0000-0000-00002F2C0000}"/>
    <cellStyle name="Millares [0] 2 4 3 2 2 3 4" xfId="35463" xr:uid="{00000000-0005-0000-0000-0000302C0000}"/>
    <cellStyle name="Millares [0] 2 4 3 2 2 4" xfId="7797" xr:uid="{00000000-0005-0000-0000-0000312C0000}"/>
    <cellStyle name="Millares [0] 2 4 3 2 2 4 2" xfId="18182" xr:uid="{00000000-0005-0000-0000-0000322C0000}"/>
    <cellStyle name="Millares [0] 2 4 3 2 2 4 2 2" xfId="49232" xr:uid="{00000000-0005-0000-0000-0000332C0000}"/>
    <cellStyle name="Millares [0] 2 4 3 2 2 4 3" xfId="28548" xr:uid="{00000000-0005-0000-0000-0000342C0000}"/>
    <cellStyle name="Millares [0] 2 4 3 2 2 4 4" xfId="38892" xr:uid="{00000000-0005-0000-0000-0000352C0000}"/>
    <cellStyle name="Millares [0] 2 4 3 2 2 5" xfId="11321" xr:uid="{00000000-0005-0000-0000-0000362C0000}"/>
    <cellStyle name="Millares [0] 2 4 3 2 2 5 2" xfId="42377" xr:uid="{00000000-0005-0000-0000-0000372C0000}"/>
    <cellStyle name="Millares [0] 2 4 3 2 2 6" xfId="21693" xr:uid="{00000000-0005-0000-0000-0000382C0000}"/>
    <cellStyle name="Millares [0] 2 4 3 2 2 7" xfId="32037" xr:uid="{00000000-0005-0000-0000-0000392C0000}"/>
    <cellStyle name="Millares [0] 2 4 3 2 3" xfId="2645" xr:uid="{00000000-0005-0000-0000-00003A2C0000}"/>
    <cellStyle name="Millares [0] 2 4 3 2 3 2" xfId="6075" xr:uid="{00000000-0005-0000-0000-00003B2C0000}"/>
    <cellStyle name="Millares [0] 2 4 3 2 3 2 2" xfId="16470" xr:uid="{00000000-0005-0000-0000-00003C2C0000}"/>
    <cellStyle name="Millares [0] 2 4 3 2 3 2 2 2" xfId="47524" xr:uid="{00000000-0005-0000-0000-00003D2C0000}"/>
    <cellStyle name="Millares [0] 2 4 3 2 3 2 3" xfId="26840" xr:uid="{00000000-0005-0000-0000-00003E2C0000}"/>
    <cellStyle name="Millares [0] 2 4 3 2 3 2 4" xfId="37184" xr:uid="{00000000-0005-0000-0000-00003F2C0000}"/>
    <cellStyle name="Millares [0] 2 4 3 2 3 3" xfId="9555" xr:uid="{00000000-0005-0000-0000-0000402C0000}"/>
    <cellStyle name="Millares [0] 2 4 3 2 3 3 2" xfId="19921" xr:uid="{00000000-0005-0000-0000-0000412C0000}"/>
    <cellStyle name="Millares [0] 2 4 3 2 3 3 2 2" xfId="50970" xr:uid="{00000000-0005-0000-0000-0000422C0000}"/>
    <cellStyle name="Millares [0] 2 4 3 2 3 3 3" xfId="30286" xr:uid="{00000000-0005-0000-0000-0000432C0000}"/>
    <cellStyle name="Millares [0] 2 4 3 2 3 3 4" xfId="40630" xr:uid="{00000000-0005-0000-0000-0000442C0000}"/>
    <cellStyle name="Millares [0] 2 4 3 2 3 4" xfId="13042" xr:uid="{00000000-0005-0000-0000-0000452C0000}"/>
    <cellStyle name="Millares [0] 2 4 3 2 3 4 2" xfId="44098" xr:uid="{00000000-0005-0000-0000-0000462C0000}"/>
    <cellStyle name="Millares [0] 2 4 3 2 3 5" xfId="23414" xr:uid="{00000000-0005-0000-0000-0000472C0000}"/>
    <cellStyle name="Millares [0] 2 4 3 2 3 6" xfId="33758" xr:uid="{00000000-0005-0000-0000-0000482C0000}"/>
    <cellStyle name="Millares [0] 2 4 3 2 4" xfId="4349" xr:uid="{00000000-0005-0000-0000-0000492C0000}"/>
    <cellStyle name="Millares [0] 2 4 3 2 4 2" xfId="14746" xr:uid="{00000000-0005-0000-0000-00004A2C0000}"/>
    <cellStyle name="Millares [0] 2 4 3 2 4 2 2" xfId="45802" xr:uid="{00000000-0005-0000-0000-00004B2C0000}"/>
    <cellStyle name="Millares [0] 2 4 3 2 4 3" xfId="25118" xr:uid="{00000000-0005-0000-0000-00004C2C0000}"/>
    <cellStyle name="Millares [0] 2 4 3 2 4 4" xfId="35462" xr:uid="{00000000-0005-0000-0000-00004D2C0000}"/>
    <cellStyle name="Millares [0] 2 4 3 2 5" xfId="7796" xr:uid="{00000000-0005-0000-0000-00004E2C0000}"/>
    <cellStyle name="Millares [0] 2 4 3 2 5 2" xfId="18181" xr:uid="{00000000-0005-0000-0000-00004F2C0000}"/>
    <cellStyle name="Millares [0] 2 4 3 2 5 2 2" xfId="49231" xr:uid="{00000000-0005-0000-0000-0000502C0000}"/>
    <cellStyle name="Millares [0] 2 4 3 2 5 3" xfId="28547" xr:uid="{00000000-0005-0000-0000-0000512C0000}"/>
    <cellStyle name="Millares [0] 2 4 3 2 5 4" xfId="38891" xr:uid="{00000000-0005-0000-0000-0000522C0000}"/>
    <cellStyle name="Millares [0] 2 4 3 2 6" xfId="11320" xr:uid="{00000000-0005-0000-0000-0000532C0000}"/>
    <cellStyle name="Millares [0] 2 4 3 2 6 2" xfId="42376" xr:uid="{00000000-0005-0000-0000-0000542C0000}"/>
    <cellStyle name="Millares [0] 2 4 3 2 7" xfId="21692" xr:uid="{00000000-0005-0000-0000-0000552C0000}"/>
    <cellStyle name="Millares [0] 2 4 3 2 8" xfId="32036" xr:uid="{00000000-0005-0000-0000-0000562C0000}"/>
    <cellStyle name="Millares [0] 2 4 3 3" xfId="396" xr:uid="{00000000-0005-0000-0000-0000572C0000}"/>
    <cellStyle name="Millares [0] 2 4 3 3 2" xfId="2647" xr:uid="{00000000-0005-0000-0000-0000582C0000}"/>
    <cellStyle name="Millares [0] 2 4 3 3 2 2" xfId="6077" xr:uid="{00000000-0005-0000-0000-0000592C0000}"/>
    <cellStyle name="Millares [0] 2 4 3 3 2 2 2" xfId="16472" xr:uid="{00000000-0005-0000-0000-00005A2C0000}"/>
    <cellStyle name="Millares [0] 2 4 3 3 2 2 2 2" xfId="47526" xr:uid="{00000000-0005-0000-0000-00005B2C0000}"/>
    <cellStyle name="Millares [0] 2 4 3 3 2 2 3" xfId="26842" xr:uid="{00000000-0005-0000-0000-00005C2C0000}"/>
    <cellStyle name="Millares [0] 2 4 3 3 2 2 4" xfId="37186" xr:uid="{00000000-0005-0000-0000-00005D2C0000}"/>
    <cellStyle name="Millares [0] 2 4 3 3 2 3" xfId="9557" xr:uid="{00000000-0005-0000-0000-00005E2C0000}"/>
    <cellStyle name="Millares [0] 2 4 3 3 2 3 2" xfId="19923" xr:uid="{00000000-0005-0000-0000-00005F2C0000}"/>
    <cellStyle name="Millares [0] 2 4 3 3 2 3 2 2" xfId="50972" xr:uid="{00000000-0005-0000-0000-0000602C0000}"/>
    <cellStyle name="Millares [0] 2 4 3 3 2 3 3" xfId="30288" xr:uid="{00000000-0005-0000-0000-0000612C0000}"/>
    <cellStyle name="Millares [0] 2 4 3 3 2 3 4" xfId="40632" xr:uid="{00000000-0005-0000-0000-0000622C0000}"/>
    <cellStyle name="Millares [0] 2 4 3 3 2 4" xfId="13044" xr:uid="{00000000-0005-0000-0000-0000632C0000}"/>
    <cellStyle name="Millares [0] 2 4 3 3 2 4 2" xfId="44100" xr:uid="{00000000-0005-0000-0000-0000642C0000}"/>
    <cellStyle name="Millares [0] 2 4 3 3 2 5" xfId="23416" xr:uid="{00000000-0005-0000-0000-0000652C0000}"/>
    <cellStyle name="Millares [0] 2 4 3 3 2 6" xfId="33760" xr:uid="{00000000-0005-0000-0000-0000662C0000}"/>
    <cellStyle name="Millares [0] 2 4 3 3 3" xfId="4351" xr:uid="{00000000-0005-0000-0000-0000672C0000}"/>
    <cellStyle name="Millares [0] 2 4 3 3 3 2" xfId="14748" xr:uid="{00000000-0005-0000-0000-0000682C0000}"/>
    <cellStyle name="Millares [0] 2 4 3 3 3 2 2" xfId="45804" xr:uid="{00000000-0005-0000-0000-0000692C0000}"/>
    <cellStyle name="Millares [0] 2 4 3 3 3 3" xfId="25120" xr:uid="{00000000-0005-0000-0000-00006A2C0000}"/>
    <cellStyle name="Millares [0] 2 4 3 3 3 4" xfId="35464" xr:uid="{00000000-0005-0000-0000-00006B2C0000}"/>
    <cellStyle name="Millares [0] 2 4 3 3 4" xfId="7798" xr:uid="{00000000-0005-0000-0000-00006C2C0000}"/>
    <cellStyle name="Millares [0] 2 4 3 3 4 2" xfId="18183" xr:uid="{00000000-0005-0000-0000-00006D2C0000}"/>
    <cellStyle name="Millares [0] 2 4 3 3 4 2 2" xfId="49233" xr:uid="{00000000-0005-0000-0000-00006E2C0000}"/>
    <cellStyle name="Millares [0] 2 4 3 3 4 3" xfId="28549" xr:uid="{00000000-0005-0000-0000-00006F2C0000}"/>
    <cellStyle name="Millares [0] 2 4 3 3 4 4" xfId="38893" xr:uid="{00000000-0005-0000-0000-0000702C0000}"/>
    <cellStyle name="Millares [0] 2 4 3 3 5" xfId="11322" xr:uid="{00000000-0005-0000-0000-0000712C0000}"/>
    <cellStyle name="Millares [0] 2 4 3 3 5 2" xfId="42378" xr:uid="{00000000-0005-0000-0000-0000722C0000}"/>
    <cellStyle name="Millares [0] 2 4 3 3 6" xfId="21694" xr:uid="{00000000-0005-0000-0000-0000732C0000}"/>
    <cellStyle name="Millares [0] 2 4 3 3 7" xfId="32038" xr:uid="{00000000-0005-0000-0000-0000742C0000}"/>
    <cellStyle name="Millares [0] 2 4 3 4" xfId="397" xr:uid="{00000000-0005-0000-0000-0000752C0000}"/>
    <cellStyle name="Millares [0] 2 4 3 4 2" xfId="2648" xr:uid="{00000000-0005-0000-0000-0000762C0000}"/>
    <cellStyle name="Millares [0] 2 4 3 4 2 2" xfId="6078" xr:uid="{00000000-0005-0000-0000-0000772C0000}"/>
    <cellStyle name="Millares [0] 2 4 3 4 2 2 2" xfId="16473" xr:uid="{00000000-0005-0000-0000-0000782C0000}"/>
    <cellStyle name="Millares [0] 2 4 3 4 2 2 2 2" xfId="47527" xr:uid="{00000000-0005-0000-0000-0000792C0000}"/>
    <cellStyle name="Millares [0] 2 4 3 4 2 2 3" xfId="26843" xr:uid="{00000000-0005-0000-0000-00007A2C0000}"/>
    <cellStyle name="Millares [0] 2 4 3 4 2 2 4" xfId="37187" xr:uid="{00000000-0005-0000-0000-00007B2C0000}"/>
    <cellStyle name="Millares [0] 2 4 3 4 2 3" xfId="9558" xr:uid="{00000000-0005-0000-0000-00007C2C0000}"/>
    <cellStyle name="Millares [0] 2 4 3 4 2 3 2" xfId="19924" xr:uid="{00000000-0005-0000-0000-00007D2C0000}"/>
    <cellStyle name="Millares [0] 2 4 3 4 2 3 2 2" xfId="50973" xr:uid="{00000000-0005-0000-0000-00007E2C0000}"/>
    <cellStyle name="Millares [0] 2 4 3 4 2 3 3" xfId="30289" xr:uid="{00000000-0005-0000-0000-00007F2C0000}"/>
    <cellStyle name="Millares [0] 2 4 3 4 2 3 4" xfId="40633" xr:uid="{00000000-0005-0000-0000-0000802C0000}"/>
    <cellStyle name="Millares [0] 2 4 3 4 2 4" xfId="13045" xr:uid="{00000000-0005-0000-0000-0000812C0000}"/>
    <cellStyle name="Millares [0] 2 4 3 4 2 4 2" xfId="44101" xr:uid="{00000000-0005-0000-0000-0000822C0000}"/>
    <cellStyle name="Millares [0] 2 4 3 4 2 5" xfId="23417" xr:uid="{00000000-0005-0000-0000-0000832C0000}"/>
    <cellStyle name="Millares [0] 2 4 3 4 2 6" xfId="33761" xr:uid="{00000000-0005-0000-0000-0000842C0000}"/>
    <cellStyle name="Millares [0] 2 4 3 4 3" xfId="4352" xr:uid="{00000000-0005-0000-0000-0000852C0000}"/>
    <cellStyle name="Millares [0] 2 4 3 4 3 2" xfId="14749" xr:uid="{00000000-0005-0000-0000-0000862C0000}"/>
    <cellStyle name="Millares [0] 2 4 3 4 3 2 2" xfId="45805" xr:uid="{00000000-0005-0000-0000-0000872C0000}"/>
    <cellStyle name="Millares [0] 2 4 3 4 3 3" xfId="25121" xr:uid="{00000000-0005-0000-0000-0000882C0000}"/>
    <cellStyle name="Millares [0] 2 4 3 4 3 4" xfId="35465" xr:uid="{00000000-0005-0000-0000-0000892C0000}"/>
    <cellStyle name="Millares [0] 2 4 3 4 4" xfId="7799" xr:uid="{00000000-0005-0000-0000-00008A2C0000}"/>
    <cellStyle name="Millares [0] 2 4 3 4 4 2" xfId="18184" xr:uid="{00000000-0005-0000-0000-00008B2C0000}"/>
    <cellStyle name="Millares [0] 2 4 3 4 4 2 2" xfId="49234" xr:uid="{00000000-0005-0000-0000-00008C2C0000}"/>
    <cellStyle name="Millares [0] 2 4 3 4 4 3" xfId="28550" xr:uid="{00000000-0005-0000-0000-00008D2C0000}"/>
    <cellStyle name="Millares [0] 2 4 3 4 4 4" xfId="38894" xr:uid="{00000000-0005-0000-0000-00008E2C0000}"/>
    <cellStyle name="Millares [0] 2 4 3 4 5" xfId="11323" xr:uid="{00000000-0005-0000-0000-00008F2C0000}"/>
    <cellStyle name="Millares [0] 2 4 3 4 5 2" xfId="42379" xr:uid="{00000000-0005-0000-0000-0000902C0000}"/>
    <cellStyle name="Millares [0] 2 4 3 4 6" xfId="21695" xr:uid="{00000000-0005-0000-0000-0000912C0000}"/>
    <cellStyle name="Millares [0] 2 4 3 4 7" xfId="32039" xr:uid="{00000000-0005-0000-0000-0000922C0000}"/>
    <cellStyle name="Millares [0] 2 4 3 5" xfId="398" xr:uid="{00000000-0005-0000-0000-0000932C0000}"/>
    <cellStyle name="Millares [0] 2 4 3 5 2" xfId="2649" xr:uid="{00000000-0005-0000-0000-0000942C0000}"/>
    <cellStyle name="Millares [0] 2 4 3 5 2 2" xfId="6079" xr:uid="{00000000-0005-0000-0000-0000952C0000}"/>
    <cellStyle name="Millares [0] 2 4 3 5 2 2 2" xfId="16474" xr:uid="{00000000-0005-0000-0000-0000962C0000}"/>
    <cellStyle name="Millares [0] 2 4 3 5 2 2 2 2" xfId="47528" xr:uid="{00000000-0005-0000-0000-0000972C0000}"/>
    <cellStyle name="Millares [0] 2 4 3 5 2 2 3" xfId="26844" xr:uid="{00000000-0005-0000-0000-0000982C0000}"/>
    <cellStyle name="Millares [0] 2 4 3 5 2 2 4" xfId="37188" xr:uid="{00000000-0005-0000-0000-0000992C0000}"/>
    <cellStyle name="Millares [0] 2 4 3 5 2 3" xfId="9559" xr:uid="{00000000-0005-0000-0000-00009A2C0000}"/>
    <cellStyle name="Millares [0] 2 4 3 5 2 3 2" xfId="19925" xr:uid="{00000000-0005-0000-0000-00009B2C0000}"/>
    <cellStyle name="Millares [0] 2 4 3 5 2 3 2 2" xfId="50974" xr:uid="{00000000-0005-0000-0000-00009C2C0000}"/>
    <cellStyle name="Millares [0] 2 4 3 5 2 3 3" xfId="30290" xr:uid="{00000000-0005-0000-0000-00009D2C0000}"/>
    <cellStyle name="Millares [0] 2 4 3 5 2 3 4" xfId="40634" xr:uid="{00000000-0005-0000-0000-00009E2C0000}"/>
    <cellStyle name="Millares [0] 2 4 3 5 2 4" xfId="13046" xr:uid="{00000000-0005-0000-0000-00009F2C0000}"/>
    <cellStyle name="Millares [0] 2 4 3 5 2 4 2" xfId="44102" xr:uid="{00000000-0005-0000-0000-0000A02C0000}"/>
    <cellStyle name="Millares [0] 2 4 3 5 2 5" xfId="23418" xr:uid="{00000000-0005-0000-0000-0000A12C0000}"/>
    <cellStyle name="Millares [0] 2 4 3 5 2 6" xfId="33762" xr:uid="{00000000-0005-0000-0000-0000A22C0000}"/>
    <cellStyle name="Millares [0] 2 4 3 5 3" xfId="4353" xr:uid="{00000000-0005-0000-0000-0000A32C0000}"/>
    <cellStyle name="Millares [0] 2 4 3 5 3 2" xfId="14750" xr:uid="{00000000-0005-0000-0000-0000A42C0000}"/>
    <cellStyle name="Millares [0] 2 4 3 5 3 2 2" xfId="45806" xr:uid="{00000000-0005-0000-0000-0000A52C0000}"/>
    <cellStyle name="Millares [0] 2 4 3 5 3 3" xfId="25122" xr:uid="{00000000-0005-0000-0000-0000A62C0000}"/>
    <cellStyle name="Millares [0] 2 4 3 5 3 4" xfId="35466" xr:uid="{00000000-0005-0000-0000-0000A72C0000}"/>
    <cellStyle name="Millares [0] 2 4 3 5 4" xfId="7800" xr:uid="{00000000-0005-0000-0000-0000A82C0000}"/>
    <cellStyle name="Millares [0] 2 4 3 5 4 2" xfId="18185" xr:uid="{00000000-0005-0000-0000-0000A92C0000}"/>
    <cellStyle name="Millares [0] 2 4 3 5 4 2 2" xfId="49235" xr:uid="{00000000-0005-0000-0000-0000AA2C0000}"/>
    <cellStyle name="Millares [0] 2 4 3 5 4 3" xfId="28551" xr:uid="{00000000-0005-0000-0000-0000AB2C0000}"/>
    <cellStyle name="Millares [0] 2 4 3 5 4 4" xfId="38895" xr:uid="{00000000-0005-0000-0000-0000AC2C0000}"/>
    <cellStyle name="Millares [0] 2 4 3 5 5" xfId="11324" xr:uid="{00000000-0005-0000-0000-0000AD2C0000}"/>
    <cellStyle name="Millares [0] 2 4 3 5 5 2" xfId="42380" xr:uid="{00000000-0005-0000-0000-0000AE2C0000}"/>
    <cellStyle name="Millares [0] 2 4 3 5 6" xfId="21696" xr:uid="{00000000-0005-0000-0000-0000AF2C0000}"/>
    <cellStyle name="Millares [0] 2 4 3 5 7" xfId="32040" xr:uid="{00000000-0005-0000-0000-0000B02C0000}"/>
    <cellStyle name="Millares [0] 2 4 3 6" xfId="2644" xr:uid="{00000000-0005-0000-0000-0000B12C0000}"/>
    <cellStyle name="Millares [0] 2 4 3 6 2" xfId="6074" xr:uid="{00000000-0005-0000-0000-0000B22C0000}"/>
    <cellStyle name="Millares [0] 2 4 3 6 2 2" xfId="16469" xr:uid="{00000000-0005-0000-0000-0000B32C0000}"/>
    <cellStyle name="Millares [0] 2 4 3 6 2 2 2" xfId="47523" xr:uid="{00000000-0005-0000-0000-0000B42C0000}"/>
    <cellStyle name="Millares [0] 2 4 3 6 2 3" xfId="26839" xr:uid="{00000000-0005-0000-0000-0000B52C0000}"/>
    <cellStyle name="Millares [0] 2 4 3 6 2 4" xfId="37183" xr:uid="{00000000-0005-0000-0000-0000B62C0000}"/>
    <cellStyle name="Millares [0] 2 4 3 6 3" xfId="9554" xr:uid="{00000000-0005-0000-0000-0000B72C0000}"/>
    <cellStyle name="Millares [0] 2 4 3 6 3 2" xfId="19920" xr:uid="{00000000-0005-0000-0000-0000B82C0000}"/>
    <cellStyle name="Millares [0] 2 4 3 6 3 2 2" xfId="50969" xr:uid="{00000000-0005-0000-0000-0000B92C0000}"/>
    <cellStyle name="Millares [0] 2 4 3 6 3 3" xfId="30285" xr:uid="{00000000-0005-0000-0000-0000BA2C0000}"/>
    <cellStyle name="Millares [0] 2 4 3 6 3 4" xfId="40629" xr:uid="{00000000-0005-0000-0000-0000BB2C0000}"/>
    <cellStyle name="Millares [0] 2 4 3 6 4" xfId="13041" xr:uid="{00000000-0005-0000-0000-0000BC2C0000}"/>
    <cellStyle name="Millares [0] 2 4 3 6 4 2" xfId="44097" xr:uid="{00000000-0005-0000-0000-0000BD2C0000}"/>
    <cellStyle name="Millares [0] 2 4 3 6 5" xfId="23413" xr:uid="{00000000-0005-0000-0000-0000BE2C0000}"/>
    <cellStyle name="Millares [0] 2 4 3 6 6" xfId="33757" xr:uid="{00000000-0005-0000-0000-0000BF2C0000}"/>
    <cellStyle name="Millares [0] 2 4 3 7" xfId="4348" xr:uid="{00000000-0005-0000-0000-0000C02C0000}"/>
    <cellStyle name="Millares [0] 2 4 3 7 2" xfId="14745" xr:uid="{00000000-0005-0000-0000-0000C12C0000}"/>
    <cellStyle name="Millares [0] 2 4 3 7 2 2" xfId="45801" xr:uid="{00000000-0005-0000-0000-0000C22C0000}"/>
    <cellStyle name="Millares [0] 2 4 3 7 3" xfId="25117" xr:uid="{00000000-0005-0000-0000-0000C32C0000}"/>
    <cellStyle name="Millares [0] 2 4 3 7 4" xfId="35461" xr:uid="{00000000-0005-0000-0000-0000C42C0000}"/>
    <cellStyle name="Millares [0] 2 4 3 8" xfId="7795" xr:uid="{00000000-0005-0000-0000-0000C52C0000}"/>
    <cellStyle name="Millares [0] 2 4 3 8 2" xfId="18180" xr:uid="{00000000-0005-0000-0000-0000C62C0000}"/>
    <cellStyle name="Millares [0] 2 4 3 8 2 2" xfId="49230" xr:uid="{00000000-0005-0000-0000-0000C72C0000}"/>
    <cellStyle name="Millares [0] 2 4 3 8 3" xfId="28546" xr:uid="{00000000-0005-0000-0000-0000C82C0000}"/>
    <cellStyle name="Millares [0] 2 4 3 8 4" xfId="38890" xr:uid="{00000000-0005-0000-0000-0000C92C0000}"/>
    <cellStyle name="Millares [0] 2 4 3 9" xfId="11319" xr:uid="{00000000-0005-0000-0000-0000CA2C0000}"/>
    <cellStyle name="Millares [0] 2 4 3 9 2" xfId="42375" xr:uid="{00000000-0005-0000-0000-0000CB2C0000}"/>
    <cellStyle name="Millares [0] 2 4 4" xfId="399" xr:uid="{00000000-0005-0000-0000-0000CC2C0000}"/>
    <cellStyle name="Millares [0] 2 4 4 2" xfId="400" xr:uid="{00000000-0005-0000-0000-0000CD2C0000}"/>
    <cellStyle name="Millares [0] 2 4 4 2 2" xfId="2651" xr:uid="{00000000-0005-0000-0000-0000CE2C0000}"/>
    <cellStyle name="Millares [0] 2 4 4 2 2 2" xfId="6081" xr:uid="{00000000-0005-0000-0000-0000CF2C0000}"/>
    <cellStyle name="Millares [0] 2 4 4 2 2 2 2" xfId="16476" xr:uid="{00000000-0005-0000-0000-0000D02C0000}"/>
    <cellStyle name="Millares [0] 2 4 4 2 2 2 2 2" xfId="47530" xr:uid="{00000000-0005-0000-0000-0000D12C0000}"/>
    <cellStyle name="Millares [0] 2 4 4 2 2 2 3" xfId="26846" xr:uid="{00000000-0005-0000-0000-0000D22C0000}"/>
    <cellStyle name="Millares [0] 2 4 4 2 2 2 4" xfId="37190" xr:uid="{00000000-0005-0000-0000-0000D32C0000}"/>
    <cellStyle name="Millares [0] 2 4 4 2 2 3" xfId="9561" xr:uid="{00000000-0005-0000-0000-0000D42C0000}"/>
    <cellStyle name="Millares [0] 2 4 4 2 2 3 2" xfId="19927" xr:uid="{00000000-0005-0000-0000-0000D52C0000}"/>
    <cellStyle name="Millares [0] 2 4 4 2 2 3 2 2" xfId="50976" xr:uid="{00000000-0005-0000-0000-0000D62C0000}"/>
    <cellStyle name="Millares [0] 2 4 4 2 2 3 3" xfId="30292" xr:uid="{00000000-0005-0000-0000-0000D72C0000}"/>
    <cellStyle name="Millares [0] 2 4 4 2 2 3 4" xfId="40636" xr:uid="{00000000-0005-0000-0000-0000D82C0000}"/>
    <cellStyle name="Millares [0] 2 4 4 2 2 4" xfId="13048" xr:uid="{00000000-0005-0000-0000-0000D92C0000}"/>
    <cellStyle name="Millares [0] 2 4 4 2 2 4 2" xfId="44104" xr:uid="{00000000-0005-0000-0000-0000DA2C0000}"/>
    <cellStyle name="Millares [0] 2 4 4 2 2 5" xfId="23420" xr:uid="{00000000-0005-0000-0000-0000DB2C0000}"/>
    <cellStyle name="Millares [0] 2 4 4 2 2 6" xfId="33764" xr:uid="{00000000-0005-0000-0000-0000DC2C0000}"/>
    <cellStyle name="Millares [0] 2 4 4 2 3" xfId="4355" xr:uid="{00000000-0005-0000-0000-0000DD2C0000}"/>
    <cellStyle name="Millares [0] 2 4 4 2 3 2" xfId="14752" xr:uid="{00000000-0005-0000-0000-0000DE2C0000}"/>
    <cellStyle name="Millares [0] 2 4 4 2 3 2 2" xfId="45808" xr:uid="{00000000-0005-0000-0000-0000DF2C0000}"/>
    <cellStyle name="Millares [0] 2 4 4 2 3 3" xfId="25124" xr:uid="{00000000-0005-0000-0000-0000E02C0000}"/>
    <cellStyle name="Millares [0] 2 4 4 2 3 4" xfId="35468" xr:uid="{00000000-0005-0000-0000-0000E12C0000}"/>
    <cellStyle name="Millares [0] 2 4 4 2 4" xfId="7802" xr:uid="{00000000-0005-0000-0000-0000E22C0000}"/>
    <cellStyle name="Millares [0] 2 4 4 2 4 2" xfId="18187" xr:uid="{00000000-0005-0000-0000-0000E32C0000}"/>
    <cellStyle name="Millares [0] 2 4 4 2 4 2 2" xfId="49237" xr:uid="{00000000-0005-0000-0000-0000E42C0000}"/>
    <cellStyle name="Millares [0] 2 4 4 2 4 3" xfId="28553" xr:uid="{00000000-0005-0000-0000-0000E52C0000}"/>
    <cellStyle name="Millares [0] 2 4 4 2 4 4" xfId="38897" xr:uid="{00000000-0005-0000-0000-0000E62C0000}"/>
    <cellStyle name="Millares [0] 2 4 4 2 5" xfId="11326" xr:uid="{00000000-0005-0000-0000-0000E72C0000}"/>
    <cellStyle name="Millares [0] 2 4 4 2 5 2" xfId="42382" xr:uid="{00000000-0005-0000-0000-0000E82C0000}"/>
    <cellStyle name="Millares [0] 2 4 4 2 6" xfId="21698" xr:uid="{00000000-0005-0000-0000-0000E92C0000}"/>
    <cellStyle name="Millares [0] 2 4 4 2 7" xfId="32042" xr:uid="{00000000-0005-0000-0000-0000EA2C0000}"/>
    <cellStyle name="Millares [0] 2 4 4 3" xfId="401" xr:uid="{00000000-0005-0000-0000-0000EB2C0000}"/>
    <cellStyle name="Millares [0] 2 4 4 3 2" xfId="2652" xr:uid="{00000000-0005-0000-0000-0000EC2C0000}"/>
    <cellStyle name="Millares [0] 2 4 4 3 2 2" xfId="6082" xr:uid="{00000000-0005-0000-0000-0000ED2C0000}"/>
    <cellStyle name="Millares [0] 2 4 4 3 2 2 2" xfId="16477" xr:uid="{00000000-0005-0000-0000-0000EE2C0000}"/>
    <cellStyle name="Millares [0] 2 4 4 3 2 2 2 2" xfId="47531" xr:uid="{00000000-0005-0000-0000-0000EF2C0000}"/>
    <cellStyle name="Millares [0] 2 4 4 3 2 2 3" xfId="26847" xr:uid="{00000000-0005-0000-0000-0000F02C0000}"/>
    <cellStyle name="Millares [0] 2 4 4 3 2 2 4" xfId="37191" xr:uid="{00000000-0005-0000-0000-0000F12C0000}"/>
    <cellStyle name="Millares [0] 2 4 4 3 2 3" xfId="9562" xr:uid="{00000000-0005-0000-0000-0000F22C0000}"/>
    <cellStyle name="Millares [0] 2 4 4 3 2 3 2" xfId="19928" xr:uid="{00000000-0005-0000-0000-0000F32C0000}"/>
    <cellStyle name="Millares [0] 2 4 4 3 2 3 2 2" xfId="50977" xr:uid="{00000000-0005-0000-0000-0000F42C0000}"/>
    <cellStyle name="Millares [0] 2 4 4 3 2 3 3" xfId="30293" xr:uid="{00000000-0005-0000-0000-0000F52C0000}"/>
    <cellStyle name="Millares [0] 2 4 4 3 2 3 4" xfId="40637" xr:uid="{00000000-0005-0000-0000-0000F62C0000}"/>
    <cellStyle name="Millares [0] 2 4 4 3 2 4" xfId="13049" xr:uid="{00000000-0005-0000-0000-0000F72C0000}"/>
    <cellStyle name="Millares [0] 2 4 4 3 2 4 2" xfId="44105" xr:uid="{00000000-0005-0000-0000-0000F82C0000}"/>
    <cellStyle name="Millares [0] 2 4 4 3 2 5" xfId="23421" xr:uid="{00000000-0005-0000-0000-0000F92C0000}"/>
    <cellStyle name="Millares [0] 2 4 4 3 2 6" xfId="33765" xr:uid="{00000000-0005-0000-0000-0000FA2C0000}"/>
    <cellStyle name="Millares [0] 2 4 4 3 3" xfId="4356" xr:uid="{00000000-0005-0000-0000-0000FB2C0000}"/>
    <cellStyle name="Millares [0] 2 4 4 3 3 2" xfId="14753" xr:uid="{00000000-0005-0000-0000-0000FC2C0000}"/>
    <cellStyle name="Millares [0] 2 4 4 3 3 2 2" xfId="45809" xr:uid="{00000000-0005-0000-0000-0000FD2C0000}"/>
    <cellStyle name="Millares [0] 2 4 4 3 3 3" xfId="25125" xr:uid="{00000000-0005-0000-0000-0000FE2C0000}"/>
    <cellStyle name="Millares [0] 2 4 4 3 3 4" xfId="35469" xr:uid="{00000000-0005-0000-0000-0000FF2C0000}"/>
    <cellStyle name="Millares [0] 2 4 4 3 4" xfId="7803" xr:uid="{00000000-0005-0000-0000-0000002D0000}"/>
    <cellStyle name="Millares [0] 2 4 4 3 4 2" xfId="18188" xr:uid="{00000000-0005-0000-0000-0000012D0000}"/>
    <cellStyle name="Millares [0] 2 4 4 3 4 2 2" xfId="49238" xr:uid="{00000000-0005-0000-0000-0000022D0000}"/>
    <cellStyle name="Millares [0] 2 4 4 3 4 3" xfId="28554" xr:uid="{00000000-0005-0000-0000-0000032D0000}"/>
    <cellStyle name="Millares [0] 2 4 4 3 4 4" xfId="38898" xr:uid="{00000000-0005-0000-0000-0000042D0000}"/>
    <cellStyle name="Millares [0] 2 4 4 3 5" xfId="11327" xr:uid="{00000000-0005-0000-0000-0000052D0000}"/>
    <cellStyle name="Millares [0] 2 4 4 3 5 2" xfId="42383" xr:uid="{00000000-0005-0000-0000-0000062D0000}"/>
    <cellStyle name="Millares [0] 2 4 4 3 6" xfId="21699" xr:uid="{00000000-0005-0000-0000-0000072D0000}"/>
    <cellStyle name="Millares [0] 2 4 4 3 7" xfId="32043" xr:uid="{00000000-0005-0000-0000-0000082D0000}"/>
    <cellStyle name="Millares [0] 2 4 4 4" xfId="2650" xr:uid="{00000000-0005-0000-0000-0000092D0000}"/>
    <cellStyle name="Millares [0] 2 4 4 4 2" xfId="6080" xr:uid="{00000000-0005-0000-0000-00000A2D0000}"/>
    <cellStyle name="Millares [0] 2 4 4 4 2 2" xfId="16475" xr:uid="{00000000-0005-0000-0000-00000B2D0000}"/>
    <cellStyle name="Millares [0] 2 4 4 4 2 2 2" xfId="47529" xr:uid="{00000000-0005-0000-0000-00000C2D0000}"/>
    <cellStyle name="Millares [0] 2 4 4 4 2 3" xfId="26845" xr:uid="{00000000-0005-0000-0000-00000D2D0000}"/>
    <cellStyle name="Millares [0] 2 4 4 4 2 4" xfId="37189" xr:uid="{00000000-0005-0000-0000-00000E2D0000}"/>
    <cellStyle name="Millares [0] 2 4 4 4 3" xfId="9560" xr:uid="{00000000-0005-0000-0000-00000F2D0000}"/>
    <cellStyle name="Millares [0] 2 4 4 4 3 2" xfId="19926" xr:uid="{00000000-0005-0000-0000-0000102D0000}"/>
    <cellStyle name="Millares [0] 2 4 4 4 3 2 2" xfId="50975" xr:uid="{00000000-0005-0000-0000-0000112D0000}"/>
    <cellStyle name="Millares [0] 2 4 4 4 3 3" xfId="30291" xr:uid="{00000000-0005-0000-0000-0000122D0000}"/>
    <cellStyle name="Millares [0] 2 4 4 4 3 4" xfId="40635" xr:uid="{00000000-0005-0000-0000-0000132D0000}"/>
    <cellStyle name="Millares [0] 2 4 4 4 4" xfId="13047" xr:uid="{00000000-0005-0000-0000-0000142D0000}"/>
    <cellStyle name="Millares [0] 2 4 4 4 4 2" xfId="44103" xr:uid="{00000000-0005-0000-0000-0000152D0000}"/>
    <cellStyle name="Millares [0] 2 4 4 4 5" xfId="23419" xr:uid="{00000000-0005-0000-0000-0000162D0000}"/>
    <cellStyle name="Millares [0] 2 4 4 4 6" xfId="33763" xr:uid="{00000000-0005-0000-0000-0000172D0000}"/>
    <cellStyle name="Millares [0] 2 4 4 5" xfId="4354" xr:uid="{00000000-0005-0000-0000-0000182D0000}"/>
    <cellStyle name="Millares [0] 2 4 4 5 2" xfId="14751" xr:uid="{00000000-0005-0000-0000-0000192D0000}"/>
    <cellStyle name="Millares [0] 2 4 4 5 2 2" xfId="45807" xr:uid="{00000000-0005-0000-0000-00001A2D0000}"/>
    <cellStyle name="Millares [0] 2 4 4 5 3" xfId="25123" xr:uid="{00000000-0005-0000-0000-00001B2D0000}"/>
    <cellStyle name="Millares [0] 2 4 4 5 4" xfId="35467" xr:uid="{00000000-0005-0000-0000-00001C2D0000}"/>
    <cellStyle name="Millares [0] 2 4 4 6" xfId="7801" xr:uid="{00000000-0005-0000-0000-00001D2D0000}"/>
    <cellStyle name="Millares [0] 2 4 4 6 2" xfId="18186" xr:uid="{00000000-0005-0000-0000-00001E2D0000}"/>
    <cellStyle name="Millares [0] 2 4 4 6 2 2" xfId="49236" xr:uid="{00000000-0005-0000-0000-00001F2D0000}"/>
    <cellStyle name="Millares [0] 2 4 4 6 3" xfId="28552" xr:uid="{00000000-0005-0000-0000-0000202D0000}"/>
    <cellStyle name="Millares [0] 2 4 4 6 4" xfId="38896" xr:uid="{00000000-0005-0000-0000-0000212D0000}"/>
    <cellStyle name="Millares [0] 2 4 4 7" xfId="11325" xr:uid="{00000000-0005-0000-0000-0000222D0000}"/>
    <cellStyle name="Millares [0] 2 4 4 7 2" xfId="42381" xr:uid="{00000000-0005-0000-0000-0000232D0000}"/>
    <cellStyle name="Millares [0] 2 4 4 8" xfId="21697" xr:uid="{00000000-0005-0000-0000-0000242D0000}"/>
    <cellStyle name="Millares [0] 2 4 4 9" xfId="32041" xr:uid="{00000000-0005-0000-0000-0000252D0000}"/>
    <cellStyle name="Millares [0] 2 4 5" xfId="402" xr:uid="{00000000-0005-0000-0000-0000262D0000}"/>
    <cellStyle name="Millares [0] 2 4 5 2" xfId="2653" xr:uid="{00000000-0005-0000-0000-0000272D0000}"/>
    <cellStyle name="Millares [0] 2 4 5 2 2" xfId="6083" xr:uid="{00000000-0005-0000-0000-0000282D0000}"/>
    <cellStyle name="Millares [0] 2 4 5 2 2 2" xfId="16478" xr:uid="{00000000-0005-0000-0000-0000292D0000}"/>
    <cellStyle name="Millares [0] 2 4 5 2 2 2 2" xfId="47532" xr:uid="{00000000-0005-0000-0000-00002A2D0000}"/>
    <cellStyle name="Millares [0] 2 4 5 2 2 3" xfId="26848" xr:uid="{00000000-0005-0000-0000-00002B2D0000}"/>
    <cellStyle name="Millares [0] 2 4 5 2 2 4" xfId="37192" xr:uid="{00000000-0005-0000-0000-00002C2D0000}"/>
    <cellStyle name="Millares [0] 2 4 5 2 3" xfId="9563" xr:uid="{00000000-0005-0000-0000-00002D2D0000}"/>
    <cellStyle name="Millares [0] 2 4 5 2 3 2" xfId="19929" xr:uid="{00000000-0005-0000-0000-00002E2D0000}"/>
    <cellStyle name="Millares [0] 2 4 5 2 3 2 2" xfId="50978" xr:uid="{00000000-0005-0000-0000-00002F2D0000}"/>
    <cellStyle name="Millares [0] 2 4 5 2 3 3" xfId="30294" xr:uid="{00000000-0005-0000-0000-0000302D0000}"/>
    <cellStyle name="Millares [0] 2 4 5 2 3 4" xfId="40638" xr:uid="{00000000-0005-0000-0000-0000312D0000}"/>
    <cellStyle name="Millares [0] 2 4 5 2 4" xfId="13050" xr:uid="{00000000-0005-0000-0000-0000322D0000}"/>
    <cellStyle name="Millares [0] 2 4 5 2 4 2" xfId="44106" xr:uid="{00000000-0005-0000-0000-0000332D0000}"/>
    <cellStyle name="Millares [0] 2 4 5 2 5" xfId="23422" xr:uid="{00000000-0005-0000-0000-0000342D0000}"/>
    <cellStyle name="Millares [0] 2 4 5 2 6" xfId="33766" xr:uid="{00000000-0005-0000-0000-0000352D0000}"/>
    <cellStyle name="Millares [0] 2 4 5 3" xfId="4357" xr:uid="{00000000-0005-0000-0000-0000362D0000}"/>
    <cellStyle name="Millares [0] 2 4 5 3 2" xfId="14754" xr:uid="{00000000-0005-0000-0000-0000372D0000}"/>
    <cellStyle name="Millares [0] 2 4 5 3 2 2" xfId="45810" xr:uid="{00000000-0005-0000-0000-0000382D0000}"/>
    <cellStyle name="Millares [0] 2 4 5 3 3" xfId="25126" xr:uid="{00000000-0005-0000-0000-0000392D0000}"/>
    <cellStyle name="Millares [0] 2 4 5 3 4" xfId="35470" xr:uid="{00000000-0005-0000-0000-00003A2D0000}"/>
    <cellStyle name="Millares [0] 2 4 5 4" xfId="7804" xr:uid="{00000000-0005-0000-0000-00003B2D0000}"/>
    <cellStyle name="Millares [0] 2 4 5 4 2" xfId="18189" xr:uid="{00000000-0005-0000-0000-00003C2D0000}"/>
    <cellStyle name="Millares [0] 2 4 5 4 2 2" xfId="49239" xr:uid="{00000000-0005-0000-0000-00003D2D0000}"/>
    <cellStyle name="Millares [0] 2 4 5 4 3" xfId="28555" xr:uid="{00000000-0005-0000-0000-00003E2D0000}"/>
    <cellStyle name="Millares [0] 2 4 5 4 4" xfId="38899" xr:uid="{00000000-0005-0000-0000-00003F2D0000}"/>
    <cellStyle name="Millares [0] 2 4 5 5" xfId="11328" xr:uid="{00000000-0005-0000-0000-0000402D0000}"/>
    <cellStyle name="Millares [0] 2 4 5 5 2" xfId="42384" xr:uid="{00000000-0005-0000-0000-0000412D0000}"/>
    <cellStyle name="Millares [0] 2 4 5 6" xfId="21700" xr:uid="{00000000-0005-0000-0000-0000422D0000}"/>
    <cellStyle name="Millares [0] 2 4 5 7" xfId="32044" xr:uid="{00000000-0005-0000-0000-0000432D0000}"/>
    <cellStyle name="Millares [0] 2 4 6" xfId="403" xr:uid="{00000000-0005-0000-0000-0000442D0000}"/>
    <cellStyle name="Millares [0] 2 4 6 2" xfId="2654" xr:uid="{00000000-0005-0000-0000-0000452D0000}"/>
    <cellStyle name="Millares [0] 2 4 6 2 2" xfId="6084" xr:uid="{00000000-0005-0000-0000-0000462D0000}"/>
    <cellStyle name="Millares [0] 2 4 6 2 2 2" xfId="16479" xr:uid="{00000000-0005-0000-0000-0000472D0000}"/>
    <cellStyle name="Millares [0] 2 4 6 2 2 2 2" xfId="47533" xr:uid="{00000000-0005-0000-0000-0000482D0000}"/>
    <cellStyle name="Millares [0] 2 4 6 2 2 3" xfId="26849" xr:uid="{00000000-0005-0000-0000-0000492D0000}"/>
    <cellStyle name="Millares [0] 2 4 6 2 2 4" xfId="37193" xr:uid="{00000000-0005-0000-0000-00004A2D0000}"/>
    <cellStyle name="Millares [0] 2 4 6 2 3" xfId="9564" xr:uid="{00000000-0005-0000-0000-00004B2D0000}"/>
    <cellStyle name="Millares [0] 2 4 6 2 3 2" xfId="19930" xr:uid="{00000000-0005-0000-0000-00004C2D0000}"/>
    <cellStyle name="Millares [0] 2 4 6 2 3 2 2" xfId="50979" xr:uid="{00000000-0005-0000-0000-00004D2D0000}"/>
    <cellStyle name="Millares [0] 2 4 6 2 3 3" xfId="30295" xr:uid="{00000000-0005-0000-0000-00004E2D0000}"/>
    <cellStyle name="Millares [0] 2 4 6 2 3 4" xfId="40639" xr:uid="{00000000-0005-0000-0000-00004F2D0000}"/>
    <cellStyle name="Millares [0] 2 4 6 2 4" xfId="13051" xr:uid="{00000000-0005-0000-0000-0000502D0000}"/>
    <cellStyle name="Millares [0] 2 4 6 2 4 2" xfId="44107" xr:uid="{00000000-0005-0000-0000-0000512D0000}"/>
    <cellStyle name="Millares [0] 2 4 6 2 5" xfId="23423" xr:uid="{00000000-0005-0000-0000-0000522D0000}"/>
    <cellStyle name="Millares [0] 2 4 6 2 6" xfId="33767" xr:uid="{00000000-0005-0000-0000-0000532D0000}"/>
    <cellStyle name="Millares [0] 2 4 6 3" xfId="4358" xr:uid="{00000000-0005-0000-0000-0000542D0000}"/>
    <cellStyle name="Millares [0] 2 4 6 3 2" xfId="14755" xr:uid="{00000000-0005-0000-0000-0000552D0000}"/>
    <cellStyle name="Millares [0] 2 4 6 3 2 2" xfId="45811" xr:uid="{00000000-0005-0000-0000-0000562D0000}"/>
    <cellStyle name="Millares [0] 2 4 6 3 3" xfId="25127" xr:uid="{00000000-0005-0000-0000-0000572D0000}"/>
    <cellStyle name="Millares [0] 2 4 6 3 4" xfId="35471" xr:uid="{00000000-0005-0000-0000-0000582D0000}"/>
    <cellStyle name="Millares [0] 2 4 6 4" xfId="7805" xr:uid="{00000000-0005-0000-0000-0000592D0000}"/>
    <cellStyle name="Millares [0] 2 4 6 4 2" xfId="18190" xr:uid="{00000000-0005-0000-0000-00005A2D0000}"/>
    <cellStyle name="Millares [0] 2 4 6 4 2 2" xfId="49240" xr:uid="{00000000-0005-0000-0000-00005B2D0000}"/>
    <cellStyle name="Millares [0] 2 4 6 4 3" xfId="28556" xr:uid="{00000000-0005-0000-0000-00005C2D0000}"/>
    <cellStyle name="Millares [0] 2 4 6 4 4" xfId="38900" xr:uid="{00000000-0005-0000-0000-00005D2D0000}"/>
    <cellStyle name="Millares [0] 2 4 6 5" xfId="11329" xr:uid="{00000000-0005-0000-0000-00005E2D0000}"/>
    <cellStyle name="Millares [0] 2 4 6 5 2" xfId="42385" xr:uid="{00000000-0005-0000-0000-00005F2D0000}"/>
    <cellStyle name="Millares [0] 2 4 6 6" xfId="21701" xr:uid="{00000000-0005-0000-0000-0000602D0000}"/>
    <cellStyle name="Millares [0] 2 4 6 7" xfId="32045" xr:uid="{00000000-0005-0000-0000-0000612D0000}"/>
    <cellStyle name="Millares [0] 2 4 7" xfId="404" xr:uid="{00000000-0005-0000-0000-0000622D0000}"/>
    <cellStyle name="Millares [0] 2 4 7 2" xfId="2655" xr:uid="{00000000-0005-0000-0000-0000632D0000}"/>
    <cellStyle name="Millares [0] 2 4 7 2 2" xfId="6085" xr:uid="{00000000-0005-0000-0000-0000642D0000}"/>
    <cellStyle name="Millares [0] 2 4 7 2 2 2" xfId="16480" xr:uid="{00000000-0005-0000-0000-0000652D0000}"/>
    <cellStyle name="Millares [0] 2 4 7 2 2 2 2" xfId="47534" xr:uid="{00000000-0005-0000-0000-0000662D0000}"/>
    <cellStyle name="Millares [0] 2 4 7 2 2 3" xfId="26850" xr:uid="{00000000-0005-0000-0000-0000672D0000}"/>
    <cellStyle name="Millares [0] 2 4 7 2 2 4" xfId="37194" xr:uid="{00000000-0005-0000-0000-0000682D0000}"/>
    <cellStyle name="Millares [0] 2 4 7 2 3" xfId="9565" xr:uid="{00000000-0005-0000-0000-0000692D0000}"/>
    <cellStyle name="Millares [0] 2 4 7 2 3 2" xfId="19931" xr:uid="{00000000-0005-0000-0000-00006A2D0000}"/>
    <cellStyle name="Millares [0] 2 4 7 2 3 2 2" xfId="50980" xr:uid="{00000000-0005-0000-0000-00006B2D0000}"/>
    <cellStyle name="Millares [0] 2 4 7 2 3 3" xfId="30296" xr:uid="{00000000-0005-0000-0000-00006C2D0000}"/>
    <cellStyle name="Millares [0] 2 4 7 2 3 4" xfId="40640" xr:uid="{00000000-0005-0000-0000-00006D2D0000}"/>
    <cellStyle name="Millares [0] 2 4 7 2 4" xfId="13052" xr:uid="{00000000-0005-0000-0000-00006E2D0000}"/>
    <cellStyle name="Millares [0] 2 4 7 2 4 2" xfId="44108" xr:uid="{00000000-0005-0000-0000-00006F2D0000}"/>
    <cellStyle name="Millares [0] 2 4 7 2 5" xfId="23424" xr:uid="{00000000-0005-0000-0000-0000702D0000}"/>
    <cellStyle name="Millares [0] 2 4 7 2 6" xfId="33768" xr:uid="{00000000-0005-0000-0000-0000712D0000}"/>
    <cellStyle name="Millares [0] 2 4 7 3" xfId="4359" xr:uid="{00000000-0005-0000-0000-0000722D0000}"/>
    <cellStyle name="Millares [0] 2 4 7 3 2" xfId="14756" xr:uid="{00000000-0005-0000-0000-0000732D0000}"/>
    <cellStyle name="Millares [0] 2 4 7 3 2 2" xfId="45812" xr:uid="{00000000-0005-0000-0000-0000742D0000}"/>
    <cellStyle name="Millares [0] 2 4 7 3 3" xfId="25128" xr:uid="{00000000-0005-0000-0000-0000752D0000}"/>
    <cellStyle name="Millares [0] 2 4 7 3 4" xfId="35472" xr:uid="{00000000-0005-0000-0000-0000762D0000}"/>
    <cellStyle name="Millares [0] 2 4 7 4" xfId="7806" xr:uid="{00000000-0005-0000-0000-0000772D0000}"/>
    <cellStyle name="Millares [0] 2 4 7 4 2" xfId="18191" xr:uid="{00000000-0005-0000-0000-0000782D0000}"/>
    <cellStyle name="Millares [0] 2 4 7 4 2 2" xfId="49241" xr:uid="{00000000-0005-0000-0000-0000792D0000}"/>
    <cellStyle name="Millares [0] 2 4 7 4 3" xfId="28557" xr:uid="{00000000-0005-0000-0000-00007A2D0000}"/>
    <cellStyle name="Millares [0] 2 4 7 4 4" xfId="38901" xr:uid="{00000000-0005-0000-0000-00007B2D0000}"/>
    <cellStyle name="Millares [0] 2 4 7 5" xfId="11330" xr:uid="{00000000-0005-0000-0000-00007C2D0000}"/>
    <cellStyle name="Millares [0] 2 4 7 5 2" xfId="42386" xr:uid="{00000000-0005-0000-0000-00007D2D0000}"/>
    <cellStyle name="Millares [0] 2 4 7 6" xfId="21702" xr:uid="{00000000-0005-0000-0000-00007E2D0000}"/>
    <cellStyle name="Millares [0] 2 4 7 7" xfId="32046" xr:uid="{00000000-0005-0000-0000-00007F2D0000}"/>
    <cellStyle name="Millares [0] 2 4 8" xfId="405" xr:uid="{00000000-0005-0000-0000-0000802D0000}"/>
    <cellStyle name="Millares [0] 2 4 8 2" xfId="2656" xr:uid="{00000000-0005-0000-0000-0000812D0000}"/>
    <cellStyle name="Millares [0] 2 4 8 2 2" xfId="6086" xr:uid="{00000000-0005-0000-0000-0000822D0000}"/>
    <cellStyle name="Millares [0] 2 4 8 2 2 2" xfId="16481" xr:uid="{00000000-0005-0000-0000-0000832D0000}"/>
    <cellStyle name="Millares [0] 2 4 8 2 2 2 2" xfId="47535" xr:uid="{00000000-0005-0000-0000-0000842D0000}"/>
    <cellStyle name="Millares [0] 2 4 8 2 2 3" xfId="26851" xr:uid="{00000000-0005-0000-0000-0000852D0000}"/>
    <cellStyle name="Millares [0] 2 4 8 2 2 4" xfId="37195" xr:uid="{00000000-0005-0000-0000-0000862D0000}"/>
    <cellStyle name="Millares [0] 2 4 8 2 3" xfId="9566" xr:uid="{00000000-0005-0000-0000-0000872D0000}"/>
    <cellStyle name="Millares [0] 2 4 8 2 3 2" xfId="19932" xr:uid="{00000000-0005-0000-0000-0000882D0000}"/>
    <cellStyle name="Millares [0] 2 4 8 2 3 2 2" xfId="50981" xr:uid="{00000000-0005-0000-0000-0000892D0000}"/>
    <cellStyle name="Millares [0] 2 4 8 2 3 3" xfId="30297" xr:uid="{00000000-0005-0000-0000-00008A2D0000}"/>
    <cellStyle name="Millares [0] 2 4 8 2 3 4" xfId="40641" xr:uid="{00000000-0005-0000-0000-00008B2D0000}"/>
    <cellStyle name="Millares [0] 2 4 8 2 4" xfId="13053" xr:uid="{00000000-0005-0000-0000-00008C2D0000}"/>
    <cellStyle name="Millares [0] 2 4 8 2 4 2" xfId="44109" xr:uid="{00000000-0005-0000-0000-00008D2D0000}"/>
    <cellStyle name="Millares [0] 2 4 8 2 5" xfId="23425" xr:uid="{00000000-0005-0000-0000-00008E2D0000}"/>
    <cellStyle name="Millares [0] 2 4 8 2 6" xfId="33769" xr:uid="{00000000-0005-0000-0000-00008F2D0000}"/>
    <cellStyle name="Millares [0] 2 4 8 3" xfId="4360" xr:uid="{00000000-0005-0000-0000-0000902D0000}"/>
    <cellStyle name="Millares [0] 2 4 8 3 2" xfId="14757" xr:uid="{00000000-0005-0000-0000-0000912D0000}"/>
    <cellStyle name="Millares [0] 2 4 8 3 2 2" xfId="45813" xr:uid="{00000000-0005-0000-0000-0000922D0000}"/>
    <cellStyle name="Millares [0] 2 4 8 3 3" xfId="25129" xr:uid="{00000000-0005-0000-0000-0000932D0000}"/>
    <cellStyle name="Millares [0] 2 4 8 3 4" xfId="35473" xr:uid="{00000000-0005-0000-0000-0000942D0000}"/>
    <cellStyle name="Millares [0] 2 4 8 4" xfId="7807" xr:uid="{00000000-0005-0000-0000-0000952D0000}"/>
    <cellStyle name="Millares [0] 2 4 8 4 2" xfId="18192" xr:uid="{00000000-0005-0000-0000-0000962D0000}"/>
    <cellStyle name="Millares [0] 2 4 8 4 2 2" xfId="49242" xr:uid="{00000000-0005-0000-0000-0000972D0000}"/>
    <cellStyle name="Millares [0] 2 4 8 4 3" xfId="28558" xr:uid="{00000000-0005-0000-0000-0000982D0000}"/>
    <cellStyle name="Millares [0] 2 4 8 4 4" xfId="38902" xr:uid="{00000000-0005-0000-0000-0000992D0000}"/>
    <cellStyle name="Millares [0] 2 4 8 5" xfId="11331" xr:uid="{00000000-0005-0000-0000-00009A2D0000}"/>
    <cellStyle name="Millares [0] 2 4 8 5 2" xfId="42387" xr:uid="{00000000-0005-0000-0000-00009B2D0000}"/>
    <cellStyle name="Millares [0] 2 4 8 6" xfId="21703" xr:uid="{00000000-0005-0000-0000-00009C2D0000}"/>
    <cellStyle name="Millares [0] 2 4 8 7" xfId="32047" xr:uid="{00000000-0005-0000-0000-00009D2D0000}"/>
    <cellStyle name="Millares [0] 2 4 9" xfId="2631" xr:uid="{00000000-0005-0000-0000-00009E2D0000}"/>
    <cellStyle name="Millares [0] 2 4 9 2" xfId="6061" xr:uid="{00000000-0005-0000-0000-00009F2D0000}"/>
    <cellStyle name="Millares [0] 2 4 9 2 2" xfId="16456" xr:uid="{00000000-0005-0000-0000-0000A02D0000}"/>
    <cellStyle name="Millares [0] 2 4 9 2 2 2" xfId="47510" xr:uid="{00000000-0005-0000-0000-0000A12D0000}"/>
    <cellStyle name="Millares [0] 2 4 9 2 3" xfId="26826" xr:uid="{00000000-0005-0000-0000-0000A22D0000}"/>
    <cellStyle name="Millares [0] 2 4 9 2 4" xfId="37170" xr:uid="{00000000-0005-0000-0000-0000A32D0000}"/>
    <cellStyle name="Millares [0] 2 4 9 3" xfId="9541" xr:uid="{00000000-0005-0000-0000-0000A42D0000}"/>
    <cellStyle name="Millares [0] 2 4 9 3 2" xfId="19907" xr:uid="{00000000-0005-0000-0000-0000A52D0000}"/>
    <cellStyle name="Millares [0] 2 4 9 3 2 2" xfId="50956" xr:uid="{00000000-0005-0000-0000-0000A62D0000}"/>
    <cellStyle name="Millares [0] 2 4 9 3 3" xfId="30272" xr:uid="{00000000-0005-0000-0000-0000A72D0000}"/>
    <cellStyle name="Millares [0] 2 4 9 3 4" xfId="40616" xr:uid="{00000000-0005-0000-0000-0000A82D0000}"/>
    <cellStyle name="Millares [0] 2 4 9 4" xfId="13028" xr:uid="{00000000-0005-0000-0000-0000A92D0000}"/>
    <cellStyle name="Millares [0] 2 4 9 4 2" xfId="44084" xr:uid="{00000000-0005-0000-0000-0000AA2D0000}"/>
    <cellStyle name="Millares [0] 2 4 9 5" xfId="23400" xr:uid="{00000000-0005-0000-0000-0000AB2D0000}"/>
    <cellStyle name="Millares [0] 2 4 9 6" xfId="33744" xr:uid="{00000000-0005-0000-0000-0000AC2D0000}"/>
    <cellStyle name="Millares [0] 2 5" xfId="406" xr:uid="{00000000-0005-0000-0000-0000AD2D0000}"/>
    <cellStyle name="Millares [0] 2 5 10" xfId="11332" xr:uid="{00000000-0005-0000-0000-0000AE2D0000}"/>
    <cellStyle name="Millares [0] 2 5 10 2" xfId="42388" xr:uid="{00000000-0005-0000-0000-0000AF2D0000}"/>
    <cellStyle name="Millares [0] 2 5 11" xfId="21704" xr:uid="{00000000-0005-0000-0000-0000B02D0000}"/>
    <cellStyle name="Millares [0] 2 5 12" xfId="32048" xr:uid="{00000000-0005-0000-0000-0000B12D0000}"/>
    <cellStyle name="Millares [0] 2 5 2" xfId="407" xr:uid="{00000000-0005-0000-0000-0000B22D0000}"/>
    <cellStyle name="Millares [0] 2 5 2 10" xfId="21705" xr:uid="{00000000-0005-0000-0000-0000B32D0000}"/>
    <cellStyle name="Millares [0] 2 5 2 11" xfId="32049" xr:uid="{00000000-0005-0000-0000-0000B42D0000}"/>
    <cellStyle name="Millares [0] 2 5 2 2" xfId="408" xr:uid="{00000000-0005-0000-0000-0000B52D0000}"/>
    <cellStyle name="Millares [0] 2 5 2 2 2" xfId="409" xr:uid="{00000000-0005-0000-0000-0000B62D0000}"/>
    <cellStyle name="Millares [0] 2 5 2 2 2 2" xfId="2660" xr:uid="{00000000-0005-0000-0000-0000B72D0000}"/>
    <cellStyle name="Millares [0] 2 5 2 2 2 2 2" xfId="6090" xr:uid="{00000000-0005-0000-0000-0000B82D0000}"/>
    <cellStyle name="Millares [0] 2 5 2 2 2 2 2 2" xfId="16485" xr:uid="{00000000-0005-0000-0000-0000B92D0000}"/>
    <cellStyle name="Millares [0] 2 5 2 2 2 2 2 2 2" xfId="47539" xr:uid="{00000000-0005-0000-0000-0000BA2D0000}"/>
    <cellStyle name="Millares [0] 2 5 2 2 2 2 2 3" xfId="26855" xr:uid="{00000000-0005-0000-0000-0000BB2D0000}"/>
    <cellStyle name="Millares [0] 2 5 2 2 2 2 2 4" xfId="37199" xr:uid="{00000000-0005-0000-0000-0000BC2D0000}"/>
    <cellStyle name="Millares [0] 2 5 2 2 2 2 3" xfId="9570" xr:uid="{00000000-0005-0000-0000-0000BD2D0000}"/>
    <cellStyle name="Millares [0] 2 5 2 2 2 2 3 2" xfId="19936" xr:uid="{00000000-0005-0000-0000-0000BE2D0000}"/>
    <cellStyle name="Millares [0] 2 5 2 2 2 2 3 2 2" xfId="50985" xr:uid="{00000000-0005-0000-0000-0000BF2D0000}"/>
    <cellStyle name="Millares [0] 2 5 2 2 2 2 3 3" xfId="30301" xr:uid="{00000000-0005-0000-0000-0000C02D0000}"/>
    <cellStyle name="Millares [0] 2 5 2 2 2 2 3 4" xfId="40645" xr:uid="{00000000-0005-0000-0000-0000C12D0000}"/>
    <cellStyle name="Millares [0] 2 5 2 2 2 2 4" xfId="13057" xr:uid="{00000000-0005-0000-0000-0000C22D0000}"/>
    <cellStyle name="Millares [0] 2 5 2 2 2 2 4 2" xfId="44113" xr:uid="{00000000-0005-0000-0000-0000C32D0000}"/>
    <cellStyle name="Millares [0] 2 5 2 2 2 2 5" xfId="23429" xr:uid="{00000000-0005-0000-0000-0000C42D0000}"/>
    <cellStyle name="Millares [0] 2 5 2 2 2 2 6" xfId="33773" xr:uid="{00000000-0005-0000-0000-0000C52D0000}"/>
    <cellStyle name="Millares [0] 2 5 2 2 2 3" xfId="4364" xr:uid="{00000000-0005-0000-0000-0000C62D0000}"/>
    <cellStyle name="Millares [0] 2 5 2 2 2 3 2" xfId="14761" xr:uid="{00000000-0005-0000-0000-0000C72D0000}"/>
    <cellStyle name="Millares [0] 2 5 2 2 2 3 2 2" xfId="45817" xr:uid="{00000000-0005-0000-0000-0000C82D0000}"/>
    <cellStyle name="Millares [0] 2 5 2 2 2 3 3" xfId="25133" xr:uid="{00000000-0005-0000-0000-0000C92D0000}"/>
    <cellStyle name="Millares [0] 2 5 2 2 2 3 4" xfId="35477" xr:uid="{00000000-0005-0000-0000-0000CA2D0000}"/>
    <cellStyle name="Millares [0] 2 5 2 2 2 4" xfId="7811" xr:uid="{00000000-0005-0000-0000-0000CB2D0000}"/>
    <cellStyle name="Millares [0] 2 5 2 2 2 4 2" xfId="18196" xr:uid="{00000000-0005-0000-0000-0000CC2D0000}"/>
    <cellStyle name="Millares [0] 2 5 2 2 2 4 2 2" xfId="49246" xr:uid="{00000000-0005-0000-0000-0000CD2D0000}"/>
    <cellStyle name="Millares [0] 2 5 2 2 2 4 3" xfId="28562" xr:uid="{00000000-0005-0000-0000-0000CE2D0000}"/>
    <cellStyle name="Millares [0] 2 5 2 2 2 4 4" xfId="38906" xr:uid="{00000000-0005-0000-0000-0000CF2D0000}"/>
    <cellStyle name="Millares [0] 2 5 2 2 2 5" xfId="11335" xr:uid="{00000000-0005-0000-0000-0000D02D0000}"/>
    <cellStyle name="Millares [0] 2 5 2 2 2 5 2" xfId="42391" xr:uid="{00000000-0005-0000-0000-0000D12D0000}"/>
    <cellStyle name="Millares [0] 2 5 2 2 2 6" xfId="21707" xr:uid="{00000000-0005-0000-0000-0000D22D0000}"/>
    <cellStyle name="Millares [0] 2 5 2 2 2 7" xfId="32051" xr:uid="{00000000-0005-0000-0000-0000D32D0000}"/>
    <cellStyle name="Millares [0] 2 5 2 2 3" xfId="2659" xr:uid="{00000000-0005-0000-0000-0000D42D0000}"/>
    <cellStyle name="Millares [0] 2 5 2 2 3 2" xfId="6089" xr:uid="{00000000-0005-0000-0000-0000D52D0000}"/>
    <cellStyle name="Millares [0] 2 5 2 2 3 2 2" xfId="16484" xr:uid="{00000000-0005-0000-0000-0000D62D0000}"/>
    <cellStyle name="Millares [0] 2 5 2 2 3 2 2 2" xfId="47538" xr:uid="{00000000-0005-0000-0000-0000D72D0000}"/>
    <cellStyle name="Millares [0] 2 5 2 2 3 2 3" xfId="26854" xr:uid="{00000000-0005-0000-0000-0000D82D0000}"/>
    <cellStyle name="Millares [0] 2 5 2 2 3 2 4" xfId="37198" xr:uid="{00000000-0005-0000-0000-0000D92D0000}"/>
    <cellStyle name="Millares [0] 2 5 2 2 3 3" xfId="9569" xr:uid="{00000000-0005-0000-0000-0000DA2D0000}"/>
    <cellStyle name="Millares [0] 2 5 2 2 3 3 2" xfId="19935" xr:uid="{00000000-0005-0000-0000-0000DB2D0000}"/>
    <cellStyle name="Millares [0] 2 5 2 2 3 3 2 2" xfId="50984" xr:uid="{00000000-0005-0000-0000-0000DC2D0000}"/>
    <cellStyle name="Millares [0] 2 5 2 2 3 3 3" xfId="30300" xr:uid="{00000000-0005-0000-0000-0000DD2D0000}"/>
    <cellStyle name="Millares [0] 2 5 2 2 3 3 4" xfId="40644" xr:uid="{00000000-0005-0000-0000-0000DE2D0000}"/>
    <cellStyle name="Millares [0] 2 5 2 2 3 4" xfId="13056" xr:uid="{00000000-0005-0000-0000-0000DF2D0000}"/>
    <cellStyle name="Millares [0] 2 5 2 2 3 4 2" xfId="44112" xr:uid="{00000000-0005-0000-0000-0000E02D0000}"/>
    <cellStyle name="Millares [0] 2 5 2 2 3 5" xfId="23428" xr:uid="{00000000-0005-0000-0000-0000E12D0000}"/>
    <cellStyle name="Millares [0] 2 5 2 2 3 6" xfId="33772" xr:uid="{00000000-0005-0000-0000-0000E22D0000}"/>
    <cellStyle name="Millares [0] 2 5 2 2 4" xfId="4363" xr:uid="{00000000-0005-0000-0000-0000E32D0000}"/>
    <cellStyle name="Millares [0] 2 5 2 2 4 2" xfId="14760" xr:uid="{00000000-0005-0000-0000-0000E42D0000}"/>
    <cellStyle name="Millares [0] 2 5 2 2 4 2 2" xfId="45816" xr:uid="{00000000-0005-0000-0000-0000E52D0000}"/>
    <cellStyle name="Millares [0] 2 5 2 2 4 3" xfId="25132" xr:uid="{00000000-0005-0000-0000-0000E62D0000}"/>
    <cellStyle name="Millares [0] 2 5 2 2 4 4" xfId="35476" xr:uid="{00000000-0005-0000-0000-0000E72D0000}"/>
    <cellStyle name="Millares [0] 2 5 2 2 5" xfId="7810" xr:uid="{00000000-0005-0000-0000-0000E82D0000}"/>
    <cellStyle name="Millares [0] 2 5 2 2 5 2" xfId="18195" xr:uid="{00000000-0005-0000-0000-0000E92D0000}"/>
    <cellStyle name="Millares [0] 2 5 2 2 5 2 2" xfId="49245" xr:uid="{00000000-0005-0000-0000-0000EA2D0000}"/>
    <cellStyle name="Millares [0] 2 5 2 2 5 3" xfId="28561" xr:uid="{00000000-0005-0000-0000-0000EB2D0000}"/>
    <cellStyle name="Millares [0] 2 5 2 2 5 4" xfId="38905" xr:uid="{00000000-0005-0000-0000-0000EC2D0000}"/>
    <cellStyle name="Millares [0] 2 5 2 2 6" xfId="11334" xr:uid="{00000000-0005-0000-0000-0000ED2D0000}"/>
    <cellStyle name="Millares [0] 2 5 2 2 6 2" xfId="42390" xr:uid="{00000000-0005-0000-0000-0000EE2D0000}"/>
    <cellStyle name="Millares [0] 2 5 2 2 7" xfId="21706" xr:uid="{00000000-0005-0000-0000-0000EF2D0000}"/>
    <cellStyle name="Millares [0] 2 5 2 2 8" xfId="32050" xr:uid="{00000000-0005-0000-0000-0000F02D0000}"/>
    <cellStyle name="Millares [0] 2 5 2 3" xfId="410" xr:uid="{00000000-0005-0000-0000-0000F12D0000}"/>
    <cellStyle name="Millares [0] 2 5 2 3 2" xfId="2661" xr:uid="{00000000-0005-0000-0000-0000F22D0000}"/>
    <cellStyle name="Millares [0] 2 5 2 3 2 2" xfId="6091" xr:uid="{00000000-0005-0000-0000-0000F32D0000}"/>
    <cellStyle name="Millares [0] 2 5 2 3 2 2 2" xfId="16486" xr:uid="{00000000-0005-0000-0000-0000F42D0000}"/>
    <cellStyle name="Millares [0] 2 5 2 3 2 2 2 2" xfId="47540" xr:uid="{00000000-0005-0000-0000-0000F52D0000}"/>
    <cellStyle name="Millares [0] 2 5 2 3 2 2 3" xfId="26856" xr:uid="{00000000-0005-0000-0000-0000F62D0000}"/>
    <cellStyle name="Millares [0] 2 5 2 3 2 2 4" xfId="37200" xr:uid="{00000000-0005-0000-0000-0000F72D0000}"/>
    <cellStyle name="Millares [0] 2 5 2 3 2 3" xfId="9571" xr:uid="{00000000-0005-0000-0000-0000F82D0000}"/>
    <cellStyle name="Millares [0] 2 5 2 3 2 3 2" xfId="19937" xr:uid="{00000000-0005-0000-0000-0000F92D0000}"/>
    <cellStyle name="Millares [0] 2 5 2 3 2 3 2 2" xfId="50986" xr:uid="{00000000-0005-0000-0000-0000FA2D0000}"/>
    <cellStyle name="Millares [0] 2 5 2 3 2 3 3" xfId="30302" xr:uid="{00000000-0005-0000-0000-0000FB2D0000}"/>
    <cellStyle name="Millares [0] 2 5 2 3 2 3 4" xfId="40646" xr:uid="{00000000-0005-0000-0000-0000FC2D0000}"/>
    <cellStyle name="Millares [0] 2 5 2 3 2 4" xfId="13058" xr:uid="{00000000-0005-0000-0000-0000FD2D0000}"/>
    <cellStyle name="Millares [0] 2 5 2 3 2 4 2" xfId="44114" xr:uid="{00000000-0005-0000-0000-0000FE2D0000}"/>
    <cellStyle name="Millares [0] 2 5 2 3 2 5" xfId="23430" xr:uid="{00000000-0005-0000-0000-0000FF2D0000}"/>
    <cellStyle name="Millares [0] 2 5 2 3 2 6" xfId="33774" xr:uid="{00000000-0005-0000-0000-0000002E0000}"/>
    <cellStyle name="Millares [0] 2 5 2 3 3" xfId="4365" xr:uid="{00000000-0005-0000-0000-0000012E0000}"/>
    <cellStyle name="Millares [0] 2 5 2 3 3 2" xfId="14762" xr:uid="{00000000-0005-0000-0000-0000022E0000}"/>
    <cellStyle name="Millares [0] 2 5 2 3 3 2 2" xfId="45818" xr:uid="{00000000-0005-0000-0000-0000032E0000}"/>
    <cellStyle name="Millares [0] 2 5 2 3 3 3" xfId="25134" xr:uid="{00000000-0005-0000-0000-0000042E0000}"/>
    <cellStyle name="Millares [0] 2 5 2 3 3 4" xfId="35478" xr:uid="{00000000-0005-0000-0000-0000052E0000}"/>
    <cellStyle name="Millares [0] 2 5 2 3 4" xfId="7812" xr:uid="{00000000-0005-0000-0000-0000062E0000}"/>
    <cellStyle name="Millares [0] 2 5 2 3 4 2" xfId="18197" xr:uid="{00000000-0005-0000-0000-0000072E0000}"/>
    <cellStyle name="Millares [0] 2 5 2 3 4 2 2" xfId="49247" xr:uid="{00000000-0005-0000-0000-0000082E0000}"/>
    <cellStyle name="Millares [0] 2 5 2 3 4 3" xfId="28563" xr:uid="{00000000-0005-0000-0000-0000092E0000}"/>
    <cellStyle name="Millares [0] 2 5 2 3 4 4" xfId="38907" xr:uid="{00000000-0005-0000-0000-00000A2E0000}"/>
    <cellStyle name="Millares [0] 2 5 2 3 5" xfId="11336" xr:uid="{00000000-0005-0000-0000-00000B2E0000}"/>
    <cellStyle name="Millares [0] 2 5 2 3 5 2" xfId="42392" xr:uid="{00000000-0005-0000-0000-00000C2E0000}"/>
    <cellStyle name="Millares [0] 2 5 2 3 6" xfId="21708" xr:uid="{00000000-0005-0000-0000-00000D2E0000}"/>
    <cellStyle name="Millares [0] 2 5 2 3 7" xfId="32052" xr:uid="{00000000-0005-0000-0000-00000E2E0000}"/>
    <cellStyle name="Millares [0] 2 5 2 4" xfId="411" xr:uid="{00000000-0005-0000-0000-00000F2E0000}"/>
    <cellStyle name="Millares [0] 2 5 2 4 2" xfId="2662" xr:uid="{00000000-0005-0000-0000-0000102E0000}"/>
    <cellStyle name="Millares [0] 2 5 2 4 2 2" xfId="6092" xr:uid="{00000000-0005-0000-0000-0000112E0000}"/>
    <cellStyle name="Millares [0] 2 5 2 4 2 2 2" xfId="16487" xr:uid="{00000000-0005-0000-0000-0000122E0000}"/>
    <cellStyle name="Millares [0] 2 5 2 4 2 2 2 2" xfId="47541" xr:uid="{00000000-0005-0000-0000-0000132E0000}"/>
    <cellStyle name="Millares [0] 2 5 2 4 2 2 3" xfId="26857" xr:uid="{00000000-0005-0000-0000-0000142E0000}"/>
    <cellStyle name="Millares [0] 2 5 2 4 2 2 4" xfId="37201" xr:uid="{00000000-0005-0000-0000-0000152E0000}"/>
    <cellStyle name="Millares [0] 2 5 2 4 2 3" xfId="9572" xr:uid="{00000000-0005-0000-0000-0000162E0000}"/>
    <cellStyle name="Millares [0] 2 5 2 4 2 3 2" xfId="19938" xr:uid="{00000000-0005-0000-0000-0000172E0000}"/>
    <cellStyle name="Millares [0] 2 5 2 4 2 3 2 2" xfId="50987" xr:uid="{00000000-0005-0000-0000-0000182E0000}"/>
    <cellStyle name="Millares [0] 2 5 2 4 2 3 3" xfId="30303" xr:uid="{00000000-0005-0000-0000-0000192E0000}"/>
    <cellStyle name="Millares [0] 2 5 2 4 2 3 4" xfId="40647" xr:uid="{00000000-0005-0000-0000-00001A2E0000}"/>
    <cellStyle name="Millares [0] 2 5 2 4 2 4" xfId="13059" xr:uid="{00000000-0005-0000-0000-00001B2E0000}"/>
    <cellStyle name="Millares [0] 2 5 2 4 2 4 2" xfId="44115" xr:uid="{00000000-0005-0000-0000-00001C2E0000}"/>
    <cellStyle name="Millares [0] 2 5 2 4 2 5" xfId="23431" xr:uid="{00000000-0005-0000-0000-00001D2E0000}"/>
    <cellStyle name="Millares [0] 2 5 2 4 2 6" xfId="33775" xr:uid="{00000000-0005-0000-0000-00001E2E0000}"/>
    <cellStyle name="Millares [0] 2 5 2 4 3" xfId="4366" xr:uid="{00000000-0005-0000-0000-00001F2E0000}"/>
    <cellStyle name="Millares [0] 2 5 2 4 3 2" xfId="14763" xr:uid="{00000000-0005-0000-0000-0000202E0000}"/>
    <cellStyle name="Millares [0] 2 5 2 4 3 2 2" xfId="45819" xr:uid="{00000000-0005-0000-0000-0000212E0000}"/>
    <cellStyle name="Millares [0] 2 5 2 4 3 3" xfId="25135" xr:uid="{00000000-0005-0000-0000-0000222E0000}"/>
    <cellStyle name="Millares [0] 2 5 2 4 3 4" xfId="35479" xr:uid="{00000000-0005-0000-0000-0000232E0000}"/>
    <cellStyle name="Millares [0] 2 5 2 4 4" xfId="7813" xr:uid="{00000000-0005-0000-0000-0000242E0000}"/>
    <cellStyle name="Millares [0] 2 5 2 4 4 2" xfId="18198" xr:uid="{00000000-0005-0000-0000-0000252E0000}"/>
    <cellStyle name="Millares [0] 2 5 2 4 4 2 2" xfId="49248" xr:uid="{00000000-0005-0000-0000-0000262E0000}"/>
    <cellStyle name="Millares [0] 2 5 2 4 4 3" xfId="28564" xr:uid="{00000000-0005-0000-0000-0000272E0000}"/>
    <cellStyle name="Millares [0] 2 5 2 4 4 4" xfId="38908" xr:uid="{00000000-0005-0000-0000-0000282E0000}"/>
    <cellStyle name="Millares [0] 2 5 2 4 5" xfId="11337" xr:uid="{00000000-0005-0000-0000-0000292E0000}"/>
    <cellStyle name="Millares [0] 2 5 2 4 5 2" xfId="42393" xr:uid="{00000000-0005-0000-0000-00002A2E0000}"/>
    <cellStyle name="Millares [0] 2 5 2 4 6" xfId="21709" xr:uid="{00000000-0005-0000-0000-00002B2E0000}"/>
    <cellStyle name="Millares [0] 2 5 2 4 7" xfId="32053" xr:uid="{00000000-0005-0000-0000-00002C2E0000}"/>
    <cellStyle name="Millares [0] 2 5 2 5" xfId="412" xr:uid="{00000000-0005-0000-0000-00002D2E0000}"/>
    <cellStyle name="Millares [0] 2 5 2 5 2" xfId="2663" xr:uid="{00000000-0005-0000-0000-00002E2E0000}"/>
    <cellStyle name="Millares [0] 2 5 2 5 2 2" xfId="6093" xr:uid="{00000000-0005-0000-0000-00002F2E0000}"/>
    <cellStyle name="Millares [0] 2 5 2 5 2 2 2" xfId="16488" xr:uid="{00000000-0005-0000-0000-0000302E0000}"/>
    <cellStyle name="Millares [0] 2 5 2 5 2 2 2 2" xfId="47542" xr:uid="{00000000-0005-0000-0000-0000312E0000}"/>
    <cellStyle name="Millares [0] 2 5 2 5 2 2 3" xfId="26858" xr:uid="{00000000-0005-0000-0000-0000322E0000}"/>
    <cellStyle name="Millares [0] 2 5 2 5 2 2 4" xfId="37202" xr:uid="{00000000-0005-0000-0000-0000332E0000}"/>
    <cellStyle name="Millares [0] 2 5 2 5 2 3" xfId="9573" xr:uid="{00000000-0005-0000-0000-0000342E0000}"/>
    <cellStyle name="Millares [0] 2 5 2 5 2 3 2" xfId="19939" xr:uid="{00000000-0005-0000-0000-0000352E0000}"/>
    <cellStyle name="Millares [0] 2 5 2 5 2 3 2 2" xfId="50988" xr:uid="{00000000-0005-0000-0000-0000362E0000}"/>
    <cellStyle name="Millares [0] 2 5 2 5 2 3 3" xfId="30304" xr:uid="{00000000-0005-0000-0000-0000372E0000}"/>
    <cellStyle name="Millares [0] 2 5 2 5 2 3 4" xfId="40648" xr:uid="{00000000-0005-0000-0000-0000382E0000}"/>
    <cellStyle name="Millares [0] 2 5 2 5 2 4" xfId="13060" xr:uid="{00000000-0005-0000-0000-0000392E0000}"/>
    <cellStyle name="Millares [0] 2 5 2 5 2 4 2" xfId="44116" xr:uid="{00000000-0005-0000-0000-00003A2E0000}"/>
    <cellStyle name="Millares [0] 2 5 2 5 2 5" xfId="23432" xr:uid="{00000000-0005-0000-0000-00003B2E0000}"/>
    <cellStyle name="Millares [0] 2 5 2 5 2 6" xfId="33776" xr:uid="{00000000-0005-0000-0000-00003C2E0000}"/>
    <cellStyle name="Millares [0] 2 5 2 5 3" xfId="4367" xr:uid="{00000000-0005-0000-0000-00003D2E0000}"/>
    <cellStyle name="Millares [0] 2 5 2 5 3 2" xfId="14764" xr:uid="{00000000-0005-0000-0000-00003E2E0000}"/>
    <cellStyle name="Millares [0] 2 5 2 5 3 2 2" xfId="45820" xr:uid="{00000000-0005-0000-0000-00003F2E0000}"/>
    <cellStyle name="Millares [0] 2 5 2 5 3 3" xfId="25136" xr:uid="{00000000-0005-0000-0000-0000402E0000}"/>
    <cellStyle name="Millares [0] 2 5 2 5 3 4" xfId="35480" xr:uid="{00000000-0005-0000-0000-0000412E0000}"/>
    <cellStyle name="Millares [0] 2 5 2 5 4" xfId="7814" xr:uid="{00000000-0005-0000-0000-0000422E0000}"/>
    <cellStyle name="Millares [0] 2 5 2 5 4 2" xfId="18199" xr:uid="{00000000-0005-0000-0000-0000432E0000}"/>
    <cellStyle name="Millares [0] 2 5 2 5 4 2 2" xfId="49249" xr:uid="{00000000-0005-0000-0000-0000442E0000}"/>
    <cellStyle name="Millares [0] 2 5 2 5 4 3" xfId="28565" xr:uid="{00000000-0005-0000-0000-0000452E0000}"/>
    <cellStyle name="Millares [0] 2 5 2 5 4 4" xfId="38909" xr:uid="{00000000-0005-0000-0000-0000462E0000}"/>
    <cellStyle name="Millares [0] 2 5 2 5 5" xfId="11338" xr:uid="{00000000-0005-0000-0000-0000472E0000}"/>
    <cellStyle name="Millares [0] 2 5 2 5 5 2" xfId="42394" xr:uid="{00000000-0005-0000-0000-0000482E0000}"/>
    <cellStyle name="Millares [0] 2 5 2 5 6" xfId="21710" xr:uid="{00000000-0005-0000-0000-0000492E0000}"/>
    <cellStyle name="Millares [0] 2 5 2 5 7" xfId="32054" xr:uid="{00000000-0005-0000-0000-00004A2E0000}"/>
    <cellStyle name="Millares [0] 2 5 2 6" xfId="2658" xr:uid="{00000000-0005-0000-0000-00004B2E0000}"/>
    <cellStyle name="Millares [0] 2 5 2 6 2" xfId="6088" xr:uid="{00000000-0005-0000-0000-00004C2E0000}"/>
    <cellStyle name="Millares [0] 2 5 2 6 2 2" xfId="16483" xr:uid="{00000000-0005-0000-0000-00004D2E0000}"/>
    <cellStyle name="Millares [0] 2 5 2 6 2 2 2" xfId="47537" xr:uid="{00000000-0005-0000-0000-00004E2E0000}"/>
    <cellStyle name="Millares [0] 2 5 2 6 2 3" xfId="26853" xr:uid="{00000000-0005-0000-0000-00004F2E0000}"/>
    <cellStyle name="Millares [0] 2 5 2 6 2 4" xfId="37197" xr:uid="{00000000-0005-0000-0000-0000502E0000}"/>
    <cellStyle name="Millares [0] 2 5 2 6 3" xfId="9568" xr:uid="{00000000-0005-0000-0000-0000512E0000}"/>
    <cellStyle name="Millares [0] 2 5 2 6 3 2" xfId="19934" xr:uid="{00000000-0005-0000-0000-0000522E0000}"/>
    <cellStyle name="Millares [0] 2 5 2 6 3 2 2" xfId="50983" xr:uid="{00000000-0005-0000-0000-0000532E0000}"/>
    <cellStyle name="Millares [0] 2 5 2 6 3 3" xfId="30299" xr:uid="{00000000-0005-0000-0000-0000542E0000}"/>
    <cellStyle name="Millares [0] 2 5 2 6 3 4" xfId="40643" xr:uid="{00000000-0005-0000-0000-0000552E0000}"/>
    <cellStyle name="Millares [0] 2 5 2 6 4" xfId="13055" xr:uid="{00000000-0005-0000-0000-0000562E0000}"/>
    <cellStyle name="Millares [0] 2 5 2 6 4 2" xfId="44111" xr:uid="{00000000-0005-0000-0000-0000572E0000}"/>
    <cellStyle name="Millares [0] 2 5 2 6 5" xfId="23427" xr:uid="{00000000-0005-0000-0000-0000582E0000}"/>
    <cellStyle name="Millares [0] 2 5 2 6 6" xfId="33771" xr:uid="{00000000-0005-0000-0000-0000592E0000}"/>
    <cellStyle name="Millares [0] 2 5 2 7" xfId="4362" xr:uid="{00000000-0005-0000-0000-00005A2E0000}"/>
    <cellStyle name="Millares [0] 2 5 2 7 2" xfId="14759" xr:uid="{00000000-0005-0000-0000-00005B2E0000}"/>
    <cellStyle name="Millares [0] 2 5 2 7 2 2" xfId="45815" xr:uid="{00000000-0005-0000-0000-00005C2E0000}"/>
    <cellStyle name="Millares [0] 2 5 2 7 3" xfId="25131" xr:uid="{00000000-0005-0000-0000-00005D2E0000}"/>
    <cellStyle name="Millares [0] 2 5 2 7 4" xfId="35475" xr:uid="{00000000-0005-0000-0000-00005E2E0000}"/>
    <cellStyle name="Millares [0] 2 5 2 8" xfId="7809" xr:uid="{00000000-0005-0000-0000-00005F2E0000}"/>
    <cellStyle name="Millares [0] 2 5 2 8 2" xfId="18194" xr:uid="{00000000-0005-0000-0000-0000602E0000}"/>
    <cellStyle name="Millares [0] 2 5 2 8 2 2" xfId="49244" xr:uid="{00000000-0005-0000-0000-0000612E0000}"/>
    <cellStyle name="Millares [0] 2 5 2 8 3" xfId="28560" xr:uid="{00000000-0005-0000-0000-0000622E0000}"/>
    <cellStyle name="Millares [0] 2 5 2 8 4" xfId="38904" xr:uid="{00000000-0005-0000-0000-0000632E0000}"/>
    <cellStyle name="Millares [0] 2 5 2 9" xfId="11333" xr:uid="{00000000-0005-0000-0000-0000642E0000}"/>
    <cellStyle name="Millares [0] 2 5 2 9 2" xfId="42389" xr:uid="{00000000-0005-0000-0000-0000652E0000}"/>
    <cellStyle name="Millares [0] 2 5 3" xfId="413" xr:uid="{00000000-0005-0000-0000-0000662E0000}"/>
    <cellStyle name="Millares [0] 2 5 3 2" xfId="414" xr:uid="{00000000-0005-0000-0000-0000672E0000}"/>
    <cellStyle name="Millares [0] 2 5 3 2 2" xfId="2665" xr:uid="{00000000-0005-0000-0000-0000682E0000}"/>
    <cellStyle name="Millares [0] 2 5 3 2 2 2" xfId="6095" xr:uid="{00000000-0005-0000-0000-0000692E0000}"/>
    <cellStyle name="Millares [0] 2 5 3 2 2 2 2" xfId="16490" xr:uid="{00000000-0005-0000-0000-00006A2E0000}"/>
    <cellStyle name="Millares [0] 2 5 3 2 2 2 2 2" xfId="47544" xr:uid="{00000000-0005-0000-0000-00006B2E0000}"/>
    <cellStyle name="Millares [0] 2 5 3 2 2 2 3" xfId="26860" xr:uid="{00000000-0005-0000-0000-00006C2E0000}"/>
    <cellStyle name="Millares [0] 2 5 3 2 2 2 4" xfId="37204" xr:uid="{00000000-0005-0000-0000-00006D2E0000}"/>
    <cellStyle name="Millares [0] 2 5 3 2 2 3" xfId="9575" xr:uid="{00000000-0005-0000-0000-00006E2E0000}"/>
    <cellStyle name="Millares [0] 2 5 3 2 2 3 2" xfId="19941" xr:uid="{00000000-0005-0000-0000-00006F2E0000}"/>
    <cellStyle name="Millares [0] 2 5 3 2 2 3 2 2" xfId="50990" xr:uid="{00000000-0005-0000-0000-0000702E0000}"/>
    <cellStyle name="Millares [0] 2 5 3 2 2 3 3" xfId="30306" xr:uid="{00000000-0005-0000-0000-0000712E0000}"/>
    <cellStyle name="Millares [0] 2 5 3 2 2 3 4" xfId="40650" xr:uid="{00000000-0005-0000-0000-0000722E0000}"/>
    <cellStyle name="Millares [0] 2 5 3 2 2 4" xfId="13062" xr:uid="{00000000-0005-0000-0000-0000732E0000}"/>
    <cellStyle name="Millares [0] 2 5 3 2 2 4 2" xfId="44118" xr:uid="{00000000-0005-0000-0000-0000742E0000}"/>
    <cellStyle name="Millares [0] 2 5 3 2 2 5" xfId="23434" xr:uid="{00000000-0005-0000-0000-0000752E0000}"/>
    <cellStyle name="Millares [0] 2 5 3 2 2 6" xfId="33778" xr:uid="{00000000-0005-0000-0000-0000762E0000}"/>
    <cellStyle name="Millares [0] 2 5 3 2 3" xfId="4369" xr:uid="{00000000-0005-0000-0000-0000772E0000}"/>
    <cellStyle name="Millares [0] 2 5 3 2 3 2" xfId="14766" xr:uid="{00000000-0005-0000-0000-0000782E0000}"/>
    <cellStyle name="Millares [0] 2 5 3 2 3 2 2" xfId="45822" xr:uid="{00000000-0005-0000-0000-0000792E0000}"/>
    <cellStyle name="Millares [0] 2 5 3 2 3 3" xfId="25138" xr:uid="{00000000-0005-0000-0000-00007A2E0000}"/>
    <cellStyle name="Millares [0] 2 5 3 2 3 4" xfId="35482" xr:uid="{00000000-0005-0000-0000-00007B2E0000}"/>
    <cellStyle name="Millares [0] 2 5 3 2 4" xfId="7816" xr:uid="{00000000-0005-0000-0000-00007C2E0000}"/>
    <cellStyle name="Millares [0] 2 5 3 2 4 2" xfId="18201" xr:uid="{00000000-0005-0000-0000-00007D2E0000}"/>
    <cellStyle name="Millares [0] 2 5 3 2 4 2 2" xfId="49251" xr:uid="{00000000-0005-0000-0000-00007E2E0000}"/>
    <cellStyle name="Millares [0] 2 5 3 2 4 3" xfId="28567" xr:uid="{00000000-0005-0000-0000-00007F2E0000}"/>
    <cellStyle name="Millares [0] 2 5 3 2 4 4" xfId="38911" xr:uid="{00000000-0005-0000-0000-0000802E0000}"/>
    <cellStyle name="Millares [0] 2 5 3 2 5" xfId="11340" xr:uid="{00000000-0005-0000-0000-0000812E0000}"/>
    <cellStyle name="Millares [0] 2 5 3 2 5 2" xfId="42396" xr:uid="{00000000-0005-0000-0000-0000822E0000}"/>
    <cellStyle name="Millares [0] 2 5 3 2 6" xfId="21712" xr:uid="{00000000-0005-0000-0000-0000832E0000}"/>
    <cellStyle name="Millares [0] 2 5 3 2 7" xfId="32056" xr:uid="{00000000-0005-0000-0000-0000842E0000}"/>
    <cellStyle name="Millares [0] 2 5 3 3" xfId="2664" xr:uid="{00000000-0005-0000-0000-0000852E0000}"/>
    <cellStyle name="Millares [0] 2 5 3 3 2" xfId="6094" xr:uid="{00000000-0005-0000-0000-0000862E0000}"/>
    <cellStyle name="Millares [0] 2 5 3 3 2 2" xfId="16489" xr:uid="{00000000-0005-0000-0000-0000872E0000}"/>
    <cellStyle name="Millares [0] 2 5 3 3 2 2 2" xfId="47543" xr:uid="{00000000-0005-0000-0000-0000882E0000}"/>
    <cellStyle name="Millares [0] 2 5 3 3 2 3" xfId="26859" xr:uid="{00000000-0005-0000-0000-0000892E0000}"/>
    <cellStyle name="Millares [0] 2 5 3 3 2 4" xfId="37203" xr:uid="{00000000-0005-0000-0000-00008A2E0000}"/>
    <cellStyle name="Millares [0] 2 5 3 3 3" xfId="9574" xr:uid="{00000000-0005-0000-0000-00008B2E0000}"/>
    <cellStyle name="Millares [0] 2 5 3 3 3 2" xfId="19940" xr:uid="{00000000-0005-0000-0000-00008C2E0000}"/>
    <cellStyle name="Millares [0] 2 5 3 3 3 2 2" xfId="50989" xr:uid="{00000000-0005-0000-0000-00008D2E0000}"/>
    <cellStyle name="Millares [0] 2 5 3 3 3 3" xfId="30305" xr:uid="{00000000-0005-0000-0000-00008E2E0000}"/>
    <cellStyle name="Millares [0] 2 5 3 3 3 4" xfId="40649" xr:uid="{00000000-0005-0000-0000-00008F2E0000}"/>
    <cellStyle name="Millares [0] 2 5 3 3 4" xfId="13061" xr:uid="{00000000-0005-0000-0000-0000902E0000}"/>
    <cellStyle name="Millares [0] 2 5 3 3 4 2" xfId="44117" xr:uid="{00000000-0005-0000-0000-0000912E0000}"/>
    <cellStyle name="Millares [0] 2 5 3 3 5" xfId="23433" xr:uid="{00000000-0005-0000-0000-0000922E0000}"/>
    <cellStyle name="Millares [0] 2 5 3 3 6" xfId="33777" xr:uid="{00000000-0005-0000-0000-0000932E0000}"/>
    <cellStyle name="Millares [0] 2 5 3 4" xfId="4368" xr:uid="{00000000-0005-0000-0000-0000942E0000}"/>
    <cellStyle name="Millares [0] 2 5 3 4 2" xfId="14765" xr:uid="{00000000-0005-0000-0000-0000952E0000}"/>
    <cellStyle name="Millares [0] 2 5 3 4 2 2" xfId="45821" xr:uid="{00000000-0005-0000-0000-0000962E0000}"/>
    <cellStyle name="Millares [0] 2 5 3 4 3" xfId="25137" xr:uid="{00000000-0005-0000-0000-0000972E0000}"/>
    <cellStyle name="Millares [0] 2 5 3 4 4" xfId="35481" xr:uid="{00000000-0005-0000-0000-0000982E0000}"/>
    <cellStyle name="Millares [0] 2 5 3 5" xfId="7815" xr:uid="{00000000-0005-0000-0000-0000992E0000}"/>
    <cellStyle name="Millares [0] 2 5 3 5 2" xfId="18200" xr:uid="{00000000-0005-0000-0000-00009A2E0000}"/>
    <cellStyle name="Millares [0] 2 5 3 5 2 2" xfId="49250" xr:uid="{00000000-0005-0000-0000-00009B2E0000}"/>
    <cellStyle name="Millares [0] 2 5 3 5 3" xfId="28566" xr:uid="{00000000-0005-0000-0000-00009C2E0000}"/>
    <cellStyle name="Millares [0] 2 5 3 5 4" xfId="38910" xr:uid="{00000000-0005-0000-0000-00009D2E0000}"/>
    <cellStyle name="Millares [0] 2 5 3 6" xfId="11339" xr:uid="{00000000-0005-0000-0000-00009E2E0000}"/>
    <cellStyle name="Millares [0] 2 5 3 6 2" xfId="42395" xr:uid="{00000000-0005-0000-0000-00009F2E0000}"/>
    <cellStyle name="Millares [0] 2 5 3 7" xfId="21711" xr:uid="{00000000-0005-0000-0000-0000A02E0000}"/>
    <cellStyle name="Millares [0] 2 5 3 8" xfId="32055" xr:uid="{00000000-0005-0000-0000-0000A12E0000}"/>
    <cellStyle name="Millares [0] 2 5 4" xfId="415" xr:uid="{00000000-0005-0000-0000-0000A22E0000}"/>
    <cellStyle name="Millares [0] 2 5 4 2" xfId="2666" xr:uid="{00000000-0005-0000-0000-0000A32E0000}"/>
    <cellStyle name="Millares [0] 2 5 4 2 2" xfId="6096" xr:uid="{00000000-0005-0000-0000-0000A42E0000}"/>
    <cellStyle name="Millares [0] 2 5 4 2 2 2" xfId="16491" xr:uid="{00000000-0005-0000-0000-0000A52E0000}"/>
    <cellStyle name="Millares [0] 2 5 4 2 2 2 2" xfId="47545" xr:uid="{00000000-0005-0000-0000-0000A62E0000}"/>
    <cellStyle name="Millares [0] 2 5 4 2 2 3" xfId="26861" xr:uid="{00000000-0005-0000-0000-0000A72E0000}"/>
    <cellStyle name="Millares [0] 2 5 4 2 2 4" xfId="37205" xr:uid="{00000000-0005-0000-0000-0000A82E0000}"/>
    <cellStyle name="Millares [0] 2 5 4 2 3" xfId="9576" xr:uid="{00000000-0005-0000-0000-0000A92E0000}"/>
    <cellStyle name="Millares [0] 2 5 4 2 3 2" xfId="19942" xr:uid="{00000000-0005-0000-0000-0000AA2E0000}"/>
    <cellStyle name="Millares [0] 2 5 4 2 3 2 2" xfId="50991" xr:uid="{00000000-0005-0000-0000-0000AB2E0000}"/>
    <cellStyle name="Millares [0] 2 5 4 2 3 3" xfId="30307" xr:uid="{00000000-0005-0000-0000-0000AC2E0000}"/>
    <cellStyle name="Millares [0] 2 5 4 2 3 4" xfId="40651" xr:uid="{00000000-0005-0000-0000-0000AD2E0000}"/>
    <cellStyle name="Millares [0] 2 5 4 2 4" xfId="13063" xr:uid="{00000000-0005-0000-0000-0000AE2E0000}"/>
    <cellStyle name="Millares [0] 2 5 4 2 4 2" xfId="44119" xr:uid="{00000000-0005-0000-0000-0000AF2E0000}"/>
    <cellStyle name="Millares [0] 2 5 4 2 5" xfId="23435" xr:uid="{00000000-0005-0000-0000-0000B02E0000}"/>
    <cellStyle name="Millares [0] 2 5 4 2 6" xfId="33779" xr:uid="{00000000-0005-0000-0000-0000B12E0000}"/>
    <cellStyle name="Millares [0] 2 5 4 3" xfId="4370" xr:uid="{00000000-0005-0000-0000-0000B22E0000}"/>
    <cellStyle name="Millares [0] 2 5 4 3 2" xfId="14767" xr:uid="{00000000-0005-0000-0000-0000B32E0000}"/>
    <cellStyle name="Millares [0] 2 5 4 3 2 2" xfId="45823" xr:uid="{00000000-0005-0000-0000-0000B42E0000}"/>
    <cellStyle name="Millares [0] 2 5 4 3 3" xfId="25139" xr:uid="{00000000-0005-0000-0000-0000B52E0000}"/>
    <cellStyle name="Millares [0] 2 5 4 3 4" xfId="35483" xr:uid="{00000000-0005-0000-0000-0000B62E0000}"/>
    <cellStyle name="Millares [0] 2 5 4 4" xfId="7817" xr:uid="{00000000-0005-0000-0000-0000B72E0000}"/>
    <cellStyle name="Millares [0] 2 5 4 4 2" xfId="18202" xr:uid="{00000000-0005-0000-0000-0000B82E0000}"/>
    <cellStyle name="Millares [0] 2 5 4 4 2 2" xfId="49252" xr:uid="{00000000-0005-0000-0000-0000B92E0000}"/>
    <cellStyle name="Millares [0] 2 5 4 4 3" xfId="28568" xr:uid="{00000000-0005-0000-0000-0000BA2E0000}"/>
    <cellStyle name="Millares [0] 2 5 4 4 4" xfId="38912" xr:uid="{00000000-0005-0000-0000-0000BB2E0000}"/>
    <cellStyle name="Millares [0] 2 5 4 5" xfId="11341" xr:uid="{00000000-0005-0000-0000-0000BC2E0000}"/>
    <cellStyle name="Millares [0] 2 5 4 5 2" xfId="42397" xr:uid="{00000000-0005-0000-0000-0000BD2E0000}"/>
    <cellStyle name="Millares [0] 2 5 4 6" xfId="21713" xr:uid="{00000000-0005-0000-0000-0000BE2E0000}"/>
    <cellStyle name="Millares [0] 2 5 4 7" xfId="32057" xr:uid="{00000000-0005-0000-0000-0000BF2E0000}"/>
    <cellStyle name="Millares [0] 2 5 5" xfId="416" xr:uid="{00000000-0005-0000-0000-0000C02E0000}"/>
    <cellStyle name="Millares [0] 2 5 5 2" xfId="2667" xr:uid="{00000000-0005-0000-0000-0000C12E0000}"/>
    <cellStyle name="Millares [0] 2 5 5 2 2" xfId="6097" xr:uid="{00000000-0005-0000-0000-0000C22E0000}"/>
    <cellStyle name="Millares [0] 2 5 5 2 2 2" xfId="16492" xr:uid="{00000000-0005-0000-0000-0000C32E0000}"/>
    <cellStyle name="Millares [0] 2 5 5 2 2 2 2" xfId="47546" xr:uid="{00000000-0005-0000-0000-0000C42E0000}"/>
    <cellStyle name="Millares [0] 2 5 5 2 2 3" xfId="26862" xr:uid="{00000000-0005-0000-0000-0000C52E0000}"/>
    <cellStyle name="Millares [0] 2 5 5 2 2 4" xfId="37206" xr:uid="{00000000-0005-0000-0000-0000C62E0000}"/>
    <cellStyle name="Millares [0] 2 5 5 2 3" xfId="9577" xr:uid="{00000000-0005-0000-0000-0000C72E0000}"/>
    <cellStyle name="Millares [0] 2 5 5 2 3 2" xfId="19943" xr:uid="{00000000-0005-0000-0000-0000C82E0000}"/>
    <cellStyle name="Millares [0] 2 5 5 2 3 2 2" xfId="50992" xr:uid="{00000000-0005-0000-0000-0000C92E0000}"/>
    <cellStyle name="Millares [0] 2 5 5 2 3 3" xfId="30308" xr:uid="{00000000-0005-0000-0000-0000CA2E0000}"/>
    <cellStyle name="Millares [0] 2 5 5 2 3 4" xfId="40652" xr:uid="{00000000-0005-0000-0000-0000CB2E0000}"/>
    <cellStyle name="Millares [0] 2 5 5 2 4" xfId="13064" xr:uid="{00000000-0005-0000-0000-0000CC2E0000}"/>
    <cellStyle name="Millares [0] 2 5 5 2 4 2" xfId="44120" xr:uid="{00000000-0005-0000-0000-0000CD2E0000}"/>
    <cellStyle name="Millares [0] 2 5 5 2 5" xfId="23436" xr:uid="{00000000-0005-0000-0000-0000CE2E0000}"/>
    <cellStyle name="Millares [0] 2 5 5 2 6" xfId="33780" xr:uid="{00000000-0005-0000-0000-0000CF2E0000}"/>
    <cellStyle name="Millares [0] 2 5 5 3" xfId="4371" xr:uid="{00000000-0005-0000-0000-0000D02E0000}"/>
    <cellStyle name="Millares [0] 2 5 5 3 2" xfId="14768" xr:uid="{00000000-0005-0000-0000-0000D12E0000}"/>
    <cellStyle name="Millares [0] 2 5 5 3 2 2" xfId="45824" xr:uid="{00000000-0005-0000-0000-0000D22E0000}"/>
    <cellStyle name="Millares [0] 2 5 5 3 3" xfId="25140" xr:uid="{00000000-0005-0000-0000-0000D32E0000}"/>
    <cellStyle name="Millares [0] 2 5 5 3 4" xfId="35484" xr:uid="{00000000-0005-0000-0000-0000D42E0000}"/>
    <cellStyle name="Millares [0] 2 5 5 4" xfId="7818" xr:uid="{00000000-0005-0000-0000-0000D52E0000}"/>
    <cellStyle name="Millares [0] 2 5 5 4 2" xfId="18203" xr:uid="{00000000-0005-0000-0000-0000D62E0000}"/>
    <cellStyle name="Millares [0] 2 5 5 4 2 2" xfId="49253" xr:uid="{00000000-0005-0000-0000-0000D72E0000}"/>
    <cellStyle name="Millares [0] 2 5 5 4 3" xfId="28569" xr:uid="{00000000-0005-0000-0000-0000D82E0000}"/>
    <cellStyle name="Millares [0] 2 5 5 4 4" xfId="38913" xr:uid="{00000000-0005-0000-0000-0000D92E0000}"/>
    <cellStyle name="Millares [0] 2 5 5 5" xfId="11342" xr:uid="{00000000-0005-0000-0000-0000DA2E0000}"/>
    <cellStyle name="Millares [0] 2 5 5 5 2" xfId="42398" xr:uid="{00000000-0005-0000-0000-0000DB2E0000}"/>
    <cellStyle name="Millares [0] 2 5 5 6" xfId="21714" xr:uid="{00000000-0005-0000-0000-0000DC2E0000}"/>
    <cellStyle name="Millares [0] 2 5 5 7" xfId="32058" xr:uid="{00000000-0005-0000-0000-0000DD2E0000}"/>
    <cellStyle name="Millares [0] 2 5 6" xfId="417" xr:uid="{00000000-0005-0000-0000-0000DE2E0000}"/>
    <cellStyle name="Millares [0] 2 5 6 2" xfId="2668" xr:uid="{00000000-0005-0000-0000-0000DF2E0000}"/>
    <cellStyle name="Millares [0] 2 5 6 2 2" xfId="6098" xr:uid="{00000000-0005-0000-0000-0000E02E0000}"/>
    <cellStyle name="Millares [0] 2 5 6 2 2 2" xfId="16493" xr:uid="{00000000-0005-0000-0000-0000E12E0000}"/>
    <cellStyle name="Millares [0] 2 5 6 2 2 2 2" xfId="47547" xr:uid="{00000000-0005-0000-0000-0000E22E0000}"/>
    <cellStyle name="Millares [0] 2 5 6 2 2 3" xfId="26863" xr:uid="{00000000-0005-0000-0000-0000E32E0000}"/>
    <cellStyle name="Millares [0] 2 5 6 2 2 4" xfId="37207" xr:uid="{00000000-0005-0000-0000-0000E42E0000}"/>
    <cellStyle name="Millares [0] 2 5 6 2 3" xfId="9578" xr:uid="{00000000-0005-0000-0000-0000E52E0000}"/>
    <cellStyle name="Millares [0] 2 5 6 2 3 2" xfId="19944" xr:uid="{00000000-0005-0000-0000-0000E62E0000}"/>
    <cellStyle name="Millares [0] 2 5 6 2 3 2 2" xfId="50993" xr:uid="{00000000-0005-0000-0000-0000E72E0000}"/>
    <cellStyle name="Millares [0] 2 5 6 2 3 3" xfId="30309" xr:uid="{00000000-0005-0000-0000-0000E82E0000}"/>
    <cellStyle name="Millares [0] 2 5 6 2 3 4" xfId="40653" xr:uid="{00000000-0005-0000-0000-0000E92E0000}"/>
    <cellStyle name="Millares [0] 2 5 6 2 4" xfId="13065" xr:uid="{00000000-0005-0000-0000-0000EA2E0000}"/>
    <cellStyle name="Millares [0] 2 5 6 2 4 2" xfId="44121" xr:uid="{00000000-0005-0000-0000-0000EB2E0000}"/>
    <cellStyle name="Millares [0] 2 5 6 2 5" xfId="23437" xr:uid="{00000000-0005-0000-0000-0000EC2E0000}"/>
    <cellStyle name="Millares [0] 2 5 6 2 6" xfId="33781" xr:uid="{00000000-0005-0000-0000-0000ED2E0000}"/>
    <cellStyle name="Millares [0] 2 5 6 3" xfId="4372" xr:uid="{00000000-0005-0000-0000-0000EE2E0000}"/>
    <cellStyle name="Millares [0] 2 5 6 3 2" xfId="14769" xr:uid="{00000000-0005-0000-0000-0000EF2E0000}"/>
    <cellStyle name="Millares [0] 2 5 6 3 2 2" xfId="45825" xr:uid="{00000000-0005-0000-0000-0000F02E0000}"/>
    <cellStyle name="Millares [0] 2 5 6 3 3" xfId="25141" xr:uid="{00000000-0005-0000-0000-0000F12E0000}"/>
    <cellStyle name="Millares [0] 2 5 6 3 4" xfId="35485" xr:uid="{00000000-0005-0000-0000-0000F22E0000}"/>
    <cellStyle name="Millares [0] 2 5 6 4" xfId="7819" xr:uid="{00000000-0005-0000-0000-0000F32E0000}"/>
    <cellStyle name="Millares [0] 2 5 6 4 2" xfId="18204" xr:uid="{00000000-0005-0000-0000-0000F42E0000}"/>
    <cellStyle name="Millares [0] 2 5 6 4 2 2" xfId="49254" xr:uid="{00000000-0005-0000-0000-0000F52E0000}"/>
    <cellStyle name="Millares [0] 2 5 6 4 3" xfId="28570" xr:uid="{00000000-0005-0000-0000-0000F62E0000}"/>
    <cellStyle name="Millares [0] 2 5 6 4 4" xfId="38914" xr:uid="{00000000-0005-0000-0000-0000F72E0000}"/>
    <cellStyle name="Millares [0] 2 5 6 5" xfId="11343" xr:uid="{00000000-0005-0000-0000-0000F82E0000}"/>
    <cellStyle name="Millares [0] 2 5 6 5 2" xfId="42399" xr:uid="{00000000-0005-0000-0000-0000F92E0000}"/>
    <cellStyle name="Millares [0] 2 5 6 6" xfId="21715" xr:uid="{00000000-0005-0000-0000-0000FA2E0000}"/>
    <cellStyle name="Millares [0] 2 5 6 7" xfId="32059" xr:uid="{00000000-0005-0000-0000-0000FB2E0000}"/>
    <cellStyle name="Millares [0] 2 5 7" xfId="2657" xr:uid="{00000000-0005-0000-0000-0000FC2E0000}"/>
    <cellStyle name="Millares [0] 2 5 7 2" xfId="6087" xr:uid="{00000000-0005-0000-0000-0000FD2E0000}"/>
    <cellStyle name="Millares [0] 2 5 7 2 2" xfId="16482" xr:uid="{00000000-0005-0000-0000-0000FE2E0000}"/>
    <cellStyle name="Millares [0] 2 5 7 2 2 2" xfId="47536" xr:uid="{00000000-0005-0000-0000-0000FF2E0000}"/>
    <cellStyle name="Millares [0] 2 5 7 2 3" xfId="26852" xr:uid="{00000000-0005-0000-0000-0000002F0000}"/>
    <cellStyle name="Millares [0] 2 5 7 2 4" xfId="37196" xr:uid="{00000000-0005-0000-0000-0000012F0000}"/>
    <cellStyle name="Millares [0] 2 5 7 3" xfId="9567" xr:uid="{00000000-0005-0000-0000-0000022F0000}"/>
    <cellStyle name="Millares [0] 2 5 7 3 2" xfId="19933" xr:uid="{00000000-0005-0000-0000-0000032F0000}"/>
    <cellStyle name="Millares [0] 2 5 7 3 2 2" xfId="50982" xr:uid="{00000000-0005-0000-0000-0000042F0000}"/>
    <cellStyle name="Millares [0] 2 5 7 3 3" xfId="30298" xr:uid="{00000000-0005-0000-0000-0000052F0000}"/>
    <cellStyle name="Millares [0] 2 5 7 3 4" xfId="40642" xr:uid="{00000000-0005-0000-0000-0000062F0000}"/>
    <cellStyle name="Millares [0] 2 5 7 4" xfId="13054" xr:uid="{00000000-0005-0000-0000-0000072F0000}"/>
    <cellStyle name="Millares [0] 2 5 7 4 2" xfId="44110" xr:uid="{00000000-0005-0000-0000-0000082F0000}"/>
    <cellStyle name="Millares [0] 2 5 7 5" xfId="23426" xr:uid="{00000000-0005-0000-0000-0000092F0000}"/>
    <cellStyle name="Millares [0] 2 5 7 6" xfId="33770" xr:uid="{00000000-0005-0000-0000-00000A2F0000}"/>
    <cellStyle name="Millares [0] 2 5 8" xfId="4361" xr:uid="{00000000-0005-0000-0000-00000B2F0000}"/>
    <cellStyle name="Millares [0] 2 5 8 2" xfId="14758" xr:uid="{00000000-0005-0000-0000-00000C2F0000}"/>
    <cellStyle name="Millares [0] 2 5 8 2 2" xfId="45814" xr:uid="{00000000-0005-0000-0000-00000D2F0000}"/>
    <cellStyle name="Millares [0] 2 5 8 3" xfId="25130" xr:uid="{00000000-0005-0000-0000-00000E2F0000}"/>
    <cellStyle name="Millares [0] 2 5 8 4" xfId="35474" xr:uid="{00000000-0005-0000-0000-00000F2F0000}"/>
    <cellStyle name="Millares [0] 2 5 9" xfId="7808" xr:uid="{00000000-0005-0000-0000-0000102F0000}"/>
    <cellStyle name="Millares [0] 2 5 9 2" xfId="18193" xr:uid="{00000000-0005-0000-0000-0000112F0000}"/>
    <cellStyle name="Millares [0] 2 5 9 2 2" xfId="49243" xr:uid="{00000000-0005-0000-0000-0000122F0000}"/>
    <cellStyle name="Millares [0] 2 5 9 3" xfId="28559" xr:uid="{00000000-0005-0000-0000-0000132F0000}"/>
    <cellStyle name="Millares [0] 2 5 9 4" xfId="38903" xr:uid="{00000000-0005-0000-0000-0000142F0000}"/>
    <cellStyle name="Millares [0] 2 6" xfId="418" xr:uid="{00000000-0005-0000-0000-0000152F0000}"/>
    <cellStyle name="Millares [0] 2 6 10" xfId="11344" xr:uid="{00000000-0005-0000-0000-0000162F0000}"/>
    <cellStyle name="Millares [0] 2 6 10 2" xfId="42400" xr:uid="{00000000-0005-0000-0000-0000172F0000}"/>
    <cellStyle name="Millares [0] 2 6 11" xfId="21716" xr:uid="{00000000-0005-0000-0000-0000182F0000}"/>
    <cellStyle name="Millares [0] 2 6 12" xfId="32060" xr:uid="{00000000-0005-0000-0000-0000192F0000}"/>
    <cellStyle name="Millares [0] 2 6 2" xfId="419" xr:uid="{00000000-0005-0000-0000-00001A2F0000}"/>
    <cellStyle name="Millares [0] 2 6 2 10" xfId="21717" xr:uid="{00000000-0005-0000-0000-00001B2F0000}"/>
    <cellStyle name="Millares [0] 2 6 2 11" xfId="32061" xr:uid="{00000000-0005-0000-0000-00001C2F0000}"/>
    <cellStyle name="Millares [0] 2 6 2 2" xfId="420" xr:uid="{00000000-0005-0000-0000-00001D2F0000}"/>
    <cellStyle name="Millares [0] 2 6 2 2 2" xfId="421" xr:uid="{00000000-0005-0000-0000-00001E2F0000}"/>
    <cellStyle name="Millares [0] 2 6 2 2 2 2" xfId="2672" xr:uid="{00000000-0005-0000-0000-00001F2F0000}"/>
    <cellStyle name="Millares [0] 2 6 2 2 2 2 2" xfId="6102" xr:uid="{00000000-0005-0000-0000-0000202F0000}"/>
    <cellStyle name="Millares [0] 2 6 2 2 2 2 2 2" xfId="16497" xr:uid="{00000000-0005-0000-0000-0000212F0000}"/>
    <cellStyle name="Millares [0] 2 6 2 2 2 2 2 2 2" xfId="47551" xr:uid="{00000000-0005-0000-0000-0000222F0000}"/>
    <cellStyle name="Millares [0] 2 6 2 2 2 2 2 3" xfId="26867" xr:uid="{00000000-0005-0000-0000-0000232F0000}"/>
    <cellStyle name="Millares [0] 2 6 2 2 2 2 2 4" xfId="37211" xr:uid="{00000000-0005-0000-0000-0000242F0000}"/>
    <cellStyle name="Millares [0] 2 6 2 2 2 2 3" xfId="9582" xr:uid="{00000000-0005-0000-0000-0000252F0000}"/>
    <cellStyle name="Millares [0] 2 6 2 2 2 2 3 2" xfId="19948" xr:uid="{00000000-0005-0000-0000-0000262F0000}"/>
    <cellStyle name="Millares [0] 2 6 2 2 2 2 3 2 2" xfId="50997" xr:uid="{00000000-0005-0000-0000-0000272F0000}"/>
    <cellStyle name="Millares [0] 2 6 2 2 2 2 3 3" xfId="30313" xr:uid="{00000000-0005-0000-0000-0000282F0000}"/>
    <cellStyle name="Millares [0] 2 6 2 2 2 2 3 4" xfId="40657" xr:uid="{00000000-0005-0000-0000-0000292F0000}"/>
    <cellStyle name="Millares [0] 2 6 2 2 2 2 4" xfId="13069" xr:uid="{00000000-0005-0000-0000-00002A2F0000}"/>
    <cellStyle name="Millares [0] 2 6 2 2 2 2 4 2" xfId="44125" xr:uid="{00000000-0005-0000-0000-00002B2F0000}"/>
    <cellStyle name="Millares [0] 2 6 2 2 2 2 5" xfId="23441" xr:uid="{00000000-0005-0000-0000-00002C2F0000}"/>
    <cellStyle name="Millares [0] 2 6 2 2 2 2 6" xfId="33785" xr:uid="{00000000-0005-0000-0000-00002D2F0000}"/>
    <cellStyle name="Millares [0] 2 6 2 2 2 3" xfId="4376" xr:uid="{00000000-0005-0000-0000-00002E2F0000}"/>
    <cellStyle name="Millares [0] 2 6 2 2 2 3 2" xfId="14773" xr:uid="{00000000-0005-0000-0000-00002F2F0000}"/>
    <cellStyle name="Millares [0] 2 6 2 2 2 3 2 2" xfId="45829" xr:uid="{00000000-0005-0000-0000-0000302F0000}"/>
    <cellStyle name="Millares [0] 2 6 2 2 2 3 3" xfId="25145" xr:uid="{00000000-0005-0000-0000-0000312F0000}"/>
    <cellStyle name="Millares [0] 2 6 2 2 2 3 4" xfId="35489" xr:uid="{00000000-0005-0000-0000-0000322F0000}"/>
    <cellStyle name="Millares [0] 2 6 2 2 2 4" xfId="7823" xr:uid="{00000000-0005-0000-0000-0000332F0000}"/>
    <cellStyle name="Millares [0] 2 6 2 2 2 4 2" xfId="18208" xr:uid="{00000000-0005-0000-0000-0000342F0000}"/>
    <cellStyle name="Millares [0] 2 6 2 2 2 4 2 2" xfId="49258" xr:uid="{00000000-0005-0000-0000-0000352F0000}"/>
    <cellStyle name="Millares [0] 2 6 2 2 2 4 3" xfId="28574" xr:uid="{00000000-0005-0000-0000-0000362F0000}"/>
    <cellStyle name="Millares [0] 2 6 2 2 2 4 4" xfId="38918" xr:uid="{00000000-0005-0000-0000-0000372F0000}"/>
    <cellStyle name="Millares [0] 2 6 2 2 2 5" xfId="11347" xr:uid="{00000000-0005-0000-0000-0000382F0000}"/>
    <cellStyle name="Millares [0] 2 6 2 2 2 5 2" xfId="42403" xr:uid="{00000000-0005-0000-0000-0000392F0000}"/>
    <cellStyle name="Millares [0] 2 6 2 2 2 6" xfId="21719" xr:uid="{00000000-0005-0000-0000-00003A2F0000}"/>
    <cellStyle name="Millares [0] 2 6 2 2 2 7" xfId="32063" xr:uid="{00000000-0005-0000-0000-00003B2F0000}"/>
    <cellStyle name="Millares [0] 2 6 2 2 3" xfId="2671" xr:uid="{00000000-0005-0000-0000-00003C2F0000}"/>
    <cellStyle name="Millares [0] 2 6 2 2 3 2" xfId="6101" xr:uid="{00000000-0005-0000-0000-00003D2F0000}"/>
    <cellStyle name="Millares [0] 2 6 2 2 3 2 2" xfId="16496" xr:uid="{00000000-0005-0000-0000-00003E2F0000}"/>
    <cellStyle name="Millares [0] 2 6 2 2 3 2 2 2" xfId="47550" xr:uid="{00000000-0005-0000-0000-00003F2F0000}"/>
    <cellStyle name="Millares [0] 2 6 2 2 3 2 3" xfId="26866" xr:uid="{00000000-0005-0000-0000-0000402F0000}"/>
    <cellStyle name="Millares [0] 2 6 2 2 3 2 4" xfId="37210" xr:uid="{00000000-0005-0000-0000-0000412F0000}"/>
    <cellStyle name="Millares [0] 2 6 2 2 3 3" xfId="9581" xr:uid="{00000000-0005-0000-0000-0000422F0000}"/>
    <cellStyle name="Millares [0] 2 6 2 2 3 3 2" xfId="19947" xr:uid="{00000000-0005-0000-0000-0000432F0000}"/>
    <cellStyle name="Millares [0] 2 6 2 2 3 3 2 2" xfId="50996" xr:uid="{00000000-0005-0000-0000-0000442F0000}"/>
    <cellStyle name="Millares [0] 2 6 2 2 3 3 3" xfId="30312" xr:uid="{00000000-0005-0000-0000-0000452F0000}"/>
    <cellStyle name="Millares [0] 2 6 2 2 3 3 4" xfId="40656" xr:uid="{00000000-0005-0000-0000-0000462F0000}"/>
    <cellStyle name="Millares [0] 2 6 2 2 3 4" xfId="13068" xr:uid="{00000000-0005-0000-0000-0000472F0000}"/>
    <cellStyle name="Millares [0] 2 6 2 2 3 4 2" xfId="44124" xr:uid="{00000000-0005-0000-0000-0000482F0000}"/>
    <cellStyle name="Millares [0] 2 6 2 2 3 5" xfId="23440" xr:uid="{00000000-0005-0000-0000-0000492F0000}"/>
    <cellStyle name="Millares [0] 2 6 2 2 3 6" xfId="33784" xr:uid="{00000000-0005-0000-0000-00004A2F0000}"/>
    <cellStyle name="Millares [0] 2 6 2 2 4" xfId="4375" xr:uid="{00000000-0005-0000-0000-00004B2F0000}"/>
    <cellStyle name="Millares [0] 2 6 2 2 4 2" xfId="14772" xr:uid="{00000000-0005-0000-0000-00004C2F0000}"/>
    <cellStyle name="Millares [0] 2 6 2 2 4 2 2" xfId="45828" xr:uid="{00000000-0005-0000-0000-00004D2F0000}"/>
    <cellStyle name="Millares [0] 2 6 2 2 4 3" xfId="25144" xr:uid="{00000000-0005-0000-0000-00004E2F0000}"/>
    <cellStyle name="Millares [0] 2 6 2 2 4 4" xfId="35488" xr:uid="{00000000-0005-0000-0000-00004F2F0000}"/>
    <cellStyle name="Millares [0] 2 6 2 2 5" xfId="7822" xr:uid="{00000000-0005-0000-0000-0000502F0000}"/>
    <cellStyle name="Millares [0] 2 6 2 2 5 2" xfId="18207" xr:uid="{00000000-0005-0000-0000-0000512F0000}"/>
    <cellStyle name="Millares [0] 2 6 2 2 5 2 2" xfId="49257" xr:uid="{00000000-0005-0000-0000-0000522F0000}"/>
    <cellStyle name="Millares [0] 2 6 2 2 5 3" xfId="28573" xr:uid="{00000000-0005-0000-0000-0000532F0000}"/>
    <cellStyle name="Millares [0] 2 6 2 2 5 4" xfId="38917" xr:uid="{00000000-0005-0000-0000-0000542F0000}"/>
    <cellStyle name="Millares [0] 2 6 2 2 6" xfId="11346" xr:uid="{00000000-0005-0000-0000-0000552F0000}"/>
    <cellStyle name="Millares [0] 2 6 2 2 6 2" xfId="42402" xr:uid="{00000000-0005-0000-0000-0000562F0000}"/>
    <cellStyle name="Millares [0] 2 6 2 2 7" xfId="21718" xr:uid="{00000000-0005-0000-0000-0000572F0000}"/>
    <cellStyle name="Millares [0] 2 6 2 2 8" xfId="32062" xr:uid="{00000000-0005-0000-0000-0000582F0000}"/>
    <cellStyle name="Millares [0] 2 6 2 3" xfId="422" xr:uid="{00000000-0005-0000-0000-0000592F0000}"/>
    <cellStyle name="Millares [0] 2 6 2 3 2" xfId="2673" xr:uid="{00000000-0005-0000-0000-00005A2F0000}"/>
    <cellStyle name="Millares [0] 2 6 2 3 2 2" xfId="6103" xr:uid="{00000000-0005-0000-0000-00005B2F0000}"/>
    <cellStyle name="Millares [0] 2 6 2 3 2 2 2" xfId="16498" xr:uid="{00000000-0005-0000-0000-00005C2F0000}"/>
    <cellStyle name="Millares [0] 2 6 2 3 2 2 2 2" xfId="47552" xr:uid="{00000000-0005-0000-0000-00005D2F0000}"/>
    <cellStyle name="Millares [0] 2 6 2 3 2 2 3" xfId="26868" xr:uid="{00000000-0005-0000-0000-00005E2F0000}"/>
    <cellStyle name="Millares [0] 2 6 2 3 2 2 4" xfId="37212" xr:uid="{00000000-0005-0000-0000-00005F2F0000}"/>
    <cellStyle name="Millares [0] 2 6 2 3 2 3" xfId="9583" xr:uid="{00000000-0005-0000-0000-0000602F0000}"/>
    <cellStyle name="Millares [0] 2 6 2 3 2 3 2" xfId="19949" xr:uid="{00000000-0005-0000-0000-0000612F0000}"/>
    <cellStyle name="Millares [0] 2 6 2 3 2 3 2 2" xfId="50998" xr:uid="{00000000-0005-0000-0000-0000622F0000}"/>
    <cellStyle name="Millares [0] 2 6 2 3 2 3 3" xfId="30314" xr:uid="{00000000-0005-0000-0000-0000632F0000}"/>
    <cellStyle name="Millares [0] 2 6 2 3 2 3 4" xfId="40658" xr:uid="{00000000-0005-0000-0000-0000642F0000}"/>
    <cellStyle name="Millares [0] 2 6 2 3 2 4" xfId="13070" xr:uid="{00000000-0005-0000-0000-0000652F0000}"/>
    <cellStyle name="Millares [0] 2 6 2 3 2 4 2" xfId="44126" xr:uid="{00000000-0005-0000-0000-0000662F0000}"/>
    <cellStyle name="Millares [0] 2 6 2 3 2 5" xfId="23442" xr:uid="{00000000-0005-0000-0000-0000672F0000}"/>
    <cellStyle name="Millares [0] 2 6 2 3 2 6" xfId="33786" xr:uid="{00000000-0005-0000-0000-0000682F0000}"/>
    <cellStyle name="Millares [0] 2 6 2 3 3" xfId="4377" xr:uid="{00000000-0005-0000-0000-0000692F0000}"/>
    <cellStyle name="Millares [0] 2 6 2 3 3 2" xfId="14774" xr:uid="{00000000-0005-0000-0000-00006A2F0000}"/>
    <cellStyle name="Millares [0] 2 6 2 3 3 2 2" xfId="45830" xr:uid="{00000000-0005-0000-0000-00006B2F0000}"/>
    <cellStyle name="Millares [0] 2 6 2 3 3 3" xfId="25146" xr:uid="{00000000-0005-0000-0000-00006C2F0000}"/>
    <cellStyle name="Millares [0] 2 6 2 3 3 4" xfId="35490" xr:uid="{00000000-0005-0000-0000-00006D2F0000}"/>
    <cellStyle name="Millares [0] 2 6 2 3 4" xfId="7824" xr:uid="{00000000-0005-0000-0000-00006E2F0000}"/>
    <cellStyle name="Millares [0] 2 6 2 3 4 2" xfId="18209" xr:uid="{00000000-0005-0000-0000-00006F2F0000}"/>
    <cellStyle name="Millares [0] 2 6 2 3 4 2 2" xfId="49259" xr:uid="{00000000-0005-0000-0000-0000702F0000}"/>
    <cellStyle name="Millares [0] 2 6 2 3 4 3" xfId="28575" xr:uid="{00000000-0005-0000-0000-0000712F0000}"/>
    <cellStyle name="Millares [0] 2 6 2 3 4 4" xfId="38919" xr:uid="{00000000-0005-0000-0000-0000722F0000}"/>
    <cellStyle name="Millares [0] 2 6 2 3 5" xfId="11348" xr:uid="{00000000-0005-0000-0000-0000732F0000}"/>
    <cellStyle name="Millares [0] 2 6 2 3 5 2" xfId="42404" xr:uid="{00000000-0005-0000-0000-0000742F0000}"/>
    <cellStyle name="Millares [0] 2 6 2 3 6" xfId="21720" xr:uid="{00000000-0005-0000-0000-0000752F0000}"/>
    <cellStyle name="Millares [0] 2 6 2 3 7" xfId="32064" xr:uid="{00000000-0005-0000-0000-0000762F0000}"/>
    <cellStyle name="Millares [0] 2 6 2 4" xfId="423" xr:uid="{00000000-0005-0000-0000-0000772F0000}"/>
    <cellStyle name="Millares [0] 2 6 2 4 2" xfId="2674" xr:uid="{00000000-0005-0000-0000-0000782F0000}"/>
    <cellStyle name="Millares [0] 2 6 2 4 2 2" xfId="6104" xr:uid="{00000000-0005-0000-0000-0000792F0000}"/>
    <cellStyle name="Millares [0] 2 6 2 4 2 2 2" xfId="16499" xr:uid="{00000000-0005-0000-0000-00007A2F0000}"/>
    <cellStyle name="Millares [0] 2 6 2 4 2 2 2 2" xfId="47553" xr:uid="{00000000-0005-0000-0000-00007B2F0000}"/>
    <cellStyle name="Millares [0] 2 6 2 4 2 2 3" xfId="26869" xr:uid="{00000000-0005-0000-0000-00007C2F0000}"/>
    <cellStyle name="Millares [0] 2 6 2 4 2 2 4" xfId="37213" xr:uid="{00000000-0005-0000-0000-00007D2F0000}"/>
    <cellStyle name="Millares [0] 2 6 2 4 2 3" xfId="9584" xr:uid="{00000000-0005-0000-0000-00007E2F0000}"/>
    <cellStyle name="Millares [0] 2 6 2 4 2 3 2" xfId="19950" xr:uid="{00000000-0005-0000-0000-00007F2F0000}"/>
    <cellStyle name="Millares [0] 2 6 2 4 2 3 2 2" xfId="50999" xr:uid="{00000000-0005-0000-0000-0000802F0000}"/>
    <cellStyle name="Millares [0] 2 6 2 4 2 3 3" xfId="30315" xr:uid="{00000000-0005-0000-0000-0000812F0000}"/>
    <cellStyle name="Millares [0] 2 6 2 4 2 3 4" xfId="40659" xr:uid="{00000000-0005-0000-0000-0000822F0000}"/>
    <cellStyle name="Millares [0] 2 6 2 4 2 4" xfId="13071" xr:uid="{00000000-0005-0000-0000-0000832F0000}"/>
    <cellStyle name="Millares [0] 2 6 2 4 2 4 2" xfId="44127" xr:uid="{00000000-0005-0000-0000-0000842F0000}"/>
    <cellStyle name="Millares [0] 2 6 2 4 2 5" xfId="23443" xr:uid="{00000000-0005-0000-0000-0000852F0000}"/>
    <cellStyle name="Millares [0] 2 6 2 4 2 6" xfId="33787" xr:uid="{00000000-0005-0000-0000-0000862F0000}"/>
    <cellStyle name="Millares [0] 2 6 2 4 3" xfId="4378" xr:uid="{00000000-0005-0000-0000-0000872F0000}"/>
    <cellStyle name="Millares [0] 2 6 2 4 3 2" xfId="14775" xr:uid="{00000000-0005-0000-0000-0000882F0000}"/>
    <cellStyle name="Millares [0] 2 6 2 4 3 2 2" xfId="45831" xr:uid="{00000000-0005-0000-0000-0000892F0000}"/>
    <cellStyle name="Millares [0] 2 6 2 4 3 3" xfId="25147" xr:uid="{00000000-0005-0000-0000-00008A2F0000}"/>
    <cellStyle name="Millares [0] 2 6 2 4 3 4" xfId="35491" xr:uid="{00000000-0005-0000-0000-00008B2F0000}"/>
    <cellStyle name="Millares [0] 2 6 2 4 4" xfId="7825" xr:uid="{00000000-0005-0000-0000-00008C2F0000}"/>
    <cellStyle name="Millares [0] 2 6 2 4 4 2" xfId="18210" xr:uid="{00000000-0005-0000-0000-00008D2F0000}"/>
    <cellStyle name="Millares [0] 2 6 2 4 4 2 2" xfId="49260" xr:uid="{00000000-0005-0000-0000-00008E2F0000}"/>
    <cellStyle name="Millares [0] 2 6 2 4 4 3" xfId="28576" xr:uid="{00000000-0005-0000-0000-00008F2F0000}"/>
    <cellStyle name="Millares [0] 2 6 2 4 4 4" xfId="38920" xr:uid="{00000000-0005-0000-0000-0000902F0000}"/>
    <cellStyle name="Millares [0] 2 6 2 4 5" xfId="11349" xr:uid="{00000000-0005-0000-0000-0000912F0000}"/>
    <cellStyle name="Millares [0] 2 6 2 4 5 2" xfId="42405" xr:uid="{00000000-0005-0000-0000-0000922F0000}"/>
    <cellStyle name="Millares [0] 2 6 2 4 6" xfId="21721" xr:uid="{00000000-0005-0000-0000-0000932F0000}"/>
    <cellStyle name="Millares [0] 2 6 2 4 7" xfId="32065" xr:uid="{00000000-0005-0000-0000-0000942F0000}"/>
    <cellStyle name="Millares [0] 2 6 2 5" xfId="424" xr:uid="{00000000-0005-0000-0000-0000952F0000}"/>
    <cellStyle name="Millares [0] 2 6 2 5 2" xfId="2675" xr:uid="{00000000-0005-0000-0000-0000962F0000}"/>
    <cellStyle name="Millares [0] 2 6 2 5 2 2" xfId="6105" xr:uid="{00000000-0005-0000-0000-0000972F0000}"/>
    <cellStyle name="Millares [0] 2 6 2 5 2 2 2" xfId="16500" xr:uid="{00000000-0005-0000-0000-0000982F0000}"/>
    <cellStyle name="Millares [0] 2 6 2 5 2 2 2 2" xfId="47554" xr:uid="{00000000-0005-0000-0000-0000992F0000}"/>
    <cellStyle name="Millares [0] 2 6 2 5 2 2 3" xfId="26870" xr:uid="{00000000-0005-0000-0000-00009A2F0000}"/>
    <cellStyle name="Millares [0] 2 6 2 5 2 2 4" xfId="37214" xr:uid="{00000000-0005-0000-0000-00009B2F0000}"/>
    <cellStyle name="Millares [0] 2 6 2 5 2 3" xfId="9585" xr:uid="{00000000-0005-0000-0000-00009C2F0000}"/>
    <cellStyle name="Millares [0] 2 6 2 5 2 3 2" xfId="19951" xr:uid="{00000000-0005-0000-0000-00009D2F0000}"/>
    <cellStyle name="Millares [0] 2 6 2 5 2 3 2 2" xfId="51000" xr:uid="{00000000-0005-0000-0000-00009E2F0000}"/>
    <cellStyle name="Millares [0] 2 6 2 5 2 3 3" xfId="30316" xr:uid="{00000000-0005-0000-0000-00009F2F0000}"/>
    <cellStyle name="Millares [0] 2 6 2 5 2 3 4" xfId="40660" xr:uid="{00000000-0005-0000-0000-0000A02F0000}"/>
    <cellStyle name="Millares [0] 2 6 2 5 2 4" xfId="13072" xr:uid="{00000000-0005-0000-0000-0000A12F0000}"/>
    <cellStyle name="Millares [0] 2 6 2 5 2 4 2" xfId="44128" xr:uid="{00000000-0005-0000-0000-0000A22F0000}"/>
    <cellStyle name="Millares [0] 2 6 2 5 2 5" xfId="23444" xr:uid="{00000000-0005-0000-0000-0000A32F0000}"/>
    <cellStyle name="Millares [0] 2 6 2 5 2 6" xfId="33788" xr:uid="{00000000-0005-0000-0000-0000A42F0000}"/>
    <cellStyle name="Millares [0] 2 6 2 5 3" xfId="4379" xr:uid="{00000000-0005-0000-0000-0000A52F0000}"/>
    <cellStyle name="Millares [0] 2 6 2 5 3 2" xfId="14776" xr:uid="{00000000-0005-0000-0000-0000A62F0000}"/>
    <cellStyle name="Millares [0] 2 6 2 5 3 2 2" xfId="45832" xr:uid="{00000000-0005-0000-0000-0000A72F0000}"/>
    <cellStyle name="Millares [0] 2 6 2 5 3 3" xfId="25148" xr:uid="{00000000-0005-0000-0000-0000A82F0000}"/>
    <cellStyle name="Millares [0] 2 6 2 5 3 4" xfId="35492" xr:uid="{00000000-0005-0000-0000-0000A92F0000}"/>
    <cellStyle name="Millares [0] 2 6 2 5 4" xfId="7826" xr:uid="{00000000-0005-0000-0000-0000AA2F0000}"/>
    <cellStyle name="Millares [0] 2 6 2 5 4 2" xfId="18211" xr:uid="{00000000-0005-0000-0000-0000AB2F0000}"/>
    <cellStyle name="Millares [0] 2 6 2 5 4 2 2" xfId="49261" xr:uid="{00000000-0005-0000-0000-0000AC2F0000}"/>
    <cellStyle name="Millares [0] 2 6 2 5 4 3" xfId="28577" xr:uid="{00000000-0005-0000-0000-0000AD2F0000}"/>
    <cellStyle name="Millares [0] 2 6 2 5 4 4" xfId="38921" xr:uid="{00000000-0005-0000-0000-0000AE2F0000}"/>
    <cellStyle name="Millares [0] 2 6 2 5 5" xfId="11350" xr:uid="{00000000-0005-0000-0000-0000AF2F0000}"/>
    <cellStyle name="Millares [0] 2 6 2 5 5 2" xfId="42406" xr:uid="{00000000-0005-0000-0000-0000B02F0000}"/>
    <cellStyle name="Millares [0] 2 6 2 5 6" xfId="21722" xr:uid="{00000000-0005-0000-0000-0000B12F0000}"/>
    <cellStyle name="Millares [0] 2 6 2 5 7" xfId="32066" xr:uid="{00000000-0005-0000-0000-0000B22F0000}"/>
    <cellStyle name="Millares [0] 2 6 2 6" xfId="2670" xr:uid="{00000000-0005-0000-0000-0000B32F0000}"/>
    <cellStyle name="Millares [0] 2 6 2 6 2" xfId="6100" xr:uid="{00000000-0005-0000-0000-0000B42F0000}"/>
    <cellStyle name="Millares [0] 2 6 2 6 2 2" xfId="16495" xr:uid="{00000000-0005-0000-0000-0000B52F0000}"/>
    <cellStyle name="Millares [0] 2 6 2 6 2 2 2" xfId="47549" xr:uid="{00000000-0005-0000-0000-0000B62F0000}"/>
    <cellStyle name="Millares [0] 2 6 2 6 2 3" xfId="26865" xr:uid="{00000000-0005-0000-0000-0000B72F0000}"/>
    <cellStyle name="Millares [0] 2 6 2 6 2 4" xfId="37209" xr:uid="{00000000-0005-0000-0000-0000B82F0000}"/>
    <cellStyle name="Millares [0] 2 6 2 6 3" xfId="9580" xr:uid="{00000000-0005-0000-0000-0000B92F0000}"/>
    <cellStyle name="Millares [0] 2 6 2 6 3 2" xfId="19946" xr:uid="{00000000-0005-0000-0000-0000BA2F0000}"/>
    <cellStyle name="Millares [0] 2 6 2 6 3 2 2" xfId="50995" xr:uid="{00000000-0005-0000-0000-0000BB2F0000}"/>
    <cellStyle name="Millares [0] 2 6 2 6 3 3" xfId="30311" xr:uid="{00000000-0005-0000-0000-0000BC2F0000}"/>
    <cellStyle name="Millares [0] 2 6 2 6 3 4" xfId="40655" xr:uid="{00000000-0005-0000-0000-0000BD2F0000}"/>
    <cellStyle name="Millares [0] 2 6 2 6 4" xfId="13067" xr:uid="{00000000-0005-0000-0000-0000BE2F0000}"/>
    <cellStyle name="Millares [0] 2 6 2 6 4 2" xfId="44123" xr:uid="{00000000-0005-0000-0000-0000BF2F0000}"/>
    <cellStyle name="Millares [0] 2 6 2 6 5" xfId="23439" xr:uid="{00000000-0005-0000-0000-0000C02F0000}"/>
    <cellStyle name="Millares [0] 2 6 2 6 6" xfId="33783" xr:uid="{00000000-0005-0000-0000-0000C12F0000}"/>
    <cellStyle name="Millares [0] 2 6 2 7" xfId="4374" xr:uid="{00000000-0005-0000-0000-0000C22F0000}"/>
    <cellStyle name="Millares [0] 2 6 2 7 2" xfId="14771" xr:uid="{00000000-0005-0000-0000-0000C32F0000}"/>
    <cellStyle name="Millares [0] 2 6 2 7 2 2" xfId="45827" xr:uid="{00000000-0005-0000-0000-0000C42F0000}"/>
    <cellStyle name="Millares [0] 2 6 2 7 3" xfId="25143" xr:uid="{00000000-0005-0000-0000-0000C52F0000}"/>
    <cellStyle name="Millares [0] 2 6 2 7 4" xfId="35487" xr:uid="{00000000-0005-0000-0000-0000C62F0000}"/>
    <cellStyle name="Millares [0] 2 6 2 8" xfId="7821" xr:uid="{00000000-0005-0000-0000-0000C72F0000}"/>
    <cellStyle name="Millares [0] 2 6 2 8 2" xfId="18206" xr:uid="{00000000-0005-0000-0000-0000C82F0000}"/>
    <cellStyle name="Millares [0] 2 6 2 8 2 2" xfId="49256" xr:uid="{00000000-0005-0000-0000-0000C92F0000}"/>
    <cellStyle name="Millares [0] 2 6 2 8 3" xfId="28572" xr:uid="{00000000-0005-0000-0000-0000CA2F0000}"/>
    <cellStyle name="Millares [0] 2 6 2 8 4" xfId="38916" xr:uid="{00000000-0005-0000-0000-0000CB2F0000}"/>
    <cellStyle name="Millares [0] 2 6 2 9" xfId="11345" xr:uid="{00000000-0005-0000-0000-0000CC2F0000}"/>
    <cellStyle name="Millares [0] 2 6 2 9 2" xfId="42401" xr:uid="{00000000-0005-0000-0000-0000CD2F0000}"/>
    <cellStyle name="Millares [0] 2 6 3" xfId="425" xr:uid="{00000000-0005-0000-0000-0000CE2F0000}"/>
    <cellStyle name="Millares [0] 2 6 3 2" xfId="426" xr:uid="{00000000-0005-0000-0000-0000CF2F0000}"/>
    <cellStyle name="Millares [0] 2 6 3 2 2" xfId="2677" xr:uid="{00000000-0005-0000-0000-0000D02F0000}"/>
    <cellStyle name="Millares [0] 2 6 3 2 2 2" xfId="6107" xr:uid="{00000000-0005-0000-0000-0000D12F0000}"/>
    <cellStyle name="Millares [0] 2 6 3 2 2 2 2" xfId="16502" xr:uid="{00000000-0005-0000-0000-0000D22F0000}"/>
    <cellStyle name="Millares [0] 2 6 3 2 2 2 2 2" xfId="47556" xr:uid="{00000000-0005-0000-0000-0000D32F0000}"/>
    <cellStyle name="Millares [0] 2 6 3 2 2 2 3" xfId="26872" xr:uid="{00000000-0005-0000-0000-0000D42F0000}"/>
    <cellStyle name="Millares [0] 2 6 3 2 2 2 4" xfId="37216" xr:uid="{00000000-0005-0000-0000-0000D52F0000}"/>
    <cellStyle name="Millares [0] 2 6 3 2 2 3" xfId="9587" xr:uid="{00000000-0005-0000-0000-0000D62F0000}"/>
    <cellStyle name="Millares [0] 2 6 3 2 2 3 2" xfId="19953" xr:uid="{00000000-0005-0000-0000-0000D72F0000}"/>
    <cellStyle name="Millares [0] 2 6 3 2 2 3 2 2" xfId="51002" xr:uid="{00000000-0005-0000-0000-0000D82F0000}"/>
    <cellStyle name="Millares [0] 2 6 3 2 2 3 3" xfId="30318" xr:uid="{00000000-0005-0000-0000-0000D92F0000}"/>
    <cellStyle name="Millares [0] 2 6 3 2 2 3 4" xfId="40662" xr:uid="{00000000-0005-0000-0000-0000DA2F0000}"/>
    <cellStyle name="Millares [0] 2 6 3 2 2 4" xfId="13074" xr:uid="{00000000-0005-0000-0000-0000DB2F0000}"/>
    <cellStyle name="Millares [0] 2 6 3 2 2 4 2" xfId="44130" xr:uid="{00000000-0005-0000-0000-0000DC2F0000}"/>
    <cellStyle name="Millares [0] 2 6 3 2 2 5" xfId="23446" xr:uid="{00000000-0005-0000-0000-0000DD2F0000}"/>
    <cellStyle name="Millares [0] 2 6 3 2 2 6" xfId="33790" xr:uid="{00000000-0005-0000-0000-0000DE2F0000}"/>
    <cellStyle name="Millares [0] 2 6 3 2 3" xfId="4381" xr:uid="{00000000-0005-0000-0000-0000DF2F0000}"/>
    <cellStyle name="Millares [0] 2 6 3 2 3 2" xfId="14778" xr:uid="{00000000-0005-0000-0000-0000E02F0000}"/>
    <cellStyle name="Millares [0] 2 6 3 2 3 2 2" xfId="45834" xr:uid="{00000000-0005-0000-0000-0000E12F0000}"/>
    <cellStyle name="Millares [0] 2 6 3 2 3 3" xfId="25150" xr:uid="{00000000-0005-0000-0000-0000E22F0000}"/>
    <cellStyle name="Millares [0] 2 6 3 2 3 4" xfId="35494" xr:uid="{00000000-0005-0000-0000-0000E32F0000}"/>
    <cellStyle name="Millares [0] 2 6 3 2 4" xfId="7828" xr:uid="{00000000-0005-0000-0000-0000E42F0000}"/>
    <cellStyle name="Millares [0] 2 6 3 2 4 2" xfId="18213" xr:uid="{00000000-0005-0000-0000-0000E52F0000}"/>
    <cellStyle name="Millares [0] 2 6 3 2 4 2 2" xfId="49263" xr:uid="{00000000-0005-0000-0000-0000E62F0000}"/>
    <cellStyle name="Millares [0] 2 6 3 2 4 3" xfId="28579" xr:uid="{00000000-0005-0000-0000-0000E72F0000}"/>
    <cellStyle name="Millares [0] 2 6 3 2 4 4" xfId="38923" xr:uid="{00000000-0005-0000-0000-0000E82F0000}"/>
    <cellStyle name="Millares [0] 2 6 3 2 5" xfId="11352" xr:uid="{00000000-0005-0000-0000-0000E92F0000}"/>
    <cellStyle name="Millares [0] 2 6 3 2 5 2" xfId="42408" xr:uid="{00000000-0005-0000-0000-0000EA2F0000}"/>
    <cellStyle name="Millares [0] 2 6 3 2 6" xfId="21724" xr:uid="{00000000-0005-0000-0000-0000EB2F0000}"/>
    <cellStyle name="Millares [0] 2 6 3 2 7" xfId="32068" xr:uid="{00000000-0005-0000-0000-0000EC2F0000}"/>
    <cellStyle name="Millares [0] 2 6 3 3" xfId="2676" xr:uid="{00000000-0005-0000-0000-0000ED2F0000}"/>
    <cellStyle name="Millares [0] 2 6 3 3 2" xfId="6106" xr:uid="{00000000-0005-0000-0000-0000EE2F0000}"/>
    <cellStyle name="Millares [0] 2 6 3 3 2 2" xfId="16501" xr:uid="{00000000-0005-0000-0000-0000EF2F0000}"/>
    <cellStyle name="Millares [0] 2 6 3 3 2 2 2" xfId="47555" xr:uid="{00000000-0005-0000-0000-0000F02F0000}"/>
    <cellStyle name="Millares [0] 2 6 3 3 2 3" xfId="26871" xr:uid="{00000000-0005-0000-0000-0000F12F0000}"/>
    <cellStyle name="Millares [0] 2 6 3 3 2 4" xfId="37215" xr:uid="{00000000-0005-0000-0000-0000F22F0000}"/>
    <cellStyle name="Millares [0] 2 6 3 3 3" xfId="9586" xr:uid="{00000000-0005-0000-0000-0000F32F0000}"/>
    <cellStyle name="Millares [0] 2 6 3 3 3 2" xfId="19952" xr:uid="{00000000-0005-0000-0000-0000F42F0000}"/>
    <cellStyle name="Millares [0] 2 6 3 3 3 2 2" xfId="51001" xr:uid="{00000000-0005-0000-0000-0000F52F0000}"/>
    <cellStyle name="Millares [0] 2 6 3 3 3 3" xfId="30317" xr:uid="{00000000-0005-0000-0000-0000F62F0000}"/>
    <cellStyle name="Millares [0] 2 6 3 3 3 4" xfId="40661" xr:uid="{00000000-0005-0000-0000-0000F72F0000}"/>
    <cellStyle name="Millares [0] 2 6 3 3 4" xfId="13073" xr:uid="{00000000-0005-0000-0000-0000F82F0000}"/>
    <cellStyle name="Millares [0] 2 6 3 3 4 2" xfId="44129" xr:uid="{00000000-0005-0000-0000-0000F92F0000}"/>
    <cellStyle name="Millares [0] 2 6 3 3 5" xfId="23445" xr:uid="{00000000-0005-0000-0000-0000FA2F0000}"/>
    <cellStyle name="Millares [0] 2 6 3 3 6" xfId="33789" xr:uid="{00000000-0005-0000-0000-0000FB2F0000}"/>
    <cellStyle name="Millares [0] 2 6 3 4" xfId="4380" xr:uid="{00000000-0005-0000-0000-0000FC2F0000}"/>
    <cellStyle name="Millares [0] 2 6 3 4 2" xfId="14777" xr:uid="{00000000-0005-0000-0000-0000FD2F0000}"/>
    <cellStyle name="Millares [0] 2 6 3 4 2 2" xfId="45833" xr:uid="{00000000-0005-0000-0000-0000FE2F0000}"/>
    <cellStyle name="Millares [0] 2 6 3 4 3" xfId="25149" xr:uid="{00000000-0005-0000-0000-0000FF2F0000}"/>
    <cellStyle name="Millares [0] 2 6 3 4 4" xfId="35493" xr:uid="{00000000-0005-0000-0000-000000300000}"/>
    <cellStyle name="Millares [0] 2 6 3 5" xfId="7827" xr:uid="{00000000-0005-0000-0000-000001300000}"/>
    <cellStyle name="Millares [0] 2 6 3 5 2" xfId="18212" xr:uid="{00000000-0005-0000-0000-000002300000}"/>
    <cellStyle name="Millares [0] 2 6 3 5 2 2" xfId="49262" xr:uid="{00000000-0005-0000-0000-000003300000}"/>
    <cellStyle name="Millares [0] 2 6 3 5 3" xfId="28578" xr:uid="{00000000-0005-0000-0000-000004300000}"/>
    <cellStyle name="Millares [0] 2 6 3 5 4" xfId="38922" xr:uid="{00000000-0005-0000-0000-000005300000}"/>
    <cellStyle name="Millares [0] 2 6 3 6" xfId="11351" xr:uid="{00000000-0005-0000-0000-000006300000}"/>
    <cellStyle name="Millares [0] 2 6 3 6 2" xfId="42407" xr:uid="{00000000-0005-0000-0000-000007300000}"/>
    <cellStyle name="Millares [0] 2 6 3 7" xfId="21723" xr:uid="{00000000-0005-0000-0000-000008300000}"/>
    <cellStyle name="Millares [0] 2 6 3 8" xfId="32067" xr:uid="{00000000-0005-0000-0000-000009300000}"/>
    <cellStyle name="Millares [0] 2 6 4" xfId="427" xr:uid="{00000000-0005-0000-0000-00000A300000}"/>
    <cellStyle name="Millares [0] 2 6 4 2" xfId="2678" xr:uid="{00000000-0005-0000-0000-00000B300000}"/>
    <cellStyle name="Millares [0] 2 6 4 2 2" xfId="6108" xr:uid="{00000000-0005-0000-0000-00000C300000}"/>
    <cellStyle name="Millares [0] 2 6 4 2 2 2" xfId="16503" xr:uid="{00000000-0005-0000-0000-00000D300000}"/>
    <cellStyle name="Millares [0] 2 6 4 2 2 2 2" xfId="47557" xr:uid="{00000000-0005-0000-0000-00000E300000}"/>
    <cellStyle name="Millares [0] 2 6 4 2 2 3" xfId="26873" xr:uid="{00000000-0005-0000-0000-00000F300000}"/>
    <cellStyle name="Millares [0] 2 6 4 2 2 4" xfId="37217" xr:uid="{00000000-0005-0000-0000-000010300000}"/>
    <cellStyle name="Millares [0] 2 6 4 2 3" xfId="9588" xr:uid="{00000000-0005-0000-0000-000011300000}"/>
    <cellStyle name="Millares [0] 2 6 4 2 3 2" xfId="19954" xr:uid="{00000000-0005-0000-0000-000012300000}"/>
    <cellStyle name="Millares [0] 2 6 4 2 3 2 2" xfId="51003" xr:uid="{00000000-0005-0000-0000-000013300000}"/>
    <cellStyle name="Millares [0] 2 6 4 2 3 3" xfId="30319" xr:uid="{00000000-0005-0000-0000-000014300000}"/>
    <cellStyle name="Millares [0] 2 6 4 2 3 4" xfId="40663" xr:uid="{00000000-0005-0000-0000-000015300000}"/>
    <cellStyle name="Millares [0] 2 6 4 2 4" xfId="13075" xr:uid="{00000000-0005-0000-0000-000016300000}"/>
    <cellStyle name="Millares [0] 2 6 4 2 4 2" xfId="44131" xr:uid="{00000000-0005-0000-0000-000017300000}"/>
    <cellStyle name="Millares [0] 2 6 4 2 5" xfId="23447" xr:uid="{00000000-0005-0000-0000-000018300000}"/>
    <cellStyle name="Millares [0] 2 6 4 2 6" xfId="33791" xr:uid="{00000000-0005-0000-0000-000019300000}"/>
    <cellStyle name="Millares [0] 2 6 4 3" xfId="4382" xr:uid="{00000000-0005-0000-0000-00001A300000}"/>
    <cellStyle name="Millares [0] 2 6 4 3 2" xfId="14779" xr:uid="{00000000-0005-0000-0000-00001B300000}"/>
    <cellStyle name="Millares [0] 2 6 4 3 2 2" xfId="45835" xr:uid="{00000000-0005-0000-0000-00001C300000}"/>
    <cellStyle name="Millares [0] 2 6 4 3 3" xfId="25151" xr:uid="{00000000-0005-0000-0000-00001D300000}"/>
    <cellStyle name="Millares [0] 2 6 4 3 4" xfId="35495" xr:uid="{00000000-0005-0000-0000-00001E300000}"/>
    <cellStyle name="Millares [0] 2 6 4 4" xfId="7829" xr:uid="{00000000-0005-0000-0000-00001F300000}"/>
    <cellStyle name="Millares [0] 2 6 4 4 2" xfId="18214" xr:uid="{00000000-0005-0000-0000-000020300000}"/>
    <cellStyle name="Millares [0] 2 6 4 4 2 2" xfId="49264" xr:uid="{00000000-0005-0000-0000-000021300000}"/>
    <cellStyle name="Millares [0] 2 6 4 4 3" xfId="28580" xr:uid="{00000000-0005-0000-0000-000022300000}"/>
    <cellStyle name="Millares [0] 2 6 4 4 4" xfId="38924" xr:uid="{00000000-0005-0000-0000-000023300000}"/>
    <cellStyle name="Millares [0] 2 6 4 5" xfId="11353" xr:uid="{00000000-0005-0000-0000-000024300000}"/>
    <cellStyle name="Millares [0] 2 6 4 5 2" xfId="42409" xr:uid="{00000000-0005-0000-0000-000025300000}"/>
    <cellStyle name="Millares [0] 2 6 4 6" xfId="21725" xr:uid="{00000000-0005-0000-0000-000026300000}"/>
    <cellStyle name="Millares [0] 2 6 4 7" xfId="32069" xr:uid="{00000000-0005-0000-0000-000027300000}"/>
    <cellStyle name="Millares [0] 2 6 5" xfId="428" xr:uid="{00000000-0005-0000-0000-000028300000}"/>
    <cellStyle name="Millares [0] 2 6 5 2" xfId="2679" xr:uid="{00000000-0005-0000-0000-000029300000}"/>
    <cellStyle name="Millares [0] 2 6 5 2 2" xfId="6109" xr:uid="{00000000-0005-0000-0000-00002A300000}"/>
    <cellStyle name="Millares [0] 2 6 5 2 2 2" xfId="16504" xr:uid="{00000000-0005-0000-0000-00002B300000}"/>
    <cellStyle name="Millares [0] 2 6 5 2 2 2 2" xfId="47558" xr:uid="{00000000-0005-0000-0000-00002C300000}"/>
    <cellStyle name="Millares [0] 2 6 5 2 2 3" xfId="26874" xr:uid="{00000000-0005-0000-0000-00002D300000}"/>
    <cellStyle name="Millares [0] 2 6 5 2 2 4" xfId="37218" xr:uid="{00000000-0005-0000-0000-00002E300000}"/>
    <cellStyle name="Millares [0] 2 6 5 2 3" xfId="9589" xr:uid="{00000000-0005-0000-0000-00002F300000}"/>
    <cellStyle name="Millares [0] 2 6 5 2 3 2" xfId="19955" xr:uid="{00000000-0005-0000-0000-000030300000}"/>
    <cellStyle name="Millares [0] 2 6 5 2 3 2 2" xfId="51004" xr:uid="{00000000-0005-0000-0000-000031300000}"/>
    <cellStyle name="Millares [0] 2 6 5 2 3 3" xfId="30320" xr:uid="{00000000-0005-0000-0000-000032300000}"/>
    <cellStyle name="Millares [0] 2 6 5 2 3 4" xfId="40664" xr:uid="{00000000-0005-0000-0000-000033300000}"/>
    <cellStyle name="Millares [0] 2 6 5 2 4" xfId="13076" xr:uid="{00000000-0005-0000-0000-000034300000}"/>
    <cellStyle name="Millares [0] 2 6 5 2 4 2" xfId="44132" xr:uid="{00000000-0005-0000-0000-000035300000}"/>
    <cellStyle name="Millares [0] 2 6 5 2 5" xfId="23448" xr:uid="{00000000-0005-0000-0000-000036300000}"/>
    <cellStyle name="Millares [0] 2 6 5 2 6" xfId="33792" xr:uid="{00000000-0005-0000-0000-000037300000}"/>
    <cellStyle name="Millares [0] 2 6 5 3" xfId="4383" xr:uid="{00000000-0005-0000-0000-000038300000}"/>
    <cellStyle name="Millares [0] 2 6 5 3 2" xfId="14780" xr:uid="{00000000-0005-0000-0000-000039300000}"/>
    <cellStyle name="Millares [0] 2 6 5 3 2 2" xfId="45836" xr:uid="{00000000-0005-0000-0000-00003A300000}"/>
    <cellStyle name="Millares [0] 2 6 5 3 3" xfId="25152" xr:uid="{00000000-0005-0000-0000-00003B300000}"/>
    <cellStyle name="Millares [0] 2 6 5 3 4" xfId="35496" xr:uid="{00000000-0005-0000-0000-00003C300000}"/>
    <cellStyle name="Millares [0] 2 6 5 4" xfId="7830" xr:uid="{00000000-0005-0000-0000-00003D300000}"/>
    <cellStyle name="Millares [0] 2 6 5 4 2" xfId="18215" xr:uid="{00000000-0005-0000-0000-00003E300000}"/>
    <cellStyle name="Millares [0] 2 6 5 4 2 2" xfId="49265" xr:uid="{00000000-0005-0000-0000-00003F300000}"/>
    <cellStyle name="Millares [0] 2 6 5 4 3" xfId="28581" xr:uid="{00000000-0005-0000-0000-000040300000}"/>
    <cellStyle name="Millares [0] 2 6 5 4 4" xfId="38925" xr:uid="{00000000-0005-0000-0000-000041300000}"/>
    <cellStyle name="Millares [0] 2 6 5 5" xfId="11354" xr:uid="{00000000-0005-0000-0000-000042300000}"/>
    <cellStyle name="Millares [0] 2 6 5 5 2" xfId="42410" xr:uid="{00000000-0005-0000-0000-000043300000}"/>
    <cellStyle name="Millares [0] 2 6 5 6" xfId="21726" xr:uid="{00000000-0005-0000-0000-000044300000}"/>
    <cellStyle name="Millares [0] 2 6 5 7" xfId="32070" xr:uid="{00000000-0005-0000-0000-000045300000}"/>
    <cellStyle name="Millares [0] 2 6 6" xfId="429" xr:uid="{00000000-0005-0000-0000-000046300000}"/>
    <cellStyle name="Millares [0] 2 6 6 2" xfId="2680" xr:uid="{00000000-0005-0000-0000-000047300000}"/>
    <cellStyle name="Millares [0] 2 6 6 2 2" xfId="6110" xr:uid="{00000000-0005-0000-0000-000048300000}"/>
    <cellStyle name="Millares [0] 2 6 6 2 2 2" xfId="16505" xr:uid="{00000000-0005-0000-0000-000049300000}"/>
    <cellStyle name="Millares [0] 2 6 6 2 2 2 2" xfId="47559" xr:uid="{00000000-0005-0000-0000-00004A300000}"/>
    <cellStyle name="Millares [0] 2 6 6 2 2 3" xfId="26875" xr:uid="{00000000-0005-0000-0000-00004B300000}"/>
    <cellStyle name="Millares [0] 2 6 6 2 2 4" xfId="37219" xr:uid="{00000000-0005-0000-0000-00004C300000}"/>
    <cellStyle name="Millares [0] 2 6 6 2 3" xfId="9590" xr:uid="{00000000-0005-0000-0000-00004D300000}"/>
    <cellStyle name="Millares [0] 2 6 6 2 3 2" xfId="19956" xr:uid="{00000000-0005-0000-0000-00004E300000}"/>
    <cellStyle name="Millares [0] 2 6 6 2 3 2 2" xfId="51005" xr:uid="{00000000-0005-0000-0000-00004F300000}"/>
    <cellStyle name="Millares [0] 2 6 6 2 3 3" xfId="30321" xr:uid="{00000000-0005-0000-0000-000050300000}"/>
    <cellStyle name="Millares [0] 2 6 6 2 3 4" xfId="40665" xr:uid="{00000000-0005-0000-0000-000051300000}"/>
    <cellStyle name="Millares [0] 2 6 6 2 4" xfId="13077" xr:uid="{00000000-0005-0000-0000-000052300000}"/>
    <cellStyle name="Millares [0] 2 6 6 2 4 2" xfId="44133" xr:uid="{00000000-0005-0000-0000-000053300000}"/>
    <cellStyle name="Millares [0] 2 6 6 2 5" xfId="23449" xr:uid="{00000000-0005-0000-0000-000054300000}"/>
    <cellStyle name="Millares [0] 2 6 6 2 6" xfId="33793" xr:uid="{00000000-0005-0000-0000-000055300000}"/>
    <cellStyle name="Millares [0] 2 6 6 3" xfId="4384" xr:uid="{00000000-0005-0000-0000-000056300000}"/>
    <cellStyle name="Millares [0] 2 6 6 3 2" xfId="14781" xr:uid="{00000000-0005-0000-0000-000057300000}"/>
    <cellStyle name="Millares [0] 2 6 6 3 2 2" xfId="45837" xr:uid="{00000000-0005-0000-0000-000058300000}"/>
    <cellStyle name="Millares [0] 2 6 6 3 3" xfId="25153" xr:uid="{00000000-0005-0000-0000-000059300000}"/>
    <cellStyle name="Millares [0] 2 6 6 3 4" xfId="35497" xr:uid="{00000000-0005-0000-0000-00005A300000}"/>
    <cellStyle name="Millares [0] 2 6 6 4" xfId="7831" xr:uid="{00000000-0005-0000-0000-00005B300000}"/>
    <cellStyle name="Millares [0] 2 6 6 4 2" xfId="18216" xr:uid="{00000000-0005-0000-0000-00005C300000}"/>
    <cellStyle name="Millares [0] 2 6 6 4 2 2" xfId="49266" xr:uid="{00000000-0005-0000-0000-00005D300000}"/>
    <cellStyle name="Millares [0] 2 6 6 4 3" xfId="28582" xr:uid="{00000000-0005-0000-0000-00005E300000}"/>
    <cellStyle name="Millares [0] 2 6 6 4 4" xfId="38926" xr:uid="{00000000-0005-0000-0000-00005F300000}"/>
    <cellStyle name="Millares [0] 2 6 6 5" xfId="11355" xr:uid="{00000000-0005-0000-0000-000060300000}"/>
    <cellStyle name="Millares [0] 2 6 6 5 2" xfId="42411" xr:uid="{00000000-0005-0000-0000-000061300000}"/>
    <cellStyle name="Millares [0] 2 6 6 6" xfId="21727" xr:uid="{00000000-0005-0000-0000-000062300000}"/>
    <cellStyle name="Millares [0] 2 6 6 7" xfId="32071" xr:uid="{00000000-0005-0000-0000-000063300000}"/>
    <cellStyle name="Millares [0] 2 6 7" xfId="2669" xr:uid="{00000000-0005-0000-0000-000064300000}"/>
    <cellStyle name="Millares [0] 2 6 7 2" xfId="6099" xr:uid="{00000000-0005-0000-0000-000065300000}"/>
    <cellStyle name="Millares [0] 2 6 7 2 2" xfId="16494" xr:uid="{00000000-0005-0000-0000-000066300000}"/>
    <cellStyle name="Millares [0] 2 6 7 2 2 2" xfId="47548" xr:uid="{00000000-0005-0000-0000-000067300000}"/>
    <cellStyle name="Millares [0] 2 6 7 2 3" xfId="26864" xr:uid="{00000000-0005-0000-0000-000068300000}"/>
    <cellStyle name="Millares [0] 2 6 7 2 4" xfId="37208" xr:uid="{00000000-0005-0000-0000-000069300000}"/>
    <cellStyle name="Millares [0] 2 6 7 3" xfId="9579" xr:uid="{00000000-0005-0000-0000-00006A300000}"/>
    <cellStyle name="Millares [0] 2 6 7 3 2" xfId="19945" xr:uid="{00000000-0005-0000-0000-00006B300000}"/>
    <cellStyle name="Millares [0] 2 6 7 3 2 2" xfId="50994" xr:uid="{00000000-0005-0000-0000-00006C300000}"/>
    <cellStyle name="Millares [0] 2 6 7 3 3" xfId="30310" xr:uid="{00000000-0005-0000-0000-00006D300000}"/>
    <cellStyle name="Millares [0] 2 6 7 3 4" xfId="40654" xr:uid="{00000000-0005-0000-0000-00006E300000}"/>
    <cellStyle name="Millares [0] 2 6 7 4" xfId="13066" xr:uid="{00000000-0005-0000-0000-00006F300000}"/>
    <cellStyle name="Millares [0] 2 6 7 4 2" xfId="44122" xr:uid="{00000000-0005-0000-0000-000070300000}"/>
    <cellStyle name="Millares [0] 2 6 7 5" xfId="23438" xr:uid="{00000000-0005-0000-0000-000071300000}"/>
    <cellStyle name="Millares [0] 2 6 7 6" xfId="33782" xr:uid="{00000000-0005-0000-0000-000072300000}"/>
    <cellStyle name="Millares [0] 2 6 8" xfId="4373" xr:uid="{00000000-0005-0000-0000-000073300000}"/>
    <cellStyle name="Millares [0] 2 6 8 2" xfId="14770" xr:uid="{00000000-0005-0000-0000-000074300000}"/>
    <cellStyle name="Millares [0] 2 6 8 2 2" xfId="45826" xr:uid="{00000000-0005-0000-0000-000075300000}"/>
    <cellStyle name="Millares [0] 2 6 8 3" xfId="25142" xr:uid="{00000000-0005-0000-0000-000076300000}"/>
    <cellStyle name="Millares [0] 2 6 8 4" xfId="35486" xr:uid="{00000000-0005-0000-0000-000077300000}"/>
    <cellStyle name="Millares [0] 2 6 9" xfId="7820" xr:uid="{00000000-0005-0000-0000-000078300000}"/>
    <cellStyle name="Millares [0] 2 6 9 2" xfId="18205" xr:uid="{00000000-0005-0000-0000-000079300000}"/>
    <cellStyle name="Millares [0] 2 6 9 2 2" xfId="49255" xr:uid="{00000000-0005-0000-0000-00007A300000}"/>
    <cellStyle name="Millares [0] 2 6 9 3" xfId="28571" xr:uid="{00000000-0005-0000-0000-00007B300000}"/>
    <cellStyle name="Millares [0] 2 6 9 4" xfId="38915" xr:uid="{00000000-0005-0000-0000-00007C300000}"/>
    <cellStyle name="Millares [0] 2 7" xfId="430" xr:uid="{00000000-0005-0000-0000-00007D300000}"/>
    <cellStyle name="Millares [0] 2 7 10" xfId="21728" xr:uid="{00000000-0005-0000-0000-00007E300000}"/>
    <cellStyle name="Millares [0] 2 7 11" xfId="32072" xr:uid="{00000000-0005-0000-0000-00007F300000}"/>
    <cellStyle name="Millares [0] 2 7 2" xfId="431" xr:uid="{00000000-0005-0000-0000-000080300000}"/>
    <cellStyle name="Millares [0] 2 7 2 2" xfId="432" xr:uid="{00000000-0005-0000-0000-000081300000}"/>
    <cellStyle name="Millares [0] 2 7 2 2 2" xfId="2683" xr:uid="{00000000-0005-0000-0000-000082300000}"/>
    <cellStyle name="Millares [0] 2 7 2 2 2 2" xfId="6113" xr:uid="{00000000-0005-0000-0000-000083300000}"/>
    <cellStyle name="Millares [0] 2 7 2 2 2 2 2" xfId="16508" xr:uid="{00000000-0005-0000-0000-000084300000}"/>
    <cellStyle name="Millares [0] 2 7 2 2 2 2 2 2" xfId="47562" xr:uid="{00000000-0005-0000-0000-000085300000}"/>
    <cellStyle name="Millares [0] 2 7 2 2 2 2 3" xfId="26878" xr:uid="{00000000-0005-0000-0000-000086300000}"/>
    <cellStyle name="Millares [0] 2 7 2 2 2 2 4" xfId="37222" xr:uid="{00000000-0005-0000-0000-000087300000}"/>
    <cellStyle name="Millares [0] 2 7 2 2 2 3" xfId="9593" xr:uid="{00000000-0005-0000-0000-000088300000}"/>
    <cellStyle name="Millares [0] 2 7 2 2 2 3 2" xfId="19959" xr:uid="{00000000-0005-0000-0000-000089300000}"/>
    <cellStyle name="Millares [0] 2 7 2 2 2 3 2 2" xfId="51008" xr:uid="{00000000-0005-0000-0000-00008A300000}"/>
    <cellStyle name="Millares [0] 2 7 2 2 2 3 3" xfId="30324" xr:uid="{00000000-0005-0000-0000-00008B300000}"/>
    <cellStyle name="Millares [0] 2 7 2 2 2 3 4" xfId="40668" xr:uid="{00000000-0005-0000-0000-00008C300000}"/>
    <cellStyle name="Millares [0] 2 7 2 2 2 4" xfId="13080" xr:uid="{00000000-0005-0000-0000-00008D300000}"/>
    <cellStyle name="Millares [0] 2 7 2 2 2 4 2" xfId="44136" xr:uid="{00000000-0005-0000-0000-00008E300000}"/>
    <cellStyle name="Millares [0] 2 7 2 2 2 5" xfId="23452" xr:uid="{00000000-0005-0000-0000-00008F300000}"/>
    <cellStyle name="Millares [0] 2 7 2 2 2 6" xfId="33796" xr:uid="{00000000-0005-0000-0000-000090300000}"/>
    <cellStyle name="Millares [0] 2 7 2 2 3" xfId="4387" xr:uid="{00000000-0005-0000-0000-000091300000}"/>
    <cellStyle name="Millares [0] 2 7 2 2 3 2" xfId="14784" xr:uid="{00000000-0005-0000-0000-000092300000}"/>
    <cellStyle name="Millares [0] 2 7 2 2 3 2 2" xfId="45840" xr:uid="{00000000-0005-0000-0000-000093300000}"/>
    <cellStyle name="Millares [0] 2 7 2 2 3 3" xfId="25156" xr:uid="{00000000-0005-0000-0000-000094300000}"/>
    <cellStyle name="Millares [0] 2 7 2 2 3 4" xfId="35500" xr:uid="{00000000-0005-0000-0000-000095300000}"/>
    <cellStyle name="Millares [0] 2 7 2 2 4" xfId="7834" xr:uid="{00000000-0005-0000-0000-000096300000}"/>
    <cellStyle name="Millares [0] 2 7 2 2 4 2" xfId="18219" xr:uid="{00000000-0005-0000-0000-000097300000}"/>
    <cellStyle name="Millares [0] 2 7 2 2 4 2 2" xfId="49269" xr:uid="{00000000-0005-0000-0000-000098300000}"/>
    <cellStyle name="Millares [0] 2 7 2 2 4 3" xfId="28585" xr:uid="{00000000-0005-0000-0000-000099300000}"/>
    <cellStyle name="Millares [0] 2 7 2 2 4 4" xfId="38929" xr:uid="{00000000-0005-0000-0000-00009A300000}"/>
    <cellStyle name="Millares [0] 2 7 2 2 5" xfId="11358" xr:uid="{00000000-0005-0000-0000-00009B300000}"/>
    <cellStyle name="Millares [0] 2 7 2 2 5 2" xfId="42414" xr:uid="{00000000-0005-0000-0000-00009C300000}"/>
    <cellStyle name="Millares [0] 2 7 2 2 6" xfId="21730" xr:uid="{00000000-0005-0000-0000-00009D300000}"/>
    <cellStyle name="Millares [0] 2 7 2 2 7" xfId="32074" xr:uid="{00000000-0005-0000-0000-00009E300000}"/>
    <cellStyle name="Millares [0] 2 7 2 3" xfId="2682" xr:uid="{00000000-0005-0000-0000-00009F300000}"/>
    <cellStyle name="Millares [0] 2 7 2 3 2" xfId="6112" xr:uid="{00000000-0005-0000-0000-0000A0300000}"/>
    <cellStyle name="Millares [0] 2 7 2 3 2 2" xfId="16507" xr:uid="{00000000-0005-0000-0000-0000A1300000}"/>
    <cellStyle name="Millares [0] 2 7 2 3 2 2 2" xfId="47561" xr:uid="{00000000-0005-0000-0000-0000A2300000}"/>
    <cellStyle name="Millares [0] 2 7 2 3 2 3" xfId="26877" xr:uid="{00000000-0005-0000-0000-0000A3300000}"/>
    <cellStyle name="Millares [0] 2 7 2 3 2 4" xfId="37221" xr:uid="{00000000-0005-0000-0000-0000A4300000}"/>
    <cellStyle name="Millares [0] 2 7 2 3 3" xfId="9592" xr:uid="{00000000-0005-0000-0000-0000A5300000}"/>
    <cellStyle name="Millares [0] 2 7 2 3 3 2" xfId="19958" xr:uid="{00000000-0005-0000-0000-0000A6300000}"/>
    <cellStyle name="Millares [0] 2 7 2 3 3 2 2" xfId="51007" xr:uid="{00000000-0005-0000-0000-0000A7300000}"/>
    <cellStyle name="Millares [0] 2 7 2 3 3 3" xfId="30323" xr:uid="{00000000-0005-0000-0000-0000A8300000}"/>
    <cellStyle name="Millares [0] 2 7 2 3 3 4" xfId="40667" xr:uid="{00000000-0005-0000-0000-0000A9300000}"/>
    <cellStyle name="Millares [0] 2 7 2 3 4" xfId="13079" xr:uid="{00000000-0005-0000-0000-0000AA300000}"/>
    <cellStyle name="Millares [0] 2 7 2 3 4 2" xfId="44135" xr:uid="{00000000-0005-0000-0000-0000AB300000}"/>
    <cellStyle name="Millares [0] 2 7 2 3 5" xfId="23451" xr:uid="{00000000-0005-0000-0000-0000AC300000}"/>
    <cellStyle name="Millares [0] 2 7 2 3 6" xfId="33795" xr:uid="{00000000-0005-0000-0000-0000AD300000}"/>
    <cellStyle name="Millares [0] 2 7 2 4" xfId="4386" xr:uid="{00000000-0005-0000-0000-0000AE300000}"/>
    <cellStyle name="Millares [0] 2 7 2 4 2" xfId="14783" xr:uid="{00000000-0005-0000-0000-0000AF300000}"/>
    <cellStyle name="Millares [0] 2 7 2 4 2 2" xfId="45839" xr:uid="{00000000-0005-0000-0000-0000B0300000}"/>
    <cellStyle name="Millares [0] 2 7 2 4 3" xfId="25155" xr:uid="{00000000-0005-0000-0000-0000B1300000}"/>
    <cellStyle name="Millares [0] 2 7 2 4 4" xfId="35499" xr:uid="{00000000-0005-0000-0000-0000B2300000}"/>
    <cellStyle name="Millares [0] 2 7 2 5" xfId="7833" xr:uid="{00000000-0005-0000-0000-0000B3300000}"/>
    <cellStyle name="Millares [0] 2 7 2 5 2" xfId="18218" xr:uid="{00000000-0005-0000-0000-0000B4300000}"/>
    <cellStyle name="Millares [0] 2 7 2 5 2 2" xfId="49268" xr:uid="{00000000-0005-0000-0000-0000B5300000}"/>
    <cellStyle name="Millares [0] 2 7 2 5 3" xfId="28584" xr:uid="{00000000-0005-0000-0000-0000B6300000}"/>
    <cellStyle name="Millares [0] 2 7 2 5 4" xfId="38928" xr:uid="{00000000-0005-0000-0000-0000B7300000}"/>
    <cellStyle name="Millares [0] 2 7 2 6" xfId="11357" xr:uid="{00000000-0005-0000-0000-0000B8300000}"/>
    <cellStyle name="Millares [0] 2 7 2 6 2" xfId="42413" xr:uid="{00000000-0005-0000-0000-0000B9300000}"/>
    <cellStyle name="Millares [0] 2 7 2 7" xfId="21729" xr:uid="{00000000-0005-0000-0000-0000BA300000}"/>
    <cellStyle name="Millares [0] 2 7 2 8" xfId="32073" xr:uid="{00000000-0005-0000-0000-0000BB300000}"/>
    <cellStyle name="Millares [0] 2 7 3" xfId="433" xr:uid="{00000000-0005-0000-0000-0000BC300000}"/>
    <cellStyle name="Millares [0] 2 7 3 2" xfId="2684" xr:uid="{00000000-0005-0000-0000-0000BD300000}"/>
    <cellStyle name="Millares [0] 2 7 3 2 2" xfId="6114" xr:uid="{00000000-0005-0000-0000-0000BE300000}"/>
    <cellStyle name="Millares [0] 2 7 3 2 2 2" xfId="16509" xr:uid="{00000000-0005-0000-0000-0000BF300000}"/>
    <cellStyle name="Millares [0] 2 7 3 2 2 2 2" xfId="47563" xr:uid="{00000000-0005-0000-0000-0000C0300000}"/>
    <cellStyle name="Millares [0] 2 7 3 2 2 3" xfId="26879" xr:uid="{00000000-0005-0000-0000-0000C1300000}"/>
    <cellStyle name="Millares [0] 2 7 3 2 2 4" xfId="37223" xr:uid="{00000000-0005-0000-0000-0000C2300000}"/>
    <cellStyle name="Millares [0] 2 7 3 2 3" xfId="9594" xr:uid="{00000000-0005-0000-0000-0000C3300000}"/>
    <cellStyle name="Millares [0] 2 7 3 2 3 2" xfId="19960" xr:uid="{00000000-0005-0000-0000-0000C4300000}"/>
    <cellStyle name="Millares [0] 2 7 3 2 3 2 2" xfId="51009" xr:uid="{00000000-0005-0000-0000-0000C5300000}"/>
    <cellStyle name="Millares [0] 2 7 3 2 3 3" xfId="30325" xr:uid="{00000000-0005-0000-0000-0000C6300000}"/>
    <cellStyle name="Millares [0] 2 7 3 2 3 4" xfId="40669" xr:uid="{00000000-0005-0000-0000-0000C7300000}"/>
    <cellStyle name="Millares [0] 2 7 3 2 4" xfId="13081" xr:uid="{00000000-0005-0000-0000-0000C8300000}"/>
    <cellStyle name="Millares [0] 2 7 3 2 4 2" xfId="44137" xr:uid="{00000000-0005-0000-0000-0000C9300000}"/>
    <cellStyle name="Millares [0] 2 7 3 2 5" xfId="23453" xr:uid="{00000000-0005-0000-0000-0000CA300000}"/>
    <cellStyle name="Millares [0] 2 7 3 2 6" xfId="33797" xr:uid="{00000000-0005-0000-0000-0000CB300000}"/>
    <cellStyle name="Millares [0] 2 7 3 3" xfId="4388" xr:uid="{00000000-0005-0000-0000-0000CC300000}"/>
    <cellStyle name="Millares [0] 2 7 3 3 2" xfId="14785" xr:uid="{00000000-0005-0000-0000-0000CD300000}"/>
    <cellStyle name="Millares [0] 2 7 3 3 2 2" xfId="45841" xr:uid="{00000000-0005-0000-0000-0000CE300000}"/>
    <cellStyle name="Millares [0] 2 7 3 3 3" xfId="25157" xr:uid="{00000000-0005-0000-0000-0000CF300000}"/>
    <cellStyle name="Millares [0] 2 7 3 3 4" xfId="35501" xr:uid="{00000000-0005-0000-0000-0000D0300000}"/>
    <cellStyle name="Millares [0] 2 7 3 4" xfId="7835" xr:uid="{00000000-0005-0000-0000-0000D1300000}"/>
    <cellStyle name="Millares [0] 2 7 3 4 2" xfId="18220" xr:uid="{00000000-0005-0000-0000-0000D2300000}"/>
    <cellStyle name="Millares [0] 2 7 3 4 2 2" xfId="49270" xr:uid="{00000000-0005-0000-0000-0000D3300000}"/>
    <cellStyle name="Millares [0] 2 7 3 4 3" xfId="28586" xr:uid="{00000000-0005-0000-0000-0000D4300000}"/>
    <cellStyle name="Millares [0] 2 7 3 4 4" xfId="38930" xr:uid="{00000000-0005-0000-0000-0000D5300000}"/>
    <cellStyle name="Millares [0] 2 7 3 5" xfId="11359" xr:uid="{00000000-0005-0000-0000-0000D6300000}"/>
    <cellStyle name="Millares [0] 2 7 3 5 2" xfId="42415" xr:uid="{00000000-0005-0000-0000-0000D7300000}"/>
    <cellStyle name="Millares [0] 2 7 3 6" xfId="21731" xr:uid="{00000000-0005-0000-0000-0000D8300000}"/>
    <cellStyle name="Millares [0] 2 7 3 7" xfId="32075" xr:uid="{00000000-0005-0000-0000-0000D9300000}"/>
    <cellStyle name="Millares [0] 2 7 4" xfId="434" xr:uid="{00000000-0005-0000-0000-0000DA300000}"/>
    <cellStyle name="Millares [0] 2 7 4 2" xfId="2685" xr:uid="{00000000-0005-0000-0000-0000DB300000}"/>
    <cellStyle name="Millares [0] 2 7 4 2 2" xfId="6115" xr:uid="{00000000-0005-0000-0000-0000DC300000}"/>
    <cellStyle name="Millares [0] 2 7 4 2 2 2" xfId="16510" xr:uid="{00000000-0005-0000-0000-0000DD300000}"/>
    <cellStyle name="Millares [0] 2 7 4 2 2 2 2" xfId="47564" xr:uid="{00000000-0005-0000-0000-0000DE300000}"/>
    <cellStyle name="Millares [0] 2 7 4 2 2 3" xfId="26880" xr:uid="{00000000-0005-0000-0000-0000DF300000}"/>
    <cellStyle name="Millares [0] 2 7 4 2 2 4" xfId="37224" xr:uid="{00000000-0005-0000-0000-0000E0300000}"/>
    <cellStyle name="Millares [0] 2 7 4 2 3" xfId="9595" xr:uid="{00000000-0005-0000-0000-0000E1300000}"/>
    <cellStyle name="Millares [0] 2 7 4 2 3 2" xfId="19961" xr:uid="{00000000-0005-0000-0000-0000E2300000}"/>
    <cellStyle name="Millares [0] 2 7 4 2 3 2 2" xfId="51010" xr:uid="{00000000-0005-0000-0000-0000E3300000}"/>
    <cellStyle name="Millares [0] 2 7 4 2 3 3" xfId="30326" xr:uid="{00000000-0005-0000-0000-0000E4300000}"/>
    <cellStyle name="Millares [0] 2 7 4 2 3 4" xfId="40670" xr:uid="{00000000-0005-0000-0000-0000E5300000}"/>
    <cellStyle name="Millares [0] 2 7 4 2 4" xfId="13082" xr:uid="{00000000-0005-0000-0000-0000E6300000}"/>
    <cellStyle name="Millares [0] 2 7 4 2 4 2" xfId="44138" xr:uid="{00000000-0005-0000-0000-0000E7300000}"/>
    <cellStyle name="Millares [0] 2 7 4 2 5" xfId="23454" xr:uid="{00000000-0005-0000-0000-0000E8300000}"/>
    <cellStyle name="Millares [0] 2 7 4 2 6" xfId="33798" xr:uid="{00000000-0005-0000-0000-0000E9300000}"/>
    <cellStyle name="Millares [0] 2 7 4 3" xfId="4389" xr:uid="{00000000-0005-0000-0000-0000EA300000}"/>
    <cellStyle name="Millares [0] 2 7 4 3 2" xfId="14786" xr:uid="{00000000-0005-0000-0000-0000EB300000}"/>
    <cellStyle name="Millares [0] 2 7 4 3 2 2" xfId="45842" xr:uid="{00000000-0005-0000-0000-0000EC300000}"/>
    <cellStyle name="Millares [0] 2 7 4 3 3" xfId="25158" xr:uid="{00000000-0005-0000-0000-0000ED300000}"/>
    <cellStyle name="Millares [0] 2 7 4 3 4" xfId="35502" xr:uid="{00000000-0005-0000-0000-0000EE300000}"/>
    <cellStyle name="Millares [0] 2 7 4 4" xfId="7836" xr:uid="{00000000-0005-0000-0000-0000EF300000}"/>
    <cellStyle name="Millares [0] 2 7 4 4 2" xfId="18221" xr:uid="{00000000-0005-0000-0000-0000F0300000}"/>
    <cellStyle name="Millares [0] 2 7 4 4 2 2" xfId="49271" xr:uid="{00000000-0005-0000-0000-0000F1300000}"/>
    <cellStyle name="Millares [0] 2 7 4 4 3" xfId="28587" xr:uid="{00000000-0005-0000-0000-0000F2300000}"/>
    <cellStyle name="Millares [0] 2 7 4 4 4" xfId="38931" xr:uid="{00000000-0005-0000-0000-0000F3300000}"/>
    <cellStyle name="Millares [0] 2 7 4 5" xfId="11360" xr:uid="{00000000-0005-0000-0000-0000F4300000}"/>
    <cellStyle name="Millares [0] 2 7 4 5 2" xfId="42416" xr:uid="{00000000-0005-0000-0000-0000F5300000}"/>
    <cellStyle name="Millares [0] 2 7 4 6" xfId="21732" xr:uid="{00000000-0005-0000-0000-0000F6300000}"/>
    <cellStyle name="Millares [0] 2 7 4 7" xfId="32076" xr:uid="{00000000-0005-0000-0000-0000F7300000}"/>
    <cellStyle name="Millares [0] 2 7 5" xfId="435" xr:uid="{00000000-0005-0000-0000-0000F8300000}"/>
    <cellStyle name="Millares [0] 2 7 5 2" xfId="2686" xr:uid="{00000000-0005-0000-0000-0000F9300000}"/>
    <cellStyle name="Millares [0] 2 7 5 2 2" xfId="6116" xr:uid="{00000000-0005-0000-0000-0000FA300000}"/>
    <cellStyle name="Millares [0] 2 7 5 2 2 2" xfId="16511" xr:uid="{00000000-0005-0000-0000-0000FB300000}"/>
    <cellStyle name="Millares [0] 2 7 5 2 2 2 2" xfId="47565" xr:uid="{00000000-0005-0000-0000-0000FC300000}"/>
    <cellStyle name="Millares [0] 2 7 5 2 2 3" xfId="26881" xr:uid="{00000000-0005-0000-0000-0000FD300000}"/>
    <cellStyle name="Millares [0] 2 7 5 2 2 4" xfId="37225" xr:uid="{00000000-0005-0000-0000-0000FE300000}"/>
    <cellStyle name="Millares [0] 2 7 5 2 3" xfId="9596" xr:uid="{00000000-0005-0000-0000-0000FF300000}"/>
    <cellStyle name="Millares [0] 2 7 5 2 3 2" xfId="19962" xr:uid="{00000000-0005-0000-0000-000000310000}"/>
    <cellStyle name="Millares [0] 2 7 5 2 3 2 2" xfId="51011" xr:uid="{00000000-0005-0000-0000-000001310000}"/>
    <cellStyle name="Millares [0] 2 7 5 2 3 3" xfId="30327" xr:uid="{00000000-0005-0000-0000-000002310000}"/>
    <cellStyle name="Millares [0] 2 7 5 2 3 4" xfId="40671" xr:uid="{00000000-0005-0000-0000-000003310000}"/>
    <cellStyle name="Millares [0] 2 7 5 2 4" xfId="13083" xr:uid="{00000000-0005-0000-0000-000004310000}"/>
    <cellStyle name="Millares [0] 2 7 5 2 4 2" xfId="44139" xr:uid="{00000000-0005-0000-0000-000005310000}"/>
    <cellStyle name="Millares [0] 2 7 5 2 5" xfId="23455" xr:uid="{00000000-0005-0000-0000-000006310000}"/>
    <cellStyle name="Millares [0] 2 7 5 2 6" xfId="33799" xr:uid="{00000000-0005-0000-0000-000007310000}"/>
    <cellStyle name="Millares [0] 2 7 5 3" xfId="4390" xr:uid="{00000000-0005-0000-0000-000008310000}"/>
    <cellStyle name="Millares [0] 2 7 5 3 2" xfId="14787" xr:uid="{00000000-0005-0000-0000-000009310000}"/>
    <cellStyle name="Millares [0] 2 7 5 3 2 2" xfId="45843" xr:uid="{00000000-0005-0000-0000-00000A310000}"/>
    <cellStyle name="Millares [0] 2 7 5 3 3" xfId="25159" xr:uid="{00000000-0005-0000-0000-00000B310000}"/>
    <cellStyle name="Millares [0] 2 7 5 3 4" xfId="35503" xr:uid="{00000000-0005-0000-0000-00000C310000}"/>
    <cellStyle name="Millares [0] 2 7 5 4" xfId="7837" xr:uid="{00000000-0005-0000-0000-00000D310000}"/>
    <cellStyle name="Millares [0] 2 7 5 4 2" xfId="18222" xr:uid="{00000000-0005-0000-0000-00000E310000}"/>
    <cellStyle name="Millares [0] 2 7 5 4 2 2" xfId="49272" xr:uid="{00000000-0005-0000-0000-00000F310000}"/>
    <cellStyle name="Millares [0] 2 7 5 4 3" xfId="28588" xr:uid="{00000000-0005-0000-0000-000010310000}"/>
    <cellStyle name="Millares [0] 2 7 5 4 4" xfId="38932" xr:uid="{00000000-0005-0000-0000-000011310000}"/>
    <cellStyle name="Millares [0] 2 7 5 5" xfId="11361" xr:uid="{00000000-0005-0000-0000-000012310000}"/>
    <cellStyle name="Millares [0] 2 7 5 5 2" xfId="42417" xr:uid="{00000000-0005-0000-0000-000013310000}"/>
    <cellStyle name="Millares [0] 2 7 5 6" xfId="21733" xr:uid="{00000000-0005-0000-0000-000014310000}"/>
    <cellStyle name="Millares [0] 2 7 5 7" xfId="32077" xr:uid="{00000000-0005-0000-0000-000015310000}"/>
    <cellStyle name="Millares [0] 2 7 6" xfId="2681" xr:uid="{00000000-0005-0000-0000-000016310000}"/>
    <cellStyle name="Millares [0] 2 7 6 2" xfId="6111" xr:uid="{00000000-0005-0000-0000-000017310000}"/>
    <cellStyle name="Millares [0] 2 7 6 2 2" xfId="16506" xr:uid="{00000000-0005-0000-0000-000018310000}"/>
    <cellStyle name="Millares [0] 2 7 6 2 2 2" xfId="47560" xr:uid="{00000000-0005-0000-0000-000019310000}"/>
    <cellStyle name="Millares [0] 2 7 6 2 3" xfId="26876" xr:uid="{00000000-0005-0000-0000-00001A310000}"/>
    <cellStyle name="Millares [0] 2 7 6 2 4" xfId="37220" xr:uid="{00000000-0005-0000-0000-00001B310000}"/>
    <cellStyle name="Millares [0] 2 7 6 3" xfId="9591" xr:uid="{00000000-0005-0000-0000-00001C310000}"/>
    <cellStyle name="Millares [0] 2 7 6 3 2" xfId="19957" xr:uid="{00000000-0005-0000-0000-00001D310000}"/>
    <cellStyle name="Millares [0] 2 7 6 3 2 2" xfId="51006" xr:uid="{00000000-0005-0000-0000-00001E310000}"/>
    <cellStyle name="Millares [0] 2 7 6 3 3" xfId="30322" xr:uid="{00000000-0005-0000-0000-00001F310000}"/>
    <cellStyle name="Millares [0] 2 7 6 3 4" xfId="40666" xr:uid="{00000000-0005-0000-0000-000020310000}"/>
    <cellStyle name="Millares [0] 2 7 6 4" xfId="13078" xr:uid="{00000000-0005-0000-0000-000021310000}"/>
    <cellStyle name="Millares [0] 2 7 6 4 2" xfId="44134" xr:uid="{00000000-0005-0000-0000-000022310000}"/>
    <cellStyle name="Millares [0] 2 7 6 5" xfId="23450" xr:uid="{00000000-0005-0000-0000-000023310000}"/>
    <cellStyle name="Millares [0] 2 7 6 6" xfId="33794" xr:uid="{00000000-0005-0000-0000-000024310000}"/>
    <cellStyle name="Millares [0] 2 7 7" xfId="4385" xr:uid="{00000000-0005-0000-0000-000025310000}"/>
    <cellStyle name="Millares [0] 2 7 7 2" xfId="14782" xr:uid="{00000000-0005-0000-0000-000026310000}"/>
    <cellStyle name="Millares [0] 2 7 7 2 2" xfId="45838" xr:uid="{00000000-0005-0000-0000-000027310000}"/>
    <cellStyle name="Millares [0] 2 7 7 3" xfId="25154" xr:uid="{00000000-0005-0000-0000-000028310000}"/>
    <cellStyle name="Millares [0] 2 7 7 4" xfId="35498" xr:uid="{00000000-0005-0000-0000-000029310000}"/>
    <cellStyle name="Millares [0] 2 7 8" xfId="7832" xr:uid="{00000000-0005-0000-0000-00002A310000}"/>
    <cellStyle name="Millares [0] 2 7 8 2" xfId="18217" xr:uid="{00000000-0005-0000-0000-00002B310000}"/>
    <cellStyle name="Millares [0] 2 7 8 2 2" xfId="49267" xr:uid="{00000000-0005-0000-0000-00002C310000}"/>
    <cellStyle name="Millares [0] 2 7 8 3" xfId="28583" xr:uid="{00000000-0005-0000-0000-00002D310000}"/>
    <cellStyle name="Millares [0] 2 7 8 4" xfId="38927" xr:uid="{00000000-0005-0000-0000-00002E310000}"/>
    <cellStyle name="Millares [0] 2 7 9" xfId="11356" xr:uid="{00000000-0005-0000-0000-00002F310000}"/>
    <cellStyle name="Millares [0] 2 7 9 2" xfId="42412" xr:uid="{00000000-0005-0000-0000-000030310000}"/>
    <cellStyle name="Millares [0] 2 8" xfId="436" xr:uid="{00000000-0005-0000-0000-000031310000}"/>
    <cellStyle name="Millares [0] 2 8 2" xfId="437" xr:uid="{00000000-0005-0000-0000-000032310000}"/>
    <cellStyle name="Millares [0] 2 8 2 2" xfId="2688" xr:uid="{00000000-0005-0000-0000-000033310000}"/>
    <cellStyle name="Millares [0] 2 8 2 2 2" xfId="6118" xr:uid="{00000000-0005-0000-0000-000034310000}"/>
    <cellStyle name="Millares [0] 2 8 2 2 2 2" xfId="16513" xr:uid="{00000000-0005-0000-0000-000035310000}"/>
    <cellStyle name="Millares [0] 2 8 2 2 2 2 2" xfId="47567" xr:uid="{00000000-0005-0000-0000-000036310000}"/>
    <cellStyle name="Millares [0] 2 8 2 2 2 3" xfId="26883" xr:uid="{00000000-0005-0000-0000-000037310000}"/>
    <cellStyle name="Millares [0] 2 8 2 2 2 4" xfId="37227" xr:uid="{00000000-0005-0000-0000-000038310000}"/>
    <cellStyle name="Millares [0] 2 8 2 2 3" xfId="9598" xr:uid="{00000000-0005-0000-0000-000039310000}"/>
    <cellStyle name="Millares [0] 2 8 2 2 3 2" xfId="19964" xr:uid="{00000000-0005-0000-0000-00003A310000}"/>
    <cellStyle name="Millares [0] 2 8 2 2 3 2 2" xfId="51013" xr:uid="{00000000-0005-0000-0000-00003B310000}"/>
    <cellStyle name="Millares [0] 2 8 2 2 3 3" xfId="30329" xr:uid="{00000000-0005-0000-0000-00003C310000}"/>
    <cellStyle name="Millares [0] 2 8 2 2 3 4" xfId="40673" xr:uid="{00000000-0005-0000-0000-00003D310000}"/>
    <cellStyle name="Millares [0] 2 8 2 2 4" xfId="13085" xr:uid="{00000000-0005-0000-0000-00003E310000}"/>
    <cellStyle name="Millares [0] 2 8 2 2 4 2" xfId="44141" xr:uid="{00000000-0005-0000-0000-00003F310000}"/>
    <cellStyle name="Millares [0] 2 8 2 2 5" xfId="23457" xr:uid="{00000000-0005-0000-0000-000040310000}"/>
    <cellStyle name="Millares [0] 2 8 2 2 6" xfId="33801" xr:uid="{00000000-0005-0000-0000-000041310000}"/>
    <cellStyle name="Millares [0] 2 8 2 3" xfId="4392" xr:uid="{00000000-0005-0000-0000-000042310000}"/>
    <cellStyle name="Millares [0] 2 8 2 3 2" xfId="14789" xr:uid="{00000000-0005-0000-0000-000043310000}"/>
    <cellStyle name="Millares [0] 2 8 2 3 2 2" xfId="45845" xr:uid="{00000000-0005-0000-0000-000044310000}"/>
    <cellStyle name="Millares [0] 2 8 2 3 3" xfId="25161" xr:uid="{00000000-0005-0000-0000-000045310000}"/>
    <cellStyle name="Millares [0] 2 8 2 3 4" xfId="35505" xr:uid="{00000000-0005-0000-0000-000046310000}"/>
    <cellStyle name="Millares [0] 2 8 2 4" xfId="7839" xr:uid="{00000000-0005-0000-0000-000047310000}"/>
    <cellStyle name="Millares [0] 2 8 2 4 2" xfId="18224" xr:uid="{00000000-0005-0000-0000-000048310000}"/>
    <cellStyle name="Millares [0] 2 8 2 4 2 2" xfId="49274" xr:uid="{00000000-0005-0000-0000-000049310000}"/>
    <cellStyle name="Millares [0] 2 8 2 4 3" xfId="28590" xr:uid="{00000000-0005-0000-0000-00004A310000}"/>
    <cellStyle name="Millares [0] 2 8 2 4 4" xfId="38934" xr:uid="{00000000-0005-0000-0000-00004B310000}"/>
    <cellStyle name="Millares [0] 2 8 2 5" xfId="11363" xr:uid="{00000000-0005-0000-0000-00004C310000}"/>
    <cellStyle name="Millares [0] 2 8 2 5 2" xfId="42419" xr:uid="{00000000-0005-0000-0000-00004D310000}"/>
    <cellStyle name="Millares [0] 2 8 2 6" xfId="21735" xr:uid="{00000000-0005-0000-0000-00004E310000}"/>
    <cellStyle name="Millares [0] 2 8 2 7" xfId="32079" xr:uid="{00000000-0005-0000-0000-00004F310000}"/>
    <cellStyle name="Millares [0] 2 8 3" xfId="438" xr:uid="{00000000-0005-0000-0000-000050310000}"/>
    <cellStyle name="Millares [0] 2 8 3 2" xfId="2689" xr:uid="{00000000-0005-0000-0000-000051310000}"/>
    <cellStyle name="Millares [0] 2 8 3 2 2" xfId="6119" xr:uid="{00000000-0005-0000-0000-000052310000}"/>
    <cellStyle name="Millares [0] 2 8 3 2 2 2" xfId="16514" xr:uid="{00000000-0005-0000-0000-000053310000}"/>
    <cellStyle name="Millares [0] 2 8 3 2 2 2 2" xfId="47568" xr:uid="{00000000-0005-0000-0000-000054310000}"/>
    <cellStyle name="Millares [0] 2 8 3 2 2 3" xfId="26884" xr:uid="{00000000-0005-0000-0000-000055310000}"/>
    <cellStyle name="Millares [0] 2 8 3 2 2 4" xfId="37228" xr:uid="{00000000-0005-0000-0000-000056310000}"/>
    <cellStyle name="Millares [0] 2 8 3 2 3" xfId="9599" xr:uid="{00000000-0005-0000-0000-000057310000}"/>
    <cellStyle name="Millares [0] 2 8 3 2 3 2" xfId="19965" xr:uid="{00000000-0005-0000-0000-000058310000}"/>
    <cellStyle name="Millares [0] 2 8 3 2 3 2 2" xfId="51014" xr:uid="{00000000-0005-0000-0000-000059310000}"/>
    <cellStyle name="Millares [0] 2 8 3 2 3 3" xfId="30330" xr:uid="{00000000-0005-0000-0000-00005A310000}"/>
    <cellStyle name="Millares [0] 2 8 3 2 3 4" xfId="40674" xr:uid="{00000000-0005-0000-0000-00005B310000}"/>
    <cellStyle name="Millares [0] 2 8 3 2 4" xfId="13086" xr:uid="{00000000-0005-0000-0000-00005C310000}"/>
    <cellStyle name="Millares [0] 2 8 3 2 4 2" xfId="44142" xr:uid="{00000000-0005-0000-0000-00005D310000}"/>
    <cellStyle name="Millares [0] 2 8 3 2 5" xfId="23458" xr:uid="{00000000-0005-0000-0000-00005E310000}"/>
    <cellStyle name="Millares [0] 2 8 3 2 6" xfId="33802" xr:uid="{00000000-0005-0000-0000-00005F310000}"/>
    <cellStyle name="Millares [0] 2 8 3 3" xfId="4393" xr:uid="{00000000-0005-0000-0000-000060310000}"/>
    <cellStyle name="Millares [0] 2 8 3 3 2" xfId="14790" xr:uid="{00000000-0005-0000-0000-000061310000}"/>
    <cellStyle name="Millares [0] 2 8 3 3 2 2" xfId="45846" xr:uid="{00000000-0005-0000-0000-000062310000}"/>
    <cellStyle name="Millares [0] 2 8 3 3 3" xfId="25162" xr:uid="{00000000-0005-0000-0000-000063310000}"/>
    <cellStyle name="Millares [0] 2 8 3 3 4" xfId="35506" xr:uid="{00000000-0005-0000-0000-000064310000}"/>
    <cellStyle name="Millares [0] 2 8 3 4" xfId="7840" xr:uid="{00000000-0005-0000-0000-000065310000}"/>
    <cellStyle name="Millares [0] 2 8 3 4 2" xfId="18225" xr:uid="{00000000-0005-0000-0000-000066310000}"/>
    <cellStyle name="Millares [0] 2 8 3 4 2 2" xfId="49275" xr:uid="{00000000-0005-0000-0000-000067310000}"/>
    <cellStyle name="Millares [0] 2 8 3 4 3" xfId="28591" xr:uid="{00000000-0005-0000-0000-000068310000}"/>
    <cellStyle name="Millares [0] 2 8 3 4 4" xfId="38935" xr:uid="{00000000-0005-0000-0000-000069310000}"/>
    <cellStyle name="Millares [0] 2 8 3 5" xfId="11364" xr:uid="{00000000-0005-0000-0000-00006A310000}"/>
    <cellStyle name="Millares [0] 2 8 3 5 2" xfId="42420" xr:uid="{00000000-0005-0000-0000-00006B310000}"/>
    <cellStyle name="Millares [0] 2 8 3 6" xfId="21736" xr:uid="{00000000-0005-0000-0000-00006C310000}"/>
    <cellStyle name="Millares [0] 2 8 3 7" xfId="32080" xr:uid="{00000000-0005-0000-0000-00006D310000}"/>
    <cellStyle name="Millares [0] 2 8 4" xfId="2687" xr:uid="{00000000-0005-0000-0000-00006E310000}"/>
    <cellStyle name="Millares [0] 2 8 4 2" xfId="6117" xr:uid="{00000000-0005-0000-0000-00006F310000}"/>
    <cellStyle name="Millares [0] 2 8 4 2 2" xfId="16512" xr:uid="{00000000-0005-0000-0000-000070310000}"/>
    <cellStyle name="Millares [0] 2 8 4 2 2 2" xfId="47566" xr:uid="{00000000-0005-0000-0000-000071310000}"/>
    <cellStyle name="Millares [0] 2 8 4 2 3" xfId="26882" xr:uid="{00000000-0005-0000-0000-000072310000}"/>
    <cellStyle name="Millares [0] 2 8 4 2 4" xfId="37226" xr:uid="{00000000-0005-0000-0000-000073310000}"/>
    <cellStyle name="Millares [0] 2 8 4 3" xfId="9597" xr:uid="{00000000-0005-0000-0000-000074310000}"/>
    <cellStyle name="Millares [0] 2 8 4 3 2" xfId="19963" xr:uid="{00000000-0005-0000-0000-000075310000}"/>
    <cellStyle name="Millares [0] 2 8 4 3 2 2" xfId="51012" xr:uid="{00000000-0005-0000-0000-000076310000}"/>
    <cellStyle name="Millares [0] 2 8 4 3 3" xfId="30328" xr:uid="{00000000-0005-0000-0000-000077310000}"/>
    <cellStyle name="Millares [0] 2 8 4 3 4" xfId="40672" xr:uid="{00000000-0005-0000-0000-000078310000}"/>
    <cellStyle name="Millares [0] 2 8 4 4" xfId="13084" xr:uid="{00000000-0005-0000-0000-000079310000}"/>
    <cellStyle name="Millares [0] 2 8 4 4 2" xfId="44140" xr:uid="{00000000-0005-0000-0000-00007A310000}"/>
    <cellStyle name="Millares [0] 2 8 4 5" xfId="23456" xr:uid="{00000000-0005-0000-0000-00007B310000}"/>
    <cellStyle name="Millares [0] 2 8 4 6" xfId="33800" xr:uid="{00000000-0005-0000-0000-00007C310000}"/>
    <cellStyle name="Millares [0] 2 8 5" xfId="4391" xr:uid="{00000000-0005-0000-0000-00007D310000}"/>
    <cellStyle name="Millares [0] 2 8 5 2" xfId="14788" xr:uid="{00000000-0005-0000-0000-00007E310000}"/>
    <cellStyle name="Millares [0] 2 8 5 2 2" xfId="45844" xr:uid="{00000000-0005-0000-0000-00007F310000}"/>
    <cellStyle name="Millares [0] 2 8 5 3" xfId="25160" xr:uid="{00000000-0005-0000-0000-000080310000}"/>
    <cellStyle name="Millares [0] 2 8 5 4" xfId="35504" xr:uid="{00000000-0005-0000-0000-000081310000}"/>
    <cellStyle name="Millares [0] 2 8 6" xfId="7838" xr:uid="{00000000-0005-0000-0000-000082310000}"/>
    <cellStyle name="Millares [0] 2 8 6 2" xfId="18223" xr:uid="{00000000-0005-0000-0000-000083310000}"/>
    <cellStyle name="Millares [0] 2 8 6 2 2" xfId="49273" xr:uid="{00000000-0005-0000-0000-000084310000}"/>
    <cellStyle name="Millares [0] 2 8 6 3" xfId="28589" xr:uid="{00000000-0005-0000-0000-000085310000}"/>
    <cellStyle name="Millares [0] 2 8 6 4" xfId="38933" xr:uid="{00000000-0005-0000-0000-000086310000}"/>
    <cellStyle name="Millares [0] 2 8 7" xfId="11362" xr:uid="{00000000-0005-0000-0000-000087310000}"/>
    <cellStyle name="Millares [0] 2 8 7 2" xfId="42418" xr:uid="{00000000-0005-0000-0000-000088310000}"/>
    <cellStyle name="Millares [0] 2 8 8" xfId="21734" xr:uid="{00000000-0005-0000-0000-000089310000}"/>
    <cellStyle name="Millares [0] 2 8 9" xfId="32078" xr:uid="{00000000-0005-0000-0000-00008A310000}"/>
    <cellStyle name="Millares [0] 2 9" xfId="439" xr:uid="{00000000-0005-0000-0000-00008B310000}"/>
    <cellStyle name="Millares [0] 2 9 2" xfId="2690" xr:uid="{00000000-0005-0000-0000-00008C310000}"/>
    <cellStyle name="Millares [0] 2 9 2 2" xfId="6120" xr:uid="{00000000-0005-0000-0000-00008D310000}"/>
    <cellStyle name="Millares [0] 2 9 2 2 2" xfId="16515" xr:uid="{00000000-0005-0000-0000-00008E310000}"/>
    <cellStyle name="Millares [0] 2 9 2 2 2 2" xfId="47569" xr:uid="{00000000-0005-0000-0000-00008F310000}"/>
    <cellStyle name="Millares [0] 2 9 2 2 3" xfId="26885" xr:uid="{00000000-0005-0000-0000-000090310000}"/>
    <cellStyle name="Millares [0] 2 9 2 2 4" xfId="37229" xr:uid="{00000000-0005-0000-0000-000091310000}"/>
    <cellStyle name="Millares [0] 2 9 2 3" xfId="9600" xr:uid="{00000000-0005-0000-0000-000092310000}"/>
    <cellStyle name="Millares [0] 2 9 2 3 2" xfId="19966" xr:uid="{00000000-0005-0000-0000-000093310000}"/>
    <cellStyle name="Millares [0] 2 9 2 3 2 2" xfId="51015" xr:uid="{00000000-0005-0000-0000-000094310000}"/>
    <cellStyle name="Millares [0] 2 9 2 3 3" xfId="30331" xr:uid="{00000000-0005-0000-0000-000095310000}"/>
    <cellStyle name="Millares [0] 2 9 2 3 4" xfId="40675" xr:uid="{00000000-0005-0000-0000-000096310000}"/>
    <cellStyle name="Millares [0] 2 9 2 4" xfId="13087" xr:uid="{00000000-0005-0000-0000-000097310000}"/>
    <cellStyle name="Millares [0] 2 9 2 4 2" xfId="44143" xr:uid="{00000000-0005-0000-0000-000098310000}"/>
    <cellStyle name="Millares [0] 2 9 2 5" xfId="23459" xr:uid="{00000000-0005-0000-0000-000099310000}"/>
    <cellStyle name="Millares [0] 2 9 2 6" xfId="33803" xr:uid="{00000000-0005-0000-0000-00009A310000}"/>
    <cellStyle name="Millares [0] 2 9 3" xfId="4394" xr:uid="{00000000-0005-0000-0000-00009B310000}"/>
    <cellStyle name="Millares [0] 2 9 3 2" xfId="14791" xr:uid="{00000000-0005-0000-0000-00009C310000}"/>
    <cellStyle name="Millares [0] 2 9 3 2 2" xfId="45847" xr:uid="{00000000-0005-0000-0000-00009D310000}"/>
    <cellStyle name="Millares [0] 2 9 3 3" xfId="25163" xr:uid="{00000000-0005-0000-0000-00009E310000}"/>
    <cellStyle name="Millares [0] 2 9 3 4" xfId="35507" xr:uid="{00000000-0005-0000-0000-00009F310000}"/>
    <cellStyle name="Millares [0] 2 9 4" xfId="7841" xr:uid="{00000000-0005-0000-0000-0000A0310000}"/>
    <cellStyle name="Millares [0] 2 9 4 2" xfId="18226" xr:uid="{00000000-0005-0000-0000-0000A1310000}"/>
    <cellStyle name="Millares [0] 2 9 4 2 2" xfId="49276" xr:uid="{00000000-0005-0000-0000-0000A2310000}"/>
    <cellStyle name="Millares [0] 2 9 4 3" xfId="28592" xr:uid="{00000000-0005-0000-0000-0000A3310000}"/>
    <cellStyle name="Millares [0] 2 9 4 4" xfId="38936" xr:uid="{00000000-0005-0000-0000-0000A4310000}"/>
    <cellStyle name="Millares [0] 2 9 5" xfId="11365" xr:uid="{00000000-0005-0000-0000-0000A5310000}"/>
    <cellStyle name="Millares [0] 2 9 5 2" xfId="42421" xr:uid="{00000000-0005-0000-0000-0000A6310000}"/>
    <cellStyle name="Millares [0] 2 9 6" xfId="21737" xr:uid="{00000000-0005-0000-0000-0000A7310000}"/>
    <cellStyle name="Millares [0] 2 9 7" xfId="32081" xr:uid="{00000000-0005-0000-0000-0000A8310000}"/>
    <cellStyle name="Millares [0] 3" xfId="440" xr:uid="{00000000-0005-0000-0000-0000A9310000}"/>
    <cellStyle name="Millares [0] 3 10" xfId="32082" xr:uid="{00000000-0005-0000-0000-0000AA310000}"/>
    <cellStyle name="Millares [0] 3 2" xfId="2" xr:uid="{00000000-0005-0000-0000-0000AB310000}"/>
    <cellStyle name="Millares [0] 3 2 10" xfId="10944" xr:uid="{00000000-0005-0000-0000-0000AC310000}"/>
    <cellStyle name="Millares [0] 3 2 10 2" xfId="42000" xr:uid="{00000000-0005-0000-0000-0000AD310000}"/>
    <cellStyle name="Millares [0] 3 2 11" xfId="21316" xr:uid="{00000000-0005-0000-0000-0000AE310000}"/>
    <cellStyle name="Millares [0] 3 2 12" xfId="31660" xr:uid="{00000000-0005-0000-0000-0000AF310000}"/>
    <cellStyle name="Millares [0] 3 2 2" xfId="441" xr:uid="{00000000-0005-0000-0000-0000B0310000}"/>
    <cellStyle name="Millares [0] 3 2 2 10" xfId="7842" xr:uid="{00000000-0005-0000-0000-0000B1310000}"/>
    <cellStyle name="Millares [0] 3 2 2 10 2" xfId="18227" xr:uid="{00000000-0005-0000-0000-0000B2310000}"/>
    <cellStyle name="Millares [0] 3 2 2 10 2 2" xfId="49277" xr:uid="{00000000-0005-0000-0000-0000B3310000}"/>
    <cellStyle name="Millares [0] 3 2 2 10 3" xfId="28593" xr:uid="{00000000-0005-0000-0000-0000B4310000}"/>
    <cellStyle name="Millares [0] 3 2 2 10 4" xfId="38937" xr:uid="{00000000-0005-0000-0000-0000B5310000}"/>
    <cellStyle name="Millares [0] 3 2 2 11" xfId="11367" xr:uid="{00000000-0005-0000-0000-0000B6310000}"/>
    <cellStyle name="Millares [0] 3 2 2 11 2" xfId="42423" xr:uid="{00000000-0005-0000-0000-0000B7310000}"/>
    <cellStyle name="Millares [0] 3 2 2 12" xfId="21739" xr:uid="{00000000-0005-0000-0000-0000B8310000}"/>
    <cellStyle name="Millares [0] 3 2 2 13" xfId="32083" xr:uid="{00000000-0005-0000-0000-0000B9310000}"/>
    <cellStyle name="Millares [0] 3 2 2 2" xfId="442" xr:uid="{00000000-0005-0000-0000-0000BA310000}"/>
    <cellStyle name="Millares [0] 3 2 2 2 10" xfId="11368" xr:uid="{00000000-0005-0000-0000-0000BB310000}"/>
    <cellStyle name="Millares [0] 3 2 2 2 10 2" xfId="42424" xr:uid="{00000000-0005-0000-0000-0000BC310000}"/>
    <cellStyle name="Millares [0] 3 2 2 2 11" xfId="21740" xr:uid="{00000000-0005-0000-0000-0000BD310000}"/>
    <cellStyle name="Millares [0] 3 2 2 2 12" xfId="32084" xr:uid="{00000000-0005-0000-0000-0000BE310000}"/>
    <cellStyle name="Millares [0] 3 2 2 2 2" xfId="443" xr:uid="{00000000-0005-0000-0000-0000BF310000}"/>
    <cellStyle name="Millares [0] 3 2 2 2 2 10" xfId="21741" xr:uid="{00000000-0005-0000-0000-0000C0310000}"/>
    <cellStyle name="Millares [0] 3 2 2 2 2 11" xfId="32085" xr:uid="{00000000-0005-0000-0000-0000C1310000}"/>
    <cellStyle name="Millares [0] 3 2 2 2 2 2" xfId="444" xr:uid="{00000000-0005-0000-0000-0000C2310000}"/>
    <cellStyle name="Millares [0] 3 2 2 2 2 2 2" xfId="445" xr:uid="{00000000-0005-0000-0000-0000C3310000}"/>
    <cellStyle name="Millares [0] 3 2 2 2 2 2 2 2" xfId="2695" xr:uid="{00000000-0005-0000-0000-0000C4310000}"/>
    <cellStyle name="Millares [0] 3 2 2 2 2 2 2 2 2" xfId="6125" xr:uid="{00000000-0005-0000-0000-0000C5310000}"/>
    <cellStyle name="Millares [0] 3 2 2 2 2 2 2 2 2 2" xfId="16520" xr:uid="{00000000-0005-0000-0000-0000C6310000}"/>
    <cellStyle name="Millares [0] 3 2 2 2 2 2 2 2 2 2 2" xfId="47574" xr:uid="{00000000-0005-0000-0000-0000C7310000}"/>
    <cellStyle name="Millares [0] 3 2 2 2 2 2 2 2 2 3" xfId="26890" xr:uid="{00000000-0005-0000-0000-0000C8310000}"/>
    <cellStyle name="Millares [0] 3 2 2 2 2 2 2 2 2 4" xfId="37234" xr:uid="{00000000-0005-0000-0000-0000C9310000}"/>
    <cellStyle name="Millares [0] 3 2 2 2 2 2 2 2 3" xfId="9605" xr:uid="{00000000-0005-0000-0000-0000CA310000}"/>
    <cellStyle name="Millares [0] 3 2 2 2 2 2 2 2 3 2" xfId="19971" xr:uid="{00000000-0005-0000-0000-0000CB310000}"/>
    <cellStyle name="Millares [0] 3 2 2 2 2 2 2 2 3 2 2" xfId="51020" xr:uid="{00000000-0005-0000-0000-0000CC310000}"/>
    <cellStyle name="Millares [0] 3 2 2 2 2 2 2 2 3 3" xfId="30336" xr:uid="{00000000-0005-0000-0000-0000CD310000}"/>
    <cellStyle name="Millares [0] 3 2 2 2 2 2 2 2 3 4" xfId="40680" xr:uid="{00000000-0005-0000-0000-0000CE310000}"/>
    <cellStyle name="Millares [0] 3 2 2 2 2 2 2 2 4" xfId="13092" xr:uid="{00000000-0005-0000-0000-0000CF310000}"/>
    <cellStyle name="Millares [0] 3 2 2 2 2 2 2 2 4 2" xfId="44148" xr:uid="{00000000-0005-0000-0000-0000D0310000}"/>
    <cellStyle name="Millares [0] 3 2 2 2 2 2 2 2 5" xfId="23464" xr:uid="{00000000-0005-0000-0000-0000D1310000}"/>
    <cellStyle name="Millares [0] 3 2 2 2 2 2 2 2 6" xfId="33808" xr:uid="{00000000-0005-0000-0000-0000D2310000}"/>
    <cellStyle name="Millares [0] 3 2 2 2 2 2 2 3" xfId="4400" xr:uid="{00000000-0005-0000-0000-0000D3310000}"/>
    <cellStyle name="Millares [0] 3 2 2 2 2 2 2 3 2" xfId="14797" xr:uid="{00000000-0005-0000-0000-0000D4310000}"/>
    <cellStyle name="Millares [0] 3 2 2 2 2 2 2 3 2 2" xfId="45853" xr:uid="{00000000-0005-0000-0000-0000D5310000}"/>
    <cellStyle name="Millares [0] 3 2 2 2 2 2 2 3 3" xfId="25169" xr:uid="{00000000-0005-0000-0000-0000D6310000}"/>
    <cellStyle name="Millares [0] 3 2 2 2 2 2 2 3 4" xfId="35513" xr:uid="{00000000-0005-0000-0000-0000D7310000}"/>
    <cellStyle name="Millares [0] 3 2 2 2 2 2 2 4" xfId="7846" xr:uid="{00000000-0005-0000-0000-0000D8310000}"/>
    <cellStyle name="Millares [0] 3 2 2 2 2 2 2 4 2" xfId="18231" xr:uid="{00000000-0005-0000-0000-0000D9310000}"/>
    <cellStyle name="Millares [0] 3 2 2 2 2 2 2 4 2 2" xfId="49281" xr:uid="{00000000-0005-0000-0000-0000DA310000}"/>
    <cellStyle name="Millares [0] 3 2 2 2 2 2 2 4 3" xfId="28597" xr:uid="{00000000-0005-0000-0000-0000DB310000}"/>
    <cellStyle name="Millares [0] 3 2 2 2 2 2 2 4 4" xfId="38941" xr:uid="{00000000-0005-0000-0000-0000DC310000}"/>
    <cellStyle name="Millares [0] 3 2 2 2 2 2 2 5" xfId="11371" xr:uid="{00000000-0005-0000-0000-0000DD310000}"/>
    <cellStyle name="Millares [0] 3 2 2 2 2 2 2 5 2" xfId="42427" xr:uid="{00000000-0005-0000-0000-0000DE310000}"/>
    <cellStyle name="Millares [0] 3 2 2 2 2 2 2 6" xfId="21743" xr:uid="{00000000-0005-0000-0000-0000DF310000}"/>
    <cellStyle name="Millares [0] 3 2 2 2 2 2 2 7" xfId="32087" xr:uid="{00000000-0005-0000-0000-0000E0310000}"/>
    <cellStyle name="Millares [0] 3 2 2 2 2 2 3" xfId="2694" xr:uid="{00000000-0005-0000-0000-0000E1310000}"/>
    <cellStyle name="Millares [0] 3 2 2 2 2 2 3 2" xfId="6124" xr:uid="{00000000-0005-0000-0000-0000E2310000}"/>
    <cellStyle name="Millares [0] 3 2 2 2 2 2 3 2 2" xfId="16519" xr:uid="{00000000-0005-0000-0000-0000E3310000}"/>
    <cellStyle name="Millares [0] 3 2 2 2 2 2 3 2 2 2" xfId="47573" xr:uid="{00000000-0005-0000-0000-0000E4310000}"/>
    <cellStyle name="Millares [0] 3 2 2 2 2 2 3 2 3" xfId="26889" xr:uid="{00000000-0005-0000-0000-0000E5310000}"/>
    <cellStyle name="Millares [0] 3 2 2 2 2 2 3 2 4" xfId="37233" xr:uid="{00000000-0005-0000-0000-0000E6310000}"/>
    <cellStyle name="Millares [0] 3 2 2 2 2 2 3 3" xfId="9604" xr:uid="{00000000-0005-0000-0000-0000E7310000}"/>
    <cellStyle name="Millares [0] 3 2 2 2 2 2 3 3 2" xfId="19970" xr:uid="{00000000-0005-0000-0000-0000E8310000}"/>
    <cellStyle name="Millares [0] 3 2 2 2 2 2 3 3 2 2" xfId="51019" xr:uid="{00000000-0005-0000-0000-0000E9310000}"/>
    <cellStyle name="Millares [0] 3 2 2 2 2 2 3 3 3" xfId="30335" xr:uid="{00000000-0005-0000-0000-0000EA310000}"/>
    <cellStyle name="Millares [0] 3 2 2 2 2 2 3 3 4" xfId="40679" xr:uid="{00000000-0005-0000-0000-0000EB310000}"/>
    <cellStyle name="Millares [0] 3 2 2 2 2 2 3 4" xfId="13091" xr:uid="{00000000-0005-0000-0000-0000EC310000}"/>
    <cellStyle name="Millares [0] 3 2 2 2 2 2 3 4 2" xfId="44147" xr:uid="{00000000-0005-0000-0000-0000ED310000}"/>
    <cellStyle name="Millares [0] 3 2 2 2 2 2 3 5" xfId="23463" xr:uid="{00000000-0005-0000-0000-0000EE310000}"/>
    <cellStyle name="Millares [0] 3 2 2 2 2 2 3 6" xfId="33807" xr:uid="{00000000-0005-0000-0000-0000EF310000}"/>
    <cellStyle name="Millares [0] 3 2 2 2 2 2 4" xfId="4399" xr:uid="{00000000-0005-0000-0000-0000F0310000}"/>
    <cellStyle name="Millares [0] 3 2 2 2 2 2 4 2" xfId="14796" xr:uid="{00000000-0005-0000-0000-0000F1310000}"/>
    <cellStyle name="Millares [0] 3 2 2 2 2 2 4 2 2" xfId="45852" xr:uid="{00000000-0005-0000-0000-0000F2310000}"/>
    <cellStyle name="Millares [0] 3 2 2 2 2 2 4 3" xfId="25168" xr:uid="{00000000-0005-0000-0000-0000F3310000}"/>
    <cellStyle name="Millares [0] 3 2 2 2 2 2 4 4" xfId="35512" xr:uid="{00000000-0005-0000-0000-0000F4310000}"/>
    <cellStyle name="Millares [0] 3 2 2 2 2 2 5" xfId="7845" xr:uid="{00000000-0005-0000-0000-0000F5310000}"/>
    <cellStyle name="Millares [0] 3 2 2 2 2 2 5 2" xfId="18230" xr:uid="{00000000-0005-0000-0000-0000F6310000}"/>
    <cellStyle name="Millares [0] 3 2 2 2 2 2 5 2 2" xfId="49280" xr:uid="{00000000-0005-0000-0000-0000F7310000}"/>
    <cellStyle name="Millares [0] 3 2 2 2 2 2 5 3" xfId="28596" xr:uid="{00000000-0005-0000-0000-0000F8310000}"/>
    <cellStyle name="Millares [0] 3 2 2 2 2 2 5 4" xfId="38940" xr:uid="{00000000-0005-0000-0000-0000F9310000}"/>
    <cellStyle name="Millares [0] 3 2 2 2 2 2 6" xfId="11370" xr:uid="{00000000-0005-0000-0000-0000FA310000}"/>
    <cellStyle name="Millares [0] 3 2 2 2 2 2 6 2" xfId="42426" xr:uid="{00000000-0005-0000-0000-0000FB310000}"/>
    <cellStyle name="Millares [0] 3 2 2 2 2 2 7" xfId="21742" xr:uid="{00000000-0005-0000-0000-0000FC310000}"/>
    <cellStyle name="Millares [0] 3 2 2 2 2 2 8" xfId="32086" xr:uid="{00000000-0005-0000-0000-0000FD310000}"/>
    <cellStyle name="Millares [0] 3 2 2 2 2 3" xfId="446" xr:uid="{00000000-0005-0000-0000-0000FE310000}"/>
    <cellStyle name="Millares [0] 3 2 2 2 2 3 2" xfId="2696" xr:uid="{00000000-0005-0000-0000-0000FF310000}"/>
    <cellStyle name="Millares [0] 3 2 2 2 2 3 2 2" xfId="6126" xr:uid="{00000000-0005-0000-0000-000000320000}"/>
    <cellStyle name="Millares [0] 3 2 2 2 2 3 2 2 2" xfId="16521" xr:uid="{00000000-0005-0000-0000-000001320000}"/>
    <cellStyle name="Millares [0] 3 2 2 2 2 3 2 2 2 2" xfId="47575" xr:uid="{00000000-0005-0000-0000-000002320000}"/>
    <cellStyle name="Millares [0] 3 2 2 2 2 3 2 2 3" xfId="26891" xr:uid="{00000000-0005-0000-0000-000003320000}"/>
    <cellStyle name="Millares [0] 3 2 2 2 2 3 2 2 4" xfId="37235" xr:uid="{00000000-0005-0000-0000-000004320000}"/>
    <cellStyle name="Millares [0] 3 2 2 2 2 3 2 3" xfId="9606" xr:uid="{00000000-0005-0000-0000-000005320000}"/>
    <cellStyle name="Millares [0] 3 2 2 2 2 3 2 3 2" xfId="19972" xr:uid="{00000000-0005-0000-0000-000006320000}"/>
    <cellStyle name="Millares [0] 3 2 2 2 2 3 2 3 2 2" xfId="51021" xr:uid="{00000000-0005-0000-0000-000007320000}"/>
    <cellStyle name="Millares [0] 3 2 2 2 2 3 2 3 3" xfId="30337" xr:uid="{00000000-0005-0000-0000-000008320000}"/>
    <cellStyle name="Millares [0] 3 2 2 2 2 3 2 3 4" xfId="40681" xr:uid="{00000000-0005-0000-0000-000009320000}"/>
    <cellStyle name="Millares [0] 3 2 2 2 2 3 2 4" xfId="13093" xr:uid="{00000000-0005-0000-0000-00000A320000}"/>
    <cellStyle name="Millares [0] 3 2 2 2 2 3 2 4 2" xfId="44149" xr:uid="{00000000-0005-0000-0000-00000B320000}"/>
    <cellStyle name="Millares [0] 3 2 2 2 2 3 2 5" xfId="23465" xr:uid="{00000000-0005-0000-0000-00000C320000}"/>
    <cellStyle name="Millares [0] 3 2 2 2 2 3 2 6" xfId="33809" xr:uid="{00000000-0005-0000-0000-00000D320000}"/>
    <cellStyle name="Millares [0] 3 2 2 2 2 3 3" xfId="4401" xr:uid="{00000000-0005-0000-0000-00000E320000}"/>
    <cellStyle name="Millares [0] 3 2 2 2 2 3 3 2" xfId="14798" xr:uid="{00000000-0005-0000-0000-00000F320000}"/>
    <cellStyle name="Millares [0] 3 2 2 2 2 3 3 2 2" xfId="45854" xr:uid="{00000000-0005-0000-0000-000010320000}"/>
    <cellStyle name="Millares [0] 3 2 2 2 2 3 3 3" xfId="25170" xr:uid="{00000000-0005-0000-0000-000011320000}"/>
    <cellStyle name="Millares [0] 3 2 2 2 2 3 3 4" xfId="35514" xr:uid="{00000000-0005-0000-0000-000012320000}"/>
    <cellStyle name="Millares [0] 3 2 2 2 2 3 4" xfId="7847" xr:uid="{00000000-0005-0000-0000-000013320000}"/>
    <cellStyle name="Millares [0] 3 2 2 2 2 3 4 2" xfId="18232" xr:uid="{00000000-0005-0000-0000-000014320000}"/>
    <cellStyle name="Millares [0] 3 2 2 2 2 3 4 2 2" xfId="49282" xr:uid="{00000000-0005-0000-0000-000015320000}"/>
    <cellStyle name="Millares [0] 3 2 2 2 2 3 4 3" xfId="28598" xr:uid="{00000000-0005-0000-0000-000016320000}"/>
    <cellStyle name="Millares [0] 3 2 2 2 2 3 4 4" xfId="38942" xr:uid="{00000000-0005-0000-0000-000017320000}"/>
    <cellStyle name="Millares [0] 3 2 2 2 2 3 5" xfId="11372" xr:uid="{00000000-0005-0000-0000-000018320000}"/>
    <cellStyle name="Millares [0] 3 2 2 2 2 3 5 2" xfId="42428" xr:uid="{00000000-0005-0000-0000-000019320000}"/>
    <cellStyle name="Millares [0] 3 2 2 2 2 3 6" xfId="21744" xr:uid="{00000000-0005-0000-0000-00001A320000}"/>
    <cellStyle name="Millares [0] 3 2 2 2 2 3 7" xfId="32088" xr:uid="{00000000-0005-0000-0000-00001B320000}"/>
    <cellStyle name="Millares [0] 3 2 2 2 2 4" xfId="447" xr:uid="{00000000-0005-0000-0000-00001C320000}"/>
    <cellStyle name="Millares [0] 3 2 2 2 2 4 2" xfId="2697" xr:uid="{00000000-0005-0000-0000-00001D320000}"/>
    <cellStyle name="Millares [0] 3 2 2 2 2 4 2 2" xfId="6127" xr:uid="{00000000-0005-0000-0000-00001E320000}"/>
    <cellStyle name="Millares [0] 3 2 2 2 2 4 2 2 2" xfId="16522" xr:uid="{00000000-0005-0000-0000-00001F320000}"/>
    <cellStyle name="Millares [0] 3 2 2 2 2 4 2 2 2 2" xfId="47576" xr:uid="{00000000-0005-0000-0000-000020320000}"/>
    <cellStyle name="Millares [0] 3 2 2 2 2 4 2 2 3" xfId="26892" xr:uid="{00000000-0005-0000-0000-000021320000}"/>
    <cellStyle name="Millares [0] 3 2 2 2 2 4 2 2 4" xfId="37236" xr:uid="{00000000-0005-0000-0000-000022320000}"/>
    <cellStyle name="Millares [0] 3 2 2 2 2 4 2 3" xfId="9607" xr:uid="{00000000-0005-0000-0000-000023320000}"/>
    <cellStyle name="Millares [0] 3 2 2 2 2 4 2 3 2" xfId="19973" xr:uid="{00000000-0005-0000-0000-000024320000}"/>
    <cellStyle name="Millares [0] 3 2 2 2 2 4 2 3 2 2" xfId="51022" xr:uid="{00000000-0005-0000-0000-000025320000}"/>
    <cellStyle name="Millares [0] 3 2 2 2 2 4 2 3 3" xfId="30338" xr:uid="{00000000-0005-0000-0000-000026320000}"/>
    <cellStyle name="Millares [0] 3 2 2 2 2 4 2 3 4" xfId="40682" xr:uid="{00000000-0005-0000-0000-000027320000}"/>
    <cellStyle name="Millares [0] 3 2 2 2 2 4 2 4" xfId="13094" xr:uid="{00000000-0005-0000-0000-000028320000}"/>
    <cellStyle name="Millares [0] 3 2 2 2 2 4 2 4 2" xfId="44150" xr:uid="{00000000-0005-0000-0000-000029320000}"/>
    <cellStyle name="Millares [0] 3 2 2 2 2 4 2 5" xfId="23466" xr:uid="{00000000-0005-0000-0000-00002A320000}"/>
    <cellStyle name="Millares [0] 3 2 2 2 2 4 2 6" xfId="33810" xr:uid="{00000000-0005-0000-0000-00002B320000}"/>
    <cellStyle name="Millares [0] 3 2 2 2 2 4 3" xfId="4402" xr:uid="{00000000-0005-0000-0000-00002C320000}"/>
    <cellStyle name="Millares [0] 3 2 2 2 2 4 3 2" xfId="14799" xr:uid="{00000000-0005-0000-0000-00002D320000}"/>
    <cellStyle name="Millares [0] 3 2 2 2 2 4 3 2 2" xfId="45855" xr:uid="{00000000-0005-0000-0000-00002E320000}"/>
    <cellStyle name="Millares [0] 3 2 2 2 2 4 3 3" xfId="25171" xr:uid="{00000000-0005-0000-0000-00002F320000}"/>
    <cellStyle name="Millares [0] 3 2 2 2 2 4 3 4" xfId="35515" xr:uid="{00000000-0005-0000-0000-000030320000}"/>
    <cellStyle name="Millares [0] 3 2 2 2 2 4 4" xfId="7848" xr:uid="{00000000-0005-0000-0000-000031320000}"/>
    <cellStyle name="Millares [0] 3 2 2 2 2 4 4 2" xfId="18233" xr:uid="{00000000-0005-0000-0000-000032320000}"/>
    <cellStyle name="Millares [0] 3 2 2 2 2 4 4 2 2" xfId="49283" xr:uid="{00000000-0005-0000-0000-000033320000}"/>
    <cellStyle name="Millares [0] 3 2 2 2 2 4 4 3" xfId="28599" xr:uid="{00000000-0005-0000-0000-000034320000}"/>
    <cellStyle name="Millares [0] 3 2 2 2 2 4 4 4" xfId="38943" xr:uid="{00000000-0005-0000-0000-000035320000}"/>
    <cellStyle name="Millares [0] 3 2 2 2 2 4 5" xfId="11373" xr:uid="{00000000-0005-0000-0000-000036320000}"/>
    <cellStyle name="Millares [0] 3 2 2 2 2 4 5 2" xfId="42429" xr:uid="{00000000-0005-0000-0000-000037320000}"/>
    <cellStyle name="Millares [0] 3 2 2 2 2 4 6" xfId="21745" xr:uid="{00000000-0005-0000-0000-000038320000}"/>
    <cellStyle name="Millares [0] 3 2 2 2 2 4 7" xfId="32089" xr:uid="{00000000-0005-0000-0000-000039320000}"/>
    <cellStyle name="Millares [0] 3 2 2 2 2 5" xfId="448" xr:uid="{00000000-0005-0000-0000-00003A320000}"/>
    <cellStyle name="Millares [0] 3 2 2 2 2 5 2" xfId="2698" xr:uid="{00000000-0005-0000-0000-00003B320000}"/>
    <cellStyle name="Millares [0] 3 2 2 2 2 5 2 2" xfId="6128" xr:uid="{00000000-0005-0000-0000-00003C320000}"/>
    <cellStyle name="Millares [0] 3 2 2 2 2 5 2 2 2" xfId="16523" xr:uid="{00000000-0005-0000-0000-00003D320000}"/>
    <cellStyle name="Millares [0] 3 2 2 2 2 5 2 2 2 2" xfId="47577" xr:uid="{00000000-0005-0000-0000-00003E320000}"/>
    <cellStyle name="Millares [0] 3 2 2 2 2 5 2 2 3" xfId="26893" xr:uid="{00000000-0005-0000-0000-00003F320000}"/>
    <cellStyle name="Millares [0] 3 2 2 2 2 5 2 2 4" xfId="37237" xr:uid="{00000000-0005-0000-0000-000040320000}"/>
    <cellStyle name="Millares [0] 3 2 2 2 2 5 2 3" xfId="9608" xr:uid="{00000000-0005-0000-0000-000041320000}"/>
    <cellStyle name="Millares [0] 3 2 2 2 2 5 2 3 2" xfId="19974" xr:uid="{00000000-0005-0000-0000-000042320000}"/>
    <cellStyle name="Millares [0] 3 2 2 2 2 5 2 3 2 2" xfId="51023" xr:uid="{00000000-0005-0000-0000-000043320000}"/>
    <cellStyle name="Millares [0] 3 2 2 2 2 5 2 3 3" xfId="30339" xr:uid="{00000000-0005-0000-0000-000044320000}"/>
    <cellStyle name="Millares [0] 3 2 2 2 2 5 2 3 4" xfId="40683" xr:uid="{00000000-0005-0000-0000-000045320000}"/>
    <cellStyle name="Millares [0] 3 2 2 2 2 5 2 4" xfId="13095" xr:uid="{00000000-0005-0000-0000-000046320000}"/>
    <cellStyle name="Millares [0] 3 2 2 2 2 5 2 4 2" xfId="44151" xr:uid="{00000000-0005-0000-0000-000047320000}"/>
    <cellStyle name="Millares [0] 3 2 2 2 2 5 2 5" xfId="23467" xr:uid="{00000000-0005-0000-0000-000048320000}"/>
    <cellStyle name="Millares [0] 3 2 2 2 2 5 2 6" xfId="33811" xr:uid="{00000000-0005-0000-0000-000049320000}"/>
    <cellStyle name="Millares [0] 3 2 2 2 2 5 3" xfId="4403" xr:uid="{00000000-0005-0000-0000-00004A320000}"/>
    <cellStyle name="Millares [0] 3 2 2 2 2 5 3 2" xfId="14800" xr:uid="{00000000-0005-0000-0000-00004B320000}"/>
    <cellStyle name="Millares [0] 3 2 2 2 2 5 3 2 2" xfId="45856" xr:uid="{00000000-0005-0000-0000-00004C320000}"/>
    <cellStyle name="Millares [0] 3 2 2 2 2 5 3 3" xfId="25172" xr:uid="{00000000-0005-0000-0000-00004D320000}"/>
    <cellStyle name="Millares [0] 3 2 2 2 2 5 3 4" xfId="35516" xr:uid="{00000000-0005-0000-0000-00004E320000}"/>
    <cellStyle name="Millares [0] 3 2 2 2 2 5 4" xfId="7849" xr:uid="{00000000-0005-0000-0000-00004F320000}"/>
    <cellStyle name="Millares [0] 3 2 2 2 2 5 4 2" xfId="18234" xr:uid="{00000000-0005-0000-0000-000050320000}"/>
    <cellStyle name="Millares [0] 3 2 2 2 2 5 4 2 2" xfId="49284" xr:uid="{00000000-0005-0000-0000-000051320000}"/>
    <cellStyle name="Millares [0] 3 2 2 2 2 5 4 3" xfId="28600" xr:uid="{00000000-0005-0000-0000-000052320000}"/>
    <cellStyle name="Millares [0] 3 2 2 2 2 5 4 4" xfId="38944" xr:uid="{00000000-0005-0000-0000-000053320000}"/>
    <cellStyle name="Millares [0] 3 2 2 2 2 5 5" xfId="11374" xr:uid="{00000000-0005-0000-0000-000054320000}"/>
    <cellStyle name="Millares [0] 3 2 2 2 2 5 5 2" xfId="42430" xr:uid="{00000000-0005-0000-0000-000055320000}"/>
    <cellStyle name="Millares [0] 3 2 2 2 2 5 6" xfId="21746" xr:uid="{00000000-0005-0000-0000-000056320000}"/>
    <cellStyle name="Millares [0] 3 2 2 2 2 5 7" xfId="32090" xr:uid="{00000000-0005-0000-0000-000057320000}"/>
    <cellStyle name="Millares [0] 3 2 2 2 2 6" xfId="2693" xr:uid="{00000000-0005-0000-0000-000058320000}"/>
    <cellStyle name="Millares [0] 3 2 2 2 2 6 2" xfId="6123" xr:uid="{00000000-0005-0000-0000-000059320000}"/>
    <cellStyle name="Millares [0] 3 2 2 2 2 6 2 2" xfId="16518" xr:uid="{00000000-0005-0000-0000-00005A320000}"/>
    <cellStyle name="Millares [0] 3 2 2 2 2 6 2 2 2" xfId="47572" xr:uid="{00000000-0005-0000-0000-00005B320000}"/>
    <cellStyle name="Millares [0] 3 2 2 2 2 6 2 3" xfId="26888" xr:uid="{00000000-0005-0000-0000-00005C320000}"/>
    <cellStyle name="Millares [0] 3 2 2 2 2 6 2 4" xfId="37232" xr:uid="{00000000-0005-0000-0000-00005D320000}"/>
    <cellStyle name="Millares [0] 3 2 2 2 2 6 3" xfId="9603" xr:uid="{00000000-0005-0000-0000-00005E320000}"/>
    <cellStyle name="Millares [0] 3 2 2 2 2 6 3 2" xfId="19969" xr:uid="{00000000-0005-0000-0000-00005F320000}"/>
    <cellStyle name="Millares [0] 3 2 2 2 2 6 3 2 2" xfId="51018" xr:uid="{00000000-0005-0000-0000-000060320000}"/>
    <cellStyle name="Millares [0] 3 2 2 2 2 6 3 3" xfId="30334" xr:uid="{00000000-0005-0000-0000-000061320000}"/>
    <cellStyle name="Millares [0] 3 2 2 2 2 6 3 4" xfId="40678" xr:uid="{00000000-0005-0000-0000-000062320000}"/>
    <cellStyle name="Millares [0] 3 2 2 2 2 6 4" xfId="13090" xr:uid="{00000000-0005-0000-0000-000063320000}"/>
    <cellStyle name="Millares [0] 3 2 2 2 2 6 4 2" xfId="44146" xr:uid="{00000000-0005-0000-0000-000064320000}"/>
    <cellStyle name="Millares [0] 3 2 2 2 2 6 5" xfId="23462" xr:uid="{00000000-0005-0000-0000-000065320000}"/>
    <cellStyle name="Millares [0] 3 2 2 2 2 6 6" xfId="33806" xr:uid="{00000000-0005-0000-0000-000066320000}"/>
    <cellStyle name="Millares [0] 3 2 2 2 2 7" xfId="4398" xr:uid="{00000000-0005-0000-0000-000067320000}"/>
    <cellStyle name="Millares [0] 3 2 2 2 2 7 2" xfId="14795" xr:uid="{00000000-0005-0000-0000-000068320000}"/>
    <cellStyle name="Millares [0] 3 2 2 2 2 7 2 2" xfId="45851" xr:uid="{00000000-0005-0000-0000-000069320000}"/>
    <cellStyle name="Millares [0] 3 2 2 2 2 7 3" xfId="25167" xr:uid="{00000000-0005-0000-0000-00006A320000}"/>
    <cellStyle name="Millares [0] 3 2 2 2 2 7 4" xfId="35511" xr:uid="{00000000-0005-0000-0000-00006B320000}"/>
    <cellStyle name="Millares [0] 3 2 2 2 2 8" xfId="7844" xr:uid="{00000000-0005-0000-0000-00006C320000}"/>
    <cellStyle name="Millares [0] 3 2 2 2 2 8 2" xfId="18229" xr:uid="{00000000-0005-0000-0000-00006D320000}"/>
    <cellStyle name="Millares [0] 3 2 2 2 2 8 2 2" xfId="49279" xr:uid="{00000000-0005-0000-0000-00006E320000}"/>
    <cellStyle name="Millares [0] 3 2 2 2 2 8 3" xfId="28595" xr:uid="{00000000-0005-0000-0000-00006F320000}"/>
    <cellStyle name="Millares [0] 3 2 2 2 2 8 4" xfId="38939" xr:uid="{00000000-0005-0000-0000-000070320000}"/>
    <cellStyle name="Millares [0] 3 2 2 2 2 9" xfId="11369" xr:uid="{00000000-0005-0000-0000-000071320000}"/>
    <cellStyle name="Millares [0] 3 2 2 2 2 9 2" xfId="42425" xr:uid="{00000000-0005-0000-0000-000072320000}"/>
    <cellStyle name="Millares [0] 3 2 2 2 3" xfId="449" xr:uid="{00000000-0005-0000-0000-000073320000}"/>
    <cellStyle name="Millares [0] 3 2 2 2 3 2" xfId="450" xr:uid="{00000000-0005-0000-0000-000074320000}"/>
    <cellStyle name="Millares [0] 3 2 2 2 3 2 2" xfId="2700" xr:uid="{00000000-0005-0000-0000-000075320000}"/>
    <cellStyle name="Millares [0] 3 2 2 2 3 2 2 2" xfId="6130" xr:uid="{00000000-0005-0000-0000-000076320000}"/>
    <cellStyle name="Millares [0] 3 2 2 2 3 2 2 2 2" xfId="16525" xr:uid="{00000000-0005-0000-0000-000077320000}"/>
    <cellStyle name="Millares [0] 3 2 2 2 3 2 2 2 2 2" xfId="47579" xr:uid="{00000000-0005-0000-0000-000078320000}"/>
    <cellStyle name="Millares [0] 3 2 2 2 3 2 2 2 3" xfId="26895" xr:uid="{00000000-0005-0000-0000-000079320000}"/>
    <cellStyle name="Millares [0] 3 2 2 2 3 2 2 2 4" xfId="37239" xr:uid="{00000000-0005-0000-0000-00007A320000}"/>
    <cellStyle name="Millares [0] 3 2 2 2 3 2 2 3" xfId="9610" xr:uid="{00000000-0005-0000-0000-00007B320000}"/>
    <cellStyle name="Millares [0] 3 2 2 2 3 2 2 3 2" xfId="19976" xr:uid="{00000000-0005-0000-0000-00007C320000}"/>
    <cellStyle name="Millares [0] 3 2 2 2 3 2 2 3 2 2" xfId="51025" xr:uid="{00000000-0005-0000-0000-00007D320000}"/>
    <cellStyle name="Millares [0] 3 2 2 2 3 2 2 3 3" xfId="30341" xr:uid="{00000000-0005-0000-0000-00007E320000}"/>
    <cellStyle name="Millares [0] 3 2 2 2 3 2 2 3 4" xfId="40685" xr:uid="{00000000-0005-0000-0000-00007F320000}"/>
    <cellStyle name="Millares [0] 3 2 2 2 3 2 2 4" xfId="13097" xr:uid="{00000000-0005-0000-0000-000080320000}"/>
    <cellStyle name="Millares [0] 3 2 2 2 3 2 2 4 2" xfId="44153" xr:uid="{00000000-0005-0000-0000-000081320000}"/>
    <cellStyle name="Millares [0] 3 2 2 2 3 2 2 5" xfId="23469" xr:uid="{00000000-0005-0000-0000-000082320000}"/>
    <cellStyle name="Millares [0] 3 2 2 2 3 2 2 6" xfId="33813" xr:uid="{00000000-0005-0000-0000-000083320000}"/>
    <cellStyle name="Millares [0] 3 2 2 2 3 2 3" xfId="4405" xr:uid="{00000000-0005-0000-0000-000084320000}"/>
    <cellStyle name="Millares [0] 3 2 2 2 3 2 3 2" xfId="14802" xr:uid="{00000000-0005-0000-0000-000085320000}"/>
    <cellStyle name="Millares [0] 3 2 2 2 3 2 3 2 2" xfId="45858" xr:uid="{00000000-0005-0000-0000-000086320000}"/>
    <cellStyle name="Millares [0] 3 2 2 2 3 2 3 3" xfId="25174" xr:uid="{00000000-0005-0000-0000-000087320000}"/>
    <cellStyle name="Millares [0] 3 2 2 2 3 2 3 4" xfId="35518" xr:uid="{00000000-0005-0000-0000-000088320000}"/>
    <cellStyle name="Millares [0] 3 2 2 2 3 2 4" xfId="7851" xr:uid="{00000000-0005-0000-0000-000089320000}"/>
    <cellStyle name="Millares [0] 3 2 2 2 3 2 4 2" xfId="18236" xr:uid="{00000000-0005-0000-0000-00008A320000}"/>
    <cellStyle name="Millares [0] 3 2 2 2 3 2 4 2 2" xfId="49286" xr:uid="{00000000-0005-0000-0000-00008B320000}"/>
    <cellStyle name="Millares [0] 3 2 2 2 3 2 4 3" xfId="28602" xr:uid="{00000000-0005-0000-0000-00008C320000}"/>
    <cellStyle name="Millares [0] 3 2 2 2 3 2 4 4" xfId="38946" xr:uid="{00000000-0005-0000-0000-00008D320000}"/>
    <cellStyle name="Millares [0] 3 2 2 2 3 2 5" xfId="11376" xr:uid="{00000000-0005-0000-0000-00008E320000}"/>
    <cellStyle name="Millares [0] 3 2 2 2 3 2 5 2" xfId="42432" xr:uid="{00000000-0005-0000-0000-00008F320000}"/>
    <cellStyle name="Millares [0] 3 2 2 2 3 2 6" xfId="21748" xr:uid="{00000000-0005-0000-0000-000090320000}"/>
    <cellStyle name="Millares [0] 3 2 2 2 3 2 7" xfId="32092" xr:uid="{00000000-0005-0000-0000-000091320000}"/>
    <cellStyle name="Millares [0] 3 2 2 2 3 3" xfId="2699" xr:uid="{00000000-0005-0000-0000-000092320000}"/>
    <cellStyle name="Millares [0] 3 2 2 2 3 3 2" xfId="6129" xr:uid="{00000000-0005-0000-0000-000093320000}"/>
    <cellStyle name="Millares [0] 3 2 2 2 3 3 2 2" xfId="16524" xr:uid="{00000000-0005-0000-0000-000094320000}"/>
    <cellStyle name="Millares [0] 3 2 2 2 3 3 2 2 2" xfId="47578" xr:uid="{00000000-0005-0000-0000-000095320000}"/>
    <cellStyle name="Millares [0] 3 2 2 2 3 3 2 3" xfId="26894" xr:uid="{00000000-0005-0000-0000-000096320000}"/>
    <cellStyle name="Millares [0] 3 2 2 2 3 3 2 4" xfId="37238" xr:uid="{00000000-0005-0000-0000-000097320000}"/>
    <cellStyle name="Millares [0] 3 2 2 2 3 3 3" xfId="9609" xr:uid="{00000000-0005-0000-0000-000098320000}"/>
    <cellStyle name="Millares [0] 3 2 2 2 3 3 3 2" xfId="19975" xr:uid="{00000000-0005-0000-0000-000099320000}"/>
    <cellStyle name="Millares [0] 3 2 2 2 3 3 3 2 2" xfId="51024" xr:uid="{00000000-0005-0000-0000-00009A320000}"/>
    <cellStyle name="Millares [0] 3 2 2 2 3 3 3 3" xfId="30340" xr:uid="{00000000-0005-0000-0000-00009B320000}"/>
    <cellStyle name="Millares [0] 3 2 2 2 3 3 3 4" xfId="40684" xr:uid="{00000000-0005-0000-0000-00009C320000}"/>
    <cellStyle name="Millares [0] 3 2 2 2 3 3 4" xfId="13096" xr:uid="{00000000-0005-0000-0000-00009D320000}"/>
    <cellStyle name="Millares [0] 3 2 2 2 3 3 4 2" xfId="44152" xr:uid="{00000000-0005-0000-0000-00009E320000}"/>
    <cellStyle name="Millares [0] 3 2 2 2 3 3 5" xfId="23468" xr:uid="{00000000-0005-0000-0000-00009F320000}"/>
    <cellStyle name="Millares [0] 3 2 2 2 3 3 6" xfId="33812" xr:uid="{00000000-0005-0000-0000-0000A0320000}"/>
    <cellStyle name="Millares [0] 3 2 2 2 3 4" xfId="4404" xr:uid="{00000000-0005-0000-0000-0000A1320000}"/>
    <cellStyle name="Millares [0] 3 2 2 2 3 4 2" xfId="14801" xr:uid="{00000000-0005-0000-0000-0000A2320000}"/>
    <cellStyle name="Millares [0] 3 2 2 2 3 4 2 2" xfId="45857" xr:uid="{00000000-0005-0000-0000-0000A3320000}"/>
    <cellStyle name="Millares [0] 3 2 2 2 3 4 3" xfId="25173" xr:uid="{00000000-0005-0000-0000-0000A4320000}"/>
    <cellStyle name="Millares [0] 3 2 2 2 3 4 4" xfId="35517" xr:uid="{00000000-0005-0000-0000-0000A5320000}"/>
    <cellStyle name="Millares [0] 3 2 2 2 3 5" xfId="7850" xr:uid="{00000000-0005-0000-0000-0000A6320000}"/>
    <cellStyle name="Millares [0] 3 2 2 2 3 5 2" xfId="18235" xr:uid="{00000000-0005-0000-0000-0000A7320000}"/>
    <cellStyle name="Millares [0] 3 2 2 2 3 5 2 2" xfId="49285" xr:uid="{00000000-0005-0000-0000-0000A8320000}"/>
    <cellStyle name="Millares [0] 3 2 2 2 3 5 3" xfId="28601" xr:uid="{00000000-0005-0000-0000-0000A9320000}"/>
    <cellStyle name="Millares [0] 3 2 2 2 3 5 4" xfId="38945" xr:uid="{00000000-0005-0000-0000-0000AA320000}"/>
    <cellStyle name="Millares [0] 3 2 2 2 3 6" xfId="11375" xr:uid="{00000000-0005-0000-0000-0000AB320000}"/>
    <cellStyle name="Millares [0] 3 2 2 2 3 6 2" xfId="42431" xr:uid="{00000000-0005-0000-0000-0000AC320000}"/>
    <cellStyle name="Millares [0] 3 2 2 2 3 7" xfId="21747" xr:uid="{00000000-0005-0000-0000-0000AD320000}"/>
    <cellStyle name="Millares [0] 3 2 2 2 3 8" xfId="32091" xr:uid="{00000000-0005-0000-0000-0000AE320000}"/>
    <cellStyle name="Millares [0] 3 2 2 2 4" xfId="451" xr:uid="{00000000-0005-0000-0000-0000AF320000}"/>
    <cellStyle name="Millares [0] 3 2 2 2 4 2" xfId="2701" xr:uid="{00000000-0005-0000-0000-0000B0320000}"/>
    <cellStyle name="Millares [0] 3 2 2 2 4 2 2" xfId="6131" xr:uid="{00000000-0005-0000-0000-0000B1320000}"/>
    <cellStyle name="Millares [0] 3 2 2 2 4 2 2 2" xfId="16526" xr:uid="{00000000-0005-0000-0000-0000B2320000}"/>
    <cellStyle name="Millares [0] 3 2 2 2 4 2 2 2 2" xfId="47580" xr:uid="{00000000-0005-0000-0000-0000B3320000}"/>
    <cellStyle name="Millares [0] 3 2 2 2 4 2 2 3" xfId="26896" xr:uid="{00000000-0005-0000-0000-0000B4320000}"/>
    <cellStyle name="Millares [0] 3 2 2 2 4 2 2 4" xfId="37240" xr:uid="{00000000-0005-0000-0000-0000B5320000}"/>
    <cellStyle name="Millares [0] 3 2 2 2 4 2 3" xfId="9611" xr:uid="{00000000-0005-0000-0000-0000B6320000}"/>
    <cellStyle name="Millares [0] 3 2 2 2 4 2 3 2" xfId="19977" xr:uid="{00000000-0005-0000-0000-0000B7320000}"/>
    <cellStyle name="Millares [0] 3 2 2 2 4 2 3 2 2" xfId="51026" xr:uid="{00000000-0005-0000-0000-0000B8320000}"/>
    <cellStyle name="Millares [0] 3 2 2 2 4 2 3 3" xfId="30342" xr:uid="{00000000-0005-0000-0000-0000B9320000}"/>
    <cellStyle name="Millares [0] 3 2 2 2 4 2 3 4" xfId="40686" xr:uid="{00000000-0005-0000-0000-0000BA320000}"/>
    <cellStyle name="Millares [0] 3 2 2 2 4 2 4" xfId="13098" xr:uid="{00000000-0005-0000-0000-0000BB320000}"/>
    <cellStyle name="Millares [0] 3 2 2 2 4 2 4 2" xfId="44154" xr:uid="{00000000-0005-0000-0000-0000BC320000}"/>
    <cellStyle name="Millares [0] 3 2 2 2 4 2 5" xfId="23470" xr:uid="{00000000-0005-0000-0000-0000BD320000}"/>
    <cellStyle name="Millares [0] 3 2 2 2 4 2 6" xfId="33814" xr:uid="{00000000-0005-0000-0000-0000BE320000}"/>
    <cellStyle name="Millares [0] 3 2 2 2 4 3" xfId="4406" xr:uid="{00000000-0005-0000-0000-0000BF320000}"/>
    <cellStyle name="Millares [0] 3 2 2 2 4 3 2" xfId="14803" xr:uid="{00000000-0005-0000-0000-0000C0320000}"/>
    <cellStyle name="Millares [0] 3 2 2 2 4 3 2 2" xfId="45859" xr:uid="{00000000-0005-0000-0000-0000C1320000}"/>
    <cellStyle name="Millares [0] 3 2 2 2 4 3 3" xfId="25175" xr:uid="{00000000-0005-0000-0000-0000C2320000}"/>
    <cellStyle name="Millares [0] 3 2 2 2 4 3 4" xfId="35519" xr:uid="{00000000-0005-0000-0000-0000C3320000}"/>
    <cellStyle name="Millares [0] 3 2 2 2 4 4" xfId="7852" xr:uid="{00000000-0005-0000-0000-0000C4320000}"/>
    <cellStyle name="Millares [0] 3 2 2 2 4 4 2" xfId="18237" xr:uid="{00000000-0005-0000-0000-0000C5320000}"/>
    <cellStyle name="Millares [0] 3 2 2 2 4 4 2 2" xfId="49287" xr:uid="{00000000-0005-0000-0000-0000C6320000}"/>
    <cellStyle name="Millares [0] 3 2 2 2 4 4 3" xfId="28603" xr:uid="{00000000-0005-0000-0000-0000C7320000}"/>
    <cellStyle name="Millares [0] 3 2 2 2 4 4 4" xfId="38947" xr:uid="{00000000-0005-0000-0000-0000C8320000}"/>
    <cellStyle name="Millares [0] 3 2 2 2 4 5" xfId="11377" xr:uid="{00000000-0005-0000-0000-0000C9320000}"/>
    <cellStyle name="Millares [0] 3 2 2 2 4 5 2" xfId="42433" xr:uid="{00000000-0005-0000-0000-0000CA320000}"/>
    <cellStyle name="Millares [0] 3 2 2 2 4 6" xfId="21749" xr:uid="{00000000-0005-0000-0000-0000CB320000}"/>
    <cellStyle name="Millares [0] 3 2 2 2 4 7" xfId="32093" xr:uid="{00000000-0005-0000-0000-0000CC320000}"/>
    <cellStyle name="Millares [0] 3 2 2 2 5" xfId="452" xr:uid="{00000000-0005-0000-0000-0000CD320000}"/>
    <cellStyle name="Millares [0] 3 2 2 2 5 2" xfId="2702" xr:uid="{00000000-0005-0000-0000-0000CE320000}"/>
    <cellStyle name="Millares [0] 3 2 2 2 5 2 2" xfId="6132" xr:uid="{00000000-0005-0000-0000-0000CF320000}"/>
    <cellStyle name="Millares [0] 3 2 2 2 5 2 2 2" xfId="16527" xr:uid="{00000000-0005-0000-0000-0000D0320000}"/>
    <cellStyle name="Millares [0] 3 2 2 2 5 2 2 2 2" xfId="47581" xr:uid="{00000000-0005-0000-0000-0000D1320000}"/>
    <cellStyle name="Millares [0] 3 2 2 2 5 2 2 3" xfId="26897" xr:uid="{00000000-0005-0000-0000-0000D2320000}"/>
    <cellStyle name="Millares [0] 3 2 2 2 5 2 2 4" xfId="37241" xr:uid="{00000000-0005-0000-0000-0000D3320000}"/>
    <cellStyle name="Millares [0] 3 2 2 2 5 2 3" xfId="9612" xr:uid="{00000000-0005-0000-0000-0000D4320000}"/>
    <cellStyle name="Millares [0] 3 2 2 2 5 2 3 2" xfId="19978" xr:uid="{00000000-0005-0000-0000-0000D5320000}"/>
    <cellStyle name="Millares [0] 3 2 2 2 5 2 3 2 2" xfId="51027" xr:uid="{00000000-0005-0000-0000-0000D6320000}"/>
    <cellStyle name="Millares [0] 3 2 2 2 5 2 3 3" xfId="30343" xr:uid="{00000000-0005-0000-0000-0000D7320000}"/>
    <cellStyle name="Millares [0] 3 2 2 2 5 2 3 4" xfId="40687" xr:uid="{00000000-0005-0000-0000-0000D8320000}"/>
    <cellStyle name="Millares [0] 3 2 2 2 5 2 4" xfId="13099" xr:uid="{00000000-0005-0000-0000-0000D9320000}"/>
    <cellStyle name="Millares [0] 3 2 2 2 5 2 4 2" xfId="44155" xr:uid="{00000000-0005-0000-0000-0000DA320000}"/>
    <cellStyle name="Millares [0] 3 2 2 2 5 2 5" xfId="23471" xr:uid="{00000000-0005-0000-0000-0000DB320000}"/>
    <cellStyle name="Millares [0] 3 2 2 2 5 2 6" xfId="33815" xr:uid="{00000000-0005-0000-0000-0000DC320000}"/>
    <cellStyle name="Millares [0] 3 2 2 2 5 3" xfId="4407" xr:uid="{00000000-0005-0000-0000-0000DD320000}"/>
    <cellStyle name="Millares [0] 3 2 2 2 5 3 2" xfId="14804" xr:uid="{00000000-0005-0000-0000-0000DE320000}"/>
    <cellStyle name="Millares [0] 3 2 2 2 5 3 2 2" xfId="45860" xr:uid="{00000000-0005-0000-0000-0000DF320000}"/>
    <cellStyle name="Millares [0] 3 2 2 2 5 3 3" xfId="25176" xr:uid="{00000000-0005-0000-0000-0000E0320000}"/>
    <cellStyle name="Millares [0] 3 2 2 2 5 3 4" xfId="35520" xr:uid="{00000000-0005-0000-0000-0000E1320000}"/>
    <cellStyle name="Millares [0] 3 2 2 2 5 4" xfId="7853" xr:uid="{00000000-0005-0000-0000-0000E2320000}"/>
    <cellStyle name="Millares [0] 3 2 2 2 5 4 2" xfId="18238" xr:uid="{00000000-0005-0000-0000-0000E3320000}"/>
    <cellStyle name="Millares [0] 3 2 2 2 5 4 2 2" xfId="49288" xr:uid="{00000000-0005-0000-0000-0000E4320000}"/>
    <cellStyle name="Millares [0] 3 2 2 2 5 4 3" xfId="28604" xr:uid="{00000000-0005-0000-0000-0000E5320000}"/>
    <cellStyle name="Millares [0] 3 2 2 2 5 4 4" xfId="38948" xr:uid="{00000000-0005-0000-0000-0000E6320000}"/>
    <cellStyle name="Millares [0] 3 2 2 2 5 5" xfId="11378" xr:uid="{00000000-0005-0000-0000-0000E7320000}"/>
    <cellStyle name="Millares [0] 3 2 2 2 5 5 2" xfId="42434" xr:uid="{00000000-0005-0000-0000-0000E8320000}"/>
    <cellStyle name="Millares [0] 3 2 2 2 5 6" xfId="21750" xr:uid="{00000000-0005-0000-0000-0000E9320000}"/>
    <cellStyle name="Millares [0] 3 2 2 2 5 7" xfId="32094" xr:uid="{00000000-0005-0000-0000-0000EA320000}"/>
    <cellStyle name="Millares [0] 3 2 2 2 6" xfId="453" xr:uid="{00000000-0005-0000-0000-0000EB320000}"/>
    <cellStyle name="Millares [0] 3 2 2 2 6 2" xfId="2703" xr:uid="{00000000-0005-0000-0000-0000EC320000}"/>
    <cellStyle name="Millares [0] 3 2 2 2 6 2 2" xfId="6133" xr:uid="{00000000-0005-0000-0000-0000ED320000}"/>
    <cellStyle name="Millares [0] 3 2 2 2 6 2 2 2" xfId="16528" xr:uid="{00000000-0005-0000-0000-0000EE320000}"/>
    <cellStyle name="Millares [0] 3 2 2 2 6 2 2 2 2" xfId="47582" xr:uid="{00000000-0005-0000-0000-0000EF320000}"/>
    <cellStyle name="Millares [0] 3 2 2 2 6 2 2 3" xfId="26898" xr:uid="{00000000-0005-0000-0000-0000F0320000}"/>
    <cellStyle name="Millares [0] 3 2 2 2 6 2 2 4" xfId="37242" xr:uid="{00000000-0005-0000-0000-0000F1320000}"/>
    <cellStyle name="Millares [0] 3 2 2 2 6 2 3" xfId="9613" xr:uid="{00000000-0005-0000-0000-0000F2320000}"/>
    <cellStyle name="Millares [0] 3 2 2 2 6 2 3 2" xfId="19979" xr:uid="{00000000-0005-0000-0000-0000F3320000}"/>
    <cellStyle name="Millares [0] 3 2 2 2 6 2 3 2 2" xfId="51028" xr:uid="{00000000-0005-0000-0000-0000F4320000}"/>
    <cellStyle name="Millares [0] 3 2 2 2 6 2 3 3" xfId="30344" xr:uid="{00000000-0005-0000-0000-0000F5320000}"/>
    <cellStyle name="Millares [0] 3 2 2 2 6 2 3 4" xfId="40688" xr:uid="{00000000-0005-0000-0000-0000F6320000}"/>
    <cellStyle name="Millares [0] 3 2 2 2 6 2 4" xfId="13100" xr:uid="{00000000-0005-0000-0000-0000F7320000}"/>
    <cellStyle name="Millares [0] 3 2 2 2 6 2 4 2" xfId="44156" xr:uid="{00000000-0005-0000-0000-0000F8320000}"/>
    <cellStyle name="Millares [0] 3 2 2 2 6 2 5" xfId="23472" xr:uid="{00000000-0005-0000-0000-0000F9320000}"/>
    <cellStyle name="Millares [0] 3 2 2 2 6 2 6" xfId="33816" xr:uid="{00000000-0005-0000-0000-0000FA320000}"/>
    <cellStyle name="Millares [0] 3 2 2 2 6 3" xfId="4408" xr:uid="{00000000-0005-0000-0000-0000FB320000}"/>
    <cellStyle name="Millares [0] 3 2 2 2 6 3 2" xfId="14805" xr:uid="{00000000-0005-0000-0000-0000FC320000}"/>
    <cellStyle name="Millares [0] 3 2 2 2 6 3 2 2" xfId="45861" xr:uid="{00000000-0005-0000-0000-0000FD320000}"/>
    <cellStyle name="Millares [0] 3 2 2 2 6 3 3" xfId="25177" xr:uid="{00000000-0005-0000-0000-0000FE320000}"/>
    <cellStyle name="Millares [0] 3 2 2 2 6 3 4" xfId="35521" xr:uid="{00000000-0005-0000-0000-0000FF320000}"/>
    <cellStyle name="Millares [0] 3 2 2 2 6 4" xfId="7854" xr:uid="{00000000-0005-0000-0000-000000330000}"/>
    <cellStyle name="Millares [0] 3 2 2 2 6 4 2" xfId="18239" xr:uid="{00000000-0005-0000-0000-000001330000}"/>
    <cellStyle name="Millares [0] 3 2 2 2 6 4 2 2" xfId="49289" xr:uid="{00000000-0005-0000-0000-000002330000}"/>
    <cellStyle name="Millares [0] 3 2 2 2 6 4 3" xfId="28605" xr:uid="{00000000-0005-0000-0000-000003330000}"/>
    <cellStyle name="Millares [0] 3 2 2 2 6 4 4" xfId="38949" xr:uid="{00000000-0005-0000-0000-000004330000}"/>
    <cellStyle name="Millares [0] 3 2 2 2 6 5" xfId="11379" xr:uid="{00000000-0005-0000-0000-000005330000}"/>
    <cellStyle name="Millares [0] 3 2 2 2 6 5 2" xfId="42435" xr:uid="{00000000-0005-0000-0000-000006330000}"/>
    <cellStyle name="Millares [0] 3 2 2 2 6 6" xfId="21751" xr:uid="{00000000-0005-0000-0000-000007330000}"/>
    <cellStyle name="Millares [0] 3 2 2 2 6 7" xfId="32095" xr:uid="{00000000-0005-0000-0000-000008330000}"/>
    <cellStyle name="Millares [0] 3 2 2 2 7" xfId="2692" xr:uid="{00000000-0005-0000-0000-000009330000}"/>
    <cellStyle name="Millares [0] 3 2 2 2 7 2" xfId="6122" xr:uid="{00000000-0005-0000-0000-00000A330000}"/>
    <cellStyle name="Millares [0] 3 2 2 2 7 2 2" xfId="16517" xr:uid="{00000000-0005-0000-0000-00000B330000}"/>
    <cellStyle name="Millares [0] 3 2 2 2 7 2 2 2" xfId="47571" xr:uid="{00000000-0005-0000-0000-00000C330000}"/>
    <cellStyle name="Millares [0] 3 2 2 2 7 2 3" xfId="26887" xr:uid="{00000000-0005-0000-0000-00000D330000}"/>
    <cellStyle name="Millares [0] 3 2 2 2 7 2 4" xfId="37231" xr:uid="{00000000-0005-0000-0000-00000E330000}"/>
    <cellStyle name="Millares [0] 3 2 2 2 7 3" xfId="9602" xr:uid="{00000000-0005-0000-0000-00000F330000}"/>
    <cellStyle name="Millares [0] 3 2 2 2 7 3 2" xfId="19968" xr:uid="{00000000-0005-0000-0000-000010330000}"/>
    <cellStyle name="Millares [0] 3 2 2 2 7 3 2 2" xfId="51017" xr:uid="{00000000-0005-0000-0000-000011330000}"/>
    <cellStyle name="Millares [0] 3 2 2 2 7 3 3" xfId="30333" xr:uid="{00000000-0005-0000-0000-000012330000}"/>
    <cellStyle name="Millares [0] 3 2 2 2 7 3 4" xfId="40677" xr:uid="{00000000-0005-0000-0000-000013330000}"/>
    <cellStyle name="Millares [0] 3 2 2 2 7 4" xfId="13089" xr:uid="{00000000-0005-0000-0000-000014330000}"/>
    <cellStyle name="Millares [0] 3 2 2 2 7 4 2" xfId="44145" xr:uid="{00000000-0005-0000-0000-000015330000}"/>
    <cellStyle name="Millares [0] 3 2 2 2 7 5" xfId="23461" xr:uid="{00000000-0005-0000-0000-000016330000}"/>
    <cellStyle name="Millares [0] 3 2 2 2 7 6" xfId="33805" xr:uid="{00000000-0005-0000-0000-000017330000}"/>
    <cellStyle name="Millares [0] 3 2 2 2 8" xfId="4397" xr:uid="{00000000-0005-0000-0000-000018330000}"/>
    <cellStyle name="Millares [0] 3 2 2 2 8 2" xfId="14794" xr:uid="{00000000-0005-0000-0000-000019330000}"/>
    <cellStyle name="Millares [0] 3 2 2 2 8 2 2" xfId="45850" xr:uid="{00000000-0005-0000-0000-00001A330000}"/>
    <cellStyle name="Millares [0] 3 2 2 2 8 3" xfId="25166" xr:uid="{00000000-0005-0000-0000-00001B330000}"/>
    <cellStyle name="Millares [0] 3 2 2 2 8 4" xfId="35510" xr:uid="{00000000-0005-0000-0000-00001C330000}"/>
    <cellStyle name="Millares [0] 3 2 2 2 9" xfId="7843" xr:uid="{00000000-0005-0000-0000-00001D330000}"/>
    <cellStyle name="Millares [0] 3 2 2 2 9 2" xfId="18228" xr:uid="{00000000-0005-0000-0000-00001E330000}"/>
    <cellStyle name="Millares [0] 3 2 2 2 9 2 2" xfId="49278" xr:uid="{00000000-0005-0000-0000-00001F330000}"/>
    <cellStyle name="Millares [0] 3 2 2 2 9 3" xfId="28594" xr:uid="{00000000-0005-0000-0000-000020330000}"/>
    <cellStyle name="Millares [0] 3 2 2 2 9 4" xfId="38938" xr:uid="{00000000-0005-0000-0000-000021330000}"/>
    <cellStyle name="Millares [0] 3 2 2 3" xfId="454" xr:uid="{00000000-0005-0000-0000-000022330000}"/>
    <cellStyle name="Millares [0] 3 2 2 3 10" xfId="21752" xr:uid="{00000000-0005-0000-0000-000023330000}"/>
    <cellStyle name="Millares [0] 3 2 2 3 11" xfId="32096" xr:uid="{00000000-0005-0000-0000-000024330000}"/>
    <cellStyle name="Millares [0] 3 2 2 3 2" xfId="455" xr:uid="{00000000-0005-0000-0000-000025330000}"/>
    <cellStyle name="Millares [0] 3 2 2 3 2 2" xfId="456" xr:uid="{00000000-0005-0000-0000-000026330000}"/>
    <cellStyle name="Millares [0] 3 2 2 3 2 2 2" xfId="2706" xr:uid="{00000000-0005-0000-0000-000027330000}"/>
    <cellStyle name="Millares [0] 3 2 2 3 2 2 2 2" xfId="6136" xr:uid="{00000000-0005-0000-0000-000028330000}"/>
    <cellStyle name="Millares [0] 3 2 2 3 2 2 2 2 2" xfId="16531" xr:uid="{00000000-0005-0000-0000-000029330000}"/>
    <cellStyle name="Millares [0] 3 2 2 3 2 2 2 2 2 2" xfId="47585" xr:uid="{00000000-0005-0000-0000-00002A330000}"/>
    <cellStyle name="Millares [0] 3 2 2 3 2 2 2 2 3" xfId="26901" xr:uid="{00000000-0005-0000-0000-00002B330000}"/>
    <cellStyle name="Millares [0] 3 2 2 3 2 2 2 2 4" xfId="37245" xr:uid="{00000000-0005-0000-0000-00002C330000}"/>
    <cellStyle name="Millares [0] 3 2 2 3 2 2 2 3" xfId="9616" xr:uid="{00000000-0005-0000-0000-00002D330000}"/>
    <cellStyle name="Millares [0] 3 2 2 3 2 2 2 3 2" xfId="19982" xr:uid="{00000000-0005-0000-0000-00002E330000}"/>
    <cellStyle name="Millares [0] 3 2 2 3 2 2 2 3 2 2" xfId="51031" xr:uid="{00000000-0005-0000-0000-00002F330000}"/>
    <cellStyle name="Millares [0] 3 2 2 3 2 2 2 3 3" xfId="30347" xr:uid="{00000000-0005-0000-0000-000030330000}"/>
    <cellStyle name="Millares [0] 3 2 2 3 2 2 2 3 4" xfId="40691" xr:uid="{00000000-0005-0000-0000-000031330000}"/>
    <cellStyle name="Millares [0] 3 2 2 3 2 2 2 4" xfId="13103" xr:uid="{00000000-0005-0000-0000-000032330000}"/>
    <cellStyle name="Millares [0] 3 2 2 3 2 2 2 4 2" xfId="44159" xr:uid="{00000000-0005-0000-0000-000033330000}"/>
    <cellStyle name="Millares [0] 3 2 2 3 2 2 2 5" xfId="23475" xr:uid="{00000000-0005-0000-0000-000034330000}"/>
    <cellStyle name="Millares [0] 3 2 2 3 2 2 2 6" xfId="33819" xr:uid="{00000000-0005-0000-0000-000035330000}"/>
    <cellStyle name="Millares [0] 3 2 2 3 2 2 3" xfId="4411" xr:uid="{00000000-0005-0000-0000-000036330000}"/>
    <cellStyle name="Millares [0] 3 2 2 3 2 2 3 2" xfId="14808" xr:uid="{00000000-0005-0000-0000-000037330000}"/>
    <cellStyle name="Millares [0] 3 2 2 3 2 2 3 2 2" xfId="45864" xr:uid="{00000000-0005-0000-0000-000038330000}"/>
    <cellStyle name="Millares [0] 3 2 2 3 2 2 3 3" xfId="25180" xr:uid="{00000000-0005-0000-0000-000039330000}"/>
    <cellStyle name="Millares [0] 3 2 2 3 2 2 3 4" xfId="35524" xr:uid="{00000000-0005-0000-0000-00003A330000}"/>
    <cellStyle name="Millares [0] 3 2 2 3 2 2 4" xfId="7857" xr:uid="{00000000-0005-0000-0000-00003B330000}"/>
    <cellStyle name="Millares [0] 3 2 2 3 2 2 4 2" xfId="18242" xr:uid="{00000000-0005-0000-0000-00003C330000}"/>
    <cellStyle name="Millares [0] 3 2 2 3 2 2 4 2 2" xfId="49292" xr:uid="{00000000-0005-0000-0000-00003D330000}"/>
    <cellStyle name="Millares [0] 3 2 2 3 2 2 4 3" xfId="28608" xr:uid="{00000000-0005-0000-0000-00003E330000}"/>
    <cellStyle name="Millares [0] 3 2 2 3 2 2 4 4" xfId="38952" xr:uid="{00000000-0005-0000-0000-00003F330000}"/>
    <cellStyle name="Millares [0] 3 2 2 3 2 2 5" xfId="11382" xr:uid="{00000000-0005-0000-0000-000040330000}"/>
    <cellStyle name="Millares [0] 3 2 2 3 2 2 5 2" xfId="42438" xr:uid="{00000000-0005-0000-0000-000041330000}"/>
    <cellStyle name="Millares [0] 3 2 2 3 2 2 6" xfId="21754" xr:uid="{00000000-0005-0000-0000-000042330000}"/>
    <cellStyle name="Millares [0] 3 2 2 3 2 2 7" xfId="32098" xr:uid="{00000000-0005-0000-0000-000043330000}"/>
    <cellStyle name="Millares [0] 3 2 2 3 2 3" xfId="2705" xr:uid="{00000000-0005-0000-0000-000044330000}"/>
    <cellStyle name="Millares [0] 3 2 2 3 2 3 2" xfId="6135" xr:uid="{00000000-0005-0000-0000-000045330000}"/>
    <cellStyle name="Millares [0] 3 2 2 3 2 3 2 2" xfId="16530" xr:uid="{00000000-0005-0000-0000-000046330000}"/>
    <cellStyle name="Millares [0] 3 2 2 3 2 3 2 2 2" xfId="47584" xr:uid="{00000000-0005-0000-0000-000047330000}"/>
    <cellStyle name="Millares [0] 3 2 2 3 2 3 2 3" xfId="26900" xr:uid="{00000000-0005-0000-0000-000048330000}"/>
    <cellStyle name="Millares [0] 3 2 2 3 2 3 2 4" xfId="37244" xr:uid="{00000000-0005-0000-0000-000049330000}"/>
    <cellStyle name="Millares [0] 3 2 2 3 2 3 3" xfId="9615" xr:uid="{00000000-0005-0000-0000-00004A330000}"/>
    <cellStyle name="Millares [0] 3 2 2 3 2 3 3 2" xfId="19981" xr:uid="{00000000-0005-0000-0000-00004B330000}"/>
    <cellStyle name="Millares [0] 3 2 2 3 2 3 3 2 2" xfId="51030" xr:uid="{00000000-0005-0000-0000-00004C330000}"/>
    <cellStyle name="Millares [0] 3 2 2 3 2 3 3 3" xfId="30346" xr:uid="{00000000-0005-0000-0000-00004D330000}"/>
    <cellStyle name="Millares [0] 3 2 2 3 2 3 3 4" xfId="40690" xr:uid="{00000000-0005-0000-0000-00004E330000}"/>
    <cellStyle name="Millares [0] 3 2 2 3 2 3 4" xfId="13102" xr:uid="{00000000-0005-0000-0000-00004F330000}"/>
    <cellStyle name="Millares [0] 3 2 2 3 2 3 4 2" xfId="44158" xr:uid="{00000000-0005-0000-0000-000050330000}"/>
    <cellStyle name="Millares [0] 3 2 2 3 2 3 5" xfId="23474" xr:uid="{00000000-0005-0000-0000-000051330000}"/>
    <cellStyle name="Millares [0] 3 2 2 3 2 3 6" xfId="33818" xr:uid="{00000000-0005-0000-0000-000052330000}"/>
    <cellStyle name="Millares [0] 3 2 2 3 2 4" xfId="4410" xr:uid="{00000000-0005-0000-0000-000053330000}"/>
    <cellStyle name="Millares [0] 3 2 2 3 2 4 2" xfId="14807" xr:uid="{00000000-0005-0000-0000-000054330000}"/>
    <cellStyle name="Millares [0] 3 2 2 3 2 4 2 2" xfId="45863" xr:uid="{00000000-0005-0000-0000-000055330000}"/>
    <cellStyle name="Millares [0] 3 2 2 3 2 4 3" xfId="25179" xr:uid="{00000000-0005-0000-0000-000056330000}"/>
    <cellStyle name="Millares [0] 3 2 2 3 2 4 4" xfId="35523" xr:uid="{00000000-0005-0000-0000-000057330000}"/>
    <cellStyle name="Millares [0] 3 2 2 3 2 5" xfId="7856" xr:uid="{00000000-0005-0000-0000-000058330000}"/>
    <cellStyle name="Millares [0] 3 2 2 3 2 5 2" xfId="18241" xr:uid="{00000000-0005-0000-0000-000059330000}"/>
    <cellStyle name="Millares [0] 3 2 2 3 2 5 2 2" xfId="49291" xr:uid="{00000000-0005-0000-0000-00005A330000}"/>
    <cellStyle name="Millares [0] 3 2 2 3 2 5 3" xfId="28607" xr:uid="{00000000-0005-0000-0000-00005B330000}"/>
    <cellStyle name="Millares [0] 3 2 2 3 2 5 4" xfId="38951" xr:uid="{00000000-0005-0000-0000-00005C330000}"/>
    <cellStyle name="Millares [0] 3 2 2 3 2 6" xfId="11381" xr:uid="{00000000-0005-0000-0000-00005D330000}"/>
    <cellStyle name="Millares [0] 3 2 2 3 2 6 2" xfId="42437" xr:uid="{00000000-0005-0000-0000-00005E330000}"/>
    <cellStyle name="Millares [0] 3 2 2 3 2 7" xfId="21753" xr:uid="{00000000-0005-0000-0000-00005F330000}"/>
    <cellStyle name="Millares [0] 3 2 2 3 2 8" xfId="32097" xr:uid="{00000000-0005-0000-0000-000060330000}"/>
    <cellStyle name="Millares [0] 3 2 2 3 3" xfId="457" xr:uid="{00000000-0005-0000-0000-000061330000}"/>
    <cellStyle name="Millares [0] 3 2 2 3 3 2" xfId="2707" xr:uid="{00000000-0005-0000-0000-000062330000}"/>
    <cellStyle name="Millares [0] 3 2 2 3 3 2 2" xfId="6137" xr:uid="{00000000-0005-0000-0000-000063330000}"/>
    <cellStyle name="Millares [0] 3 2 2 3 3 2 2 2" xfId="16532" xr:uid="{00000000-0005-0000-0000-000064330000}"/>
    <cellStyle name="Millares [0] 3 2 2 3 3 2 2 2 2" xfId="47586" xr:uid="{00000000-0005-0000-0000-000065330000}"/>
    <cellStyle name="Millares [0] 3 2 2 3 3 2 2 3" xfId="26902" xr:uid="{00000000-0005-0000-0000-000066330000}"/>
    <cellStyle name="Millares [0] 3 2 2 3 3 2 2 4" xfId="37246" xr:uid="{00000000-0005-0000-0000-000067330000}"/>
    <cellStyle name="Millares [0] 3 2 2 3 3 2 3" xfId="9617" xr:uid="{00000000-0005-0000-0000-000068330000}"/>
    <cellStyle name="Millares [0] 3 2 2 3 3 2 3 2" xfId="19983" xr:uid="{00000000-0005-0000-0000-000069330000}"/>
    <cellStyle name="Millares [0] 3 2 2 3 3 2 3 2 2" xfId="51032" xr:uid="{00000000-0005-0000-0000-00006A330000}"/>
    <cellStyle name="Millares [0] 3 2 2 3 3 2 3 3" xfId="30348" xr:uid="{00000000-0005-0000-0000-00006B330000}"/>
    <cellStyle name="Millares [0] 3 2 2 3 3 2 3 4" xfId="40692" xr:uid="{00000000-0005-0000-0000-00006C330000}"/>
    <cellStyle name="Millares [0] 3 2 2 3 3 2 4" xfId="13104" xr:uid="{00000000-0005-0000-0000-00006D330000}"/>
    <cellStyle name="Millares [0] 3 2 2 3 3 2 4 2" xfId="44160" xr:uid="{00000000-0005-0000-0000-00006E330000}"/>
    <cellStyle name="Millares [0] 3 2 2 3 3 2 5" xfId="23476" xr:uid="{00000000-0005-0000-0000-00006F330000}"/>
    <cellStyle name="Millares [0] 3 2 2 3 3 2 6" xfId="33820" xr:uid="{00000000-0005-0000-0000-000070330000}"/>
    <cellStyle name="Millares [0] 3 2 2 3 3 3" xfId="4412" xr:uid="{00000000-0005-0000-0000-000071330000}"/>
    <cellStyle name="Millares [0] 3 2 2 3 3 3 2" xfId="14809" xr:uid="{00000000-0005-0000-0000-000072330000}"/>
    <cellStyle name="Millares [0] 3 2 2 3 3 3 2 2" xfId="45865" xr:uid="{00000000-0005-0000-0000-000073330000}"/>
    <cellStyle name="Millares [0] 3 2 2 3 3 3 3" xfId="25181" xr:uid="{00000000-0005-0000-0000-000074330000}"/>
    <cellStyle name="Millares [0] 3 2 2 3 3 3 4" xfId="35525" xr:uid="{00000000-0005-0000-0000-000075330000}"/>
    <cellStyle name="Millares [0] 3 2 2 3 3 4" xfId="7858" xr:uid="{00000000-0005-0000-0000-000076330000}"/>
    <cellStyle name="Millares [0] 3 2 2 3 3 4 2" xfId="18243" xr:uid="{00000000-0005-0000-0000-000077330000}"/>
    <cellStyle name="Millares [0] 3 2 2 3 3 4 2 2" xfId="49293" xr:uid="{00000000-0005-0000-0000-000078330000}"/>
    <cellStyle name="Millares [0] 3 2 2 3 3 4 3" xfId="28609" xr:uid="{00000000-0005-0000-0000-000079330000}"/>
    <cellStyle name="Millares [0] 3 2 2 3 3 4 4" xfId="38953" xr:uid="{00000000-0005-0000-0000-00007A330000}"/>
    <cellStyle name="Millares [0] 3 2 2 3 3 5" xfId="11383" xr:uid="{00000000-0005-0000-0000-00007B330000}"/>
    <cellStyle name="Millares [0] 3 2 2 3 3 5 2" xfId="42439" xr:uid="{00000000-0005-0000-0000-00007C330000}"/>
    <cellStyle name="Millares [0] 3 2 2 3 3 6" xfId="21755" xr:uid="{00000000-0005-0000-0000-00007D330000}"/>
    <cellStyle name="Millares [0] 3 2 2 3 3 7" xfId="32099" xr:uid="{00000000-0005-0000-0000-00007E330000}"/>
    <cellStyle name="Millares [0] 3 2 2 3 4" xfId="458" xr:uid="{00000000-0005-0000-0000-00007F330000}"/>
    <cellStyle name="Millares [0] 3 2 2 3 4 2" xfId="2708" xr:uid="{00000000-0005-0000-0000-000080330000}"/>
    <cellStyle name="Millares [0] 3 2 2 3 4 2 2" xfId="6138" xr:uid="{00000000-0005-0000-0000-000081330000}"/>
    <cellStyle name="Millares [0] 3 2 2 3 4 2 2 2" xfId="16533" xr:uid="{00000000-0005-0000-0000-000082330000}"/>
    <cellStyle name="Millares [0] 3 2 2 3 4 2 2 2 2" xfId="47587" xr:uid="{00000000-0005-0000-0000-000083330000}"/>
    <cellStyle name="Millares [0] 3 2 2 3 4 2 2 3" xfId="26903" xr:uid="{00000000-0005-0000-0000-000084330000}"/>
    <cellStyle name="Millares [0] 3 2 2 3 4 2 2 4" xfId="37247" xr:uid="{00000000-0005-0000-0000-000085330000}"/>
    <cellStyle name="Millares [0] 3 2 2 3 4 2 3" xfId="9618" xr:uid="{00000000-0005-0000-0000-000086330000}"/>
    <cellStyle name="Millares [0] 3 2 2 3 4 2 3 2" xfId="19984" xr:uid="{00000000-0005-0000-0000-000087330000}"/>
    <cellStyle name="Millares [0] 3 2 2 3 4 2 3 2 2" xfId="51033" xr:uid="{00000000-0005-0000-0000-000088330000}"/>
    <cellStyle name="Millares [0] 3 2 2 3 4 2 3 3" xfId="30349" xr:uid="{00000000-0005-0000-0000-000089330000}"/>
    <cellStyle name="Millares [0] 3 2 2 3 4 2 3 4" xfId="40693" xr:uid="{00000000-0005-0000-0000-00008A330000}"/>
    <cellStyle name="Millares [0] 3 2 2 3 4 2 4" xfId="13105" xr:uid="{00000000-0005-0000-0000-00008B330000}"/>
    <cellStyle name="Millares [0] 3 2 2 3 4 2 4 2" xfId="44161" xr:uid="{00000000-0005-0000-0000-00008C330000}"/>
    <cellStyle name="Millares [0] 3 2 2 3 4 2 5" xfId="23477" xr:uid="{00000000-0005-0000-0000-00008D330000}"/>
    <cellStyle name="Millares [0] 3 2 2 3 4 2 6" xfId="33821" xr:uid="{00000000-0005-0000-0000-00008E330000}"/>
    <cellStyle name="Millares [0] 3 2 2 3 4 3" xfId="4413" xr:uid="{00000000-0005-0000-0000-00008F330000}"/>
    <cellStyle name="Millares [0] 3 2 2 3 4 3 2" xfId="14810" xr:uid="{00000000-0005-0000-0000-000090330000}"/>
    <cellStyle name="Millares [0] 3 2 2 3 4 3 2 2" xfId="45866" xr:uid="{00000000-0005-0000-0000-000091330000}"/>
    <cellStyle name="Millares [0] 3 2 2 3 4 3 3" xfId="25182" xr:uid="{00000000-0005-0000-0000-000092330000}"/>
    <cellStyle name="Millares [0] 3 2 2 3 4 3 4" xfId="35526" xr:uid="{00000000-0005-0000-0000-000093330000}"/>
    <cellStyle name="Millares [0] 3 2 2 3 4 4" xfId="7859" xr:uid="{00000000-0005-0000-0000-000094330000}"/>
    <cellStyle name="Millares [0] 3 2 2 3 4 4 2" xfId="18244" xr:uid="{00000000-0005-0000-0000-000095330000}"/>
    <cellStyle name="Millares [0] 3 2 2 3 4 4 2 2" xfId="49294" xr:uid="{00000000-0005-0000-0000-000096330000}"/>
    <cellStyle name="Millares [0] 3 2 2 3 4 4 3" xfId="28610" xr:uid="{00000000-0005-0000-0000-000097330000}"/>
    <cellStyle name="Millares [0] 3 2 2 3 4 4 4" xfId="38954" xr:uid="{00000000-0005-0000-0000-000098330000}"/>
    <cellStyle name="Millares [0] 3 2 2 3 4 5" xfId="11384" xr:uid="{00000000-0005-0000-0000-000099330000}"/>
    <cellStyle name="Millares [0] 3 2 2 3 4 5 2" xfId="42440" xr:uid="{00000000-0005-0000-0000-00009A330000}"/>
    <cellStyle name="Millares [0] 3 2 2 3 4 6" xfId="21756" xr:uid="{00000000-0005-0000-0000-00009B330000}"/>
    <cellStyle name="Millares [0] 3 2 2 3 4 7" xfId="32100" xr:uid="{00000000-0005-0000-0000-00009C330000}"/>
    <cellStyle name="Millares [0] 3 2 2 3 5" xfId="459" xr:uid="{00000000-0005-0000-0000-00009D330000}"/>
    <cellStyle name="Millares [0] 3 2 2 3 5 2" xfId="2709" xr:uid="{00000000-0005-0000-0000-00009E330000}"/>
    <cellStyle name="Millares [0] 3 2 2 3 5 2 2" xfId="6139" xr:uid="{00000000-0005-0000-0000-00009F330000}"/>
    <cellStyle name="Millares [0] 3 2 2 3 5 2 2 2" xfId="16534" xr:uid="{00000000-0005-0000-0000-0000A0330000}"/>
    <cellStyle name="Millares [0] 3 2 2 3 5 2 2 2 2" xfId="47588" xr:uid="{00000000-0005-0000-0000-0000A1330000}"/>
    <cellStyle name="Millares [0] 3 2 2 3 5 2 2 3" xfId="26904" xr:uid="{00000000-0005-0000-0000-0000A2330000}"/>
    <cellStyle name="Millares [0] 3 2 2 3 5 2 2 4" xfId="37248" xr:uid="{00000000-0005-0000-0000-0000A3330000}"/>
    <cellStyle name="Millares [0] 3 2 2 3 5 2 3" xfId="9619" xr:uid="{00000000-0005-0000-0000-0000A4330000}"/>
    <cellStyle name="Millares [0] 3 2 2 3 5 2 3 2" xfId="19985" xr:uid="{00000000-0005-0000-0000-0000A5330000}"/>
    <cellStyle name="Millares [0] 3 2 2 3 5 2 3 2 2" xfId="51034" xr:uid="{00000000-0005-0000-0000-0000A6330000}"/>
    <cellStyle name="Millares [0] 3 2 2 3 5 2 3 3" xfId="30350" xr:uid="{00000000-0005-0000-0000-0000A7330000}"/>
    <cellStyle name="Millares [0] 3 2 2 3 5 2 3 4" xfId="40694" xr:uid="{00000000-0005-0000-0000-0000A8330000}"/>
    <cellStyle name="Millares [0] 3 2 2 3 5 2 4" xfId="13106" xr:uid="{00000000-0005-0000-0000-0000A9330000}"/>
    <cellStyle name="Millares [0] 3 2 2 3 5 2 4 2" xfId="44162" xr:uid="{00000000-0005-0000-0000-0000AA330000}"/>
    <cellStyle name="Millares [0] 3 2 2 3 5 2 5" xfId="23478" xr:uid="{00000000-0005-0000-0000-0000AB330000}"/>
    <cellStyle name="Millares [0] 3 2 2 3 5 2 6" xfId="33822" xr:uid="{00000000-0005-0000-0000-0000AC330000}"/>
    <cellStyle name="Millares [0] 3 2 2 3 5 3" xfId="4414" xr:uid="{00000000-0005-0000-0000-0000AD330000}"/>
    <cellStyle name="Millares [0] 3 2 2 3 5 3 2" xfId="14811" xr:uid="{00000000-0005-0000-0000-0000AE330000}"/>
    <cellStyle name="Millares [0] 3 2 2 3 5 3 2 2" xfId="45867" xr:uid="{00000000-0005-0000-0000-0000AF330000}"/>
    <cellStyle name="Millares [0] 3 2 2 3 5 3 3" xfId="25183" xr:uid="{00000000-0005-0000-0000-0000B0330000}"/>
    <cellStyle name="Millares [0] 3 2 2 3 5 3 4" xfId="35527" xr:uid="{00000000-0005-0000-0000-0000B1330000}"/>
    <cellStyle name="Millares [0] 3 2 2 3 5 4" xfId="7860" xr:uid="{00000000-0005-0000-0000-0000B2330000}"/>
    <cellStyle name="Millares [0] 3 2 2 3 5 4 2" xfId="18245" xr:uid="{00000000-0005-0000-0000-0000B3330000}"/>
    <cellStyle name="Millares [0] 3 2 2 3 5 4 2 2" xfId="49295" xr:uid="{00000000-0005-0000-0000-0000B4330000}"/>
    <cellStyle name="Millares [0] 3 2 2 3 5 4 3" xfId="28611" xr:uid="{00000000-0005-0000-0000-0000B5330000}"/>
    <cellStyle name="Millares [0] 3 2 2 3 5 4 4" xfId="38955" xr:uid="{00000000-0005-0000-0000-0000B6330000}"/>
    <cellStyle name="Millares [0] 3 2 2 3 5 5" xfId="11385" xr:uid="{00000000-0005-0000-0000-0000B7330000}"/>
    <cellStyle name="Millares [0] 3 2 2 3 5 5 2" xfId="42441" xr:uid="{00000000-0005-0000-0000-0000B8330000}"/>
    <cellStyle name="Millares [0] 3 2 2 3 5 6" xfId="21757" xr:uid="{00000000-0005-0000-0000-0000B9330000}"/>
    <cellStyle name="Millares [0] 3 2 2 3 5 7" xfId="32101" xr:uid="{00000000-0005-0000-0000-0000BA330000}"/>
    <cellStyle name="Millares [0] 3 2 2 3 6" xfId="2704" xr:uid="{00000000-0005-0000-0000-0000BB330000}"/>
    <cellStyle name="Millares [0] 3 2 2 3 6 2" xfId="6134" xr:uid="{00000000-0005-0000-0000-0000BC330000}"/>
    <cellStyle name="Millares [0] 3 2 2 3 6 2 2" xfId="16529" xr:uid="{00000000-0005-0000-0000-0000BD330000}"/>
    <cellStyle name="Millares [0] 3 2 2 3 6 2 2 2" xfId="47583" xr:uid="{00000000-0005-0000-0000-0000BE330000}"/>
    <cellStyle name="Millares [0] 3 2 2 3 6 2 3" xfId="26899" xr:uid="{00000000-0005-0000-0000-0000BF330000}"/>
    <cellStyle name="Millares [0] 3 2 2 3 6 2 4" xfId="37243" xr:uid="{00000000-0005-0000-0000-0000C0330000}"/>
    <cellStyle name="Millares [0] 3 2 2 3 6 3" xfId="9614" xr:uid="{00000000-0005-0000-0000-0000C1330000}"/>
    <cellStyle name="Millares [0] 3 2 2 3 6 3 2" xfId="19980" xr:uid="{00000000-0005-0000-0000-0000C2330000}"/>
    <cellStyle name="Millares [0] 3 2 2 3 6 3 2 2" xfId="51029" xr:uid="{00000000-0005-0000-0000-0000C3330000}"/>
    <cellStyle name="Millares [0] 3 2 2 3 6 3 3" xfId="30345" xr:uid="{00000000-0005-0000-0000-0000C4330000}"/>
    <cellStyle name="Millares [0] 3 2 2 3 6 3 4" xfId="40689" xr:uid="{00000000-0005-0000-0000-0000C5330000}"/>
    <cellStyle name="Millares [0] 3 2 2 3 6 4" xfId="13101" xr:uid="{00000000-0005-0000-0000-0000C6330000}"/>
    <cellStyle name="Millares [0] 3 2 2 3 6 4 2" xfId="44157" xr:uid="{00000000-0005-0000-0000-0000C7330000}"/>
    <cellStyle name="Millares [0] 3 2 2 3 6 5" xfId="23473" xr:uid="{00000000-0005-0000-0000-0000C8330000}"/>
    <cellStyle name="Millares [0] 3 2 2 3 6 6" xfId="33817" xr:uid="{00000000-0005-0000-0000-0000C9330000}"/>
    <cellStyle name="Millares [0] 3 2 2 3 7" xfId="4409" xr:uid="{00000000-0005-0000-0000-0000CA330000}"/>
    <cellStyle name="Millares [0] 3 2 2 3 7 2" xfId="14806" xr:uid="{00000000-0005-0000-0000-0000CB330000}"/>
    <cellStyle name="Millares [0] 3 2 2 3 7 2 2" xfId="45862" xr:uid="{00000000-0005-0000-0000-0000CC330000}"/>
    <cellStyle name="Millares [0] 3 2 2 3 7 3" xfId="25178" xr:uid="{00000000-0005-0000-0000-0000CD330000}"/>
    <cellStyle name="Millares [0] 3 2 2 3 7 4" xfId="35522" xr:uid="{00000000-0005-0000-0000-0000CE330000}"/>
    <cellStyle name="Millares [0] 3 2 2 3 8" xfId="7855" xr:uid="{00000000-0005-0000-0000-0000CF330000}"/>
    <cellStyle name="Millares [0] 3 2 2 3 8 2" xfId="18240" xr:uid="{00000000-0005-0000-0000-0000D0330000}"/>
    <cellStyle name="Millares [0] 3 2 2 3 8 2 2" xfId="49290" xr:uid="{00000000-0005-0000-0000-0000D1330000}"/>
    <cellStyle name="Millares [0] 3 2 2 3 8 3" xfId="28606" xr:uid="{00000000-0005-0000-0000-0000D2330000}"/>
    <cellStyle name="Millares [0] 3 2 2 3 8 4" xfId="38950" xr:uid="{00000000-0005-0000-0000-0000D3330000}"/>
    <cellStyle name="Millares [0] 3 2 2 3 9" xfId="11380" xr:uid="{00000000-0005-0000-0000-0000D4330000}"/>
    <cellStyle name="Millares [0] 3 2 2 3 9 2" xfId="42436" xr:uid="{00000000-0005-0000-0000-0000D5330000}"/>
    <cellStyle name="Millares [0] 3 2 2 4" xfId="460" xr:uid="{00000000-0005-0000-0000-0000D6330000}"/>
    <cellStyle name="Millares [0] 3 2 2 4 2" xfId="461" xr:uid="{00000000-0005-0000-0000-0000D7330000}"/>
    <cellStyle name="Millares [0] 3 2 2 4 2 2" xfId="2711" xr:uid="{00000000-0005-0000-0000-0000D8330000}"/>
    <cellStyle name="Millares [0] 3 2 2 4 2 2 2" xfId="6141" xr:uid="{00000000-0005-0000-0000-0000D9330000}"/>
    <cellStyle name="Millares [0] 3 2 2 4 2 2 2 2" xfId="16536" xr:uid="{00000000-0005-0000-0000-0000DA330000}"/>
    <cellStyle name="Millares [0] 3 2 2 4 2 2 2 2 2" xfId="47590" xr:uid="{00000000-0005-0000-0000-0000DB330000}"/>
    <cellStyle name="Millares [0] 3 2 2 4 2 2 2 3" xfId="26906" xr:uid="{00000000-0005-0000-0000-0000DC330000}"/>
    <cellStyle name="Millares [0] 3 2 2 4 2 2 2 4" xfId="37250" xr:uid="{00000000-0005-0000-0000-0000DD330000}"/>
    <cellStyle name="Millares [0] 3 2 2 4 2 2 3" xfId="9621" xr:uid="{00000000-0005-0000-0000-0000DE330000}"/>
    <cellStyle name="Millares [0] 3 2 2 4 2 2 3 2" xfId="19987" xr:uid="{00000000-0005-0000-0000-0000DF330000}"/>
    <cellStyle name="Millares [0] 3 2 2 4 2 2 3 2 2" xfId="51036" xr:uid="{00000000-0005-0000-0000-0000E0330000}"/>
    <cellStyle name="Millares [0] 3 2 2 4 2 2 3 3" xfId="30352" xr:uid="{00000000-0005-0000-0000-0000E1330000}"/>
    <cellStyle name="Millares [0] 3 2 2 4 2 2 3 4" xfId="40696" xr:uid="{00000000-0005-0000-0000-0000E2330000}"/>
    <cellStyle name="Millares [0] 3 2 2 4 2 2 4" xfId="13108" xr:uid="{00000000-0005-0000-0000-0000E3330000}"/>
    <cellStyle name="Millares [0] 3 2 2 4 2 2 4 2" xfId="44164" xr:uid="{00000000-0005-0000-0000-0000E4330000}"/>
    <cellStyle name="Millares [0] 3 2 2 4 2 2 5" xfId="23480" xr:uid="{00000000-0005-0000-0000-0000E5330000}"/>
    <cellStyle name="Millares [0] 3 2 2 4 2 2 6" xfId="33824" xr:uid="{00000000-0005-0000-0000-0000E6330000}"/>
    <cellStyle name="Millares [0] 3 2 2 4 2 3" xfId="4416" xr:uid="{00000000-0005-0000-0000-0000E7330000}"/>
    <cellStyle name="Millares [0] 3 2 2 4 2 3 2" xfId="14813" xr:uid="{00000000-0005-0000-0000-0000E8330000}"/>
    <cellStyle name="Millares [0] 3 2 2 4 2 3 2 2" xfId="45869" xr:uid="{00000000-0005-0000-0000-0000E9330000}"/>
    <cellStyle name="Millares [0] 3 2 2 4 2 3 3" xfId="25185" xr:uid="{00000000-0005-0000-0000-0000EA330000}"/>
    <cellStyle name="Millares [0] 3 2 2 4 2 3 4" xfId="35529" xr:uid="{00000000-0005-0000-0000-0000EB330000}"/>
    <cellStyle name="Millares [0] 3 2 2 4 2 4" xfId="7862" xr:uid="{00000000-0005-0000-0000-0000EC330000}"/>
    <cellStyle name="Millares [0] 3 2 2 4 2 4 2" xfId="18247" xr:uid="{00000000-0005-0000-0000-0000ED330000}"/>
    <cellStyle name="Millares [0] 3 2 2 4 2 4 2 2" xfId="49297" xr:uid="{00000000-0005-0000-0000-0000EE330000}"/>
    <cellStyle name="Millares [0] 3 2 2 4 2 4 3" xfId="28613" xr:uid="{00000000-0005-0000-0000-0000EF330000}"/>
    <cellStyle name="Millares [0] 3 2 2 4 2 4 4" xfId="38957" xr:uid="{00000000-0005-0000-0000-0000F0330000}"/>
    <cellStyle name="Millares [0] 3 2 2 4 2 5" xfId="11387" xr:uid="{00000000-0005-0000-0000-0000F1330000}"/>
    <cellStyle name="Millares [0] 3 2 2 4 2 5 2" xfId="42443" xr:uid="{00000000-0005-0000-0000-0000F2330000}"/>
    <cellStyle name="Millares [0] 3 2 2 4 2 6" xfId="21759" xr:uid="{00000000-0005-0000-0000-0000F3330000}"/>
    <cellStyle name="Millares [0] 3 2 2 4 2 7" xfId="32103" xr:uid="{00000000-0005-0000-0000-0000F4330000}"/>
    <cellStyle name="Millares [0] 3 2 2 4 3" xfId="2710" xr:uid="{00000000-0005-0000-0000-0000F5330000}"/>
    <cellStyle name="Millares [0] 3 2 2 4 3 2" xfId="6140" xr:uid="{00000000-0005-0000-0000-0000F6330000}"/>
    <cellStyle name="Millares [0] 3 2 2 4 3 2 2" xfId="16535" xr:uid="{00000000-0005-0000-0000-0000F7330000}"/>
    <cellStyle name="Millares [0] 3 2 2 4 3 2 2 2" xfId="47589" xr:uid="{00000000-0005-0000-0000-0000F8330000}"/>
    <cellStyle name="Millares [0] 3 2 2 4 3 2 3" xfId="26905" xr:uid="{00000000-0005-0000-0000-0000F9330000}"/>
    <cellStyle name="Millares [0] 3 2 2 4 3 2 4" xfId="37249" xr:uid="{00000000-0005-0000-0000-0000FA330000}"/>
    <cellStyle name="Millares [0] 3 2 2 4 3 3" xfId="9620" xr:uid="{00000000-0005-0000-0000-0000FB330000}"/>
    <cellStyle name="Millares [0] 3 2 2 4 3 3 2" xfId="19986" xr:uid="{00000000-0005-0000-0000-0000FC330000}"/>
    <cellStyle name="Millares [0] 3 2 2 4 3 3 2 2" xfId="51035" xr:uid="{00000000-0005-0000-0000-0000FD330000}"/>
    <cellStyle name="Millares [0] 3 2 2 4 3 3 3" xfId="30351" xr:uid="{00000000-0005-0000-0000-0000FE330000}"/>
    <cellStyle name="Millares [0] 3 2 2 4 3 3 4" xfId="40695" xr:uid="{00000000-0005-0000-0000-0000FF330000}"/>
    <cellStyle name="Millares [0] 3 2 2 4 3 4" xfId="13107" xr:uid="{00000000-0005-0000-0000-000000340000}"/>
    <cellStyle name="Millares [0] 3 2 2 4 3 4 2" xfId="44163" xr:uid="{00000000-0005-0000-0000-000001340000}"/>
    <cellStyle name="Millares [0] 3 2 2 4 3 5" xfId="23479" xr:uid="{00000000-0005-0000-0000-000002340000}"/>
    <cellStyle name="Millares [0] 3 2 2 4 3 6" xfId="33823" xr:uid="{00000000-0005-0000-0000-000003340000}"/>
    <cellStyle name="Millares [0] 3 2 2 4 4" xfId="4415" xr:uid="{00000000-0005-0000-0000-000004340000}"/>
    <cellStyle name="Millares [0] 3 2 2 4 4 2" xfId="14812" xr:uid="{00000000-0005-0000-0000-000005340000}"/>
    <cellStyle name="Millares [0] 3 2 2 4 4 2 2" xfId="45868" xr:uid="{00000000-0005-0000-0000-000006340000}"/>
    <cellStyle name="Millares [0] 3 2 2 4 4 3" xfId="25184" xr:uid="{00000000-0005-0000-0000-000007340000}"/>
    <cellStyle name="Millares [0] 3 2 2 4 4 4" xfId="35528" xr:uid="{00000000-0005-0000-0000-000008340000}"/>
    <cellStyle name="Millares [0] 3 2 2 4 5" xfId="7861" xr:uid="{00000000-0005-0000-0000-000009340000}"/>
    <cellStyle name="Millares [0] 3 2 2 4 5 2" xfId="18246" xr:uid="{00000000-0005-0000-0000-00000A340000}"/>
    <cellStyle name="Millares [0] 3 2 2 4 5 2 2" xfId="49296" xr:uid="{00000000-0005-0000-0000-00000B340000}"/>
    <cellStyle name="Millares [0] 3 2 2 4 5 3" xfId="28612" xr:uid="{00000000-0005-0000-0000-00000C340000}"/>
    <cellStyle name="Millares [0] 3 2 2 4 5 4" xfId="38956" xr:uid="{00000000-0005-0000-0000-00000D340000}"/>
    <cellStyle name="Millares [0] 3 2 2 4 6" xfId="11386" xr:uid="{00000000-0005-0000-0000-00000E340000}"/>
    <cellStyle name="Millares [0] 3 2 2 4 6 2" xfId="42442" xr:uid="{00000000-0005-0000-0000-00000F340000}"/>
    <cellStyle name="Millares [0] 3 2 2 4 7" xfId="21758" xr:uid="{00000000-0005-0000-0000-000010340000}"/>
    <cellStyle name="Millares [0] 3 2 2 4 8" xfId="32102" xr:uid="{00000000-0005-0000-0000-000011340000}"/>
    <cellStyle name="Millares [0] 3 2 2 5" xfId="462" xr:uid="{00000000-0005-0000-0000-000012340000}"/>
    <cellStyle name="Millares [0] 3 2 2 5 2" xfId="2712" xr:uid="{00000000-0005-0000-0000-000013340000}"/>
    <cellStyle name="Millares [0] 3 2 2 5 2 2" xfId="6142" xr:uid="{00000000-0005-0000-0000-000014340000}"/>
    <cellStyle name="Millares [0] 3 2 2 5 2 2 2" xfId="16537" xr:uid="{00000000-0005-0000-0000-000015340000}"/>
    <cellStyle name="Millares [0] 3 2 2 5 2 2 2 2" xfId="47591" xr:uid="{00000000-0005-0000-0000-000016340000}"/>
    <cellStyle name="Millares [0] 3 2 2 5 2 2 3" xfId="26907" xr:uid="{00000000-0005-0000-0000-000017340000}"/>
    <cellStyle name="Millares [0] 3 2 2 5 2 2 4" xfId="37251" xr:uid="{00000000-0005-0000-0000-000018340000}"/>
    <cellStyle name="Millares [0] 3 2 2 5 2 3" xfId="9622" xr:uid="{00000000-0005-0000-0000-000019340000}"/>
    <cellStyle name="Millares [0] 3 2 2 5 2 3 2" xfId="19988" xr:uid="{00000000-0005-0000-0000-00001A340000}"/>
    <cellStyle name="Millares [0] 3 2 2 5 2 3 2 2" xfId="51037" xr:uid="{00000000-0005-0000-0000-00001B340000}"/>
    <cellStyle name="Millares [0] 3 2 2 5 2 3 3" xfId="30353" xr:uid="{00000000-0005-0000-0000-00001C340000}"/>
    <cellStyle name="Millares [0] 3 2 2 5 2 3 4" xfId="40697" xr:uid="{00000000-0005-0000-0000-00001D340000}"/>
    <cellStyle name="Millares [0] 3 2 2 5 2 4" xfId="13109" xr:uid="{00000000-0005-0000-0000-00001E340000}"/>
    <cellStyle name="Millares [0] 3 2 2 5 2 4 2" xfId="44165" xr:uid="{00000000-0005-0000-0000-00001F340000}"/>
    <cellStyle name="Millares [0] 3 2 2 5 2 5" xfId="23481" xr:uid="{00000000-0005-0000-0000-000020340000}"/>
    <cellStyle name="Millares [0] 3 2 2 5 2 6" xfId="33825" xr:uid="{00000000-0005-0000-0000-000021340000}"/>
    <cellStyle name="Millares [0] 3 2 2 5 3" xfId="4417" xr:uid="{00000000-0005-0000-0000-000022340000}"/>
    <cellStyle name="Millares [0] 3 2 2 5 3 2" xfId="14814" xr:uid="{00000000-0005-0000-0000-000023340000}"/>
    <cellStyle name="Millares [0] 3 2 2 5 3 2 2" xfId="45870" xr:uid="{00000000-0005-0000-0000-000024340000}"/>
    <cellStyle name="Millares [0] 3 2 2 5 3 3" xfId="25186" xr:uid="{00000000-0005-0000-0000-000025340000}"/>
    <cellStyle name="Millares [0] 3 2 2 5 3 4" xfId="35530" xr:uid="{00000000-0005-0000-0000-000026340000}"/>
    <cellStyle name="Millares [0] 3 2 2 5 4" xfId="7863" xr:uid="{00000000-0005-0000-0000-000027340000}"/>
    <cellStyle name="Millares [0] 3 2 2 5 4 2" xfId="18248" xr:uid="{00000000-0005-0000-0000-000028340000}"/>
    <cellStyle name="Millares [0] 3 2 2 5 4 2 2" xfId="49298" xr:uid="{00000000-0005-0000-0000-000029340000}"/>
    <cellStyle name="Millares [0] 3 2 2 5 4 3" xfId="28614" xr:uid="{00000000-0005-0000-0000-00002A340000}"/>
    <cellStyle name="Millares [0] 3 2 2 5 4 4" xfId="38958" xr:uid="{00000000-0005-0000-0000-00002B340000}"/>
    <cellStyle name="Millares [0] 3 2 2 5 5" xfId="11388" xr:uid="{00000000-0005-0000-0000-00002C340000}"/>
    <cellStyle name="Millares [0] 3 2 2 5 5 2" xfId="42444" xr:uid="{00000000-0005-0000-0000-00002D340000}"/>
    <cellStyle name="Millares [0] 3 2 2 5 6" xfId="21760" xr:uid="{00000000-0005-0000-0000-00002E340000}"/>
    <cellStyle name="Millares [0] 3 2 2 5 7" xfId="32104" xr:uid="{00000000-0005-0000-0000-00002F340000}"/>
    <cellStyle name="Millares [0] 3 2 2 6" xfId="463" xr:uid="{00000000-0005-0000-0000-000030340000}"/>
    <cellStyle name="Millares [0] 3 2 2 6 2" xfId="2713" xr:uid="{00000000-0005-0000-0000-000031340000}"/>
    <cellStyle name="Millares [0] 3 2 2 6 2 2" xfId="6143" xr:uid="{00000000-0005-0000-0000-000032340000}"/>
    <cellStyle name="Millares [0] 3 2 2 6 2 2 2" xfId="16538" xr:uid="{00000000-0005-0000-0000-000033340000}"/>
    <cellStyle name="Millares [0] 3 2 2 6 2 2 2 2" xfId="47592" xr:uid="{00000000-0005-0000-0000-000034340000}"/>
    <cellStyle name="Millares [0] 3 2 2 6 2 2 3" xfId="26908" xr:uid="{00000000-0005-0000-0000-000035340000}"/>
    <cellStyle name="Millares [0] 3 2 2 6 2 2 4" xfId="37252" xr:uid="{00000000-0005-0000-0000-000036340000}"/>
    <cellStyle name="Millares [0] 3 2 2 6 2 3" xfId="9623" xr:uid="{00000000-0005-0000-0000-000037340000}"/>
    <cellStyle name="Millares [0] 3 2 2 6 2 3 2" xfId="19989" xr:uid="{00000000-0005-0000-0000-000038340000}"/>
    <cellStyle name="Millares [0] 3 2 2 6 2 3 2 2" xfId="51038" xr:uid="{00000000-0005-0000-0000-000039340000}"/>
    <cellStyle name="Millares [0] 3 2 2 6 2 3 3" xfId="30354" xr:uid="{00000000-0005-0000-0000-00003A340000}"/>
    <cellStyle name="Millares [0] 3 2 2 6 2 3 4" xfId="40698" xr:uid="{00000000-0005-0000-0000-00003B340000}"/>
    <cellStyle name="Millares [0] 3 2 2 6 2 4" xfId="13110" xr:uid="{00000000-0005-0000-0000-00003C340000}"/>
    <cellStyle name="Millares [0] 3 2 2 6 2 4 2" xfId="44166" xr:uid="{00000000-0005-0000-0000-00003D340000}"/>
    <cellStyle name="Millares [0] 3 2 2 6 2 5" xfId="23482" xr:uid="{00000000-0005-0000-0000-00003E340000}"/>
    <cellStyle name="Millares [0] 3 2 2 6 2 6" xfId="33826" xr:uid="{00000000-0005-0000-0000-00003F340000}"/>
    <cellStyle name="Millares [0] 3 2 2 6 3" xfId="4418" xr:uid="{00000000-0005-0000-0000-000040340000}"/>
    <cellStyle name="Millares [0] 3 2 2 6 3 2" xfId="14815" xr:uid="{00000000-0005-0000-0000-000041340000}"/>
    <cellStyle name="Millares [0] 3 2 2 6 3 2 2" xfId="45871" xr:uid="{00000000-0005-0000-0000-000042340000}"/>
    <cellStyle name="Millares [0] 3 2 2 6 3 3" xfId="25187" xr:uid="{00000000-0005-0000-0000-000043340000}"/>
    <cellStyle name="Millares [0] 3 2 2 6 3 4" xfId="35531" xr:uid="{00000000-0005-0000-0000-000044340000}"/>
    <cellStyle name="Millares [0] 3 2 2 6 4" xfId="7864" xr:uid="{00000000-0005-0000-0000-000045340000}"/>
    <cellStyle name="Millares [0] 3 2 2 6 4 2" xfId="18249" xr:uid="{00000000-0005-0000-0000-000046340000}"/>
    <cellStyle name="Millares [0] 3 2 2 6 4 2 2" xfId="49299" xr:uid="{00000000-0005-0000-0000-000047340000}"/>
    <cellStyle name="Millares [0] 3 2 2 6 4 3" xfId="28615" xr:uid="{00000000-0005-0000-0000-000048340000}"/>
    <cellStyle name="Millares [0] 3 2 2 6 4 4" xfId="38959" xr:uid="{00000000-0005-0000-0000-000049340000}"/>
    <cellStyle name="Millares [0] 3 2 2 6 5" xfId="11389" xr:uid="{00000000-0005-0000-0000-00004A340000}"/>
    <cellStyle name="Millares [0] 3 2 2 6 5 2" xfId="42445" xr:uid="{00000000-0005-0000-0000-00004B340000}"/>
    <cellStyle name="Millares [0] 3 2 2 6 6" xfId="21761" xr:uid="{00000000-0005-0000-0000-00004C340000}"/>
    <cellStyle name="Millares [0] 3 2 2 6 7" xfId="32105" xr:uid="{00000000-0005-0000-0000-00004D340000}"/>
    <cellStyle name="Millares [0] 3 2 2 7" xfId="464" xr:uid="{00000000-0005-0000-0000-00004E340000}"/>
    <cellStyle name="Millares [0] 3 2 2 7 2" xfId="2714" xr:uid="{00000000-0005-0000-0000-00004F340000}"/>
    <cellStyle name="Millares [0] 3 2 2 7 2 2" xfId="6144" xr:uid="{00000000-0005-0000-0000-000050340000}"/>
    <cellStyle name="Millares [0] 3 2 2 7 2 2 2" xfId="16539" xr:uid="{00000000-0005-0000-0000-000051340000}"/>
    <cellStyle name="Millares [0] 3 2 2 7 2 2 2 2" xfId="47593" xr:uid="{00000000-0005-0000-0000-000052340000}"/>
    <cellStyle name="Millares [0] 3 2 2 7 2 2 3" xfId="26909" xr:uid="{00000000-0005-0000-0000-000053340000}"/>
    <cellStyle name="Millares [0] 3 2 2 7 2 2 4" xfId="37253" xr:uid="{00000000-0005-0000-0000-000054340000}"/>
    <cellStyle name="Millares [0] 3 2 2 7 2 3" xfId="9624" xr:uid="{00000000-0005-0000-0000-000055340000}"/>
    <cellStyle name="Millares [0] 3 2 2 7 2 3 2" xfId="19990" xr:uid="{00000000-0005-0000-0000-000056340000}"/>
    <cellStyle name="Millares [0] 3 2 2 7 2 3 2 2" xfId="51039" xr:uid="{00000000-0005-0000-0000-000057340000}"/>
    <cellStyle name="Millares [0] 3 2 2 7 2 3 3" xfId="30355" xr:uid="{00000000-0005-0000-0000-000058340000}"/>
    <cellStyle name="Millares [0] 3 2 2 7 2 3 4" xfId="40699" xr:uid="{00000000-0005-0000-0000-000059340000}"/>
    <cellStyle name="Millares [0] 3 2 2 7 2 4" xfId="13111" xr:uid="{00000000-0005-0000-0000-00005A340000}"/>
    <cellStyle name="Millares [0] 3 2 2 7 2 4 2" xfId="44167" xr:uid="{00000000-0005-0000-0000-00005B340000}"/>
    <cellStyle name="Millares [0] 3 2 2 7 2 5" xfId="23483" xr:uid="{00000000-0005-0000-0000-00005C340000}"/>
    <cellStyle name="Millares [0] 3 2 2 7 2 6" xfId="33827" xr:uid="{00000000-0005-0000-0000-00005D340000}"/>
    <cellStyle name="Millares [0] 3 2 2 7 3" xfId="4419" xr:uid="{00000000-0005-0000-0000-00005E340000}"/>
    <cellStyle name="Millares [0] 3 2 2 7 3 2" xfId="14816" xr:uid="{00000000-0005-0000-0000-00005F340000}"/>
    <cellStyle name="Millares [0] 3 2 2 7 3 2 2" xfId="45872" xr:uid="{00000000-0005-0000-0000-000060340000}"/>
    <cellStyle name="Millares [0] 3 2 2 7 3 3" xfId="25188" xr:uid="{00000000-0005-0000-0000-000061340000}"/>
    <cellStyle name="Millares [0] 3 2 2 7 3 4" xfId="35532" xr:uid="{00000000-0005-0000-0000-000062340000}"/>
    <cellStyle name="Millares [0] 3 2 2 7 4" xfId="7865" xr:uid="{00000000-0005-0000-0000-000063340000}"/>
    <cellStyle name="Millares [0] 3 2 2 7 4 2" xfId="18250" xr:uid="{00000000-0005-0000-0000-000064340000}"/>
    <cellStyle name="Millares [0] 3 2 2 7 4 2 2" xfId="49300" xr:uid="{00000000-0005-0000-0000-000065340000}"/>
    <cellStyle name="Millares [0] 3 2 2 7 4 3" xfId="28616" xr:uid="{00000000-0005-0000-0000-000066340000}"/>
    <cellStyle name="Millares [0] 3 2 2 7 4 4" xfId="38960" xr:uid="{00000000-0005-0000-0000-000067340000}"/>
    <cellStyle name="Millares [0] 3 2 2 7 5" xfId="11390" xr:uid="{00000000-0005-0000-0000-000068340000}"/>
    <cellStyle name="Millares [0] 3 2 2 7 5 2" xfId="42446" xr:uid="{00000000-0005-0000-0000-000069340000}"/>
    <cellStyle name="Millares [0] 3 2 2 7 6" xfId="21762" xr:uid="{00000000-0005-0000-0000-00006A340000}"/>
    <cellStyle name="Millares [0] 3 2 2 7 7" xfId="32106" xr:uid="{00000000-0005-0000-0000-00006B340000}"/>
    <cellStyle name="Millares [0] 3 2 2 8" xfId="2691" xr:uid="{00000000-0005-0000-0000-00006C340000}"/>
    <cellStyle name="Millares [0] 3 2 2 8 2" xfId="6121" xr:uid="{00000000-0005-0000-0000-00006D340000}"/>
    <cellStyle name="Millares [0] 3 2 2 8 2 2" xfId="16516" xr:uid="{00000000-0005-0000-0000-00006E340000}"/>
    <cellStyle name="Millares [0] 3 2 2 8 2 2 2" xfId="47570" xr:uid="{00000000-0005-0000-0000-00006F340000}"/>
    <cellStyle name="Millares [0] 3 2 2 8 2 3" xfId="26886" xr:uid="{00000000-0005-0000-0000-000070340000}"/>
    <cellStyle name="Millares [0] 3 2 2 8 2 4" xfId="37230" xr:uid="{00000000-0005-0000-0000-000071340000}"/>
    <cellStyle name="Millares [0] 3 2 2 8 3" xfId="9601" xr:uid="{00000000-0005-0000-0000-000072340000}"/>
    <cellStyle name="Millares [0] 3 2 2 8 3 2" xfId="19967" xr:uid="{00000000-0005-0000-0000-000073340000}"/>
    <cellStyle name="Millares [0] 3 2 2 8 3 2 2" xfId="51016" xr:uid="{00000000-0005-0000-0000-000074340000}"/>
    <cellStyle name="Millares [0] 3 2 2 8 3 3" xfId="30332" xr:uid="{00000000-0005-0000-0000-000075340000}"/>
    <cellStyle name="Millares [0] 3 2 2 8 3 4" xfId="40676" xr:uid="{00000000-0005-0000-0000-000076340000}"/>
    <cellStyle name="Millares [0] 3 2 2 8 4" xfId="13088" xr:uid="{00000000-0005-0000-0000-000077340000}"/>
    <cellStyle name="Millares [0] 3 2 2 8 4 2" xfId="44144" xr:uid="{00000000-0005-0000-0000-000078340000}"/>
    <cellStyle name="Millares [0] 3 2 2 8 5" xfId="23460" xr:uid="{00000000-0005-0000-0000-000079340000}"/>
    <cellStyle name="Millares [0] 3 2 2 8 6" xfId="33804" xr:uid="{00000000-0005-0000-0000-00007A340000}"/>
    <cellStyle name="Millares [0] 3 2 2 9" xfId="4396" xr:uid="{00000000-0005-0000-0000-00007B340000}"/>
    <cellStyle name="Millares [0] 3 2 2 9 2" xfId="14793" xr:uid="{00000000-0005-0000-0000-00007C340000}"/>
    <cellStyle name="Millares [0] 3 2 2 9 2 2" xfId="45849" xr:uid="{00000000-0005-0000-0000-00007D340000}"/>
    <cellStyle name="Millares [0] 3 2 2 9 3" xfId="25165" xr:uid="{00000000-0005-0000-0000-00007E340000}"/>
    <cellStyle name="Millares [0] 3 2 2 9 4" xfId="35509" xr:uid="{00000000-0005-0000-0000-00007F340000}"/>
    <cellStyle name="Millares [0] 3 2 3" xfId="465" xr:uid="{00000000-0005-0000-0000-000080340000}"/>
    <cellStyle name="Millares [0] 3 2 3 10" xfId="7866" xr:uid="{00000000-0005-0000-0000-000081340000}"/>
    <cellStyle name="Millares [0] 3 2 3 10 2" xfId="18251" xr:uid="{00000000-0005-0000-0000-000082340000}"/>
    <cellStyle name="Millares [0] 3 2 3 10 2 2" xfId="49301" xr:uid="{00000000-0005-0000-0000-000083340000}"/>
    <cellStyle name="Millares [0] 3 2 3 10 3" xfId="28617" xr:uid="{00000000-0005-0000-0000-000084340000}"/>
    <cellStyle name="Millares [0] 3 2 3 10 4" xfId="38961" xr:uid="{00000000-0005-0000-0000-000085340000}"/>
    <cellStyle name="Millares [0] 3 2 3 11" xfId="11391" xr:uid="{00000000-0005-0000-0000-000086340000}"/>
    <cellStyle name="Millares [0] 3 2 3 11 2" xfId="42447" xr:uid="{00000000-0005-0000-0000-000087340000}"/>
    <cellStyle name="Millares [0] 3 2 3 12" xfId="21763" xr:uid="{00000000-0005-0000-0000-000088340000}"/>
    <cellStyle name="Millares [0] 3 2 3 13" xfId="32107" xr:uid="{00000000-0005-0000-0000-000089340000}"/>
    <cellStyle name="Millares [0] 3 2 3 2" xfId="466" xr:uid="{00000000-0005-0000-0000-00008A340000}"/>
    <cellStyle name="Millares [0] 3 2 3 2 10" xfId="11392" xr:uid="{00000000-0005-0000-0000-00008B340000}"/>
    <cellStyle name="Millares [0] 3 2 3 2 10 2" xfId="42448" xr:uid="{00000000-0005-0000-0000-00008C340000}"/>
    <cellStyle name="Millares [0] 3 2 3 2 11" xfId="21764" xr:uid="{00000000-0005-0000-0000-00008D340000}"/>
    <cellStyle name="Millares [0] 3 2 3 2 12" xfId="32108" xr:uid="{00000000-0005-0000-0000-00008E340000}"/>
    <cellStyle name="Millares [0] 3 2 3 2 2" xfId="467" xr:uid="{00000000-0005-0000-0000-00008F340000}"/>
    <cellStyle name="Millares [0] 3 2 3 2 2 10" xfId="21765" xr:uid="{00000000-0005-0000-0000-000090340000}"/>
    <cellStyle name="Millares [0] 3 2 3 2 2 11" xfId="32109" xr:uid="{00000000-0005-0000-0000-000091340000}"/>
    <cellStyle name="Millares [0] 3 2 3 2 2 2" xfId="468" xr:uid="{00000000-0005-0000-0000-000092340000}"/>
    <cellStyle name="Millares [0] 3 2 3 2 2 2 2" xfId="469" xr:uid="{00000000-0005-0000-0000-000093340000}"/>
    <cellStyle name="Millares [0] 3 2 3 2 2 2 2 2" xfId="2719" xr:uid="{00000000-0005-0000-0000-000094340000}"/>
    <cellStyle name="Millares [0] 3 2 3 2 2 2 2 2 2" xfId="6149" xr:uid="{00000000-0005-0000-0000-000095340000}"/>
    <cellStyle name="Millares [0] 3 2 3 2 2 2 2 2 2 2" xfId="16544" xr:uid="{00000000-0005-0000-0000-000096340000}"/>
    <cellStyle name="Millares [0] 3 2 3 2 2 2 2 2 2 2 2" xfId="47598" xr:uid="{00000000-0005-0000-0000-000097340000}"/>
    <cellStyle name="Millares [0] 3 2 3 2 2 2 2 2 2 3" xfId="26914" xr:uid="{00000000-0005-0000-0000-000098340000}"/>
    <cellStyle name="Millares [0] 3 2 3 2 2 2 2 2 2 4" xfId="37258" xr:uid="{00000000-0005-0000-0000-000099340000}"/>
    <cellStyle name="Millares [0] 3 2 3 2 2 2 2 2 3" xfId="9629" xr:uid="{00000000-0005-0000-0000-00009A340000}"/>
    <cellStyle name="Millares [0] 3 2 3 2 2 2 2 2 3 2" xfId="19995" xr:uid="{00000000-0005-0000-0000-00009B340000}"/>
    <cellStyle name="Millares [0] 3 2 3 2 2 2 2 2 3 2 2" xfId="51044" xr:uid="{00000000-0005-0000-0000-00009C340000}"/>
    <cellStyle name="Millares [0] 3 2 3 2 2 2 2 2 3 3" xfId="30360" xr:uid="{00000000-0005-0000-0000-00009D340000}"/>
    <cellStyle name="Millares [0] 3 2 3 2 2 2 2 2 3 4" xfId="40704" xr:uid="{00000000-0005-0000-0000-00009E340000}"/>
    <cellStyle name="Millares [0] 3 2 3 2 2 2 2 2 4" xfId="13116" xr:uid="{00000000-0005-0000-0000-00009F340000}"/>
    <cellStyle name="Millares [0] 3 2 3 2 2 2 2 2 4 2" xfId="44172" xr:uid="{00000000-0005-0000-0000-0000A0340000}"/>
    <cellStyle name="Millares [0] 3 2 3 2 2 2 2 2 5" xfId="23488" xr:uid="{00000000-0005-0000-0000-0000A1340000}"/>
    <cellStyle name="Millares [0] 3 2 3 2 2 2 2 2 6" xfId="33832" xr:uid="{00000000-0005-0000-0000-0000A2340000}"/>
    <cellStyle name="Millares [0] 3 2 3 2 2 2 2 3" xfId="4424" xr:uid="{00000000-0005-0000-0000-0000A3340000}"/>
    <cellStyle name="Millares [0] 3 2 3 2 2 2 2 3 2" xfId="14821" xr:uid="{00000000-0005-0000-0000-0000A4340000}"/>
    <cellStyle name="Millares [0] 3 2 3 2 2 2 2 3 2 2" xfId="45877" xr:uid="{00000000-0005-0000-0000-0000A5340000}"/>
    <cellStyle name="Millares [0] 3 2 3 2 2 2 2 3 3" xfId="25193" xr:uid="{00000000-0005-0000-0000-0000A6340000}"/>
    <cellStyle name="Millares [0] 3 2 3 2 2 2 2 3 4" xfId="35537" xr:uid="{00000000-0005-0000-0000-0000A7340000}"/>
    <cellStyle name="Millares [0] 3 2 3 2 2 2 2 4" xfId="7870" xr:uid="{00000000-0005-0000-0000-0000A8340000}"/>
    <cellStyle name="Millares [0] 3 2 3 2 2 2 2 4 2" xfId="18255" xr:uid="{00000000-0005-0000-0000-0000A9340000}"/>
    <cellStyle name="Millares [0] 3 2 3 2 2 2 2 4 2 2" xfId="49305" xr:uid="{00000000-0005-0000-0000-0000AA340000}"/>
    <cellStyle name="Millares [0] 3 2 3 2 2 2 2 4 3" xfId="28621" xr:uid="{00000000-0005-0000-0000-0000AB340000}"/>
    <cellStyle name="Millares [0] 3 2 3 2 2 2 2 4 4" xfId="38965" xr:uid="{00000000-0005-0000-0000-0000AC340000}"/>
    <cellStyle name="Millares [0] 3 2 3 2 2 2 2 5" xfId="11395" xr:uid="{00000000-0005-0000-0000-0000AD340000}"/>
    <cellStyle name="Millares [0] 3 2 3 2 2 2 2 5 2" xfId="42451" xr:uid="{00000000-0005-0000-0000-0000AE340000}"/>
    <cellStyle name="Millares [0] 3 2 3 2 2 2 2 6" xfId="21767" xr:uid="{00000000-0005-0000-0000-0000AF340000}"/>
    <cellStyle name="Millares [0] 3 2 3 2 2 2 2 7" xfId="32111" xr:uid="{00000000-0005-0000-0000-0000B0340000}"/>
    <cellStyle name="Millares [0] 3 2 3 2 2 2 3" xfId="2718" xr:uid="{00000000-0005-0000-0000-0000B1340000}"/>
    <cellStyle name="Millares [0] 3 2 3 2 2 2 3 2" xfId="6148" xr:uid="{00000000-0005-0000-0000-0000B2340000}"/>
    <cellStyle name="Millares [0] 3 2 3 2 2 2 3 2 2" xfId="16543" xr:uid="{00000000-0005-0000-0000-0000B3340000}"/>
    <cellStyle name="Millares [0] 3 2 3 2 2 2 3 2 2 2" xfId="47597" xr:uid="{00000000-0005-0000-0000-0000B4340000}"/>
    <cellStyle name="Millares [0] 3 2 3 2 2 2 3 2 3" xfId="26913" xr:uid="{00000000-0005-0000-0000-0000B5340000}"/>
    <cellStyle name="Millares [0] 3 2 3 2 2 2 3 2 4" xfId="37257" xr:uid="{00000000-0005-0000-0000-0000B6340000}"/>
    <cellStyle name="Millares [0] 3 2 3 2 2 2 3 3" xfId="9628" xr:uid="{00000000-0005-0000-0000-0000B7340000}"/>
    <cellStyle name="Millares [0] 3 2 3 2 2 2 3 3 2" xfId="19994" xr:uid="{00000000-0005-0000-0000-0000B8340000}"/>
    <cellStyle name="Millares [0] 3 2 3 2 2 2 3 3 2 2" xfId="51043" xr:uid="{00000000-0005-0000-0000-0000B9340000}"/>
    <cellStyle name="Millares [0] 3 2 3 2 2 2 3 3 3" xfId="30359" xr:uid="{00000000-0005-0000-0000-0000BA340000}"/>
    <cellStyle name="Millares [0] 3 2 3 2 2 2 3 3 4" xfId="40703" xr:uid="{00000000-0005-0000-0000-0000BB340000}"/>
    <cellStyle name="Millares [0] 3 2 3 2 2 2 3 4" xfId="13115" xr:uid="{00000000-0005-0000-0000-0000BC340000}"/>
    <cellStyle name="Millares [0] 3 2 3 2 2 2 3 4 2" xfId="44171" xr:uid="{00000000-0005-0000-0000-0000BD340000}"/>
    <cellStyle name="Millares [0] 3 2 3 2 2 2 3 5" xfId="23487" xr:uid="{00000000-0005-0000-0000-0000BE340000}"/>
    <cellStyle name="Millares [0] 3 2 3 2 2 2 3 6" xfId="33831" xr:uid="{00000000-0005-0000-0000-0000BF340000}"/>
    <cellStyle name="Millares [0] 3 2 3 2 2 2 4" xfId="4423" xr:uid="{00000000-0005-0000-0000-0000C0340000}"/>
    <cellStyle name="Millares [0] 3 2 3 2 2 2 4 2" xfId="14820" xr:uid="{00000000-0005-0000-0000-0000C1340000}"/>
    <cellStyle name="Millares [0] 3 2 3 2 2 2 4 2 2" xfId="45876" xr:uid="{00000000-0005-0000-0000-0000C2340000}"/>
    <cellStyle name="Millares [0] 3 2 3 2 2 2 4 3" xfId="25192" xr:uid="{00000000-0005-0000-0000-0000C3340000}"/>
    <cellStyle name="Millares [0] 3 2 3 2 2 2 4 4" xfId="35536" xr:uid="{00000000-0005-0000-0000-0000C4340000}"/>
    <cellStyle name="Millares [0] 3 2 3 2 2 2 5" xfId="7869" xr:uid="{00000000-0005-0000-0000-0000C5340000}"/>
    <cellStyle name="Millares [0] 3 2 3 2 2 2 5 2" xfId="18254" xr:uid="{00000000-0005-0000-0000-0000C6340000}"/>
    <cellStyle name="Millares [0] 3 2 3 2 2 2 5 2 2" xfId="49304" xr:uid="{00000000-0005-0000-0000-0000C7340000}"/>
    <cellStyle name="Millares [0] 3 2 3 2 2 2 5 3" xfId="28620" xr:uid="{00000000-0005-0000-0000-0000C8340000}"/>
    <cellStyle name="Millares [0] 3 2 3 2 2 2 5 4" xfId="38964" xr:uid="{00000000-0005-0000-0000-0000C9340000}"/>
    <cellStyle name="Millares [0] 3 2 3 2 2 2 6" xfId="11394" xr:uid="{00000000-0005-0000-0000-0000CA340000}"/>
    <cellStyle name="Millares [0] 3 2 3 2 2 2 6 2" xfId="42450" xr:uid="{00000000-0005-0000-0000-0000CB340000}"/>
    <cellStyle name="Millares [0] 3 2 3 2 2 2 7" xfId="21766" xr:uid="{00000000-0005-0000-0000-0000CC340000}"/>
    <cellStyle name="Millares [0] 3 2 3 2 2 2 8" xfId="32110" xr:uid="{00000000-0005-0000-0000-0000CD340000}"/>
    <cellStyle name="Millares [0] 3 2 3 2 2 3" xfId="470" xr:uid="{00000000-0005-0000-0000-0000CE340000}"/>
    <cellStyle name="Millares [0] 3 2 3 2 2 3 2" xfId="2720" xr:uid="{00000000-0005-0000-0000-0000CF340000}"/>
    <cellStyle name="Millares [0] 3 2 3 2 2 3 2 2" xfId="6150" xr:uid="{00000000-0005-0000-0000-0000D0340000}"/>
    <cellStyle name="Millares [0] 3 2 3 2 2 3 2 2 2" xfId="16545" xr:uid="{00000000-0005-0000-0000-0000D1340000}"/>
    <cellStyle name="Millares [0] 3 2 3 2 2 3 2 2 2 2" xfId="47599" xr:uid="{00000000-0005-0000-0000-0000D2340000}"/>
    <cellStyle name="Millares [0] 3 2 3 2 2 3 2 2 3" xfId="26915" xr:uid="{00000000-0005-0000-0000-0000D3340000}"/>
    <cellStyle name="Millares [0] 3 2 3 2 2 3 2 2 4" xfId="37259" xr:uid="{00000000-0005-0000-0000-0000D4340000}"/>
    <cellStyle name="Millares [0] 3 2 3 2 2 3 2 3" xfId="9630" xr:uid="{00000000-0005-0000-0000-0000D5340000}"/>
    <cellStyle name="Millares [0] 3 2 3 2 2 3 2 3 2" xfId="19996" xr:uid="{00000000-0005-0000-0000-0000D6340000}"/>
    <cellStyle name="Millares [0] 3 2 3 2 2 3 2 3 2 2" xfId="51045" xr:uid="{00000000-0005-0000-0000-0000D7340000}"/>
    <cellStyle name="Millares [0] 3 2 3 2 2 3 2 3 3" xfId="30361" xr:uid="{00000000-0005-0000-0000-0000D8340000}"/>
    <cellStyle name="Millares [0] 3 2 3 2 2 3 2 3 4" xfId="40705" xr:uid="{00000000-0005-0000-0000-0000D9340000}"/>
    <cellStyle name="Millares [0] 3 2 3 2 2 3 2 4" xfId="13117" xr:uid="{00000000-0005-0000-0000-0000DA340000}"/>
    <cellStyle name="Millares [0] 3 2 3 2 2 3 2 4 2" xfId="44173" xr:uid="{00000000-0005-0000-0000-0000DB340000}"/>
    <cellStyle name="Millares [0] 3 2 3 2 2 3 2 5" xfId="23489" xr:uid="{00000000-0005-0000-0000-0000DC340000}"/>
    <cellStyle name="Millares [0] 3 2 3 2 2 3 2 6" xfId="33833" xr:uid="{00000000-0005-0000-0000-0000DD340000}"/>
    <cellStyle name="Millares [0] 3 2 3 2 2 3 3" xfId="4425" xr:uid="{00000000-0005-0000-0000-0000DE340000}"/>
    <cellStyle name="Millares [0] 3 2 3 2 2 3 3 2" xfId="14822" xr:uid="{00000000-0005-0000-0000-0000DF340000}"/>
    <cellStyle name="Millares [0] 3 2 3 2 2 3 3 2 2" xfId="45878" xr:uid="{00000000-0005-0000-0000-0000E0340000}"/>
    <cellStyle name="Millares [0] 3 2 3 2 2 3 3 3" xfId="25194" xr:uid="{00000000-0005-0000-0000-0000E1340000}"/>
    <cellStyle name="Millares [0] 3 2 3 2 2 3 3 4" xfId="35538" xr:uid="{00000000-0005-0000-0000-0000E2340000}"/>
    <cellStyle name="Millares [0] 3 2 3 2 2 3 4" xfId="7871" xr:uid="{00000000-0005-0000-0000-0000E3340000}"/>
    <cellStyle name="Millares [0] 3 2 3 2 2 3 4 2" xfId="18256" xr:uid="{00000000-0005-0000-0000-0000E4340000}"/>
    <cellStyle name="Millares [0] 3 2 3 2 2 3 4 2 2" xfId="49306" xr:uid="{00000000-0005-0000-0000-0000E5340000}"/>
    <cellStyle name="Millares [0] 3 2 3 2 2 3 4 3" xfId="28622" xr:uid="{00000000-0005-0000-0000-0000E6340000}"/>
    <cellStyle name="Millares [0] 3 2 3 2 2 3 4 4" xfId="38966" xr:uid="{00000000-0005-0000-0000-0000E7340000}"/>
    <cellStyle name="Millares [0] 3 2 3 2 2 3 5" xfId="11396" xr:uid="{00000000-0005-0000-0000-0000E8340000}"/>
    <cellStyle name="Millares [0] 3 2 3 2 2 3 5 2" xfId="42452" xr:uid="{00000000-0005-0000-0000-0000E9340000}"/>
    <cellStyle name="Millares [0] 3 2 3 2 2 3 6" xfId="21768" xr:uid="{00000000-0005-0000-0000-0000EA340000}"/>
    <cellStyle name="Millares [0] 3 2 3 2 2 3 7" xfId="32112" xr:uid="{00000000-0005-0000-0000-0000EB340000}"/>
    <cellStyle name="Millares [0] 3 2 3 2 2 4" xfId="471" xr:uid="{00000000-0005-0000-0000-0000EC340000}"/>
    <cellStyle name="Millares [0] 3 2 3 2 2 4 2" xfId="2721" xr:uid="{00000000-0005-0000-0000-0000ED340000}"/>
    <cellStyle name="Millares [0] 3 2 3 2 2 4 2 2" xfId="6151" xr:uid="{00000000-0005-0000-0000-0000EE340000}"/>
    <cellStyle name="Millares [0] 3 2 3 2 2 4 2 2 2" xfId="16546" xr:uid="{00000000-0005-0000-0000-0000EF340000}"/>
    <cellStyle name="Millares [0] 3 2 3 2 2 4 2 2 2 2" xfId="47600" xr:uid="{00000000-0005-0000-0000-0000F0340000}"/>
    <cellStyle name="Millares [0] 3 2 3 2 2 4 2 2 3" xfId="26916" xr:uid="{00000000-0005-0000-0000-0000F1340000}"/>
    <cellStyle name="Millares [0] 3 2 3 2 2 4 2 2 4" xfId="37260" xr:uid="{00000000-0005-0000-0000-0000F2340000}"/>
    <cellStyle name="Millares [0] 3 2 3 2 2 4 2 3" xfId="9631" xr:uid="{00000000-0005-0000-0000-0000F3340000}"/>
    <cellStyle name="Millares [0] 3 2 3 2 2 4 2 3 2" xfId="19997" xr:uid="{00000000-0005-0000-0000-0000F4340000}"/>
    <cellStyle name="Millares [0] 3 2 3 2 2 4 2 3 2 2" xfId="51046" xr:uid="{00000000-0005-0000-0000-0000F5340000}"/>
    <cellStyle name="Millares [0] 3 2 3 2 2 4 2 3 3" xfId="30362" xr:uid="{00000000-0005-0000-0000-0000F6340000}"/>
    <cellStyle name="Millares [0] 3 2 3 2 2 4 2 3 4" xfId="40706" xr:uid="{00000000-0005-0000-0000-0000F7340000}"/>
    <cellStyle name="Millares [0] 3 2 3 2 2 4 2 4" xfId="13118" xr:uid="{00000000-0005-0000-0000-0000F8340000}"/>
    <cellStyle name="Millares [0] 3 2 3 2 2 4 2 4 2" xfId="44174" xr:uid="{00000000-0005-0000-0000-0000F9340000}"/>
    <cellStyle name="Millares [0] 3 2 3 2 2 4 2 5" xfId="23490" xr:uid="{00000000-0005-0000-0000-0000FA340000}"/>
    <cellStyle name="Millares [0] 3 2 3 2 2 4 2 6" xfId="33834" xr:uid="{00000000-0005-0000-0000-0000FB340000}"/>
    <cellStyle name="Millares [0] 3 2 3 2 2 4 3" xfId="4426" xr:uid="{00000000-0005-0000-0000-0000FC340000}"/>
    <cellStyle name="Millares [0] 3 2 3 2 2 4 3 2" xfId="14823" xr:uid="{00000000-0005-0000-0000-0000FD340000}"/>
    <cellStyle name="Millares [0] 3 2 3 2 2 4 3 2 2" xfId="45879" xr:uid="{00000000-0005-0000-0000-0000FE340000}"/>
    <cellStyle name="Millares [0] 3 2 3 2 2 4 3 3" xfId="25195" xr:uid="{00000000-0005-0000-0000-0000FF340000}"/>
    <cellStyle name="Millares [0] 3 2 3 2 2 4 3 4" xfId="35539" xr:uid="{00000000-0005-0000-0000-000000350000}"/>
    <cellStyle name="Millares [0] 3 2 3 2 2 4 4" xfId="7872" xr:uid="{00000000-0005-0000-0000-000001350000}"/>
    <cellStyle name="Millares [0] 3 2 3 2 2 4 4 2" xfId="18257" xr:uid="{00000000-0005-0000-0000-000002350000}"/>
    <cellStyle name="Millares [0] 3 2 3 2 2 4 4 2 2" xfId="49307" xr:uid="{00000000-0005-0000-0000-000003350000}"/>
    <cellStyle name="Millares [0] 3 2 3 2 2 4 4 3" xfId="28623" xr:uid="{00000000-0005-0000-0000-000004350000}"/>
    <cellStyle name="Millares [0] 3 2 3 2 2 4 4 4" xfId="38967" xr:uid="{00000000-0005-0000-0000-000005350000}"/>
    <cellStyle name="Millares [0] 3 2 3 2 2 4 5" xfId="11397" xr:uid="{00000000-0005-0000-0000-000006350000}"/>
    <cellStyle name="Millares [0] 3 2 3 2 2 4 5 2" xfId="42453" xr:uid="{00000000-0005-0000-0000-000007350000}"/>
    <cellStyle name="Millares [0] 3 2 3 2 2 4 6" xfId="21769" xr:uid="{00000000-0005-0000-0000-000008350000}"/>
    <cellStyle name="Millares [0] 3 2 3 2 2 4 7" xfId="32113" xr:uid="{00000000-0005-0000-0000-000009350000}"/>
    <cellStyle name="Millares [0] 3 2 3 2 2 5" xfId="472" xr:uid="{00000000-0005-0000-0000-00000A350000}"/>
    <cellStyle name="Millares [0] 3 2 3 2 2 5 2" xfId="2722" xr:uid="{00000000-0005-0000-0000-00000B350000}"/>
    <cellStyle name="Millares [0] 3 2 3 2 2 5 2 2" xfId="6152" xr:uid="{00000000-0005-0000-0000-00000C350000}"/>
    <cellStyle name="Millares [0] 3 2 3 2 2 5 2 2 2" xfId="16547" xr:uid="{00000000-0005-0000-0000-00000D350000}"/>
    <cellStyle name="Millares [0] 3 2 3 2 2 5 2 2 2 2" xfId="47601" xr:uid="{00000000-0005-0000-0000-00000E350000}"/>
    <cellStyle name="Millares [0] 3 2 3 2 2 5 2 2 3" xfId="26917" xr:uid="{00000000-0005-0000-0000-00000F350000}"/>
    <cellStyle name="Millares [0] 3 2 3 2 2 5 2 2 4" xfId="37261" xr:uid="{00000000-0005-0000-0000-000010350000}"/>
    <cellStyle name="Millares [0] 3 2 3 2 2 5 2 3" xfId="9632" xr:uid="{00000000-0005-0000-0000-000011350000}"/>
    <cellStyle name="Millares [0] 3 2 3 2 2 5 2 3 2" xfId="19998" xr:uid="{00000000-0005-0000-0000-000012350000}"/>
    <cellStyle name="Millares [0] 3 2 3 2 2 5 2 3 2 2" xfId="51047" xr:uid="{00000000-0005-0000-0000-000013350000}"/>
    <cellStyle name="Millares [0] 3 2 3 2 2 5 2 3 3" xfId="30363" xr:uid="{00000000-0005-0000-0000-000014350000}"/>
    <cellStyle name="Millares [0] 3 2 3 2 2 5 2 3 4" xfId="40707" xr:uid="{00000000-0005-0000-0000-000015350000}"/>
    <cellStyle name="Millares [0] 3 2 3 2 2 5 2 4" xfId="13119" xr:uid="{00000000-0005-0000-0000-000016350000}"/>
    <cellStyle name="Millares [0] 3 2 3 2 2 5 2 4 2" xfId="44175" xr:uid="{00000000-0005-0000-0000-000017350000}"/>
    <cellStyle name="Millares [0] 3 2 3 2 2 5 2 5" xfId="23491" xr:uid="{00000000-0005-0000-0000-000018350000}"/>
    <cellStyle name="Millares [0] 3 2 3 2 2 5 2 6" xfId="33835" xr:uid="{00000000-0005-0000-0000-000019350000}"/>
    <cellStyle name="Millares [0] 3 2 3 2 2 5 3" xfId="4427" xr:uid="{00000000-0005-0000-0000-00001A350000}"/>
    <cellStyle name="Millares [0] 3 2 3 2 2 5 3 2" xfId="14824" xr:uid="{00000000-0005-0000-0000-00001B350000}"/>
    <cellStyle name="Millares [0] 3 2 3 2 2 5 3 2 2" xfId="45880" xr:uid="{00000000-0005-0000-0000-00001C350000}"/>
    <cellStyle name="Millares [0] 3 2 3 2 2 5 3 3" xfId="25196" xr:uid="{00000000-0005-0000-0000-00001D350000}"/>
    <cellStyle name="Millares [0] 3 2 3 2 2 5 3 4" xfId="35540" xr:uid="{00000000-0005-0000-0000-00001E350000}"/>
    <cellStyle name="Millares [0] 3 2 3 2 2 5 4" xfId="7873" xr:uid="{00000000-0005-0000-0000-00001F350000}"/>
    <cellStyle name="Millares [0] 3 2 3 2 2 5 4 2" xfId="18258" xr:uid="{00000000-0005-0000-0000-000020350000}"/>
    <cellStyle name="Millares [0] 3 2 3 2 2 5 4 2 2" xfId="49308" xr:uid="{00000000-0005-0000-0000-000021350000}"/>
    <cellStyle name="Millares [0] 3 2 3 2 2 5 4 3" xfId="28624" xr:uid="{00000000-0005-0000-0000-000022350000}"/>
    <cellStyle name="Millares [0] 3 2 3 2 2 5 4 4" xfId="38968" xr:uid="{00000000-0005-0000-0000-000023350000}"/>
    <cellStyle name="Millares [0] 3 2 3 2 2 5 5" xfId="11398" xr:uid="{00000000-0005-0000-0000-000024350000}"/>
    <cellStyle name="Millares [0] 3 2 3 2 2 5 5 2" xfId="42454" xr:uid="{00000000-0005-0000-0000-000025350000}"/>
    <cellStyle name="Millares [0] 3 2 3 2 2 5 6" xfId="21770" xr:uid="{00000000-0005-0000-0000-000026350000}"/>
    <cellStyle name="Millares [0] 3 2 3 2 2 5 7" xfId="32114" xr:uid="{00000000-0005-0000-0000-000027350000}"/>
    <cellStyle name="Millares [0] 3 2 3 2 2 6" xfId="2717" xr:uid="{00000000-0005-0000-0000-000028350000}"/>
    <cellStyle name="Millares [0] 3 2 3 2 2 6 2" xfId="6147" xr:uid="{00000000-0005-0000-0000-000029350000}"/>
    <cellStyle name="Millares [0] 3 2 3 2 2 6 2 2" xfId="16542" xr:uid="{00000000-0005-0000-0000-00002A350000}"/>
    <cellStyle name="Millares [0] 3 2 3 2 2 6 2 2 2" xfId="47596" xr:uid="{00000000-0005-0000-0000-00002B350000}"/>
    <cellStyle name="Millares [0] 3 2 3 2 2 6 2 3" xfId="26912" xr:uid="{00000000-0005-0000-0000-00002C350000}"/>
    <cellStyle name="Millares [0] 3 2 3 2 2 6 2 4" xfId="37256" xr:uid="{00000000-0005-0000-0000-00002D350000}"/>
    <cellStyle name="Millares [0] 3 2 3 2 2 6 3" xfId="9627" xr:uid="{00000000-0005-0000-0000-00002E350000}"/>
    <cellStyle name="Millares [0] 3 2 3 2 2 6 3 2" xfId="19993" xr:uid="{00000000-0005-0000-0000-00002F350000}"/>
    <cellStyle name="Millares [0] 3 2 3 2 2 6 3 2 2" xfId="51042" xr:uid="{00000000-0005-0000-0000-000030350000}"/>
    <cellStyle name="Millares [0] 3 2 3 2 2 6 3 3" xfId="30358" xr:uid="{00000000-0005-0000-0000-000031350000}"/>
    <cellStyle name="Millares [0] 3 2 3 2 2 6 3 4" xfId="40702" xr:uid="{00000000-0005-0000-0000-000032350000}"/>
    <cellStyle name="Millares [0] 3 2 3 2 2 6 4" xfId="13114" xr:uid="{00000000-0005-0000-0000-000033350000}"/>
    <cellStyle name="Millares [0] 3 2 3 2 2 6 4 2" xfId="44170" xr:uid="{00000000-0005-0000-0000-000034350000}"/>
    <cellStyle name="Millares [0] 3 2 3 2 2 6 5" xfId="23486" xr:uid="{00000000-0005-0000-0000-000035350000}"/>
    <cellStyle name="Millares [0] 3 2 3 2 2 6 6" xfId="33830" xr:uid="{00000000-0005-0000-0000-000036350000}"/>
    <cellStyle name="Millares [0] 3 2 3 2 2 7" xfId="4422" xr:uid="{00000000-0005-0000-0000-000037350000}"/>
    <cellStyle name="Millares [0] 3 2 3 2 2 7 2" xfId="14819" xr:uid="{00000000-0005-0000-0000-000038350000}"/>
    <cellStyle name="Millares [0] 3 2 3 2 2 7 2 2" xfId="45875" xr:uid="{00000000-0005-0000-0000-000039350000}"/>
    <cellStyle name="Millares [0] 3 2 3 2 2 7 3" xfId="25191" xr:uid="{00000000-0005-0000-0000-00003A350000}"/>
    <cellStyle name="Millares [0] 3 2 3 2 2 7 4" xfId="35535" xr:uid="{00000000-0005-0000-0000-00003B350000}"/>
    <cellStyle name="Millares [0] 3 2 3 2 2 8" xfId="7868" xr:uid="{00000000-0005-0000-0000-00003C350000}"/>
    <cellStyle name="Millares [0] 3 2 3 2 2 8 2" xfId="18253" xr:uid="{00000000-0005-0000-0000-00003D350000}"/>
    <cellStyle name="Millares [0] 3 2 3 2 2 8 2 2" xfId="49303" xr:uid="{00000000-0005-0000-0000-00003E350000}"/>
    <cellStyle name="Millares [0] 3 2 3 2 2 8 3" xfId="28619" xr:uid="{00000000-0005-0000-0000-00003F350000}"/>
    <cellStyle name="Millares [0] 3 2 3 2 2 8 4" xfId="38963" xr:uid="{00000000-0005-0000-0000-000040350000}"/>
    <cellStyle name="Millares [0] 3 2 3 2 2 9" xfId="11393" xr:uid="{00000000-0005-0000-0000-000041350000}"/>
    <cellStyle name="Millares [0] 3 2 3 2 2 9 2" xfId="42449" xr:uid="{00000000-0005-0000-0000-000042350000}"/>
    <cellStyle name="Millares [0] 3 2 3 2 3" xfId="473" xr:uid="{00000000-0005-0000-0000-000043350000}"/>
    <cellStyle name="Millares [0] 3 2 3 2 3 2" xfId="474" xr:uid="{00000000-0005-0000-0000-000044350000}"/>
    <cellStyle name="Millares [0] 3 2 3 2 3 2 2" xfId="2724" xr:uid="{00000000-0005-0000-0000-000045350000}"/>
    <cellStyle name="Millares [0] 3 2 3 2 3 2 2 2" xfId="6154" xr:uid="{00000000-0005-0000-0000-000046350000}"/>
    <cellStyle name="Millares [0] 3 2 3 2 3 2 2 2 2" xfId="16549" xr:uid="{00000000-0005-0000-0000-000047350000}"/>
    <cellStyle name="Millares [0] 3 2 3 2 3 2 2 2 2 2" xfId="47603" xr:uid="{00000000-0005-0000-0000-000048350000}"/>
    <cellStyle name="Millares [0] 3 2 3 2 3 2 2 2 3" xfId="26919" xr:uid="{00000000-0005-0000-0000-000049350000}"/>
    <cellStyle name="Millares [0] 3 2 3 2 3 2 2 2 4" xfId="37263" xr:uid="{00000000-0005-0000-0000-00004A350000}"/>
    <cellStyle name="Millares [0] 3 2 3 2 3 2 2 3" xfId="9634" xr:uid="{00000000-0005-0000-0000-00004B350000}"/>
    <cellStyle name="Millares [0] 3 2 3 2 3 2 2 3 2" xfId="20000" xr:uid="{00000000-0005-0000-0000-00004C350000}"/>
    <cellStyle name="Millares [0] 3 2 3 2 3 2 2 3 2 2" xfId="51049" xr:uid="{00000000-0005-0000-0000-00004D350000}"/>
    <cellStyle name="Millares [0] 3 2 3 2 3 2 2 3 3" xfId="30365" xr:uid="{00000000-0005-0000-0000-00004E350000}"/>
    <cellStyle name="Millares [0] 3 2 3 2 3 2 2 3 4" xfId="40709" xr:uid="{00000000-0005-0000-0000-00004F350000}"/>
    <cellStyle name="Millares [0] 3 2 3 2 3 2 2 4" xfId="13121" xr:uid="{00000000-0005-0000-0000-000050350000}"/>
    <cellStyle name="Millares [0] 3 2 3 2 3 2 2 4 2" xfId="44177" xr:uid="{00000000-0005-0000-0000-000051350000}"/>
    <cellStyle name="Millares [0] 3 2 3 2 3 2 2 5" xfId="23493" xr:uid="{00000000-0005-0000-0000-000052350000}"/>
    <cellStyle name="Millares [0] 3 2 3 2 3 2 2 6" xfId="33837" xr:uid="{00000000-0005-0000-0000-000053350000}"/>
    <cellStyle name="Millares [0] 3 2 3 2 3 2 3" xfId="4429" xr:uid="{00000000-0005-0000-0000-000054350000}"/>
    <cellStyle name="Millares [0] 3 2 3 2 3 2 3 2" xfId="14826" xr:uid="{00000000-0005-0000-0000-000055350000}"/>
    <cellStyle name="Millares [0] 3 2 3 2 3 2 3 2 2" xfId="45882" xr:uid="{00000000-0005-0000-0000-000056350000}"/>
    <cellStyle name="Millares [0] 3 2 3 2 3 2 3 3" xfId="25198" xr:uid="{00000000-0005-0000-0000-000057350000}"/>
    <cellStyle name="Millares [0] 3 2 3 2 3 2 3 4" xfId="35542" xr:uid="{00000000-0005-0000-0000-000058350000}"/>
    <cellStyle name="Millares [0] 3 2 3 2 3 2 4" xfId="7875" xr:uid="{00000000-0005-0000-0000-000059350000}"/>
    <cellStyle name="Millares [0] 3 2 3 2 3 2 4 2" xfId="18260" xr:uid="{00000000-0005-0000-0000-00005A350000}"/>
    <cellStyle name="Millares [0] 3 2 3 2 3 2 4 2 2" xfId="49310" xr:uid="{00000000-0005-0000-0000-00005B350000}"/>
    <cellStyle name="Millares [0] 3 2 3 2 3 2 4 3" xfId="28626" xr:uid="{00000000-0005-0000-0000-00005C350000}"/>
    <cellStyle name="Millares [0] 3 2 3 2 3 2 4 4" xfId="38970" xr:uid="{00000000-0005-0000-0000-00005D350000}"/>
    <cellStyle name="Millares [0] 3 2 3 2 3 2 5" xfId="11400" xr:uid="{00000000-0005-0000-0000-00005E350000}"/>
    <cellStyle name="Millares [0] 3 2 3 2 3 2 5 2" xfId="42456" xr:uid="{00000000-0005-0000-0000-00005F350000}"/>
    <cellStyle name="Millares [0] 3 2 3 2 3 2 6" xfId="21772" xr:uid="{00000000-0005-0000-0000-000060350000}"/>
    <cellStyle name="Millares [0] 3 2 3 2 3 2 7" xfId="32116" xr:uid="{00000000-0005-0000-0000-000061350000}"/>
    <cellStyle name="Millares [0] 3 2 3 2 3 3" xfId="2723" xr:uid="{00000000-0005-0000-0000-000062350000}"/>
    <cellStyle name="Millares [0] 3 2 3 2 3 3 2" xfId="6153" xr:uid="{00000000-0005-0000-0000-000063350000}"/>
    <cellStyle name="Millares [0] 3 2 3 2 3 3 2 2" xfId="16548" xr:uid="{00000000-0005-0000-0000-000064350000}"/>
    <cellStyle name="Millares [0] 3 2 3 2 3 3 2 2 2" xfId="47602" xr:uid="{00000000-0005-0000-0000-000065350000}"/>
    <cellStyle name="Millares [0] 3 2 3 2 3 3 2 3" xfId="26918" xr:uid="{00000000-0005-0000-0000-000066350000}"/>
    <cellStyle name="Millares [0] 3 2 3 2 3 3 2 4" xfId="37262" xr:uid="{00000000-0005-0000-0000-000067350000}"/>
    <cellStyle name="Millares [0] 3 2 3 2 3 3 3" xfId="9633" xr:uid="{00000000-0005-0000-0000-000068350000}"/>
    <cellStyle name="Millares [0] 3 2 3 2 3 3 3 2" xfId="19999" xr:uid="{00000000-0005-0000-0000-000069350000}"/>
    <cellStyle name="Millares [0] 3 2 3 2 3 3 3 2 2" xfId="51048" xr:uid="{00000000-0005-0000-0000-00006A350000}"/>
    <cellStyle name="Millares [0] 3 2 3 2 3 3 3 3" xfId="30364" xr:uid="{00000000-0005-0000-0000-00006B350000}"/>
    <cellStyle name="Millares [0] 3 2 3 2 3 3 3 4" xfId="40708" xr:uid="{00000000-0005-0000-0000-00006C350000}"/>
    <cellStyle name="Millares [0] 3 2 3 2 3 3 4" xfId="13120" xr:uid="{00000000-0005-0000-0000-00006D350000}"/>
    <cellStyle name="Millares [0] 3 2 3 2 3 3 4 2" xfId="44176" xr:uid="{00000000-0005-0000-0000-00006E350000}"/>
    <cellStyle name="Millares [0] 3 2 3 2 3 3 5" xfId="23492" xr:uid="{00000000-0005-0000-0000-00006F350000}"/>
    <cellStyle name="Millares [0] 3 2 3 2 3 3 6" xfId="33836" xr:uid="{00000000-0005-0000-0000-000070350000}"/>
    <cellStyle name="Millares [0] 3 2 3 2 3 4" xfId="4428" xr:uid="{00000000-0005-0000-0000-000071350000}"/>
    <cellStyle name="Millares [0] 3 2 3 2 3 4 2" xfId="14825" xr:uid="{00000000-0005-0000-0000-000072350000}"/>
    <cellStyle name="Millares [0] 3 2 3 2 3 4 2 2" xfId="45881" xr:uid="{00000000-0005-0000-0000-000073350000}"/>
    <cellStyle name="Millares [0] 3 2 3 2 3 4 3" xfId="25197" xr:uid="{00000000-0005-0000-0000-000074350000}"/>
    <cellStyle name="Millares [0] 3 2 3 2 3 4 4" xfId="35541" xr:uid="{00000000-0005-0000-0000-000075350000}"/>
    <cellStyle name="Millares [0] 3 2 3 2 3 5" xfId="7874" xr:uid="{00000000-0005-0000-0000-000076350000}"/>
    <cellStyle name="Millares [0] 3 2 3 2 3 5 2" xfId="18259" xr:uid="{00000000-0005-0000-0000-000077350000}"/>
    <cellStyle name="Millares [0] 3 2 3 2 3 5 2 2" xfId="49309" xr:uid="{00000000-0005-0000-0000-000078350000}"/>
    <cellStyle name="Millares [0] 3 2 3 2 3 5 3" xfId="28625" xr:uid="{00000000-0005-0000-0000-000079350000}"/>
    <cellStyle name="Millares [0] 3 2 3 2 3 5 4" xfId="38969" xr:uid="{00000000-0005-0000-0000-00007A350000}"/>
    <cellStyle name="Millares [0] 3 2 3 2 3 6" xfId="11399" xr:uid="{00000000-0005-0000-0000-00007B350000}"/>
    <cellStyle name="Millares [0] 3 2 3 2 3 6 2" xfId="42455" xr:uid="{00000000-0005-0000-0000-00007C350000}"/>
    <cellStyle name="Millares [0] 3 2 3 2 3 7" xfId="21771" xr:uid="{00000000-0005-0000-0000-00007D350000}"/>
    <cellStyle name="Millares [0] 3 2 3 2 3 8" xfId="32115" xr:uid="{00000000-0005-0000-0000-00007E350000}"/>
    <cellStyle name="Millares [0] 3 2 3 2 4" xfId="475" xr:uid="{00000000-0005-0000-0000-00007F350000}"/>
    <cellStyle name="Millares [0] 3 2 3 2 4 2" xfId="2725" xr:uid="{00000000-0005-0000-0000-000080350000}"/>
    <cellStyle name="Millares [0] 3 2 3 2 4 2 2" xfId="6155" xr:uid="{00000000-0005-0000-0000-000081350000}"/>
    <cellStyle name="Millares [0] 3 2 3 2 4 2 2 2" xfId="16550" xr:uid="{00000000-0005-0000-0000-000082350000}"/>
    <cellStyle name="Millares [0] 3 2 3 2 4 2 2 2 2" xfId="47604" xr:uid="{00000000-0005-0000-0000-000083350000}"/>
    <cellStyle name="Millares [0] 3 2 3 2 4 2 2 3" xfId="26920" xr:uid="{00000000-0005-0000-0000-000084350000}"/>
    <cellStyle name="Millares [0] 3 2 3 2 4 2 2 4" xfId="37264" xr:uid="{00000000-0005-0000-0000-000085350000}"/>
    <cellStyle name="Millares [0] 3 2 3 2 4 2 3" xfId="9635" xr:uid="{00000000-0005-0000-0000-000086350000}"/>
    <cellStyle name="Millares [0] 3 2 3 2 4 2 3 2" xfId="20001" xr:uid="{00000000-0005-0000-0000-000087350000}"/>
    <cellStyle name="Millares [0] 3 2 3 2 4 2 3 2 2" xfId="51050" xr:uid="{00000000-0005-0000-0000-000088350000}"/>
    <cellStyle name="Millares [0] 3 2 3 2 4 2 3 3" xfId="30366" xr:uid="{00000000-0005-0000-0000-000089350000}"/>
    <cellStyle name="Millares [0] 3 2 3 2 4 2 3 4" xfId="40710" xr:uid="{00000000-0005-0000-0000-00008A350000}"/>
    <cellStyle name="Millares [0] 3 2 3 2 4 2 4" xfId="13122" xr:uid="{00000000-0005-0000-0000-00008B350000}"/>
    <cellStyle name="Millares [0] 3 2 3 2 4 2 4 2" xfId="44178" xr:uid="{00000000-0005-0000-0000-00008C350000}"/>
    <cellStyle name="Millares [0] 3 2 3 2 4 2 5" xfId="23494" xr:uid="{00000000-0005-0000-0000-00008D350000}"/>
    <cellStyle name="Millares [0] 3 2 3 2 4 2 6" xfId="33838" xr:uid="{00000000-0005-0000-0000-00008E350000}"/>
    <cellStyle name="Millares [0] 3 2 3 2 4 3" xfId="4430" xr:uid="{00000000-0005-0000-0000-00008F350000}"/>
    <cellStyle name="Millares [0] 3 2 3 2 4 3 2" xfId="14827" xr:uid="{00000000-0005-0000-0000-000090350000}"/>
    <cellStyle name="Millares [0] 3 2 3 2 4 3 2 2" xfId="45883" xr:uid="{00000000-0005-0000-0000-000091350000}"/>
    <cellStyle name="Millares [0] 3 2 3 2 4 3 3" xfId="25199" xr:uid="{00000000-0005-0000-0000-000092350000}"/>
    <cellStyle name="Millares [0] 3 2 3 2 4 3 4" xfId="35543" xr:uid="{00000000-0005-0000-0000-000093350000}"/>
    <cellStyle name="Millares [0] 3 2 3 2 4 4" xfId="7876" xr:uid="{00000000-0005-0000-0000-000094350000}"/>
    <cellStyle name="Millares [0] 3 2 3 2 4 4 2" xfId="18261" xr:uid="{00000000-0005-0000-0000-000095350000}"/>
    <cellStyle name="Millares [0] 3 2 3 2 4 4 2 2" xfId="49311" xr:uid="{00000000-0005-0000-0000-000096350000}"/>
    <cellStyle name="Millares [0] 3 2 3 2 4 4 3" xfId="28627" xr:uid="{00000000-0005-0000-0000-000097350000}"/>
    <cellStyle name="Millares [0] 3 2 3 2 4 4 4" xfId="38971" xr:uid="{00000000-0005-0000-0000-000098350000}"/>
    <cellStyle name="Millares [0] 3 2 3 2 4 5" xfId="11401" xr:uid="{00000000-0005-0000-0000-000099350000}"/>
    <cellStyle name="Millares [0] 3 2 3 2 4 5 2" xfId="42457" xr:uid="{00000000-0005-0000-0000-00009A350000}"/>
    <cellStyle name="Millares [0] 3 2 3 2 4 6" xfId="21773" xr:uid="{00000000-0005-0000-0000-00009B350000}"/>
    <cellStyle name="Millares [0] 3 2 3 2 4 7" xfId="32117" xr:uid="{00000000-0005-0000-0000-00009C350000}"/>
    <cellStyle name="Millares [0] 3 2 3 2 5" xfId="476" xr:uid="{00000000-0005-0000-0000-00009D350000}"/>
    <cellStyle name="Millares [0] 3 2 3 2 5 2" xfId="2726" xr:uid="{00000000-0005-0000-0000-00009E350000}"/>
    <cellStyle name="Millares [0] 3 2 3 2 5 2 2" xfId="6156" xr:uid="{00000000-0005-0000-0000-00009F350000}"/>
    <cellStyle name="Millares [0] 3 2 3 2 5 2 2 2" xfId="16551" xr:uid="{00000000-0005-0000-0000-0000A0350000}"/>
    <cellStyle name="Millares [0] 3 2 3 2 5 2 2 2 2" xfId="47605" xr:uid="{00000000-0005-0000-0000-0000A1350000}"/>
    <cellStyle name="Millares [0] 3 2 3 2 5 2 2 3" xfId="26921" xr:uid="{00000000-0005-0000-0000-0000A2350000}"/>
    <cellStyle name="Millares [0] 3 2 3 2 5 2 2 4" xfId="37265" xr:uid="{00000000-0005-0000-0000-0000A3350000}"/>
    <cellStyle name="Millares [0] 3 2 3 2 5 2 3" xfId="9636" xr:uid="{00000000-0005-0000-0000-0000A4350000}"/>
    <cellStyle name="Millares [0] 3 2 3 2 5 2 3 2" xfId="20002" xr:uid="{00000000-0005-0000-0000-0000A5350000}"/>
    <cellStyle name="Millares [0] 3 2 3 2 5 2 3 2 2" xfId="51051" xr:uid="{00000000-0005-0000-0000-0000A6350000}"/>
    <cellStyle name="Millares [0] 3 2 3 2 5 2 3 3" xfId="30367" xr:uid="{00000000-0005-0000-0000-0000A7350000}"/>
    <cellStyle name="Millares [0] 3 2 3 2 5 2 3 4" xfId="40711" xr:uid="{00000000-0005-0000-0000-0000A8350000}"/>
    <cellStyle name="Millares [0] 3 2 3 2 5 2 4" xfId="13123" xr:uid="{00000000-0005-0000-0000-0000A9350000}"/>
    <cellStyle name="Millares [0] 3 2 3 2 5 2 4 2" xfId="44179" xr:uid="{00000000-0005-0000-0000-0000AA350000}"/>
    <cellStyle name="Millares [0] 3 2 3 2 5 2 5" xfId="23495" xr:uid="{00000000-0005-0000-0000-0000AB350000}"/>
    <cellStyle name="Millares [0] 3 2 3 2 5 2 6" xfId="33839" xr:uid="{00000000-0005-0000-0000-0000AC350000}"/>
    <cellStyle name="Millares [0] 3 2 3 2 5 3" xfId="4431" xr:uid="{00000000-0005-0000-0000-0000AD350000}"/>
    <cellStyle name="Millares [0] 3 2 3 2 5 3 2" xfId="14828" xr:uid="{00000000-0005-0000-0000-0000AE350000}"/>
    <cellStyle name="Millares [0] 3 2 3 2 5 3 2 2" xfId="45884" xr:uid="{00000000-0005-0000-0000-0000AF350000}"/>
    <cellStyle name="Millares [0] 3 2 3 2 5 3 3" xfId="25200" xr:uid="{00000000-0005-0000-0000-0000B0350000}"/>
    <cellStyle name="Millares [0] 3 2 3 2 5 3 4" xfId="35544" xr:uid="{00000000-0005-0000-0000-0000B1350000}"/>
    <cellStyle name="Millares [0] 3 2 3 2 5 4" xfId="7877" xr:uid="{00000000-0005-0000-0000-0000B2350000}"/>
    <cellStyle name="Millares [0] 3 2 3 2 5 4 2" xfId="18262" xr:uid="{00000000-0005-0000-0000-0000B3350000}"/>
    <cellStyle name="Millares [0] 3 2 3 2 5 4 2 2" xfId="49312" xr:uid="{00000000-0005-0000-0000-0000B4350000}"/>
    <cellStyle name="Millares [0] 3 2 3 2 5 4 3" xfId="28628" xr:uid="{00000000-0005-0000-0000-0000B5350000}"/>
    <cellStyle name="Millares [0] 3 2 3 2 5 4 4" xfId="38972" xr:uid="{00000000-0005-0000-0000-0000B6350000}"/>
    <cellStyle name="Millares [0] 3 2 3 2 5 5" xfId="11402" xr:uid="{00000000-0005-0000-0000-0000B7350000}"/>
    <cellStyle name="Millares [0] 3 2 3 2 5 5 2" xfId="42458" xr:uid="{00000000-0005-0000-0000-0000B8350000}"/>
    <cellStyle name="Millares [0] 3 2 3 2 5 6" xfId="21774" xr:uid="{00000000-0005-0000-0000-0000B9350000}"/>
    <cellStyle name="Millares [0] 3 2 3 2 5 7" xfId="32118" xr:uid="{00000000-0005-0000-0000-0000BA350000}"/>
    <cellStyle name="Millares [0] 3 2 3 2 6" xfId="477" xr:uid="{00000000-0005-0000-0000-0000BB350000}"/>
    <cellStyle name="Millares [0] 3 2 3 2 6 2" xfId="2727" xr:uid="{00000000-0005-0000-0000-0000BC350000}"/>
    <cellStyle name="Millares [0] 3 2 3 2 6 2 2" xfId="6157" xr:uid="{00000000-0005-0000-0000-0000BD350000}"/>
    <cellStyle name="Millares [0] 3 2 3 2 6 2 2 2" xfId="16552" xr:uid="{00000000-0005-0000-0000-0000BE350000}"/>
    <cellStyle name="Millares [0] 3 2 3 2 6 2 2 2 2" xfId="47606" xr:uid="{00000000-0005-0000-0000-0000BF350000}"/>
    <cellStyle name="Millares [0] 3 2 3 2 6 2 2 3" xfId="26922" xr:uid="{00000000-0005-0000-0000-0000C0350000}"/>
    <cellStyle name="Millares [0] 3 2 3 2 6 2 2 4" xfId="37266" xr:uid="{00000000-0005-0000-0000-0000C1350000}"/>
    <cellStyle name="Millares [0] 3 2 3 2 6 2 3" xfId="9637" xr:uid="{00000000-0005-0000-0000-0000C2350000}"/>
    <cellStyle name="Millares [0] 3 2 3 2 6 2 3 2" xfId="20003" xr:uid="{00000000-0005-0000-0000-0000C3350000}"/>
    <cellStyle name="Millares [0] 3 2 3 2 6 2 3 2 2" xfId="51052" xr:uid="{00000000-0005-0000-0000-0000C4350000}"/>
    <cellStyle name="Millares [0] 3 2 3 2 6 2 3 3" xfId="30368" xr:uid="{00000000-0005-0000-0000-0000C5350000}"/>
    <cellStyle name="Millares [0] 3 2 3 2 6 2 3 4" xfId="40712" xr:uid="{00000000-0005-0000-0000-0000C6350000}"/>
    <cellStyle name="Millares [0] 3 2 3 2 6 2 4" xfId="13124" xr:uid="{00000000-0005-0000-0000-0000C7350000}"/>
    <cellStyle name="Millares [0] 3 2 3 2 6 2 4 2" xfId="44180" xr:uid="{00000000-0005-0000-0000-0000C8350000}"/>
    <cellStyle name="Millares [0] 3 2 3 2 6 2 5" xfId="23496" xr:uid="{00000000-0005-0000-0000-0000C9350000}"/>
    <cellStyle name="Millares [0] 3 2 3 2 6 2 6" xfId="33840" xr:uid="{00000000-0005-0000-0000-0000CA350000}"/>
    <cellStyle name="Millares [0] 3 2 3 2 6 3" xfId="4432" xr:uid="{00000000-0005-0000-0000-0000CB350000}"/>
    <cellStyle name="Millares [0] 3 2 3 2 6 3 2" xfId="14829" xr:uid="{00000000-0005-0000-0000-0000CC350000}"/>
    <cellStyle name="Millares [0] 3 2 3 2 6 3 2 2" xfId="45885" xr:uid="{00000000-0005-0000-0000-0000CD350000}"/>
    <cellStyle name="Millares [0] 3 2 3 2 6 3 3" xfId="25201" xr:uid="{00000000-0005-0000-0000-0000CE350000}"/>
    <cellStyle name="Millares [0] 3 2 3 2 6 3 4" xfId="35545" xr:uid="{00000000-0005-0000-0000-0000CF350000}"/>
    <cellStyle name="Millares [0] 3 2 3 2 6 4" xfId="7878" xr:uid="{00000000-0005-0000-0000-0000D0350000}"/>
    <cellStyle name="Millares [0] 3 2 3 2 6 4 2" xfId="18263" xr:uid="{00000000-0005-0000-0000-0000D1350000}"/>
    <cellStyle name="Millares [0] 3 2 3 2 6 4 2 2" xfId="49313" xr:uid="{00000000-0005-0000-0000-0000D2350000}"/>
    <cellStyle name="Millares [0] 3 2 3 2 6 4 3" xfId="28629" xr:uid="{00000000-0005-0000-0000-0000D3350000}"/>
    <cellStyle name="Millares [0] 3 2 3 2 6 4 4" xfId="38973" xr:uid="{00000000-0005-0000-0000-0000D4350000}"/>
    <cellStyle name="Millares [0] 3 2 3 2 6 5" xfId="11403" xr:uid="{00000000-0005-0000-0000-0000D5350000}"/>
    <cellStyle name="Millares [0] 3 2 3 2 6 5 2" xfId="42459" xr:uid="{00000000-0005-0000-0000-0000D6350000}"/>
    <cellStyle name="Millares [0] 3 2 3 2 6 6" xfId="21775" xr:uid="{00000000-0005-0000-0000-0000D7350000}"/>
    <cellStyle name="Millares [0] 3 2 3 2 6 7" xfId="32119" xr:uid="{00000000-0005-0000-0000-0000D8350000}"/>
    <cellStyle name="Millares [0] 3 2 3 2 7" xfId="2716" xr:uid="{00000000-0005-0000-0000-0000D9350000}"/>
    <cellStyle name="Millares [0] 3 2 3 2 7 2" xfId="6146" xr:uid="{00000000-0005-0000-0000-0000DA350000}"/>
    <cellStyle name="Millares [0] 3 2 3 2 7 2 2" xfId="16541" xr:uid="{00000000-0005-0000-0000-0000DB350000}"/>
    <cellStyle name="Millares [0] 3 2 3 2 7 2 2 2" xfId="47595" xr:uid="{00000000-0005-0000-0000-0000DC350000}"/>
    <cellStyle name="Millares [0] 3 2 3 2 7 2 3" xfId="26911" xr:uid="{00000000-0005-0000-0000-0000DD350000}"/>
    <cellStyle name="Millares [0] 3 2 3 2 7 2 4" xfId="37255" xr:uid="{00000000-0005-0000-0000-0000DE350000}"/>
    <cellStyle name="Millares [0] 3 2 3 2 7 3" xfId="9626" xr:uid="{00000000-0005-0000-0000-0000DF350000}"/>
    <cellStyle name="Millares [0] 3 2 3 2 7 3 2" xfId="19992" xr:uid="{00000000-0005-0000-0000-0000E0350000}"/>
    <cellStyle name="Millares [0] 3 2 3 2 7 3 2 2" xfId="51041" xr:uid="{00000000-0005-0000-0000-0000E1350000}"/>
    <cellStyle name="Millares [0] 3 2 3 2 7 3 3" xfId="30357" xr:uid="{00000000-0005-0000-0000-0000E2350000}"/>
    <cellStyle name="Millares [0] 3 2 3 2 7 3 4" xfId="40701" xr:uid="{00000000-0005-0000-0000-0000E3350000}"/>
    <cellStyle name="Millares [0] 3 2 3 2 7 4" xfId="13113" xr:uid="{00000000-0005-0000-0000-0000E4350000}"/>
    <cellStyle name="Millares [0] 3 2 3 2 7 4 2" xfId="44169" xr:uid="{00000000-0005-0000-0000-0000E5350000}"/>
    <cellStyle name="Millares [0] 3 2 3 2 7 5" xfId="23485" xr:uid="{00000000-0005-0000-0000-0000E6350000}"/>
    <cellStyle name="Millares [0] 3 2 3 2 7 6" xfId="33829" xr:uid="{00000000-0005-0000-0000-0000E7350000}"/>
    <cellStyle name="Millares [0] 3 2 3 2 8" xfId="4421" xr:uid="{00000000-0005-0000-0000-0000E8350000}"/>
    <cellStyle name="Millares [0] 3 2 3 2 8 2" xfId="14818" xr:uid="{00000000-0005-0000-0000-0000E9350000}"/>
    <cellStyle name="Millares [0] 3 2 3 2 8 2 2" xfId="45874" xr:uid="{00000000-0005-0000-0000-0000EA350000}"/>
    <cellStyle name="Millares [0] 3 2 3 2 8 3" xfId="25190" xr:uid="{00000000-0005-0000-0000-0000EB350000}"/>
    <cellStyle name="Millares [0] 3 2 3 2 8 4" xfId="35534" xr:uid="{00000000-0005-0000-0000-0000EC350000}"/>
    <cellStyle name="Millares [0] 3 2 3 2 9" xfId="7867" xr:uid="{00000000-0005-0000-0000-0000ED350000}"/>
    <cellStyle name="Millares [0] 3 2 3 2 9 2" xfId="18252" xr:uid="{00000000-0005-0000-0000-0000EE350000}"/>
    <cellStyle name="Millares [0] 3 2 3 2 9 2 2" xfId="49302" xr:uid="{00000000-0005-0000-0000-0000EF350000}"/>
    <cellStyle name="Millares [0] 3 2 3 2 9 3" xfId="28618" xr:uid="{00000000-0005-0000-0000-0000F0350000}"/>
    <cellStyle name="Millares [0] 3 2 3 2 9 4" xfId="38962" xr:uid="{00000000-0005-0000-0000-0000F1350000}"/>
    <cellStyle name="Millares [0] 3 2 3 3" xfId="478" xr:uid="{00000000-0005-0000-0000-0000F2350000}"/>
    <cellStyle name="Millares [0] 3 2 3 3 10" xfId="21776" xr:uid="{00000000-0005-0000-0000-0000F3350000}"/>
    <cellStyle name="Millares [0] 3 2 3 3 11" xfId="32120" xr:uid="{00000000-0005-0000-0000-0000F4350000}"/>
    <cellStyle name="Millares [0] 3 2 3 3 2" xfId="479" xr:uid="{00000000-0005-0000-0000-0000F5350000}"/>
    <cellStyle name="Millares [0] 3 2 3 3 2 2" xfId="480" xr:uid="{00000000-0005-0000-0000-0000F6350000}"/>
    <cellStyle name="Millares [0] 3 2 3 3 2 2 2" xfId="2730" xr:uid="{00000000-0005-0000-0000-0000F7350000}"/>
    <cellStyle name="Millares [0] 3 2 3 3 2 2 2 2" xfId="6160" xr:uid="{00000000-0005-0000-0000-0000F8350000}"/>
    <cellStyle name="Millares [0] 3 2 3 3 2 2 2 2 2" xfId="16555" xr:uid="{00000000-0005-0000-0000-0000F9350000}"/>
    <cellStyle name="Millares [0] 3 2 3 3 2 2 2 2 2 2" xfId="47609" xr:uid="{00000000-0005-0000-0000-0000FA350000}"/>
    <cellStyle name="Millares [0] 3 2 3 3 2 2 2 2 3" xfId="26925" xr:uid="{00000000-0005-0000-0000-0000FB350000}"/>
    <cellStyle name="Millares [0] 3 2 3 3 2 2 2 2 4" xfId="37269" xr:uid="{00000000-0005-0000-0000-0000FC350000}"/>
    <cellStyle name="Millares [0] 3 2 3 3 2 2 2 3" xfId="9640" xr:uid="{00000000-0005-0000-0000-0000FD350000}"/>
    <cellStyle name="Millares [0] 3 2 3 3 2 2 2 3 2" xfId="20006" xr:uid="{00000000-0005-0000-0000-0000FE350000}"/>
    <cellStyle name="Millares [0] 3 2 3 3 2 2 2 3 2 2" xfId="51055" xr:uid="{00000000-0005-0000-0000-0000FF350000}"/>
    <cellStyle name="Millares [0] 3 2 3 3 2 2 2 3 3" xfId="30371" xr:uid="{00000000-0005-0000-0000-000000360000}"/>
    <cellStyle name="Millares [0] 3 2 3 3 2 2 2 3 4" xfId="40715" xr:uid="{00000000-0005-0000-0000-000001360000}"/>
    <cellStyle name="Millares [0] 3 2 3 3 2 2 2 4" xfId="13127" xr:uid="{00000000-0005-0000-0000-000002360000}"/>
    <cellStyle name="Millares [0] 3 2 3 3 2 2 2 4 2" xfId="44183" xr:uid="{00000000-0005-0000-0000-000003360000}"/>
    <cellStyle name="Millares [0] 3 2 3 3 2 2 2 5" xfId="23499" xr:uid="{00000000-0005-0000-0000-000004360000}"/>
    <cellStyle name="Millares [0] 3 2 3 3 2 2 2 6" xfId="33843" xr:uid="{00000000-0005-0000-0000-000005360000}"/>
    <cellStyle name="Millares [0] 3 2 3 3 2 2 3" xfId="4435" xr:uid="{00000000-0005-0000-0000-000006360000}"/>
    <cellStyle name="Millares [0] 3 2 3 3 2 2 3 2" xfId="14832" xr:uid="{00000000-0005-0000-0000-000007360000}"/>
    <cellStyle name="Millares [0] 3 2 3 3 2 2 3 2 2" xfId="45888" xr:uid="{00000000-0005-0000-0000-000008360000}"/>
    <cellStyle name="Millares [0] 3 2 3 3 2 2 3 3" xfId="25204" xr:uid="{00000000-0005-0000-0000-000009360000}"/>
    <cellStyle name="Millares [0] 3 2 3 3 2 2 3 4" xfId="35548" xr:uid="{00000000-0005-0000-0000-00000A360000}"/>
    <cellStyle name="Millares [0] 3 2 3 3 2 2 4" xfId="7881" xr:uid="{00000000-0005-0000-0000-00000B360000}"/>
    <cellStyle name="Millares [0] 3 2 3 3 2 2 4 2" xfId="18266" xr:uid="{00000000-0005-0000-0000-00000C360000}"/>
    <cellStyle name="Millares [0] 3 2 3 3 2 2 4 2 2" xfId="49316" xr:uid="{00000000-0005-0000-0000-00000D360000}"/>
    <cellStyle name="Millares [0] 3 2 3 3 2 2 4 3" xfId="28632" xr:uid="{00000000-0005-0000-0000-00000E360000}"/>
    <cellStyle name="Millares [0] 3 2 3 3 2 2 4 4" xfId="38976" xr:uid="{00000000-0005-0000-0000-00000F360000}"/>
    <cellStyle name="Millares [0] 3 2 3 3 2 2 5" xfId="11406" xr:uid="{00000000-0005-0000-0000-000010360000}"/>
    <cellStyle name="Millares [0] 3 2 3 3 2 2 5 2" xfId="42462" xr:uid="{00000000-0005-0000-0000-000011360000}"/>
    <cellStyle name="Millares [0] 3 2 3 3 2 2 6" xfId="21778" xr:uid="{00000000-0005-0000-0000-000012360000}"/>
    <cellStyle name="Millares [0] 3 2 3 3 2 2 7" xfId="32122" xr:uid="{00000000-0005-0000-0000-000013360000}"/>
    <cellStyle name="Millares [0] 3 2 3 3 2 3" xfId="2729" xr:uid="{00000000-0005-0000-0000-000014360000}"/>
    <cellStyle name="Millares [0] 3 2 3 3 2 3 2" xfId="6159" xr:uid="{00000000-0005-0000-0000-000015360000}"/>
    <cellStyle name="Millares [0] 3 2 3 3 2 3 2 2" xfId="16554" xr:uid="{00000000-0005-0000-0000-000016360000}"/>
    <cellStyle name="Millares [0] 3 2 3 3 2 3 2 2 2" xfId="47608" xr:uid="{00000000-0005-0000-0000-000017360000}"/>
    <cellStyle name="Millares [0] 3 2 3 3 2 3 2 3" xfId="26924" xr:uid="{00000000-0005-0000-0000-000018360000}"/>
    <cellStyle name="Millares [0] 3 2 3 3 2 3 2 4" xfId="37268" xr:uid="{00000000-0005-0000-0000-000019360000}"/>
    <cellStyle name="Millares [0] 3 2 3 3 2 3 3" xfId="9639" xr:uid="{00000000-0005-0000-0000-00001A360000}"/>
    <cellStyle name="Millares [0] 3 2 3 3 2 3 3 2" xfId="20005" xr:uid="{00000000-0005-0000-0000-00001B360000}"/>
    <cellStyle name="Millares [0] 3 2 3 3 2 3 3 2 2" xfId="51054" xr:uid="{00000000-0005-0000-0000-00001C360000}"/>
    <cellStyle name="Millares [0] 3 2 3 3 2 3 3 3" xfId="30370" xr:uid="{00000000-0005-0000-0000-00001D360000}"/>
    <cellStyle name="Millares [0] 3 2 3 3 2 3 3 4" xfId="40714" xr:uid="{00000000-0005-0000-0000-00001E360000}"/>
    <cellStyle name="Millares [0] 3 2 3 3 2 3 4" xfId="13126" xr:uid="{00000000-0005-0000-0000-00001F360000}"/>
    <cellStyle name="Millares [0] 3 2 3 3 2 3 4 2" xfId="44182" xr:uid="{00000000-0005-0000-0000-000020360000}"/>
    <cellStyle name="Millares [0] 3 2 3 3 2 3 5" xfId="23498" xr:uid="{00000000-0005-0000-0000-000021360000}"/>
    <cellStyle name="Millares [0] 3 2 3 3 2 3 6" xfId="33842" xr:uid="{00000000-0005-0000-0000-000022360000}"/>
    <cellStyle name="Millares [0] 3 2 3 3 2 4" xfId="4434" xr:uid="{00000000-0005-0000-0000-000023360000}"/>
    <cellStyle name="Millares [0] 3 2 3 3 2 4 2" xfId="14831" xr:uid="{00000000-0005-0000-0000-000024360000}"/>
    <cellStyle name="Millares [0] 3 2 3 3 2 4 2 2" xfId="45887" xr:uid="{00000000-0005-0000-0000-000025360000}"/>
    <cellStyle name="Millares [0] 3 2 3 3 2 4 3" xfId="25203" xr:uid="{00000000-0005-0000-0000-000026360000}"/>
    <cellStyle name="Millares [0] 3 2 3 3 2 4 4" xfId="35547" xr:uid="{00000000-0005-0000-0000-000027360000}"/>
    <cellStyle name="Millares [0] 3 2 3 3 2 5" xfId="7880" xr:uid="{00000000-0005-0000-0000-000028360000}"/>
    <cellStyle name="Millares [0] 3 2 3 3 2 5 2" xfId="18265" xr:uid="{00000000-0005-0000-0000-000029360000}"/>
    <cellStyle name="Millares [0] 3 2 3 3 2 5 2 2" xfId="49315" xr:uid="{00000000-0005-0000-0000-00002A360000}"/>
    <cellStyle name="Millares [0] 3 2 3 3 2 5 3" xfId="28631" xr:uid="{00000000-0005-0000-0000-00002B360000}"/>
    <cellStyle name="Millares [0] 3 2 3 3 2 5 4" xfId="38975" xr:uid="{00000000-0005-0000-0000-00002C360000}"/>
    <cellStyle name="Millares [0] 3 2 3 3 2 6" xfId="11405" xr:uid="{00000000-0005-0000-0000-00002D360000}"/>
    <cellStyle name="Millares [0] 3 2 3 3 2 6 2" xfId="42461" xr:uid="{00000000-0005-0000-0000-00002E360000}"/>
    <cellStyle name="Millares [0] 3 2 3 3 2 7" xfId="21777" xr:uid="{00000000-0005-0000-0000-00002F360000}"/>
    <cellStyle name="Millares [0] 3 2 3 3 2 8" xfId="32121" xr:uid="{00000000-0005-0000-0000-000030360000}"/>
    <cellStyle name="Millares [0] 3 2 3 3 3" xfId="481" xr:uid="{00000000-0005-0000-0000-000031360000}"/>
    <cellStyle name="Millares [0] 3 2 3 3 3 2" xfId="2731" xr:uid="{00000000-0005-0000-0000-000032360000}"/>
    <cellStyle name="Millares [0] 3 2 3 3 3 2 2" xfId="6161" xr:uid="{00000000-0005-0000-0000-000033360000}"/>
    <cellStyle name="Millares [0] 3 2 3 3 3 2 2 2" xfId="16556" xr:uid="{00000000-0005-0000-0000-000034360000}"/>
    <cellStyle name="Millares [0] 3 2 3 3 3 2 2 2 2" xfId="47610" xr:uid="{00000000-0005-0000-0000-000035360000}"/>
    <cellStyle name="Millares [0] 3 2 3 3 3 2 2 3" xfId="26926" xr:uid="{00000000-0005-0000-0000-000036360000}"/>
    <cellStyle name="Millares [0] 3 2 3 3 3 2 2 4" xfId="37270" xr:uid="{00000000-0005-0000-0000-000037360000}"/>
    <cellStyle name="Millares [0] 3 2 3 3 3 2 3" xfId="9641" xr:uid="{00000000-0005-0000-0000-000038360000}"/>
    <cellStyle name="Millares [0] 3 2 3 3 3 2 3 2" xfId="20007" xr:uid="{00000000-0005-0000-0000-000039360000}"/>
    <cellStyle name="Millares [0] 3 2 3 3 3 2 3 2 2" xfId="51056" xr:uid="{00000000-0005-0000-0000-00003A360000}"/>
    <cellStyle name="Millares [0] 3 2 3 3 3 2 3 3" xfId="30372" xr:uid="{00000000-0005-0000-0000-00003B360000}"/>
    <cellStyle name="Millares [0] 3 2 3 3 3 2 3 4" xfId="40716" xr:uid="{00000000-0005-0000-0000-00003C360000}"/>
    <cellStyle name="Millares [0] 3 2 3 3 3 2 4" xfId="13128" xr:uid="{00000000-0005-0000-0000-00003D360000}"/>
    <cellStyle name="Millares [0] 3 2 3 3 3 2 4 2" xfId="44184" xr:uid="{00000000-0005-0000-0000-00003E360000}"/>
    <cellStyle name="Millares [0] 3 2 3 3 3 2 5" xfId="23500" xr:uid="{00000000-0005-0000-0000-00003F360000}"/>
    <cellStyle name="Millares [0] 3 2 3 3 3 2 6" xfId="33844" xr:uid="{00000000-0005-0000-0000-000040360000}"/>
    <cellStyle name="Millares [0] 3 2 3 3 3 3" xfId="4436" xr:uid="{00000000-0005-0000-0000-000041360000}"/>
    <cellStyle name="Millares [0] 3 2 3 3 3 3 2" xfId="14833" xr:uid="{00000000-0005-0000-0000-000042360000}"/>
    <cellStyle name="Millares [0] 3 2 3 3 3 3 2 2" xfId="45889" xr:uid="{00000000-0005-0000-0000-000043360000}"/>
    <cellStyle name="Millares [0] 3 2 3 3 3 3 3" xfId="25205" xr:uid="{00000000-0005-0000-0000-000044360000}"/>
    <cellStyle name="Millares [0] 3 2 3 3 3 3 4" xfId="35549" xr:uid="{00000000-0005-0000-0000-000045360000}"/>
    <cellStyle name="Millares [0] 3 2 3 3 3 4" xfId="7882" xr:uid="{00000000-0005-0000-0000-000046360000}"/>
    <cellStyle name="Millares [0] 3 2 3 3 3 4 2" xfId="18267" xr:uid="{00000000-0005-0000-0000-000047360000}"/>
    <cellStyle name="Millares [0] 3 2 3 3 3 4 2 2" xfId="49317" xr:uid="{00000000-0005-0000-0000-000048360000}"/>
    <cellStyle name="Millares [0] 3 2 3 3 3 4 3" xfId="28633" xr:uid="{00000000-0005-0000-0000-000049360000}"/>
    <cellStyle name="Millares [0] 3 2 3 3 3 4 4" xfId="38977" xr:uid="{00000000-0005-0000-0000-00004A360000}"/>
    <cellStyle name="Millares [0] 3 2 3 3 3 5" xfId="11407" xr:uid="{00000000-0005-0000-0000-00004B360000}"/>
    <cellStyle name="Millares [0] 3 2 3 3 3 5 2" xfId="42463" xr:uid="{00000000-0005-0000-0000-00004C360000}"/>
    <cellStyle name="Millares [0] 3 2 3 3 3 6" xfId="21779" xr:uid="{00000000-0005-0000-0000-00004D360000}"/>
    <cellStyle name="Millares [0] 3 2 3 3 3 7" xfId="32123" xr:uid="{00000000-0005-0000-0000-00004E360000}"/>
    <cellStyle name="Millares [0] 3 2 3 3 4" xfId="482" xr:uid="{00000000-0005-0000-0000-00004F360000}"/>
    <cellStyle name="Millares [0] 3 2 3 3 4 2" xfId="2732" xr:uid="{00000000-0005-0000-0000-000050360000}"/>
    <cellStyle name="Millares [0] 3 2 3 3 4 2 2" xfId="6162" xr:uid="{00000000-0005-0000-0000-000051360000}"/>
    <cellStyle name="Millares [0] 3 2 3 3 4 2 2 2" xfId="16557" xr:uid="{00000000-0005-0000-0000-000052360000}"/>
    <cellStyle name="Millares [0] 3 2 3 3 4 2 2 2 2" xfId="47611" xr:uid="{00000000-0005-0000-0000-000053360000}"/>
    <cellStyle name="Millares [0] 3 2 3 3 4 2 2 3" xfId="26927" xr:uid="{00000000-0005-0000-0000-000054360000}"/>
    <cellStyle name="Millares [0] 3 2 3 3 4 2 2 4" xfId="37271" xr:uid="{00000000-0005-0000-0000-000055360000}"/>
    <cellStyle name="Millares [0] 3 2 3 3 4 2 3" xfId="9642" xr:uid="{00000000-0005-0000-0000-000056360000}"/>
    <cellStyle name="Millares [0] 3 2 3 3 4 2 3 2" xfId="20008" xr:uid="{00000000-0005-0000-0000-000057360000}"/>
    <cellStyle name="Millares [0] 3 2 3 3 4 2 3 2 2" xfId="51057" xr:uid="{00000000-0005-0000-0000-000058360000}"/>
    <cellStyle name="Millares [0] 3 2 3 3 4 2 3 3" xfId="30373" xr:uid="{00000000-0005-0000-0000-000059360000}"/>
    <cellStyle name="Millares [0] 3 2 3 3 4 2 3 4" xfId="40717" xr:uid="{00000000-0005-0000-0000-00005A360000}"/>
    <cellStyle name="Millares [0] 3 2 3 3 4 2 4" xfId="13129" xr:uid="{00000000-0005-0000-0000-00005B360000}"/>
    <cellStyle name="Millares [0] 3 2 3 3 4 2 4 2" xfId="44185" xr:uid="{00000000-0005-0000-0000-00005C360000}"/>
    <cellStyle name="Millares [0] 3 2 3 3 4 2 5" xfId="23501" xr:uid="{00000000-0005-0000-0000-00005D360000}"/>
    <cellStyle name="Millares [0] 3 2 3 3 4 2 6" xfId="33845" xr:uid="{00000000-0005-0000-0000-00005E360000}"/>
    <cellStyle name="Millares [0] 3 2 3 3 4 3" xfId="4437" xr:uid="{00000000-0005-0000-0000-00005F360000}"/>
    <cellStyle name="Millares [0] 3 2 3 3 4 3 2" xfId="14834" xr:uid="{00000000-0005-0000-0000-000060360000}"/>
    <cellStyle name="Millares [0] 3 2 3 3 4 3 2 2" xfId="45890" xr:uid="{00000000-0005-0000-0000-000061360000}"/>
    <cellStyle name="Millares [0] 3 2 3 3 4 3 3" xfId="25206" xr:uid="{00000000-0005-0000-0000-000062360000}"/>
    <cellStyle name="Millares [0] 3 2 3 3 4 3 4" xfId="35550" xr:uid="{00000000-0005-0000-0000-000063360000}"/>
    <cellStyle name="Millares [0] 3 2 3 3 4 4" xfId="7883" xr:uid="{00000000-0005-0000-0000-000064360000}"/>
    <cellStyle name="Millares [0] 3 2 3 3 4 4 2" xfId="18268" xr:uid="{00000000-0005-0000-0000-000065360000}"/>
    <cellStyle name="Millares [0] 3 2 3 3 4 4 2 2" xfId="49318" xr:uid="{00000000-0005-0000-0000-000066360000}"/>
    <cellStyle name="Millares [0] 3 2 3 3 4 4 3" xfId="28634" xr:uid="{00000000-0005-0000-0000-000067360000}"/>
    <cellStyle name="Millares [0] 3 2 3 3 4 4 4" xfId="38978" xr:uid="{00000000-0005-0000-0000-000068360000}"/>
    <cellStyle name="Millares [0] 3 2 3 3 4 5" xfId="11408" xr:uid="{00000000-0005-0000-0000-000069360000}"/>
    <cellStyle name="Millares [0] 3 2 3 3 4 5 2" xfId="42464" xr:uid="{00000000-0005-0000-0000-00006A360000}"/>
    <cellStyle name="Millares [0] 3 2 3 3 4 6" xfId="21780" xr:uid="{00000000-0005-0000-0000-00006B360000}"/>
    <cellStyle name="Millares [0] 3 2 3 3 4 7" xfId="32124" xr:uid="{00000000-0005-0000-0000-00006C360000}"/>
    <cellStyle name="Millares [0] 3 2 3 3 5" xfId="483" xr:uid="{00000000-0005-0000-0000-00006D360000}"/>
    <cellStyle name="Millares [0] 3 2 3 3 5 2" xfId="2733" xr:uid="{00000000-0005-0000-0000-00006E360000}"/>
    <cellStyle name="Millares [0] 3 2 3 3 5 2 2" xfId="6163" xr:uid="{00000000-0005-0000-0000-00006F360000}"/>
    <cellStyle name="Millares [0] 3 2 3 3 5 2 2 2" xfId="16558" xr:uid="{00000000-0005-0000-0000-000070360000}"/>
    <cellStyle name="Millares [0] 3 2 3 3 5 2 2 2 2" xfId="47612" xr:uid="{00000000-0005-0000-0000-000071360000}"/>
    <cellStyle name="Millares [0] 3 2 3 3 5 2 2 3" xfId="26928" xr:uid="{00000000-0005-0000-0000-000072360000}"/>
    <cellStyle name="Millares [0] 3 2 3 3 5 2 2 4" xfId="37272" xr:uid="{00000000-0005-0000-0000-000073360000}"/>
    <cellStyle name="Millares [0] 3 2 3 3 5 2 3" xfId="9643" xr:uid="{00000000-0005-0000-0000-000074360000}"/>
    <cellStyle name="Millares [0] 3 2 3 3 5 2 3 2" xfId="20009" xr:uid="{00000000-0005-0000-0000-000075360000}"/>
    <cellStyle name="Millares [0] 3 2 3 3 5 2 3 2 2" xfId="51058" xr:uid="{00000000-0005-0000-0000-000076360000}"/>
    <cellStyle name="Millares [0] 3 2 3 3 5 2 3 3" xfId="30374" xr:uid="{00000000-0005-0000-0000-000077360000}"/>
    <cellStyle name="Millares [0] 3 2 3 3 5 2 3 4" xfId="40718" xr:uid="{00000000-0005-0000-0000-000078360000}"/>
    <cellStyle name="Millares [0] 3 2 3 3 5 2 4" xfId="13130" xr:uid="{00000000-0005-0000-0000-000079360000}"/>
    <cellStyle name="Millares [0] 3 2 3 3 5 2 4 2" xfId="44186" xr:uid="{00000000-0005-0000-0000-00007A360000}"/>
    <cellStyle name="Millares [0] 3 2 3 3 5 2 5" xfId="23502" xr:uid="{00000000-0005-0000-0000-00007B360000}"/>
    <cellStyle name="Millares [0] 3 2 3 3 5 2 6" xfId="33846" xr:uid="{00000000-0005-0000-0000-00007C360000}"/>
    <cellStyle name="Millares [0] 3 2 3 3 5 3" xfId="4438" xr:uid="{00000000-0005-0000-0000-00007D360000}"/>
    <cellStyle name="Millares [0] 3 2 3 3 5 3 2" xfId="14835" xr:uid="{00000000-0005-0000-0000-00007E360000}"/>
    <cellStyle name="Millares [0] 3 2 3 3 5 3 2 2" xfId="45891" xr:uid="{00000000-0005-0000-0000-00007F360000}"/>
    <cellStyle name="Millares [0] 3 2 3 3 5 3 3" xfId="25207" xr:uid="{00000000-0005-0000-0000-000080360000}"/>
    <cellStyle name="Millares [0] 3 2 3 3 5 3 4" xfId="35551" xr:uid="{00000000-0005-0000-0000-000081360000}"/>
    <cellStyle name="Millares [0] 3 2 3 3 5 4" xfId="7884" xr:uid="{00000000-0005-0000-0000-000082360000}"/>
    <cellStyle name="Millares [0] 3 2 3 3 5 4 2" xfId="18269" xr:uid="{00000000-0005-0000-0000-000083360000}"/>
    <cellStyle name="Millares [0] 3 2 3 3 5 4 2 2" xfId="49319" xr:uid="{00000000-0005-0000-0000-000084360000}"/>
    <cellStyle name="Millares [0] 3 2 3 3 5 4 3" xfId="28635" xr:uid="{00000000-0005-0000-0000-000085360000}"/>
    <cellStyle name="Millares [0] 3 2 3 3 5 4 4" xfId="38979" xr:uid="{00000000-0005-0000-0000-000086360000}"/>
    <cellStyle name="Millares [0] 3 2 3 3 5 5" xfId="11409" xr:uid="{00000000-0005-0000-0000-000087360000}"/>
    <cellStyle name="Millares [0] 3 2 3 3 5 5 2" xfId="42465" xr:uid="{00000000-0005-0000-0000-000088360000}"/>
    <cellStyle name="Millares [0] 3 2 3 3 5 6" xfId="21781" xr:uid="{00000000-0005-0000-0000-000089360000}"/>
    <cellStyle name="Millares [0] 3 2 3 3 5 7" xfId="32125" xr:uid="{00000000-0005-0000-0000-00008A360000}"/>
    <cellStyle name="Millares [0] 3 2 3 3 6" xfId="2728" xr:uid="{00000000-0005-0000-0000-00008B360000}"/>
    <cellStyle name="Millares [0] 3 2 3 3 6 2" xfId="6158" xr:uid="{00000000-0005-0000-0000-00008C360000}"/>
    <cellStyle name="Millares [0] 3 2 3 3 6 2 2" xfId="16553" xr:uid="{00000000-0005-0000-0000-00008D360000}"/>
    <cellStyle name="Millares [0] 3 2 3 3 6 2 2 2" xfId="47607" xr:uid="{00000000-0005-0000-0000-00008E360000}"/>
    <cellStyle name="Millares [0] 3 2 3 3 6 2 3" xfId="26923" xr:uid="{00000000-0005-0000-0000-00008F360000}"/>
    <cellStyle name="Millares [0] 3 2 3 3 6 2 4" xfId="37267" xr:uid="{00000000-0005-0000-0000-000090360000}"/>
    <cellStyle name="Millares [0] 3 2 3 3 6 3" xfId="9638" xr:uid="{00000000-0005-0000-0000-000091360000}"/>
    <cellStyle name="Millares [0] 3 2 3 3 6 3 2" xfId="20004" xr:uid="{00000000-0005-0000-0000-000092360000}"/>
    <cellStyle name="Millares [0] 3 2 3 3 6 3 2 2" xfId="51053" xr:uid="{00000000-0005-0000-0000-000093360000}"/>
    <cellStyle name="Millares [0] 3 2 3 3 6 3 3" xfId="30369" xr:uid="{00000000-0005-0000-0000-000094360000}"/>
    <cellStyle name="Millares [0] 3 2 3 3 6 3 4" xfId="40713" xr:uid="{00000000-0005-0000-0000-000095360000}"/>
    <cellStyle name="Millares [0] 3 2 3 3 6 4" xfId="13125" xr:uid="{00000000-0005-0000-0000-000096360000}"/>
    <cellStyle name="Millares [0] 3 2 3 3 6 4 2" xfId="44181" xr:uid="{00000000-0005-0000-0000-000097360000}"/>
    <cellStyle name="Millares [0] 3 2 3 3 6 5" xfId="23497" xr:uid="{00000000-0005-0000-0000-000098360000}"/>
    <cellStyle name="Millares [0] 3 2 3 3 6 6" xfId="33841" xr:uid="{00000000-0005-0000-0000-000099360000}"/>
    <cellStyle name="Millares [0] 3 2 3 3 7" xfId="4433" xr:uid="{00000000-0005-0000-0000-00009A360000}"/>
    <cellStyle name="Millares [0] 3 2 3 3 7 2" xfId="14830" xr:uid="{00000000-0005-0000-0000-00009B360000}"/>
    <cellStyle name="Millares [0] 3 2 3 3 7 2 2" xfId="45886" xr:uid="{00000000-0005-0000-0000-00009C360000}"/>
    <cellStyle name="Millares [0] 3 2 3 3 7 3" xfId="25202" xr:uid="{00000000-0005-0000-0000-00009D360000}"/>
    <cellStyle name="Millares [0] 3 2 3 3 7 4" xfId="35546" xr:uid="{00000000-0005-0000-0000-00009E360000}"/>
    <cellStyle name="Millares [0] 3 2 3 3 8" xfId="7879" xr:uid="{00000000-0005-0000-0000-00009F360000}"/>
    <cellStyle name="Millares [0] 3 2 3 3 8 2" xfId="18264" xr:uid="{00000000-0005-0000-0000-0000A0360000}"/>
    <cellStyle name="Millares [0] 3 2 3 3 8 2 2" xfId="49314" xr:uid="{00000000-0005-0000-0000-0000A1360000}"/>
    <cellStyle name="Millares [0] 3 2 3 3 8 3" xfId="28630" xr:uid="{00000000-0005-0000-0000-0000A2360000}"/>
    <cellStyle name="Millares [0] 3 2 3 3 8 4" xfId="38974" xr:uid="{00000000-0005-0000-0000-0000A3360000}"/>
    <cellStyle name="Millares [0] 3 2 3 3 9" xfId="11404" xr:uid="{00000000-0005-0000-0000-0000A4360000}"/>
    <cellStyle name="Millares [0] 3 2 3 3 9 2" xfId="42460" xr:uid="{00000000-0005-0000-0000-0000A5360000}"/>
    <cellStyle name="Millares [0] 3 2 3 4" xfId="484" xr:uid="{00000000-0005-0000-0000-0000A6360000}"/>
    <cellStyle name="Millares [0] 3 2 3 4 2" xfId="485" xr:uid="{00000000-0005-0000-0000-0000A7360000}"/>
    <cellStyle name="Millares [0] 3 2 3 4 2 2" xfId="2735" xr:uid="{00000000-0005-0000-0000-0000A8360000}"/>
    <cellStyle name="Millares [0] 3 2 3 4 2 2 2" xfId="6165" xr:uid="{00000000-0005-0000-0000-0000A9360000}"/>
    <cellStyle name="Millares [0] 3 2 3 4 2 2 2 2" xfId="16560" xr:uid="{00000000-0005-0000-0000-0000AA360000}"/>
    <cellStyle name="Millares [0] 3 2 3 4 2 2 2 2 2" xfId="47614" xr:uid="{00000000-0005-0000-0000-0000AB360000}"/>
    <cellStyle name="Millares [0] 3 2 3 4 2 2 2 3" xfId="26930" xr:uid="{00000000-0005-0000-0000-0000AC360000}"/>
    <cellStyle name="Millares [0] 3 2 3 4 2 2 2 4" xfId="37274" xr:uid="{00000000-0005-0000-0000-0000AD360000}"/>
    <cellStyle name="Millares [0] 3 2 3 4 2 2 3" xfId="9645" xr:uid="{00000000-0005-0000-0000-0000AE360000}"/>
    <cellStyle name="Millares [0] 3 2 3 4 2 2 3 2" xfId="20011" xr:uid="{00000000-0005-0000-0000-0000AF360000}"/>
    <cellStyle name="Millares [0] 3 2 3 4 2 2 3 2 2" xfId="51060" xr:uid="{00000000-0005-0000-0000-0000B0360000}"/>
    <cellStyle name="Millares [0] 3 2 3 4 2 2 3 3" xfId="30376" xr:uid="{00000000-0005-0000-0000-0000B1360000}"/>
    <cellStyle name="Millares [0] 3 2 3 4 2 2 3 4" xfId="40720" xr:uid="{00000000-0005-0000-0000-0000B2360000}"/>
    <cellStyle name="Millares [0] 3 2 3 4 2 2 4" xfId="13132" xr:uid="{00000000-0005-0000-0000-0000B3360000}"/>
    <cellStyle name="Millares [0] 3 2 3 4 2 2 4 2" xfId="44188" xr:uid="{00000000-0005-0000-0000-0000B4360000}"/>
    <cellStyle name="Millares [0] 3 2 3 4 2 2 5" xfId="23504" xr:uid="{00000000-0005-0000-0000-0000B5360000}"/>
    <cellStyle name="Millares [0] 3 2 3 4 2 2 6" xfId="33848" xr:uid="{00000000-0005-0000-0000-0000B6360000}"/>
    <cellStyle name="Millares [0] 3 2 3 4 2 3" xfId="4440" xr:uid="{00000000-0005-0000-0000-0000B7360000}"/>
    <cellStyle name="Millares [0] 3 2 3 4 2 3 2" xfId="14837" xr:uid="{00000000-0005-0000-0000-0000B8360000}"/>
    <cellStyle name="Millares [0] 3 2 3 4 2 3 2 2" xfId="45893" xr:uid="{00000000-0005-0000-0000-0000B9360000}"/>
    <cellStyle name="Millares [0] 3 2 3 4 2 3 3" xfId="25209" xr:uid="{00000000-0005-0000-0000-0000BA360000}"/>
    <cellStyle name="Millares [0] 3 2 3 4 2 3 4" xfId="35553" xr:uid="{00000000-0005-0000-0000-0000BB360000}"/>
    <cellStyle name="Millares [0] 3 2 3 4 2 4" xfId="7886" xr:uid="{00000000-0005-0000-0000-0000BC360000}"/>
    <cellStyle name="Millares [0] 3 2 3 4 2 4 2" xfId="18271" xr:uid="{00000000-0005-0000-0000-0000BD360000}"/>
    <cellStyle name="Millares [0] 3 2 3 4 2 4 2 2" xfId="49321" xr:uid="{00000000-0005-0000-0000-0000BE360000}"/>
    <cellStyle name="Millares [0] 3 2 3 4 2 4 3" xfId="28637" xr:uid="{00000000-0005-0000-0000-0000BF360000}"/>
    <cellStyle name="Millares [0] 3 2 3 4 2 4 4" xfId="38981" xr:uid="{00000000-0005-0000-0000-0000C0360000}"/>
    <cellStyle name="Millares [0] 3 2 3 4 2 5" xfId="11411" xr:uid="{00000000-0005-0000-0000-0000C1360000}"/>
    <cellStyle name="Millares [0] 3 2 3 4 2 5 2" xfId="42467" xr:uid="{00000000-0005-0000-0000-0000C2360000}"/>
    <cellStyle name="Millares [0] 3 2 3 4 2 6" xfId="21783" xr:uid="{00000000-0005-0000-0000-0000C3360000}"/>
    <cellStyle name="Millares [0] 3 2 3 4 2 7" xfId="32127" xr:uid="{00000000-0005-0000-0000-0000C4360000}"/>
    <cellStyle name="Millares [0] 3 2 3 4 3" xfId="2734" xr:uid="{00000000-0005-0000-0000-0000C5360000}"/>
    <cellStyle name="Millares [0] 3 2 3 4 3 2" xfId="6164" xr:uid="{00000000-0005-0000-0000-0000C6360000}"/>
    <cellStyle name="Millares [0] 3 2 3 4 3 2 2" xfId="16559" xr:uid="{00000000-0005-0000-0000-0000C7360000}"/>
    <cellStyle name="Millares [0] 3 2 3 4 3 2 2 2" xfId="47613" xr:uid="{00000000-0005-0000-0000-0000C8360000}"/>
    <cellStyle name="Millares [0] 3 2 3 4 3 2 3" xfId="26929" xr:uid="{00000000-0005-0000-0000-0000C9360000}"/>
    <cellStyle name="Millares [0] 3 2 3 4 3 2 4" xfId="37273" xr:uid="{00000000-0005-0000-0000-0000CA360000}"/>
    <cellStyle name="Millares [0] 3 2 3 4 3 3" xfId="9644" xr:uid="{00000000-0005-0000-0000-0000CB360000}"/>
    <cellStyle name="Millares [0] 3 2 3 4 3 3 2" xfId="20010" xr:uid="{00000000-0005-0000-0000-0000CC360000}"/>
    <cellStyle name="Millares [0] 3 2 3 4 3 3 2 2" xfId="51059" xr:uid="{00000000-0005-0000-0000-0000CD360000}"/>
    <cellStyle name="Millares [0] 3 2 3 4 3 3 3" xfId="30375" xr:uid="{00000000-0005-0000-0000-0000CE360000}"/>
    <cellStyle name="Millares [0] 3 2 3 4 3 3 4" xfId="40719" xr:uid="{00000000-0005-0000-0000-0000CF360000}"/>
    <cellStyle name="Millares [0] 3 2 3 4 3 4" xfId="13131" xr:uid="{00000000-0005-0000-0000-0000D0360000}"/>
    <cellStyle name="Millares [0] 3 2 3 4 3 4 2" xfId="44187" xr:uid="{00000000-0005-0000-0000-0000D1360000}"/>
    <cellStyle name="Millares [0] 3 2 3 4 3 5" xfId="23503" xr:uid="{00000000-0005-0000-0000-0000D2360000}"/>
    <cellStyle name="Millares [0] 3 2 3 4 3 6" xfId="33847" xr:uid="{00000000-0005-0000-0000-0000D3360000}"/>
    <cellStyle name="Millares [0] 3 2 3 4 4" xfId="4439" xr:uid="{00000000-0005-0000-0000-0000D4360000}"/>
    <cellStyle name="Millares [0] 3 2 3 4 4 2" xfId="14836" xr:uid="{00000000-0005-0000-0000-0000D5360000}"/>
    <cellStyle name="Millares [0] 3 2 3 4 4 2 2" xfId="45892" xr:uid="{00000000-0005-0000-0000-0000D6360000}"/>
    <cellStyle name="Millares [0] 3 2 3 4 4 3" xfId="25208" xr:uid="{00000000-0005-0000-0000-0000D7360000}"/>
    <cellStyle name="Millares [0] 3 2 3 4 4 4" xfId="35552" xr:uid="{00000000-0005-0000-0000-0000D8360000}"/>
    <cellStyle name="Millares [0] 3 2 3 4 5" xfId="7885" xr:uid="{00000000-0005-0000-0000-0000D9360000}"/>
    <cellStyle name="Millares [0] 3 2 3 4 5 2" xfId="18270" xr:uid="{00000000-0005-0000-0000-0000DA360000}"/>
    <cellStyle name="Millares [0] 3 2 3 4 5 2 2" xfId="49320" xr:uid="{00000000-0005-0000-0000-0000DB360000}"/>
    <cellStyle name="Millares [0] 3 2 3 4 5 3" xfId="28636" xr:uid="{00000000-0005-0000-0000-0000DC360000}"/>
    <cellStyle name="Millares [0] 3 2 3 4 5 4" xfId="38980" xr:uid="{00000000-0005-0000-0000-0000DD360000}"/>
    <cellStyle name="Millares [0] 3 2 3 4 6" xfId="11410" xr:uid="{00000000-0005-0000-0000-0000DE360000}"/>
    <cellStyle name="Millares [0] 3 2 3 4 6 2" xfId="42466" xr:uid="{00000000-0005-0000-0000-0000DF360000}"/>
    <cellStyle name="Millares [0] 3 2 3 4 7" xfId="21782" xr:uid="{00000000-0005-0000-0000-0000E0360000}"/>
    <cellStyle name="Millares [0] 3 2 3 4 8" xfId="32126" xr:uid="{00000000-0005-0000-0000-0000E1360000}"/>
    <cellStyle name="Millares [0] 3 2 3 5" xfId="486" xr:uid="{00000000-0005-0000-0000-0000E2360000}"/>
    <cellStyle name="Millares [0] 3 2 3 5 2" xfId="2736" xr:uid="{00000000-0005-0000-0000-0000E3360000}"/>
    <cellStyle name="Millares [0] 3 2 3 5 2 2" xfId="6166" xr:uid="{00000000-0005-0000-0000-0000E4360000}"/>
    <cellStyle name="Millares [0] 3 2 3 5 2 2 2" xfId="16561" xr:uid="{00000000-0005-0000-0000-0000E5360000}"/>
    <cellStyle name="Millares [0] 3 2 3 5 2 2 2 2" xfId="47615" xr:uid="{00000000-0005-0000-0000-0000E6360000}"/>
    <cellStyle name="Millares [0] 3 2 3 5 2 2 3" xfId="26931" xr:uid="{00000000-0005-0000-0000-0000E7360000}"/>
    <cellStyle name="Millares [0] 3 2 3 5 2 2 4" xfId="37275" xr:uid="{00000000-0005-0000-0000-0000E8360000}"/>
    <cellStyle name="Millares [0] 3 2 3 5 2 3" xfId="9646" xr:uid="{00000000-0005-0000-0000-0000E9360000}"/>
    <cellStyle name="Millares [0] 3 2 3 5 2 3 2" xfId="20012" xr:uid="{00000000-0005-0000-0000-0000EA360000}"/>
    <cellStyle name="Millares [0] 3 2 3 5 2 3 2 2" xfId="51061" xr:uid="{00000000-0005-0000-0000-0000EB360000}"/>
    <cellStyle name="Millares [0] 3 2 3 5 2 3 3" xfId="30377" xr:uid="{00000000-0005-0000-0000-0000EC360000}"/>
    <cellStyle name="Millares [0] 3 2 3 5 2 3 4" xfId="40721" xr:uid="{00000000-0005-0000-0000-0000ED360000}"/>
    <cellStyle name="Millares [0] 3 2 3 5 2 4" xfId="13133" xr:uid="{00000000-0005-0000-0000-0000EE360000}"/>
    <cellStyle name="Millares [0] 3 2 3 5 2 4 2" xfId="44189" xr:uid="{00000000-0005-0000-0000-0000EF360000}"/>
    <cellStyle name="Millares [0] 3 2 3 5 2 5" xfId="23505" xr:uid="{00000000-0005-0000-0000-0000F0360000}"/>
    <cellStyle name="Millares [0] 3 2 3 5 2 6" xfId="33849" xr:uid="{00000000-0005-0000-0000-0000F1360000}"/>
    <cellStyle name="Millares [0] 3 2 3 5 3" xfId="4441" xr:uid="{00000000-0005-0000-0000-0000F2360000}"/>
    <cellStyle name="Millares [0] 3 2 3 5 3 2" xfId="14838" xr:uid="{00000000-0005-0000-0000-0000F3360000}"/>
    <cellStyle name="Millares [0] 3 2 3 5 3 2 2" xfId="45894" xr:uid="{00000000-0005-0000-0000-0000F4360000}"/>
    <cellStyle name="Millares [0] 3 2 3 5 3 3" xfId="25210" xr:uid="{00000000-0005-0000-0000-0000F5360000}"/>
    <cellStyle name="Millares [0] 3 2 3 5 3 4" xfId="35554" xr:uid="{00000000-0005-0000-0000-0000F6360000}"/>
    <cellStyle name="Millares [0] 3 2 3 5 4" xfId="7887" xr:uid="{00000000-0005-0000-0000-0000F7360000}"/>
    <cellStyle name="Millares [0] 3 2 3 5 4 2" xfId="18272" xr:uid="{00000000-0005-0000-0000-0000F8360000}"/>
    <cellStyle name="Millares [0] 3 2 3 5 4 2 2" xfId="49322" xr:uid="{00000000-0005-0000-0000-0000F9360000}"/>
    <cellStyle name="Millares [0] 3 2 3 5 4 3" xfId="28638" xr:uid="{00000000-0005-0000-0000-0000FA360000}"/>
    <cellStyle name="Millares [0] 3 2 3 5 4 4" xfId="38982" xr:uid="{00000000-0005-0000-0000-0000FB360000}"/>
    <cellStyle name="Millares [0] 3 2 3 5 5" xfId="11412" xr:uid="{00000000-0005-0000-0000-0000FC360000}"/>
    <cellStyle name="Millares [0] 3 2 3 5 5 2" xfId="42468" xr:uid="{00000000-0005-0000-0000-0000FD360000}"/>
    <cellStyle name="Millares [0] 3 2 3 5 6" xfId="21784" xr:uid="{00000000-0005-0000-0000-0000FE360000}"/>
    <cellStyle name="Millares [0] 3 2 3 5 7" xfId="32128" xr:uid="{00000000-0005-0000-0000-0000FF360000}"/>
    <cellStyle name="Millares [0] 3 2 3 6" xfId="487" xr:uid="{00000000-0005-0000-0000-000000370000}"/>
    <cellStyle name="Millares [0] 3 2 3 6 2" xfId="2737" xr:uid="{00000000-0005-0000-0000-000001370000}"/>
    <cellStyle name="Millares [0] 3 2 3 6 2 2" xfId="6167" xr:uid="{00000000-0005-0000-0000-000002370000}"/>
    <cellStyle name="Millares [0] 3 2 3 6 2 2 2" xfId="16562" xr:uid="{00000000-0005-0000-0000-000003370000}"/>
    <cellStyle name="Millares [0] 3 2 3 6 2 2 2 2" xfId="47616" xr:uid="{00000000-0005-0000-0000-000004370000}"/>
    <cellStyle name="Millares [0] 3 2 3 6 2 2 3" xfId="26932" xr:uid="{00000000-0005-0000-0000-000005370000}"/>
    <cellStyle name="Millares [0] 3 2 3 6 2 2 4" xfId="37276" xr:uid="{00000000-0005-0000-0000-000006370000}"/>
    <cellStyle name="Millares [0] 3 2 3 6 2 3" xfId="9647" xr:uid="{00000000-0005-0000-0000-000007370000}"/>
    <cellStyle name="Millares [0] 3 2 3 6 2 3 2" xfId="20013" xr:uid="{00000000-0005-0000-0000-000008370000}"/>
    <cellStyle name="Millares [0] 3 2 3 6 2 3 2 2" xfId="51062" xr:uid="{00000000-0005-0000-0000-000009370000}"/>
    <cellStyle name="Millares [0] 3 2 3 6 2 3 3" xfId="30378" xr:uid="{00000000-0005-0000-0000-00000A370000}"/>
    <cellStyle name="Millares [0] 3 2 3 6 2 3 4" xfId="40722" xr:uid="{00000000-0005-0000-0000-00000B370000}"/>
    <cellStyle name="Millares [0] 3 2 3 6 2 4" xfId="13134" xr:uid="{00000000-0005-0000-0000-00000C370000}"/>
    <cellStyle name="Millares [0] 3 2 3 6 2 4 2" xfId="44190" xr:uid="{00000000-0005-0000-0000-00000D370000}"/>
    <cellStyle name="Millares [0] 3 2 3 6 2 5" xfId="23506" xr:uid="{00000000-0005-0000-0000-00000E370000}"/>
    <cellStyle name="Millares [0] 3 2 3 6 2 6" xfId="33850" xr:uid="{00000000-0005-0000-0000-00000F370000}"/>
    <cellStyle name="Millares [0] 3 2 3 6 3" xfId="4442" xr:uid="{00000000-0005-0000-0000-000010370000}"/>
    <cellStyle name="Millares [0] 3 2 3 6 3 2" xfId="14839" xr:uid="{00000000-0005-0000-0000-000011370000}"/>
    <cellStyle name="Millares [0] 3 2 3 6 3 2 2" xfId="45895" xr:uid="{00000000-0005-0000-0000-000012370000}"/>
    <cellStyle name="Millares [0] 3 2 3 6 3 3" xfId="25211" xr:uid="{00000000-0005-0000-0000-000013370000}"/>
    <cellStyle name="Millares [0] 3 2 3 6 3 4" xfId="35555" xr:uid="{00000000-0005-0000-0000-000014370000}"/>
    <cellStyle name="Millares [0] 3 2 3 6 4" xfId="7888" xr:uid="{00000000-0005-0000-0000-000015370000}"/>
    <cellStyle name="Millares [0] 3 2 3 6 4 2" xfId="18273" xr:uid="{00000000-0005-0000-0000-000016370000}"/>
    <cellStyle name="Millares [0] 3 2 3 6 4 2 2" xfId="49323" xr:uid="{00000000-0005-0000-0000-000017370000}"/>
    <cellStyle name="Millares [0] 3 2 3 6 4 3" xfId="28639" xr:uid="{00000000-0005-0000-0000-000018370000}"/>
    <cellStyle name="Millares [0] 3 2 3 6 4 4" xfId="38983" xr:uid="{00000000-0005-0000-0000-000019370000}"/>
    <cellStyle name="Millares [0] 3 2 3 6 5" xfId="11413" xr:uid="{00000000-0005-0000-0000-00001A370000}"/>
    <cellStyle name="Millares [0] 3 2 3 6 5 2" xfId="42469" xr:uid="{00000000-0005-0000-0000-00001B370000}"/>
    <cellStyle name="Millares [0] 3 2 3 6 6" xfId="21785" xr:uid="{00000000-0005-0000-0000-00001C370000}"/>
    <cellStyle name="Millares [0] 3 2 3 6 7" xfId="32129" xr:uid="{00000000-0005-0000-0000-00001D370000}"/>
    <cellStyle name="Millares [0] 3 2 3 7" xfId="488" xr:uid="{00000000-0005-0000-0000-00001E370000}"/>
    <cellStyle name="Millares [0] 3 2 3 7 2" xfId="2738" xr:uid="{00000000-0005-0000-0000-00001F370000}"/>
    <cellStyle name="Millares [0] 3 2 3 7 2 2" xfId="6168" xr:uid="{00000000-0005-0000-0000-000020370000}"/>
    <cellStyle name="Millares [0] 3 2 3 7 2 2 2" xfId="16563" xr:uid="{00000000-0005-0000-0000-000021370000}"/>
    <cellStyle name="Millares [0] 3 2 3 7 2 2 2 2" xfId="47617" xr:uid="{00000000-0005-0000-0000-000022370000}"/>
    <cellStyle name="Millares [0] 3 2 3 7 2 2 3" xfId="26933" xr:uid="{00000000-0005-0000-0000-000023370000}"/>
    <cellStyle name="Millares [0] 3 2 3 7 2 2 4" xfId="37277" xr:uid="{00000000-0005-0000-0000-000024370000}"/>
    <cellStyle name="Millares [0] 3 2 3 7 2 3" xfId="9648" xr:uid="{00000000-0005-0000-0000-000025370000}"/>
    <cellStyle name="Millares [0] 3 2 3 7 2 3 2" xfId="20014" xr:uid="{00000000-0005-0000-0000-000026370000}"/>
    <cellStyle name="Millares [0] 3 2 3 7 2 3 2 2" xfId="51063" xr:uid="{00000000-0005-0000-0000-000027370000}"/>
    <cellStyle name="Millares [0] 3 2 3 7 2 3 3" xfId="30379" xr:uid="{00000000-0005-0000-0000-000028370000}"/>
    <cellStyle name="Millares [0] 3 2 3 7 2 3 4" xfId="40723" xr:uid="{00000000-0005-0000-0000-000029370000}"/>
    <cellStyle name="Millares [0] 3 2 3 7 2 4" xfId="13135" xr:uid="{00000000-0005-0000-0000-00002A370000}"/>
    <cellStyle name="Millares [0] 3 2 3 7 2 4 2" xfId="44191" xr:uid="{00000000-0005-0000-0000-00002B370000}"/>
    <cellStyle name="Millares [0] 3 2 3 7 2 5" xfId="23507" xr:uid="{00000000-0005-0000-0000-00002C370000}"/>
    <cellStyle name="Millares [0] 3 2 3 7 2 6" xfId="33851" xr:uid="{00000000-0005-0000-0000-00002D370000}"/>
    <cellStyle name="Millares [0] 3 2 3 7 3" xfId="4443" xr:uid="{00000000-0005-0000-0000-00002E370000}"/>
    <cellStyle name="Millares [0] 3 2 3 7 3 2" xfId="14840" xr:uid="{00000000-0005-0000-0000-00002F370000}"/>
    <cellStyle name="Millares [0] 3 2 3 7 3 2 2" xfId="45896" xr:uid="{00000000-0005-0000-0000-000030370000}"/>
    <cellStyle name="Millares [0] 3 2 3 7 3 3" xfId="25212" xr:uid="{00000000-0005-0000-0000-000031370000}"/>
    <cellStyle name="Millares [0] 3 2 3 7 3 4" xfId="35556" xr:uid="{00000000-0005-0000-0000-000032370000}"/>
    <cellStyle name="Millares [0] 3 2 3 7 4" xfId="7889" xr:uid="{00000000-0005-0000-0000-000033370000}"/>
    <cellStyle name="Millares [0] 3 2 3 7 4 2" xfId="18274" xr:uid="{00000000-0005-0000-0000-000034370000}"/>
    <cellStyle name="Millares [0] 3 2 3 7 4 2 2" xfId="49324" xr:uid="{00000000-0005-0000-0000-000035370000}"/>
    <cellStyle name="Millares [0] 3 2 3 7 4 3" xfId="28640" xr:uid="{00000000-0005-0000-0000-000036370000}"/>
    <cellStyle name="Millares [0] 3 2 3 7 4 4" xfId="38984" xr:uid="{00000000-0005-0000-0000-000037370000}"/>
    <cellStyle name="Millares [0] 3 2 3 7 5" xfId="11414" xr:uid="{00000000-0005-0000-0000-000038370000}"/>
    <cellStyle name="Millares [0] 3 2 3 7 5 2" xfId="42470" xr:uid="{00000000-0005-0000-0000-000039370000}"/>
    <cellStyle name="Millares [0] 3 2 3 7 6" xfId="21786" xr:uid="{00000000-0005-0000-0000-00003A370000}"/>
    <cellStyle name="Millares [0] 3 2 3 7 7" xfId="32130" xr:uid="{00000000-0005-0000-0000-00003B370000}"/>
    <cellStyle name="Millares [0] 3 2 3 8" xfId="2715" xr:uid="{00000000-0005-0000-0000-00003C370000}"/>
    <cellStyle name="Millares [0] 3 2 3 8 2" xfId="6145" xr:uid="{00000000-0005-0000-0000-00003D370000}"/>
    <cellStyle name="Millares [0] 3 2 3 8 2 2" xfId="16540" xr:uid="{00000000-0005-0000-0000-00003E370000}"/>
    <cellStyle name="Millares [0] 3 2 3 8 2 2 2" xfId="47594" xr:uid="{00000000-0005-0000-0000-00003F370000}"/>
    <cellStyle name="Millares [0] 3 2 3 8 2 3" xfId="26910" xr:uid="{00000000-0005-0000-0000-000040370000}"/>
    <cellStyle name="Millares [0] 3 2 3 8 2 4" xfId="37254" xr:uid="{00000000-0005-0000-0000-000041370000}"/>
    <cellStyle name="Millares [0] 3 2 3 8 3" xfId="9625" xr:uid="{00000000-0005-0000-0000-000042370000}"/>
    <cellStyle name="Millares [0] 3 2 3 8 3 2" xfId="19991" xr:uid="{00000000-0005-0000-0000-000043370000}"/>
    <cellStyle name="Millares [0] 3 2 3 8 3 2 2" xfId="51040" xr:uid="{00000000-0005-0000-0000-000044370000}"/>
    <cellStyle name="Millares [0] 3 2 3 8 3 3" xfId="30356" xr:uid="{00000000-0005-0000-0000-000045370000}"/>
    <cellStyle name="Millares [0] 3 2 3 8 3 4" xfId="40700" xr:uid="{00000000-0005-0000-0000-000046370000}"/>
    <cellStyle name="Millares [0] 3 2 3 8 4" xfId="13112" xr:uid="{00000000-0005-0000-0000-000047370000}"/>
    <cellStyle name="Millares [0] 3 2 3 8 4 2" xfId="44168" xr:uid="{00000000-0005-0000-0000-000048370000}"/>
    <cellStyle name="Millares [0] 3 2 3 8 5" xfId="23484" xr:uid="{00000000-0005-0000-0000-000049370000}"/>
    <cellStyle name="Millares [0] 3 2 3 8 6" xfId="33828" xr:uid="{00000000-0005-0000-0000-00004A370000}"/>
    <cellStyle name="Millares [0] 3 2 3 9" xfId="4420" xr:uid="{00000000-0005-0000-0000-00004B370000}"/>
    <cellStyle name="Millares [0] 3 2 3 9 2" xfId="14817" xr:uid="{00000000-0005-0000-0000-00004C370000}"/>
    <cellStyle name="Millares [0] 3 2 3 9 2 2" xfId="45873" xr:uid="{00000000-0005-0000-0000-00004D370000}"/>
    <cellStyle name="Millares [0] 3 2 3 9 3" xfId="25189" xr:uid="{00000000-0005-0000-0000-00004E370000}"/>
    <cellStyle name="Millares [0] 3 2 3 9 4" xfId="35533" xr:uid="{00000000-0005-0000-0000-00004F370000}"/>
    <cellStyle name="Millares [0] 3 2 4" xfId="489" xr:uid="{00000000-0005-0000-0000-000050370000}"/>
    <cellStyle name="Millares [0] 3 2 4 2" xfId="2739" xr:uid="{00000000-0005-0000-0000-000051370000}"/>
    <cellStyle name="Millares [0] 3 2 4 2 2" xfId="6169" xr:uid="{00000000-0005-0000-0000-000052370000}"/>
    <cellStyle name="Millares [0] 3 2 4 2 2 2" xfId="16564" xr:uid="{00000000-0005-0000-0000-000053370000}"/>
    <cellStyle name="Millares [0] 3 2 4 2 2 2 2" xfId="47618" xr:uid="{00000000-0005-0000-0000-000054370000}"/>
    <cellStyle name="Millares [0] 3 2 4 2 2 3" xfId="26934" xr:uid="{00000000-0005-0000-0000-000055370000}"/>
    <cellStyle name="Millares [0] 3 2 4 2 2 4" xfId="37278" xr:uid="{00000000-0005-0000-0000-000056370000}"/>
    <cellStyle name="Millares [0] 3 2 4 2 3" xfId="9649" xr:uid="{00000000-0005-0000-0000-000057370000}"/>
    <cellStyle name="Millares [0] 3 2 4 2 3 2" xfId="20015" xr:uid="{00000000-0005-0000-0000-000058370000}"/>
    <cellStyle name="Millares [0] 3 2 4 2 3 2 2" xfId="51064" xr:uid="{00000000-0005-0000-0000-000059370000}"/>
    <cellStyle name="Millares [0] 3 2 4 2 3 3" xfId="30380" xr:uid="{00000000-0005-0000-0000-00005A370000}"/>
    <cellStyle name="Millares [0] 3 2 4 2 3 4" xfId="40724" xr:uid="{00000000-0005-0000-0000-00005B370000}"/>
    <cellStyle name="Millares [0] 3 2 4 2 4" xfId="13136" xr:uid="{00000000-0005-0000-0000-00005C370000}"/>
    <cellStyle name="Millares [0] 3 2 4 2 4 2" xfId="44192" xr:uid="{00000000-0005-0000-0000-00005D370000}"/>
    <cellStyle name="Millares [0] 3 2 4 2 5" xfId="23508" xr:uid="{00000000-0005-0000-0000-00005E370000}"/>
    <cellStyle name="Millares [0] 3 2 4 2 6" xfId="33852" xr:uid="{00000000-0005-0000-0000-00005F370000}"/>
    <cellStyle name="Millares [0] 3 2 4 3" xfId="4444" xr:uid="{00000000-0005-0000-0000-000060370000}"/>
    <cellStyle name="Millares [0] 3 2 4 3 2" xfId="14841" xr:uid="{00000000-0005-0000-0000-000061370000}"/>
    <cellStyle name="Millares [0] 3 2 4 3 2 2" xfId="45897" xr:uid="{00000000-0005-0000-0000-000062370000}"/>
    <cellStyle name="Millares [0] 3 2 4 3 3" xfId="25213" xr:uid="{00000000-0005-0000-0000-000063370000}"/>
    <cellStyle name="Millares [0] 3 2 4 3 4" xfId="35557" xr:uid="{00000000-0005-0000-0000-000064370000}"/>
    <cellStyle name="Millares [0] 3 2 4 4" xfId="7890" xr:uid="{00000000-0005-0000-0000-000065370000}"/>
    <cellStyle name="Millares [0] 3 2 4 4 2" xfId="18275" xr:uid="{00000000-0005-0000-0000-000066370000}"/>
    <cellStyle name="Millares [0] 3 2 4 4 2 2" xfId="49325" xr:uid="{00000000-0005-0000-0000-000067370000}"/>
    <cellStyle name="Millares [0] 3 2 4 4 3" xfId="28641" xr:uid="{00000000-0005-0000-0000-000068370000}"/>
    <cellStyle name="Millares [0] 3 2 4 4 4" xfId="38985" xr:uid="{00000000-0005-0000-0000-000069370000}"/>
    <cellStyle name="Millares [0] 3 2 4 5" xfId="11415" xr:uid="{00000000-0005-0000-0000-00006A370000}"/>
    <cellStyle name="Millares [0] 3 2 4 5 2" xfId="42471" xr:uid="{00000000-0005-0000-0000-00006B370000}"/>
    <cellStyle name="Millares [0] 3 2 4 6" xfId="21787" xr:uid="{00000000-0005-0000-0000-00006C370000}"/>
    <cellStyle name="Millares [0] 3 2 4 7" xfId="32131" xr:uid="{00000000-0005-0000-0000-00006D370000}"/>
    <cellStyle name="Millares [0] 3 2 5" xfId="490" xr:uid="{00000000-0005-0000-0000-00006E370000}"/>
    <cellStyle name="Millares [0] 3 2 5 2" xfId="2740" xr:uid="{00000000-0005-0000-0000-00006F370000}"/>
    <cellStyle name="Millares [0] 3 2 5 2 2" xfId="6170" xr:uid="{00000000-0005-0000-0000-000070370000}"/>
    <cellStyle name="Millares [0] 3 2 5 2 2 2" xfId="16565" xr:uid="{00000000-0005-0000-0000-000071370000}"/>
    <cellStyle name="Millares [0] 3 2 5 2 2 2 2" xfId="47619" xr:uid="{00000000-0005-0000-0000-000072370000}"/>
    <cellStyle name="Millares [0] 3 2 5 2 2 3" xfId="26935" xr:uid="{00000000-0005-0000-0000-000073370000}"/>
    <cellStyle name="Millares [0] 3 2 5 2 2 4" xfId="37279" xr:uid="{00000000-0005-0000-0000-000074370000}"/>
    <cellStyle name="Millares [0] 3 2 5 2 3" xfId="9650" xr:uid="{00000000-0005-0000-0000-000075370000}"/>
    <cellStyle name="Millares [0] 3 2 5 2 3 2" xfId="20016" xr:uid="{00000000-0005-0000-0000-000076370000}"/>
    <cellStyle name="Millares [0] 3 2 5 2 3 2 2" xfId="51065" xr:uid="{00000000-0005-0000-0000-000077370000}"/>
    <cellStyle name="Millares [0] 3 2 5 2 3 3" xfId="30381" xr:uid="{00000000-0005-0000-0000-000078370000}"/>
    <cellStyle name="Millares [0] 3 2 5 2 3 4" xfId="40725" xr:uid="{00000000-0005-0000-0000-000079370000}"/>
    <cellStyle name="Millares [0] 3 2 5 2 4" xfId="13137" xr:uid="{00000000-0005-0000-0000-00007A370000}"/>
    <cellStyle name="Millares [0] 3 2 5 2 4 2" xfId="44193" xr:uid="{00000000-0005-0000-0000-00007B370000}"/>
    <cellStyle name="Millares [0] 3 2 5 2 5" xfId="23509" xr:uid="{00000000-0005-0000-0000-00007C370000}"/>
    <cellStyle name="Millares [0] 3 2 5 2 6" xfId="33853" xr:uid="{00000000-0005-0000-0000-00007D370000}"/>
    <cellStyle name="Millares [0] 3 2 5 3" xfId="4445" xr:uid="{00000000-0005-0000-0000-00007E370000}"/>
    <cellStyle name="Millares [0] 3 2 5 3 2" xfId="14842" xr:uid="{00000000-0005-0000-0000-00007F370000}"/>
    <cellStyle name="Millares [0] 3 2 5 3 2 2" xfId="45898" xr:uid="{00000000-0005-0000-0000-000080370000}"/>
    <cellStyle name="Millares [0] 3 2 5 3 3" xfId="25214" xr:uid="{00000000-0005-0000-0000-000081370000}"/>
    <cellStyle name="Millares [0] 3 2 5 3 4" xfId="35558" xr:uid="{00000000-0005-0000-0000-000082370000}"/>
    <cellStyle name="Millares [0] 3 2 5 4" xfId="7891" xr:uid="{00000000-0005-0000-0000-000083370000}"/>
    <cellStyle name="Millares [0] 3 2 5 4 2" xfId="18276" xr:uid="{00000000-0005-0000-0000-000084370000}"/>
    <cellStyle name="Millares [0] 3 2 5 4 2 2" xfId="49326" xr:uid="{00000000-0005-0000-0000-000085370000}"/>
    <cellStyle name="Millares [0] 3 2 5 4 3" xfId="28642" xr:uid="{00000000-0005-0000-0000-000086370000}"/>
    <cellStyle name="Millares [0] 3 2 5 4 4" xfId="38986" xr:uid="{00000000-0005-0000-0000-000087370000}"/>
    <cellStyle name="Millares [0] 3 2 5 5" xfId="11416" xr:uid="{00000000-0005-0000-0000-000088370000}"/>
    <cellStyle name="Millares [0] 3 2 5 5 2" xfId="42472" xr:uid="{00000000-0005-0000-0000-000089370000}"/>
    <cellStyle name="Millares [0] 3 2 5 6" xfId="21788" xr:uid="{00000000-0005-0000-0000-00008A370000}"/>
    <cellStyle name="Millares [0] 3 2 5 7" xfId="32132" xr:uid="{00000000-0005-0000-0000-00008B370000}"/>
    <cellStyle name="Millares [0] 3 2 6" xfId="491" xr:uid="{00000000-0005-0000-0000-00008C370000}"/>
    <cellStyle name="Millares [0] 3 2 6 2" xfId="2741" xr:uid="{00000000-0005-0000-0000-00008D370000}"/>
    <cellStyle name="Millares [0] 3 2 6 2 2" xfId="6171" xr:uid="{00000000-0005-0000-0000-00008E370000}"/>
    <cellStyle name="Millares [0] 3 2 6 2 2 2" xfId="16566" xr:uid="{00000000-0005-0000-0000-00008F370000}"/>
    <cellStyle name="Millares [0] 3 2 6 2 2 2 2" xfId="47620" xr:uid="{00000000-0005-0000-0000-000090370000}"/>
    <cellStyle name="Millares [0] 3 2 6 2 2 3" xfId="26936" xr:uid="{00000000-0005-0000-0000-000091370000}"/>
    <cellStyle name="Millares [0] 3 2 6 2 2 4" xfId="37280" xr:uid="{00000000-0005-0000-0000-000092370000}"/>
    <cellStyle name="Millares [0] 3 2 6 2 3" xfId="9651" xr:uid="{00000000-0005-0000-0000-000093370000}"/>
    <cellStyle name="Millares [0] 3 2 6 2 3 2" xfId="20017" xr:uid="{00000000-0005-0000-0000-000094370000}"/>
    <cellStyle name="Millares [0] 3 2 6 2 3 2 2" xfId="51066" xr:uid="{00000000-0005-0000-0000-000095370000}"/>
    <cellStyle name="Millares [0] 3 2 6 2 3 3" xfId="30382" xr:uid="{00000000-0005-0000-0000-000096370000}"/>
    <cellStyle name="Millares [0] 3 2 6 2 3 4" xfId="40726" xr:uid="{00000000-0005-0000-0000-000097370000}"/>
    <cellStyle name="Millares [0] 3 2 6 2 4" xfId="13138" xr:uid="{00000000-0005-0000-0000-000098370000}"/>
    <cellStyle name="Millares [0] 3 2 6 2 4 2" xfId="44194" xr:uid="{00000000-0005-0000-0000-000099370000}"/>
    <cellStyle name="Millares [0] 3 2 6 2 5" xfId="23510" xr:uid="{00000000-0005-0000-0000-00009A370000}"/>
    <cellStyle name="Millares [0] 3 2 6 2 6" xfId="33854" xr:uid="{00000000-0005-0000-0000-00009B370000}"/>
    <cellStyle name="Millares [0] 3 2 6 3" xfId="4446" xr:uid="{00000000-0005-0000-0000-00009C370000}"/>
    <cellStyle name="Millares [0] 3 2 6 3 2" xfId="14843" xr:uid="{00000000-0005-0000-0000-00009D370000}"/>
    <cellStyle name="Millares [0] 3 2 6 3 2 2" xfId="45899" xr:uid="{00000000-0005-0000-0000-00009E370000}"/>
    <cellStyle name="Millares [0] 3 2 6 3 3" xfId="25215" xr:uid="{00000000-0005-0000-0000-00009F370000}"/>
    <cellStyle name="Millares [0] 3 2 6 3 4" xfId="35559" xr:uid="{00000000-0005-0000-0000-0000A0370000}"/>
    <cellStyle name="Millares [0] 3 2 6 4" xfId="7892" xr:uid="{00000000-0005-0000-0000-0000A1370000}"/>
    <cellStyle name="Millares [0] 3 2 6 4 2" xfId="18277" xr:uid="{00000000-0005-0000-0000-0000A2370000}"/>
    <cellStyle name="Millares [0] 3 2 6 4 2 2" xfId="49327" xr:uid="{00000000-0005-0000-0000-0000A3370000}"/>
    <cellStyle name="Millares [0] 3 2 6 4 3" xfId="28643" xr:uid="{00000000-0005-0000-0000-0000A4370000}"/>
    <cellStyle name="Millares [0] 3 2 6 4 4" xfId="38987" xr:uid="{00000000-0005-0000-0000-0000A5370000}"/>
    <cellStyle name="Millares [0] 3 2 6 5" xfId="11417" xr:uid="{00000000-0005-0000-0000-0000A6370000}"/>
    <cellStyle name="Millares [0] 3 2 6 5 2" xfId="42473" xr:uid="{00000000-0005-0000-0000-0000A7370000}"/>
    <cellStyle name="Millares [0] 3 2 6 6" xfId="21789" xr:uid="{00000000-0005-0000-0000-0000A8370000}"/>
    <cellStyle name="Millares [0] 3 2 6 7" xfId="32133" xr:uid="{00000000-0005-0000-0000-0000A9370000}"/>
    <cellStyle name="Millares [0] 3 2 7" xfId="2261" xr:uid="{00000000-0005-0000-0000-0000AA370000}"/>
    <cellStyle name="Millares [0] 3 2 7 2" xfId="5692" xr:uid="{00000000-0005-0000-0000-0000AB370000}"/>
    <cellStyle name="Millares [0] 3 2 7 2 2" xfId="16088" xr:uid="{00000000-0005-0000-0000-0000AC370000}"/>
    <cellStyle name="Millares [0] 3 2 7 2 2 2" xfId="47142" xr:uid="{00000000-0005-0000-0000-0000AD370000}"/>
    <cellStyle name="Millares [0] 3 2 7 2 3" xfId="26458" xr:uid="{00000000-0005-0000-0000-0000AE370000}"/>
    <cellStyle name="Millares [0] 3 2 7 2 4" xfId="36802" xr:uid="{00000000-0005-0000-0000-0000AF370000}"/>
    <cellStyle name="Millares [0] 3 2 7 3" xfId="9173" xr:uid="{00000000-0005-0000-0000-0000B0370000}"/>
    <cellStyle name="Millares [0] 3 2 7 3 2" xfId="19539" xr:uid="{00000000-0005-0000-0000-0000B1370000}"/>
    <cellStyle name="Millares [0] 3 2 7 3 2 2" xfId="50588" xr:uid="{00000000-0005-0000-0000-0000B2370000}"/>
    <cellStyle name="Millares [0] 3 2 7 3 3" xfId="29904" xr:uid="{00000000-0005-0000-0000-0000B3370000}"/>
    <cellStyle name="Millares [0] 3 2 7 3 4" xfId="40248" xr:uid="{00000000-0005-0000-0000-0000B4370000}"/>
    <cellStyle name="Millares [0] 3 2 7 4" xfId="12660" xr:uid="{00000000-0005-0000-0000-0000B5370000}"/>
    <cellStyle name="Millares [0] 3 2 7 4 2" xfId="43716" xr:uid="{00000000-0005-0000-0000-0000B6370000}"/>
    <cellStyle name="Millares [0] 3 2 7 5" xfId="23032" xr:uid="{00000000-0005-0000-0000-0000B7370000}"/>
    <cellStyle name="Millares [0] 3 2 7 6" xfId="33376" xr:uid="{00000000-0005-0000-0000-0000B8370000}"/>
    <cellStyle name="Millares [0] 3 2 8" xfId="3972" xr:uid="{00000000-0005-0000-0000-0000B9370000}"/>
    <cellStyle name="Millares [0] 3 2 8 2" xfId="14369" xr:uid="{00000000-0005-0000-0000-0000BA370000}"/>
    <cellStyle name="Millares [0] 3 2 8 2 2" xfId="45425" xr:uid="{00000000-0005-0000-0000-0000BB370000}"/>
    <cellStyle name="Millares [0] 3 2 8 3" xfId="24741" xr:uid="{00000000-0005-0000-0000-0000BC370000}"/>
    <cellStyle name="Millares [0] 3 2 8 4" xfId="35085" xr:uid="{00000000-0005-0000-0000-0000BD370000}"/>
    <cellStyle name="Millares [0] 3 2 9" xfId="10932" xr:uid="{00000000-0005-0000-0000-0000BE370000}"/>
    <cellStyle name="Millares [0] 3 2 9 2" xfId="21280" xr:uid="{00000000-0005-0000-0000-0000BF370000}"/>
    <cellStyle name="Millares [0] 3 2 9 2 2" xfId="52329" xr:uid="{00000000-0005-0000-0000-0000C0370000}"/>
    <cellStyle name="Millares [0] 3 2 9 3" xfId="31645" xr:uid="{00000000-0005-0000-0000-0000C1370000}"/>
    <cellStyle name="Millares [0] 3 2 9 4" xfId="41989" xr:uid="{00000000-0005-0000-0000-0000C2370000}"/>
    <cellStyle name="Millares [0] 3 3" xfId="492" xr:uid="{00000000-0005-0000-0000-0000C3370000}"/>
    <cellStyle name="Millares [0] 3 3 10" xfId="2742" xr:uid="{00000000-0005-0000-0000-0000C4370000}"/>
    <cellStyle name="Millares [0] 3 3 10 2" xfId="6172" xr:uid="{00000000-0005-0000-0000-0000C5370000}"/>
    <cellStyle name="Millares [0] 3 3 10 2 2" xfId="16567" xr:uid="{00000000-0005-0000-0000-0000C6370000}"/>
    <cellStyle name="Millares [0] 3 3 10 2 2 2" xfId="47621" xr:uid="{00000000-0005-0000-0000-0000C7370000}"/>
    <cellStyle name="Millares [0] 3 3 10 2 3" xfId="26937" xr:uid="{00000000-0005-0000-0000-0000C8370000}"/>
    <cellStyle name="Millares [0] 3 3 10 2 4" xfId="37281" xr:uid="{00000000-0005-0000-0000-0000C9370000}"/>
    <cellStyle name="Millares [0] 3 3 10 3" xfId="9652" xr:uid="{00000000-0005-0000-0000-0000CA370000}"/>
    <cellStyle name="Millares [0] 3 3 10 3 2" xfId="20018" xr:uid="{00000000-0005-0000-0000-0000CB370000}"/>
    <cellStyle name="Millares [0] 3 3 10 3 2 2" xfId="51067" xr:uid="{00000000-0005-0000-0000-0000CC370000}"/>
    <cellStyle name="Millares [0] 3 3 10 3 3" xfId="30383" xr:uid="{00000000-0005-0000-0000-0000CD370000}"/>
    <cellStyle name="Millares [0] 3 3 10 3 4" xfId="40727" xr:uid="{00000000-0005-0000-0000-0000CE370000}"/>
    <cellStyle name="Millares [0] 3 3 10 4" xfId="13139" xr:uid="{00000000-0005-0000-0000-0000CF370000}"/>
    <cellStyle name="Millares [0] 3 3 10 4 2" xfId="44195" xr:uid="{00000000-0005-0000-0000-0000D0370000}"/>
    <cellStyle name="Millares [0] 3 3 10 5" xfId="23511" xr:uid="{00000000-0005-0000-0000-0000D1370000}"/>
    <cellStyle name="Millares [0] 3 3 10 6" xfId="33855" xr:uid="{00000000-0005-0000-0000-0000D2370000}"/>
    <cellStyle name="Millares [0] 3 3 11" xfId="4447" xr:uid="{00000000-0005-0000-0000-0000D3370000}"/>
    <cellStyle name="Millares [0] 3 3 11 2" xfId="14844" xr:uid="{00000000-0005-0000-0000-0000D4370000}"/>
    <cellStyle name="Millares [0] 3 3 11 2 2" xfId="45900" xr:uid="{00000000-0005-0000-0000-0000D5370000}"/>
    <cellStyle name="Millares [0] 3 3 11 3" xfId="25216" xr:uid="{00000000-0005-0000-0000-0000D6370000}"/>
    <cellStyle name="Millares [0] 3 3 11 4" xfId="35560" xr:uid="{00000000-0005-0000-0000-0000D7370000}"/>
    <cellStyle name="Millares [0] 3 3 12" xfId="7893" xr:uid="{00000000-0005-0000-0000-0000D8370000}"/>
    <cellStyle name="Millares [0] 3 3 12 2" xfId="18278" xr:uid="{00000000-0005-0000-0000-0000D9370000}"/>
    <cellStyle name="Millares [0] 3 3 12 2 2" xfId="49328" xr:uid="{00000000-0005-0000-0000-0000DA370000}"/>
    <cellStyle name="Millares [0] 3 3 12 3" xfId="28644" xr:uid="{00000000-0005-0000-0000-0000DB370000}"/>
    <cellStyle name="Millares [0] 3 3 12 4" xfId="38988" xr:uid="{00000000-0005-0000-0000-0000DC370000}"/>
    <cellStyle name="Millares [0] 3 3 13" xfId="11418" xr:uid="{00000000-0005-0000-0000-0000DD370000}"/>
    <cellStyle name="Millares [0] 3 3 13 2" xfId="42474" xr:uid="{00000000-0005-0000-0000-0000DE370000}"/>
    <cellStyle name="Millares [0] 3 3 14" xfId="21790" xr:uid="{00000000-0005-0000-0000-0000DF370000}"/>
    <cellStyle name="Millares [0] 3 3 15" xfId="32134" xr:uid="{00000000-0005-0000-0000-0000E0370000}"/>
    <cellStyle name="Millares [0] 3 3 2" xfId="493" xr:uid="{00000000-0005-0000-0000-0000E1370000}"/>
    <cellStyle name="Millares [0] 3 3 2 10" xfId="7894" xr:uid="{00000000-0005-0000-0000-0000E2370000}"/>
    <cellStyle name="Millares [0] 3 3 2 10 2" xfId="18279" xr:uid="{00000000-0005-0000-0000-0000E3370000}"/>
    <cellStyle name="Millares [0] 3 3 2 10 2 2" xfId="49329" xr:uid="{00000000-0005-0000-0000-0000E4370000}"/>
    <cellStyle name="Millares [0] 3 3 2 10 3" xfId="28645" xr:uid="{00000000-0005-0000-0000-0000E5370000}"/>
    <cellStyle name="Millares [0] 3 3 2 10 4" xfId="38989" xr:uid="{00000000-0005-0000-0000-0000E6370000}"/>
    <cellStyle name="Millares [0] 3 3 2 11" xfId="11419" xr:uid="{00000000-0005-0000-0000-0000E7370000}"/>
    <cellStyle name="Millares [0] 3 3 2 11 2" xfId="42475" xr:uid="{00000000-0005-0000-0000-0000E8370000}"/>
    <cellStyle name="Millares [0] 3 3 2 12" xfId="21791" xr:uid="{00000000-0005-0000-0000-0000E9370000}"/>
    <cellStyle name="Millares [0] 3 3 2 13" xfId="32135" xr:uid="{00000000-0005-0000-0000-0000EA370000}"/>
    <cellStyle name="Millares [0] 3 3 2 2" xfId="494" xr:uid="{00000000-0005-0000-0000-0000EB370000}"/>
    <cellStyle name="Millares [0] 3 3 2 2 10" xfId="11420" xr:uid="{00000000-0005-0000-0000-0000EC370000}"/>
    <cellStyle name="Millares [0] 3 3 2 2 10 2" xfId="42476" xr:uid="{00000000-0005-0000-0000-0000ED370000}"/>
    <cellStyle name="Millares [0] 3 3 2 2 11" xfId="21792" xr:uid="{00000000-0005-0000-0000-0000EE370000}"/>
    <cellStyle name="Millares [0] 3 3 2 2 12" xfId="32136" xr:uid="{00000000-0005-0000-0000-0000EF370000}"/>
    <cellStyle name="Millares [0] 3 3 2 2 2" xfId="495" xr:uid="{00000000-0005-0000-0000-0000F0370000}"/>
    <cellStyle name="Millares [0] 3 3 2 2 2 10" xfId="21793" xr:uid="{00000000-0005-0000-0000-0000F1370000}"/>
    <cellStyle name="Millares [0] 3 3 2 2 2 11" xfId="32137" xr:uid="{00000000-0005-0000-0000-0000F2370000}"/>
    <cellStyle name="Millares [0] 3 3 2 2 2 2" xfId="496" xr:uid="{00000000-0005-0000-0000-0000F3370000}"/>
    <cellStyle name="Millares [0] 3 3 2 2 2 2 2" xfId="497" xr:uid="{00000000-0005-0000-0000-0000F4370000}"/>
    <cellStyle name="Millares [0] 3 3 2 2 2 2 2 2" xfId="2747" xr:uid="{00000000-0005-0000-0000-0000F5370000}"/>
    <cellStyle name="Millares [0] 3 3 2 2 2 2 2 2 2" xfId="6177" xr:uid="{00000000-0005-0000-0000-0000F6370000}"/>
    <cellStyle name="Millares [0] 3 3 2 2 2 2 2 2 2 2" xfId="16572" xr:uid="{00000000-0005-0000-0000-0000F7370000}"/>
    <cellStyle name="Millares [0] 3 3 2 2 2 2 2 2 2 2 2" xfId="47626" xr:uid="{00000000-0005-0000-0000-0000F8370000}"/>
    <cellStyle name="Millares [0] 3 3 2 2 2 2 2 2 2 3" xfId="26942" xr:uid="{00000000-0005-0000-0000-0000F9370000}"/>
    <cellStyle name="Millares [0] 3 3 2 2 2 2 2 2 2 4" xfId="37286" xr:uid="{00000000-0005-0000-0000-0000FA370000}"/>
    <cellStyle name="Millares [0] 3 3 2 2 2 2 2 2 3" xfId="9657" xr:uid="{00000000-0005-0000-0000-0000FB370000}"/>
    <cellStyle name="Millares [0] 3 3 2 2 2 2 2 2 3 2" xfId="20023" xr:uid="{00000000-0005-0000-0000-0000FC370000}"/>
    <cellStyle name="Millares [0] 3 3 2 2 2 2 2 2 3 2 2" xfId="51072" xr:uid="{00000000-0005-0000-0000-0000FD370000}"/>
    <cellStyle name="Millares [0] 3 3 2 2 2 2 2 2 3 3" xfId="30388" xr:uid="{00000000-0005-0000-0000-0000FE370000}"/>
    <cellStyle name="Millares [0] 3 3 2 2 2 2 2 2 3 4" xfId="40732" xr:uid="{00000000-0005-0000-0000-0000FF370000}"/>
    <cellStyle name="Millares [0] 3 3 2 2 2 2 2 2 4" xfId="13144" xr:uid="{00000000-0005-0000-0000-000000380000}"/>
    <cellStyle name="Millares [0] 3 3 2 2 2 2 2 2 4 2" xfId="44200" xr:uid="{00000000-0005-0000-0000-000001380000}"/>
    <cellStyle name="Millares [0] 3 3 2 2 2 2 2 2 5" xfId="23516" xr:uid="{00000000-0005-0000-0000-000002380000}"/>
    <cellStyle name="Millares [0] 3 3 2 2 2 2 2 2 6" xfId="33860" xr:uid="{00000000-0005-0000-0000-000003380000}"/>
    <cellStyle name="Millares [0] 3 3 2 2 2 2 2 3" xfId="4452" xr:uid="{00000000-0005-0000-0000-000004380000}"/>
    <cellStyle name="Millares [0] 3 3 2 2 2 2 2 3 2" xfId="14849" xr:uid="{00000000-0005-0000-0000-000005380000}"/>
    <cellStyle name="Millares [0] 3 3 2 2 2 2 2 3 2 2" xfId="45905" xr:uid="{00000000-0005-0000-0000-000006380000}"/>
    <cellStyle name="Millares [0] 3 3 2 2 2 2 2 3 3" xfId="25221" xr:uid="{00000000-0005-0000-0000-000007380000}"/>
    <cellStyle name="Millares [0] 3 3 2 2 2 2 2 3 4" xfId="35565" xr:uid="{00000000-0005-0000-0000-000008380000}"/>
    <cellStyle name="Millares [0] 3 3 2 2 2 2 2 4" xfId="7898" xr:uid="{00000000-0005-0000-0000-000009380000}"/>
    <cellStyle name="Millares [0] 3 3 2 2 2 2 2 4 2" xfId="18283" xr:uid="{00000000-0005-0000-0000-00000A380000}"/>
    <cellStyle name="Millares [0] 3 3 2 2 2 2 2 4 2 2" xfId="49333" xr:uid="{00000000-0005-0000-0000-00000B380000}"/>
    <cellStyle name="Millares [0] 3 3 2 2 2 2 2 4 3" xfId="28649" xr:uid="{00000000-0005-0000-0000-00000C380000}"/>
    <cellStyle name="Millares [0] 3 3 2 2 2 2 2 4 4" xfId="38993" xr:uid="{00000000-0005-0000-0000-00000D380000}"/>
    <cellStyle name="Millares [0] 3 3 2 2 2 2 2 5" xfId="11423" xr:uid="{00000000-0005-0000-0000-00000E380000}"/>
    <cellStyle name="Millares [0] 3 3 2 2 2 2 2 5 2" xfId="42479" xr:uid="{00000000-0005-0000-0000-00000F380000}"/>
    <cellStyle name="Millares [0] 3 3 2 2 2 2 2 6" xfId="21795" xr:uid="{00000000-0005-0000-0000-000010380000}"/>
    <cellStyle name="Millares [0] 3 3 2 2 2 2 2 7" xfId="32139" xr:uid="{00000000-0005-0000-0000-000011380000}"/>
    <cellStyle name="Millares [0] 3 3 2 2 2 2 3" xfId="2746" xr:uid="{00000000-0005-0000-0000-000012380000}"/>
    <cellStyle name="Millares [0] 3 3 2 2 2 2 3 2" xfId="6176" xr:uid="{00000000-0005-0000-0000-000013380000}"/>
    <cellStyle name="Millares [0] 3 3 2 2 2 2 3 2 2" xfId="16571" xr:uid="{00000000-0005-0000-0000-000014380000}"/>
    <cellStyle name="Millares [0] 3 3 2 2 2 2 3 2 2 2" xfId="47625" xr:uid="{00000000-0005-0000-0000-000015380000}"/>
    <cellStyle name="Millares [0] 3 3 2 2 2 2 3 2 3" xfId="26941" xr:uid="{00000000-0005-0000-0000-000016380000}"/>
    <cellStyle name="Millares [0] 3 3 2 2 2 2 3 2 4" xfId="37285" xr:uid="{00000000-0005-0000-0000-000017380000}"/>
    <cellStyle name="Millares [0] 3 3 2 2 2 2 3 3" xfId="9656" xr:uid="{00000000-0005-0000-0000-000018380000}"/>
    <cellStyle name="Millares [0] 3 3 2 2 2 2 3 3 2" xfId="20022" xr:uid="{00000000-0005-0000-0000-000019380000}"/>
    <cellStyle name="Millares [0] 3 3 2 2 2 2 3 3 2 2" xfId="51071" xr:uid="{00000000-0005-0000-0000-00001A380000}"/>
    <cellStyle name="Millares [0] 3 3 2 2 2 2 3 3 3" xfId="30387" xr:uid="{00000000-0005-0000-0000-00001B380000}"/>
    <cellStyle name="Millares [0] 3 3 2 2 2 2 3 3 4" xfId="40731" xr:uid="{00000000-0005-0000-0000-00001C380000}"/>
    <cellStyle name="Millares [0] 3 3 2 2 2 2 3 4" xfId="13143" xr:uid="{00000000-0005-0000-0000-00001D380000}"/>
    <cellStyle name="Millares [0] 3 3 2 2 2 2 3 4 2" xfId="44199" xr:uid="{00000000-0005-0000-0000-00001E380000}"/>
    <cellStyle name="Millares [0] 3 3 2 2 2 2 3 5" xfId="23515" xr:uid="{00000000-0005-0000-0000-00001F380000}"/>
    <cellStyle name="Millares [0] 3 3 2 2 2 2 3 6" xfId="33859" xr:uid="{00000000-0005-0000-0000-000020380000}"/>
    <cellStyle name="Millares [0] 3 3 2 2 2 2 4" xfId="4451" xr:uid="{00000000-0005-0000-0000-000021380000}"/>
    <cellStyle name="Millares [0] 3 3 2 2 2 2 4 2" xfId="14848" xr:uid="{00000000-0005-0000-0000-000022380000}"/>
    <cellStyle name="Millares [0] 3 3 2 2 2 2 4 2 2" xfId="45904" xr:uid="{00000000-0005-0000-0000-000023380000}"/>
    <cellStyle name="Millares [0] 3 3 2 2 2 2 4 3" xfId="25220" xr:uid="{00000000-0005-0000-0000-000024380000}"/>
    <cellStyle name="Millares [0] 3 3 2 2 2 2 4 4" xfId="35564" xr:uid="{00000000-0005-0000-0000-000025380000}"/>
    <cellStyle name="Millares [0] 3 3 2 2 2 2 5" xfId="7897" xr:uid="{00000000-0005-0000-0000-000026380000}"/>
    <cellStyle name="Millares [0] 3 3 2 2 2 2 5 2" xfId="18282" xr:uid="{00000000-0005-0000-0000-000027380000}"/>
    <cellStyle name="Millares [0] 3 3 2 2 2 2 5 2 2" xfId="49332" xr:uid="{00000000-0005-0000-0000-000028380000}"/>
    <cellStyle name="Millares [0] 3 3 2 2 2 2 5 3" xfId="28648" xr:uid="{00000000-0005-0000-0000-000029380000}"/>
    <cellStyle name="Millares [0] 3 3 2 2 2 2 5 4" xfId="38992" xr:uid="{00000000-0005-0000-0000-00002A380000}"/>
    <cellStyle name="Millares [0] 3 3 2 2 2 2 6" xfId="11422" xr:uid="{00000000-0005-0000-0000-00002B380000}"/>
    <cellStyle name="Millares [0] 3 3 2 2 2 2 6 2" xfId="42478" xr:uid="{00000000-0005-0000-0000-00002C380000}"/>
    <cellStyle name="Millares [0] 3 3 2 2 2 2 7" xfId="21794" xr:uid="{00000000-0005-0000-0000-00002D380000}"/>
    <cellStyle name="Millares [0] 3 3 2 2 2 2 8" xfId="32138" xr:uid="{00000000-0005-0000-0000-00002E380000}"/>
    <cellStyle name="Millares [0] 3 3 2 2 2 3" xfId="498" xr:uid="{00000000-0005-0000-0000-00002F380000}"/>
    <cellStyle name="Millares [0] 3 3 2 2 2 3 2" xfId="2748" xr:uid="{00000000-0005-0000-0000-000030380000}"/>
    <cellStyle name="Millares [0] 3 3 2 2 2 3 2 2" xfId="6178" xr:uid="{00000000-0005-0000-0000-000031380000}"/>
    <cellStyle name="Millares [0] 3 3 2 2 2 3 2 2 2" xfId="16573" xr:uid="{00000000-0005-0000-0000-000032380000}"/>
    <cellStyle name="Millares [0] 3 3 2 2 2 3 2 2 2 2" xfId="47627" xr:uid="{00000000-0005-0000-0000-000033380000}"/>
    <cellStyle name="Millares [0] 3 3 2 2 2 3 2 2 3" xfId="26943" xr:uid="{00000000-0005-0000-0000-000034380000}"/>
    <cellStyle name="Millares [0] 3 3 2 2 2 3 2 2 4" xfId="37287" xr:uid="{00000000-0005-0000-0000-000035380000}"/>
    <cellStyle name="Millares [0] 3 3 2 2 2 3 2 3" xfId="9658" xr:uid="{00000000-0005-0000-0000-000036380000}"/>
    <cellStyle name="Millares [0] 3 3 2 2 2 3 2 3 2" xfId="20024" xr:uid="{00000000-0005-0000-0000-000037380000}"/>
    <cellStyle name="Millares [0] 3 3 2 2 2 3 2 3 2 2" xfId="51073" xr:uid="{00000000-0005-0000-0000-000038380000}"/>
    <cellStyle name="Millares [0] 3 3 2 2 2 3 2 3 3" xfId="30389" xr:uid="{00000000-0005-0000-0000-000039380000}"/>
    <cellStyle name="Millares [0] 3 3 2 2 2 3 2 3 4" xfId="40733" xr:uid="{00000000-0005-0000-0000-00003A380000}"/>
    <cellStyle name="Millares [0] 3 3 2 2 2 3 2 4" xfId="13145" xr:uid="{00000000-0005-0000-0000-00003B380000}"/>
    <cellStyle name="Millares [0] 3 3 2 2 2 3 2 4 2" xfId="44201" xr:uid="{00000000-0005-0000-0000-00003C380000}"/>
    <cellStyle name="Millares [0] 3 3 2 2 2 3 2 5" xfId="23517" xr:uid="{00000000-0005-0000-0000-00003D380000}"/>
    <cellStyle name="Millares [0] 3 3 2 2 2 3 2 6" xfId="33861" xr:uid="{00000000-0005-0000-0000-00003E380000}"/>
    <cellStyle name="Millares [0] 3 3 2 2 2 3 3" xfId="4453" xr:uid="{00000000-0005-0000-0000-00003F380000}"/>
    <cellStyle name="Millares [0] 3 3 2 2 2 3 3 2" xfId="14850" xr:uid="{00000000-0005-0000-0000-000040380000}"/>
    <cellStyle name="Millares [0] 3 3 2 2 2 3 3 2 2" xfId="45906" xr:uid="{00000000-0005-0000-0000-000041380000}"/>
    <cellStyle name="Millares [0] 3 3 2 2 2 3 3 3" xfId="25222" xr:uid="{00000000-0005-0000-0000-000042380000}"/>
    <cellStyle name="Millares [0] 3 3 2 2 2 3 3 4" xfId="35566" xr:uid="{00000000-0005-0000-0000-000043380000}"/>
    <cellStyle name="Millares [0] 3 3 2 2 2 3 4" xfId="7899" xr:uid="{00000000-0005-0000-0000-000044380000}"/>
    <cellStyle name="Millares [0] 3 3 2 2 2 3 4 2" xfId="18284" xr:uid="{00000000-0005-0000-0000-000045380000}"/>
    <cellStyle name="Millares [0] 3 3 2 2 2 3 4 2 2" xfId="49334" xr:uid="{00000000-0005-0000-0000-000046380000}"/>
    <cellStyle name="Millares [0] 3 3 2 2 2 3 4 3" xfId="28650" xr:uid="{00000000-0005-0000-0000-000047380000}"/>
    <cellStyle name="Millares [0] 3 3 2 2 2 3 4 4" xfId="38994" xr:uid="{00000000-0005-0000-0000-000048380000}"/>
    <cellStyle name="Millares [0] 3 3 2 2 2 3 5" xfId="11424" xr:uid="{00000000-0005-0000-0000-000049380000}"/>
    <cellStyle name="Millares [0] 3 3 2 2 2 3 5 2" xfId="42480" xr:uid="{00000000-0005-0000-0000-00004A380000}"/>
    <cellStyle name="Millares [0] 3 3 2 2 2 3 6" xfId="21796" xr:uid="{00000000-0005-0000-0000-00004B380000}"/>
    <cellStyle name="Millares [0] 3 3 2 2 2 3 7" xfId="32140" xr:uid="{00000000-0005-0000-0000-00004C380000}"/>
    <cellStyle name="Millares [0] 3 3 2 2 2 4" xfId="499" xr:uid="{00000000-0005-0000-0000-00004D380000}"/>
    <cellStyle name="Millares [0] 3 3 2 2 2 4 2" xfId="2749" xr:uid="{00000000-0005-0000-0000-00004E380000}"/>
    <cellStyle name="Millares [0] 3 3 2 2 2 4 2 2" xfId="6179" xr:uid="{00000000-0005-0000-0000-00004F380000}"/>
    <cellStyle name="Millares [0] 3 3 2 2 2 4 2 2 2" xfId="16574" xr:uid="{00000000-0005-0000-0000-000050380000}"/>
    <cellStyle name="Millares [0] 3 3 2 2 2 4 2 2 2 2" xfId="47628" xr:uid="{00000000-0005-0000-0000-000051380000}"/>
    <cellStyle name="Millares [0] 3 3 2 2 2 4 2 2 3" xfId="26944" xr:uid="{00000000-0005-0000-0000-000052380000}"/>
    <cellStyle name="Millares [0] 3 3 2 2 2 4 2 2 4" xfId="37288" xr:uid="{00000000-0005-0000-0000-000053380000}"/>
    <cellStyle name="Millares [0] 3 3 2 2 2 4 2 3" xfId="9659" xr:uid="{00000000-0005-0000-0000-000054380000}"/>
    <cellStyle name="Millares [0] 3 3 2 2 2 4 2 3 2" xfId="20025" xr:uid="{00000000-0005-0000-0000-000055380000}"/>
    <cellStyle name="Millares [0] 3 3 2 2 2 4 2 3 2 2" xfId="51074" xr:uid="{00000000-0005-0000-0000-000056380000}"/>
    <cellStyle name="Millares [0] 3 3 2 2 2 4 2 3 3" xfId="30390" xr:uid="{00000000-0005-0000-0000-000057380000}"/>
    <cellStyle name="Millares [0] 3 3 2 2 2 4 2 3 4" xfId="40734" xr:uid="{00000000-0005-0000-0000-000058380000}"/>
    <cellStyle name="Millares [0] 3 3 2 2 2 4 2 4" xfId="13146" xr:uid="{00000000-0005-0000-0000-000059380000}"/>
    <cellStyle name="Millares [0] 3 3 2 2 2 4 2 4 2" xfId="44202" xr:uid="{00000000-0005-0000-0000-00005A380000}"/>
    <cellStyle name="Millares [0] 3 3 2 2 2 4 2 5" xfId="23518" xr:uid="{00000000-0005-0000-0000-00005B380000}"/>
    <cellStyle name="Millares [0] 3 3 2 2 2 4 2 6" xfId="33862" xr:uid="{00000000-0005-0000-0000-00005C380000}"/>
    <cellStyle name="Millares [0] 3 3 2 2 2 4 3" xfId="4454" xr:uid="{00000000-0005-0000-0000-00005D380000}"/>
    <cellStyle name="Millares [0] 3 3 2 2 2 4 3 2" xfId="14851" xr:uid="{00000000-0005-0000-0000-00005E380000}"/>
    <cellStyle name="Millares [0] 3 3 2 2 2 4 3 2 2" xfId="45907" xr:uid="{00000000-0005-0000-0000-00005F380000}"/>
    <cellStyle name="Millares [0] 3 3 2 2 2 4 3 3" xfId="25223" xr:uid="{00000000-0005-0000-0000-000060380000}"/>
    <cellStyle name="Millares [0] 3 3 2 2 2 4 3 4" xfId="35567" xr:uid="{00000000-0005-0000-0000-000061380000}"/>
    <cellStyle name="Millares [0] 3 3 2 2 2 4 4" xfId="7900" xr:uid="{00000000-0005-0000-0000-000062380000}"/>
    <cellStyle name="Millares [0] 3 3 2 2 2 4 4 2" xfId="18285" xr:uid="{00000000-0005-0000-0000-000063380000}"/>
    <cellStyle name="Millares [0] 3 3 2 2 2 4 4 2 2" xfId="49335" xr:uid="{00000000-0005-0000-0000-000064380000}"/>
    <cellStyle name="Millares [0] 3 3 2 2 2 4 4 3" xfId="28651" xr:uid="{00000000-0005-0000-0000-000065380000}"/>
    <cellStyle name="Millares [0] 3 3 2 2 2 4 4 4" xfId="38995" xr:uid="{00000000-0005-0000-0000-000066380000}"/>
    <cellStyle name="Millares [0] 3 3 2 2 2 4 5" xfId="11425" xr:uid="{00000000-0005-0000-0000-000067380000}"/>
    <cellStyle name="Millares [0] 3 3 2 2 2 4 5 2" xfId="42481" xr:uid="{00000000-0005-0000-0000-000068380000}"/>
    <cellStyle name="Millares [0] 3 3 2 2 2 4 6" xfId="21797" xr:uid="{00000000-0005-0000-0000-000069380000}"/>
    <cellStyle name="Millares [0] 3 3 2 2 2 4 7" xfId="32141" xr:uid="{00000000-0005-0000-0000-00006A380000}"/>
    <cellStyle name="Millares [0] 3 3 2 2 2 5" xfId="500" xr:uid="{00000000-0005-0000-0000-00006B380000}"/>
    <cellStyle name="Millares [0] 3 3 2 2 2 5 2" xfId="2750" xr:uid="{00000000-0005-0000-0000-00006C380000}"/>
    <cellStyle name="Millares [0] 3 3 2 2 2 5 2 2" xfId="6180" xr:uid="{00000000-0005-0000-0000-00006D380000}"/>
    <cellStyle name="Millares [0] 3 3 2 2 2 5 2 2 2" xfId="16575" xr:uid="{00000000-0005-0000-0000-00006E380000}"/>
    <cellStyle name="Millares [0] 3 3 2 2 2 5 2 2 2 2" xfId="47629" xr:uid="{00000000-0005-0000-0000-00006F380000}"/>
    <cellStyle name="Millares [0] 3 3 2 2 2 5 2 2 3" xfId="26945" xr:uid="{00000000-0005-0000-0000-000070380000}"/>
    <cellStyle name="Millares [0] 3 3 2 2 2 5 2 2 4" xfId="37289" xr:uid="{00000000-0005-0000-0000-000071380000}"/>
    <cellStyle name="Millares [0] 3 3 2 2 2 5 2 3" xfId="9660" xr:uid="{00000000-0005-0000-0000-000072380000}"/>
    <cellStyle name="Millares [0] 3 3 2 2 2 5 2 3 2" xfId="20026" xr:uid="{00000000-0005-0000-0000-000073380000}"/>
    <cellStyle name="Millares [0] 3 3 2 2 2 5 2 3 2 2" xfId="51075" xr:uid="{00000000-0005-0000-0000-000074380000}"/>
    <cellStyle name="Millares [0] 3 3 2 2 2 5 2 3 3" xfId="30391" xr:uid="{00000000-0005-0000-0000-000075380000}"/>
    <cellStyle name="Millares [0] 3 3 2 2 2 5 2 3 4" xfId="40735" xr:uid="{00000000-0005-0000-0000-000076380000}"/>
    <cellStyle name="Millares [0] 3 3 2 2 2 5 2 4" xfId="13147" xr:uid="{00000000-0005-0000-0000-000077380000}"/>
    <cellStyle name="Millares [0] 3 3 2 2 2 5 2 4 2" xfId="44203" xr:uid="{00000000-0005-0000-0000-000078380000}"/>
    <cellStyle name="Millares [0] 3 3 2 2 2 5 2 5" xfId="23519" xr:uid="{00000000-0005-0000-0000-000079380000}"/>
    <cellStyle name="Millares [0] 3 3 2 2 2 5 2 6" xfId="33863" xr:uid="{00000000-0005-0000-0000-00007A380000}"/>
    <cellStyle name="Millares [0] 3 3 2 2 2 5 3" xfId="4455" xr:uid="{00000000-0005-0000-0000-00007B380000}"/>
    <cellStyle name="Millares [0] 3 3 2 2 2 5 3 2" xfId="14852" xr:uid="{00000000-0005-0000-0000-00007C380000}"/>
    <cellStyle name="Millares [0] 3 3 2 2 2 5 3 2 2" xfId="45908" xr:uid="{00000000-0005-0000-0000-00007D380000}"/>
    <cellStyle name="Millares [0] 3 3 2 2 2 5 3 3" xfId="25224" xr:uid="{00000000-0005-0000-0000-00007E380000}"/>
    <cellStyle name="Millares [0] 3 3 2 2 2 5 3 4" xfId="35568" xr:uid="{00000000-0005-0000-0000-00007F380000}"/>
    <cellStyle name="Millares [0] 3 3 2 2 2 5 4" xfId="7901" xr:uid="{00000000-0005-0000-0000-000080380000}"/>
    <cellStyle name="Millares [0] 3 3 2 2 2 5 4 2" xfId="18286" xr:uid="{00000000-0005-0000-0000-000081380000}"/>
    <cellStyle name="Millares [0] 3 3 2 2 2 5 4 2 2" xfId="49336" xr:uid="{00000000-0005-0000-0000-000082380000}"/>
    <cellStyle name="Millares [0] 3 3 2 2 2 5 4 3" xfId="28652" xr:uid="{00000000-0005-0000-0000-000083380000}"/>
    <cellStyle name="Millares [0] 3 3 2 2 2 5 4 4" xfId="38996" xr:uid="{00000000-0005-0000-0000-000084380000}"/>
    <cellStyle name="Millares [0] 3 3 2 2 2 5 5" xfId="11426" xr:uid="{00000000-0005-0000-0000-000085380000}"/>
    <cellStyle name="Millares [0] 3 3 2 2 2 5 5 2" xfId="42482" xr:uid="{00000000-0005-0000-0000-000086380000}"/>
    <cellStyle name="Millares [0] 3 3 2 2 2 5 6" xfId="21798" xr:uid="{00000000-0005-0000-0000-000087380000}"/>
    <cellStyle name="Millares [0] 3 3 2 2 2 5 7" xfId="32142" xr:uid="{00000000-0005-0000-0000-000088380000}"/>
    <cellStyle name="Millares [0] 3 3 2 2 2 6" xfId="2745" xr:uid="{00000000-0005-0000-0000-000089380000}"/>
    <cellStyle name="Millares [0] 3 3 2 2 2 6 2" xfId="6175" xr:uid="{00000000-0005-0000-0000-00008A380000}"/>
    <cellStyle name="Millares [0] 3 3 2 2 2 6 2 2" xfId="16570" xr:uid="{00000000-0005-0000-0000-00008B380000}"/>
    <cellStyle name="Millares [0] 3 3 2 2 2 6 2 2 2" xfId="47624" xr:uid="{00000000-0005-0000-0000-00008C380000}"/>
    <cellStyle name="Millares [0] 3 3 2 2 2 6 2 3" xfId="26940" xr:uid="{00000000-0005-0000-0000-00008D380000}"/>
    <cellStyle name="Millares [0] 3 3 2 2 2 6 2 4" xfId="37284" xr:uid="{00000000-0005-0000-0000-00008E380000}"/>
    <cellStyle name="Millares [0] 3 3 2 2 2 6 3" xfId="9655" xr:uid="{00000000-0005-0000-0000-00008F380000}"/>
    <cellStyle name="Millares [0] 3 3 2 2 2 6 3 2" xfId="20021" xr:uid="{00000000-0005-0000-0000-000090380000}"/>
    <cellStyle name="Millares [0] 3 3 2 2 2 6 3 2 2" xfId="51070" xr:uid="{00000000-0005-0000-0000-000091380000}"/>
    <cellStyle name="Millares [0] 3 3 2 2 2 6 3 3" xfId="30386" xr:uid="{00000000-0005-0000-0000-000092380000}"/>
    <cellStyle name="Millares [0] 3 3 2 2 2 6 3 4" xfId="40730" xr:uid="{00000000-0005-0000-0000-000093380000}"/>
    <cellStyle name="Millares [0] 3 3 2 2 2 6 4" xfId="13142" xr:uid="{00000000-0005-0000-0000-000094380000}"/>
    <cellStyle name="Millares [0] 3 3 2 2 2 6 4 2" xfId="44198" xr:uid="{00000000-0005-0000-0000-000095380000}"/>
    <cellStyle name="Millares [0] 3 3 2 2 2 6 5" xfId="23514" xr:uid="{00000000-0005-0000-0000-000096380000}"/>
    <cellStyle name="Millares [0] 3 3 2 2 2 6 6" xfId="33858" xr:uid="{00000000-0005-0000-0000-000097380000}"/>
    <cellStyle name="Millares [0] 3 3 2 2 2 7" xfId="4450" xr:uid="{00000000-0005-0000-0000-000098380000}"/>
    <cellStyle name="Millares [0] 3 3 2 2 2 7 2" xfId="14847" xr:uid="{00000000-0005-0000-0000-000099380000}"/>
    <cellStyle name="Millares [0] 3 3 2 2 2 7 2 2" xfId="45903" xr:uid="{00000000-0005-0000-0000-00009A380000}"/>
    <cellStyle name="Millares [0] 3 3 2 2 2 7 3" xfId="25219" xr:uid="{00000000-0005-0000-0000-00009B380000}"/>
    <cellStyle name="Millares [0] 3 3 2 2 2 7 4" xfId="35563" xr:uid="{00000000-0005-0000-0000-00009C380000}"/>
    <cellStyle name="Millares [0] 3 3 2 2 2 8" xfId="7896" xr:uid="{00000000-0005-0000-0000-00009D380000}"/>
    <cellStyle name="Millares [0] 3 3 2 2 2 8 2" xfId="18281" xr:uid="{00000000-0005-0000-0000-00009E380000}"/>
    <cellStyle name="Millares [0] 3 3 2 2 2 8 2 2" xfId="49331" xr:uid="{00000000-0005-0000-0000-00009F380000}"/>
    <cellStyle name="Millares [0] 3 3 2 2 2 8 3" xfId="28647" xr:uid="{00000000-0005-0000-0000-0000A0380000}"/>
    <cellStyle name="Millares [0] 3 3 2 2 2 8 4" xfId="38991" xr:uid="{00000000-0005-0000-0000-0000A1380000}"/>
    <cellStyle name="Millares [0] 3 3 2 2 2 9" xfId="11421" xr:uid="{00000000-0005-0000-0000-0000A2380000}"/>
    <cellStyle name="Millares [0] 3 3 2 2 2 9 2" xfId="42477" xr:uid="{00000000-0005-0000-0000-0000A3380000}"/>
    <cellStyle name="Millares [0] 3 3 2 2 3" xfId="501" xr:uid="{00000000-0005-0000-0000-0000A4380000}"/>
    <cellStyle name="Millares [0] 3 3 2 2 3 2" xfId="502" xr:uid="{00000000-0005-0000-0000-0000A5380000}"/>
    <cellStyle name="Millares [0] 3 3 2 2 3 2 2" xfId="2752" xr:uid="{00000000-0005-0000-0000-0000A6380000}"/>
    <cellStyle name="Millares [0] 3 3 2 2 3 2 2 2" xfId="6182" xr:uid="{00000000-0005-0000-0000-0000A7380000}"/>
    <cellStyle name="Millares [0] 3 3 2 2 3 2 2 2 2" xfId="16577" xr:uid="{00000000-0005-0000-0000-0000A8380000}"/>
    <cellStyle name="Millares [0] 3 3 2 2 3 2 2 2 2 2" xfId="47631" xr:uid="{00000000-0005-0000-0000-0000A9380000}"/>
    <cellStyle name="Millares [0] 3 3 2 2 3 2 2 2 3" xfId="26947" xr:uid="{00000000-0005-0000-0000-0000AA380000}"/>
    <cellStyle name="Millares [0] 3 3 2 2 3 2 2 2 4" xfId="37291" xr:uid="{00000000-0005-0000-0000-0000AB380000}"/>
    <cellStyle name="Millares [0] 3 3 2 2 3 2 2 3" xfId="9662" xr:uid="{00000000-0005-0000-0000-0000AC380000}"/>
    <cellStyle name="Millares [0] 3 3 2 2 3 2 2 3 2" xfId="20028" xr:uid="{00000000-0005-0000-0000-0000AD380000}"/>
    <cellStyle name="Millares [0] 3 3 2 2 3 2 2 3 2 2" xfId="51077" xr:uid="{00000000-0005-0000-0000-0000AE380000}"/>
    <cellStyle name="Millares [0] 3 3 2 2 3 2 2 3 3" xfId="30393" xr:uid="{00000000-0005-0000-0000-0000AF380000}"/>
    <cellStyle name="Millares [0] 3 3 2 2 3 2 2 3 4" xfId="40737" xr:uid="{00000000-0005-0000-0000-0000B0380000}"/>
    <cellStyle name="Millares [0] 3 3 2 2 3 2 2 4" xfId="13149" xr:uid="{00000000-0005-0000-0000-0000B1380000}"/>
    <cellStyle name="Millares [0] 3 3 2 2 3 2 2 4 2" xfId="44205" xr:uid="{00000000-0005-0000-0000-0000B2380000}"/>
    <cellStyle name="Millares [0] 3 3 2 2 3 2 2 5" xfId="23521" xr:uid="{00000000-0005-0000-0000-0000B3380000}"/>
    <cellStyle name="Millares [0] 3 3 2 2 3 2 2 6" xfId="33865" xr:uid="{00000000-0005-0000-0000-0000B4380000}"/>
    <cellStyle name="Millares [0] 3 3 2 2 3 2 3" xfId="4457" xr:uid="{00000000-0005-0000-0000-0000B5380000}"/>
    <cellStyle name="Millares [0] 3 3 2 2 3 2 3 2" xfId="14854" xr:uid="{00000000-0005-0000-0000-0000B6380000}"/>
    <cellStyle name="Millares [0] 3 3 2 2 3 2 3 2 2" xfId="45910" xr:uid="{00000000-0005-0000-0000-0000B7380000}"/>
    <cellStyle name="Millares [0] 3 3 2 2 3 2 3 3" xfId="25226" xr:uid="{00000000-0005-0000-0000-0000B8380000}"/>
    <cellStyle name="Millares [0] 3 3 2 2 3 2 3 4" xfId="35570" xr:uid="{00000000-0005-0000-0000-0000B9380000}"/>
    <cellStyle name="Millares [0] 3 3 2 2 3 2 4" xfId="7903" xr:uid="{00000000-0005-0000-0000-0000BA380000}"/>
    <cellStyle name="Millares [0] 3 3 2 2 3 2 4 2" xfId="18288" xr:uid="{00000000-0005-0000-0000-0000BB380000}"/>
    <cellStyle name="Millares [0] 3 3 2 2 3 2 4 2 2" xfId="49338" xr:uid="{00000000-0005-0000-0000-0000BC380000}"/>
    <cellStyle name="Millares [0] 3 3 2 2 3 2 4 3" xfId="28654" xr:uid="{00000000-0005-0000-0000-0000BD380000}"/>
    <cellStyle name="Millares [0] 3 3 2 2 3 2 4 4" xfId="38998" xr:uid="{00000000-0005-0000-0000-0000BE380000}"/>
    <cellStyle name="Millares [0] 3 3 2 2 3 2 5" xfId="11428" xr:uid="{00000000-0005-0000-0000-0000BF380000}"/>
    <cellStyle name="Millares [0] 3 3 2 2 3 2 5 2" xfId="42484" xr:uid="{00000000-0005-0000-0000-0000C0380000}"/>
    <cellStyle name="Millares [0] 3 3 2 2 3 2 6" xfId="21800" xr:uid="{00000000-0005-0000-0000-0000C1380000}"/>
    <cellStyle name="Millares [0] 3 3 2 2 3 2 7" xfId="32144" xr:uid="{00000000-0005-0000-0000-0000C2380000}"/>
    <cellStyle name="Millares [0] 3 3 2 2 3 3" xfId="2751" xr:uid="{00000000-0005-0000-0000-0000C3380000}"/>
    <cellStyle name="Millares [0] 3 3 2 2 3 3 2" xfId="6181" xr:uid="{00000000-0005-0000-0000-0000C4380000}"/>
    <cellStyle name="Millares [0] 3 3 2 2 3 3 2 2" xfId="16576" xr:uid="{00000000-0005-0000-0000-0000C5380000}"/>
    <cellStyle name="Millares [0] 3 3 2 2 3 3 2 2 2" xfId="47630" xr:uid="{00000000-0005-0000-0000-0000C6380000}"/>
    <cellStyle name="Millares [0] 3 3 2 2 3 3 2 3" xfId="26946" xr:uid="{00000000-0005-0000-0000-0000C7380000}"/>
    <cellStyle name="Millares [0] 3 3 2 2 3 3 2 4" xfId="37290" xr:uid="{00000000-0005-0000-0000-0000C8380000}"/>
    <cellStyle name="Millares [0] 3 3 2 2 3 3 3" xfId="9661" xr:uid="{00000000-0005-0000-0000-0000C9380000}"/>
    <cellStyle name="Millares [0] 3 3 2 2 3 3 3 2" xfId="20027" xr:uid="{00000000-0005-0000-0000-0000CA380000}"/>
    <cellStyle name="Millares [0] 3 3 2 2 3 3 3 2 2" xfId="51076" xr:uid="{00000000-0005-0000-0000-0000CB380000}"/>
    <cellStyle name="Millares [0] 3 3 2 2 3 3 3 3" xfId="30392" xr:uid="{00000000-0005-0000-0000-0000CC380000}"/>
    <cellStyle name="Millares [0] 3 3 2 2 3 3 3 4" xfId="40736" xr:uid="{00000000-0005-0000-0000-0000CD380000}"/>
    <cellStyle name="Millares [0] 3 3 2 2 3 3 4" xfId="13148" xr:uid="{00000000-0005-0000-0000-0000CE380000}"/>
    <cellStyle name="Millares [0] 3 3 2 2 3 3 4 2" xfId="44204" xr:uid="{00000000-0005-0000-0000-0000CF380000}"/>
    <cellStyle name="Millares [0] 3 3 2 2 3 3 5" xfId="23520" xr:uid="{00000000-0005-0000-0000-0000D0380000}"/>
    <cellStyle name="Millares [0] 3 3 2 2 3 3 6" xfId="33864" xr:uid="{00000000-0005-0000-0000-0000D1380000}"/>
    <cellStyle name="Millares [0] 3 3 2 2 3 4" xfId="4456" xr:uid="{00000000-0005-0000-0000-0000D2380000}"/>
    <cellStyle name="Millares [0] 3 3 2 2 3 4 2" xfId="14853" xr:uid="{00000000-0005-0000-0000-0000D3380000}"/>
    <cellStyle name="Millares [0] 3 3 2 2 3 4 2 2" xfId="45909" xr:uid="{00000000-0005-0000-0000-0000D4380000}"/>
    <cellStyle name="Millares [0] 3 3 2 2 3 4 3" xfId="25225" xr:uid="{00000000-0005-0000-0000-0000D5380000}"/>
    <cellStyle name="Millares [0] 3 3 2 2 3 4 4" xfId="35569" xr:uid="{00000000-0005-0000-0000-0000D6380000}"/>
    <cellStyle name="Millares [0] 3 3 2 2 3 5" xfId="7902" xr:uid="{00000000-0005-0000-0000-0000D7380000}"/>
    <cellStyle name="Millares [0] 3 3 2 2 3 5 2" xfId="18287" xr:uid="{00000000-0005-0000-0000-0000D8380000}"/>
    <cellStyle name="Millares [0] 3 3 2 2 3 5 2 2" xfId="49337" xr:uid="{00000000-0005-0000-0000-0000D9380000}"/>
    <cellStyle name="Millares [0] 3 3 2 2 3 5 3" xfId="28653" xr:uid="{00000000-0005-0000-0000-0000DA380000}"/>
    <cellStyle name="Millares [0] 3 3 2 2 3 5 4" xfId="38997" xr:uid="{00000000-0005-0000-0000-0000DB380000}"/>
    <cellStyle name="Millares [0] 3 3 2 2 3 6" xfId="11427" xr:uid="{00000000-0005-0000-0000-0000DC380000}"/>
    <cellStyle name="Millares [0] 3 3 2 2 3 6 2" xfId="42483" xr:uid="{00000000-0005-0000-0000-0000DD380000}"/>
    <cellStyle name="Millares [0] 3 3 2 2 3 7" xfId="21799" xr:uid="{00000000-0005-0000-0000-0000DE380000}"/>
    <cellStyle name="Millares [0] 3 3 2 2 3 8" xfId="32143" xr:uid="{00000000-0005-0000-0000-0000DF380000}"/>
    <cellStyle name="Millares [0] 3 3 2 2 4" xfId="503" xr:uid="{00000000-0005-0000-0000-0000E0380000}"/>
    <cellStyle name="Millares [0] 3 3 2 2 4 2" xfId="2753" xr:uid="{00000000-0005-0000-0000-0000E1380000}"/>
    <cellStyle name="Millares [0] 3 3 2 2 4 2 2" xfId="6183" xr:uid="{00000000-0005-0000-0000-0000E2380000}"/>
    <cellStyle name="Millares [0] 3 3 2 2 4 2 2 2" xfId="16578" xr:uid="{00000000-0005-0000-0000-0000E3380000}"/>
    <cellStyle name="Millares [0] 3 3 2 2 4 2 2 2 2" xfId="47632" xr:uid="{00000000-0005-0000-0000-0000E4380000}"/>
    <cellStyle name="Millares [0] 3 3 2 2 4 2 2 3" xfId="26948" xr:uid="{00000000-0005-0000-0000-0000E5380000}"/>
    <cellStyle name="Millares [0] 3 3 2 2 4 2 2 4" xfId="37292" xr:uid="{00000000-0005-0000-0000-0000E6380000}"/>
    <cellStyle name="Millares [0] 3 3 2 2 4 2 3" xfId="9663" xr:uid="{00000000-0005-0000-0000-0000E7380000}"/>
    <cellStyle name="Millares [0] 3 3 2 2 4 2 3 2" xfId="20029" xr:uid="{00000000-0005-0000-0000-0000E8380000}"/>
    <cellStyle name="Millares [0] 3 3 2 2 4 2 3 2 2" xfId="51078" xr:uid="{00000000-0005-0000-0000-0000E9380000}"/>
    <cellStyle name="Millares [0] 3 3 2 2 4 2 3 3" xfId="30394" xr:uid="{00000000-0005-0000-0000-0000EA380000}"/>
    <cellStyle name="Millares [0] 3 3 2 2 4 2 3 4" xfId="40738" xr:uid="{00000000-0005-0000-0000-0000EB380000}"/>
    <cellStyle name="Millares [0] 3 3 2 2 4 2 4" xfId="13150" xr:uid="{00000000-0005-0000-0000-0000EC380000}"/>
    <cellStyle name="Millares [0] 3 3 2 2 4 2 4 2" xfId="44206" xr:uid="{00000000-0005-0000-0000-0000ED380000}"/>
    <cellStyle name="Millares [0] 3 3 2 2 4 2 5" xfId="23522" xr:uid="{00000000-0005-0000-0000-0000EE380000}"/>
    <cellStyle name="Millares [0] 3 3 2 2 4 2 6" xfId="33866" xr:uid="{00000000-0005-0000-0000-0000EF380000}"/>
    <cellStyle name="Millares [0] 3 3 2 2 4 3" xfId="4458" xr:uid="{00000000-0005-0000-0000-0000F0380000}"/>
    <cellStyle name="Millares [0] 3 3 2 2 4 3 2" xfId="14855" xr:uid="{00000000-0005-0000-0000-0000F1380000}"/>
    <cellStyle name="Millares [0] 3 3 2 2 4 3 2 2" xfId="45911" xr:uid="{00000000-0005-0000-0000-0000F2380000}"/>
    <cellStyle name="Millares [0] 3 3 2 2 4 3 3" xfId="25227" xr:uid="{00000000-0005-0000-0000-0000F3380000}"/>
    <cellStyle name="Millares [0] 3 3 2 2 4 3 4" xfId="35571" xr:uid="{00000000-0005-0000-0000-0000F4380000}"/>
    <cellStyle name="Millares [0] 3 3 2 2 4 4" xfId="7904" xr:uid="{00000000-0005-0000-0000-0000F5380000}"/>
    <cellStyle name="Millares [0] 3 3 2 2 4 4 2" xfId="18289" xr:uid="{00000000-0005-0000-0000-0000F6380000}"/>
    <cellStyle name="Millares [0] 3 3 2 2 4 4 2 2" xfId="49339" xr:uid="{00000000-0005-0000-0000-0000F7380000}"/>
    <cellStyle name="Millares [0] 3 3 2 2 4 4 3" xfId="28655" xr:uid="{00000000-0005-0000-0000-0000F8380000}"/>
    <cellStyle name="Millares [0] 3 3 2 2 4 4 4" xfId="38999" xr:uid="{00000000-0005-0000-0000-0000F9380000}"/>
    <cellStyle name="Millares [0] 3 3 2 2 4 5" xfId="11429" xr:uid="{00000000-0005-0000-0000-0000FA380000}"/>
    <cellStyle name="Millares [0] 3 3 2 2 4 5 2" xfId="42485" xr:uid="{00000000-0005-0000-0000-0000FB380000}"/>
    <cellStyle name="Millares [0] 3 3 2 2 4 6" xfId="21801" xr:uid="{00000000-0005-0000-0000-0000FC380000}"/>
    <cellStyle name="Millares [0] 3 3 2 2 4 7" xfId="32145" xr:uid="{00000000-0005-0000-0000-0000FD380000}"/>
    <cellStyle name="Millares [0] 3 3 2 2 5" xfId="504" xr:uid="{00000000-0005-0000-0000-0000FE380000}"/>
    <cellStyle name="Millares [0] 3 3 2 2 5 2" xfId="2754" xr:uid="{00000000-0005-0000-0000-0000FF380000}"/>
    <cellStyle name="Millares [0] 3 3 2 2 5 2 2" xfId="6184" xr:uid="{00000000-0005-0000-0000-000000390000}"/>
    <cellStyle name="Millares [0] 3 3 2 2 5 2 2 2" xfId="16579" xr:uid="{00000000-0005-0000-0000-000001390000}"/>
    <cellStyle name="Millares [0] 3 3 2 2 5 2 2 2 2" xfId="47633" xr:uid="{00000000-0005-0000-0000-000002390000}"/>
    <cellStyle name="Millares [0] 3 3 2 2 5 2 2 3" xfId="26949" xr:uid="{00000000-0005-0000-0000-000003390000}"/>
    <cellStyle name="Millares [0] 3 3 2 2 5 2 2 4" xfId="37293" xr:uid="{00000000-0005-0000-0000-000004390000}"/>
    <cellStyle name="Millares [0] 3 3 2 2 5 2 3" xfId="9664" xr:uid="{00000000-0005-0000-0000-000005390000}"/>
    <cellStyle name="Millares [0] 3 3 2 2 5 2 3 2" xfId="20030" xr:uid="{00000000-0005-0000-0000-000006390000}"/>
    <cellStyle name="Millares [0] 3 3 2 2 5 2 3 2 2" xfId="51079" xr:uid="{00000000-0005-0000-0000-000007390000}"/>
    <cellStyle name="Millares [0] 3 3 2 2 5 2 3 3" xfId="30395" xr:uid="{00000000-0005-0000-0000-000008390000}"/>
    <cellStyle name="Millares [0] 3 3 2 2 5 2 3 4" xfId="40739" xr:uid="{00000000-0005-0000-0000-000009390000}"/>
    <cellStyle name="Millares [0] 3 3 2 2 5 2 4" xfId="13151" xr:uid="{00000000-0005-0000-0000-00000A390000}"/>
    <cellStyle name="Millares [0] 3 3 2 2 5 2 4 2" xfId="44207" xr:uid="{00000000-0005-0000-0000-00000B390000}"/>
    <cellStyle name="Millares [0] 3 3 2 2 5 2 5" xfId="23523" xr:uid="{00000000-0005-0000-0000-00000C390000}"/>
    <cellStyle name="Millares [0] 3 3 2 2 5 2 6" xfId="33867" xr:uid="{00000000-0005-0000-0000-00000D390000}"/>
    <cellStyle name="Millares [0] 3 3 2 2 5 3" xfId="4459" xr:uid="{00000000-0005-0000-0000-00000E390000}"/>
    <cellStyle name="Millares [0] 3 3 2 2 5 3 2" xfId="14856" xr:uid="{00000000-0005-0000-0000-00000F390000}"/>
    <cellStyle name="Millares [0] 3 3 2 2 5 3 2 2" xfId="45912" xr:uid="{00000000-0005-0000-0000-000010390000}"/>
    <cellStyle name="Millares [0] 3 3 2 2 5 3 3" xfId="25228" xr:uid="{00000000-0005-0000-0000-000011390000}"/>
    <cellStyle name="Millares [0] 3 3 2 2 5 3 4" xfId="35572" xr:uid="{00000000-0005-0000-0000-000012390000}"/>
    <cellStyle name="Millares [0] 3 3 2 2 5 4" xfId="7905" xr:uid="{00000000-0005-0000-0000-000013390000}"/>
    <cellStyle name="Millares [0] 3 3 2 2 5 4 2" xfId="18290" xr:uid="{00000000-0005-0000-0000-000014390000}"/>
    <cellStyle name="Millares [0] 3 3 2 2 5 4 2 2" xfId="49340" xr:uid="{00000000-0005-0000-0000-000015390000}"/>
    <cellStyle name="Millares [0] 3 3 2 2 5 4 3" xfId="28656" xr:uid="{00000000-0005-0000-0000-000016390000}"/>
    <cellStyle name="Millares [0] 3 3 2 2 5 4 4" xfId="39000" xr:uid="{00000000-0005-0000-0000-000017390000}"/>
    <cellStyle name="Millares [0] 3 3 2 2 5 5" xfId="11430" xr:uid="{00000000-0005-0000-0000-000018390000}"/>
    <cellStyle name="Millares [0] 3 3 2 2 5 5 2" xfId="42486" xr:uid="{00000000-0005-0000-0000-000019390000}"/>
    <cellStyle name="Millares [0] 3 3 2 2 5 6" xfId="21802" xr:uid="{00000000-0005-0000-0000-00001A390000}"/>
    <cellStyle name="Millares [0] 3 3 2 2 5 7" xfId="32146" xr:uid="{00000000-0005-0000-0000-00001B390000}"/>
    <cellStyle name="Millares [0] 3 3 2 2 6" xfId="505" xr:uid="{00000000-0005-0000-0000-00001C390000}"/>
    <cellStyle name="Millares [0] 3 3 2 2 6 2" xfId="2755" xr:uid="{00000000-0005-0000-0000-00001D390000}"/>
    <cellStyle name="Millares [0] 3 3 2 2 6 2 2" xfId="6185" xr:uid="{00000000-0005-0000-0000-00001E390000}"/>
    <cellStyle name="Millares [0] 3 3 2 2 6 2 2 2" xfId="16580" xr:uid="{00000000-0005-0000-0000-00001F390000}"/>
    <cellStyle name="Millares [0] 3 3 2 2 6 2 2 2 2" xfId="47634" xr:uid="{00000000-0005-0000-0000-000020390000}"/>
    <cellStyle name="Millares [0] 3 3 2 2 6 2 2 3" xfId="26950" xr:uid="{00000000-0005-0000-0000-000021390000}"/>
    <cellStyle name="Millares [0] 3 3 2 2 6 2 2 4" xfId="37294" xr:uid="{00000000-0005-0000-0000-000022390000}"/>
    <cellStyle name="Millares [0] 3 3 2 2 6 2 3" xfId="9665" xr:uid="{00000000-0005-0000-0000-000023390000}"/>
    <cellStyle name="Millares [0] 3 3 2 2 6 2 3 2" xfId="20031" xr:uid="{00000000-0005-0000-0000-000024390000}"/>
    <cellStyle name="Millares [0] 3 3 2 2 6 2 3 2 2" xfId="51080" xr:uid="{00000000-0005-0000-0000-000025390000}"/>
    <cellStyle name="Millares [0] 3 3 2 2 6 2 3 3" xfId="30396" xr:uid="{00000000-0005-0000-0000-000026390000}"/>
    <cellStyle name="Millares [0] 3 3 2 2 6 2 3 4" xfId="40740" xr:uid="{00000000-0005-0000-0000-000027390000}"/>
    <cellStyle name="Millares [0] 3 3 2 2 6 2 4" xfId="13152" xr:uid="{00000000-0005-0000-0000-000028390000}"/>
    <cellStyle name="Millares [0] 3 3 2 2 6 2 4 2" xfId="44208" xr:uid="{00000000-0005-0000-0000-000029390000}"/>
    <cellStyle name="Millares [0] 3 3 2 2 6 2 5" xfId="23524" xr:uid="{00000000-0005-0000-0000-00002A390000}"/>
    <cellStyle name="Millares [0] 3 3 2 2 6 2 6" xfId="33868" xr:uid="{00000000-0005-0000-0000-00002B390000}"/>
    <cellStyle name="Millares [0] 3 3 2 2 6 3" xfId="4460" xr:uid="{00000000-0005-0000-0000-00002C390000}"/>
    <cellStyle name="Millares [0] 3 3 2 2 6 3 2" xfId="14857" xr:uid="{00000000-0005-0000-0000-00002D390000}"/>
    <cellStyle name="Millares [0] 3 3 2 2 6 3 2 2" xfId="45913" xr:uid="{00000000-0005-0000-0000-00002E390000}"/>
    <cellStyle name="Millares [0] 3 3 2 2 6 3 3" xfId="25229" xr:uid="{00000000-0005-0000-0000-00002F390000}"/>
    <cellStyle name="Millares [0] 3 3 2 2 6 3 4" xfId="35573" xr:uid="{00000000-0005-0000-0000-000030390000}"/>
    <cellStyle name="Millares [0] 3 3 2 2 6 4" xfId="7906" xr:uid="{00000000-0005-0000-0000-000031390000}"/>
    <cellStyle name="Millares [0] 3 3 2 2 6 4 2" xfId="18291" xr:uid="{00000000-0005-0000-0000-000032390000}"/>
    <cellStyle name="Millares [0] 3 3 2 2 6 4 2 2" xfId="49341" xr:uid="{00000000-0005-0000-0000-000033390000}"/>
    <cellStyle name="Millares [0] 3 3 2 2 6 4 3" xfId="28657" xr:uid="{00000000-0005-0000-0000-000034390000}"/>
    <cellStyle name="Millares [0] 3 3 2 2 6 4 4" xfId="39001" xr:uid="{00000000-0005-0000-0000-000035390000}"/>
    <cellStyle name="Millares [0] 3 3 2 2 6 5" xfId="11431" xr:uid="{00000000-0005-0000-0000-000036390000}"/>
    <cellStyle name="Millares [0] 3 3 2 2 6 5 2" xfId="42487" xr:uid="{00000000-0005-0000-0000-000037390000}"/>
    <cellStyle name="Millares [0] 3 3 2 2 6 6" xfId="21803" xr:uid="{00000000-0005-0000-0000-000038390000}"/>
    <cellStyle name="Millares [0] 3 3 2 2 6 7" xfId="32147" xr:uid="{00000000-0005-0000-0000-000039390000}"/>
    <cellStyle name="Millares [0] 3 3 2 2 7" xfId="2744" xr:uid="{00000000-0005-0000-0000-00003A390000}"/>
    <cellStyle name="Millares [0] 3 3 2 2 7 2" xfId="6174" xr:uid="{00000000-0005-0000-0000-00003B390000}"/>
    <cellStyle name="Millares [0] 3 3 2 2 7 2 2" xfId="16569" xr:uid="{00000000-0005-0000-0000-00003C390000}"/>
    <cellStyle name="Millares [0] 3 3 2 2 7 2 2 2" xfId="47623" xr:uid="{00000000-0005-0000-0000-00003D390000}"/>
    <cellStyle name="Millares [0] 3 3 2 2 7 2 3" xfId="26939" xr:uid="{00000000-0005-0000-0000-00003E390000}"/>
    <cellStyle name="Millares [0] 3 3 2 2 7 2 4" xfId="37283" xr:uid="{00000000-0005-0000-0000-00003F390000}"/>
    <cellStyle name="Millares [0] 3 3 2 2 7 3" xfId="9654" xr:uid="{00000000-0005-0000-0000-000040390000}"/>
    <cellStyle name="Millares [0] 3 3 2 2 7 3 2" xfId="20020" xr:uid="{00000000-0005-0000-0000-000041390000}"/>
    <cellStyle name="Millares [0] 3 3 2 2 7 3 2 2" xfId="51069" xr:uid="{00000000-0005-0000-0000-000042390000}"/>
    <cellStyle name="Millares [0] 3 3 2 2 7 3 3" xfId="30385" xr:uid="{00000000-0005-0000-0000-000043390000}"/>
    <cellStyle name="Millares [0] 3 3 2 2 7 3 4" xfId="40729" xr:uid="{00000000-0005-0000-0000-000044390000}"/>
    <cellStyle name="Millares [0] 3 3 2 2 7 4" xfId="13141" xr:uid="{00000000-0005-0000-0000-000045390000}"/>
    <cellStyle name="Millares [0] 3 3 2 2 7 4 2" xfId="44197" xr:uid="{00000000-0005-0000-0000-000046390000}"/>
    <cellStyle name="Millares [0] 3 3 2 2 7 5" xfId="23513" xr:uid="{00000000-0005-0000-0000-000047390000}"/>
    <cellStyle name="Millares [0] 3 3 2 2 7 6" xfId="33857" xr:uid="{00000000-0005-0000-0000-000048390000}"/>
    <cellStyle name="Millares [0] 3 3 2 2 8" xfId="4449" xr:uid="{00000000-0005-0000-0000-000049390000}"/>
    <cellStyle name="Millares [0] 3 3 2 2 8 2" xfId="14846" xr:uid="{00000000-0005-0000-0000-00004A390000}"/>
    <cellStyle name="Millares [0] 3 3 2 2 8 2 2" xfId="45902" xr:uid="{00000000-0005-0000-0000-00004B390000}"/>
    <cellStyle name="Millares [0] 3 3 2 2 8 3" xfId="25218" xr:uid="{00000000-0005-0000-0000-00004C390000}"/>
    <cellStyle name="Millares [0] 3 3 2 2 8 4" xfId="35562" xr:uid="{00000000-0005-0000-0000-00004D390000}"/>
    <cellStyle name="Millares [0] 3 3 2 2 9" xfId="7895" xr:uid="{00000000-0005-0000-0000-00004E390000}"/>
    <cellStyle name="Millares [0] 3 3 2 2 9 2" xfId="18280" xr:uid="{00000000-0005-0000-0000-00004F390000}"/>
    <cellStyle name="Millares [0] 3 3 2 2 9 2 2" xfId="49330" xr:uid="{00000000-0005-0000-0000-000050390000}"/>
    <cellStyle name="Millares [0] 3 3 2 2 9 3" xfId="28646" xr:uid="{00000000-0005-0000-0000-000051390000}"/>
    <cellStyle name="Millares [0] 3 3 2 2 9 4" xfId="38990" xr:uid="{00000000-0005-0000-0000-000052390000}"/>
    <cellStyle name="Millares [0] 3 3 2 3" xfId="506" xr:uid="{00000000-0005-0000-0000-000053390000}"/>
    <cellStyle name="Millares [0] 3 3 2 3 10" xfId="21804" xr:uid="{00000000-0005-0000-0000-000054390000}"/>
    <cellStyle name="Millares [0] 3 3 2 3 11" xfId="32148" xr:uid="{00000000-0005-0000-0000-000055390000}"/>
    <cellStyle name="Millares [0] 3 3 2 3 2" xfId="507" xr:uid="{00000000-0005-0000-0000-000056390000}"/>
    <cellStyle name="Millares [0] 3 3 2 3 2 2" xfId="508" xr:uid="{00000000-0005-0000-0000-000057390000}"/>
    <cellStyle name="Millares [0] 3 3 2 3 2 2 2" xfId="2758" xr:uid="{00000000-0005-0000-0000-000058390000}"/>
    <cellStyle name="Millares [0] 3 3 2 3 2 2 2 2" xfId="6188" xr:uid="{00000000-0005-0000-0000-000059390000}"/>
    <cellStyle name="Millares [0] 3 3 2 3 2 2 2 2 2" xfId="16583" xr:uid="{00000000-0005-0000-0000-00005A390000}"/>
    <cellStyle name="Millares [0] 3 3 2 3 2 2 2 2 2 2" xfId="47637" xr:uid="{00000000-0005-0000-0000-00005B390000}"/>
    <cellStyle name="Millares [0] 3 3 2 3 2 2 2 2 3" xfId="26953" xr:uid="{00000000-0005-0000-0000-00005C390000}"/>
    <cellStyle name="Millares [0] 3 3 2 3 2 2 2 2 4" xfId="37297" xr:uid="{00000000-0005-0000-0000-00005D390000}"/>
    <cellStyle name="Millares [0] 3 3 2 3 2 2 2 3" xfId="9668" xr:uid="{00000000-0005-0000-0000-00005E390000}"/>
    <cellStyle name="Millares [0] 3 3 2 3 2 2 2 3 2" xfId="20034" xr:uid="{00000000-0005-0000-0000-00005F390000}"/>
    <cellStyle name="Millares [0] 3 3 2 3 2 2 2 3 2 2" xfId="51083" xr:uid="{00000000-0005-0000-0000-000060390000}"/>
    <cellStyle name="Millares [0] 3 3 2 3 2 2 2 3 3" xfId="30399" xr:uid="{00000000-0005-0000-0000-000061390000}"/>
    <cellStyle name="Millares [0] 3 3 2 3 2 2 2 3 4" xfId="40743" xr:uid="{00000000-0005-0000-0000-000062390000}"/>
    <cellStyle name="Millares [0] 3 3 2 3 2 2 2 4" xfId="13155" xr:uid="{00000000-0005-0000-0000-000063390000}"/>
    <cellStyle name="Millares [0] 3 3 2 3 2 2 2 4 2" xfId="44211" xr:uid="{00000000-0005-0000-0000-000064390000}"/>
    <cellStyle name="Millares [0] 3 3 2 3 2 2 2 5" xfId="23527" xr:uid="{00000000-0005-0000-0000-000065390000}"/>
    <cellStyle name="Millares [0] 3 3 2 3 2 2 2 6" xfId="33871" xr:uid="{00000000-0005-0000-0000-000066390000}"/>
    <cellStyle name="Millares [0] 3 3 2 3 2 2 3" xfId="4463" xr:uid="{00000000-0005-0000-0000-000067390000}"/>
    <cellStyle name="Millares [0] 3 3 2 3 2 2 3 2" xfId="14860" xr:uid="{00000000-0005-0000-0000-000068390000}"/>
    <cellStyle name="Millares [0] 3 3 2 3 2 2 3 2 2" xfId="45916" xr:uid="{00000000-0005-0000-0000-000069390000}"/>
    <cellStyle name="Millares [0] 3 3 2 3 2 2 3 3" xfId="25232" xr:uid="{00000000-0005-0000-0000-00006A390000}"/>
    <cellStyle name="Millares [0] 3 3 2 3 2 2 3 4" xfId="35576" xr:uid="{00000000-0005-0000-0000-00006B390000}"/>
    <cellStyle name="Millares [0] 3 3 2 3 2 2 4" xfId="7909" xr:uid="{00000000-0005-0000-0000-00006C390000}"/>
    <cellStyle name="Millares [0] 3 3 2 3 2 2 4 2" xfId="18294" xr:uid="{00000000-0005-0000-0000-00006D390000}"/>
    <cellStyle name="Millares [0] 3 3 2 3 2 2 4 2 2" xfId="49344" xr:uid="{00000000-0005-0000-0000-00006E390000}"/>
    <cellStyle name="Millares [0] 3 3 2 3 2 2 4 3" xfId="28660" xr:uid="{00000000-0005-0000-0000-00006F390000}"/>
    <cellStyle name="Millares [0] 3 3 2 3 2 2 4 4" xfId="39004" xr:uid="{00000000-0005-0000-0000-000070390000}"/>
    <cellStyle name="Millares [0] 3 3 2 3 2 2 5" xfId="11434" xr:uid="{00000000-0005-0000-0000-000071390000}"/>
    <cellStyle name="Millares [0] 3 3 2 3 2 2 5 2" xfId="42490" xr:uid="{00000000-0005-0000-0000-000072390000}"/>
    <cellStyle name="Millares [0] 3 3 2 3 2 2 6" xfId="21806" xr:uid="{00000000-0005-0000-0000-000073390000}"/>
    <cellStyle name="Millares [0] 3 3 2 3 2 2 7" xfId="32150" xr:uid="{00000000-0005-0000-0000-000074390000}"/>
    <cellStyle name="Millares [0] 3 3 2 3 2 3" xfId="2757" xr:uid="{00000000-0005-0000-0000-000075390000}"/>
    <cellStyle name="Millares [0] 3 3 2 3 2 3 2" xfId="6187" xr:uid="{00000000-0005-0000-0000-000076390000}"/>
    <cellStyle name="Millares [0] 3 3 2 3 2 3 2 2" xfId="16582" xr:uid="{00000000-0005-0000-0000-000077390000}"/>
    <cellStyle name="Millares [0] 3 3 2 3 2 3 2 2 2" xfId="47636" xr:uid="{00000000-0005-0000-0000-000078390000}"/>
    <cellStyle name="Millares [0] 3 3 2 3 2 3 2 3" xfId="26952" xr:uid="{00000000-0005-0000-0000-000079390000}"/>
    <cellStyle name="Millares [0] 3 3 2 3 2 3 2 4" xfId="37296" xr:uid="{00000000-0005-0000-0000-00007A390000}"/>
    <cellStyle name="Millares [0] 3 3 2 3 2 3 3" xfId="9667" xr:uid="{00000000-0005-0000-0000-00007B390000}"/>
    <cellStyle name="Millares [0] 3 3 2 3 2 3 3 2" xfId="20033" xr:uid="{00000000-0005-0000-0000-00007C390000}"/>
    <cellStyle name="Millares [0] 3 3 2 3 2 3 3 2 2" xfId="51082" xr:uid="{00000000-0005-0000-0000-00007D390000}"/>
    <cellStyle name="Millares [0] 3 3 2 3 2 3 3 3" xfId="30398" xr:uid="{00000000-0005-0000-0000-00007E390000}"/>
    <cellStyle name="Millares [0] 3 3 2 3 2 3 3 4" xfId="40742" xr:uid="{00000000-0005-0000-0000-00007F390000}"/>
    <cellStyle name="Millares [0] 3 3 2 3 2 3 4" xfId="13154" xr:uid="{00000000-0005-0000-0000-000080390000}"/>
    <cellStyle name="Millares [0] 3 3 2 3 2 3 4 2" xfId="44210" xr:uid="{00000000-0005-0000-0000-000081390000}"/>
    <cellStyle name="Millares [0] 3 3 2 3 2 3 5" xfId="23526" xr:uid="{00000000-0005-0000-0000-000082390000}"/>
    <cellStyle name="Millares [0] 3 3 2 3 2 3 6" xfId="33870" xr:uid="{00000000-0005-0000-0000-000083390000}"/>
    <cellStyle name="Millares [0] 3 3 2 3 2 4" xfId="4462" xr:uid="{00000000-0005-0000-0000-000084390000}"/>
    <cellStyle name="Millares [0] 3 3 2 3 2 4 2" xfId="14859" xr:uid="{00000000-0005-0000-0000-000085390000}"/>
    <cellStyle name="Millares [0] 3 3 2 3 2 4 2 2" xfId="45915" xr:uid="{00000000-0005-0000-0000-000086390000}"/>
    <cellStyle name="Millares [0] 3 3 2 3 2 4 3" xfId="25231" xr:uid="{00000000-0005-0000-0000-000087390000}"/>
    <cellStyle name="Millares [0] 3 3 2 3 2 4 4" xfId="35575" xr:uid="{00000000-0005-0000-0000-000088390000}"/>
    <cellStyle name="Millares [0] 3 3 2 3 2 5" xfId="7908" xr:uid="{00000000-0005-0000-0000-000089390000}"/>
    <cellStyle name="Millares [0] 3 3 2 3 2 5 2" xfId="18293" xr:uid="{00000000-0005-0000-0000-00008A390000}"/>
    <cellStyle name="Millares [0] 3 3 2 3 2 5 2 2" xfId="49343" xr:uid="{00000000-0005-0000-0000-00008B390000}"/>
    <cellStyle name="Millares [0] 3 3 2 3 2 5 3" xfId="28659" xr:uid="{00000000-0005-0000-0000-00008C390000}"/>
    <cellStyle name="Millares [0] 3 3 2 3 2 5 4" xfId="39003" xr:uid="{00000000-0005-0000-0000-00008D390000}"/>
    <cellStyle name="Millares [0] 3 3 2 3 2 6" xfId="11433" xr:uid="{00000000-0005-0000-0000-00008E390000}"/>
    <cellStyle name="Millares [0] 3 3 2 3 2 6 2" xfId="42489" xr:uid="{00000000-0005-0000-0000-00008F390000}"/>
    <cellStyle name="Millares [0] 3 3 2 3 2 7" xfId="21805" xr:uid="{00000000-0005-0000-0000-000090390000}"/>
    <cellStyle name="Millares [0] 3 3 2 3 2 8" xfId="32149" xr:uid="{00000000-0005-0000-0000-000091390000}"/>
    <cellStyle name="Millares [0] 3 3 2 3 3" xfId="509" xr:uid="{00000000-0005-0000-0000-000092390000}"/>
    <cellStyle name="Millares [0] 3 3 2 3 3 2" xfId="2759" xr:uid="{00000000-0005-0000-0000-000093390000}"/>
    <cellStyle name="Millares [0] 3 3 2 3 3 2 2" xfId="6189" xr:uid="{00000000-0005-0000-0000-000094390000}"/>
    <cellStyle name="Millares [0] 3 3 2 3 3 2 2 2" xfId="16584" xr:uid="{00000000-0005-0000-0000-000095390000}"/>
    <cellStyle name="Millares [0] 3 3 2 3 3 2 2 2 2" xfId="47638" xr:uid="{00000000-0005-0000-0000-000096390000}"/>
    <cellStyle name="Millares [0] 3 3 2 3 3 2 2 3" xfId="26954" xr:uid="{00000000-0005-0000-0000-000097390000}"/>
    <cellStyle name="Millares [0] 3 3 2 3 3 2 2 4" xfId="37298" xr:uid="{00000000-0005-0000-0000-000098390000}"/>
    <cellStyle name="Millares [0] 3 3 2 3 3 2 3" xfId="9669" xr:uid="{00000000-0005-0000-0000-000099390000}"/>
    <cellStyle name="Millares [0] 3 3 2 3 3 2 3 2" xfId="20035" xr:uid="{00000000-0005-0000-0000-00009A390000}"/>
    <cellStyle name="Millares [0] 3 3 2 3 3 2 3 2 2" xfId="51084" xr:uid="{00000000-0005-0000-0000-00009B390000}"/>
    <cellStyle name="Millares [0] 3 3 2 3 3 2 3 3" xfId="30400" xr:uid="{00000000-0005-0000-0000-00009C390000}"/>
    <cellStyle name="Millares [0] 3 3 2 3 3 2 3 4" xfId="40744" xr:uid="{00000000-0005-0000-0000-00009D390000}"/>
    <cellStyle name="Millares [0] 3 3 2 3 3 2 4" xfId="13156" xr:uid="{00000000-0005-0000-0000-00009E390000}"/>
    <cellStyle name="Millares [0] 3 3 2 3 3 2 4 2" xfId="44212" xr:uid="{00000000-0005-0000-0000-00009F390000}"/>
    <cellStyle name="Millares [0] 3 3 2 3 3 2 5" xfId="23528" xr:uid="{00000000-0005-0000-0000-0000A0390000}"/>
    <cellStyle name="Millares [0] 3 3 2 3 3 2 6" xfId="33872" xr:uid="{00000000-0005-0000-0000-0000A1390000}"/>
    <cellStyle name="Millares [0] 3 3 2 3 3 3" xfId="4464" xr:uid="{00000000-0005-0000-0000-0000A2390000}"/>
    <cellStyle name="Millares [0] 3 3 2 3 3 3 2" xfId="14861" xr:uid="{00000000-0005-0000-0000-0000A3390000}"/>
    <cellStyle name="Millares [0] 3 3 2 3 3 3 2 2" xfId="45917" xr:uid="{00000000-0005-0000-0000-0000A4390000}"/>
    <cellStyle name="Millares [0] 3 3 2 3 3 3 3" xfId="25233" xr:uid="{00000000-0005-0000-0000-0000A5390000}"/>
    <cellStyle name="Millares [0] 3 3 2 3 3 3 4" xfId="35577" xr:uid="{00000000-0005-0000-0000-0000A6390000}"/>
    <cellStyle name="Millares [0] 3 3 2 3 3 4" xfId="7910" xr:uid="{00000000-0005-0000-0000-0000A7390000}"/>
    <cellStyle name="Millares [0] 3 3 2 3 3 4 2" xfId="18295" xr:uid="{00000000-0005-0000-0000-0000A8390000}"/>
    <cellStyle name="Millares [0] 3 3 2 3 3 4 2 2" xfId="49345" xr:uid="{00000000-0005-0000-0000-0000A9390000}"/>
    <cellStyle name="Millares [0] 3 3 2 3 3 4 3" xfId="28661" xr:uid="{00000000-0005-0000-0000-0000AA390000}"/>
    <cellStyle name="Millares [0] 3 3 2 3 3 4 4" xfId="39005" xr:uid="{00000000-0005-0000-0000-0000AB390000}"/>
    <cellStyle name="Millares [0] 3 3 2 3 3 5" xfId="11435" xr:uid="{00000000-0005-0000-0000-0000AC390000}"/>
    <cellStyle name="Millares [0] 3 3 2 3 3 5 2" xfId="42491" xr:uid="{00000000-0005-0000-0000-0000AD390000}"/>
    <cellStyle name="Millares [0] 3 3 2 3 3 6" xfId="21807" xr:uid="{00000000-0005-0000-0000-0000AE390000}"/>
    <cellStyle name="Millares [0] 3 3 2 3 3 7" xfId="32151" xr:uid="{00000000-0005-0000-0000-0000AF390000}"/>
    <cellStyle name="Millares [0] 3 3 2 3 4" xfId="510" xr:uid="{00000000-0005-0000-0000-0000B0390000}"/>
    <cellStyle name="Millares [0] 3 3 2 3 4 2" xfId="2760" xr:uid="{00000000-0005-0000-0000-0000B1390000}"/>
    <cellStyle name="Millares [0] 3 3 2 3 4 2 2" xfId="6190" xr:uid="{00000000-0005-0000-0000-0000B2390000}"/>
    <cellStyle name="Millares [0] 3 3 2 3 4 2 2 2" xfId="16585" xr:uid="{00000000-0005-0000-0000-0000B3390000}"/>
    <cellStyle name="Millares [0] 3 3 2 3 4 2 2 2 2" xfId="47639" xr:uid="{00000000-0005-0000-0000-0000B4390000}"/>
    <cellStyle name="Millares [0] 3 3 2 3 4 2 2 3" xfId="26955" xr:uid="{00000000-0005-0000-0000-0000B5390000}"/>
    <cellStyle name="Millares [0] 3 3 2 3 4 2 2 4" xfId="37299" xr:uid="{00000000-0005-0000-0000-0000B6390000}"/>
    <cellStyle name="Millares [0] 3 3 2 3 4 2 3" xfId="9670" xr:uid="{00000000-0005-0000-0000-0000B7390000}"/>
    <cellStyle name="Millares [0] 3 3 2 3 4 2 3 2" xfId="20036" xr:uid="{00000000-0005-0000-0000-0000B8390000}"/>
    <cellStyle name="Millares [0] 3 3 2 3 4 2 3 2 2" xfId="51085" xr:uid="{00000000-0005-0000-0000-0000B9390000}"/>
    <cellStyle name="Millares [0] 3 3 2 3 4 2 3 3" xfId="30401" xr:uid="{00000000-0005-0000-0000-0000BA390000}"/>
    <cellStyle name="Millares [0] 3 3 2 3 4 2 3 4" xfId="40745" xr:uid="{00000000-0005-0000-0000-0000BB390000}"/>
    <cellStyle name="Millares [0] 3 3 2 3 4 2 4" xfId="13157" xr:uid="{00000000-0005-0000-0000-0000BC390000}"/>
    <cellStyle name="Millares [0] 3 3 2 3 4 2 4 2" xfId="44213" xr:uid="{00000000-0005-0000-0000-0000BD390000}"/>
    <cellStyle name="Millares [0] 3 3 2 3 4 2 5" xfId="23529" xr:uid="{00000000-0005-0000-0000-0000BE390000}"/>
    <cellStyle name="Millares [0] 3 3 2 3 4 2 6" xfId="33873" xr:uid="{00000000-0005-0000-0000-0000BF390000}"/>
    <cellStyle name="Millares [0] 3 3 2 3 4 3" xfId="4465" xr:uid="{00000000-0005-0000-0000-0000C0390000}"/>
    <cellStyle name="Millares [0] 3 3 2 3 4 3 2" xfId="14862" xr:uid="{00000000-0005-0000-0000-0000C1390000}"/>
    <cellStyle name="Millares [0] 3 3 2 3 4 3 2 2" xfId="45918" xr:uid="{00000000-0005-0000-0000-0000C2390000}"/>
    <cellStyle name="Millares [0] 3 3 2 3 4 3 3" xfId="25234" xr:uid="{00000000-0005-0000-0000-0000C3390000}"/>
    <cellStyle name="Millares [0] 3 3 2 3 4 3 4" xfId="35578" xr:uid="{00000000-0005-0000-0000-0000C4390000}"/>
    <cellStyle name="Millares [0] 3 3 2 3 4 4" xfId="7911" xr:uid="{00000000-0005-0000-0000-0000C5390000}"/>
    <cellStyle name="Millares [0] 3 3 2 3 4 4 2" xfId="18296" xr:uid="{00000000-0005-0000-0000-0000C6390000}"/>
    <cellStyle name="Millares [0] 3 3 2 3 4 4 2 2" xfId="49346" xr:uid="{00000000-0005-0000-0000-0000C7390000}"/>
    <cellStyle name="Millares [0] 3 3 2 3 4 4 3" xfId="28662" xr:uid="{00000000-0005-0000-0000-0000C8390000}"/>
    <cellStyle name="Millares [0] 3 3 2 3 4 4 4" xfId="39006" xr:uid="{00000000-0005-0000-0000-0000C9390000}"/>
    <cellStyle name="Millares [0] 3 3 2 3 4 5" xfId="11436" xr:uid="{00000000-0005-0000-0000-0000CA390000}"/>
    <cellStyle name="Millares [0] 3 3 2 3 4 5 2" xfId="42492" xr:uid="{00000000-0005-0000-0000-0000CB390000}"/>
    <cellStyle name="Millares [0] 3 3 2 3 4 6" xfId="21808" xr:uid="{00000000-0005-0000-0000-0000CC390000}"/>
    <cellStyle name="Millares [0] 3 3 2 3 4 7" xfId="32152" xr:uid="{00000000-0005-0000-0000-0000CD390000}"/>
    <cellStyle name="Millares [0] 3 3 2 3 5" xfId="511" xr:uid="{00000000-0005-0000-0000-0000CE390000}"/>
    <cellStyle name="Millares [0] 3 3 2 3 5 2" xfId="2761" xr:uid="{00000000-0005-0000-0000-0000CF390000}"/>
    <cellStyle name="Millares [0] 3 3 2 3 5 2 2" xfId="6191" xr:uid="{00000000-0005-0000-0000-0000D0390000}"/>
    <cellStyle name="Millares [0] 3 3 2 3 5 2 2 2" xfId="16586" xr:uid="{00000000-0005-0000-0000-0000D1390000}"/>
    <cellStyle name="Millares [0] 3 3 2 3 5 2 2 2 2" xfId="47640" xr:uid="{00000000-0005-0000-0000-0000D2390000}"/>
    <cellStyle name="Millares [0] 3 3 2 3 5 2 2 3" xfId="26956" xr:uid="{00000000-0005-0000-0000-0000D3390000}"/>
    <cellStyle name="Millares [0] 3 3 2 3 5 2 2 4" xfId="37300" xr:uid="{00000000-0005-0000-0000-0000D4390000}"/>
    <cellStyle name="Millares [0] 3 3 2 3 5 2 3" xfId="9671" xr:uid="{00000000-0005-0000-0000-0000D5390000}"/>
    <cellStyle name="Millares [0] 3 3 2 3 5 2 3 2" xfId="20037" xr:uid="{00000000-0005-0000-0000-0000D6390000}"/>
    <cellStyle name="Millares [0] 3 3 2 3 5 2 3 2 2" xfId="51086" xr:uid="{00000000-0005-0000-0000-0000D7390000}"/>
    <cellStyle name="Millares [0] 3 3 2 3 5 2 3 3" xfId="30402" xr:uid="{00000000-0005-0000-0000-0000D8390000}"/>
    <cellStyle name="Millares [0] 3 3 2 3 5 2 3 4" xfId="40746" xr:uid="{00000000-0005-0000-0000-0000D9390000}"/>
    <cellStyle name="Millares [0] 3 3 2 3 5 2 4" xfId="13158" xr:uid="{00000000-0005-0000-0000-0000DA390000}"/>
    <cellStyle name="Millares [0] 3 3 2 3 5 2 4 2" xfId="44214" xr:uid="{00000000-0005-0000-0000-0000DB390000}"/>
    <cellStyle name="Millares [0] 3 3 2 3 5 2 5" xfId="23530" xr:uid="{00000000-0005-0000-0000-0000DC390000}"/>
    <cellStyle name="Millares [0] 3 3 2 3 5 2 6" xfId="33874" xr:uid="{00000000-0005-0000-0000-0000DD390000}"/>
    <cellStyle name="Millares [0] 3 3 2 3 5 3" xfId="4466" xr:uid="{00000000-0005-0000-0000-0000DE390000}"/>
    <cellStyle name="Millares [0] 3 3 2 3 5 3 2" xfId="14863" xr:uid="{00000000-0005-0000-0000-0000DF390000}"/>
    <cellStyle name="Millares [0] 3 3 2 3 5 3 2 2" xfId="45919" xr:uid="{00000000-0005-0000-0000-0000E0390000}"/>
    <cellStyle name="Millares [0] 3 3 2 3 5 3 3" xfId="25235" xr:uid="{00000000-0005-0000-0000-0000E1390000}"/>
    <cellStyle name="Millares [0] 3 3 2 3 5 3 4" xfId="35579" xr:uid="{00000000-0005-0000-0000-0000E2390000}"/>
    <cellStyle name="Millares [0] 3 3 2 3 5 4" xfId="7912" xr:uid="{00000000-0005-0000-0000-0000E3390000}"/>
    <cellStyle name="Millares [0] 3 3 2 3 5 4 2" xfId="18297" xr:uid="{00000000-0005-0000-0000-0000E4390000}"/>
    <cellStyle name="Millares [0] 3 3 2 3 5 4 2 2" xfId="49347" xr:uid="{00000000-0005-0000-0000-0000E5390000}"/>
    <cellStyle name="Millares [0] 3 3 2 3 5 4 3" xfId="28663" xr:uid="{00000000-0005-0000-0000-0000E6390000}"/>
    <cellStyle name="Millares [0] 3 3 2 3 5 4 4" xfId="39007" xr:uid="{00000000-0005-0000-0000-0000E7390000}"/>
    <cellStyle name="Millares [0] 3 3 2 3 5 5" xfId="11437" xr:uid="{00000000-0005-0000-0000-0000E8390000}"/>
    <cellStyle name="Millares [0] 3 3 2 3 5 5 2" xfId="42493" xr:uid="{00000000-0005-0000-0000-0000E9390000}"/>
    <cellStyle name="Millares [0] 3 3 2 3 5 6" xfId="21809" xr:uid="{00000000-0005-0000-0000-0000EA390000}"/>
    <cellStyle name="Millares [0] 3 3 2 3 5 7" xfId="32153" xr:uid="{00000000-0005-0000-0000-0000EB390000}"/>
    <cellStyle name="Millares [0] 3 3 2 3 6" xfId="2756" xr:uid="{00000000-0005-0000-0000-0000EC390000}"/>
    <cellStyle name="Millares [0] 3 3 2 3 6 2" xfId="6186" xr:uid="{00000000-0005-0000-0000-0000ED390000}"/>
    <cellStyle name="Millares [0] 3 3 2 3 6 2 2" xfId="16581" xr:uid="{00000000-0005-0000-0000-0000EE390000}"/>
    <cellStyle name="Millares [0] 3 3 2 3 6 2 2 2" xfId="47635" xr:uid="{00000000-0005-0000-0000-0000EF390000}"/>
    <cellStyle name="Millares [0] 3 3 2 3 6 2 3" xfId="26951" xr:uid="{00000000-0005-0000-0000-0000F0390000}"/>
    <cellStyle name="Millares [0] 3 3 2 3 6 2 4" xfId="37295" xr:uid="{00000000-0005-0000-0000-0000F1390000}"/>
    <cellStyle name="Millares [0] 3 3 2 3 6 3" xfId="9666" xr:uid="{00000000-0005-0000-0000-0000F2390000}"/>
    <cellStyle name="Millares [0] 3 3 2 3 6 3 2" xfId="20032" xr:uid="{00000000-0005-0000-0000-0000F3390000}"/>
    <cellStyle name="Millares [0] 3 3 2 3 6 3 2 2" xfId="51081" xr:uid="{00000000-0005-0000-0000-0000F4390000}"/>
    <cellStyle name="Millares [0] 3 3 2 3 6 3 3" xfId="30397" xr:uid="{00000000-0005-0000-0000-0000F5390000}"/>
    <cellStyle name="Millares [0] 3 3 2 3 6 3 4" xfId="40741" xr:uid="{00000000-0005-0000-0000-0000F6390000}"/>
    <cellStyle name="Millares [0] 3 3 2 3 6 4" xfId="13153" xr:uid="{00000000-0005-0000-0000-0000F7390000}"/>
    <cellStyle name="Millares [0] 3 3 2 3 6 4 2" xfId="44209" xr:uid="{00000000-0005-0000-0000-0000F8390000}"/>
    <cellStyle name="Millares [0] 3 3 2 3 6 5" xfId="23525" xr:uid="{00000000-0005-0000-0000-0000F9390000}"/>
    <cellStyle name="Millares [0] 3 3 2 3 6 6" xfId="33869" xr:uid="{00000000-0005-0000-0000-0000FA390000}"/>
    <cellStyle name="Millares [0] 3 3 2 3 7" xfId="4461" xr:uid="{00000000-0005-0000-0000-0000FB390000}"/>
    <cellStyle name="Millares [0] 3 3 2 3 7 2" xfId="14858" xr:uid="{00000000-0005-0000-0000-0000FC390000}"/>
    <cellStyle name="Millares [0] 3 3 2 3 7 2 2" xfId="45914" xr:uid="{00000000-0005-0000-0000-0000FD390000}"/>
    <cellStyle name="Millares [0] 3 3 2 3 7 3" xfId="25230" xr:uid="{00000000-0005-0000-0000-0000FE390000}"/>
    <cellStyle name="Millares [0] 3 3 2 3 7 4" xfId="35574" xr:uid="{00000000-0005-0000-0000-0000FF390000}"/>
    <cellStyle name="Millares [0] 3 3 2 3 8" xfId="7907" xr:uid="{00000000-0005-0000-0000-0000003A0000}"/>
    <cellStyle name="Millares [0] 3 3 2 3 8 2" xfId="18292" xr:uid="{00000000-0005-0000-0000-0000013A0000}"/>
    <cellStyle name="Millares [0] 3 3 2 3 8 2 2" xfId="49342" xr:uid="{00000000-0005-0000-0000-0000023A0000}"/>
    <cellStyle name="Millares [0] 3 3 2 3 8 3" xfId="28658" xr:uid="{00000000-0005-0000-0000-0000033A0000}"/>
    <cellStyle name="Millares [0] 3 3 2 3 8 4" xfId="39002" xr:uid="{00000000-0005-0000-0000-0000043A0000}"/>
    <cellStyle name="Millares [0] 3 3 2 3 9" xfId="11432" xr:uid="{00000000-0005-0000-0000-0000053A0000}"/>
    <cellStyle name="Millares [0] 3 3 2 3 9 2" xfId="42488" xr:uid="{00000000-0005-0000-0000-0000063A0000}"/>
    <cellStyle name="Millares [0] 3 3 2 4" xfId="512" xr:uid="{00000000-0005-0000-0000-0000073A0000}"/>
    <cellStyle name="Millares [0] 3 3 2 4 2" xfId="513" xr:uid="{00000000-0005-0000-0000-0000083A0000}"/>
    <cellStyle name="Millares [0] 3 3 2 4 2 2" xfId="2763" xr:uid="{00000000-0005-0000-0000-0000093A0000}"/>
    <cellStyle name="Millares [0] 3 3 2 4 2 2 2" xfId="6193" xr:uid="{00000000-0005-0000-0000-00000A3A0000}"/>
    <cellStyle name="Millares [0] 3 3 2 4 2 2 2 2" xfId="16588" xr:uid="{00000000-0005-0000-0000-00000B3A0000}"/>
    <cellStyle name="Millares [0] 3 3 2 4 2 2 2 2 2" xfId="47642" xr:uid="{00000000-0005-0000-0000-00000C3A0000}"/>
    <cellStyle name="Millares [0] 3 3 2 4 2 2 2 3" xfId="26958" xr:uid="{00000000-0005-0000-0000-00000D3A0000}"/>
    <cellStyle name="Millares [0] 3 3 2 4 2 2 2 4" xfId="37302" xr:uid="{00000000-0005-0000-0000-00000E3A0000}"/>
    <cellStyle name="Millares [0] 3 3 2 4 2 2 3" xfId="9673" xr:uid="{00000000-0005-0000-0000-00000F3A0000}"/>
    <cellStyle name="Millares [0] 3 3 2 4 2 2 3 2" xfId="20039" xr:uid="{00000000-0005-0000-0000-0000103A0000}"/>
    <cellStyle name="Millares [0] 3 3 2 4 2 2 3 2 2" xfId="51088" xr:uid="{00000000-0005-0000-0000-0000113A0000}"/>
    <cellStyle name="Millares [0] 3 3 2 4 2 2 3 3" xfId="30404" xr:uid="{00000000-0005-0000-0000-0000123A0000}"/>
    <cellStyle name="Millares [0] 3 3 2 4 2 2 3 4" xfId="40748" xr:uid="{00000000-0005-0000-0000-0000133A0000}"/>
    <cellStyle name="Millares [0] 3 3 2 4 2 2 4" xfId="13160" xr:uid="{00000000-0005-0000-0000-0000143A0000}"/>
    <cellStyle name="Millares [0] 3 3 2 4 2 2 4 2" xfId="44216" xr:uid="{00000000-0005-0000-0000-0000153A0000}"/>
    <cellStyle name="Millares [0] 3 3 2 4 2 2 5" xfId="23532" xr:uid="{00000000-0005-0000-0000-0000163A0000}"/>
    <cellStyle name="Millares [0] 3 3 2 4 2 2 6" xfId="33876" xr:uid="{00000000-0005-0000-0000-0000173A0000}"/>
    <cellStyle name="Millares [0] 3 3 2 4 2 3" xfId="4468" xr:uid="{00000000-0005-0000-0000-0000183A0000}"/>
    <cellStyle name="Millares [0] 3 3 2 4 2 3 2" xfId="14865" xr:uid="{00000000-0005-0000-0000-0000193A0000}"/>
    <cellStyle name="Millares [0] 3 3 2 4 2 3 2 2" xfId="45921" xr:uid="{00000000-0005-0000-0000-00001A3A0000}"/>
    <cellStyle name="Millares [0] 3 3 2 4 2 3 3" xfId="25237" xr:uid="{00000000-0005-0000-0000-00001B3A0000}"/>
    <cellStyle name="Millares [0] 3 3 2 4 2 3 4" xfId="35581" xr:uid="{00000000-0005-0000-0000-00001C3A0000}"/>
    <cellStyle name="Millares [0] 3 3 2 4 2 4" xfId="7914" xr:uid="{00000000-0005-0000-0000-00001D3A0000}"/>
    <cellStyle name="Millares [0] 3 3 2 4 2 4 2" xfId="18299" xr:uid="{00000000-0005-0000-0000-00001E3A0000}"/>
    <cellStyle name="Millares [0] 3 3 2 4 2 4 2 2" xfId="49349" xr:uid="{00000000-0005-0000-0000-00001F3A0000}"/>
    <cellStyle name="Millares [0] 3 3 2 4 2 4 3" xfId="28665" xr:uid="{00000000-0005-0000-0000-0000203A0000}"/>
    <cellStyle name="Millares [0] 3 3 2 4 2 4 4" xfId="39009" xr:uid="{00000000-0005-0000-0000-0000213A0000}"/>
    <cellStyle name="Millares [0] 3 3 2 4 2 5" xfId="11439" xr:uid="{00000000-0005-0000-0000-0000223A0000}"/>
    <cellStyle name="Millares [0] 3 3 2 4 2 5 2" xfId="42495" xr:uid="{00000000-0005-0000-0000-0000233A0000}"/>
    <cellStyle name="Millares [0] 3 3 2 4 2 6" xfId="21811" xr:uid="{00000000-0005-0000-0000-0000243A0000}"/>
    <cellStyle name="Millares [0] 3 3 2 4 2 7" xfId="32155" xr:uid="{00000000-0005-0000-0000-0000253A0000}"/>
    <cellStyle name="Millares [0] 3 3 2 4 3" xfId="2762" xr:uid="{00000000-0005-0000-0000-0000263A0000}"/>
    <cellStyle name="Millares [0] 3 3 2 4 3 2" xfId="6192" xr:uid="{00000000-0005-0000-0000-0000273A0000}"/>
    <cellStyle name="Millares [0] 3 3 2 4 3 2 2" xfId="16587" xr:uid="{00000000-0005-0000-0000-0000283A0000}"/>
    <cellStyle name="Millares [0] 3 3 2 4 3 2 2 2" xfId="47641" xr:uid="{00000000-0005-0000-0000-0000293A0000}"/>
    <cellStyle name="Millares [0] 3 3 2 4 3 2 3" xfId="26957" xr:uid="{00000000-0005-0000-0000-00002A3A0000}"/>
    <cellStyle name="Millares [0] 3 3 2 4 3 2 4" xfId="37301" xr:uid="{00000000-0005-0000-0000-00002B3A0000}"/>
    <cellStyle name="Millares [0] 3 3 2 4 3 3" xfId="9672" xr:uid="{00000000-0005-0000-0000-00002C3A0000}"/>
    <cellStyle name="Millares [0] 3 3 2 4 3 3 2" xfId="20038" xr:uid="{00000000-0005-0000-0000-00002D3A0000}"/>
    <cellStyle name="Millares [0] 3 3 2 4 3 3 2 2" xfId="51087" xr:uid="{00000000-0005-0000-0000-00002E3A0000}"/>
    <cellStyle name="Millares [0] 3 3 2 4 3 3 3" xfId="30403" xr:uid="{00000000-0005-0000-0000-00002F3A0000}"/>
    <cellStyle name="Millares [0] 3 3 2 4 3 3 4" xfId="40747" xr:uid="{00000000-0005-0000-0000-0000303A0000}"/>
    <cellStyle name="Millares [0] 3 3 2 4 3 4" xfId="13159" xr:uid="{00000000-0005-0000-0000-0000313A0000}"/>
    <cellStyle name="Millares [0] 3 3 2 4 3 4 2" xfId="44215" xr:uid="{00000000-0005-0000-0000-0000323A0000}"/>
    <cellStyle name="Millares [0] 3 3 2 4 3 5" xfId="23531" xr:uid="{00000000-0005-0000-0000-0000333A0000}"/>
    <cellStyle name="Millares [0] 3 3 2 4 3 6" xfId="33875" xr:uid="{00000000-0005-0000-0000-0000343A0000}"/>
    <cellStyle name="Millares [0] 3 3 2 4 4" xfId="4467" xr:uid="{00000000-0005-0000-0000-0000353A0000}"/>
    <cellStyle name="Millares [0] 3 3 2 4 4 2" xfId="14864" xr:uid="{00000000-0005-0000-0000-0000363A0000}"/>
    <cellStyle name="Millares [0] 3 3 2 4 4 2 2" xfId="45920" xr:uid="{00000000-0005-0000-0000-0000373A0000}"/>
    <cellStyle name="Millares [0] 3 3 2 4 4 3" xfId="25236" xr:uid="{00000000-0005-0000-0000-0000383A0000}"/>
    <cellStyle name="Millares [0] 3 3 2 4 4 4" xfId="35580" xr:uid="{00000000-0005-0000-0000-0000393A0000}"/>
    <cellStyle name="Millares [0] 3 3 2 4 5" xfId="7913" xr:uid="{00000000-0005-0000-0000-00003A3A0000}"/>
    <cellStyle name="Millares [0] 3 3 2 4 5 2" xfId="18298" xr:uid="{00000000-0005-0000-0000-00003B3A0000}"/>
    <cellStyle name="Millares [0] 3 3 2 4 5 2 2" xfId="49348" xr:uid="{00000000-0005-0000-0000-00003C3A0000}"/>
    <cellStyle name="Millares [0] 3 3 2 4 5 3" xfId="28664" xr:uid="{00000000-0005-0000-0000-00003D3A0000}"/>
    <cellStyle name="Millares [0] 3 3 2 4 5 4" xfId="39008" xr:uid="{00000000-0005-0000-0000-00003E3A0000}"/>
    <cellStyle name="Millares [0] 3 3 2 4 6" xfId="11438" xr:uid="{00000000-0005-0000-0000-00003F3A0000}"/>
    <cellStyle name="Millares [0] 3 3 2 4 6 2" xfId="42494" xr:uid="{00000000-0005-0000-0000-0000403A0000}"/>
    <cellStyle name="Millares [0] 3 3 2 4 7" xfId="21810" xr:uid="{00000000-0005-0000-0000-0000413A0000}"/>
    <cellStyle name="Millares [0] 3 3 2 4 8" xfId="32154" xr:uid="{00000000-0005-0000-0000-0000423A0000}"/>
    <cellStyle name="Millares [0] 3 3 2 5" xfId="514" xr:uid="{00000000-0005-0000-0000-0000433A0000}"/>
    <cellStyle name="Millares [0] 3 3 2 5 2" xfId="2764" xr:uid="{00000000-0005-0000-0000-0000443A0000}"/>
    <cellStyle name="Millares [0] 3 3 2 5 2 2" xfId="6194" xr:uid="{00000000-0005-0000-0000-0000453A0000}"/>
    <cellStyle name="Millares [0] 3 3 2 5 2 2 2" xfId="16589" xr:uid="{00000000-0005-0000-0000-0000463A0000}"/>
    <cellStyle name="Millares [0] 3 3 2 5 2 2 2 2" xfId="47643" xr:uid="{00000000-0005-0000-0000-0000473A0000}"/>
    <cellStyle name="Millares [0] 3 3 2 5 2 2 3" xfId="26959" xr:uid="{00000000-0005-0000-0000-0000483A0000}"/>
    <cellStyle name="Millares [0] 3 3 2 5 2 2 4" xfId="37303" xr:uid="{00000000-0005-0000-0000-0000493A0000}"/>
    <cellStyle name="Millares [0] 3 3 2 5 2 3" xfId="9674" xr:uid="{00000000-0005-0000-0000-00004A3A0000}"/>
    <cellStyle name="Millares [0] 3 3 2 5 2 3 2" xfId="20040" xr:uid="{00000000-0005-0000-0000-00004B3A0000}"/>
    <cellStyle name="Millares [0] 3 3 2 5 2 3 2 2" xfId="51089" xr:uid="{00000000-0005-0000-0000-00004C3A0000}"/>
    <cellStyle name="Millares [0] 3 3 2 5 2 3 3" xfId="30405" xr:uid="{00000000-0005-0000-0000-00004D3A0000}"/>
    <cellStyle name="Millares [0] 3 3 2 5 2 3 4" xfId="40749" xr:uid="{00000000-0005-0000-0000-00004E3A0000}"/>
    <cellStyle name="Millares [0] 3 3 2 5 2 4" xfId="13161" xr:uid="{00000000-0005-0000-0000-00004F3A0000}"/>
    <cellStyle name="Millares [0] 3 3 2 5 2 4 2" xfId="44217" xr:uid="{00000000-0005-0000-0000-0000503A0000}"/>
    <cellStyle name="Millares [0] 3 3 2 5 2 5" xfId="23533" xr:uid="{00000000-0005-0000-0000-0000513A0000}"/>
    <cellStyle name="Millares [0] 3 3 2 5 2 6" xfId="33877" xr:uid="{00000000-0005-0000-0000-0000523A0000}"/>
    <cellStyle name="Millares [0] 3 3 2 5 3" xfId="4469" xr:uid="{00000000-0005-0000-0000-0000533A0000}"/>
    <cellStyle name="Millares [0] 3 3 2 5 3 2" xfId="14866" xr:uid="{00000000-0005-0000-0000-0000543A0000}"/>
    <cellStyle name="Millares [0] 3 3 2 5 3 2 2" xfId="45922" xr:uid="{00000000-0005-0000-0000-0000553A0000}"/>
    <cellStyle name="Millares [0] 3 3 2 5 3 3" xfId="25238" xr:uid="{00000000-0005-0000-0000-0000563A0000}"/>
    <cellStyle name="Millares [0] 3 3 2 5 3 4" xfId="35582" xr:uid="{00000000-0005-0000-0000-0000573A0000}"/>
    <cellStyle name="Millares [0] 3 3 2 5 4" xfId="7915" xr:uid="{00000000-0005-0000-0000-0000583A0000}"/>
    <cellStyle name="Millares [0] 3 3 2 5 4 2" xfId="18300" xr:uid="{00000000-0005-0000-0000-0000593A0000}"/>
    <cellStyle name="Millares [0] 3 3 2 5 4 2 2" xfId="49350" xr:uid="{00000000-0005-0000-0000-00005A3A0000}"/>
    <cellStyle name="Millares [0] 3 3 2 5 4 3" xfId="28666" xr:uid="{00000000-0005-0000-0000-00005B3A0000}"/>
    <cellStyle name="Millares [0] 3 3 2 5 4 4" xfId="39010" xr:uid="{00000000-0005-0000-0000-00005C3A0000}"/>
    <cellStyle name="Millares [0] 3 3 2 5 5" xfId="11440" xr:uid="{00000000-0005-0000-0000-00005D3A0000}"/>
    <cellStyle name="Millares [0] 3 3 2 5 5 2" xfId="42496" xr:uid="{00000000-0005-0000-0000-00005E3A0000}"/>
    <cellStyle name="Millares [0] 3 3 2 5 6" xfId="21812" xr:uid="{00000000-0005-0000-0000-00005F3A0000}"/>
    <cellStyle name="Millares [0] 3 3 2 5 7" xfId="32156" xr:uid="{00000000-0005-0000-0000-0000603A0000}"/>
    <cellStyle name="Millares [0] 3 3 2 6" xfId="515" xr:uid="{00000000-0005-0000-0000-0000613A0000}"/>
    <cellStyle name="Millares [0] 3 3 2 6 2" xfId="2765" xr:uid="{00000000-0005-0000-0000-0000623A0000}"/>
    <cellStyle name="Millares [0] 3 3 2 6 2 2" xfId="6195" xr:uid="{00000000-0005-0000-0000-0000633A0000}"/>
    <cellStyle name="Millares [0] 3 3 2 6 2 2 2" xfId="16590" xr:uid="{00000000-0005-0000-0000-0000643A0000}"/>
    <cellStyle name="Millares [0] 3 3 2 6 2 2 2 2" xfId="47644" xr:uid="{00000000-0005-0000-0000-0000653A0000}"/>
    <cellStyle name="Millares [0] 3 3 2 6 2 2 3" xfId="26960" xr:uid="{00000000-0005-0000-0000-0000663A0000}"/>
    <cellStyle name="Millares [0] 3 3 2 6 2 2 4" xfId="37304" xr:uid="{00000000-0005-0000-0000-0000673A0000}"/>
    <cellStyle name="Millares [0] 3 3 2 6 2 3" xfId="9675" xr:uid="{00000000-0005-0000-0000-0000683A0000}"/>
    <cellStyle name="Millares [0] 3 3 2 6 2 3 2" xfId="20041" xr:uid="{00000000-0005-0000-0000-0000693A0000}"/>
    <cellStyle name="Millares [0] 3 3 2 6 2 3 2 2" xfId="51090" xr:uid="{00000000-0005-0000-0000-00006A3A0000}"/>
    <cellStyle name="Millares [0] 3 3 2 6 2 3 3" xfId="30406" xr:uid="{00000000-0005-0000-0000-00006B3A0000}"/>
    <cellStyle name="Millares [0] 3 3 2 6 2 3 4" xfId="40750" xr:uid="{00000000-0005-0000-0000-00006C3A0000}"/>
    <cellStyle name="Millares [0] 3 3 2 6 2 4" xfId="13162" xr:uid="{00000000-0005-0000-0000-00006D3A0000}"/>
    <cellStyle name="Millares [0] 3 3 2 6 2 4 2" xfId="44218" xr:uid="{00000000-0005-0000-0000-00006E3A0000}"/>
    <cellStyle name="Millares [0] 3 3 2 6 2 5" xfId="23534" xr:uid="{00000000-0005-0000-0000-00006F3A0000}"/>
    <cellStyle name="Millares [0] 3 3 2 6 2 6" xfId="33878" xr:uid="{00000000-0005-0000-0000-0000703A0000}"/>
    <cellStyle name="Millares [0] 3 3 2 6 3" xfId="4470" xr:uid="{00000000-0005-0000-0000-0000713A0000}"/>
    <cellStyle name="Millares [0] 3 3 2 6 3 2" xfId="14867" xr:uid="{00000000-0005-0000-0000-0000723A0000}"/>
    <cellStyle name="Millares [0] 3 3 2 6 3 2 2" xfId="45923" xr:uid="{00000000-0005-0000-0000-0000733A0000}"/>
    <cellStyle name="Millares [0] 3 3 2 6 3 3" xfId="25239" xr:uid="{00000000-0005-0000-0000-0000743A0000}"/>
    <cellStyle name="Millares [0] 3 3 2 6 3 4" xfId="35583" xr:uid="{00000000-0005-0000-0000-0000753A0000}"/>
    <cellStyle name="Millares [0] 3 3 2 6 4" xfId="7916" xr:uid="{00000000-0005-0000-0000-0000763A0000}"/>
    <cellStyle name="Millares [0] 3 3 2 6 4 2" xfId="18301" xr:uid="{00000000-0005-0000-0000-0000773A0000}"/>
    <cellStyle name="Millares [0] 3 3 2 6 4 2 2" xfId="49351" xr:uid="{00000000-0005-0000-0000-0000783A0000}"/>
    <cellStyle name="Millares [0] 3 3 2 6 4 3" xfId="28667" xr:uid="{00000000-0005-0000-0000-0000793A0000}"/>
    <cellStyle name="Millares [0] 3 3 2 6 4 4" xfId="39011" xr:uid="{00000000-0005-0000-0000-00007A3A0000}"/>
    <cellStyle name="Millares [0] 3 3 2 6 5" xfId="11441" xr:uid="{00000000-0005-0000-0000-00007B3A0000}"/>
    <cellStyle name="Millares [0] 3 3 2 6 5 2" xfId="42497" xr:uid="{00000000-0005-0000-0000-00007C3A0000}"/>
    <cellStyle name="Millares [0] 3 3 2 6 6" xfId="21813" xr:uid="{00000000-0005-0000-0000-00007D3A0000}"/>
    <cellStyle name="Millares [0] 3 3 2 6 7" xfId="32157" xr:uid="{00000000-0005-0000-0000-00007E3A0000}"/>
    <cellStyle name="Millares [0] 3 3 2 7" xfId="516" xr:uid="{00000000-0005-0000-0000-00007F3A0000}"/>
    <cellStyle name="Millares [0] 3 3 2 7 2" xfId="2766" xr:uid="{00000000-0005-0000-0000-0000803A0000}"/>
    <cellStyle name="Millares [0] 3 3 2 7 2 2" xfId="6196" xr:uid="{00000000-0005-0000-0000-0000813A0000}"/>
    <cellStyle name="Millares [0] 3 3 2 7 2 2 2" xfId="16591" xr:uid="{00000000-0005-0000-0000-0000823A0000}"/>
    <cellStyle name="Millares [0] 3 3 2 7 2 2 2 2" xfId="47645" xr:uid="{00000000-0005-0000-0000-0000833A0000}"/>
    <cellStyle name="Millares [0] 3 3 2 7 2 2 3" xfId="26961" xr:uid="{00000000-0005-0000-0000-0000843A0000}"/>
    <cellStyle name="Millares [0] 3 3 2 7 2 2 4" xfId="37305" xr:uid="{00000000-0005-0000-0000-0000853A0000}"/>
    <cellStyle name="Millares [0] 3 3 2 7 2 3" xfId="9676" xr:uid="{00000000-0005-0000-0000-0000863A0000}"/>
    <cellStyle name="Millares [0] 3 3 2 7 2 3 2" xfId="20042" xr:uid="{00000000-0005-0000-0000-0000873A0000}"/>
    <cellStyle name="Millares [0] 3 3 2 7 2 3 2 2" xfId="51091" xr:uid="{00000000-0005-0000-0000-0000883A0000}"/>
    <cellStyle name="Millares [0] 3 3 2 7 2 3 3" xfId="30407" xr:uid="{00000000-0005-0000-0000-0000893A0000}"/>
    <cellStyle name="Millares [0] 3 3 2 7 2 3 4" xfId="40751" xr:uid="{00000000-0005-0000-0000-00008A3A0000}"/>
    <cellStyle name="Millares [0] 3 3 2 7 2 4" xfId="13163" xr:uid="{00000000-0005-0000-0000-00008B3A0000}"/>
    <cellStyle name="Millares [0] 3 3 2 7 2 4 2" xfId="44219" xr:uid="{00000000-0005-0000-0000-00008C3A0000}"/>
    <cellStyle name="Millares [0] 3 3 2 7 2 5" xfId="23535" xr:uid="{00000000-0005-0000-0000-00008D3A0000}"/>
    <cellStyle name="Millares [0] 3 3 2 7 2 6" xfId="33879" xr:uid="{00000000-0005-0000-0000-00008E3A0000}"/>
    <cellStyle name="Millares [0] 3 3 2 7 3" xfId="4471" xr:uid="{00000000-0005-0000-0000-00008F3A0000}"/>
    <cellStyle name="Millares [0] 3 3 2 7 3 2" xfId="14868" xr:uid="{00000000-0005-0000-0000-0000903A0000}"/>
    <cellStyle name="Millares [0] 3 3 2 7 3 2 2" xfId="45924" xr:uid="{00000000-0005-0000-0000-0000913A0000}"/>
    <cellStyle name="Millares [0] 3 3 2 7 3 3" xfId="25240" xr:uid="{00000000-0005-0000-0000-0000923A0000}"/>
    <cellStyle name="Millares [0] 3 3 2 7 3 4" xfId="35584" xr:uid="{00000000-0005-0000-0000-0000933A0000}"/>
    <cellStyle name="Millares [0] 3 3 2 7 4" xfId="7917" xr:uid="{00000000-0005-0000-0000-0000943A0000}"/>
    <cellStyle name="Millares [0] 3 3 2 7 4 2" xfId="18302" xr:uid="{00000000-0005-0000-0000-0000953A0000}"/>
    <cellStyle name="Millares [0] 3 3 2 7 4 2 2" xfId="49352" xr:uid="{00000000-0005-0000-0000-0000963A0000}"/>
    <cellStyle name="Millares [0] 3 3 2 7 4 3" xfId="28668" xr:uid="{00000000-0005-0000-0000-0000973A0000}"/>
    <cellStyle name="Millares [0] 3 3 2 7 4 4" xfId="39012" xr:uid="{00000000-0005-0000-0000-0000983A0000}"/>
    <cellStyle name="Millares [0] 3 3 2 7 5" xfId="11442" xr:uid="{00000000-0005-0000-0000-0000993A0000}"/>
    <cellStyle name="Millares [0] 3 3 2 7 5 2" xfId="42498" xr:uid="{00000000-0005-0000-0000-00009A3A0000}"/>
    <cellStyle name="Millares [0] 3 3 2 7 6" xfId="21814" xr:uid="{00000000-0005-0000-0000-00009B3A0000}"/>
    <cellStyle name="Millares [0] 3 3 2 7 7" xfId="32158" xr:uid="{00000000-0005-0000-0000-00009C3A0000}"/>
    <cellStyle name="Millares [0] 3 3 2 8" xfId="2743" xr:uid="{00000000-0005-0000-0000-00009D3A0000}"/>
    <cellStyle name="Millares [0] 3 3 2 8 2" xfId="6173" xr:uid="{00000000-0005-0000-0000-00009E3A0000}"/>
    <cellStyle name="Millares [0] 3 3 2 8 2 2" xfId="16568" xr:uid="{00000000-0005-0000-0000-00009F3A0000}"/>
    <cellStyle name="Millares [0] 3 3 2 8 2 2 2" xfId="47622" xr:uid="{00000000-0005-0000-0000-0000A03A0000}"/>
    <cellStyle name="Millares [0] 3 3 2 8 2 3" xfId="26938" xr:uid="{00000000-0005-0000-0000-0000A13A0000}"/>
    <cellStyle name="Millares [0] 3 3 2 8 2 4" xfId="37282" xr:uid="{00000000-0005-0000-0000-0000A23A0000}"/>
    <cellStyle name="Millares [0] 3 3 2 8 3" xfId="9653" xr:uid="{00000000-0005-0000-0000-0000A33A0000}"/>
    <cellStyle name="Millares [0] 3 3 2 8 3 2" xfId="20019" xr:uid="{00000000-0005-0000-0000-0000A43A0000}"/>
    <cellStyle name="Millares [0] 3 3 2 8 3 2 2" xfId="51068" xr:uid="{00000000-0005-0000-0000-0000A53A0000}"/>
    <cellStyle name="Millares [0] 3 3 2 8 3 3" xfId="30384" xr:uid="{00000000-0005-0000-0000-0000A63A0000}"/>
    <cellStyle name="Millares [0] 3 3 2 8 3 4" xfId="40728" xr:uid="{00000000-0005-0000-0000-0000A73A0000}"/>
    <cellStyle name="Millares [0] 3 3 2 8 4" xfId="13140" xr:uid="{00000000-0005-0000-0000-0000A83A0000}"/>
    <cellStyle name="Millares [0] 3 3 2 8 4 2" xfId="44196" xr:uid="{00000000-0005-0000-0000-0000A93A0000}"/>
    <cellStyle name="Millares [0] 3 3 2 8 5" xfId="23512" xr:uid="{00000000-0005-0000-0000-0000AA3A0000}"/>
    <cellStyle name="Millares [0] 3 3 2 8 6" xfId="33856" xr:uid="{00000000-0005-0000-0000-0000AB3A0000}"/>
    <cellStyle name="Millares [0] 3 3 2 9" xfId="4448" xr:uid="{00000000-0005-0000-0000-0000AC3A0000}"/>
    <cellStyle name="Millares [0] 3 3 2 9 2" xfId="14845" xr:uid="{00000000-0005-0000-0000-0000AD3A0000}"/>
    <cellStyle name="Millares [0] 3 3 2 9 2 2" xfId="45901" xr:uid="{00000000-0005-0000-0000-0000AE3A0000}"/>
    <cellStyle name="Millares [0] 3 3 2 9 3" xfId="25217" xr:uid="{00000000-0005-0000-0000-0000AF3A0000}"/>
    <cellStyle name="Millares [0] 3 3 2 9 4" xfId="35561" xr:uid="{00000000-0005-0000-0000-0000B03A0000}"/>
    <cellStyle name="Millares [0] 3 3 3" xfId="517" xr:uid="{00000000-0005-0000-0000-0000B13A0000}"/>
    <cellStyle name="Millares [0] 3 3 3 10" xfId="11443" xr:uid="{00000000-0005-0000-0000-0000B23A0000}"/>
    <cellStyle name="Millares [0] 3 3 3 10 2" xfId="42499" xr:uid="{00000000-0005-0000-0000-0000B33A0000}"/>
    <cellStyle name="Millares [0] 3 3 3 11" xfId="21815" xr:uid="{00000000-0005-0000-0000-0000B43A0000}"/>
    <cellStyle name="Millares [0] 3 3 3 12" xfId="32159" xr:uid="{00000000-0005-0000-0000-0000B53A0000}"/>
    <cellStyle name="Millares [0] 3 3 3 2" xfId="518" xr:uid="{00000000-0005-0000-0000-0000B63A0000}"/>
    <cellStyle name="Millares [0] 3 3 3 2 10" xfId="21816" xr:uid="{00000000-0005-0000-0000-0000B73A0000}"/>
    <cellStyle name="Millares [0] 3 3 3 2 11" xfId="32160" xr:uid="{00000000-0005-0000-0000-0000B83A0000}"/>
    <cellStyle name="Millares [0] 3 3 3 2 2" xfId="519" xr:uid="{00000000-0005-0000-0000-0000B93A0000}"/>
    <cellStyle name="Millares [0] 3 3 3 2 2 2" xfId="520" xr:uid="{00000000-0005-0000-0000-0000BA3A0000}"/>
    <cellStyle name="Millares [0] 3 3 3 2 2 2 2" xfId="2770" xr:uid="{00000000-0005-0000-0000-0000BB3A0000}"/>
    <cellStyle name="Millares [0] 3 3 3 2 2 2 2 2" xfId="6200" xr:uid="{00000000-0005-0000-0000-0000BC3A0000}"/>
    <cellStyle name="Millares [0] 3 3 3 2 2 2 2 2 2" xfId="16595" xr:uid="{00000000-0005-0000-0000-0000BD3A0000}"/>
    <cellStyle name="Millares [0] 3 3 3 2 2 2 2 2 2 2" xfId="47649" xr:uid="{00000000-0005-0000-0000-0000BE3A0000}"/>
    <cellStyle name="Millares [0] 3 3 3 2 2 2 2 2 3" xfId="26965" xr:uid="{00000000-0005-0000-0000-0000BF3A0000}"/>
    <cellStyle name="Millares [0] 3 3 3 2 2 2 2 2 4" xfId="37309" xr:uid="{00000000-0005-0000-0000-0000C03A0000}"/>
    <cellStyle name="Millares [0] 3 3 3 2 2 2 2 3" xfId="9680" xr:uid="{00000000-0005-0000-0000-0000C13A0000}"/>
    <cellStyle name="Millares [0] 3 3 3 2 2 2 2 3 2" xfId="20046" xr:uid="{00000000-0005-0000-0000-0000C23A0000}"/>
    <cellStyle name="Millares [0] 3 3 3 2 2 2 2 3 2 2" xfId="51095" xr:uid="{00000000-0005-0000-0000-0000C33A0000}"/>
    <cellStyle name="Millares [0] 3 3 3 2 2 2 2 3 3" xfId="30411" xr:uid="{00000000-0005-0000-0000-0000C43A0000}"/>
    <cellStyle name="Millares [0] 3 3 3 2 2 2 2 3 4" xfId="40755" xr:uid="{00000000-0005-0000-0000-0000C53A0000}"/>
    <cellStyle name="Millares [0] 3 3 3 2 2 2 2 4" xfId="13167" xr:uid="{00000000-0005-0000-0000-0000C63A0000}"/>
    <cellStyle name="Millares [0] 3 3 3 2 2 2 2 4 2" xfId="44223" xr:uid="{00000000-0005-0000-0000-0000C73A0000}"/>
    <cellStyle name="Millares [0] 3 3 3 2 2 2 2 5" xfId="23539" xr:uid="{00000000-0005-0000-0000-0000C83A0000}"/>
    <cellStyle name="Millares [0] 3 3 3 2 2 2 2 6" xfId="33883" xr:uid="{00000000-0005-0000-0000-0000C93A0000}"/>
    <cellStyle name="Millares [0] 3 3 3 2 2 2 3" xfId="4475" xr:uid="{00000000-0005-0000-0000-0000CA3A0000}"/>
    <cellStyle name="Millares [0] 3 3 3 2 2 2 3 2" xfId="14872" xr:uid="{00000000-0005-0000-0000-0000CB3A0000}"/>
    <cellStyle name="Millares [0] 3 3 3 2 2 2 3 2 2" xfId="45928" xr:uid="{00000000-0005-0000-0000-0000CC3A0000}"/>
    <cellStyle name="Millares [0] 3 3 3 2 2 2 3 3" xfId="25244" xr:uid="{00000000-0005-0000-0000-0000CD3A0000}"/>
    <cellStyle name="Millares [0] 3 3 3 2 2 2 3 4" xfId="35588" xr:uid="{00000000-0005-0000-0000-0000CE3A0000}"/>
    <cellStyle name="Millares [0] 3 3 3 2 2 2 4" xfId="7921" xr:uid="{00000000-0005-0000-0000-0000CF3A0000}"/>
    <cellStyle name="Millares [0] 3 3 3 2 2 2 4 2" xfId="18306" xr:uid="{00000000-0005-0000-0000-0000D03A0000}"/>
    <cellStyle name="Millares [0] 3 3 3 2 2 2 4 2 2" xfId="49356" xr:uid="{00000000-0005-0000-0000-0000D13A0000}"/>
    <cellStyle name="Millares [0] 3 3 3 2 2 2 4 3" xfId="28672" xr:uid="{00000000-0005-0000-0000-0000D23A0000}"/>
    <cellStyle name="Millares [0] 3 3 3 2 2 2 4 4" xfId="39016" xr:uid="{00000000-0005-0000-0000-0000D33A0000}"/>
    <cellStyle name="Millares [0] 3 3 3 2 2 2 5" xfId="11446" xr:uid="{00000000-0005-0000-0000-0000D43A0000}"/>
    <cellStyle name="Millares [0] 3 3 3 2 2 2 5 2" xfId="42502" xr:uid="{00000000-0005-0000-0000-0000D53A0000}"/>
    <cellStyle name="Millares [0] 3 3 3 2 2 2 6" xfId="21818" xr:uid="{00000000-0005-0000-0000-0000D63A0000}"/>
    <cellStyle name="Millares [0] 3 3 3 2 2 2 7" xfId="32162" xr:uid="{00000000-0005-0000-0000-0000D73A0000}"/>
    <cellStyle name="Millares [0] 3 3 3 2 2 3" xfId="2769" xr:uid="{00000000-0005-0000-0000-0000D83A0000}"/>
    <cellStyle name="Millares [0] 3 3 3 2 2 3 2" xfId="6199" xr:uid="{00000000-0005-0000-0000-0000D93A0000}"/>
    <cellStyle name="Millares [0] 3 3 3 2 2 3 2 2" xfId="16594" xr:uid="{00000000-0005-0000-0000-0000DA3A0000}"/>
    <cellStyle name="Millares [0] 3 3 3 2 2 3 2 2 2" xfId="47648" xr:uid="{00000000-0005-0000-0000-0000DB3A0000}"/>
    <cellStyle name="Millares [0] 3 3 3 2 2 3 2 3" xfId="26964" xr:uid="{00000000-0005-0000-0000-0000DC3A0000}"/>
    <cellStyle name="Millares [0] 3 3 3 2 2 3 2 4" xfId="37308" xr:uid="{00000000-0005-0000-0000-0000DD3A0000}"/>
    <cellStyle name="Millares [0] 3 3 3 2 2 3 3" xfId="9679" xr:uid="{00000000-0005-0000-0000-0000DE3A0000}"/>
    <cellStyle name="Millares [0] 3 3 3 2 2 3 3 2" xfId="20045" xr:uid="{00000000-0005-0000-0000-0000DF3A0000}"/>
    <cellStyle name="Millares [0] 3 3 3 2 2 3 3 2 2" xfId="51094" xr:uid="{00000000-0005-0000-0000-0000E03A0000}"/>
    <cellStyle name="Millares [0] 3 3 3 2 2 3 3 3" xfId="30410" xr:uid="{00000000-0005-0000-0000-0000E13A0000}"/>
    <cellStyle name="Millares [0] 3 3 3 2 2 3 3 4" xfId="40754" xr:uid="{00000000-0005-0000-0000-0000E23A0000}"/>
    <cellStyle name="Millares [0] 3 3 3 2 2 3 4" xfId="13166" xr:uid="{00000000-0005-0000-0000-0000E33A0000}"/>
    <cellStyle name="Millares [0] 3 3 3 2 2 3 4 2" xfId="44222" xr:uid="{00000000-0005-0000-0000-0000E43A0000}"/>
    <cellStyle name="Millares [0] 3 3 3 2 2 3 5" xfId="23538" xr:uid="{00000000-0005-0000-0000-0000E53A0000}"/>
    <cellStyle name="Millares [0] 3 3 3 2 2 3 6" xfId="33882" xr:uid="{00000000-0005-0000-0000-0000E63A0000}"/>
    <cellStyle name="Millares [0] 3 3 3 2 2 4" xfId="4474" xr:uid="{00000000-0005-0000-0000-0000E73A0000}"/>
    <cellStyle name="Millares [0] 3 3 3 2 2 4 2" xfId="14871" xr:uid="{00000000-0005-0000-0000-0000E83A0000}"/>
    <cellStyle name="Millares [0] 3 3 3 2 2 4 2 2" xfId="45927" xr:uid="{00000000-0005-0000-0000-0000E93A0000}"/>
    <cellStyle name="Millares [0] 3 3 3 2 2 4 3" xfId="25243" xr:uid="{00000000-0005-0000-0000-0000EA3A0000}"/>
    <cellStyle name="Millares [0] 3 3 3 2 2 4 4" xfId="35587" xr:uid="{00000000-0005-0000-0000-0000EB3A0000}"/>
    <cellStyle name="Millares [0] 3 3 3 2 2 5" xfId="7920" xr:uid="{00000000-0005-0000-0000-0000EC3A0000}"/>
    <cellStyle name="Millares [0] 3 3 3 2 2 5 2" xfId="18305" xr:uid="{00000000-0005-0000-0000-0000ED3A0000}"/>
    <cellStyle name="Millares [0] 3 3 3 2 2 5 2 2" xfId="49355" xr:uid="{00000000-0005-0000-0000-0000EE3A0000}"/>
    <cellStyle name="Millares [0] 3 3 3 2 2 5 3" xfId="28671" xr:uid="{00000000-0005-0000-0000-0000EF3A0000}"/>
    <cellStyle name="Millares [0] 3 3 3 2 2 5 4" xfId="39015" xr:uid="{00000000-0005-0000-0000-0000F03A0000}"/>
    <cellStyle name="Millares [0] 3 3 3 2 2 6" xfId="11445" xr:uid="{00000000-0005-0000-0000-0000F13A0000}"/>
    <cellStyle name="Millares [0] 3 3 3 2 2 6 2" xfId="42501" xr:uid="{00000000-0005-0000-0000-0000F23A0000}"/>
    <cellStyle name="Millares [0] 3 3 3 2 2 7" xfId="21817" xr:uid="{00000000-0005-0000-0000-0000F33A0000}"/>
    <cellStyle name="Millares [0] 3 3 3 2 2 8" xfId="32161" xr:uid="{00000000-0005-0000-0000-0000F43A0000}"/>
    <cellStyle name="Millares [0] 3 3 3 2 3" xfId="521" xr:uid="{00000000-0005-0000-0000-0000F53A0000}"/>
    <cellStyle name="Millares [0] 3 3 3 2 3 2" xfId="2771" xr:uid="{00000000-0005-0000-0000-0000F63A0000}"/>
    <cellStyle name="Millares [0] 3 3 3 2 3 2 2" xfId="6201" xr:uid="{00000000-0005-0000-0000-0000F73A0000}"/>
    <cellStyle name="Millares [0] 3 3 3 2 3 2 2 2" xfId="16596" xr:uid="{00000000-0005-0000-0000-0000F83A0000}"/>
    <cellStyle name="Millares [0] 3 3 3 2 3 2 2 2 2" xfId="47650" xr:uid="{00000000-0005-0000-0000-0000F93A0000}"/>
    <cellStyle name="Millares [0] 3 3 3 2 3 2 2 3" xfId="26966" xr:uid="{00000000-0005-0000-0000-0000FA3A0000}"/>
    <cellStyle name="Millares [0] 3 3 3 2 3 2 2 4" xfId="37310" xr:uid="{00000000-0005-0000-0000-0000FB3A0000}"/>
    <cellStyle name="Millares [0] 3 3 3 2 3 2 3" xfId="9681" xr:uid="{00000000-0005-0000-0000-0000FC3A0000}"/>
    <cellStyle name="Millares [0] 3 3 3 2 3 2 3 2" xfId="20047" xr:uid="{00000000-0005-0000-0000-0000FD3A0000}"/>
    <cellStyle name="Millares [0] 3 3 3 2 3 2 3 2 2" xfId="51096" xr:uid="{00000000-0005-0000-0000-0000FE3A0000}"/>
    <cellStyle name="Millares [0] 3 3 3 2 3 2 3 3" xfId="30412" xr:uid="{00000000-0005-0000-0000-0000FF3A0000}"/>
    <cellStyle name="Millares [0] 3 3 3 2 3 2 3 4" xfId="40756" xr:uid="{00000000-0005-0000-0000-0000003B0000}"/>
    <cellStyle name="Millares [0] 3 3 3 2 3 2 4" xfId="13168" xr:uid="{00000000-0005-0000-0000-0000013B0000}"/>
    <cellStyle name="Millares [0] 3 3 3 2 3 2 4 2" xfId="44224" xr:uid="{00000000-0005-0000-0000-0000023B0000}"/>
    <cellStyle name="Millares [0] 3 3 3 2 3 2 5" xfId="23540" xr:uid="{00000000-0005-0000-0000-0000033B0000}"/>
    <cellStyle name="Millares [0] 3 3 3 2 3 2 6" xfId="33884" xr:uid="{00000000-0005-0000-0000-0000043B0000}"/>
    <cellStyle name="Millares [0] 3 3 3 2 3 3" xfId="4476" xr:uid="{00000000-0005-0000-0000-0000053B0000}"/>
    <cellStyle name="Millares [0] 3 3 3 2 3 3 2" xfId="14873" xr:uid="{00000000-0005-0000-0000-0000063B0000}"/>
    <cellStyle name="Millares [0] 3 3 3 2 3 3 2 2" xfId="45929" xr:uid="{00000000-0005-0000-0000-0000073B0000}"/>
    <cellStyle name="Millares [0] 3 3 3 2 3 3 3" xfId="25245" xr:uid="{00000000-0005-0000-0000-0000083B0000}"/>
    <cellStyle name="Millares [0] 3 3 3 2 3 3 4" xfId="35589" xr:uid="{00000000-0005-0000-0000-0000093B0000}"/>
    <cellStyle name="Millares [0] 3 3 3 2 3 4" xfId="7922" xr:uid="{00000000-0005-0000-0000-00000A3B0000}"/>
    <cellStyle name="Millares [0] 3 3 3 2 3 4 2" xfId="18307" xr:uid="{00000000-0005-0000-0000-00000B3B0000}"/>
    <cellStyle name="Millares [0] 3 3 3 2 3 4 2 2" xfId="49357" xr:uid="{00000000-0005-0000-0000-00000C3B0000}"/>
    <cellStyle name="Millares [0] 3 3 3 2 3 4 3" xfId="28673" xr:uid="{00000000-0005-0000-0000-00000D3B0000}"/>
    <cellStyle name="Millares [0] 3 3 3 2 3 4 4" xfId="39017" xr:uid="{00000000-0005-0000-0000-00000E3B0000}"/>
    <cellStyle name="Millares [0] 3 3 3 2 3 5" xfId="11447" xr:uid="{00000000-0005-0000-0000-00000F3B0000}"/>
    <cellStyle name="Millares [0] 3 3 3 2 3 5 2" xfId="42503" xr:uid="{00000000-0005-0000-0000-0000103B0000}"/>
    <cellStyle name="Millares [0] 3 3 3 2 3 6" xfId="21819" xr:uid="{00000000-0005-0000-0000-0000113B0000}"/>
    <cellStyle name="Millares [0] 3 3 3 2 3 7" xfId="32163" xr:uid="{00000000-0005-0000-0000-0000123B0000}"/>
    <cellStyle name="Millares [0] 3 3 3 2 4" xfId="522" xr:uid="{00000000-0005-0000-0000-0000133B0000}"/>
    <cellStyle name="Millares [0] 3 3 3 2 4 2" xfId="2772" xr:uid="{00000000-0005-0000-0000-0000143B0000}"/>
    <cellStyle name="Millares [0] 3 3 3 2 4 2 2" xfId="6202" xr:uid="{00000000-0005-0000-0000-0000153B0000}"/>
    <cellStyle name="Millares [0] 3 3 3 2 4 2 2 2" xfId="16597" xr:uid="{00000000-0005-0000-0000-0000163B0000}"/>
    <cellStyle name="Millares [0] 3 3 3 2 4 2 2 2 2" xfId="47651" xr:uid="{00000000-0005-0000-0000-0000173B0000}"/>
    <cellStyle name="Millares [0] 3 3 3 2 4 2 2 3" xfId="26967" xr:uid="{00000000-0005-0000-0000-0000183B0000}"/>
    <cellStyle name="Millares [0] 3 3 3 2 4 2 2 4" xfId="37311" xr:uid="{00000000-0005-0000-0000-0000193B0000}"/>
    <cellStyle name="Millares [0] 3 3 3 2 4 2 3" xfId="9682" xr:uid="{00000000-0005-0000-0000-00001A3B0000}"/>
    <cellStyle name="Millares [0] 3 3 3 2 4 2 3 2" xfId="20048" xr:uid="{00000000-0005-0000-0000-00001B3B0000}"/>
    <cellStyle name="Millares [0] 3 3 3 2 4 2 3 2 2" xfId="51097" xr:uid="{00000000-0005-0000-0000-00001C3B0000}"/>
    <cellStyle name="Millares [0] 3 3 3 2 4 2 3 3" xfId="30413" xr:uid="{00000000-0005-0000-0000-00001D3B0000}"/>
    <cellStyle name="Millares [0] 3 3 3 2 4 2 3 4" xfId="40757" xr:uid="{00000000-0005-0000-0000-00001E3B0000}"/>
    <cellStyle name="Millares [0] 3 3 3 2 4 2 4" xfId="13169" xr:uid="{00000000-0005-0000-0000-00001F3B0000}"/>
    <cellStyle name="Millares [0] 3 3 3 2 4 2 4 2" xfId="44225" xr:uid="{00000000-0005-0000-0000-0000203B0000}"/>
    <cellStyle name="Millares [0] 3 3 3 2 4 2 5" xfId="23541" xr:uid="{00000000-0005-0000-0000-0000213B0000}"/>
    <cellStyle name="Millares [0] 3 3 3 2 4 2 6" xfId="33885" xr:uid="{00000000-0005-0000-0000-0000223B0000}"/>
    <cellStyle name="Millares [0] 3 3 3 2 4 3" xfId="4477" xr:uid="{00000000-0005-0000-0000-0000233B0000}"/>
    <cellStyle name="Millares [0] 3 3 3 2 4 3 2" xfId="14874" xr:uid="{00000000-0005-0000-0000-0000243B0000}"/>
    <cellStyle name="Millares [0] 3 3 3 2 4 3 2 2" xfId="45930" xr:uid="{00000000-0005-0000-0000-0000253B0000}"/>
    <cellStyle name="Millares [0] 3 3 3 2 4 3 3" xfId="25246" xr:uid="{00000000-0005-0000-0000-0000263B0000}"/>
    <cellStyle name="Millares [0] 3 3 3 2 4 3 4" xfId="35590" xr:uid="{00000000-0005-0000-0000-0000273B0000}"/>
    <cellStyle name="Millares [0] 3 3 3 2 4 4" xfId="7923" xr:uid="{00000000-0005-0000-0000-0000283B0000}"/>
    <cellStyle name="Millares [0] 3 3 3 2 4 4 2" xfId="18308" xr:uid="{00000000-0005-0000-0000-0000293B0000}"/>
    <cellStyle name="Millares [0] 3 3 3 2 4 4 2 2" xfId="49358" xr:uid="{00000000-0005-0000-0000-00002A3B0000}"/>
    <cellStyle name="Millares [0] 3 3 3 2 4 4 3" xfId="28674" xr:uid="{00000000-0005-0000-0000-00002B3B0000}"/>
    <cellStyle name="Millares [0] 3 3 3 2 4 4 4" xfId="39018" xr:uid="{00000000-0005-0000-0000-00002C3B0000}"/>
    <cellStyle name="Millares [0] 3 3 3 2 4 5" xfId="11448" xr:uid="{00000000-0005-0000-0000-00002D3B0000}"/>
    <cellStyle name="Millares [0] 3 3 3 2 4 5 2" xfId="42504" xr:uid="{00000000-0005-0000-0000-00002E3B0000}"/>
    <cellStyle name="Millares [0] 3 3 3 2 4 6" xfId="21820" xr:uid="{00000000-0005-0000-0000-00002F3B0000}"/>
    <cellStyle name="Millares [0] 3 3 3 2 4 7" xfId="32164" xr:uid="{00000000-0005-0000-0000-0000303B0000}"/>
    <cellStyle name="Millares [0] 3 3 3 2 5" xfId="523" xr:uid="{00000000-0005-0000-0000-0000313B0000}"/>
    <cellStyle name="Millares [0] 3 3 3 2 5 2" xfId="2773" xr:uid="{00000000-0005-0000-0000-0000323B0000}"/>
    <cellStyle name="Millares [0] 3 3 3 2 5 2 2" xfId="6203" xr:uid="{00000000-0005-0000-0000-0000333B0000}"/>
    <cellStyle name="Millares [0] 3 3 3 2 5 2 2 2" xfId="16598" xr:uid="{00000000-0005-0000-0000-0000343B0000}"/>
    <cellStyle name="Millares [0] 3 3 3 2 5 2 2 2 2" xfId="47652" xr:uid="{00000000-0005-0000-0000-0000353B0000}"/>
    <cellStyle name="Millares [0] 3 3 3 2 5 2 2 3" xfId="26968" xr:uid="{00000000-0005-0000-0000-0000363B0000}"/>
    <cellStyle name="Millares [0] 3 3 3 2 5 2 2 4" xfId="37312" xr:uid="{00000000-0005-0000-0000-0000373B0000}"/>
    <cellStyle name="Millares [0] 3 3 3 2 5 2 3" xfId="9683" xr:uid="{00000000-0005-0000-0000-0000383B0000}"/>
    <cellStyle name="Millares [0] 3 3 3 2 5 2 3 2" xfId="20049" xr:uid="{00000000-0005-0000-0000-0000393B0000}"/>
    <cellStyle name="Millares [0] 3 3 3 2 5 2 3 2 2" xfId="51098" xr:uid="{00000000-0005-0000-0000-00003A3B0000}"/>
    <cellStyle name="Millares [0] 3 3 3 2 5 2 3 3" xfId="30414" xr:uid="{00000000-0005-0000-0000-00003B3B0000}"/>
    <cellStyle name="Millares [0] 3 3 3 2 5 2 3 4" xfId="40758" xr:uid="{00000000-0005-0000-0000-00003C3B0000}"/>
    <cellStyle name="Millares [0] 3 3 3 2 5 2 4" xfId="13170" xr:uid="{00000000-0005-0000-0000-00003D3B0000}"/>
    <cellStyle name="Millares [0] 3 3 3 2 5 2 4 2" xfId="44226" xr:uid="{00000000-0005-0000-0000-00003E3B0000}"/>
    <cellStyle name="Millares [0] 3 3 3 2 5 2 5" xfId="23542" xr:uid="{00000000-0005-0000-0000-00003F3B0000}"/>
    <cellStyle name="Millares [0] 3 3 3 2 5 2 6" xfId="33886" xr:uid="{00000000-0005-0000-0000-0000403B0000}"/>
    <cellStyle name="Millares [0] 3 3 3 2 5 3" xfId="4478" xr:uid="{00000000-0005-0000-0000-0000413B0000}"/>
    <cellStyle name="Millares [0] 3 3 3 2 5 3 2" xfId="14875" xr:uid="{00000000-0005-0000-0000-0000423B0000}"/>
    <cellStyle name="Millares [0] 3 3 3 2 5 3 2 2" xfId="45931" xr:uid="{00000000-0005-0000-0000-0000433B0000}"/>
    <cellStyle name="Millares [0] 3 3 3 2 5 3 3" xfId="25247" xr:uid="{00000000-0005-0000-0000-0000443B0000}"/>
    <cellStyle name="Millares [0] 3 3 3 2 5 3 4" xfId="35591" xr:uid="{00000000-0005-0000-0000-0000453B0000}"/>
    <cellStyle name="Millares [0] 3 3 3 2 5 4" xfId="7924" xr:uid="{00000000-0005-0000-0000-0000463B0000}"/>
    <cellStyle name="Millares [0] 3 3 3 2 5 4 2" xfId="18309" xr:uid="{00000000-0005-0000-0000-0000473B0000}"/>
    <cellStyle name="Millares [0] 3 3 3 2 5 4 2 2" xfId="49359" xr:uid="{00000000-0005-0000-0000-0000483B0000}"/>
    <cellStyle name="Millares [0] 3 3 3 2 5 4 3" xfId="28675" xr:uid="{00000000-0005-0000-0000-0000493B0000}"/>
    <cellStyle name="Millares [0] 3 3 3 2 5 4 4" xfId="39019" xr:uid="{00000000-0005-0000-0000-00004A3B0000}"/>
    <cellStyle name="Millares [0] 3 3 3 2 5 5" xfId="11449" xr:uid="{00000000-0005-0000-0000-00004B3B0000}"/>
    <cellStyle name="Millares [0] 3 3 3 2 5 5 2" xfId="42505" xr:uid="{00000000-0005-0000-0000-00004C3B0000}"/>
    <cellStyle name="Millares [0] 3 3 3 2 5 6" xfId="21821" xr:uid="{00000000-0005-0000-0000-00004D3B0000}"/>
    <cellStyle name="Millares [0] 3 3 3 2 5 7" xfId="32165" xr:uid="{00000000-0005-0000-0000-00004E3B0000}"/>
    <cellStyle name="Millares [0] 3 3 3 2 6" xfId="2768" xr:uid="{00000000-0005-0000-0000-00004F3B0000}"/>
    <cellStyle name="Millares [0] 3 3 3 2 6 2" xfId="6198" xr:uid="{00000000-0005-0000-0000-0000503B0000}"/>
    <cellStyle name="Millares [0] 3 3 3 2 6 2 2" xfId="16593" xr:uid="{00000000-0005-0000-0000-0000513B0000}"/>
    <cellStyle name="Millares [0] 3 3 3 2 6 2 2 2" xfId="47647" xr:uid="{00000000-0005-0000-0000-0000523B0000}"/>
    <cellStyle name="Millares [0] 3 3 3 2 6 2 3" xfId="26963" xr:uid="{00000000-0005-0000-0000-0000533B0000}"/>
    <cellStyle name="Millares [0] 3 3 3 2 6 2 4" xfId="37307" xr:uid="{00000000-0005-0000-0000-0000543B0000}"/>
    <cellStyle name="Millares [0] 3 3 3 2 6 3" xfId="9678" xr:uid="{00000000-0005-0000-0000-0000553B0000}"/>
    <cellStyle name="Millares [0] 3 3 3 2 6 3 2" xfId="20044" xr:uid="{00000000-0005-0000-0000-0000563B0000}"/>
    <cellStyle name="Millares [0] 3 3 3 2 6 3 2 2" xfId="51093" xr:uid="{00000000-0005-0000-0000-0000573B0000}"/>
    <cellStyle name="Millares [0] 3 3 3 2 6 3 3" xfId="30409" xr:uid="{00000000-0005-0000-0000-0000583B0000}"/>
    <cellStyle name="Millares [0] 3 3 3 2 6 3 4" xfId="40753" xr:uid="{00000000-0005-0000-0000-0000593B0000}"/>
    <cellStyle name="Millares [0] 3 3 3 2 6 4" xfId="13165" xr:uid="{00000000-0005-0000-0000-00005A3B0000}"/>
    <cellStyle name="Millares [0] 3 3 3 2 6 4 2" xfId="44221" xr:uid="{00000000-0005-0000-0000-00005B3B0000}"/>
    <cellStyle name="Millares [0] 3 3 3 2 6 5" xfId="23537" xr:uid="{00000000-0005-0000-0000-00005C3B0000}"/>
    <cellStyle name="Millares [0] 3 3 3 2 6 6" xfId="33881" xr:uid="{00000000-0005-0000-0000-00005D3B0000}"/>
    <cellStyle name="Millares [0] 3 3 3 2 7" xfId="4473" xr:uid="{00000000-0005-0000-0000-00005E3B0000}"/>
    <cellStyle name="Millares [0] 3 3 3 2 7 2" xfId="14870" xr:uid="{00000000-0005-0000-0000-00005F3B0000}"/>
    <cellStyle name="Millares [0] 3 3 3 2 7 2 2" xfId="45926" xr:uid="{00000000-0005-0000-0000-0000603B0000}"/>
    <cellStyle name="Millares [0] 3 3 3 2 7 3" xfId="25242" xr:uid="{00000000-0005-0000-0000-0000613B0000}"/>
    <cellStyle name="Millares [0] 3 3 3 2 7 4" xfId="35586" xr:uid="{00000000-0005-0000-0000-0000623B0000}"/>
    <cellStyle name="Millares [0] 3 3 3 2 8" xfId="7919" xr:uid="{00000000-0005-0000-0000-0000633B0000}"/>
    <cellStyle name="Millares [0] 3 3 3 2 8 2" xfId="18304" xr:uid="{00000000-0005-0000-0000-0000643B0000}"/>
    <cellStyle name="Millares [0] 3 3 3 2 8 2 2" xfId="49354" xr:uid="{00000000-0005-0000-0000-0000653B0000}"/>
    <cellStyle name="Millares [0] 3 3 3 2 8 3" xfId="28670" xr:uid="{00000000-0005-0000-0000-0000663B0000}"/>
    <cellStyle name="Millares [0] 3 3 3 2 8 4" xfId="39014" xr:uid="{00000000-0005-0000-0000-0000673B0000}"/>
    <cellStyle name="Millares [0] 3 3 3 2 9" xfId="11444" xr:uid="{00000000-0005-0000-0000-0000683B0000}"/>
    <cellStyle name="Millares [0] 3 3 3 2 9 2" xfId="42500" xr:uid="{00000000-0005-0000-0000-0000693B0000}"/>
    <cellStyle name="Millares [0] 3 3 3 3" xfId="524" xr:uid="{00000000-0005-0000-0000-00006A3B0000}"/>
    <cellStyle name="Millares [0] 3 3 3 3 2" xfId="525" xr:uid="{00000000-0005-0000-0000-00006B3B0000}"/>
    <cellStyle name="Millares [0] 3 3 3 3 2 2" xfId="2775" xr:uid="{00000000-0005-0000-0000-00006C3B0000}"/>
    <cellStyle name="Millares [0] 3 3 3 3 2 2 2" xfId="6205" xr:uid="{00000000-0005-0000-0000-00006D3B0000}"/>
    <cellStyle name="Millares [0] 3 3 3 3 2 2 2 2" xfId="16600" xr:uid="{00000000-0005-0000-0000-00006E3B0000}"/>
    <cellStyle name="Millares [0] 3 3 3 3 2 2 2 2 2" xfId="47654" xr:uid="{00000000-0005-0000-0000-00006F3B0000}"/>
    <cellStyle name="Millares [0] 3 3 3 3 2 2 2 3" xfId="26970" xr:uid="{00000000-0005-0000-0000-0000703B0000}"/>
    <cellStyle name="Millares [0] 3 3 3 3 2 2 2 4" xfId="37314" xr:uid="{00000000-0005-0000-0000-0000713B0000}"/>
    <cellStyle name="Millares [0] 3 3 3 3 2 2 3" xfId="9685" xr:uid="{00000000-0005-0000-0000-0000723B0000}"/>
    <cellStyle name="Millares [0] 3 3 3 3 2 2 3 2" xfId="20051" xr:uid="{00000000-0005-0000-0000-0000733B0000}"/>
    <cellStyle name="Millares [0] 3 3 3 3 2 2 3 2 2" xfId="51100" xr:uid="{00000000-0005-0000-0000-0000743B0000}"/>
    <cellStyle name="Millares [0] 3 3 3 3 2 2 3 3" xfId="30416" xr:uid="{00000000-0005-0000-0000-0000753B0000}"/>
    <cellStyle name="Millares [0] 3 3 3 3 2 2 3 4" xfId="40760" xr:uid="{00000000-0005-0000-0000-0000763B0000}"/>
    <cellStyle name="Millares [0] 3 3 3 3 2 2 4" xfId="13172" xr:uid="{00000000-0005-0000-0000-0000773B0000}"/>
    <cellStyle name="Millares [0] 3 3 3 3 2 2 4 2" xfId="44228" xr:uid="{00000000-0005-0000-0000-0000783B0000}"/>
    <cellStyle name="Millares [0] 3 3 3 3 2 2 5" xfId="23544" xr:uid="{00000000-0005-0000-0000-0000793B0000}"/>
    <cellStyle name="Millares [0] 3 3 3 3 2 2 6" xfId="33888" xr:uid="{00000000-0005-0000-0000-00007A3B0000}"/>
    <cellStyle name="Millares [0] 3 3 3 3 2 3" xfId="4480" xr:uid="{00000000-0005-0000-0000-00007B3B0000}"/>
    <cellStyle name="Millares [0] 3 3 3 3 2 3 2" xfId="14877" xr:uid="{00000000-0005-0000-0000-00007C3B0000}"/>
    <cellStyle name="Millares [0] 3 3 3 3 2 3 2 2" xfId="45933" xr:uid="{00000000-0005-0000-0000-00007D3B0000}"/>
    <cellStyle name="Millares [0] 3 3 3 3 2 3 3" xfId="25249" xr:uid="{00000000-0005-0000-0000-00007E3B0000}"/>
    <cellStyle name="Millares [0] 3 3 3 3 2 3 4" xfId="35593" xr:uid="{00000000-0005-0000-0000-00007F3B0000}"/>
    <cellStyle name="Millares [0] 3 3 3 3 2 4" xfId="7926" xr:uid="{00000000-0005-0000-0000-0000803B0000}"/>
    <cellStyle name="Millares [0] 3 3 3 3 2 4 2" xfId="18311" xr:uid="{00000000-0005-0000-0000-0000813B0000}"/>
    <cellStyle name="Millares [0] 3 3 3 3 2 4 2 2" xfId="49361" xr:uid="{00000000-0005-0000-0000-0000823B0000}"/>
    <cellStyle name="Millares [0] 3 3 3 3 2 4 3" xfId="28677" xr:uid="{00000000-0005-0000-0000-0000833B0000}"/>
    <cellStyle name="Millares [0] 3 3 3 3 2 4 4" xfId="39021" xr:uid="{00000000-0005-0000-0000-0000843B0000}"/>
    <cellStyle name="Millares [0] 3 3 3 3 2 5" xfId="11451" xr:uid="{00000000-0005-0000-0000-0000853B0000}"/>
    <cellStyle name="Millares [0] 3 3 3 3 2 5 2" xfId="42507" xr:uid="{00000000-0005-0000-0000-0000863B0000}"/>
    <cellStyle name="Millares [0] 3 3 3 3 2 6" xfId="21823" xr:uid="{00000000-0005-0000-0000-0000873B0000}"/>
    <cellStyle name="Millares [0] 3 3 3 3 2 7" xfId="32167" xr:uid="{00000000-0005-0000-0000-0000883B0000}"/>
    <cellStyle name="Millares [0] 3 3 3 3 3" xfId="2774" xr:uid="{00000000-0005-0000-0000-0000893B0000}"/>
    <cellStyle name="Millares [0] 3 3 3 3 3 2" xfId="6204" xr:uid="{00000000-0005-0000-0000-00008A3B0000}"/>
    <cellStyle name="Millares [0] 3 3 3 3 3 2 2" xfId="16599" xr:uid="{00000000-0005-0000-0000-00008B3B0000}"/>
    <cellStyle name="Millares [0] 3 3 3 3 3 2 2 2" xfId="47653" xr:uid="{00000000-0005-0000-0000-00008C3B0000}"/>
    <cellStyle name="Millares [0] 3 3 3 3 3 2 3" xfId="26969" xr:uid="{00000000-0005-0000-0000-00008D3B0000}"/>
    <cellStyle name="Millares [0] 3 3 3 3 3 2 4" xfId="37313" xr:uid="{00000000-0005-0000-0000-00008E3B0000}"/>
    <cellStyle name="Millares [0] 3 3 3 3 3 3" xfId="9684" xr:uid="{00000000-0005-0000-0000-00008F3B0000}"/>
    <cellStyle name="Millares [0] 3 3 3 3 3 3 2" xfId="20050" xr:uid="{00000000-0005-0000-0000-0000903B0000}"/>
    <cellStyle name="Millares [0] 3 3 3 3 3 3 2 2" xfId="51099" xr:uid="{00000000-0005-0000-0000-0000913B0000}"/>
    <cellStyle name="Millares [0] 3 3 3 3 3 3 3" xfId="30415" xr:uid="{00000000-0005-0000-0000-0000923B0000}"/>
    <cellStyle name="Millares [0] 3 3 3 3 3 3 4" xfId="40759" xr:uid="{00000000-0005-0000-0000-0000933B0000}"/>
    <cellStyle name="Millares [0] 3 3 3 3 3 4" xfId="13171" xr:uid="{00000000-0005-0000-0000-0000943B0000}"/>
    <cellStyle name="Millares [0] 3 3 3 3 3 4 2" xfId="44227" xr:uid="{00000000-0005-0000-0000-0000953B0000}"/>
    <cellStyle name="Millares [0] 3 3 3 3 3 5" xfId="23543" xr:uid="{00000000-0005-0000-0000-0000963B0000}"/>
    <cellStyle name="Millares [0] 3 3 3 3 3 6" xfId="33887" xr:uid="{00000000-0005-0000-0000-0000973B0000}"/>
    <cellStyle name="Millares [0] 3 3 3 3 4" xfId="4479" xr:uid="{00000000-0005-0000-0000-0000983B0000}"/>
    <cellStyle name="Millares [0] 3 3 3 3 4 2" xfId="14876" xr:uid="{00000000-0005-0000-0000-0000993B0000}"/>
    <cellStyle name="Millares [0] 3 3 3 3 4 2 2" xfId="45932" xr:uid="{00000000-0005-0000-0000-00009A3B0000}"/>
    <cellStyle name="Millares [0] 3 3 3 3 4 3" xfId="25248" xr:uid="{00000000-0005-0000-0000-00009B3B0000}"/>
    <cellStyle name="Millares [0] 3 3 3 3 4 4" xfId="35592" xr:uid="{00000000-0005-0000-0000-00009C3B0000}"/>
    <cellStyle name="Millares [0] 3 3 3 3 5" xfId="7925" xr:uid="{00000000-0005-0000-0000-00009D3B0000}"/>
    <cellStyle name="Millares [0] 3 3 3 3 5 2" xfId="18310" xr:uid="{00000000-0005-0000-0000-00009E3B0000}"/>
    <cellStyle name="Millares [0] 3 3 3 3 5 2 2" xfId="49360" xr:uid="{00000000-0005-0000-0000-00009F3B0000}"/>
    <cellStyle name="Millares [0] 3 3 3 3 5 3" xfId="28676" xr:uid="{00000000-0005-0000-0000-0000A03B0000}"/>
    <cellStyle name="Millares [0] 3 3 3 3 5 4" xfId="39020" xr:uid="{00000000-0005-0000-0000-0000A13B0000}"/>
    <cellStyle name="Millares [0] 3 3 3 3 6" xfId="11450" xr:uid="{00000000-0005-0000-0000-0000A23B0000}"/>
    <cellStyle name="Millares [0] 3 3 3 3 6 2" xfId="42506" xr:uid="{00000000-0005-0000-0000-0000A33B0000}"/>
    <cellStyle name="Millares [0] 3 3 3 3 7" xfId="21822" xr:uid="{00000000-0005-0000-0000-0000A43B0000}"/>
    <cellStyle name="Millares [0] 3 3 3 3 8" xfId="32166" xr:uid="{00000000-0005-0000-0000-0000A53B0000}"/>
    <cellStyle name="Millares [0] 3 3 3 4" xfId="526" xr:uid="{00000000-0005-0000-0000-0000A63B0000}"/>
    <cellStyle name="Millares [0] 3 3 3 4 2" xfId="2776" xr:uid="{00000000-0005-0000-0000-0000A73B0000}"/>
    <cellStyle name="Millares [0] 3 3 3 4 2 2" xfId="6206" xr:uid="{00000000-0005-0000-0000-0000A83B0000}"/>
    <cellStyle name="Millares [0] 3 3 3 4 2 2 2" xfId="16601" xr:uid="{00000000-0005-0000-0000-0000A93B0000}"/>
    <cellStyle name="Millares [0] 3 3 3 4 2 2 2 2" xfId="47655" xr:uid="{00000000-0005-0000-0000-0000AA3B0000}"/>
    <cellStyle name="Millares [0] 3 3 3 4 2 2 3" xfId="26971" xr:uid="{00000000-0005-0000-0000-0000AB3B0000}"/>
    <cellStyle name="Millares [0] 3 3 3 4 2 2 4" xfId="37315" xr:uid="{00000000-0005-0000-0000-0000AC3B0000}"/>
    <cellStyle name="Millares [0] 3 3 3 4 2 3" xfId="9686" xr:uid="{00000000-0005-0000-0000-0000AD3B0000}"/>
    <cellStyle name="Millares [0] 3 3 3 4 2 3 2" xfId="20052" xr:uid="{00000000-0005-0000-0000-0000AE3B0000}"/>
    <cellStyle name="Millares [0] 3 3 3 4 2 3 2 2" xfId="51101" xr:uid="{00000000-0005-0000-0000-0000AF3B0000}"/>
    <cellStyle name="Millares [0] 3 3 3 4 2 3 3" xfId="30417" xr:uid="{00000000-0005-0000-0000-0000B03B0000}"/>
    <cellStyle name="Millares [0] 3 3 3 4 2 3 4" xfId="40761" xr:uid="{00000000-0005-0000-0000-0000B13B0000}"/>
    <cellStyle name="Millares [0] 3 3 3 4 2 4" xfId="13173" xr:uid="{00000000-0005-0000-0000-0000B23B0000}"/>
    <cellStyle name="Millares [0] 3 3 3 4 2 4 2" xfId="44229" xr:uid="{00000000-0005-0000-0000-0000B33B0000}"/>
    <cellStyle name="Millares [0] 3 3 3 4 2 5" xfId="23545" xr:uid="{00000000-0005-0000-0000-0000B43B0000}"/>
    <cellStyle name="Millares [0] 3 3 3 4 2 6" xfId="33889" xr:uid="{00000000-0005-0000-0000-0000B53B0000}"/>
    <cellStyle name="Millares [0] 3 3 3 4 3" xfId="4481" xr:uid="{00000000-0005-0000-0000-0000B63B0000}"/>
    <cellStyle name="Millares [0] 3 3 3 4 3 2" xfId="14878" xr:uid="{00000000-0005-0000-0000-0000B73B0000}"/>
    <cellStyle name="Millares [0] 3 3 3 4 3 2 2" xfId="45934" xr:uid="{00000000-0005-0000-0000-0000B83B0000}"/>
    <cellStyle name="Millares [0] 3 3 3 4 3 3" xfId="25250" xr:uid="{00000000-0005-0000-0000-0000B93B0000}"/>
    <cellStyle name="Millares [0] 3 3 3 4 3 4" xfId="35594" xr:uid="{00000000-0005-0000-0000-0000BA3B0000}"/>
    <cellStyle name="Millares [0] 3 3 3 4 4" xfId="7927" xr:uid="{00000000-0005-0000-0000-0000BB3B0000}"/>
    <cellStyle name="Millares [0] 3 3 3 4 4 2" xfId="18312" xr:uid="{00000000-0005-0000-0000-0000BC3B0000}"/>
    <cellStyle name="Millares [0] 3 3 3 4 4 2 2" xfId="49362" xr:uid="{00000000-0005-0000-0000-0000BD3B0000}"/>
    <cellStyle name="Millares [0] 3 3 3 4 4 3" xfId="28678" xr:uid="{00000000-0005-0000-0000-0000BE3B0000}"/>
    <cellStyle name="Millares [0] 3 3 3 4 4 4" xfId="39022" xr:uid="{00000000-0005-0000-0000-0000BF3B0000}"/>
    <cellStyle name="Millares [0] 3 3 3 4 5" xfId="11452" xr:uid="{00000000-0005-0000-0000-0000C03B0000}"/>
    <cellStyle name="Millares [0] 3 3 3 4 5 2" xfId="42508" xr:uid="{00000000-0005-0000-0000-0000C13B0000}"/>
    <cellStyle name="Millares [0] 3 3 3 4 6" xfId="21824" xr:uid="{00000000-0005-0000-0000-0000C23B0000}"/>
    <cellStyle name="Millares [0] 3 3 3 4 7" xfId="32168" xr:uid="{00000000-0005-0000-0000-0000C33B0000}"/>
    <cellStyle name="Millares [0] 3 3 3 5" xfId="527" xr:uid="{00000000-0005-0000-0000-0000C43B0000}"/>
    <cellStyle name="Millares [0] 3 3 3 5 2" xfId="2777" xr:uid="{00000000-0005-0000-0000-0000C53B0000}"/>
    <cellStyle name="Millares [0] 3 3 3 5 2 2" xfId="6207" xr:uid="{00000000-0005-0000-0000-0000C63B0000}"/>
    <cellStyle name="Millares [0] 3 3 3 5 2 2 2" xfId="16602" xr:uid="{00000000-0005-0000-0000-0000C73B0000}"/>
    <cellStyle name="Millares [0] 3 3 3 5 2 2 2 2" xfId="47656" xr:uid="{00000000-0005-0000-0000-0000C83B0000}"/>
    <cellStyle name="Millares [0] 3 3 3 5 2 2 3" xfId="26972" xr:uid="{00000000-0005-0000-0000-0000C93B0000}"/>
    <cellStyle name="Millares [0] 3 3 3 5 2 2 4" xfId="37316" xr:uid="{00000000-0005-0000-0000-0000CA3B0000}"/>
    <cellStyle name="Millares [0] 3 3 3 5 2 3" xfId="9687" xr:uid="{00000000-0005-0000-0000-0000CB3B0000}"/>
    <cellStyle name="Millares [0] 3 3 3 5 2 3 2" xfId="20053" xr:uid="{00000000-0005-0000-0000-0000CC3B0000}"/>
    <cellStyle name="Millares [0] 3 3 3 5 2 3 2 2" xfId="51102" xr:uid="{00000000-0005-0000-0000-0000CD3B0000}"/>
    <cellStyle name="Millares [0] 3 3 3 5 2 3 3" xfId="30418" xr:uid="{00000000-0005-0000-0000-0000CE3B0000}"/>
    <cellStyle name="Millares [0] 3 3 3 5 2 3 4" xfId="40762" xr:uid="{00000000-0005-0000-0000-0000CF3B0000}"/>
    <cellStyle name="Millares [0] 3 3 3 5 2 4" xfId="13174" xr:uid="{00000000-0005-0000-0000-0000D03B0000}"/>
    <cellStyle name="Millares [0] 3 3 3 5 2 4 2" xfId="44230" xr:uid="{00000000-0005-0000-0000-0000D13B0000}"/>
    <cellStyle name="Millares [0] 3 3 3 5 2 5" xfId="23546" xr:uid="{00000000-0005-0000-0000-0000D23B0000}"/>
    <cellStyle name="Millares [0] 3 3 3 5 2 6" xfId="33890" xr:uid="{00000000-0005-0000-0000-0000D33B0000}"/>
    <cellStyle name="Millares [0] 3 3 3 5 3" xfId="4482" xr:uid="{00000000-0005-0000-0000-0000D43B0000}"/>
    <cellStyle name="Millares [0] 3 3 3 5 3 2" xfId="14879" xr:uid="{00000000-0005-0000-0000-0000D53B0000}"/>
    <cellStyle name="Millares [0] 3 3 3 5 3 2 2" xfId="45935" xr:uid="{00000000-0005-0000-0000-0000D63B0000}"/>
    <cellStyle name="Millares [0] 3 3 3 5 3 3" xfId="25251" xr:uid="{00000000-0005-0000-0000-0000D73B0000}"/>
    <cellStyle name="Millares [0] 3 3 3 5 3 4" xfId="35595" xr:uid="{00000000-0005-0000-0000-0000D83B0000}"/>
    <cellStyle name="Millares [0] 3 3 3 5 4" xfId="7928" xr:uid="{00000000-0005-0000-0000-0000D93B0000}"/>
    <cellStyle name="Millares [0] 3 3 3 5 4 2" xfId="18313" xr:uid="{00000000-0005-0000-0000-0000DA3B0000}"/>
    <cellStyle name="Millares [0] 3 3 3 5 4 2 2" xfId="49363" xr:uid="{00000000-0005-0000-0000-0000DB3B0000}"/>
    <cellStyle name="Millares [0] 3 3 3 5 4 3" xfId="28679" xr:uid="{00000000-0005-0000-0000-0000DC3B0000}"/>
    <cellStyle name="Millares [0] 3 3 3 5 4 4" xfId="39023" xr:uid="{00000000-0005-0000-0000-0000DD3B0000}"/>
    <cellStyle name="Millares [0] 3 3 3 5 5" xfId="11453" xr:uid="{00000000-0005-0000-0000-0000DE3B0000}"/>
    <cellStyle name="Millares [0] 3 3 3 5 5 2" xfId="42509" xr:uid="{00000000-0005-0000-0000-0000DF3B0000}"/>
    <cellStyle name="Millares [0] 3 3 3 5 6" xfId="21825" xr:uid="{00000000-0005-0000-0000-0000E03B0000}"/>
    <cellStyle name="Millares [0] 3 3 3 5 7" xfId="32169" xr:uid="{00000000-0005-0000-0000-0000E13B0000}"/>
    <cellStyle name="Millares [0] 3 3 3 6" xfId="528" xr:uid="{00000000-0005-0000-0000-0000E23B0000}"/>
    <cellStyle name="Millares [0] 3 3 3 6 2" xfId="2778" xr:uid="{00000000-0005-0000-0000-0000E33B0000}"/>
    <cellStyle name="Millares [0] 3 3 3 6 2 2" xfId="6208" xr:uid="{00000000-0005-0000-0000-0000E43B0000}"/>
    <cellStyle name="Millares [0] 3 3 3 6 2 2 2" xfId="16603" xr:uid="{00000000-0005-0000-0000-0000E53B0000}"/>
    <cellStyle name="Millares [0] 3 3 3 6 2 2 2 2" xfId="47657" xr:uid="{00000000-0005-0000-0000-0000E63B0000}"/>
    <cellStyle name="Millares [0] 3 3 3 6 2 2 3" xfId="26973" xr:uid="{00000000-0005-0000-0000-0000E73B0000}"/>
    <cellStyle name="Millares [0] 3 3 3 6 2 2 4" xfId="37317" xr:uid="{00000000-0005-0000-0000-0000E83B0000}"/>
    <cellStyle name="Millares [0] 3 3 3 6 2 3" xfId="9688" xr:uid="{00000000-0005-0000-0000-0000E93B0000}"/>
    <cellStyle name="Millares [0] 3 3 3 6 2 3 2" xfId="20054" xr:uid="{00000000-0005-0000-0000-0000EA3B0000}"/>
    <cellStyle name="Millares [0] 3 3 3 6 2 3 2 2" xfId="51103" xr:uid="{00000000-0005-0000-0000-0000EB3B0000}"/>
    <cellStyle name="Millares [0] 3 3 3 6 2 3 3" xfId="30419" xr:uid="{00000000-0005-0000-0000-0000EC3B0000}"/>
    <cellStyle name="Millares [0] 3 3 3 6 2 3 4" xfId="40763" xr:uid="{00000000-0005-0000-0000-0000ED3B0000}"/>
    <cellStyle name="Millares [0] 3 3 3 6 2 4" xfId="13175" xr:uid="{00000000-0005-0000-0000-0000EE3B0000}"/>
    <cellStyle name="Millares [0] 3 3 3 6 2 4 2" xfId="44231" xr:uid="{00000000-0005-0000-0000-0000EF3B0000}"/>
    <cellStyle name="Millares [0] 3 3 3 6 2 5" xfId="23547" xr:uid="{00000000-0005-0000-0000-0000F03B0000}"/>
    <cellStyle name="Millares [0] 3 3 3 6 2 6" xfId="33891" xr:uid="{00000000-0005-0000-0000-0000F13B0000}"/>
    <cellStyle name="Millares [0] 3 3 3 6 3" xfId="4483" xr:uid="{00000000-0005-0000-0000-0000F23B0000}"/>
    <cellStyle name="Millares [0] 3 3 3 6 3 2" xfId="14880" xr:uid="{00000000-0005-0000-0000-0000F33B0000}"/>
    <cellStyle name="Millares [0] 3 3 3 6 3 2 2" xfId="45936" xr:uid="{00000000-0005-0000-0000-0000F43B0000}"/>
    <cellStyle name="Millares [0] 3 3 3 6 3 3" xfId="25252" xr:uid="{00000000-0005-0000-0000-0000F53B0000}"/>
    <cellStyle name="Millares [0] 3 3 3 6 3 4" xfId="35596" xr:uid="{00000000-0005-0000-0000-0000F63B0000}"/>
    <cellStyle name="Millares [0] 3 3 3 6 4" xfId="7929" xr:uid="{00000000-0005-0000-0000-0000F73B0000}"/>
    <cellStyle name="Millares [0] 3 3 3 6 4 2" xfId="18314" xr:uid="{00000000-0005-0000-0000-0000F83B0000}"/>
    <cellStyle name="Millares [0] 3 3 3 6 4 2 2" xfId="49364" xr:uid="{00000000-0005-0000-0000-0000F93B0000}"/>
    <cellStyle name="Millares [0] 3 3 3 6 4 3" xfId="28680" xr:uid="{00000000-0005-0000-0000-0000FA3B0000}"/>
    <cellStyle name="Millares [0] 3 3 3 6 4 4" xfId="39024" xr:uid="{00000000-0005-0000-0000-0000FB3B0000}"/>
    <cellStyle name="Millares [0] 3 3 3 6 5" xfId="11454" xr:uid="{00000000-0005-0000-0000-0000FC3B0000}"/>
    <cellStyle name="Millares [0] 3 3 3 6 5 2" xfId="42510" xr:uid="{00000000-0005-0000-0000-0000FD3B0000}"/>
    <cellStyle name="Millares [0] 3 3 3 6 6" xfId="21826" xr:uid="{00000000-0005-0000-0000-0000FE3B0000}"/>
    <cellStyle name="Millares [0] 3 3 3 6 7" xfId="32170" xr:uid="{00000000-0005-0000-0000-0000FF3B0000}"/>
    <cellStyle name="Millares [0] 3 3 3 7" xfId="2767" xr:uid="{00000000-0005-0000-0000-0000003C0000}"/>
    <cellStyle name="Millares [0] 3 3 3 7 2" xfId="6197" xr:uid="{00000000-0005-0000-0000-0000013C0000}"/>
    <cellStyle name="Millares [0] 3 3 3 7 2 2" xfId="16592" xr:uid="{00000000-0005-0000-0000-0000023C0000}"/>
    <cellStyle name="Millares [0] 3 3 3 7 2 2 2" xfId="47646" xr:uid="{00000000-0005-0000-0000-0000033C0000}"/>
    <cellStyle name="Millares [0] 3 3 3 7 2 3" xfId="26962" xr:uid="{00000000-0005-0000-0000-0000043C0000}"/>
    <cellStyle name="Millares [0] 3 3 3 7 2 4" xfId="37306" xr:uid="{00000000-0005-0000-0000-0000053C0000}"/>
    <cellStyle name="Millares [0] 3 3 3 7 3" xfId="9677" xr:uid="{00000000-0005-0000-0000-0000063C0000}"/>
    <cellStyle name="Millares [0] 3 3 3 7 3 2" xfId="20043" xr:uid="{00000000-0005-0000-0000-0000073C0000}"/>
    <cellStyle name="Millares [0] 3 3 3 7 3 2 2" xfId="51092" xr:uid="{00000000-0005-0000-0000-0000083C0000}"/>
    <cellStyle name="Millares [0] 3 3 3 7 3 3" xfId="30408" xr:uid="{00000000-0005-0000-0000-0000093C0000}"/>
    <cellStyle name="Millares [0] 3 3 3 7 3 4" xfId="40752" xr:uid="{00000000-0005-0000-0000-00000A3C0000}"/>
    <cellStyle name="Millares [0] 3 3 3 7 4" xfId="13164" xr:uid="{00000000-0005-0000-0000-00000B3C0000}"/>
    <cellStyle name="Millares [0] 3 3 3 7 4 2" xfId="44220" xr:uid="{00000000-0005-0000-0000-00000C3C0000}"/>
    <cellStyle name="Millares [0] 3 3 3 7 5" xfId="23536" xr:uid="{00000000-0005-0000-0000-00000D3C0000}"/>
    <cellStyle name="Millares [0] 3 3 3 7 6" xfId="33880" xr:uid="{00000000-0005-0000-0000-00000E3C0000}"/>
    <cellStyle name="Millares [0] 3 3 3 8" xfId="4472" xr:uid="{00000000-0005-0000-0000-00000F3C0000}"/>
    <cellStyle name="Millares [0] 3 3 3 8 2" xfId="14869" xr:uid="{00000000-0005-0000-0000-0000103C0000}"/>
    <cellStyle name="Millares [0] 3 3 3 8 2 2" xfId="45925" xr:uid="{00000000-0005-0000-0000-0000113C0000}"/>
    <cellStyle name="Millares [0] 3 3 3 8 3" xfId="25241" xr:uid="{00000000-0005-0000-0000-0000123C0000}"/>
    <cellStyle name="Millares [0] 3 3 3 8 4" xfId="35585" xr:uid="{00000000-0005-0000-0000-0000133C0000}"/>
    <cellStyle name="Millares [0] 3 3 3 9" xfId="7918" xr:uid="{00000000-0005-0000-0000-0000143C0000}"/>
    <cellStyle name="Millares [0] 3 3 3 9 2" xfId="18303" xr:uid="{00000000-0005-0000-0000-0000153C0000}"/>
    <cellStyle name="Millares [0] 3 3 3 9 2 2" xfId="49353" xr:uid="{00000000-0005-0000-0000-0000163C0000}"/>
    <cellStyle name="Millares [0] 3 3 3 9 3" xfId="28669" xr:uid="{00000000-0005-0000-0000-0000173C0000}"/>
    <cellStyle name="Millares [0] 3 3 3 9 4" xfId="39013" xr:uid="{00000000-0005-0000-0000-0000183C0000}"/>
    <cellStyle name="Millares [0] 3 3 4" xfId="529" xr:uid="{00000000-0005-0000-0000-0000193C0000}"/>
    <cellStyle name="Millares [0] 3 3 4 10" xfId="11455" xr:uid="{00000000-0005-0000-0000-00001A3C0000}"/>
    <cellStyle name="Millares [0] 3 3 4 10 2" xfId="42511" xr:uid="{00000000-0005-0000-0000-00001B3C0000}"/>
    <cellStyle name="Millares [0] 3 3 4 11" xfId="21827" xr:uid="{00000000-0005-0000-0000-00001C3C0000}"/>
    <cellStyle name="Millares [0] 3 3 4 12" xfId="32171" xr:uid="{00000000-0005-0000-0000-00001D3C0000}"/>
    <cellStyle name="Millares [0] 3 3 4 2" xfId="530" xr:uid="{00000000-0005-0000-0000-00001E3C0000}"/>
    <cellStyle name="Millares [0] 3 3 4 2 10" xfId="21828" xr:uid="{00000000-0005-0000-0000-00001F3C0000}"/>
    <cellStyle name="Millares [0] 3 3 4 2 11" xfId="32172" xr:uid="{00000000-0005-0000-0000-0000203C0000}"/>
    <cellStyle name="Millares [0] 3 3 4 2 2" xfId="531" xr:uid="{00000000-0005-0000-0000-0000213C0000}"/>
    <cellStyle name="Millares [0] 3 3 4 2 2 2" xfId="532" xr:uid="{00000000-0005-0000-0000-0000223C0000}"/>
    <cellStyle name="Millares [0] 3 3 4 2 2 2 2" xfId="2782" xr:uid="{00000000-0005-0000-0000-0000233C0000}"/>
    <cellStyle name="Millares [0] 3 3 4 2 2 2 2 2" xfId="6212" xr:uid="{00000000-0005-0000-0000-0000243C0000}"/>
    <cellStyle name="Millares [0] 3 3 4 2 2 2 2 2 2" xfId="16607" xr:uid="{00000000-0005-0000-0000-0000253C0000}"/>
    <cellStyle name="Millares [0] 3 3 4 2 2 2 2 2 2 2" xfId="47661" xr:uid="{00000000-0005-0000-0000-0000263C0000}"/>
    <cellStyle name="Millares [0] 3 3 4 2 2 2 2 2 3" xfId="26977" xr:uid="{00000000-0005-0000-0000-0000273C0000}"/>
    <cellStyle name="Millares [0] 3 3 4 2 2 2 2 2 4" xfId="37321" xr:uid="{00000000-0005-0000-0000-0000283C0000}"/>
    <cellStyle name="Millares [0] 3 3 4 2 2 2 2 3" xfId="9692" xr:uid="{00000000-0005-0000-0000-0000293C0000}"/>
    <cellStyle name="Millares [0] 3 3 4 2 2 2 2 3 2" xfId="20058" xr:uid="{00000000-0005-0000-0000-00002A3C0000}"/>
    <cellStyle name="Millares [0] 3 3 4 2 2 2 2 3 2 2" xfId="51107" xr:uid="{00000000-0005-0000-0000-00002B3C0000}"/>
    <cellStyle name="Millares [0] 3 3 4 2 2 2 2 3 3" xfId="30423" xr:uid="{00000000-0005-0000-0000-00002C3C0000}"/>
    <cellStyle name="Millares [0] 3 3 4 2 2 2 2 3 4" xfId="40767" xr:uid="{00000000-0005-0000-0000-00002D3C0000}"/>
    <cellStyle name="Millares [0] 3 3 4 2 2 2 2 4" xfId="13179" xr:uid="{00000000-0005-0000-0000-00002E3C0000}"/>
    <cellStyle name="Millares [0] 3 3 4 2 2 2 2 4 2" xfId="44235" xr:uid="{00000000-0005-0000-0000-00002F3C0000}"/>
    <cellStyle name="Millares [0] 3 3 4 2 2 2 2 5" xfId="23551" xr:uid="{00000000-0005-0000-0000-0000303C0000}"/>
    <cellStyle name="Millares [0] 3 3 4 2 2 2 2 6" xfId="33895" xr:uid="{00000000-0005-0000-0000-0000313C0000}"/>
    <cellStyle name="Millares [0] 3 3 4 2 2 2 3" xfId="4487" xr:uid="{00000000-0005-0000-0000-0000323C0000}"/>
    <cellStyle name="Millares [0] 3 3 4 2 2 2 3 2" xfId="14884" xr:uid="{00000000-0005-0000-0000-0000333C0000}"/>
    <cellStyle name="Millares [0] 3 3 4 2 2 2 3 2 2" xfId="45940" xr:uid="{00000000-0005-0000-0000-0000343C0000}"/>
    <cellStyle name="Millares [0] 3 3 4 2 2 2 3 3" xfId="25256" xr:uid="{00000000-0005-0000-0000-0000353C0000}"/>
    <cellStyle name="Millares [0] 3 3 4 2 2 2 3 4" xfId="35600" xr:uid="{00000000-0005-0000-0000-0000363C0000}"/>
    <cellStyle name="Millares [0] 3 3 4 2 2 2 4" xfId="7933" xr:uid="{00000000-0005-0000-0000-0000373C0000}"/>
    <cellStyle name="Millares [0] 3 3 4 2 2 2 4 2" xfId="18318" xr:uid="{00000000-0005-0000-0000-0000383C0000}"/>
    <cellStyle name="Millares [0] 3 3 4 2 2 2 4 2 2" xfId="49368" xr:uid="{00000000-0005-0000-0000-0000393C0000}"/>
    <cellStyle name="Millares [0] 3 3 4 2 2 2 4 3" xfId="28684" xr:uid="{00000000-0005-0000-0000-00003A3C0000}"/>
    <cellStyle name="Millares [0] 3 3 4 2 2 2 4 4" xfId="39028" xr:uid="{00000000-0005-0000-0000-00003B3C0000}"/>
    <cellStyle name="Millares [0] 3 3 4 2 2 2 5" xfId="11458" xr:uid="{00000000-0005-0000-0000-00003C3C0000}"/>
    <cellStyle name="Millares [0] 3 3 4 2 2 2 5 2" xfId="42514" xr:uid="{00000000-0005-0000-0000-00003D3C0000}"/>
    <cellStyle name="Millares [0] 3 3 4 2 2 2 6" xfId="21830" xr:uid="{00000000-0005-0000-0000-00003E3C0000}"/>
    <cellStyle name="Millares [0] 3 3 4 2 2 2 7" xfId="32174" xr:uid="{00000000-0005-0000-0000-00003F3C0000}"/>
    <cellStyle name="Millares [0] 3 3 4 2 2 3" xfId="2781" xr:uid="{00000000-0005-0000-0000-0000403C0000}"/>
    <cellStyle name="Millares [0] 3 3 4 2 2 3 2" xfId="6211" xr:uid="{00000000-0005-0000-0000-0000413C0000}"/>
    <cellStyle name="Millares [0] 3 3 4 2 2 3 2 2" xfId="16606" xr:uid="{00000000-0005-0000-0000-0000423C0000}"/>
    <cellStyle name="Millares [0] 3 3 4 2 2 3 2 2 2" xfId="47660" xr:uid="{00000000-0005-0000-0000-0000433C0000}"/>
    <cellStyle name="Millares [0] 3 3 4 2 2 3 2 3" xfId="26976" xr:uid="{00000000-0005-0000-0000-0000443C0000}"/>
    <cellStyle name="Millares [0] 3 3 4 2 2 3 2 4" xfId="37320" xr:uid="{00000000-0005-0000-0000-0000453C0000}"/>
    <cellStyle name="Millares [0] 3 3 4 2 2 3 3" xfId="9691" xr:uid="{00000000-0005-0000-0000-0000463C0000}"/>
    <cellStyle name="Millares [0] 3 3 4 2 2 3 3 2" xfId="20057" xr:uid="{00000000-0005-0000-0000-0000473C0000}"/>
    <cellStyle name="Millares [0] 3 3 4 2 2 3 3 2 2" xfId="51106" xr:uid="{00000000-0005-0000-0000-0000483C0000}"/>
    <cellStyle name="Millares [0] 3 3 4 2 2 3 3 3" xfId="30422" xr:uid="{00000000-0005-0000-0000-0000493C0000}"/>
    <cellStyle name="Millares [0] 3 3 4 2 2 3 3 4" xfId="40766" xr:uid="{00000000-0005-0000-0000-00004A3C0000}"/>
    <cellStyle name="Millares [0] 3 3 4 2 2 3 4" xfId="13178" xr:uid="{00000000-0005-0000-0000-00004B3C0000}"/>
    <cellStyle name="Millares [0] 3 3 4 2 2 3 4 2" xfId="44234" xr:uid="{00000000-0005-0000-0000-00004C3C0000}"/>
    <cellStyle name="Millares [0] 3 3 4 2 2 3 5" xfId="23550" xr:uid="{00000000-0005-0000-0000-00004D3C0000}"/>
    <cellStyle name="Millares [0] 3 3 4 2 2 3 6" xfId="33894" xr:uid="{00000000-0005-0000-0000-00004E3C0000}"/>
    <cellStyle name="Millares [0] 3 3 4 2 2 4" xfId="4486" xr:uid="{00000000-0005-0000-0000-00004F3C0000}"/>
    <cellStyle name="Millares [0] 3 3 4 2 2 4 2" xfId="14883" xr:uid="{00000000-0005-0000-0000-0000503C0000}"/>
    <cellStyle name="Millares [0] 3 3 4 2 2 4 2 2" xfId="45939" xr:uid="{00000000-0005-0000-0000-0000513C0000}"/>
    <cellStyle name="Millares [0] 3 3 4 2 2 4 3" xfId="25255" xr:uid="{00000000-0005-0000-0000-0000523C0000}"/>
    <cellStyle name="Millares [0] 3 3 4 2 2 4 4" xfId="35599" xr:uid="{00000000-0005-0000-0000-0000533C0000}"/>
    <cellStyle name="Millares [0] 3 3 4 2 2 5" xfId="7932" xr:uid="{00000000-0005-0000-0000-0000543C0000}"/>
    <cellStyle name="Millares [0] 3 3 4 2 2 5 2" xfId="18317" xr:uid="{00000000-0005-0000-0000-0000553C0000}"/>
    <cellStyle name="Millares [0] 3 3 4 2 2 5 2 2" xfId="49367" xr:uid="{00000000-0005-0000-0000-0000563C0000}"/>
    <cellStyle name="Millares [0] 3 3 4 2 2 5 3" xfId="28683" xr:uid="{00000000-0005-0000-0000-0000573C0000}"/>
    <cellStyle name="Millares [0] 3 3 4 2 2 5 4" xfId="39027" xr:uid="{00000000-0005-0000-0000-0000583C0000}"/>
    <cellStyle name="Millares [0] 3 3 4 2 2 6" xfId="11457" xr:uid="{00000000-0005-0000-0000-0000593C0000}"/>
    <cellStyle name="Millares [0] 3 3 4 2 2 6 2" xfId="42513" xr:uid="{00000000-0005-0000-0000-00005A3C0000}"/>
    <cellStyle name="Millares [0] 3 3 4 2 2 7" xfId="21829" xr:uid="{00000000-0005-0000-0000-00005B3C0000}"/>
    <cellStyle name="Millares [0] 3 3 4 2 2 8" xfId="32173" xr:uid="{00000000-0005-0000-0000-00005C3C0000}"/>
    <cellStyle name="Millares [0] 3 3 4 2 3" xfId="533" xr:uid="{00000000-0005-0000-0000-00005D3C0000}"/>
    <cellStyle name="Millares [0] 3 3 4 2 3 2" xfId="2783" xr:uid="{00000000-0005-0000-0000-00005E3C0000}"/>
    <cellStyle name="Millares [0] 3 3 4 2 3 2 2" xfId="6213" xr:uid="{00000000-0005-0000-0000-00005F3C0000}"/>
    <cellStyle name="Millares [0] 3 3 4 2 3 2 2 2" xfId="16608" xr:uid="{00000000-0005-0000-0000-0000603C0000}"/>
    <cellStyle name="Millares [0] 3 3 4 2 3 2 2 2 2" xfId="47662" xr:uid="{00000000-0005-0000-0000-0000613C0000}"/>
    <cellStyle name="Millares [0] 3 3 4 2 3 2 2 3" xfId="26978" xr:uid="{00000000-0005-0000-0000-0000623C0000}"/>
    <cellStyle name="Millares [0] 3 3 4 2 3 2 2 4" xfId="37322" xr:uid="{00000000-0005-0000-0000-0000633C0000}"/>
    <cellStyle name="Millares [0] 3 3 4 2 3 2 3" xfId="9693" xr:uid="{00000000-0005-0000-0000-0000643C0000}"/>
    <cellStyle name="Millares [0] 3 3 4 2 3 2 3 2" xfId="20059" xr:uid="{00000000-0005-0000-0000-0000653C0000}"/>
    <cellStyle name="Millares [0] 3 3 4 2 3 2 3 2 2" xfId="51108" xr:uid="{00000000-0005-0000-0000-0000663C0000}"/>
    <cellStyle name="Millares [0] 3 3 4 2 3 2 3 3" xfId="30424" xr:uid="{00000000-0005-0000-0000-0000673C0000}"/>
    <cellStyle name="Millares [0] 3 3 4 2 3 2 3 4" xfId="40768" xr:uid="{00000000-0005-0000-0000-0000683C0000}"/>
    <cellStyle name="Millares [0] 3 3 4 2 3 2 4" xfId="13180" xr:uid="{00000000-0005-0000-0000-0000693C0000}"/>
    <cellStyle name="Millares [0] 3 3 4 2 3 2 4 2" xfId="44236" xr:uid="{00000000-0005-0000-0000-00006A3C0000}"/>
    <cellStyle name="Millares [0] 3 3 4 2 3 2 5" xfId="23552" xr:uid="{00000000-0005-0000-0000-00006B3C0000}"/>
    <cellStyle name="Millares [0] 3 3 4 2 3 2 6" xfId="33896" xr:uid="{00000000-0005-0000-0000-00006C3C0000}"/>
    <cellStyle name="Millares [0] 3 3 4 2 3 3" xfId="4488" xr:uid="{00000000-0005-0000-0000-00006D3C0000}"/>
    <cellStyle name="Millares [0] 3 3 4 2 3 3 2" xfId="14885" xr:uid="{00000000-0005-0000-0000-00006E3C0000}"/>
    <cellStyle name="Millares [0] 3 3 4 2 3 3 2 2" xfId="45941" xr:uid="{00000000-0005-0000-0000-00006F3C0000}"/>
    <cellStyle name="Millares [0] 3 3 4 2 3 3 3" xfId="25257" xr:uid="{00000000-0005-0000-0000-0000703C0000}"/>
    <cellStyle name="Millares [0] 3 3 4 2 3 3 4" xfId="35601" xr:uid="{00000000-0005-0000-0000-0000713C0000}"/>
    <cellStyle name="Millares [0] 3 3 4 2 3 4" xfId="7934" xr:uid="{00000000-0005-0000-0000-0000723C0000}"/>
    <cellStyle name="Millares [0] 3 3 4 2 3 4 2" xfId="18319" xr:uid="{00000000-0005-0000-0000-0000733C0000}"/>
    <cellStyle name="Millares [0] 3 3 4 2 3 4 2 2" xfId="49369" xr:uid="{00000000-0005-0000-0000-0000743C0000}"/>
    <cellStyle name="Millares [0] 3 3 4 2 3 4 3" xfId="28685" xr:uid="{00000000-0005-0000-0000-0000753C0000}"/>
    <cellStyle name="Millares [0] 3 3 4 2 3 4 4" xfId="39029" xr:uid="{00000000-0005-0000-0000-0000763C0000}"/>
    <cellStyle name="Millares [0] 3 3 4 2 3 5" xfId="11459" xr:uid="{00000000-0005-0000-0000-0000773C0000}"/>
    <cellStyle name="Millares [0] 3 3 4 2 3 5 2" xfId="42515" xr:uid="{00000000-0005-0000-0000-0000783C0000}"/>
    <cellStyle name="Millares [0] 3 3 4 2 3 6" xfId="21831" xr:uid="{00000000-0005-0000-0000-0000793C0000}"/>
    <cellStyle name="Millares [0] 3 3 4 2 3 7" xfId="32175" xr:uid="{00000000-0005-0000-0000-00007A3C0000}"/>
    <cellStyle name="Millares [0] 3 3 4 2 4" xfId="534" xr:uid="{00000000-0005-0000-0000-00007B3C0000}"/>
    <cellStyle name="Millares [0] 3 3 4 2 4 2" xfId="2784" xr:uid="{00000000-0005-0000-0000-00007C3C0000}"/>
    <cellStyle name="Millares [0] 3 3 4 2 4 2 2" xfId="6214" xr:uid="{00000000-0005-0000-0000-00007D3C0000}"/>
    <cellStyle name="Millares [0] 3 3 4 2 4 2 2 2" xfId="16609" xr:uid="{00000000-0005-0000-0000-00007E3C0000}"/>
    <cellStyle name="Millares [0] 3 3 4 2 4 2 2 2 2" xfId="47663" xr:uid="{00000000-0005-0000-0000-00007F3C0000}"/>
    <cellStyle name="Millares [0] 3 3 4 2 4 2 2 3" xfId="26979" xr:uid="{00000000-0005-0000-0000-0000803C0000}"/>
    <cellStyle name="Millares [0] 3 3 4 2 4 2 2 4" xfId="37323" xr:uid="{00000000-0005-0000-0000-0000813C0000}"/>
    <cellStyle name="Millares [0] 3 3 4 2 4 2 3" xfId="9694" xr:uid="{00000000-0005-0000-0000-0000823C0000}"/>
    <cellStyle name="Millares [0] 3 3 4 2 4 2 3 2" xfId="20060" xr:uid="{00000000-0005-0000-0000-0000833C0000}"/>
    <cellStyle name="Millares [0] 3 3 4 2 4 2 3 2 2" xfId="51109" xr:uid="{00000000-0005-0000-0000-0000843C0000}"/>
    <cellStyle name="Millares [0] 3 3 4 2 4 2 3 3" xfId="30425" xr:uid="{00000000-0005-0000-0000-0000853C0000}"/>
    <cellStyle name="Millares [0] 3 3 4 2 4 2 3 4" xfId="40769" xr:uid="{00000000-0005-0000-0000-0000863C0000}"/>
    <cellStyle name="Millares [0] 3 3 4 2 4 2 4" xfId="13181" xr:uid="{00000000-0005-0000-0000-0000873C0000}"/>
    <cellStyle name="Millares [0] 3 3 4 2 4 2 4 2" xfId="44237" xr:uid="{00000000-0005-0000-0000-0000883C0000}"/>
    <cellStyle name="Millares [0] 3 3 4 2 4 2 5" xfId="23553" xr:uid="{00000000-0005-0000-0000-0000893C0000}"/>
    <cellStyle name="Millares [0] 3 3 4 2 4 2 6" xfId="33897" xr:uid="{00000000-0005-0000-0000-00008A3C0000}"/>
    <cellStyle name="Millares [0] 3 3 4 2 4 3" xfId="4489" xr:uid="{00000000-0005-0000-0000-00008B3C0000}"/>
    <cellStyle name="Millares [0] 3 3 4 2 4 3 2" xfId="14886" xr:uid="{00000000-0005-0000-0000-00008C3C0000}"/>
    <cellStyle name="Millares [0] 3 3 4 2 4 3 2 2" xfId="45942" xr:uid="{00000000-0005-0000-0000-00008D3C0000}"/>
    <cellStyle name="Millares [0] 3 3 4 2 4 3 3" xfId="25258" xr:uid="{00000000-0005-0000-0000-00008E3C0000}"/>
    <cellStyle name="Millares [0] 3 3 4 2 4 3 4" xfId="35602" xr:uid="{00000000-0005-0000-0000-00008F3C0000}"/>
    <cellStyle name="Millares [0] 3 3 4 2 4 4" xfId="7935" xr:uid="{00000000-0005-0000-0000-0000903C0000}"/>
    <cellStyle name="Millares [0] 3 3 4 2 4 4 2" xfId="18320" xr:uid="{00000000-0005-0000-0000-0000913C0000}"/>
    <cellStyle name="Millares [0] 3 3 4 2 4 4 2 2" xfId="49370" xr:uid="{00000000-0005-0000-0000-0000923C0000}"/>
    <cellStyle name="Millares [0] 3 3 4 2 4 4 3" xfId="28686" xr:uid="{00000000-0005-0000-0000-0000933C0000}"/>
    <cellStyle name="Millares [0] 3 3 4 2 4 4 4" xfId="39030" xr:uid="{00000000-0005-0000-0000-0000943C0000}"/>
    <cellStyle name="Millares [0] 3 3 4 2 4 5" xfId="11460" xr:uid="{00000000-0005-0000-0000-0000953C0000}"/>
    <cellStyle name="Millares [0] 3 3 4 2 4 5 2" xfId="42516" xr:uid="{00000000-0005-0000-0000-0000963C0000}"/>
    <cellStyle name="Millares [0] 3 3 4 2 4 6" xfId="21832" xr:uid="{00000000-0005-0000-0000-0000973C0000}"/>
    <cellStyle name="Millares [0] 3 3 4 2 4 7" xfId="32176" xr:uid="{00000000-0005-0000-0000-0000983C0000}"/>
    <cellStyle name="Millares [0] 3 3 4 2 5" xfId="535" xr:uid="{00000000-0005-0000-0000-0000993C0000}"/>
    <cellStyle name="Millares [0] 3 3 4 2 5 2" xfId="2785" xr:uid="{00000000-0005-0000-0000-00009A3C0000}"/>
    <cellStyle name="Millares [0] 3 3 4 2 5 2 2" xfId="6215" xr:uid="{00000000-0005-0000-0000-00009B3C0000}"/>
    <cellStyle name="Millares [0] 3 3 4 2 5 2 2 2" xfId="16610" xr:uid="{00000000-0005-0000-0000-00009C3C0000}"/>
    <cellStyle name="Millares [0] 3 3 4 2 5 2 2 2 2" xfId="47664" xr:uid="{00000000-0005-0000-0000-00009D3C0000}"/>
    <cellStyle name="Millares [0] 3 3 4 2 5 2 2 3" xfId="26980" xr:uid="{00000000-0005-0000-0000-00009E3C0000}"/>
    <cellStyle name="Millares [0] 3 3 4 2 5 2 2 4" xfId="37324" xr:uid="{00000000-0005-0000-0000-00009F3C0000}"/>
    <cellStyle name="Millares [0] 3 3 4 2 5 2 3" xfId="9695" xr:uid="{00000000-0005-0000-0000-0000A03C0000}"/>
    <cellStyle name="Millares [0] 3 3 4 2 5 2 3 2" xfId="20061" xr:uid="{00000000-0005-0000-0000-0000A13C0000}"/>
    <cellStyle name="Millares [0] 3 3 4 2 5 2 3 2 2" xfId="51110" xr:uid="{00000000-0005-0000-0000-0000A23C0000}"/>
    <cellStyle name="Millares [0] 3 3 4 2 5 2 3 3" xfId="30426" xr:uid="{00000000-0005-0000-0000-0000A33C0000}"/>
    <cellStyle name="Millares [0] 3 3 4 2 5 2 3 4" xfId="40770" xr:uid="{00000000-0005-0000-0000-0000A43C0000}"/>
    <cellStyle name="Millares [0] 3 3 4 2 5 2 4" xfId="13182" xr:uid="{00000000-0005-0000-0000-0000A53C0000}"/>
    <cellStyle name="Millares [0] 3 3 4 2 5 2 4 2" xfId="44238" xr:uid="{00000000-0005-0000-0000-0000A63C0000}"/>
    <cellStyle name="Millares [0] 3 3 4 2 5 2 5" xfId="23554" xr:uid="{00000000-0005-0000-0000-0000A73C0000}"/>
    <cellStyle name="Millares [0] 3 3 4 2 5 2 6" xfId="33898" xr:uid="{00000000-0005-0000-0000-0000A83C0000}"/>
    <cellStyle name="Millares [0] 3 3 4 2 5 3" xfId="4490" xr:uid="{00000000-0005-0000-0000-0000A93C0000}"/>
    <cellStyle name="Millares [0] 3 3 4 2 5 3 2" xfId="14887" xr:uid="{00000000-0005-0000-0000-0000AA3C0000}"/>
    <cellStyle name="Millares [0] 3 3 4 2 5 3 2 2" xfId="45943" xr:uid="{00000000-0005-0000-0000-0000AB3C0000}"/>
    <cellStyle name="Millares [0] 3 3 4 2 5 3 3" xfId="25259" xr:uid="{00000000-0005-0000-0000-0000AC3C0000}"/>
    <cellStyle name="Millares [0] 3 3 4 2 5 3 4" xfId="35603" xr:uid="{00000000-0005-0000-0000-0000AD3C0000}"/>
    <cellStyle name="Millares [0] 3 3 4 2 5 4" xfId="7936" xr:uid="{00000000-0005-0000-0000-0000AE3C0000}"/>
    <cellStyle name="Millares [0] 3 3 4 2 5 4 2" xfId="18321" xr:uid="{00000000-0005-0000-0000-0000AF3C0000}"/>
    <cellStyle name="Millares [0] 3 3 4 2 5 4 2 2" xfId="49371" xr:uid="{00000000-0005-0000-0000-0000B03C0000}"/>
    <cellStyle name="Millares [0] 3 3 4 2 5 4 3" xfId="28687" xr:uid="{00000000-0005-0000-0000-0000B13C0000}"/>
    <cellStyle name="Millares [0] 3 3 4 2 5 4 4" xfId="39031" xr:uid="{00000000-0005-0000-0000-0000B23C0000}"/>
    <cellStyle name="Millares [0] 3 3 4 2 5 5" xfId="11461" xr:uid="{00000000-0005-0000-0000-0000B33C0000}"/>
    <cellStyle name="Millares [0] 3 3 4 2 5 5 2" xfId="42517" xr:uid="{00000000-0005-0000-0000-0000B43C0000}"/>
    <cellStyle name="Millares [0] 3 3 4 2 5 6" xfId="21833" xr:uid="{00000000-0005-0000-0000-0000B53C0000}"/>
    <cellStyle name="Millares [0] 3 3 4 2 5 7" xfId="32177" xr:uid="{00000000-0005-0000-0000-0000B63C0000}"/>
    <cellStyle name="Millares [0] 3 3 4 2 6" xfId="2780" xr:uid="{00000000-0005-0000-0000-0000B73C0000}"/>
    <cellStyle name="Millares [0] 3 3 4 2 6 2" xfId="6210" xr:uid="{00000000-0005-0000-0000-0000B83C0000}"/>
    <cellStyle name="Millares [0] 3 3 4 2 6 2 2" xfId="16605" xr:uid="{00000000-0005-0000-0000-0000B93C0000}"/>
    <cellStyle name="Millares [0] 3 3 4 2 6 2 2 2" xfId="47659" xr:uid="{00000000-0005-0000-0000-0000BA3C0000}"/>
    <cellStyle name="Millares [0] 3 3 4 2 6 2 3" xfId="26975" xr:uid="{00000000-0005-0000-0000-0000BB3C0000}"/>
    <cellStyle name="Millares [0] 3 3 4 2 6 2 4" xfId="37319" xr:uid="{00000000-0005-0000-0000-0000BC3C0000}"/>
    <cellStyle name="Millares [0] 3 3 4 2 6 3" xfId="9690" xr:uid="{00000000-0005-0000-0000-0000BD3C0000}"/>
    <cellStyle name="Millares [0] 3 3 4 2 6 3 2" xfId="20056" xr:uid="{00000000-0005-0000-0000-0000BE3C0000}"/>
    <cellStyle name="Millares [0] 3 3 4 2 6 3 2 2" xfId="51105" xr:uid="{00000000-0005-0000-0000-0000BF3C0000}"/>
    <cellStyle name="Millares [0] 3 3 4 2 6 3 3" xfId="30421" xr:uid="{00000000-0005-0000-0000-0000C03C0000}"/>
    <cellStyle name="Millares [0] 3 3 4 2 6 3 4" xfId="40765" xr:uid="{00000000-0005-0000-0000-0000C13C0000}"/>
    <cellStyle name="Millares [0] 3 3 4 2 6 4" xfId="13177" xr:uid="{00000000-0005-0000-0000-0000C23C0000}"/>
    <cellStyle name="Millares [0] 3 3 4 2 6 4 2" xfId="44233" xr:uid="{00000000-0005-0000-0000-0000C33C0000}"/>
    <cellStyle name="Millares [0] 3 3 4 2 6 5" xfId="23549" xr:uid="{00000000-0005-0000-0000-0000C43C0000}"/>
    <cellStyle name="Millares [0] 3 3 4 2 6 6" xfId="33893" xr:uid="{00000000-0005-0000-0000-0000C53C0000}"/>
    <cellStyle name="Millares [0] 3 3 4 2 7" xfId="4485" xr:uid="{00000000-0005-0000-0000-0000C63C0000}"/>
    <cellStyle name="Millares [0] 3 3 4 2 7 2" xfId="14882" xr:uid="{00000000-0005-0000-0000-0000C73C0000}"/>
    <cellStyle name="Millares [0] 3 3 4 2 7 2 2" xfId="45938" xr:uid="{00000000-0005-0000-0000-0000C83C0000}"/>
    <cellStyle name="Millares [0] 3 3 4 2 7 3" xfId="25254" xr:uid="{00000000-0005-0000-0000-0000C93C0000}"/>
    <cellStyle name="Millares [0] 3 3 4 2 7 4" xfId="35598" xr:uid="{00000000-0005-0000-0000-0000CA3C0000}"/>
    <cellStyle name="Millares [0] 3 3 4 2 8" xfId="7931" xr:uid="{00000000-0005-0000-0000-0000CB3C0000}"/>
    <cellStyle name="Millares [0] 3 3 4 2 8 2" xfId="18316" xr:uid="{00000000-0005-0000-0000-0000CC3C0000}"/>
    <cellStyle name="Millares [0] 3 3 4 2 8 2 2" xfId="49366" xr:uid="{00000000-0005-0000-0000-0000CD3C0000}"/>
    <cellStyle name="Millares [0] 3 3 4 2 8 3" xfId="28682" xr:uid="{00000000-0005-0000-0000-0000CE3C0000}"/>
    <cellStyle name="Millares [0] 3 3 4 2 8 4" xfId="39026" xr:uid="{00000000-0005-0000-0000-0000CF3C0000}"/>
    <cellStyle name="Millares [0] 3 3 4 2 9" xfId="11456" xr:uid="{00000000-0005-0000-0000-0000D03C0000}"/>
    <cellStyle name="Millares [0] 3 3 4 2 9 2" xfId="42512" xr:uid="{00000000-0005-0000-0000-0000D13C0000}"/>
    <cellStyle name="Millares [0] 3 3 4 3" xfId="536" xr:uid="{00000000-0005-0000-0000-0000D23C0000}"/>
    <cellStyle name="Millares [0] 3 3 4 3 2" xfId="537" xr:uid="{00000000-0005-0000-0000-0000D33C0000}"/>
    <cellStyle name="Millares [0] 3 3 4 3 2 2" xfId="2787" xr:uid="{00000000-0005-0000-0000-0000D43C0000}"/>
    <cellStyle name="Millares [0] 3 3 4 3 2 2 2" xfId="6217" xr:uid="{00000000-0005-0000-0000-0000D53C0000}"/>
    <cellStyle name="Millares [0] 3 3 4 3 2 2 2 2" xfId="16612" xr:uid="{00000000-0005-0000-0000-0000D63C0000}"/>
    <cellStyle name="Millares [0] 3 3 4 3 2 2 2 2 2" xfId="47666" xr:uid="{00000000-0005-0000-0000-0000D73C0000}"/>
    <cellStyle name="Millares [0] 3 3 4 3 2 2 2 3" xfId="26982" xr:uid="{00000000-0005-0000-0000-0000D83C0000}"/>
    <cellStyle name="Millares [0] 3 3 4 3 2 2 2 4" xfId="37326" xr:uid="{00000000-0005-0000-0000-0000D93C0000}"/>
    <cellStyle name="Millares [0] 3 3 4 3 2 2 3" xfId="9697" xr:uid="{00000000-0005-0000-0000-0000DA3C0000}"/>
    <cellStyle name="Millares [0] 3 3 4 3 2 2 3 2" xfId="20063" xr:uid="{00000000-0005-0000-0000-0000DB3C0000}"/>
    <cellStyle name="Millares [0] 3 3 4 3 2 2 3 2 2" xfId="51112" xr:uid="{00000000-0005-0000-0000-0000DC3C0000}"/>
    <cellStyle name="Millares [0] 3 3 4 3 2 2 3 3" xfId="30428" xr:uid="{00000000-0005-0000-0000-0000DD3C0000}"/>
    <cellStyle name="Millares [0] 3 3 4 3 2 2 3 4" xfId="40772" xr:uid="{00000000-0005-0000-0000-0000DE3C0000}"/>
    <cellStyle name="Millares [0] 3 3 4 3 2 2 4" xfId="13184" xr:uid="{00000000-0005-0000-0000-0000DF3C0000}"/>
    <cellStyle name="Millares [0] 3 3 4 3 2 2 4 2" xfId="44240" xr:uid="{00000000-0005-0000-0000-0000E03C0000}"/>
    <cellStyle name="Millares [0] 3 3 4 3 2 2 5" xfId="23556" xr:uid="{00000000-0005-0000-0000-0000E13C0000}"/>
    <cellStyle name="Millares [0] 3 3 4 3 2 2 6" xfId="33900" xr:uid="{00000000-0005-0000-0000-0000E23C0000}"/>
    <cellStyle name="Millares [0] 3 3 4 3 2 3" xfId="4492" xr:uid="{00000000-0005-0000-0000-0000E33C0000}"/>
    <cellStyle name="Millares [0] 3 3 4 3 2 3 2" xfId="14889" xr:uid="{00000000-0005-0000-0000-0000E43C0000}"/>
    <cellStyle name="Millares [0] 3 3 4 3 2 3 2 2" xfId="45945" xr:uid="{00000000-0005-0000-0000-0000E53C0000}"/>
    <cellStyle name="Millares [0] 3 3 4 3 2 3 3" xfId="25261" xr:uid="{00000000-0005-0000-0000-0000E63C0000}"/>
    <cellStyle name="Millares [0] 3 3 4 3 2 3 4" xfId="35605" xr:uid="{00000000-0005-0000-0000-0000E73C0000}"/>
    <cellStyle name="Millares [0] 3 3 4 3 2 4" xfId="7938" xr:uid="{00000000-0005-0000-0000-0000E83C0000}"/>
    <cellStyle name="Millares [0] 3 3 4 3 2 4 2" xfId="18323" xr:uid="{00000000-0005-0000-0000-0000E93C0000}"/>
    <cellStyle name="Millares [0] 3 3 4 3 2 4 2 2" xfId="49373" xr:uid="{00000000-0005-0000-0000-0000EA3C0000}"/>
    <cellStyle name="Millares [0] 3 3 4 3 2 4 3" xfId="28689" xr:uid="{00000000-0005-0000-0000-0000EB3C0000}"/>
    <cellStyle name="Millares [0] 3 3 4 3 2 4 4" xfId="39033" xr:uid="{00000000-0005-0000-0000-0000EC3C0000}"/>
    <cellStyle name="Millares [0] 3 3 4 3 2 5" xfId="11463" xr:uid="{00000000-0005-0000-0000-0000ED3C0000}"/>
    <cellStyle name="Millares [0] 3 3 4 3 2 5 2" xfId="42519" xr:uid="{00000000-0005-0000-0000-0000EE3C0000}"/>
    <cellStyle name="Millares [0] 3 3 4 3 2 6" xfId="21835" xr:uid="{00000000-0005-0000-0000-0000EF3C0000}"/>
    <cellStyle name="Millares [0] 3 3 4 3 2 7" xfId="32179" xr:uid="{00000000-0005-0000-0000-0000F03C0000}"/>
    <cellStyle name="Millares [0] 3 3 4 3 3" xfId="2786" xr:uid="{00000000-0005-0000-0000-0000F13C0000}"/>
    <cellStyle name="Millares [0] 3 3 4 3 3 2" xfId="6216" xr:uid="{00000000-0005-0000-0000-0000F23C0000}"/>
    <cellStyle name="Millares [0] 3 3 4 3 3 2 2" xfId="16611" xr:uid="{00000000-0005-0000-0000-0000F33C0000}"/>
    <cellStyle name="Millares [0] 3 3 4 3 3 2 2 2" xfId="47665" xr:uid="{00000000-0005-0000-0000-0000F43C0000}"/>
    <cellStyle name="Millares [0] 3 3 4 3 3 2 3" xfId="26981" xr:uid="{00000000-0005-0000-0000-0000F53C0000}"/>
    <cellStyle name="Millares [0] 3 3 4 3 3 2 4" xfId="37325" xr:uid="{00000000-0005-0000-0000-0000F63C0000}"/>
    <cellStyle name="Millares [0] 3 3 4 3 3 3" xfId="9696" xr:uid="{00000000-0005-0000-0000-0000F73C0000}"/>
    <cellStyle name="Millares [0] 3 3 4 3 3 3 2" xfId="20062" xr:uid="{00000000-0005-0000-0000-0000F83C0000}"/>
    <cellStyle name="Millares [0] 3 3 4 3 3 3 2 2" xfId="51111" xr:uid="{00000000-0005-0000-0000-0000F93C0000}"/>
    <cellStyle name="Millares [0] 3 3 4 3 3 3 3" xfId="30427" xr:uid="{00000000-0005-0000-0000-0000FA3C0000}"/>
    <cellStyle name="Millares [0] 3 3 4 3 3 3 4" xfId="40771" xr:uid="{00000000-0005-0000-0000-0000FB3C0000}"/>
    <cellStyle name="Millares [0] 3 3 4 3 3 4" xfId="13183" xr:uid="{00000000-0005-0000-0000-0000FC3C0000}"/>
    <cellStyle name="Millares [0] 3 3 4 3 3 4 2" xfId="44239" xr:uid="{00000000-0005-0000-0000-0000FD3C0000}"/>
    <cellStyle name="Millares [0] 3 3 4 3 3 5" xfId="23555" xr:uid="{00000000-0005-0000-0000-0000FE3C0000}"/>
    <cellStyle name="Millares [0] 3 3 4 3 3 6" xfId="33899" xr:uid="{00000000-0005-0000-0000-0000FF3C0000}"/>
    <cellStyle name="Millares [0] 3 3 4 3 4" xfId="4491" xr:uid="{00000000-0005-0000-0000-0000003D0000}"/>
    <cellStyle name="Millares [0] 3 3 4 3 4 2" xfId="14888" xr:uid="{00000000-0005-0000-0000-0000013D0000}"/>
    <cellStyle name="Millares [0] 3 3 4 3 4 2 2" xfId="45944" xr:uid="{00000000-0005-0000-0000-0000023D0000}"/>
    <cellStyle name="Millares [0] 3 3 4 3 4 3" xfId="25260" xr:uid="{00000000-0005-0000-0000-0000033D0000}"/>
    <cellStyle name="Millares [0] 3 3 4 3 4 4" xfId="35604" xr:uid="{00000000-0005-0000-0000-0000043D0000}"/>
    <cellStyle name="Millares [0] 3 3 4 3 5" xfId="7937" xr:uid="{00000000-0005-0000-0000-0000053D0000}"/>
    <cellStyle name="Millares [0] 3 3 4 3 5 2" xfId="18322" xr:uid="{00000000-0005-0000-0000-0000063D0000}"/>
    <cellStyle name="Millares [0] 3 3 4 3 5 2 2" xfId="49372" xr:uid="{00000000-0005-0000-0000-0000073D0000}"/>
    <cellStyle name="Millares [0] 3 3 4 3 5 3" xfId="28688" xr:uid="{00000000-0005-0000-0000-0000083D0000}"/>
    <cellStyle name="Millares [0] 3 3 4 3 5 4" xfId="39032" xr:uid="{00000000-0005-0000-0000-0000093D0000}"/>
    <cellStyle name="Millares [0] 3 3 4 3 6" xfId="11462" xr:uid="{00000000-0005-0000-0000-00000A3D0000}"/>
    <cellStyle name="Millares [0] 3 3 4 3 6 2" xfId="42518" xr:uid="{00000000-0005-0000-0000-00000B3D0000}"/>
    <cellStyle name="Millares [0] 3 3 4 3 7" xfId="21834" xr:uid="{00000000-0005-0000-0000-00000C3D0000}"/>
    <cellStyle name="Millares [0] 3 3 4 3 8" xfId="32178" xr:uid="{00000000-0005-0000-0000-00000D3D0000}"/>
    <cellStyle name="Millares [0] 3 3 4 4" xfId="538" xr:uid="{00000000-0005-0000-0000-00000E3D0000}"/>
    <cellStyle name="Millares [0] 3 3 4 4 2" xfId="2788" xr:uid="{00000000-0005-0000-0000-00000F3D0000}"/>
    <cellStyle name="Millares [0] 3 3 4 4 2 2" xfId="6218" xr:uid="{00000000-0005-0000-0000-0000103D0000}"/>
    <cellStyle name="Millares [0] 3 3 4 4 2 2 2" xfId="16613" xr:uid="{00000000-0005-0000-0000-0000113D0000}"/>
    <cellStyle name="Millares [0] 3 3 4 4 2 2 2 2" xfId="47667" xr:uid="{00000000-0005-0000-0000-0000123D0000}"/>
    <cellStyle name="Millares [0] 3 3 4 4 2 2 3" xfId="26983" xr:uid="{00000000-0005-0000-0000-0000133D0000}"/>
    <cellStyle name="Millares [0] 3 3 4 4 2 2 4" xfId="37327" xr:uid="{00000000-0005-0000-0000-0000143D0000}"/>
    <cellStyle name="Millares [0] 3 3 4 4 2 3" xfId="9698" xr:uid="{00000000-0005-0000-0000-0000153D0000}"/>
    <cellStyle name="Millares [0] 3 3 4 4 2 3 2" xfId="20064" xr:uid="{00000000-0005-0000-0000-0000163D0000}"/>
    <cellStyle name="Millares [0] 3 3 4 4 2 3 2 2" xfId="51113" xr:uid="{00000000-0005-0000-0000-0000173D0000}"/>
    <cellStyle name="Millares [0] 3 3 4 4 2 3 3" xfId="30429" xr:uid="{00000000-0005-0000-0000-0000183D0000}"/>
    <cellStyle name="Millares [0] 3 3 4 4 2 3 4" xfId="40773" xr:uid="{00000000-0005-0000-0000-0000193D0000}"/>
    <cellStyle name="Millares [0] 3 3 4 4 2 4" xfId="13185" xr:uid="{00000000-0005-0000-0000-00001A3D0000}"/>
    <cellStyle name="Millares [0] 3 3 4 4 2 4 2" xfId="44241" xr:uid="{00000000-0005-0000-0000-00001B3D0000}"/>
    <cellStyle name="Millares [0] 3 3 4 4 2 5" xfId="23557" xr:uid="{00000000-0005-0000-0000-00001C3D0000}"/>
    <cellStyle name="Millares [0] 3 3 4 4 2 6" xfId="33901" xr:uid="{00000000-0005-0000-0000-00001D3D0000}"/>
    <cellStyle name="Millares [0] 3 3 4 4 3" xfId="4493" xr:uid="{00000000-0005-0000-0000-00001E3D0000}"/>
    <cellStyle name="Millares [0] 3 3 4 4 3 2" xfId="14890" xr:uid="{00000000-0005-0000-0000-00001F3D0000}"/>
    <cellStyle name="Millares [0] 3 3 4 4 3 2 2" xfId="45946" xr:uid="{00000000-0005-0000-0000-0000203D0000}"/>
    <cellStyle name="Millares [0] 3 3 4 4 3 3" xfId="25262" xr:uid="{00000000-0005-0000-0000-0000213D0000}"/>
    <cellStyle name="Millares [0] 3 3 4 4 3 4" xfId="35606" xr:uid="{00000000-0005-0000-0000-0000223D0000}"/>
    <cellStyle name="Millares [0] 3 3 4 4 4" xfId="7939" xr:uid="{00000000-0005-0000-0000-0000233D0000}"/>
    <cellStyle name="Millares [0] 3 3 4 4 4 2" xfId="18324" xr:uid="{00000000-0005-0000-0000-0000243D0000}"/>
    <cellStyle name="Millares [0] 3 3 4 4 4 2 2" xfId="49374" xr:uid="{00000000-0005-0000-0000-0000253D0000}"/>
    <cellStyle name="Millares [0] 3 3 4 4 4 3" xfId="28690" xr:uid="{00000000-0005-0000-0000-0000263D0000}"/>
    <cellStyle name="Millares [0] 3 3 4 4 4 4" xfId="39034" xr:uid="{00000000-0005-0000-0000-0000273D0000}"/>
    <cellStyle name="Millares [0] 3 3 4 4 5" xfId="11464" xr:uid="{00000000-0005-0000-0000-0000283D0000}"/>
    <cellStyle name="Millares [0] 3 3 4 4 5 2" xfId="42520" xr:uid="{00000000-0005-0000-0000-0000293D0000}"/>
    <cellStyle name="Millares [0] 3 3 4 4 6" xfId="21836" xr:uid="{00000000-0005-0000-0000-00002A3D0000}"/>
    <cellStyle name="Millares [0] 3 3 4 4 7" xfId="32180" xr:uid="{00000000-0005-0000-0000-00002B3D0000}"/>
    <cellStyle name="Millares [0] 3 3 4 5" xfId="539" xr:uid="{00000000-0005-0000-0000-00002C3D0000}"/>
    <cellStyle name="Millares [0] 3 3 4 5 2" xfId="2789" xr:uid="{00000000-0005-0000-0000-00002D3D0000}"/>
    <cellStyle name="Millares [0] 3 3 4 5 2 2" xfId="6219" xr:uid="{00000000-0005-0000-0000-00002E3D0000}"/>
    <cellStyle name="Millares [0] 3 3 4 5 2 2 2" xfId="16614" xr:uid="{00000000-0005-0000-0000-00002F3D0000}"/>
    <cellStyle name="Millares [0] 3 3 4 5 2 2 2 2" xfId="47668" xr:uid="{00000000-0005-0000-0000-0000303D0000}"/>
    <cellStyle name="Millares [0] 3 3 4 5 2 2 3" xfId="26984" xr:uid="{00000000-0005-0000-0000-0000313D0000}"/>
    <cellStyle name="Millares [0] 3 3 4 5 2 2 4" xfId="37328" xr:uid="{00000000-0005-0000-0000-0000323D0000}"/>
    <cellStyle name="Millares [0] 3 3 4 5 2 3" xfId="9699" xr:uid="{00000000-0005-0000-0000-0000333D0000}"/>
    <cellStyle name="Millares [0] 3 3 4 5 2 3 2" xfId="20065" xr:uid="{00000000-0005-0000-0000-0000343D0000}"/>
    <cellStyle name="Millares [0] 3 3 4 5 2 3 2 2" xfId="51114" xr:uid="{00000000-0005-0000-0000-0000353D0000}"/>
    <cellStyle name="Millares [0] 3 3 4 5 2 3 3" xfId="30430" xr:uid="{00000000-0005-0000-0000-0000363D0000}"/>
    <cellStyle name="Millares [0] 3 3 4 5 2 3 4" xfId="40774" xr:uid="{00000000-0005-0000-0000-0000373D0000}"/>
    <cellStyle name="Millares [0] 3 3 4 5 2 4" xfId="13186" xr:uid="{00000000-0005-0000-0000-0000383D0000}"/>
    <cellStyle name="Millares [0] 3 3 4 5 2 4 2" xfId="44242" xr:uid="{00000000-0005-0000-0000-0000393D0000}"/>
    <cellStyle name="Millares [0] 3 3 4 5 2 5" xfId="23558" xr:uid="{00000000-0005-0000-0000-00003A3D0000}"/>
    <cellStyle name="Millares [0] 3 3 4 5 2 6" xfId="33902" xr:uid="{00000000-0005-0000-0000-00003B3D0000}"/>
    <cellStyle name="Millares [0] 3 3 4 5 3" xfId="4494" xr:uid="{00000000-0005-0000-0000-00003C3D0000}"/>
    <cellStyle name="Millares [0] 3 3 4 5 3 2" xfId="14891" xr:uid="{00000000-0005-0000-0000-00003D3D0000}"/>
    <cellStyle name="Millares [0] 3 3 4 5 3 2 2" xfId="45947" xr:uid="{00000000-0005-0000-0000-00003E3D0000}"/>
    <cellStyle name="Millares [0] 3 3 4 5 3 3" xfId="25263" xr:uid="{00000000-0005-0000-0000-00003F3D0000}"/>
    <cellStyle name="Millares [0] 3 3 4 5 3 4" xfId="35607" xr:uid="{00000000-0005-0000-0000-0000403D0000}"/>
    <cellStyle name="Millares [0] 3 3 4 5 4" xfId="7940" xr:uid="{00000000-0005-0000-0000-0000413D0000}"/>
    <cellStyle name="Millares [0] 3 3 4 5 4 2" xfId="18325" xr:uid="{00000000-0005-0000-0000-0000423D0000}"/>
    <cellStyle name="Millares [0] 3 3 4 5 4 2 2" xfId="49375" xr:uid="{00000000-0005-0000-0000-0000433D0000}"/>
    <cellStyle name="Millares [0] 3 3 4 5 4 3" xfId="28691" xr:uid="{00000000-0005-0000-0000-0000443D0000}"/>
    <cellStyle name="Millares [0] 3 3 4 5 4 4" xfId="39035" xr:uid="{00000000-0005-0000-0000-0000453D0000}"/>
    <cellStyle name="Millares [0] 3 3 4 5 5" xfId="11465" xr:uid="{00000000-0005-0000-0000-0000463D0000}"/>
    <cellStyle name="Millares [0] 3 3 4 5 5 2" xfId="42521" xr:uid="{00000000-0005-0000-0000-0000473D0000}"/>
    <cellStyle name="Millares [0] 3 3 4 5 6" xfId="21837" xr:uid="{00000000-0005-0000-0000-0000483D0000}"/>
    <cellStyle name="Millares [0] 3 3 4 5 7" xfId="32181" xr:uid="{00000000-0005-0000-0000-0000493D0000}"/>
    <cellStyle name="Millares [0] 3 3 4 6" xfId="540" xr:uid="{00000000-0005-0000-0000-00004A3D0000}"/>
    <cellStyle name="Millares [0] 3 3 4 6 2" xfId="2790" xr:uid="{00000000-0005-0000-0000-00004B3D0000}"/>
    <cellStyle name="Millares [0] 3 3 4 6 2 2" xfId="6220" xr:uid="{00000000-0005-0000-0000-00004C3D0000}"/>
    <cellStyle name="Millares [0] 3 3 4 6 2 2 2" xfId="16615" xr:uid="{00000000-0005-0000-0000-00004D3D0000}"/>
    <cellStyle name="Millares [0] 3 3 4 6 2 2 2 2" xfId="47669" xr:uid="{00000000-0005-0000-0000-00004E3D0000}"/>
    <cellStyle name="Millares [0] 3 3 4 6 2 2 3" xfId="26985" xr:uid="{00000000-0005-0000-0000-00004F3D0000}"/>
    <cellStyle name="Millares [0] 3 3 4 6 2 2 4" xfId="37329" xr:uid="{00000000-0005-0000-0000-0000503D0000}"/>
    <cellStyle name="Millares [0] 3 3 4 6 2 3" xfId="9700" xr:uid="{00000000-0005-0000-0000-0000513D0000}"/>
    <cellStyle name="Millares [0] 3 3 4 6 2 3 2" xfId="20066" xr:uid="{00000000-0005-0000-0000-0000523D0000}"/>
    <cellStyle name="Millares [0] 3 3 4 6 2 3 2 2" xfId="51115" xr:uid="{00000000-0005-0000-0000-0000533D0000}"/>
    <cellStyle name="Millares [0] 3 3 4 6 2 3 3" xfId="30431" xr:uid="{00000000-0005-0000-0000-0000543D0000}"/>
    <cellStyle name="Millares [0] 3 3 4 6 2 3 4" xfId="40775" xr:uid="{00000000-0005-0000-0000-0000553D0000}"/>
    <cellStyle name="Millares [0] 3 3 4 6 2 4" xfId="13187" xr:uid="{00000000-0005-0000-0000-0000563D0000}"/>
    <cellStyle name="Millares [0] 3 3 4 6 2 4 2" xfId="44243" xr:uid="{00000000-0005-0000-0000-0000573D0000}"/>
    <cellStyle name="Millares [0] 3 3 4 6 2 5" xfId="23559" xr:uid="{00000000-0005-0000-0000-0000583D0000}"/>
    <cellStyle name="Millares [0] 3 3 4 6 2 6" xfId="33903" xr:uid="{00000000-0005-0000-0000-0000593D0000}"/>
    <cellStyle name="Millares [0] 3 3 4 6 3" xfId="4495" xr:uid="{00000000-0005-0000-0000-00005A3D0000}"/>
    <cellStyle name="Millares [0] 3 3 4 6 3 2" xfId="14892" xr:uid="{00000000-0005-0000-0000-00005B3D0000}"/>
    <cellStyle name="Millares [0] 3 3 4 6 3 2 2" xfId="45948" xr:uid="{00000000-0005-0000-0000-00005C3D0000}"/>
    <cellStyle name="Millares [0] 3 3 4 6 3 3" xfId="25264" xr:uid="{00000000-0005-0000-0000-00005D3D0000}"/>
    <cellStyle name="Millares [0] 3 3 4 6 3 4" xfId="35608" xr:uid="{00000000-0005-0000-0000-00005E3D0000}"/>
    <cellStyle name="Millares [0] 3 3 4 6 4" xfId="7941" xr:uid="{00000000-0005-0000-0000-00005F3D0000}"/>
    <cellStyle name="Millares [0] 3 3 4 6 4 2" xfId="18326" xr:uid="{00000000-0005-0000-0000-0000603D0000}"/>
    <cellStyle name="Millares [0] 3 3 4 6 4 2 2" xfId="49376" xr:uid="{00000000-0005-0000-0000-0000613D0000}"/>
    <cellStyle name="Millares [0] 3 3 4 6 4 3" xfId="28692" xr:uid="{00000000-0005-0000-0000-0000623D0000}"/>
    <cellStyle name="Millares [0] 3 3 4 6 4 4" xfId="39036" xr:uid="{00000000-0005-0000-0000-0000633D0000}"/>
    <cellStyle name="Millares [0] 3 3 4 6 5" xfId="11466" xr:uid="{00000000-0005-0000-0000-0000643D0000}"/>
    <cellStyle name="Millares [0] 3 3 4 6 5 2" xfId="42522" xr:uid="{00000000-0005-0000-0000-0000653D0000}"/>
    <cellStyle name="Millares [0] 3 3 4 6 6" xfId="21838" xr:uid="{00000000-0005-0000-0000-0000663D0000}"/>
    <cellStyle name="Millares [0] 3 3 4 6 7" xfId="32182" xr:uid="{00000000-0005-0000-0000-0000673D0000}"/>
    <cellStyle name="Millares [0] 3 3 4 7" xfId="2779" xr:uid="{00000000-0005-0000-0000-0000683D0000}"/>
    <cellStyle name="Millares [0] 3 3 4 7 2" xfId="6209" xr:uid="{00000000-0005-0000-0000-0000693D0000}"/>
    <cellStyle name="Millares [0] 3 3 4 7 2 2" xfId="16604" xr:uid="{00000000-0005-0000-0000-00006A3D0000}"/>
    <cellStyle name="Millares [0] 3 3 4 7 2 2 2" xfId="47658" xr:uid="{00000000-0005-0000-0000-00006B3D0000}"/>
    <cellStyle name="Millares [0] 3 3 4 7 2 3" xfId="26974" xr:uid="{00000000-0005-0000-0000-00006C3D0000}"/>
    <cellStyle name="Millares [0] 3 3 4 7 2 4" xfId="37318" xr:uid="{00000000-0005-0000-0000-00006D3D0000}"/>
    <cellStyle name="Millares [0] 3 3 4 7 3" xfId="9689" xr:uid="{00000000-0005-0000-0000-00006E3D0000}"/>
    <cellStyle name="Millares [0] 3 3 4 7 3 2" xfId="20055" xr:uid="{00000000-0005-0000-0000-00006F3D0000}"/>
    <cellStyle name="Millares [0] 3 3 4 7 3 2 2" xfId="51104" xr:uid="{00000000-0005-0000-0000-0000703D0000}"/>
    <cellStyle name="Millares [0] 3 3 4 7 3 3" xfId="30420" xr:uid="{00000000-0005-0000-0000-0000713D0000}"/>
    <cellStyle name="Millares [0] 3 3 4 7 3 4" xfId="40764" xr:uid="{00000000-0005-0000-0000-0000723D0000}"/>
    <cellStyle name="Millares [0] 3 3 4 7 4" xfId="13176" xr:uid="{00000000-0005-0000-0000-0000733D0000}"/>
    <cellStyle name="Millares [0] 3 3 4 7 4 2" xfId="44232" xr:uid="{00000000-0005-0000-0000-0000743D0000}"/>
    <cellStyle name="Millares [0] 3 3 4 7 5" xfId="23548" xr:uid="{00000000-0005-0000-0000-0000753D0000}"/>
    <cellStyle name="Millares [0] 3 3 4 7 6" xfId="33892" xr:uid="{00000000-0005-0000-0000-0000763D0000}"/>
    <cellStyle name="Millares [0] 3 3 4 8" xfId="4484" xr:uid="{00000000-0005-0000-0000-0000773D0000}"/>
    <cellStyle name="Millares [0] 3 3 4 8 2" xfId="14881" xr:uid="{00000000-0005-0000-0000-0000783D0000}"/>
    <cellStyle name="Millares [0] 3 3 4 8 2 2" xfId="45937" xr:uid="{00000000-0005-0000-0000-0000793D0000}"/>
    <cellStyle name="Millares [0] 3 3 4 8 3" xfId="25253" xr:uid="{00000000-0005-0000-0000-00007A3D0000}"/>
    <cellStyle name="Millares [0] 3 3 4 8 4" xfId="35597" xr:uid="{00000000-0005-0000-0000-00007B3D0000}"/>
    <cellStyle name="Millares [0] 3 3 4 9" xfId="7930" xr:uid="{00000000-0005-0000-0000-00007C3D0000}"/>
    <cellStyle name="Millares [0] 3 3 4 9 2" xfId="18315" xr:uid="{00000000-0005-0000-0000-00007D3D0000}"/>
    <cellStyle name="Millares [0] 3 3 4 9 2 2" xfId="49365" xr:uid="{00000000-0005-0000-0000-00007E3D0000}"/>
    <cellStyle name="Millares [0] 3 3 4 9 3" xfId="28681" xr:uid="{00000000-0005-0000-0000-00007F3D0000}"/>
    <cellStyle name="Millares [0] 3 3 4 9 4" xfId="39025" xr:uid="{00000000-0005-0000-0000-0000803D0000}"/>
    <cellStyle name="Millares [0] 3 3 5" xfId="541" xr:uid="{00000000-0005-0000-0000-0000813D0000}"/>
    <cellStyle name="Millares [0] 3 3 5 10" xfId="21839" xr:uid="{00000000-0005-0000-0000-0000823D0000}"/>
    <cellStyle name="Millares [0] 3 3 5 11" xfId="32183" xr:uid="{00000000-0005-0000-0000-0000833D0000}"/>
    <cellStyle name="Millares [0] 3 3 5 2" xfId="542" xr:uid="{00000000-0005-0000-0000-0000843D0000}"/>
    <cellStyle name="Millares [0] 3 3 5 2 2" xfId="543" xr:uid="{00000000-0005-0000-0000-0000853D0000}"/>
    <cellStyle name="Millares [0] 3 3 5 2 2 2" xfId="2793" xr:uid="{00000000-0005-0000-0000-0000863D0000}"/>
    <cellStyle name="Millares [0] 3 3 5 2 2 2 2" xfId="6223" xr:uid="{00000000-0005-0000-0000-0000873D0000}"/>
    <cellStyle name="Millares [0] 3 3 5 2 2 2 2 2" xfId="16618" xr:uid="{00000000-0005-0000-0000-0000883D0000}"/>
    <cellStyle name="Millares [0] 3 3 5 2 2 2 2 2 2" xfId="47672" xr:uid="{00000000-0005-0000-0000-0000893D0000}"/>
    <cellStyle name="Millares [0] 3 3 5 2 2 2 2 3" xfId="26988" xr:uid="{00000000-0005-0000-0000-00008A3D0000}"/>
    <cellStyle name="Millares [0] 3 3 5 2 2 2 2 4" xfId="37332" xr:uid="{00000000-0005-0000-0000-00008B3D0000}"/>
    <cellStyle name="Millares [0] 3 3 5 2 2 2 3" xfId="9703" xr:uid="{00000000-0005-0000-0000-00008C3D0000}"/>
    <cellStyle name="Millares [0] 3 3 5 2 2 2 3 2" xfId="20069" xr:uid="{00000000-0005-0000-0000-00008D3D0000}"/>
    <cellStyle name="Millares [0] 3 3 5 2 2 2 3 2 2" xfId="51118" xr:uid="{00000000-0005-0000-0000-00008E3D0000}"/>
    <cellStyle name="Millares [0] 3 3 5 2 2 2 3 3" xfId="30434" xr:uid="{00000000-0005-0000-0000-00008F3D0000}"/>
    <cellStyle name="Millares [0] 3 3 5 2 2 2 3 4" xfId="40778" xr:uid="{00000000-0005-0000-0000-0000903D0000}"/>
    <cellStyle name="Millares [0] 3 3 5 2 2 2 4" xfId="13190" xr:uid="{00000000-0005-0000-0000-0000913D0000}"/>
    <cellStyle name="Millares [0] 3 3 5 2 2 2 4 2" xfId="44246" xr:uid="{00000000-0005-0000-0000-0000923D0000}"/>
    <cellStyle name="Millares [0] 3 3 5 2 2 2 5" xfId="23562" xr:uid="{00000000-0005-0000-0000-0000933D0000}"/>
    <cellStyle name="Millares [0] 3 3 5 2 2 2 6" xfId="33906" xr:uid="{00000000-0005-0000-0000-0000943D0000}"/>
    <cellStyle name="Millares [0] 3 3 5 2 2 3" xfId="4498" xr:uid="{00000000-0005-0000-0000-0000953D0000}"/>
    <cellStyle name="Millares [0] 3 3 5 2 2 3 2" xfId="14895" xr:uid="{00000000-0005-0000-0000-0000963D0000}"/>
    <cellStyle name="Millares [0] 3 3 5 2 2 3 2 2" xfId="45951" xr:uid="{00000000-0005-0000-0000-0000973D0000}"/>
    <cellStyle name="Millares [0] 3 3 5 2 2 3 3" xfId="25267" xr:uid="{00000000-0005-0000-0000-0000983D0000}"/>
    <cellStyle name="Millares [0] 3 3 5 2 2 3 4" xfId="35611" xr:uid="{00000000-0005-0000-0000-0000993D0000}"/>
    <cellStyle name="Millares [0] 3 3 5 2 2 4" xfId="7944" xr:uid="{00000000-0005-0000-0000-00009A3D0000}"/>
    <cellStyle name="Millares [0] 3 3 5 2 2 4 2" xfId="18329" xr:uid="{00000000-0005-0000-0000-00009B3D0000}"/>
    <cellStyle name="Millares [0] 3 3 5 2 2 4 2 2" xfId="49379" xr:uid="{00000000-0005-0000-0000-00009C3D0000}"/>
    <cellStyle name="Millares [0] 3 3 5 2 2 4 3" xfId="28695" xr:uid="{00000000-0005-0000-0000-00009D3D0000}"/>
    <cellStyle name="Millares [0] 3 3 5 2 2 4 4" xfId="39039" xr:uid="{00000000-0005-0000-0000-00009E3D0000}"/>
    <cellStyle name="Millares [0] 3 3 5 2 2 5" xfId="11469" xr:uid="{00000000-0005-0000-0000-00009F3D0000}"/>
    <cellStyle name="Millares [0] 3 3 5 2 2 5 2" xfId="42525" xr:uid="{00000000-0005-0000-0000-0000A03D0000}"/>
    <cellStyle name="Millares [0] 3 3 5 2 2 6" xfId="21841" xr:uid="{00000000-0005-0000-0000-0000A13D0000}"/>
    <cellStyle name="Millares [0] 3 3 5 2 2 7" xfId="32185" xr:uid="{00000000-0005-0000-0000-0000A23D0000}"/>
    <cellStyle name="Millares [0] 3 3 5 2 3" xfId="2792" xr:uid="{00000000-0005-0000-0000-0000A33D0000}"/>
    <cellStyle name="Millares [0] 3 3 5 2 3 2" xfId="6222" xr:uid="{00000000-0005-0000-0000-0000A43D0000}"/>
    <cellStyle name="Millares [0] 3 3 5 2 3 2 2" xfId="16617" xr:uid="{00000000-0005-0000-0000-0000A53D0000}"/>
    <cellStyle name="Millares [0] 3 3 5 2 3 2 2 2" xfId="47671" xr:uid="{00000000-0005-0000-0000-0000A63D0000}"/>
    <cellStyle name="Millares [0] 3 3 5 2 3 2 3" xfId="26987" xr:uid="{00000000-0005-0000-0000-0000A73D0000}"/>
    <cellStyle name="Millares [0] 3 3 5 2 3 2 4" xfId="37331" xr:uid="{00000000-0005-0000-0000-0000A83D0000}"/>
    <cellStyle name="Millares [0] 3 3 5 2 3 3" xfId="9702" xr:uid="{00000000-0005-0000-0000-0000A93D0000}"/>
    <cellStyle name="Millares [0] 3 3 5 2 3 3 2" xfId="20068" xr:uid="{00000000-0005-0000-0000-0000AA3D0000}"/>
    <cellStyle name="Millares [0] 3 3 5 2 3 3 2 2" xfId="51117" xr:uid="{00000000-0005-0000-0000-0000AB3D0000}"/>
    <cellStyle name="Millares [0] 3 3 5 2 3 3 3" xfId="30433" xr:uid="{00000000-0005-0000-0000-0000AC3D0000}"/>
    <cellStyle name="Millares [0] 3 3 5 2 3 3 4" xfId="40777" xr:uid="{00000000-0005-0000-0000-0000AD3D0000}"/>
    <cellStyle name="Millares [0] 3 3 5 2 3 4" xfId="13189" xr:uid="{00000000-0005-0000-0000-0000AE3D0000}"/>
    <cellStyle name="Millares [0] 3 3 5 2 3 4 2" xfId="44245" xr:uid="{00000000-0005-0000-0000-0000AF3D0000}"/>
    <cellStyle name="Millares [0] 3 3 5 2 3 5" xfId="23561" xr:uid="{00000000-0005-0000-0000-0000B03D0000}"/>
    <cellStyle name="Millares [0] 3 3 5 2 3 6" xfId="33905" xr:uid="{00000000-0005-0000-0000-0000B13D0000}"/>
    <cellStyle name="Millares [0] 3 3 5 2 4" xfId="4497" xr:uid="{00000000-0005-0000-0000-0000B23D0000}"/>
    <cellStyle name="Millares [0] 3 3 5 2 4 2" xfId="14894" xr:uid="{00000000-0005-0000-0000-0000B33D0000}"/>
    <cellStyle name="Millares [0] 3 3 5 2 4 2 2" xfId="45950" xr:uid="{00000000-0005-0000-0000-0000B43D0000}"/>
    <cellStyle name="Millares [0] 3 3 5 2 4 3" xfId="25266" xr:uid="{00000000-0005-0000-0000-0000B53D0000}"/>
    <cellStyle name="Millares [0] 3 3 5 2 4 4" xfId="35610" xr:uid="{00000000-0005-0000-0000-0000B63D0000}"/>
    <cellStyle name="Millares [0] 3 3 5 2 5" xfId="7943" xr:uid="{00000000-0005-0000-0000-0000B73D0000}"/>
    <cellStyle name="Millares [0] 3 3 5 2 5 2" xfId="18328" xr:uid="{00000000-0005-0000-0000-0000B83D0000}"/>
    <cellStyle name="Millares [0] 3 3 5 2 5 2 2" xfId="49378" xr:uid="{00000000-0005-0000-0000-0000B93D0000}"/>
    <cellStyle name="Millares [0] 3 3 5 2 5 3" xfId="28694" xr:uid="{00000000-0005-0000-0000-0000BA3D0000}"/>
    <cellStyle name="Millares [0] 3 3 5 2 5 4" xfId="39038" xr:uid="{00000000-0005-0000-0000-0000BB3D0000}"/>
    <cellStyle name="Millares [0] 3 3 5 2 6" xfId="11468" xr:uid="{00000000-0005-0000-0000-0000BC3D0000}"/>
    <cellStyle name="Millares [0] 3 3 5 2 6 2" xfId="42524" xr:uid="{00000000-0005-0000-0000-0000BD3D0000}"/>
    <cellStyle name="Millares [0] 3 3 5 2 7" xfId="21840" xr:uid="{00000000-0005-0000-0000-0000BE3D0000}"/>
    <cellStyle name="Millares [0] 3 3 5 2 8" xfId="32184" xr:uid="{00000000-0005-0000-0000-0000BF3D0000}"/>
    <cellStyle name="Millares [0] 3 3 5 3" xfId="544" xr:uid="{00000000-0005-0000-0000-0000C03D0000}"/>
    <cellStyle name="Millares [0] 3 3 5 3 2" xfId="2794" xr:uid="{00000000-0005-0000-0000-0000C13D0000}"/>
    <cellStyle name="Millares [0] 3 3 5 3 2 2" xfId="6224" xr:uid="{00000000-0005-0000-0000-0000C23D0000}"/>
    <cellStyle name="Millares [0] 3 3 5 3 2 2 2" xfId="16619" xr:uid="{00000000-0005-0000-0000-0000C33D0000}"/>
    <cellStyle name="Millares [0] 3 3 5 3 2 2 2 2" xfId="47673" xr:uid="{00000000-0005-0000-0000-0000C43D0000}"/>
    <cellStyle name="Millares [0] 3 3 5 3 2 2 3" xfId="26989" xr:uid="{00000000-0005-0000-0000-0000C53D0000}"/>
    <cellStyle name="Millares [0] 3 3 5 3 2 2 4" xfId="37333" xr:uid="{00000000-0005-0000-0000-0000C63D0000}"/>
    <cellStyle name="Millares [0] 3 3 5 3 2 3" xfId="9704" xr:uid="{00000000-0005-0000-0000-0000C73D0000}"/>
    <cellStyle name="Millares [0] 3 3 5 3 2 3 2" xfId="20070" xr:uid="{00000000-0005-0000-0000-0000C83D0000}"/>
    <cellStyle name="Millares [0] 3 3 5 3 2 3 2 2" xfId="51119" xr:uid="{00000000-0005-0000-0000-0000C93D0000}"/>
    <cellStyle name="Millares [0] 3 3 5 3 2 3 3" xfId="30435" xr:uid="{00000000-0005-0000-0000-0000CA3D0000}"/>
    <cellStyle name="Millares [0] 3 3 5 3 2 3 4" xfId="40779" xr:uid="{00000000-0005-0000-0000-0000CB3D0000}"/>
    <cellStyle name="Millares [0] 3 3 5 3 2 4" xfId="13191" xr:uid="{00000000-0005-0000-0000-0000CC3D0000}"/>
    <cellStyle name="Millares [0] 3 3 5 3 2 4 2" xfId="44247" xr:uid="{00000000-0005-0000-0000-0000CD3D0000}"/>
    <cellStyle name="Millares [0] 3 3 5 3 2 5" xfId="23563" xr:uid="{00000000-0005-0000-0000-0000CE3D0000}"/>
    <cellStyle name="Millares [0] 3 3 5 3 2 6" xfId="33907" xr:uid="{00000000-0005-0000-0000-0000CF3D0000}"/>
    <cellStyle name="Millares [0] 3 3 5 3 3" xfId="4499" xr:uid="{00000000-0005-0000-0000-0000D03D0000}"/>
    <cellStyle name="Millares [0] 3 3 5 3 3 2" xfId="14896" xr:uid="{00000000-0005-0000-0000-0000D13D0000}"/>
    <cellStyle name="Millares [0] 3 3 5 3 3 2 2" xfId="45952" xr:uid="{00000000-0005-0000-0000-0000D23D0000}"/>
    <cellStyle name="Millares [0] 3 3 5 3 3 3" xfId="25268" xr:uid="{00000000-0005-0000-0000-0000D33D0000}"/>
    <cellStyle name="Millares [0] 3 3 5 3 3 4" xfId="35612" xr:uid="{00000000-0005-0000-0000-0000D43D0000}"/>
    <cellStyle name="Millares [0] 3 3 5 3 4" xfId="7945" xr:uid="{00000000-0005-0000-0000-0000D53D0000}"/>
    <cellStyle name="Millares [0] 3 3 5 3 4 2" xfId="18330" xr:uid="{00000000-0005-0000-0000-0000D63D0000}"/>
    <cellStyle name="Millares [0] 3 3 5 3 4 2 2" xfId="49380" xr:uid="{00000000-0005-0000-0000-0000D73D0000}"/>
    <cellStyle name="Millares [0] 3 3 5 3 4 3" xfId="28696" xr:uid="{00000000-0005-0000-0000-0000D83D0000}"/>
    <cellStyle name="Millares [0] 3 3 5 3 4 4" xfId="39040" xr:uid="{00000000-0005-0000-0000-0000D93D0000}"/>
    <cellStyle name="Millares [0] 3 3 5 3 5" xfId="11470" xr:uid="{00000000-0005-0000-0000-0000DA3D0000}"/>
    <cellStyle name="Millares [0] 3 3 5 3 5 2" xfId="42526" xr:uid="{00000000-0005-0000-0000-0000DB3D0000}"/>
    <cellStyle name="Millares [0] 3 3 5 3 6" xfId="21842" xr:uid="{00000000-0005-0000-0000-0000DC3D0000}"/>
    <cellStyle name="Millares [0] 3 3 5 3 7" xfId="32186" xr:uid="{00000000-0005-0000-0000-0000DD3D0000}"/>
    <cellStyle name="Millares [0] 3 3 5 4" xfId="545" xr:uid="{00000000-0005-0000-0000-0000DE3D0000}"/>
    <cellStyle name="Millares [0] 3 3 5 4 2" xfId="2795" xr:uid="{00000000-0005-0000-0000-0000DF3D0000}"/>
    <cellStyle name="Millares [0] 3 3 5 4 2 2" xfId="6225" xr:uid="{00000000-0005-0000-0000-0000E03D0000}"/>
    <cellStyle name="Millares [0] 3 3 5 4 2 2 2" xfId="16620" xr:uid="{00000000-0005-0000-0000-0000E13D0000}"/>
    <cellStyle name="Millares [0] 3 3 5 4 2 2 2 2" xfId="47674" xr:uid="{00000000-0005-0000-0000-0000E23D0000}"/>
    <cellStyle name="Millares [0] 3 3 5 4 2 2 3" xfId="26990" xr:uid="{00000000-0005-0000-0000-0000E33D0000}"/>
    <cellStyle name="Millares [0] 3 3 5 4 2 2 4" xfId="37334" xr:uid="{00000000-0005-0000-0000-0000E43D0000}"/>
    <cellStyle name="Millares [0] 3 3 5 4 2 3" xfId="9705" xr:uid="{00000000-0005-0000-0000-0000E53D0000}"/>
    <cellStyle name="Millares [0] 3 3 5 4 2 3 2" xfId="20071" xr:uid="{00000000-0005-0000-0000-0000E63D0000}"/>
    <cellStyle name="Millares [0] 3 3 5 4 2 3 2 2" xfId="51120" xr:uid="{00000000-0005-0000-0000-0000E73D0000}"/>
    <cellStyle name="Millares [0] 3 3 5 4 2 3 3" xfId="30436" xr:uid="{00000000-0005-0000-0000-0000E83D0000}"/>
    <cellStyle name="Millares [0] 3 3 5 4 2 3 4" xfId="40780" xr:uid="{00000000-0005-0000-0000-0000E93D0000}"/>
    <cellStyle name="Millares [0] 3 3 5 4 2 4" xfId="13192" xr:uid="{00000000-0005-0000-0000-0000EA3D0000}"/>
    <cellStyle name="Millares [0] 3 3 5 4 2 4 2" xfId="44248" xr:uid="{00000000-0005-0000-0000-0000EB3D0000}"/>
    <cellStyle name="Millares [0] 3 3 5 4 2 5" xfId="23564" xr:uid="{00000000-0005-0000-0000-0000EC3D0000}"/>
    <cellStyle name="Millares [0] 3 3 5 4 2 6" xfId="33908" xr:uid="{00000000-0005-0000-0000-0000ED3D0000}"/>
    <cellStyle name="Millares [0] 3 3 5 4 3" xfId="4500" xr:uid="{00000000-0005-0000-0000-0000EE3D0000}"/>
    <cellStyle name="Millares [0] 3 3 5 4 3 2" xfId="14897" xr:uid="{00000000-0005-0000-0000-0000EF3D0000}"/>
    <cellStyle name="Millares [0] 3 3 5 4 3 2 2" xfId="45953" xr:uid="{00000000-0005-0000-0000-0000F03D0000}"/>
    <cellStyle name="Millares [0] 3 3 5 4 3 3" xfId="25269" xr:uid="{00000000-0005-0000-0000-0000F13D0000}"/>
    <cellStyle name="Millares [0] 3 3 5 4 3 4" xfId="35613" xr:uid="{00000000-0005-0000-0000-0000F23D0000}"/>
    <cellStyle name="Millares [0] 3 3 5 4 4" xfId="7946" xr:uid="{00000000-0005-0000-0000-0000F33D0000}"/>
    <cellStyle name="Millares [0] 3 3 5 4 4 2" xfId="18331" xr:uid="{00000000-0005-0000-0000-0000F43D0000}"/>
    <cellStyle name="Millares [0] 3 3 5 4 4 2 2" xfId="49381" xr:uid="{00000000-0005-0000-0000-0000F53D0000}"/>
    <cellStyle name="Millares [0] 3 3 5 4 4 3" xfId="28697" xr:uid="{00000000-0005-0000-0000-0000F63D0000}"/>
    <cellStyle name="Millares [0] 3 3 5 4 4 4" xfId="39041" xr:uid="{00000000-0005-0000-0000-0000F73D0000}"/>
    <cellStyle name="Millares [0] 3 3 5 4 5" xfId="11471" xr:uid="{00000000-0005-0000-0000-0000F83D0000}"/>
    <cellStyle name="Millares [0] 3 3 5 4 5 2" xfId="42527" xr:uid="{00000000-0005-0000-0000-0000F93D0000}"/>
    <cellStyle name="Millares [0] 3 3 5 4 6" xfId="21843" xr:uid="{00000000-0005-0000-0000-0000FA3D0000}"/>
    <cellStyle name="Millares [0] 3 3 5 4 7" xfId="32187" xr:uid="{00000000-0005-0000-0000-0000FB3D0000}"/>
    <cellStyle name="Millares [0] 3 3 5 5" xfId="546" xr:uid="{00000000-0005-0000-0000-0000FC3D0000}"/>
    <cellStyle name="Millares [0] 3 3 5 5 2" xfId="2796" xr:uid="{00000000-0005-0000-0000-0000FD3D0000}"/>
    <cellStyle name="Millares [0] 3 3 5 5 2 2" xfId="6226" xr:uid="{00000000-0005-0000-0000-0000FE3D0000}"/>
    <cellStyle name="Millares [0] 3 3 5 5 2 2 2" xfId="16621" xr:uid="{00000000-0005-0000-0000-0000FF3D0000}"/>
    <cellStyle name="Millares [0] 3 3 5 5 2 2 2 2" xfId="47675" xr:uid="{00000000-0005-0000-0000-0000003E0000}"/>
    <cellStyle name="Millares [0] 3 3 5 5 2 2 3" xfId="26991" xr:uid="{00000000-0005-0000-0000-0000013E0000}"/>
    <cellStyle name="Millares [0] 3 3 5 5 2 2 4" xfId="37335" xr:uid="{00000000-0005-0000-0000-0000023E0000}"/>
    <cellStyle name="Millares [0] 3 3 5 5 2 3" xfId="9706" xr:uid="{00000000-0005-0000-0000-0000033E0000}"/>
    <cellStyle name="Millares [0] 3 3 5 5 2 3 2" xfId="20072" xr:uid="{00000000-0005-0000-0000-0000043E0000}"/>
    <cellStyle name="Millares [0] 3 3 5 5 2 3 2 2" xfId="51121" xr:uid="{00000000-0005-0000-0000-0000053E0000}"/>
    <cellStyle name="Millares [0] 3 3 5 5 2 3 3" xfId="30437" xr:uid="{00000000-0005-0000-0000-0000063E0000}"/>
    <cellStyle name="Millares [0] 3 3 5 5 2 3 4" xfId="40781" xr:uid="{00000000-0005-0000-0000-0000073E0000}"/>
    <cellStyle name="Millares [0] 3 3 5 5 2 4" xfId="13193" xr:uid="{00000000-0005-0000-0000-0000083E0000}"/>
    <cellStyle name="Millares [0] 3 3 5 5 2 4 2" xfId="44249" xr:uid="{00000000-0005-0000-0000-0000093E0000}"/>
    <cellStyle name="Millares [0] 3 3 5 5 2 5" xfId="23565" xr:uid="{00000000-0005-0000-0000-00000A3E0000}"/>
    <cellStyle name="Millares [0] 3 3 5 5 2 6" xfId="33909" xr:uid="{00000000-0005-0000-0000-00000B3E0000}"/>
    <cellStyle name="Millares [0] 3 3 5 5 3" xfId="4501" xr:uid="{00000000-0005-0000-0000-00000C3E0000}"/>
    <cellStyle name="Millares [0] 3 3 5 5 3 2" xfId="14898" xr:uid="{00000000-0005-0000-0000-00000D3E0000}"/>
    <cellStyle name="Millares [0] 3 3 5 5 3 2 2" xfId="45954" xr:uid="{00000000-0005-0000-0000-00000E3E0000}"/>
    <cellStyle name="Millares [0] 3 3 5 5 3 3" xfId="25270" xr:uid="{00000000-0005-0000-0000-00000F3E0000}"/>
    <cellStyle name="Millares [0] 3 3 5 5 3 4" xfId="35614" xr:uid="{00000000-0005-0000-0000-0000103E0000}"/>
    <cellStyle name="Millares [0] 3 3 5 5 4" xfId="7947" xr:uid="{00000000-0005-0000-0000-0000113E0000}"/>
    <cellStyle name="Millares [0] 3 3 5 5 4 2" xfId="18332" xr:uid="{00000000-0005-0000-0000-0000123E0000}"/>
    <cellStyle name="Millares [0] 3 3 5 5 4 2 2" xfId="49382" xr:uid="{00000000-0005-0000-0000-0000133E0000}"/>
    <cellStyle name="Millares [0] 3 3 5 5 4 3" xfId="28698" xr:uid="{00000000-0005-0000-0000-0000143E0000}"/>
    <cellStyle name="Millares [0] 3 3 5 5 4 4" xfId="39042" xr:uid="{00000000-0005-0000-0000-0000153E0000}"/>
    <cellStyle name="Millares [0] 3 3 5 5 5" xfId="11472" xr:uid="{00000000-0005-0000-0000-0000163E0000}"/>
    <cellStyle name="Millares [0] 3 3 5 5 5 2" xfId="42528" xr:uid="{00000000-0005-0000-0000-0000173E0000}"/>
    <cellStyle name="Millares [0] 3 3 5 5 6" xfId="21844" xr:uid="{00000000-0005-0000-0000-0000183E0000}"/>
    <cellStyle name="Millares [0] 3 3 5 5 7" xfId="32188" xr:uid="{00000000-0005-0000-0000-0000193E0000}"/>
    <cellStyle name="Millares [0] 3 3 5 6" xfId="2791" xr:uid="{00000000-0005-0000-0000-00001A3E0000}"/>
    <cellStyle name="Millares [0] 3 3 5 6 2" xfId="6221" xr:uid="{00000000-0005-0000-0000-00001B3E0000}"/>
    <cellStyle name="Millares [0] 3 3 5 6 2 2" xfId="16616" xr:uid="{00000000-0005-0000-0000-00001C3E0000}"/>
    <cellStyle name="Millares [0] 3 3 5 6 2 2 2" xfId="47670" xr:uid="{00000000-0005-0000-0000-00001D3E0000}"/>
    <cellStyle name="Millares [0] 3 3 5 6 2 3" xfId="26986" xr:uid="{00000000-0005-0000-0000-00001E3E0000}"/>
    <cellStyle name="Millares [0] 3 3 5 6 2 4" xfId="37330" xr:uid="{00000000-0005-0000-0000-00001F3E0000}"/>
    <cellStyle name="Millares [0] 3 3 5 6 3" xfId="9701" xr:uid="{00000000-0005-0000-0000-0000203E0000}"/>
    <cellStyle name="Millares [0] 3 3 5 6 3 2" xfId="20067" xr:uid="{00000000-0005-0000-0000-0000213E0000}"/>
    <cellStyle name="Millares [0] 3 3 5 6 3 2 2" xfId="51116" xr:uid="{00000000-0005-0000-0000-0000223E0000}"/>
    <cellStyle name="Millares [0] 3 3 5 6 3 3" xfId="30432" xr:uid="{00000000-0005-0000-0000-0000233E0000}"/>
    <cellStyle name="Millares [0] 3 3 5 6 3 4" xfId="40776" xr:uid="{00000000-0005-0000-0000-0000243E0000}"/>
    <cellStyle name="Millares [0] 3 3 5 6 4" xfId="13188" xr:uid="{00000000-0005-0000-0000-0000253E0000}"/>
    <cellStyle name="Millares [0] 3 3 5 6 4 2" xfId="44244" xr:uid="{00000000-0005-0000-0000-0000263E0000}"/>
    <cellStyle name="Millares [0] 3 3 5 6 5" xfId="23560" xr:uid="{00000000-0005-0000-0000-0000273E0000}"/>
    <cellStyle name="Millares [0] 3 3 5 6 6" xfId="33904" xr:uid="{00000000-0005-0000-0000-0000283E0000}"/>
    <cellStyle name="Millares [0] 3 3 5 7" xfId="4496" xr:uid="{00000000-0005-0000-0000-0000293E0000}"/>
    <cellStyle name="Millares [0] 3 3 5 7 2" xfId="14893" xr:uid="{00000000-0005-0000-0000-00002A3E0000}"/>
    <cellStyle name="Millares [0] 3 3 5 7 2 2" xfId="45949" xr:uid="{00000000-0005-0000-0000-00002B3E0000}"/>
    <cellStyle name="Millares [0] 3 3 5 7 3" xfId="25265" xr:uid="{00000000-0005-0000-0000-00002C3E0000}"/>
    <cellStyle name="Millares [0] 3 3 5 7 4" xfId="35609" xr:uid="{00000000-0005-0000-0000-00002D3E0000}"/>
    <cellStyle name="Millares [0] 3 3 5 8" xfId="7942" xr:uid="{00000000-0005-0000-0000-00002E3E0000}"/>
    <cellStyle name="Millares [0] 3 3 5 8 2" xfId="18327" xr:uid="{00000000-0005-0000-0000-00002F3E0000}"/>
    <cellStyle name="Millares [0] 3 3 5 8 2 2" xfId="49377" xr:uid="{00000000-0005-0000-0000-0000303E0000}"/>
    <cellStyle name="Millares [0] 3 3 5 8 3" xfId="28693" xr:uid="{00000000-0005-0000-0000-0000313E0000}"/>
    <cellStyle name="Millares [0] 3 3 5 8 4" xfId="39037" xr:uid="{00000000-0005-0000-0000-0000323E0000}"/>
    <cellStyle name="Millares [0] 3 3 5 9" xfId="11467" xr:uid="{00000000-0005-0000-0000-0000333E0000}"/>
    <cellStyle name="Millares [0] 3 3 5 9 2" xfId="42523" xr:uid="{00000000-0005-0000-0000-0000343E0000}"/>
    <cellStyle name="Millares [0] 3 3 6" xfId="547" xr:uid="{00000000-0005-0000-0000-0000353E0000}"/>
    <cellStyle name="Millares [0] 3 3 6 2" xfId="548" xr:uid="{00000000-0005-0000-0000-0000363E0000}"/>
    <cellStyle name="Millares [0] 3 3 6 2 2" xfId="2798" xr:uid="{00000000-0005-0000-0000-0000373E0000}"/>
    <cellStyle name="Millares [0] 3 3 6 2 2 2" xfId="6228" xr:uid="{00000000-0005-0000-0000-0000383E0000}"/>
    <cellStyle name="Millares [0] 3 3 6 2 2 2 2" xfId="16623" xr:uid="{00000000-0005-0000-0000-0000393E0000}"/>
    <cellStyle name="Millares [0] 3 3 6 2 2 2 2 2" xfId="47677" xr:uid="{00000000-0005-0000-0000-00003A3E0000}"/>
    <cellStyle name="Millares [0] 3 3 6 2 2 2 3" xfId="26993" xr:uid="{00000000-0005-0000-0000-00003B3E0000}"/>
    <cellStyle name="Millares [0] 3 3 6 2 2 2 4" xfId="37337" xr:uid="{00000000-0005-0000-0000-00003C3E0000}"/>
    <cellStyle name="Millares [0] 3 3 6 2 2 3" xfId="9708" xr:uid="{00000000-0005-0000-0000-00003D3E0000}"/>
    <cellStyle name="Millares [0] 3 3 6 2 2 3 2" xfId="20074" xr:uid="{00000000-0005-0000-0000-00003E3E0000}"/>
    <cellStyle name="Millares [0] 3 3 6 2 2 3 2 2" xfId="51123" xr:uid="{00000000-0005-0000-0000-00003F3E0000}"/>
    <cellStyle name="Millares [0] 3 3 6 2 2 3 3" xfId="30439" xr:uid="{00000000-0005-0000-0000-0000403E0000}"/>
    <cellStyle name="Millares [0] 3 3 6 2 2 3 4" xfId="40783" xr:uid="{00000000-0005-0000-0000-0000413E0000}"/>
    <cellStyle name="Millares [0] 3 3 6 2 2 4" xfId="13195" xr:uid="{00000000-0005-0000-0000-0000423E0000}"/>
    <cellStyle name="Millares [0] 3 3 6 2 2 4 2" xfId="44251" xr:uid="{00000000-0005-0000-0000-0000433E0000}"/>
    <cellStyle name="Millares [0] 3 3 6 2 2 5" xfId="23567" xr:uid="{00000000-0005-0000-0000-0000443E0000}"/>
    <cellStyle name="Millares [0] 3 3 6 2 2 6" xfId="33911" xr:uid="{00000000-0005-0000-0000-0000453E0000}"/>
    <cellStyle name="Millares [0] 3 3 6 2 3" xfId="4503" xr:uid="{00000000-0005-0000-0000-0000463E0000}"/>
    <cellStyle name="Millares [0] 3 3 6 2 3 2" xfId="14900" xr:uid="{00000000-0005-0000-0000-0000473E0000}"/>
    <cellStyle name="Millares [0] 3 3 6 2 3 2 2" xfId="45956" xr:uid="{00000000-0005-0000-0000-0000483E0000}"/>
    <cellStyle name="Millares [0] 3 3 6 2 3 3" xfId="25272" xr:uid="{00000000-0005-0000-0000-0000493E0000}"/>
    <cellStyle name="Millares [0] 3 3 6 2 3 4" xfId="35616" xr:uid="{00000000-0005-0000-0000-00004A3E0000}"/>
    <cellStyle name="Millares [0] 3 3 6 2 4" xfId="7949" xr:uid="{00000000-0005-0000-0000-00004B3E0000}"/>
    <cellStyle name="Millares [0] 3 3 6 2 4 2" xfId="18334" xr:uid="{00000000-0005-0000-0000-00004C3E0000}"/>
    <cellStyle name="Millares [0] 3 3 6 2 4 2 2" xfId="49384" xr:uid="{00000000-0005-0000-0000-00004D3E0000}"/>
    <cellStyle name="Millares [0] 3 3 6 2 4 3" xfId="28700" xr:uid="{00000000-0005-0000-0000-00004E3E0000}"/>
    <cellStyle name="Millares [0] 3 3 6 2 4 4" xfId="39044" xr:uid="{00000000-0005-0000-0000-00004F3E0000}"/>
    <cellStyle name="Millares [0] 3 3 6 2 5" xfId="11474" xr:uid="{00000000-0005-0000-0000-0000503E0000}"/>
    <cellStyle name="Millares [0] 3 3 6 2 5 2" xfId="42530" xr:uid="{00000000-0005-0000-0000-0000513E0000}"/>
    <cellStyle name="Millares [0] 3 3 6 2 6" xfId="21846" xr:uid="{00000000-0005-0000-0000-0000523E0000}"/>
    <cellStyle name="Millares [0] 3 3 6 2 7" xfId="32190" xr:uid="{00000000-0005-0000-0000-0000533E0000}"/>
    <cellStyle name="Millares [0] 3 3 6 3" xfId="2797" xr:uid="{00000000-0005-0000-0000-0000543E0000}"/>
    <cellStyle name="Millares [0] 3 3 6 3 2" xfId="6227" xr:uid="{00000000-0005-0000-0000-0000553E0000}"/>
    <cellStyle name="Millares [0] 3 3 6 3 2 2" xfId="16622" xr:uid="{00000000-0005-0000-0000-0000563E0000}"/>
    <cellStyle name="Millares [0] 3 3 6 3 2 2 2" xfId="47676" xr:uid="{00000000-0005-0000-0000-0000573E0000}"/>
    <cellStyle name="Millares [0] 3 3 6 3 2 3" xfId="26992" xr:uid="{00000000-0005-0000-0000-0000583E0000}"/>
    <cellStyle name="Millares [0] 3 3 6 3 2 4" xfId="37336" xr:uid="{00000000-0005-0000-0000-0000593E0000}"/>
    <cellStyle name="Millares [0] 3 3 6 3 3" xfId="9707" xr:uid="{00000000-0005-0000-0000-00005A3E0000}"/>
    <cellStyle name="Millares [0] 3 3 6 3 3 2" xfId="20073" xr:uid="{00000000-0005-0000-0000-00005B3E0000}"/>
    <cellStyle name="Millares [0] 3 3 6 3 3 2 2" xfId="51122" xr:uid="{00000000-0005-0000-0000-00005C3E0000}"/>
    <cellStyle name="Millares [0] 3 3 6 3 3 3" xfId="30438" xr:uid="{00000000-0005-0000-0000-00005D3E0000}"/>
    <cellStyle name="Millares [0] 3 3 6 3 3 4" xfId="40782" xr:uid="{00000000-0005-0000-0000-00005E3E0000}"/>
    <cellStyle name="Millares [0] 3 3 6 3 4" xfId="13194" xr:uid="{00000000-0005-0000-0000-00005F3E0000}"/>
    <cellStyle name="Millares [0] 3 3 6 3 4 2" xfId="44250" xr:uid="{00000000-0005-0000-0000-0000603E0000}"/>
    <cellStyle name="Millares [0] 3 3 6 3 5" xfId="23566" xr:uid="{00000000-0005-0000-0000-0000613E0000}"/>
    <cellStyle name="Millares [0] 3 3 6 3 6" xfId="33910" xr:uid="{00000000-0005-0000-0000-0000623E0000}"/>
    <cellStyle name="Millares [0] 3 3 6 4" xfId="4502" xr:uid="{00000000-0005-0000-0000-0000633E0000}"/>
    <cellStyle name="Millares [0] 3 3 6 4 2" xfId="14899" xr:uid="{00000000-0005-0000-0000-0000643E0000}"/>
    <cellStyle name="Millares [0] 3 3 6 4 2 2" xfId="45955" xr:uid="{00000000-0005-0000-0000-0000653E0000}"/>
    <cellStyle name="Millares [0] 3 3 6 4 3" xfId="25271" xr:uid="{00000000-0005-0000-0000-0000663E0000}"/>
    <cellStyle name="Millares [0] 3 3 6 4 4" xfId="35615" xr:uid="{00000000-0005-0000-0000-0000673E0000}"/>
    <cellStyle name="Millares [0] 3 3 6 5" xfId="7948" xr:uid="{00000000-0005-0000-0000-0000683E0000}"/>
    <cellStyle name="Millares [0] 3 3 6 5 2" xfId="18333" xr:uid="{00000000-0005-0000-0000-0000693E0000}"/>
    <cellStyle name="Millares [0] 3 3 6 5 2 2" xfId="49383" xr:uid="{00000000-0005-0000-0000-00006A3E0000}"/>
    <cellStyle name="Millares [0] 3 3 6 5 3" xfId="28699" xr:uid="{00000000-0005-0000-0000-00006B3E0000}"/>
    <cellStyle name="Millares [0] 3 3 6 5 4" xfId="39043" xr:uid="{00000000-0005-0000-0000-00006C3E0000}"/>
    <cellStyle name="Millares [0] 3 3 6 6" xfId="11473" xr:uid="{00000000-0005-0000-0000-00006D3E0000}"/>
    <cellStyle name="Millares [0] 3 3 6 6 2" xfId="42529" xr:uid="{00000000-0005-0000-0000-00006E3E0000}"/>
    <cellStyle name="Millares [0] 3 3 6 7" xfId="21845" xr:uid="{00000000-0005-0000-0000-00006F3E0000}"/>
    <cellStyle name="Millares [0] 3 3 6 8" xfId="32189" xr:uid="{00000000-0005-0000-0000-0000703E0000}"/>
    <cellStyle name="Millares [0] 3 3 7" xfId="549" xr:uid="{00000000-0005-0000-0000-0000713E0000}"/>
    <cellStyle name="Millares [0] 3 3 7 2" xfId="2799" xr:uid="{00000000-0005-0000-0000-0000723E0000}"/>
    <cellStyle name="Millares [0] 3 3 7 2 2" xfId="6229" xr:uid="{00000000-0005-0000-0000-0000733E0000}"/>
    <cellStyle name="Millares [0] 3 3 7 2 2 2" xfId="16624" xr:uid="{00000000-0005-0000-0000-0000743E0000}"/>
    <cellStyle name="Millares [0] 3 3 7 2 2 2 2" xfId="47678" xr:uid="{00000000-0005-0000-0000-0000753E0000}"/>
    <cellStyle name="Millares [0] 3 3 7 2 2 3" xfId="26994" xr:uid="{00000000-0005-0000-0000-0000763E0000}"/>
    <cellStyle name="Millares [0] 3 3 7 2 2 4" xfId="37338" xr:uid="{00000000-0005-0000-0000-0000773E0000}"/>
    <cellStyle name="Millares [0] 3 3 7 2 3" xfId="9709" xr:uid="{00000000-0005-0000-0000-0000783E0000}"/>
    <cellStyle name="Millares [0] 3 3 7 2 3 2" xfId="20075" xr:uid="{00000000-0005-0000-0000-0000793E0000}"/>
    <cellStyle name="Millares [0] 3 3 7 2 3 2 2" xfId="51124" xr:uid="{00000000-0005-0000-0000-00007A3E0000}"/>
    <cellStyle name="Millares [0] 3 3 7 2 3 3" xfId="30440" xr:uid="{00000000-0005-0000-0000-00007B3E0000}"/>
    <cellStyle name="Millares [0] 3 3 7 2 3 4" xfId="40784" xr:uid="{00000000-0005-0000-0000-00007C3E0000}"/>
    <cellStyle name="Millares [0] 3 3 7 2 4" xfId="13196" xr:uid="{00000000-0005-0000-0000-00007D3E0000}"/>
    <cellStyle name="Millares [0] 3 3 7 2 4 2" xfId="44252" xr:uid="{00000000-0005-0000-0000-00007E3E0000}"/>
    <cellStyle name="Millares [0] 3 3 7 2 5" xfId="23568" xr:uid="{00000000-0005-0000-0000-00007F3E0000}"/>
    <cellStyle name="Millares [0] 3 3 7 2 6" xfId="33912" xr:uid="{00000000-0005-0000-0000-0000803E0000}"/>
    <cellStyle name="Millares [0] 3 3 7 3" xfId="4504" xr:uid="{00000000-0005-0000-0000-0000813E0000}"/>
    <cellStyle name="Millares [0] 3 3 7 3 2" xfId="14901" xr:uid="{00000000-0005-0000-0000-0000823E0000}"/>
    <cellStyle name="Millares [0] 3 3 7 3 2 2" xfId="45957" xr:uid="{00000000-0005-0000-0000-0000833E0000}"/>
    <cellStyle name="Millares [0] 3 3 7 3 3" xfId="25273" xr:uid="{00000000-0005-0000-0000-0000843E0000}"/>
    <cellStyle name="Millares [0] 3 3 7 3 4" xfId="35617" xr:uid="{00000000-0005-0000-0000-0000853E0000}"/>
    <cellStyle name="Millares [0] 3 3 7 4" xfId="7950" xr:uid="{00000000-0005-0000-0000-0000863E0000}"/>
    <cellStyle name="Millares [0] 3 3 7 4 2" xfId="18335" xr:uid="{00000000-0005-0000-0000-0000873E0000}"/>
    <cellStyle name="Millares [0] 3 3 7 4 2 2" xfId="49385" xr:uid="{00000000-0005-0000-0000-0000883E0000}"/>
    <cellStyle name="Millares [0] 3 3 7 4 3" xfId="28701" xr:uid="{00000000-0005-0000-0000-0000893E0000}"/>
    <cellStyle name="Millares [0] 3 3 7 4 4" xfId="39045" xr:uid="{00000000-0005-0000-0000-00008A3E0000}"/>
    <cellStyle name="Millares [0] 3 3 7 5" xfId="11475" xr:uid="{00000000-0005-0000-0000-00008B3E0000}"/>
    <cellStyle name="Millares [0] 3 3 7 5 2" xfId="42531" xr:uid="{00000000-0005-0000-0000-00008C3E0000}"/>
    <cellStyle name="Millares [0] 3 3 7 6" xfId="21847" xr:uid="{00000000-0005-0000-0000-00008D3E0000}"/>
    <cellStyle name="Millares [0] 3 3 7 7" xfId="32191" xr:uid="{00000000-0005-0000-0000-00008E3E0000}"/>
    <cellStyle name="Millares [0] 3 3 8" xfId="550" xr:uid="{00000000-0005-0000-0000-00008F3E0000}"/>
    <cellStyle name="Millares [0] 3 3 8 2" xfId="2800" xr:uid="{00000000-0005-0000-0000-0000903E0000}"/>
    <cellStyle name="Millares [0] 3 3 8 2 2" xfId="6230" xr:uid="{00000000-0005-0000-0000-0000913E0000}"/>
    <cellStyle name="Millares [0] 3 3 8 2 2 2" xfId="16625" xr:uid="{00000000-0005-0000-0000-0000923E0000}"/>
    <cellStyle name="Millares [0] 3 3 8 2 2 2 2" xfId="47679" xr:uid="{00000000-0005-0000-0000-0000933E0000}"/>
    <cellStyle name="Millares [0] 3 3 8 2 2 3" xfId="26995" xr:uid="{00000000-0005-0000-0000-0000943E0000}"/>
    <cellStyle name="Millares [0] 3 3 8 2 2 4" xfId="37339" xr:uid="{00000000-0005-0000-0000-0000953E0000}"/>
    <cellStyle name="Millares [0] 3 3 8 2 3" xfId="9710" xr:uid="{00000000-0005-0000-0000-0000963E0000}"/>
    <cellStyle name="Millares [0] 3 3 8 2 3 2" xfId="20076" xr:uid="{00000000-0005-0000-0000-0000973E0000}"/>
    <cellStyle name="Millares [0] 3 3 8 2 3 2 2" xfId="51125" xr:uid="{00000000-0005-0000-0000-0000983E0000}"/>
    <cellStyle name="Millares [0] 3 3 8 2 3 3" xfId="30441" xr:uid="{00000000-0005-0000-0000-0000993E0000}"/>
    <cellStyle name="Millares [0] 3 3 8 2 3 4" xfId="40785" xr:uid="{00000000-0005-0000-0000-00009A3E0000}"/>
    <cellStyle name="Millares [0] 3 3 8 2 4" xfId="13197" xr:uid="{00000000-0005-0000-0000-00009B3E0000}"/>
    <cellStyle name="Millares [0] 3 3 8 2 4 2" xfId="44253" xr:uid="{00000000-0005-0000-0000-00009C3E0000}"/>
    <cellStyle name="Millares [0] 3 3 8 2 5" xfId="23569" xr:uid="{00000000-0005-0000-0000-00009D3E0000}"/>
    <cellStyle name="Millares [0] 3 3 8 2 6" xfId="33913" xr:uid="{00000000-0005-0000-0000-00009E3E0000}"/>
    <cellStyle name="Millares [0] 3 3 8 3" xfId="4505" xr:uid="{00000000-0005-0000-0000-00009F3E0000}"/>
    <cellStyle name="Millares [0] 3 3 8 3 2" xfId="14902" xr:uid="{00000000-0005-0000-0000-0000A03E0000}"/>
    <cellStyle name="Millares [0] 3 3 8 3 2 2" xfId="45958" xr:uid="{00000000-0005-0000-0000-0000A13E0000}"/>
    <cellStyle name="Millares [0] 3 3 8 3 3" xfId="25274" xr:uid="{00000000-0005-0000-0000-0000A23E0000}"/>
    <cellStyle name="Millares [0] 3 3 8 3 4" xfId="35618" xr:uid="{00000000-0005-0000-0000-0000A33E0000}"/>
    <cellStyle name="Millares [0] 3 3 8 4" xfId="7951" xr:uid="{00000000-0005-0000-0000-0000A43E0000}"/>
    <cellStyle name="Millares [0] 3 3 8 4 2" xfId="18336" xr:uid="{00000000-0005-0000-0000-0000A53E0000}"/>
    <cellStyle name="Millares [0] 3 3 8 4 2 2" xfId="49386" xr:uid="{00000000-0005-0000-0000-0000A63E0000}"/>
    <cellStyle name="Millares [0] 3 3 8 4 3" xfId="28702" xr:uid="{00000000-0005-0000-0000-0000A73E0000}"/>
    <cellStyle name="Millares [0] 3 3 8 4 4" xfId="39046" xr:uid="{00000000-0005-0000-0000-0000A83E0000}"/>
    <cellStyle name="Millares [0] 3 3 8 5" xfId="11476" xr:uid="{00000000-0005-0000-0000-0000A93E0000}"/>
    <cellStyle name="Millares [0] 3 3 8 5 2" xfId="42532" xr:uid="{00000000-0005-0000-0000-0000AA3E0000}"/>
    <cellStyle name="Millares [0] 3 3 8 6" xfId="21848" xr:uid="{00000000-0005-0000-0000-0000AB3E0000}"/>
    <cellStyle name="Millares [0] 3 3 8 7" xfId="32192" xr:uid="{00000000-0005-0000-0000-0000AC3E0000}"/>
    <cellStyle name="Millares [0] 3 3 9" xfId="551" xr:uid="{00000000-0005-0000-0000-0000AD3E0000}"/>
    <cellStyle name="Millares [0] 3 3 9 2" xfId="2801" xr:uid="{00000000-0005-0000-0000-0000AE3E0000}"/>
    <cellStyle name="Millares [0] 3 3 9 2 2" xfId="6231" xr:uid="{00000000-0005-0000-0000-0000AF3E0000}"/>
    <cellStyle name="Millares [0] 3 3 9 2 2 2" xfId="16626" xr:uid="{00000000-0005-0000-0000-0000B03E0000}"/>
    <cellStyle name="Millares [0] 3 3 9 2 2 2 2" xfId="47680" xr:uid="{00000000-0005-0000-0000-0000B13E0000}"/>
    <cellStyle name="Millares [0] 3 3 9 2 2 3" xfId="26996" xr:uid="{00000000-0005-0000-0000-0000B23E0000}"/>
    <cellStyle name="Millares [0] 3 3 9 2 2 4" xfId="37340" xr:uid="{00000000-0005-0000-0000-0000B33E0000}"/>
    <cellStyle name="Millares [0] 3 3 9 2 3" xfId="9711" xr:uid="{00000000-0005-0000-0000-0000B43E0000}"/>
    <cellStyle name="Millares [0] 3 3 9 2 3 2" xfId="20077" xr:uid="{00000000-0005-0000-0000-0000B53E0000}"/>
    <cellStyle name="Millares [0] 3 3 9 2 3 2 2" xfId="51126" xr:uid="{00000000-0005-0000-0000-0000B63E0000}"/>
    <cellStyle name="Millares [0] 3 3 9 2 3 3" xfId="30442" xr:uid="{00000000-0005-0000-0000-0000B73E0000}"/>
    <cellStyle name="Millares [0] 3 3 9 2 3 4" xfId="40786" xr:uid="{00000000-0005-0000-0000-0000B83E0000}"/>
    <cellStyle name="Millares [0] 3 3 9 2 4" xfId="13198" xr:uid="{00000000-0005-0000-0000-0000B93E0000}"/>
    <cellStyle name="Millares [0] 3 3 9 2 4 2" xfId="44254" xr:uid="{00000000-0005-0000-0000-0000BA3E0000}"/>
    <cellStyle name="Millares [0] 3 3 9 2 5" xfId="23570" xr:uid="{00000000-0005-0000-0000-0000BB3E0000}"/>
    <cellStyle name="Millares [0] 3 3 9 2 6" xfId="33914" xr:uid="{00000000-0005-0000-0000-0000BC3E0000}"/>
    <cellStyle name="Millares [0] 3 3 9 3" xfId="4506" xr:uid="{00000000-0005-0000-0000-0000BD3E0000}"/>
    <cellStyle name="Millares [0] 3 3 9 3 2" xfId="14903" xr:uid="{00000000-0005-0000-0000-0000BE3E0000}"/>
    <cellStyle name="Millares [0] 3 3 9 3 2 2" xfId="45959" xr:uid="{00000000-0005-0000-0000-0000BF3E0000}"/>
    <cellStyle name="Millares [0] 3 3 9 3 3" xfId="25275" xr:uid="{00000000-0005-0000-0000-0000C03E0000}"/>
    <cellStyle name="Millares [0] 3 3 9 3 4" xfId="35619" xr:uid="{00000000-0005-0000-0000-0000C13E0000}"/>
    <cellStyle name="Millares [0] 3 3 9 4" xfId="7952" xr:uid="{00000000-0005-0000-0000-0000C23E0000}"/>
    <cellStyle name="Millares [0] 3 3 9 4 2" xfId="18337" xr:uid="{00000000-0005-0000-0000-0000C33E0000}"/>
    <cellStyle name="Millares [0] 3 3 9 4 2 2" xfId="49387" xr:uid="{00000000-0005-0000-0000-0000C43E0000}"/>
    <cellStyle name="Millares [0] 3 3 9 4 3" xfId="28703" xr:uid="{00000000-0005-0000-0000-0000C53E0000}"/>
    <cellStyle name="Millares [0] 3 3 9 4 4" xfId="39047" xr:uid="{00000000-0005-0000-0000-0000C63E0000}"/>
    <cellStyle name="Millares [0] 3 3 9 5" xfId="11477" xr:uid="{00000000-0005-0000-0000-0000C73E0000}"/>
    <cellStyle name="Millares [0] 3 3 9 5 2" xfId="42533" xr:uid="{00000000-0005-0000-0000-0000C83E0000}"/>
    <cellStyle name="Millares [0] 3 3 9 6" xfId="21849" xr:uid="{00000000-0005-0000-0000-0000C93E0000}"/>
    <cellStyle name="Millares [0] 3 3 9 7" xfId="32193" xr:uid="{00000000-0005-0000-0000-0000CA3E0000}"/>
    <cellStyle name="Millares [0] 3 4" xfId="552" xr:uid="{00000000-0005-0000-0000-0000CB3E0000}"/>
    <cellStyle name="Millares [0] 3 4 2" xfId="553" xr:uid="{00000000-0005-0000-0000-0000CC3E0000}"/>
    <cellStyle name="Millares [0] 3 4 2 10" xfId="11479" xr:uid="{00000000-0005-0000-0000-0000CD3E0000}"/>
    <cellStyle name="Millares [0] 3 4 2 10 2" xfId="42535" xr:uid="{00000000-0005-0000-0000-0000CE3E0000}"/>
    <cellStyle name="Millares [0] 3 4 2 11" xfId="21851" xr:uid="{00000000-0005-0000-0000-0000CF3E0000}"/>
    <cellStyle name="Millares [0] 3 4 2 12" xfId="32195" xr:uid="{00000000-0005-0000-0000-0000D03E0000}"/>
    <cellStyle name="Millares [0] 3 4 2 2" xfId="554" xr:uid="{00000000-0005-0000-0000-0000D13E0000}"/>
    <cellStyle name="Millares [0] 3 4 2 2 10" xfId="21852" xr:uid="{00000000-0005-0000-0000-0000D23E0000}"/>
    <cellStyle name="Millares [0] 3 4 2 2 11" xfId="32196" xr:uid="{00000000-0005-0000-0000-0000D33E0000}"/>
    <cellStyle name="Millares [0] 3 4 2 2 2" xfId="555" xr:uid="{00000000-0005-0000-0000-0000D43E0000}"/>
    <cellStyle name="Millares [0] 3 4 2 2 2 2" xfId="556" xr:uid="{00000000-0005-0000-0000-0000D53E0000}"/>
    <cellStyle name="Millares [0] 3 4 2 2 2 2 2" xfId="2805" xr:uid="{00000000-0005-0000-0000-0000D63E0000}"/>
    <cellStyle name="Millares [0] 3 4 2 2 2 2 2 2" xfId="6235" xr:uid="{00000000-0005-0000-0000-0000D73E0000}"/>
    <cellStyle name="Millares [0] 3 4 2 2 2 2 2 2 2" xfId="16630" xr:uid="{00000000-0005-0000-0000-0000D83E0000}"/>
    <cellStyle name="Millares [0] 3 4 2 2 2 2 2 2 2 2" xfId="47684" xr:uid="{00000000-0005-0000-0000-0000D93E0000}"/>
    <cellStyle name="Millares [0] 3 4 2 2 2 2 2 2 3" xfId="27000" xr:uid="{00000000-0005-0000-0000-0000DA3E0000}"/>
    <cellStyle name="Millares [0] 3 4 2 2 2 2 2 2 4" xfId="37344" xr:uid="{00000000-0005-0000-0000-0000DB3E0000}"/>
    <cellStyle name="Millares [0] 3 4 2 2 2 2 2 3" xfId="9715" xr:uid="{00000000-0005-0000-0000-0000DC3E0000}"/>
    <cellStyle name="Millares [0] 3 4 2 2 2 2 2 3 2" xfId="20081" xr:uid="{00000000-0005-0000-0000-0000DD3E0000}"/>
    <cellStyle name="Millares [0] 3 4 2 2 2 2 2 3 2 2" xfId="51130" xr:uid="{00000000-0005-0000-0000-0000DE3E0000}"/>
    <cellStyle name="Millares [0] 3 4 2 2 2 2 2 3 3" xfId="30446" xr:uid="{00000000-0005-0000-0000-0000DF3E0000}"/>
    <cellStyle name="Millares [0] 3 4 2 2 2 2 2 3 4" xfId="40790" xr:uid="{00000000-0005-0000-0000-0000E03E0000}"/>
    <cellStyle name="Millares [0] 3 4 2 2 2 2 2 4" xfId="13202" xr:uid="{00000000-0005-0000-0000-0000E13E0000}"/>
    <cellStyle name="Millares [0] 3 4 2 2 2 2 2 4 2" xfId="44258" xr:uid="{00000000-0005-0000-0000-0000E23E0000}"/>
    <cellStyle name="Millares [0] 3 4 2 2 2 2 2 5" xfId="23574" xr:uid="{00000000-0005-0000-0000-0000E33E0000}"/>
    <cellStyle name="Millares [0] 3 4 2 2 2 2 2 6" xfId="33918" xr:uid="{00000000-0005-0000-0000-0000E43E0000}"/>
    <cellStyle name="Millares [0] 3 4 2 2 2 2 3" xfId="4511" xr:uid="{00000000-0005-0000-0000-0000E53E0000}"/>
    <cellStyle name="Millares [0] 3 4 2 2 2 2 3 2" xfId="14908" xr:uid="{00000000-0005-0000-0000-0000E63E0000}"/>
    <cellStyle name="Millares [0] 3 4 2 2 2 2 3 2 2" xfId="45964" xr:uid="{00000000-0005-0000-0000-0000E73E0000}"/>
    <cellStyle name="Millares [0] 3 4 2 2 2 2 3 3" xfId="25280" xr:uid="{00000000-0005-0000-0000-0000E83E0000}"/>
    <cellStyle name="Millares [0] 3 4 2 2 2 2 3 4" xfId="35624" xr:uid="{00000000-0005-0000-0000-0000E93E0000}"/>
    <cellStyle name="Millares [0] 3 4 2 2 2 2 4" xfId="7956" xr:uid="{00000000-0005-0000-0000-0000EA3E0000}"/>
    <cellStyle name="Millares [0] 3 4 2 2 2 2 4 2" xfId="18341" xr:uid="{00000000-0005-0000-0000-0000EB3E0000}"/>
    <cellStyle name="Millares [0] 3 4 2 2 2 2 4 2 2" xfId="49391" xr:uid="{00000000-0005-0000-0000-0000EC3E0000}"/>
    <cellStyle name="Millares [0] 3 4 2 2 2 2 4 3" xfId="28707" xr:uid="{00000000-0005-0000-0000-0000ED3E0000}"/>
    <cellStyle name="Millares [0] 3 4 2 2 2 2 4 4" xfId="39051" xr:uid="{00000000-0005-0000-0000-0000EE3E0000}"/>
    <cellStyle name="Millares [0] 3 4 2 2 2 2 5" xfId="11482" xr:uid="{00000000-0005-0000-0000-0000EF3E0000}"/>
    <cellStyle name="Millares [0] 3 4 2 2 2 2 5 2" xfId="42538" xr:uid="{00000000-0005-0000-0000-0000F03E0000}"/>
    <cellStyle name="Millares [0] 3 4 2 2 2 2 6" xfId="21854" xr:uid="{00000000-0005-0000-0000-0000F13E0000}"/>
    <cellStyle name="Millares [0] 3 4 2 2 2 2 7" xfId="32198" xr:uid="{00000000-0005-0000-0000-0000F23E0000}"/>
    <cellStyle name="Millares [0] 3 4 2 2 2 3" xfId="2804" xr:uid="{00000000-0005-0000-0000-0000F33E0000}"/>
    <cellStyle name="Millares [0] 3 4 2 2 2 3 2" xfId="6234" xr:uid="{00000000-0005-0000-0000-0000F43E0000}"/>
    <cellStyle name="Millares [0] 3 4 2 2 2 3 2 2" xfId="16629" xr:uid="{00000000-0005-0000-0000-0000F53E0000}"/>
    <cellStyle name="Millares [0] 3 4 2 2 2 3 2 2 2" xfId="47683" xr:uid="{00000000-0005-0000-0000-0000F63E0000}"/>
    <cellStyle name="Millares [0] 3 4 2 2 2 3 2 3" xfId="26999" xr:uid="{00000000-0005-0000-0000-0000F73E0000}"/>
    <cellStyle name="Millares [0] 3 4 2 2 2 3 2 4" xfId="37343" xr:uid="{00000000-0005-0000-0000-0000F83E0000}"/>
    <cellStyle name="Millares [0] 3 4 2 2 2 3 3" xfId="9714" xr:uid="{00000000-0005-0000-0000-0000F93E0000}"/>
    <cellStyle name="Millares [0] 3 4 2 2 2 3 3 2" xfId="20080" xr:uid="{00000000-0005-0000-0000-0000FA3E0000}"/>
    <cellStyle name="Millares [0] 3 4 2 2 2 3 3 2 2" xfId="51129" xr:uid="{00000000-0005-0000-0000-0000FB3E0000}"/>
    <cellStyle name="Millares [0] 3 4 2 2 2 3 3 3" xfId="30445" xr:uid="{00000000-0005-0000-0000-0000FC3E0000}"/>
    <cellStyle name="Millares [0] 3 4 2 2 2 3 3 4" xfId="40789" xr:uid="{00000000-0005-0000-0000-0000FD3E0000}"/>
    <cellStyle name="Millares [0] 3 4 2 2 2 3 4" xfId="13201" xr:uid="{00000000-0005-0000-0000-0000FE3E0000}"/>
    <cellStyle name="Millares [0] 3 4 2 2 2 3 4 2" xfId="44257" xr:uid="{00000000-0005-0000-0000-0000FF3E0000}"/>
    <cellStyle name="Millares [0] 3 4 2 2 2 3 5" xfId="23573" xr:uid="{00000000-0005-0000-0000-0000003F0000}"/>
    <cellStyle name="Millares [0] 3 4 2 2 2 3 6" xfId="33917" xr:uid="{00000000-0005-0000-0000-0000013F0000}"/>
    <cellStyle name="Millares [0] 3 4 2 2 2 4" xfId="4510" xr:uid="{00000000-0005-0000-0000-0000023F0000}"/>
    <cellStyle name="Millares [0] 3 4 2 2 2 4 2" xfId="14907" xr:uid="{00000000-0005-0000-0000-0000033F0000}"/>
    <cellStyle name="Millares [0] 3 4 2 2 2 4 2 2" xfId="45963" xr:uid="{00000000-0005-0000-0000-0000043F0000}"/>
    <cellStyle name="Millares [0] 3 4 2 2 2 4 3" xfId="25279" xr:uid="{00000000-0005-0000-0000-0000053F0000}"/>
    <cellStyle name="Millares [0] 3 4 2 2 2 4 4" xfId="35623" xr:uid="{00000000-0005-0000-0000-0000063F0000}"/>
    <cellStyle name="Millares [0] 3 4 2 2 2 5" xfId="7955" xr:uid="{00000000-0005-0000-0000-0000073F0000}"/>
    <cellStyle name="Millares [0] 3 4 2 2 2 5 2" xfId="18340" xr:uid="{00000000-0005-0000-0000-0000083F0000}"/>
    <cellStyle name="Millares [0] 3 4 2 2 2 5 2 2" xfId="49390" xr:uid="{00000000-0005-0000-0000-0000093F0000}"/>
    <cellStyle name="Millares [0] 3 4 2 2 2 5 3" xfId="28706" xr:uid="{00000000-0005-0000-0000-00000A3F0000}"/>
    <cellStyle name="Millares [0] 3 4 2 2 2 5 4" xfId="39050" xr:uid="{00000000-0005-0000-0000-00000B3F0000}"/>
    <cellStyle name="Millares [0] 3 4 2 2 2 6" xfId="11481" xr:uid="{00000000-0005-0000-0000-00000C3F0000}"/>
    <cellStyle name="Millares [0] 3 4 2 2 2 6 2" xfId="42537" xr:uid="{00000000-0005-0000-0000-00000D3F0000}"/>
    <cellStyle name="Millares [0] 3 4 2 2 2 7" xfId="21853" xr:uid="{00000000-0005-0000-0000-00000E3F0000}"/>
    <cellStyle name="Millares [0] 3 4 2 2 2 8" xfId="32197" xr:uid="{00000000-0005-0000-0000-00000F3F0000}"/>
    <cellStyle name="Millares [0] 3 4 2 2 3" xfId="557" xr:uid="{00000000-0005-0000-0000-0000103F0000}"/>
    <cellStyle name="Millares [0] 3 4 2 2 3 2" xfId="2806" xr:uid="{00000000-0005-0000-0000-0000113F0000}"/>
    <cellStyle name="Millares [0] 3 4 2 2 3 2 2" xfId="6236" xr:uid="{00000000-0005-0000-0000-0000123F0000}"/>
    <cellStyle name="Millares [0] 3 4 2 2 3 2 2 2" xfId="16631" xr:uid="{00000000-0005-0000-0000-0000133F0000}"/>
    <cellStyle name="Millares [0] 3 4 2 2 3 2 2 2 2" xfId="47685" xr:uid="{00000000-0005-0000-0000-0000143F0000}"/>
    <cellStyle name="Millares [0] 3 4 2 2 3 2 2 3" xfId="27001" xr:uid="{00000000-0005-0000-0000-0000153F0000}"/>
    <cellStyle name="Millares [0] 3 4 2 2 3 2 2 4" xfId="37345" xr:uid="{00000000-0005-0000-0000-0000163F0000}"/>
    <cellStyle name="Millares [0] 3 4 2 2 3 2 3" xfId="9716" xr:uid="{00000000-0005-0000-0000-0000173F0000}"/>
    <cellStyle name="Millares [0] 3 4 2 2 3 2 3 2" xfId="20082" xr:uid="{00000000-0005-0000-0000-0000183F0000}"/>
    <cellStyle name="Millares [0] 3 4 2 2 3 2 3 2 2" xfId="51131" xr:uid="{00000000-0005-0000-0000-0000193F0000}"/>
    <cellStyle name="Millares [0] 3 4 2 2 3 2 3 3" xfId="30447" xr:uid="{00000000-0005-0000-0000-00001A3F0000}"/>
    <cellStyle name="Millares [0] 3 4 2 2 3 2 3 4" xfId="40791" xr:uid="{00000000-0005-0000-0000-00001B3F0000}"/>
    <cellStyle name="Millares [0] 3 4 2 2 3 2 4" xfId="13203" xr:uid="{00000000-0005-0000-0000-00001C3F0000}"/>
    <cellStyle name="Millares [0] 3 4 2 2 3 2 4 2" xfId="44259" xr:uid="{00000000-0005-0000-0000-00001D3F0000}"/>
    <cellStyle name="Millares [0] 3 4 2 2 3 2 5" xfId="23575" xr:uid="{00000000-0005-0000-0000-00001E3F0000}"/>
    <cellStyle name="Millares [0] 3 4 2 2 3 2 6" xfId="33919" xr:uid="{00000000-0005-0000-0000-00001F3F0000}"/>
    <cellStyle name="Millares [0] 3 4 2 2 3 3" xfId="4512" xr:uid="{00000000-0005-0000-0000-0000203F0000}"/>
    <cellStyle name="Millares [0] 3 4 2 2 3 3 2" xfId="14909" xr:uid="{00000000-0005-0000-0000-0000213F0000}"/>
    <cellStyle name="Millares [0] 3 4 2 2 3 3 2 2" xfId="45965" xr:uid="{00000000-0005-0000-0000-0000223F0000}"/>
    <cellStyle name="Millares [0] 3 4 2 2 3 3 3" xfId="25281" xr:uid="{00000000-0005-0000-0000-0000233F0000}"/>
    <cellStyle name="Millares [0] 3 4 2 2 3 3 4" xfId="35625" xr:uid="{00000000-0005-0000-0000-0000243F0000}"/>
    <cellStyle name="Millares [0] 3 4 2 2 3 4" xfId="7957" xr:uid="{00000000-0005-0000-0000-0000253F0000}"/>
    <cellStyle name="Millares [0] 3 4 2 2 3 4 2" xfId="18342" xr:uid="{00000000-0005-0000-0000-0000263F0000}"/>
    <cellStyle name="Millares [0] 3 4 2 2 3 4 2 2" xfId="49392" xr:uid="{00000000-0005-0000-0000-0000273F0000}"/>
    <cellStyle name="Millares [0] 3 4 2 2 3 4 3" xfId="28708" xr:uid="{00000000-0005-0000-0000-0000283F0000}"/>
    <cellStyle name="Millares [0] 3 4 2 2 3 4 4" xfId="39052" xr:uid="{00000000-0005-0000-0000-0000293F0000}"/>
    <cellStyle name="Millares [0] 3 4 2 2 3 5" xfId="11483" xr:uid="{00000000-0005-0000-0000-00002A3F0000}"/>
    <cellStyle name="Millares [0] 3 4 2 2 3 5 2" xfId="42539" xr:uid="{00000000-0005-0000-0000-00002B3F0000}"/>
    <cellStyle name="Millares [0] 3 4 2 2 3 6" xfId="21855" xr:uid="{00000000-0005-0000-0000-00002C3F0000}"/>
    <cellStyle name="Millares [0] 3 4 2 2 3 7" xfId="32199" xr:uid="{00000000-0005-0000-0000-00002D3F0000}"/>
    <cellStyle name="Millares [0] 3 4 2 2 4" xfId="558" xr:uid="{00000000-0005-0000-0000-00002E3F0000}"/>
    <cellStyle name="Millares [0] 3 4 2 2 4 2" xfId="2807" xr:uid="{00000000-0005-0000-0000-00002F3F0000}"/>
    <cellStyle name="Millares [0] 3 4 2 2 4 2 2" xfId="6237" xr:uid="{00000000-0005-0000-0000-0000303F0000}"/>
    <cellStyle name="Millares [0] 3 4 2 2 4 2 2 2" xfId="16632" xr:uid="{00000000-0005-0000-0000-0000313F0000}"/>
    <cellStyle name="Millares [0] 3 4 2 2 4 2 2 2 2" xfId="47686" xr:uid="{00000000-0005-0000-0000-0000323F0000}"/>
    <cellStyle name="Millares [0] 3 4 2 2 4 2 2 3" xfId="27002" xr:uid="{00000000-0005-0000-0000-0000333F0000}"/>
    <cellStyle name="Millares [0] 3 4 2 2 4 2 2 4" xfId="37346" xr:uid="{00000000-0005-0000-0000-0000343F0000}"/>
    <cellStyle name="Millares [0] 3 4 2 2 4 2 3" xfId="9717" xr:uid="{00000000-0005-0000-0000-0000353F0000}"/>
    <cellStyle name="Millares [0] 3 4 2 2 4 2 3 2" xfId="20083" xr:uid="{00000000-0005-0000-0000-0000363F0000}"/>
    <cellStyle name="Millares [0] 3 4 2 2 4 2 3 2 2" xfId="51132" xr:uid="{00000000-0005-0000-0000-0000373F0000}"/>
    <cellStyle name="Millares [0] 3 4 2 2 4 2 3 3" xfId="30448" xr:uid="{00000000-0005-0000-0000-0000383F0000}"/>
    <cellStyle name="Millares [0] 3 4 2 2 4 2 3 4" xfId="40792" xr:uid="{00000000-0005-0000-0000-0000393F0000}"/>
    <cellStyle name="Millares [0] 3 4 2 2 4 2 4" xfId="13204" xr:uid="{00000000-0005-0000-0000-00003A3F0000}"/>
    <cellStyle name="Millares [0] 3 4 2 2 4 2 4 2" xfId="44260" xr:uid="{00000000-0005-0000-0000-00003B3F0000}"/>
    <cellStyle name="Millares [0] 3 4 2 2 4 2 5" xfId="23576" xr:uid="{00000000-0005-0000-0000-00003C3F0000}"/>
    <cellStyle name="Millares [0] 3 4 2 2 4 2 6" xfId="33920" xr:uid="{00000000-0005-0000-0000-00003D3F0000}"/>
    <cellStyle name="Millares [0] 3 4 2 2 4 3" xfId="4513" xr:uid="{00000000-0005-0000-0000-00003E3F0000}"/>
    <cellStyle name="Millares [0] 3 4 2 2 4 3 2" xfId="14910" xr:uid="{00000000-0005-0000-0000-00003F3F0000}"/>
    <cellStyle name="Millares [0] 3 4 2 2 4 3 2 2" xfId="45966" xr:uid="{00000000-0005-0000-0000-0000403F0000}"/>
    <cellStyle name="Millares [0] 3 4 2 2 4 3 3" xfId="25282" xr:uid="{00000000-0005-0000-0000-0000413F0000}"/>
    <cellStyle name="Millares [0] 3 4 2 2 4 3 4" xfId="35626" xr:uid="{00000000-0005-0000-0000-0000423F0000}"/>
    <cellStyle name="Millares [0] 3 4 2 2 4 4" xfId="7958" xr:uid="{00000000-0005-0000-0000-0000433F0000}"/>
    <cellStyle name="Millares [0] 3 4 2 2 4 4 2" xfId="18343" xr:uid="{00000000-0005-0000-0000-0000443F0000}"/>
    <cellStyle name="Millares [0] 3 4 2 2 4 4 2 2" xfId="49393" xr:uid="{00000000-0005-0000-0000-0000453F0000}"/>
    <cellStyle name="Millares [0] 3 4 2 2 4 4 3" xfId="28709" xr:uid="{00000000-0005-0000-0000-0000463F0000}"/>
    <cellStyle name="Millares [0] 3 4 2 2 4 4 4" xfId="39053" xr:uid="{00000000-0005-0000-0000-0000473F0000}"/>
    <cellStyle name="Millares [0] 3 4 2 2 4 5" xfId="11484" xr:uid="{00000000-0005-0000-0000-0000483F0000}"/>
    <cellStyle name="Millares [0] 3 4 2 2 4 5 2" xfId="42540" xr:uid="{00000000-0005-0000-0000-0000493F0000}"/>
    <cellStyle name="Millares [0] 3 4 2 2 4 6" xfId="21856" xr:uid="{00000000-0005-0000-0000-00004A3F0000}"/>
    <cellStyle name="Millares [0] 3 4 2 2 4 7" xfId="32200" xr:uid="{00000000-0005-0000-0000-00004B3F0000}"/>
    <cellStyle name="Millares [0] 3 4 2 2 5" xfId="559" xr:uid="{00000000-0005-0000-0000-00004C3F0000}"/>
    <cellStyle name="Millares [0] 3 4 2 2 5 2" xfId="2808" xr:uid="{00000000-0005-0000-0000-00004D3F0000}"/>
    <cellStyle name="Millares [0] 3 4 2 2 5 2 2" xfId="6238" xr:uid="{00000000-0005-0000-0000-00004E3F0000}"/>
    <cellStyle name="Millares [0] 3 4 2 2 5 2 2 2" xfId="16633" xr:uid="{00000000-0005-0000-0000-00004F3F0000}"/>
    <cellStyle name="Millares [0] 3 4 2 2 5 2 2 2 2" xfId="47687" xr:uid="{00000000-0005-0000-0000-0000503F0000}"/>
    <cellStyle name="Millares [0] 3 4 2 2 5 2 2 3" xfId="27003" xr:uid="{00000000-0005-0000-0000-0000513F0000}"/>
    <cellStyle name="Millares [0] 3 4 2 2 5 2 2 4" xfId="37347" xr:uid="{00000000-0005-0000-0000-0000523F0000}"/>
    <cellStyle name="Millares [0] 3 4 2 2 5 2 3" xfId="9718" xr:uid="{00000000-0005-0000-0000-0000533F0000}"/>
    <cellStyle name="Millares [0] 3 4 2 2 5 2 3 2" xfId="20084" xr:uid="{00000000-0005-0000-0000-0000543F0000}"/>
    <cellStyle name="Millares [0] 3 4 2 2 5 2 3 2 2" xfId="51133" xr:uid="{00000000-0005-0000-0000-0000553F0000}"/>
    <cellStyle name="Millares [0] 3 4 2 2 5 2 3 3" xfId="30449" xr:uid="{00000000-0005-0000-0000-0000563F0000}"/>
    <cellStyle name="Millares [0] 3 4 2 2 5 2 3 4" xfId="40793" xr:uid="{00000000-0005-0000-0000-0000573F0000}"/>
    <cellStyle name="Millares [0] 3 4 2 2 5 2 4" xfId="13205" xr:uid="{00000000-0005-0000-0000-0000583F0000}"/>
    <cellStyle name="Millares [0] 3 4 2 2 5 2 4 2" xfId="44261" xr:uid="{00000000-0005-0000-0000-0000593F0000}"/>
    <cellStyle name="Millares [0] 3 4 2 2 5 2 5" xfId="23577" xr:uid="{00000000-0005-0000-0000-00005A3F0000}"/>
    <cellStyle name="Millares [0] 3 4 2 2 5 2 6" xfId="33921" xr:uid="{00000000-0005-0000-0000-00005B3F0000}"/>
    <cellStyle name="Millares [0] 3 4 2 2 5 3" xfId="4514" xr:uid="{00000000-0005-0000-0000-00005C3F0000}"/>
    <cellStyle name="Millares [0] 3 4 2 2 5 3 2" xfId="14911" xr:uid="{00000000-0005-0000-0000-00005D3F0000}"/>
    <cellStyle name="Millares [0] 3 4 2 2 5 3 2 2" xfId="45967" xr:uid="{00000000-0005-0000-0000-00005E3F0000}"/>
    <cellStyle name="Millares [0] 3 4 2 2 5 3 3" xfId="25283" xr:uid="{00000000-0005-0000-0000-00005F3F0000}"/>
    <cellStyle name="Millares [0] 3 4 2 2 5 3 4" xfId="35627" xr:uid="{00000000-0005-0000-0000-0000603F0000}"/>
    <cellStyle name="Millares [0] 3 4 2 2 5 4" xfId="7959" xr:uid="{00000000-0005-0000-0000-0000613F0000}"/>
    <cellStyle name="Millares [0] 3 4 2 2 5 4 2" xfId="18344" xr:uid="{00000000-0005-0000-0000-0000623F0000}"/>
    <cellStyle name="Millares [0] 3 4 2 2 5 4 2 2" xfId="49394" xr:uid="{00000000-0005-0000-0000-0000633F0000}"/>
    <cellStyle name="Millares [0] 3 4 2 2 5 4 3" xfId="28710" xr:uid="{00000000-0005-0000-0000-0000643F0000}"/>
    <cellStyle name="Millares [0] 3 4 2 2 5 4 4" xfId="39054" xr:uid="{00000000-0005-0000-0000-0000653F0000}"/>
    <cellStyle name="Millares [0] 3 4 2 2 5 5" xfId="11485" xr:uid="{00000000-0005-0000-0000-0000663F0000}"/>
    <cellStyle name="Millares [0] 3 4 2 2 5 5 2" xfId="42541" xr:uid="{00000000-0005-0000-0000-0000673F0000}"/>
    <cellStyle name="Millares [0] 3 4 2 2 5 6" xfId="21857" xr:uid="{00000000-0005-0000-0000-0000683F0000}"/>
    <cellStyle name="Millares [0] 3 4 2 2 5 7" xfId="32201" xr:uid="{00000000-0005-0000-0000-0000693F0000}"/>
    <cellStyle name="Millares [0] 3 4 2 2 6" xfId="2803" xr:uid="{00000000-0005-0000-0000-00006A3F0000}"/>
    <cellStyle name="Millares [0] 3 4 2 2 6 2" xfId="6233" xr:uid="{00000000-0005-0000-0000-00006B3F0000}"/>
    <cellStyle name="Millares [0] 3 4 2 2 6 2 2" xfId="16628" xr:uid="{00000000-0005-0000-0000-00006C3F0000}"/>
    <cellStyle name="Millares [0] 3 4 2 2 6 2 2 2" xfId="47682" xr:uid="{00000000-0005-0000-0000-00006D3F0000}"/>
    <cellStyle name="Millares [0] 3 4 2 2 6 2 3" xfId="26998" xr:uid="{00000000-0005-0000-0000-00006E3F0000}"/>
    <cellStyle name="Millares [0] 3 4 2 2 6 2 4" xfId="37342" xr:uid="{00000000-0005-0000-0000-00006F3F0000}"/>
    <cellStyle name="Millares [0] 3 4 2 2 6 3" xfId="9713" xr:uid="{00000000-0005-0000-0000-0000703F0000}"/>
    <cellStyle name="Millares [0] 3 4 2 2 6 3 2" xfId="20079" xr:uid="{00000000-0005-0000-0000-0000713F0000}"/>
    <cellStyle name="Millares [0] 3 4 2 2 6 3 2 2" xfId="51128" xr:uid="{00000000-0005-0000-0000-0000723F0000}"/>
    <cellStyle name="Millares [0] 3 4 2 2 6 3 3" xfId="30444" xr:uid="{00000000-0005-0000-0000-0000733F0000}"/>
    <cellStyle name="Millares [0] 3 4 2 2 6 3 4" xfId="40788" xr:uid="{00000000-0005-0000-0000-0000743F0000}"/>
    <cellStyle name="Millares [0] 3 4 2 2 6 4" xfId="13200" xr:uid="{00000000-0005-0000-0000-0000753F0000}"/>
    <cellStyle name="Millares [0] 3 4 2 2 6 4 2" xfId="44256" xr:uid="{00000000-0005-0000-0000-0000763F0000}"/>
    <cellStyle name="Millares [0] 3 4 2 2 6 5" xfId="23572" xr:uid="{00000000-0005-0000-0000-0000773F0000}"/>
    <cellStyle name="Millares [0] 3 4 2 2 6 6" xfId="33916" xr:uid="{00000000-0005-0000-0000-0000783F0000}"/>
    <cellStyle name="Millares [0] 3 4 2 2 7" xfId="4509" xr:uid="{00000000-0005-0000-0000-0000793F0000}"/>
    <cellStyle name="Millares [0] 3 4 2 2 7 2" xfId="14906" xr:uid="{00000000-0005-0000-0000-00007A3F0000}"/>
    <cellStyle name="Millares [0] 3 4 2 2 7 2 2" xfId="45962" xr:uid="{00000000-0005-0000-0000-00007B3F0000}"/>
    <cellStyle name="Millares [0] 3 4 2 2 7 3" xfId="25278" xr:uid="{00000000-0005-0000-0000-00007C3F0000}"/>
    <cellStyle name="Millares [0] 3 4 2 2 7 4" xfId="35622" xr:uid="{00000000-0005-0000-0000-00007D3F0000}"/>
    <cellStyle name="Millares [0] 3 4 2 2 8" xfId="7954" xr:uid="{00000000-0005-0000-0000-00007E3F0000}"/>
    <cellStyle name="Millares [0] 3 4 2 2 8 2" xfId="18339" xr:uid="{00000000-0005-0000-0000-00007F3F0000}"/>
    <cellStyle name="Millares [0] 3 4 2 2 8 2 2" xfId="49389" xr:uid="{00000000-0005-0000-0000-0000803F0000}"/>
    <cellStyle name="Millares [0] 3 4 2 2 8 3" xfId="28705" xr:uid="{00000000-0005-0000-0000-0000813F0000}"/>
    <cellStyle name="Millares [0] 3 4 2 2 8 4" xfId="39049" xr:uid="{00000000-0005-0000-0000-0000823F0000}"/>
    <cellStyle name="Millares [0] 3 4 2 2 9" xfId="11480" xr:uid="{00000000-0005-0000-0000-0000833F0000}"/>
    <cellStyle name="Millares [0] 3 4 2 2 9 2" xfId="42536" xr:uid="{00000000-0005-0000-0000-0000843F0000}"/>
    <cellStyle name="Millares [0] 3 4 2 3" xfId="560" xr:uid="{00000000-0005-0000-0000-0000853F0000}"/>
    <cellStyle name="Millares [0] 3 4 2 3 2" xfId="561" xr:uid="{00000000-0005-0000-0000-0000863F0000}"/>
    <cellStyle name="Millares [0] 3 4 2 3 2 2" xfId="2810" xr:uid="{00000000-0005-0000-0000-0000873F0000}"/>
    <cellStyle name="Millares [0] 3 4 2 3 2 2 2" xfId="6240" xr:uid="{00000000-0005-0000-0000-0000883F0000}"/>
    <cellStyle name="Millares [0] 3 4 2 3 2 2 2 2" xfId="16635" xr:uid="{00000000-0005-0000-0000-0000893F0000}"/>
    <cellStyle name="Millares [0] 3 4 2 3 2 2 2 2 2" xfId="47689" xr:uid="{00000000-0005-0000-0000-00008A3F0000}"/>
    <cellStyle name="Millares [0] 3 4 2 3 2 2 2 3" xfId="27005" xr:uid="{00000000-0005-0000-0000-00008B3F0000}"/>
    <cellStyle name="Millares [0] 3 4 2 3 2 2 2 4" xfId="37349" xr:uid="{00000000-0005-0000-0000-00008C3F0000}"/>
    <cellStyle name="Millares [0] 3 4 2 3 2 2 3" xfId="9720" xr:uid="{00000000-0005-0000-0000-00008D3F0000}"/>
    <cellStyle name="Millares [0] 3 4 2 3 2 2 3 2" xfId="20086" xr:uid="{00000000-0005-0000-0000-00008E3F0000}"/>
    <cellStyle name="Millares [0] 3 4 2 3 2 2 3 2 2" xfId="51135" xr:uid="{00000000-0005-0000-0000-00008F3F0000}"/>
    <cellStyle name="Millares [0] 3 4 2 3 2 2 3 3" xfId="30451" xr:uid="{00000000-0005-0000-0000-0000903F0000}"/>
    <cellStyle name="Millares [0] 3 4 2 3 2 2 3 4" xfId="40795" xr:uid="{00000000-0005-0000-0000-0000913F0000}"/>
    <cellStyle name="Millares [0] 3 4 2 3 2 2 4" xfId="13207" xr:uid="{00000000-0005-0000-0000-0000923F0000}"/>
    <cellStyle name="Millares [0] 3 4 2 3 2 2 4 2" xfId="44263" xr:uid="{00000000-0005-0000-0000-0000933F0000}"/>
    <cellStyle name="Millares [0] 3 4 2 3 2 2 5" xfId="23579" xr:uid="{00000000-0005-0000-0000-0000943F0000}"/>
    <cellStyle name="Millares [0] 3 4 2 3 2 2 6" xfId="33923" xr:uid="{00000000-0005-0000-0000-0000953F0000}"/>
    <cellStyle name="Millares [0] 3 4 2 3 2 3" xfId="4516" xr:uid="{00000000-0005-0000-0000-0000963F0000}"/>
    <cellStyle name="Millares [0] 3 4 2 3 2 3 2" xfId="14913" xr:uid="{00000000-0005-0000-0000-0000973F0000}"/>
    <cellStyle name="Millares [0] 3 4 2 3 2 3 2 2" xfId="45969" xr:uid="{00000000-0005-0000-0000-0000983F0000}"/>
    <cellStyle name="Millares [0] 3 4 2 3 2 3 3" xfId="25285" xr:uid="{00000000-0005-0000-0000-0000993F0000}"/>
    <cellStyle name="Millares [0] 3 4 2 3 2 3 4" xfId="35629" xr:uid="{00000000-0005-0000-0000-00009A3F0000}"/>
    <cellStyle name="Millares [0] 3 4 2 3 2 4" xfId="7961" xr:uid="{00000000-0005-0000-0000-00009B3F0000}"/>
    <cellStyle name="Millares [0] 3 4 2 3 2 4 2" xfId="18346" xr:uid="{00000000-0005-0000-0000-00009C3F0000}"/>
    <cellStyle name="Millares [0] 3 4 2 3 2 4 2 2" xfId="49396" xr:uid="{00000000-0005-0000-0000-00009D3F0000}"/>
    <cellStyle name="Millares [0] 3 4 2 3 2 4 3" xfId="28712" xr:uid="{00000000-0005-0000-0000-00009E3F0000}"/>
    <cellStyle name="Millares [0] 3 4 2 3 2 4 4" xfId="39056" xr:uid="{00000000-0005-0000-0000-00009F3F0000}"/>
    <cellStyle name="Millares [0] 3 4 2 3 2 5" xfId="11487" xr:uid="{00000000-0005-0000-0000-0000A03F0000}"/>
    <cellStyle name="Millares [0] 3 4 2 3 2 5 2" xfId="42543" xr:uid="{00000000-0005-0000-0000-0000A13F0000}"/>
    <cellStyle name="Millares [0] 3 4 2 3 2 6" xfId="21859" xr:uid="{00000000-0005-0000-0000-0000A23F0000}"/>
    <cellStyle name="Millares [0] 3 4 2 3 2 7" xfId="32203" xr:uid="{00000000-0005-0000-0000-0000A33F0000}"/>
    <cellStyle name="Millares [0] 3 4 2 3 3" xfId="2809" xr:uid="{00000000-0005-0000-0000-0000A43F0000}"/>
    <cellStyle name="Millares [0] 3 4 2 3 3 2" xfId="6239" xr:uid="{00000000-0005-0000-0000-0000A53F0000}"/>
    <cellStyle name="Millares [0] 3 4 2 3 3 2 2" xfId="16634" xr:uid="{00000000-0005-0000-0000-0000A63F0000}"/>
    <cellStyle name="Millares [0] 3 4 2 3 3 2 2 2" xfId="47688" xr:uid="{00000000-0005-0000-0000-0000A73F0000}"/>
    <cellStyle name="Millares [0] 3 4 2 3 3 2 3" xfId="27004" xr:uid="{00000000-0005-0000-0000-0000A83F0000}"/>
    <cellStyle name="Millares [0] 3 4 2 3 3 2 4" xfId="37348" xr:uid="{00000000-0005-0000-0000-0000A93F0000}"/>
    <cellStyle name="Millares [0] 3 4 2 3 3 3" xfId="9719" xr:uid="{00000000-0005-0000-0000-0000AA3F0000}"/>
    <cellStyle name="Millares [0] 3 4 2 3 3 3 2" xfId="20085" xr:uid="{00000000-0005-0000-0000-0000AB3F0000}"/>
    <cellStyle name="Millares [0] 3 4 2 3 3 3 2 2" xfId="51134" xr:uid="{00000000-0005-0000-0000-0000AC3F0000}"/>
    <cellStyle name="Millares [0] 3 4 2 3 3 3 3" xfId="30450" xr:uid="{00000000-0005-0000-0000-0000AD3F0000}"/>
    <cellStyle name="Millares [0] 3 4 2 3 3 3 4" xfId="40794" xr:uid="{00000000-0005-0000-0000-0000AE3F0000}"/>
    <cellStyle name="Millares [0] 3 4 2 3 3 4" xfId="13206" xr:uid="{00000000-0005-0000-0000-0000AF3F0000}"/>
    <cellStyle name="Millares [0] 3 4 2 3 3 4 2" xfId="44262" xr:uid="{00000000-0005-0000-0000-0000B03F0000}"/>
    <cellStyle name="Millares [0] 3 4 2 3 3 5" xfId="23578" xr:uid="{00000000-0005-0000-0000-0000B13F0000}"/>
    <cellStyle name="Millares [0] 3 4 2 3 3 6" xfId="33922" xr:uid="{00000000-0005-0000-0000-0000B23F0000}"/>
    <cellStyle name="Millares [0] 3 4 2 3 4" xfId="4515" xr:uid="{00000000-0005-0000-0000-0000B33F0000}"/>
    <cellStyle name="Millares [0] 3 4 2 3 4 2" xfId="14912" xr:uid="{00000000-0005-0000-0000-0000B43F0000}"/>
    <cellStyle name="Millares [0] 3 4 2 3 4 2 2" xfId="45968" xr:uid="{00000000-0005-0000-0000-0000B53F0000}"/>
    <cellStyle name="Millares [0] 3 4 2 3 4 3" xfId="25284" xr:uid="{00000000-0005-0000-0000-0000B63F0000}"/>
    <cellStyle name="Millares [0] 3 4 2 3 4 4" xfId="35628" xr:uid="{00000000-0005-0000-0000-0000B73F0000}"/>
    <cellStyle name="Millares [0] 3 4 2 3 5" xfId="7960" xr:uid="{00000000-0005-0000-0000-0000B83F0000}"/>
    <cellStyle name="Millares [0] 3 4 2 3 5 2" xfId="18345" xr:uid="{00000000-0005-0000-0000-0000B93F0000}"/>
    <cellStyle name="Millares [0] 3 4 2 3 5 2 2" xfId="49395" xr:uid="{00000000-0005-0000-0000-0000BA3F0000}"/>
    <cellStyle name="Millares [0] 3 4 2 3 5 3" xfId="28711" xr:uid="{00000000-0005-0000-0000-0000BB3F0000}"/>
    <cellStyle name="Millares [0] 3 4 2 3 5 4" xfId="39055" xr:uid="{00000000-0005-0000-0000-0000BC3F0000}"/>
    <cellStyle name="Millares [0] 3 4 2 3 6" xfId="11486" xr:uid="{00000000-0005-0000-0000-0000BD3F0000}"/>
    <cellStyle name="Millares [0] 3 4 2 3 6 2" xfId="42542" xr:uid="{00000000-0005-0000-0000-0000BE3F0000}"/>
    <cellStyle name="Millares [0] 3 4 2 3 7" xfId="21858" xr:uid="{00000000-0005-0000-0000-0000BF3F0000}"/>
    <cellStyle name="Millares [0] 3 4 2 3 8" xfId="32202" xr:uid="{00000000-0005-0000-0000-0000C03F0000}"/>
    <cellStyle name="Millares [0] 3 4 2 4" xfId="562" xr:uid="{00000000-0005-0000-0000-0000C13F0000}"/>
    <cellStyle name="Millares [0] 3 4 2 4 2" xfId="2811" xr:uid="{00000000-0005-0000-0000-0000C23F0000}"/>
    <cellStyle name="Millares [0] 3 4 2 4 2 2" xfId="6241" xr:uid="{00000000-0005-0000-0000-0000C33F0000}"/>
    <cellStyle name="Millares [0] 3 4 2 4 2 2 2" xfId="16636" xr:uid="{00000000-0005-0000-0000-0000C43F0000}"/>
    <cellStyle name="Millares [0] 3 4 2 4 2 2 2 2" xfId="47690" xr:uid="{00000000-0005-0000-0000-0000C53F0000}"/>
    <cellStyle name="Millares [0] 3 4 2 4 2 2 3" xfId="27006" xr:uid="{00000000-0005-0000-0000-0000C63F0000}"/>
    <cellStyle name="Millares [0] 3 4 2 4 2 2 4" xfId="37350" xr:uid="{00000000-0005-0000-0000-0000C73F0000}"/>
    <cellStyle name="Millares [0] 3 4 2 4 2 3" xfId="9721" xr:uid="{00000000-0005-0000-0000-0000C83F0000}"/>
    <cellStyle name="Millares [0] 3 4 2 4 2 3 2" xfId="20087" xr:uid="{00000000-0005-0000-0000-0000C93F0000}"/>
    <cellStyle name="Millares [0] 3 4 2 4 2 3 2 2" xfId="51136" xr:uid="{00000000-0005-0000-0000-0000CA3F0000}"/>
    <cellStyle name="Millares [0] 3 4 2 4 2 3 3" xfId="30452" xr:uid="{00000000-0005-0000-0000-0000CB3F0000}"/>
    <cellStyle name="Millares [0] 3 4 2 4 2 3 4" xfId="40796" xr:uid="{00000000-0005-0000-0000-0000CC3F0000}"/>
    <cellStyle name="Millares [0] 3 4 2 4 2 4" xfId="13208" xr:uid="{00000000-0005-0000-0000-0000CD3F0000}"/>
    <cellStyle name="Millares [0] 3 4 2 4 2 4 2" xfId="44264" xr:uid="{00000000-0005-0000-0000-0000CE3F0000}"/>
    <cellStyle name="Millares [0] 3 4 2 4 2 5" xfId="23580" xr:uid="{00000000-0005-0000-0000-0000CF3F0000}"/>
    <cellStyle name="Millares [0] 3 4 2 4 2 6" xfId="33924" xr:uid="{00000000-0005-0000-0000-0000D03F0000}"/>
    <cellStyle name="Millares [0] 3 4 2 4 3" xfId="4517" xr:uid="{00000000-0005-0000-0000-0000D13F0000}"/>
    <cellStyle name="Millares [0] 3 4 2 4 3 2" xfId="14914" xr:uid="{00000000-0005-0000-0000-0000D23F0000}"/>
    <cellStyle name="Millares [0] 3 4 2 4 3 2 2" xfId="45970" xr:uid="{00000000-0005-0000-0000-0000D33F0000}"/>
    <cellStyle name="Millares [0] 3 4 2 4 3 3" xfId="25286" xr:uid="{00000000-0005-0000-0000-0000D43F0000}"/>
    <cellStyle name="Millares [0] 3 4 2 4 3 4" xfId="35630" xr:uid="{00000000-0005-0000-0000-0000D53F0000}"/>
    <cellStyle name="Millares [0] 3 4 2 4 4" xfId="7962" xr:uid="{00000000-0005-0000-0000-0000D63F0000}"/>
    <cellStyle name="Millares [0] 3 4 2 4 4 2" xfId="18347" xr:uid="{00000000-0005-0000-0000-0000D73F0000}"/>
    <cellStyle name="Millares [0] 3 4 2 4 4 2 2" xfId="49397" xr:uid="{00000000-0005-0000-0000-0000D83F0000}"/>
    <cellStyle name="Millares [0] 3 4 2 4 4 3" xfId="28713" xr:uid="{00000000-0005-0000-0000-0000D93F0000}"/>
    <cellStyle name="Millares [0] 3 4 2 4 4 4" xfId="39057" xr:uid="{00000000-0005-0000-0000-0000DA3F0000}"/>
    <cellStyle name="Millares [0] 3 4 2 4 5" xfId="11488" xr:uid="{00000000-0005-0000-0000-0000DB3F0000}"/>
    <cellStyle name="Millares [0] 3 4 2 4 5 2" xfId="42544" xr:uid="{00000000-0005-0000-0000-0000DC3F0000}"/>
    <cellStyle name="Millares [0] 3 4 2 4 6" xfId="21860" xr:uid="{00000000-0005-0000-0000-0000DD3F0000}"/>
    <cellStyle name="Millares [0] 3 4 2 4 7" xfId="32204" xr:uid="{00000000-0005-0000-0000-0000DE3F0000}"/>
    <cellStyle name="Millares [0] 3 4 2 5" xfId="563" xr:uid="{00000000-0005-0000-0000-0000DF3F0000}"/>
    <cellStyle name="Millares [0] 3 4 2 5 2" xfId="2812" xr:uid="{00000000-0005-0000-0000-0000E03F0000}"/>
    <cellStyle name="Millares [0] 3 4 2 5 2 2" xfId="6242" xr:uid="{00000000-0005-0000-0000-0000E13F0000}"/>
    <cellStyle name="Millares [0] 3 4 2 5 2 2 2" xfId="16637" xr:uid="{00000000-0005-0000-0000-0000E23F0000}"/>
    <cellStyle name="Millares [0] 3 4 2 5 2 2 2 2" xfId="47691" xr:uid="{00000000-0005-0000-0000-0000E33F0000}"/>
    <cellStyle name="Millares [0] 3 4 2 5 2 2 3" xfId="27007" xr:uid="{00000000-0005-0000-0000-0000E43F0000}"/>
    <cellStyle name="Millares [0] 3 4 2 5 2 2 4" xfId="37351" xr:uid="{00000000-0005-0000-0000-0000E53F0000}"/>
    <cellStyle name="Millares [0] 3 4 2 5 2 3" xfId="9722" xr:uid="{00000000-0005-0000-0000-0000E63F0000}"/>
    <cellStyle name="Millares [0] 3 4 2 5 2 3 2" xfId="20088" xr:uid="{00000000-0005-0000-0000-0000E73F0000}"/>
    <cellStyle name="Millares [0] 3 4 2 5 2 3 2 2" xfId="51137" xr:uid="{00000000-0005-0000-0000-0000E83F0000}"/>
    <cellStyle name="Millares [0] 3 4 2 5 2 3 3" xfId="30453" xr:uid="{00000000-0005-0000-0000-0000E93F0000}"/>
    <cellStyle name="Millares [0] 3 4 2 5 2 3 4" xfId="40797" xr:uid="{00000000-0005-0000-0000-0000EA3F0000}"/>
    <cellStyle name="Millares [0] 3 4 2 5 2 4" xfId="13209" xr:uid="{00000000-0005-0000-0000-0000EB3F0000}"/>
    <cellStyle name="Millares [0] 3 4 2 5 2 4 2" xfId="44265" xr:uid="{00000000-0005-0000-0000-0000EC3F0000}"/>
    <cellStyle name="Millares [0] 3 4 2 5 2 5" xfId="23581" xr:uid="{00000000-0005-0000-0000-0000ED3F0000}"/>
    <cellStyle name="Millares [0] 3 4 2 5 2 6" xfId="33925" xr:uid="{00000000-0005-0000-0000-0000EE3F0000}"/>
    <cellStyle name="Millares [0] 3 4 2 5 3" xfId="4518" xr:uid="{00000000-0005-0000-0000-0000EF3F0000}"/>
    <cellStyle name="Millares [0] 3 4 2 5 3 2" xfId="14915" xr:uid="{00000000-0005-0000-0000-0000F03F0000}"/>
    <cellStyle name="Millares [0] 3 4 2 5 3 2 2" xfId="45971" xr:uid="{00000000-0005-0000-0000-0000F13F0000}"/>
    <cellStyle name="Millares [0] 3 4 2 5 3 3" xfId="25287" xr:uid="{00000000-0005-0000-0000-0000F23F0000}"/>
    <cellStyle name="Millares [0] 3 4 2 5 3 4" xfId="35631" xr:uid="{00000000-0005-0000-0000-0000F33F0000}"/>
    <cellStyle name="Millares [0] 3 4 2 5 4" xfId="7963" xr:uid="{00000000-0005-0000-0000-0000F43F0000}"/>
    <cellStyle name="Millares [0] 3 4 2 5 4 2" xfId="18348" xr:uid="{00000000-0005-0000-0000-0000F53F0000}"/>
    <cellStyle name="Millares [0] 3 4 2 5 4 2 2" xfId="49398" xr:uid="{00000000-0005-0000-0000-0000F63F0000}"/>
    <cellStyle name="Millares [0] 3 4 2 5 4 3" xfId="28714" xr:uid="{00000000-0005-0000-0000-0000F73F0000}"/>
    <cellStyle name="Millares [0] 3 4 2 5 4 4" xfId="39058" xr:uid="{00000000-0005-0000-0000-0000F83F0000}"/>
    <cellStyle name="Millares [0] 3 4 2 5 5" xfId="11489" xr:uid="{00000000-0005-0000-0000-0000F93F0000}"/>
    <cellStyle name="Millares [0] 3 4 2 5 5 2" xfId="42545" xr:uid="{00000000-0005-0000-0000-0000FA3F0000}"/>
    <cellStyle name="Millares [0] 3 4 2 5 6" xfId="21861" xr:uid="{00000000-0005-0000-0000-0000FB3F0000}"/>
    <cellStyle name="Millares [0] 3 4 2 5 7" xfId="32205" xr:uid="{00000000-0005-0000-0000-0000FC3F0000}"/>
    <cellStyle name="Millares [0] 3 4 2 6" xfId="564" xr:uid="{00000000-0005-0000-0000-0000FD3F0000}"/>
    <cellStyle name="Millares [0] 3 4 2 6 2" xfId="2813" xr:uid="{00000000-0005-0000-0000-0000FE3F0000}"/>
    <cellStyle name="Millares [0] 3 4 2 6 2 2" xfId="6243" xr:uid="{00000000-0005-0000-0000-0000FF3F0000}"/>
    <cellStyle name="Millares [0] 3 4 2 6 2 2 2" xfId="16638" xr:uid="{00000000-0005-0000-0000-000000400000}"/>
    <cellStyle name="Millares [0] 3 4 2 6 2 2 2 2" xfId="47692" xr:uid="{00000000-0005-0000-0000-000001400000}"/>
    <cellStyle name="Millares [0] 3 4 2 6 2 2 3" xfId="27008" xr:uid="{00000000-0005-0000-0000-000002400000}"/>
    <cellStyle name="Millares [0] 3 4 2 6 2 2 4" xfId="37352" xr:uid="{00000000-0005-0000-0000-000003400000}"/>
    <cellStyle name="Millares [0] 3 4 2 6 2 3" xfId="9723" xr:uid="{00000000-0005-0000-0000-000004400000}"/>
    <cellStyle name="Millares [0] 3 4 2 6 2 3 2" xfId="20089" xr:uid="{00000000-0005-0000-0000-000005400000}"/>
    <cellStyle name="Millares [0] 3 4 2 6 2 3 2 2" xfId="51138" xr:uid="{00000000-0005-0000-0000-000006400000}"/>
    <cellStyle name="Millares [0] 3 4 2 6 2 3 3" xfId="30454" xr:uid="{00000000-0005-0000-0000-000007400000}"/>
    <cellStyle name="Millares [0] 3 4 2 6 2 3 4" xfId="40798" xr:uid="{00000000-0005-0000-0000-000008400000}"/>
    <cellStyle name="Millares [0] 3 4 2 6 2 4" xfId="13210" xr:uid="{00000000-0005-0000-0000-000009400000}"/>
    <cellStyle name="Millares [0] 3 4 2 6 2 4 2" xfId="44266" xr:uid="{00000000-0005-0000-0000-00000A400000}"/>
    <cellStyle name="Millares [0] 3 4 2 6 2 5" xfId="23582" xr:uid="{00000000-0005-0000-0000-00000B400000}"/>
    <cellStyle name="Millares [0] 3 4 2 6 2 6" xfId="33926" xr:uid="{00000000-0005-0000-0000-00000C400000}"/>
    <cellStyle name="Millares [0] 3 4 2 6 3" xfId="4519" xr:uid="{00000000-0005-0000-0000-00000D400000}"/>
    <cellStyle name="Millares [0] 3 4 2 6 3 2" xfId="14916" xr:uid="{00000000-0005-0000-0000-00000E400000}"/>
    <cellStyle name="Millares [0] 3 4 2 6 3 2 2" xfId="45972" xr:uid="{00000000-0005-0000-0000-00000F400000}"/>
    <cellStyle name="Millares [0] 3 4 2 6 3 3" xfId="25288" xr:uid="{00000000-0005-0000-0000-000010400000}"/>
    <cellStyle name="Millares [0] 3 4 2 6 3 4" xfId="35632" xr:uid="{00000000-0005-0000-0000-000011400000}"/>
    <cellStyle name="Millares [0] 3 4 2 6 4" xfId="7964" xr:uid="{00000000-0005-0000-0000-000012400000}"/>
    <cellStyle name="Millares [0] 3 4 2 6 4 2" xfId="18349" xr:uid="{00000000-0005-0000-0000-000013400000}"/>
    <cellStyle name="Millares [0] 3 4 2 6 4 2 2" xfId="49399" xr:uid="{00000000-0005-0000-0000-000014400000}"/>
    <cellStyle name="Millares [0] 3 4 2 6 4 3" xfId="28715" xr:uid="{00000000-0005-0000-0000-000015400000}"/>
    <cellStyle name="Millares [0] 3 4 2 6 4 4" xfId="39059" xr:uid="{00000000-0005-0000-0000-000016400000}"/>
    <cellStyle name="Millares [0] 3 4 2 6 5" xfId="11490" xr:uid="{00000000-0005-0000-0000-000017400000}"/>
    <cellStyle name="Millares [0] 3 4 2 6 5 2" xfId="42546" xr:uid="{00000000-0005-0000-0000-000018400000}"/>
    <cellStyle name="Millares [0] 3 4 2 6 6" xfId="21862" xr:uid="{00000000-0005-0000-0000-000019400000}"/>
    <cellStyle name="Millares [0] 3 4 2 6 7" xfId="32206" xr:uid="{00000000-0005-0000-0000-00001A400000}"/>
    <cellStyle name="Millares [0] 3 4 2 7" xfId="2802" xr:uid="{00000000-0005-0000-0000-00001B400000}"/>
    <cellStyle name="Millares [0] 3 4 2 7 2" xfId="6232" xr:uid="{00000000-0005-0000-0000-00001C400000}"/>
    <cellStyle name="Millares [0] 3 4 2 7 2 2" xfId="16627" xr:uid="{00000000-0005-0000-0000-00001D400000}"/>
    <cellStyle name="Millares [0] 3 4 2 7 2 2 2" xfId="47681" xr:uid="{00000000-0005-0000-0000-00001E400000}"/>
    <cellStyle name="Millares [0] 3 4 2 7 2 3" xfId="26997" xr:uid="{00000000-0005-0000-0000-00001F400000}"/>
    <cellStyle name="Millares [0] 3 4 2 7 2 4" xfId="37341" xr:uid="{00000000-0005-0000-0000-000020400000}"/>
    <cellStyle name="Millares [0] 3 4 2 7 3" xfId="9712" xr:uid="{00000000-0005-0000-0000-000021400000}"/>
    <cellStyle name="Millares [0] 3 4 2 7 3 2" xfId="20078" xr:uid="{00000000-0005-0000-0000-000022400000}"/>
    <cellStyle name="Millares [0] 3 4 2 7 3 2 2" xfId="51127" xr:uid="{00000000-0005-0000-0000-000023400000}"/>
    <cellStyle name="Millares [0] 3 4 2 7 3 3" xfId="30443" xr:uid="{00000000-0005-0000-0000-000024400000}"/>
    <cellStyle name="Millares [0] 3 4 2 7 3 4" xfId="40787" xr:uid="{00000000-0005-0000-0000-000025400000}"/>
    <cellStyle name="Millares [0] 3 4 2 7 4" xfId="13199" xr:uid="{00000000-0005-0000-0000-000026400000}"/>
    <cellStyle name="Millares [0] 3 4 2 7 4 2" xfId="44255" xr:uid="{00000000-0005-0000-0000-000027400000}"/>
    <cellStyle name="Millares [0] 3 4 2 7 5" xfId="23571" xr:uid="{00000000-0005-0000-0000-000028400000}"/>
    <cellStyle name="Millares [0] 3 4 2 7 6" xfId="33915" xr:uid="{00000000-0005-0000-0000-000029400000}"/>
    <cellStyle name="Millares [0] 3 4 2 8" xfId="4508" xr:uid="{00000000-0005-0000-0000-00002A400000}"/>
    <cellStyle name="Millares [0] 3 4 2 8 2" xfId="14905" xr:uid="{00000000-0005-0000-0000-00002B400000}"/>
    <cellStyle name="Millares [0] 3 4 2 8 2 2" xfId="45961" xr:uid="{00000000-0005-0000-0000-00002C400000}"/>
    <cellStyle name="Millares [0] 3 4 2 8 3" xfId="25277" xr:uid="{00000000-0005-0000-0000-00002D400000}"/>
    <cellStyle name="Millares [0] 3 4 2 8 4" xfId="35621" xr:uid="{00000000-0005-0000-0000-00002E400000}"/>
    <cellStyle name="Millares [0] 3 4 2 9" xfId="7953" xr:uid="{00000000-0005-0000-0000-00002F400000}"/>
    <cellStyle name="Millares [0] 3 4 2 9 2" xfId="18338" xr:uid="{00000000-0005-0000-0000-000030400000}"/>
    <cellStyle name="Millares [0] 3 4 2 9 2 2" xfId="49388" xr:uid="{00000000-0005-0000-0000-000031400000}"/>
    <cellStyle name="Millares [0] 3 4 2 9 3" xfId="28704" xr:uid="{00000000-0005-0000-0000-000032400000}"/>
    <cellStyle name="Millares [0] 3 4 2 9 4" xfId="39048" xr:uid="{00000000-0005-0000-0000-000033400000}"/>
    <cellStyle name="Millares [0] 3 4 3" xfId="565" xr:uid="{00000000-0005-0000-0000-000034400000}"/>
    <cellStyle name="Millares [0] 3 4 3 10" xfId="21863" xr:uid="{00000000-0005-0000-0000-000035400000}"/>
    <cellStyle name="Millares [0] 3 4 3 11" xfId="32207" xr:uid="{00000000-0005-0000-0000-000036400000}"/>
    <cellStyle name="Millares [0] 3 4 3 2" xfId="566" xr:uid="{00000000-0005-0000-0000-000037400000}"/>
    <cellStyle name="Millares [0] 3 4 3 2 2" xfId="567" xr:uid="{00000000-0005-0000-0000-000038400000}"/>
    <cellStyle name="Millares [0] 3 4 3 2 2 2" xfId="2816" xr:uid="{00000000-0005-0000-0000-000039400000}"/>
    <cellStyle name="Millares [0] 3 4 3 2 2 2 2" xfId="6246" xr:uid="{00000000-0005-0000-0000-00003A400000}"/>
    <cellStyle name="Millares [0] 3 4 3 2 2 2 2 2" xfId="16641" xr:uid="{00000000-0005-0000-0000-00003B400000}"/>
    <cellStyle name="Millares [0] 3 4 3 2 2 2 2 2 2" xfId="47695" xr:uid="{00000000-0005-0000-0000-00003C400000}"/>
    <cellStyle name="Millares [0] 3 4 3 2 2 2 2 3" xfId="27011" xr:uid="{00000000-0005-0000-0000-00003D400000}"/>
    <cellStyle name="Millares [0] 3 4 3 2 2 2 2 4" xfId="37355" xr:uid="{00000000-0005-0000-0000-00003E400000}"/>
    <cellStyle name="Millares [0] 3 4 3 2 2 2 3" xfId="9726" xr:uid="{00000000-0005-0000-0000-00003F400000}"/>
    <cellStyle name="Millares [0] 3 4 3 2 2 2 3 2" xfId="20092" xr:uid="{00000000-0005-0000-0000-000040400000}"/>
    <cellStyle name="Millares [0] 3 4 3 2 2 2 3 2 2" xfId="51141" xr:uid="{00000000-0005-0000-0000-000041400000}"/>
    <cellStyle name="Millares [0] 3 4 3 2 2 2 3 3" xfId="30457" xr:uid="{00000000-0005-0000-0000-000042400000}"/>
    <cellStyle name="Millares [0] 3 4 3 2 2 2 3 4" xfId="40801" xr:uid="{00000000-0005-0000-0000-000043400000}"/>
    <cellStyle name="Millares [0] 3 4 3 2 2 2 4" xfId="13213" xr:uid="{00000000-0005-0000-0000-000044400000}"/>
    <cellStyle name="Millares [0] 3 4 3 2 2 2 4 2" xfId="44269" xr:uid="{00000000-0005-0000-0000-000045400000}"/>
    <cellStyle name="Millares [0] 3 4 3 2 2 2 5" xfId="23585" xr:uid="{00000000-0005-0000-0000-000046400000}"/>
    <cellStyle name="Millares [0] 3 4 3 2 2 2 6" xfId="33929" xr:uid="{00000000-0005-0000-0000-000047400000}"/>
    <cellStyle name="Millares [0] 3 4 3 2 2 3" xfId="4522" xr:uid="{00000000-0005-0000-0000-000048400000}"/>
    <cellStyle name="Millares [0] 3 4 3 2 2 3 2" xfId="14919" xr:uid="{00000000-0005-0000-0000-000049400000}"/>
    <cellStyle name="Millares [0] 3 4 3 2 2 3 2 2" xfId="45975" xr:uid="{00000000-0005-0000-0000-00004A400000}"/>
    <cellStyle name="Millares [0] 3 4 3 2 2 3 3" xfId="25291" xr:uid="{00000000-0005-0000-0000-00004B400000}"/>
    <cellStyle name="Millares [0] 3 4 3 2 2 3 4" xfId="35635" xr:uid="{00000000-0005-0000-0000-00004C400000}"/>
    <cellStyle name="Millares [0] 3 4 3 2 2 4" xfId="7967" xr:uid="{00000000-0005-0000-0000-00004D400000}"/>
    <cellStyle name="Millares [0] 3 4 3 2 2 4 2" xfId="18352" xr:uid="{00000000-0005-0000-0000-00004E400000}"/>
    <cellStyle name="Millares [0] 3 4 3 2 2 4 2 2" xfId="49402" xr:uid="{00000000-0005-0000-0000-00004F400000}"/>
    <cellStyle name="Millares [0] 3 4 3 2 2 4 3" xfId="28718" xr:uid="{00000000-0005-0000-0000-000050400000}"/>
    <cellStyle name="Millares [0] 3 4 3 2 2 4 4" xfId="39062" xr:uid="{00000000-0005-0000-0000-000051400000}"/>
    <cellStyle name="Millares [0] 3 4 3 2 2 5" xfId="11493" xr:uid="{00000000-0005-0000-0000-000052400000}"/>
    <cellStyle name="Millares [0] 3 4 3 2 2 5 2" xfId="42549" xr:uid="{00000000-0005-0000-0000-000053400000}"/>
    <cellStyle name="Millares [0] 3 4 3 2 2 6" xfId="21865" xr:uid="{00000000-0005-0000-0000-000054400000}"/>
    <cellStyle name="Millares [0] 3 4 3 2 2 7" xfId="32209" xr:uid="{00000000-0005-0000-0000-000055400000}"/>
    <cellStyle name="Millares [0] 3 4 3 2 3" xfId="2815" xr:uid="{00000000-0005-0000-0000-000056400000}"/>
    <cellStyle name="Millares [0] 3 4 3 2 3 2" xfId="6245" xr:uid="{00000000-0005-0000-0000-000057400000}"/>
    <cellStyle name="Millares [0] 3 4 3 2 3 2 2" xfId="16640" xr:uid="{00000000-0005-0000-0000-000058400000}"/>
    <cellStyle name="Millares [0] 3 4 3 2 3 2 2 2" xfId="47694" xr:uid="{00000000-0005-0000-0000-000059400000}"/>
    <cellStyle name="Millares [0] 3 4 3 2 3 2 3" xfId="27010" xr:uid="{00000000-0005-0000-0000-00005A400000}"/>
    <cellStyle name="Millares [0] 3 4 3 2 3 2 4" xfId="37354" xr:uid="{00000000-0005-0000-0000-00005B400000}"/>
    <cellStyle name="Millares [0] 3 4 3 2 3 3" xfId="9725" xr:uid="{00000000-0005-0000-0000-00005C400000}"/>
    <cellStyle name="Millares [0] 3 4 3 2 3 3 2" xfId="20091" xr:uid="{00000000-0005-0000-0000-00005D400000}"/>
    <cellStyle name="Millares [0] 3 4 3 2 3 3 2 2" xfId="51140" xr:uid="{00000000-0005-0000-0000-00005E400000}"/>
    <cellStyle name="Millares [0] 3 4 3 2 3 3 3" xfId="30456" xr:uid="{00000000-0005-0000-0000-00005F400000}"/>
    <cellStyle name="Millares [0] 3 4 3 2 3 3 4" xfId="40800" xr:uid="{00000000-0005-0000-0000-000060400000}"/>
    <cellStyle name="Millares [0] 3 4 3 2 3 4" xfId="13212" xr:uid="{00000000-0005-0000-0000-000061400000}"/>
    <cellStyle name="Millares [0] 3 4 3 2 3 4 2" xfId="44268" xr:uid="{00000000-0005-0000-0000-000062400000}"/>
    <cellStyle name="Millares [0] 3 4 3 2 3 5" xfId="23584" xr:uid="{00000000-0005-0000-0000-000063400000}"/>
    <cellStyle name="Millares [0] 3 4 3 2 3 6" xfId="33928" xr:uid="{00000000-0005-0000-0000-000064400000}"/>
    <cellStyle name="Millares [0] 3 4 3 2 4" xfId="4521" xr:uid="{00000000-0005-0000-0000-000065400000}"/>
    <cellStyle name="Millares [0] 3 4 3 2 4 2" xfId="14918" xr:uid="{00000000-0005-0000-0000-000066400000}"/>
    <cellStyle name="Millares [0] 3 4 3 2 4 2 2" xfId="45974" xr:uid="{00000000-0005-0000-0000-000067400000}"/>
    <cellStyle name="Millares [0] 3 4 3 2 4 3" xfId="25290" xr:uid="{00000000-0005-0000-0000-000068400000}"/>
    <cellStyle name="Millares [0] 3 4 3 2 4 4" xfId="35634" xr:uid="{00000000-0005-0000-0000-000069400000}"/>
    <cellStyle name="Millares [0] 3 4 3 2 5" xfId="7966" xr:uid="{00000000-0005-0000-0000-00006A400000}"/>
    <cellStyle name="Millares [0] 3 4 3 2 5 2" xfId="18351" xr:uid="{00000000-0005-0000-0000-00006B400000}"/>
    <cellStyle name="Millares [0] 3 4 3 2 5 2 2" xfId="49401" xr:uid="{00000000-0005-0000-0000-00006C400000}"/>
    <cellStyle name="Millares [0] 3 4 3 2 5 3" xfId="28717" xr:uid="{00000000-0005-0000-0000-00006D400000}"/>
    <cellStyle name="Millares [0] 3 4 3 2 5 4" xfId="39061" xr:uid="{00000000-0005-0000-0000-00006E400000}"/>
    <cellStyle name="Millares [0] 3 4 3 2 6" xfId="11492" xr:uid="{00000000-0005-0000-0000-00006F400000}"/>
    <cellStyle name="Millares [0] 3 4 3 2 6 2" xfId="42548" xr:uid="{00000000-0005-0000-0000-000070400000}"/>
    <cellStyle name="Millares [0] 3 4 3 2 7" xfId="21864" xr:uid="{00000000-0005-0000-0000-000071400000}"/>
    <cellStyle name="Millares [0] 3 4 3 2 8" xfId="32208" xr:uid="{00000000-0005-0000-0000-000072400000}"/>
    <cellStyle name="Millares [0] 3 4 3 3" xfId="568" xr:uid="{00000000-0005-0000-0000-000073400000}"/>
    <cellStyle name="Millares [0] 3 4 3 3 2" xfId="2817" xr:uid="{00000000-0005-0000-0000-000074400000}"/>
    <cellStyle name="Millares [0] 3 4 3 3 2 2" xfId="6247" xr:uid="{00000000-0005-0000-0000-000075400000}"/>
    <cellStyle name="Millares [0] 3 4 3 3 2 2 2" xfId="16642" xr:uid="{00000000-0005-0000-0000-000076400000}"/>
    <cellStyle name="Millares [0] 3 4 3 3 2 2 2 2" xfId="47696" xr:uid="{00000000-0005-0000-0000-000077400000}"/>
    <cellStyle name="Millares [0] 3 4 3 3 2 2 3" xfId="27012" xr:uid="{00000000-0005-0000-0000-000078400000}"/>
    <cellStyle name="Millares [0] 3 4 3 3 2 2 4" xfId="37356" xr:uid="{00000000-0005-0000-0000-000079400000}"/>
    <cellStyle name="Millares [0] 3 4 3 3 2 3" xfId="9727" xr:uid="{00000000-0005-0000-0000-00007A400000}"/>
    <cellStyle name="Millares [0] 3 4 3 3 2 3 2" xfId="20093" xr:uid="{00000000-0005-0000-0000-00007B400000}"/>
    <cellStyle name="Millares [0] 3 4 3 3 2 3 2 2" xfId="51142" xr:uid="{00000000-0005-0000-0000-00007C400000}"/>
    <cellStyle name="Millares [0] 3 4 3 3 2 3 3" xfId="30458" xr:uid="{00000000-0005-0000-0000-00007D400000}"/>
    <cellStyle name="Millares [0] 3 4 3 3 2 3 4" xfId="40802" xr:uid="{00000000-0005-0000-0000-00007E400000}"/>
    <cellStyle name="Millares [0] 3 4 3 3 2 4" xfId="13214" xr:uid="{00000000-0005-0000-0000-00007F400000}"/>
    <cellStyle name="Millares [0] 3 4 3 3 2 4 2" xfId="44270" xr:uid="{00000000-0005-0000-0000-000080400000}"/>
    <cellStyle name="Millares [0] 3 4 3 3 2 5" xfId="23586" xr:uid="{00000000-0005-0000-0000-000081400000}"/>
    <cellStyle name="Millares [0] 3 4 3 3 2 6" xfId="33930" xr:uid="{00000000-0005-0000-0000-000082400000}"/>
    <cellStyle name="Millares [0] 3 4 3 3 3" xfId="4523" xr:uid="{00000000-0005-0000-0000-000083400000}"/>
    <cellStyle name="Millares [0] 3 4 3 3 3 2" xfId="14920" xr:uid="{00000000-0005-0000-0000-000084400000}"/>
    <cellStyle name="Millares [0] 3 4 3 3 3 2 2" xfId="45976" xr:uid="{00000000-0005-0000-0000-000085400000}"/>
    <cellStyle name="Millares [0] 3 4 3 3 3 3" xfId="25292" xr:uid="{00000000-0005-0000-0000-000086400000}"/>
    <cellStyle name="Millares [0] 3 4 3 3 3 4" xfId="35636" xr:uid="{00000000-0005-0000-0000-000087400000}"/>
    <cellStyle name="Millares [0] 3 4 3 3 4" xfId="7968" xr:uid="{00000000-0005-0000-0000-000088400000}"/>
    <cellStyle name="Millares [0] 3 4 3 3 4 2" xfId="18353" xr:uid="{00000000-0005-0000-0000-000089400000}"/>
    <cellStyle name="Millares [0] 3 4 3 3 4 2 2" xfId="49403" xr:uid="{00000000-0005-0000-0000-00008A400000}"/>
    <cellStyle name="Millares [0] 3 4 3 3 4 3" xfId="28719" xr:uid="{00000000-0005-0000-0000-00008B400000}"/>
    <cellStyle name="Millares [0] 3 4 3 3 4 4" xfId="39063" xr:uid="{00000000-0005-0000-0000-00008C400000}"/>
    <cellStyle name="Millares [0] 3 4 3 3 5" xfId="11494" xr:uid="{00000000-0005-0000-0000-00008D400000}"/>
    <cellStyle name="Millares [0] 3 4 3 3 5 2" xfId="42550" xr:uid="{00000000-0005-0000-0000-00008E400000}"/>
    <cellStyle name="Millares [0] 3 4 3 3 6" xfId="21866" xr:uid="{00000000-0005-0000-0000-00008F400000}"/>
    <cellStyle name="Millares [0] 3 4 3 3 7" xfId="32210" xr:uid="{00000000-0005-0000-0000-000090400000}"/>
    <cellStyle name="Millares [0] 3 4 3 4" xfId="569" xr:uid="{00000000-0005-0000-0000-000091400000}"/>
    <cellStyle name="Millares [0] 3 4 3 4 2" xfId="2818" xr:uid="{00000000-0005-0000-0000-000092400000}"/>
    <cellStyle name="Millares [0] 3 4 3 4 2 2" xfId="6248" xr:uid="{00000000-0005-0000-0000-000093400000}"/>
    <cellStyle name="Millares [0] 3 4 3 4 2 2 2" xfId="16643" xr:uid="{00000000-0005-0000-0000-000094400000}"/>
    <cellStyle name="Millares [0] 3 4 3 4 2 2 2 2" xfId="47697" xr:uid="{00000000-0005-0000-0000-000095400000}"/>
    <cellStyle name="Millares [0] 3 4 3 4 2 2 3" xfId="27013" xr:uid="{00000000-0005-0000-0000-000096400000}"/>
    <cellStyle name="Millares [0] 3 4 3 4 2 2 4" xfId="37357" xr:uid="{00000000-0005-0000-0000-000097400000}"/>
    <cellStyle name="Millares [0] 3 4 3 4 2 3" xfId="9728" xr:uid="{00000000-0005-0000-0000-000098400000}"/>
    <cellStyle name="Millares [0] 3 4 3 4 2 3 2" xfId="20094" xr:uid="{00000000-0005-0000-0000-000099400000}"/>
    <cellStyle name="Millares [0] 3 4 3 4 2 3 2 2" xfId="51143" xr:uid="{00000000-0005-0000-0000-00009A400000}"/>
    <cellStyle name="Millares [0] 3 4 3 4 2 3 3" xfId="30459" xr:uid="{00000000-0005-0000-0000-00009B400000}"/>
    <cellStyle name="Millares [0] 3 4 3 4 2 3 4" xfId="40803" xr:uid="{00000000-0005-0000-0000-00009C400000}"/>
    <cellStyle name="Millares [0] 3 4 3 4 2 4" xfId="13215" xr:uid="{00000000-0005-0000-0000-00009D400000}"/>
    <cellStyle name="Millares [0] 3 4 3 4 2 4 2" xfId="44271" xr:uid="{00000000-0005-0000-0000-00009E400000}"/>
    <cellStyle name="Millares [0] 3 4 3 4 2 5" xfId="23587" xr:uid="{00000000-0005-0000-0000-00009F400000}"/>
    <cellStyle name="Millares [0] 3 4 3 4 2 6" xfId="33931" xr:uid="{00000000-0005-0000-0000-0000A0400000}"/>
    <cellStyle name="Millares [0] 3 4 3 4 3" xfId="4524" xr:uid="{00000000-0005-0000-0000-0000A1400000}"/>
    <cellStyle name="Millares [0] 3 4 3 4 3 2" xfId="14921" xr:uid="{00000000-0005-0000-0000-0000A2400000}"/>
    <cellStyle name="Millares [0] 3 4 3 4 3 2 2" xfId="45977" xr:uid="{00000000-0005-0000-0000-0000A3400000}"/>
    <cellStyle name="Millares [0] 3 4 3 4 3 3" xfId="25293" xr:uid="{00000000-0005-0000-0000-0000A4400000}"/>
    <cellStyle name="Millares [0] 3 4 3 4 3 4" xfId="35637" xr:uid="{00000000-0005-0000-0000-0000A5400000}"/>
    <cellStyle name="Millares [0] 3 4 3 4 4" xfId="7969" xr:uid="{00000000-0005-0000-0000-0000A6400000}"/>
    <cellStyle name="Millares [0] 3 4 3 4 4 2" xfId="18354" xr:uid="{00000000-0005-0000-0000-0000A7400000}"/>
    <cellStyle name="Millares [0] 3 4 3 4 4 2 2" xfId="49404" xr:uid="{00000000-0005-0000-0000-0000A8400000}"/>
    <cellStyle name="Millares [0] 3 4 3 4 4 3" xfId="28720" xr:uid="{00000000-0005-0000-0000-0000A9400000}"/>
    <cellStyle name="Millares [0] 3 4 3 4 4 4" xfId="39064" xr:uid="{00000000-0005-0000-0000-0000AA400000}"/>
    <cellStyle name="Millares [0] 3 4 3 4 5" xfId="11495" xr:uid="{00000000-0005-0000-0000-0000AB400000}"/>
    <cellStyle name="Millares [0] 3 4 3 4 5 2" xfId="42551" xr:uid="{00000000-0005-0000-0000-0000AC400000}"/>
    <cellStyle name="Millares [0] 3 4 3 4 6" xfId="21867" xr:uid="{00000000-0005-0000-0000-0000AD400000}"/>
    <cellStyle name="Millares [0] 3 4 3 4 7" xfId="32211" xr:uid="{00000000-0005-0000-0000-0000AE400000}"/>
    <cellStyle name="Millares [0] 3 4 3 5" xfId="570" xr:uid="{00000000-0005-0000-0000-0000AF400000}"/>
    <cellStyle name="Millares [0] 3 4 3 5 2" xfId="2819" xr:uid="{00000000-0005-0000-0000-0000B0400000}"/>
    <cellStyle name="Millares [0] 3 4 3 5 2 2" xfId="6249" xr:uid="{00000000-0005-0000-0000-0000B1400000}"/>
    <cellStyle name="Millares [0] 3 4 3 5 2 2 2" xfId="16644" xr:uid="{00000000-0005-0000-0000-0000B2400000}"/>
    <cellStyle name="Millares [0] 3 4 3 5 2 2 2 2" xfId="47698" xr:uid="{00000000-0005-0000-0000-0000B3400000}"/>
    <cellStyle name="Millares [0] 3 4 3 5 2 2 3" xfId="27014" xr:uid="{00000000-0005-0000-0000-0000B4400000}"/>
    <cellStyle name="Millares [0] 3 4 3 5 2 2 4" xfId="37358" xr:uid="{00000000-0005-0000-0000-0000B5400000}"/>
    <cellStyle name="Millares [0] 3 4 3 5 2 3" xfId="9729" xr:uid="{00000000-0005-0000-0000-0000B6400000}"/>
    <cellStyle name="Millares [0] 3 4 3 5 2 3 2" xfId="20095" xr:uid="{00000000-0005-0000-0000-0000B7400000}"/>
    <cellStyle name="Millares [0] 3 4 3 5 2 3 2 2" xfId="51144" xr:uid="{00000000-0005-0000-0000-0000B8400000}"/>
    <cellStyle name="Millares [0] 3 4 3 5 2 3 3" xfId="30460" xr:uid="{00000000-0005-0000-0000-0000B9400000}"/>
    <cellStyle name="Millares [0] 3 4 3 5 2 3 4" xfId="40804" xr:uid="{00000000-0005-0000-0000-0000BA400000}"/>
    <cellStyle name="Millares [0] 3 4 3 5 2 4" xfId="13216" xr:uid="{00000000-0005-0000-0000-0000BB400000}"/>
    <cellStyle name="Millares [0] 3 4 3 5 2 4 2" xfId="44272" xr:uid="{00000000-0005-0000-0000-0000BC400000}"/>
    <cellStyle name="Millares [0] 3 4 3 5 2 5" xfId="23588" xr:uid="{00000000-0005-0000-0000-0000BD400000}"/>
    <cellStyle name="Millares [0] 3 4 3 5 2 6" xfId="33932" xr:uid="{00000000-0005-0000-0000-0000BE400000}"/>
    <cellStyle name="Millares [0] 3 4 3 5 3" xfId="4525" xr:uid="{00000000-0005-0000-0000-0000BF400000}"/>
    <cellStyle name="Millares [0] 3 4 3 5 3 2" xfId="14922" xr:uid="{00000000-0005-0000-0000-0000C0400000}"/>
    <cellStyle name="Millares [0] 3 4 3 5 3 2 2" xfId="45978" xr:uid="{00000000-0005-0000-0000-0000C1400000}"/>
    <cellStyle name="Millares [0] 3 4 3 5 3 3" xfId="25294" xr:uid="{00000000-0005-0000-0000-0000C2400000}"/>
    <cellStyle name="Millares [0] 3 4 3 5 3 4" xfId="35638" xr:uid="{00000000-0005-0000-0000-0000C3400000}"/>
    <cellStyle name="Millares [0] 3 4 3 5 4" xfId="7970" xr:uid="{00000000-0005-0000-0000-0000C4400000}"/>
    <cellStyle name="Millares [0] 3 4 3 5 4 2" xfId="18355" xr:uid="{00000000-0005-0000-0000-0000C5400000}"/>
    <cellStyle name="Millares [0] 3 4 3 5 4 2 2" xfId="49405" xr:uid="{00000000-0005-0000-0000-0000C6400000}"/>
    <cellStyle name="Millares [0] 3 4 3 5 4 3" xfId="28721" xr:uid="{00000000-0005-0000-0000-0000C7400000}"/>
    <cellStyle name="Millares [0] 3 4 3 5 4 4" xfId="39065" xr:uid="{00000000-0005-0000-0000-0000C8400000}"/>
    <cellStyle name="Millares [0] 3 4 3 5 5" xfId="11496" xr:uid="{00000000-0005-0000-0000-0000C9400000}"/>
    <cellStyle name="Millares [0] 3 4 3 5 5 2" xfId="42552" xr:uid="{00000000-0005-0000-0000-0000CA400000}"/>
    <cellStyle name="Millares [0] 3 4 3 5 6" xfId="21868" xr:uid="{00000000-0005-0000-0000-0000CB400000}"/>
    <cellStyle name="Millares [0] 3 4 3 5 7" xfId="32212" xr:uid="{00000000-0005-0000-0000-0000CC400000}"/>
    <cellStyle name="Millares [0] 3 4 3 6" xfId="2814" xr:uid="{00000000-0005-0000-0000-0000CD400000}"/>
    <cellStyle name="Millares [0] 3 4 3 6 2" xfId="6244" xr:uid="{00000000-0005-0000-0000-0000CE400000}"/>
    <cellStyle name="Millares [0] 3 4 3 6 2 2" xfId="16639" xr:uid="{00000000-0005-0000-0000-0000CF400000}"/>
    <cellStyle name="Millares [0] 3 4 3 6 2 2 2" xfId="47693" xr:uid="{00000000-0005-0000-0000-0000D0400000}"/>
    <cellStyle name="Millares [0] 3 4 3 6 2 3" xfId="27009" xr:uid="{00000000-0005-0000-0000-0000D1400000}"/>
    <cellStyle name="Millares [0] 3 4 3 6 2 4" xfId="37353" xr:uid="{00000000-0005-0000-0000-0000D2400000}"/>
    <cellStyle name="Millares [0] 3 4 3 6 3" xfId="9724" xr:uid="{00000000-0005-0000-0000-0000D3400000}"/>
    <cellStyle name="Millares [0] 3 4 3 6 3 2" xfId="20090" xr:uid="{00000000-0005-0000-0000-0000D4400000}"/>
    <cellStyle name="Millares [0] 3 4 3 6 3 2 2" xfId="51139" xr:uid="{00000000-0005-0000-0000-0000D5400000}"/>
    <cellStyle name="Millares [0] 3 4 3 6 3 3" xfId="30455" xr:uid="{00000000-0005-0000-0000-0000D6400000}"/>
    <cellStyle name="Millares [0] 3 4 3 6 3 4" xfId="40799" xr:uid="{00000000-0005-0000-0000-0000D7400000}"/>
    <cellStyle name="Millares [0] 3 4 3 6 4" xfId="13211" xr:uid="{00000000-0005-0000-0000-0000D8400000}"/>
    <cellStyle name="Millares [0] 3 4 3 6 4 2" xfId="44267" xr:uid="{00000000-0005-0000-0000-0000D9400000}"/>
    <cellStyle name="Millares [0] 3 4 3 6 5" xfId="23583" xr:uid="{00000000-0005-0000-0000-0000DA400000}"/>
    <cellStyle name="Millares [0] 3 4 3 6 6" xfId="33927" xr:uid="{00000000-0005-0000-0000-0000DB400000}"/>
    <cellStyle name="Millares [0] 3 4 3 7" xfId="4520" xr:uid="{00000000-0005-0000-0000-0000DC400000}"/>
    <cellStyle name="Millares [0] 3 4 3 7 2" xfId="14917" xr:uid="{00000000-0005-0000-0000-0000DD400000}"/>
    <cellStyle name="Millares [0] 3 4 3 7 2 2" xfId="45973" xr:uid="{00000000-0005-0000-0000-0000DE400000}"/>
    <cellStyle name="Millares [0] 3 4 3 7 3" xfId="25289" xr:uid="{00000000-0005-0000-0000-0000DF400000}"/>
    <cellStyle name="Millares [0] 3 4 3 7 4" xfId="35633" xr:uid="{00000000-0005-0000-0000-0000E0400000}"/>
    <cellStyle name="Millares [0] 3 4 3 8" xfId="7965" xr:uid="{00000000-0005-0000-0000-0000E1400000}"/>
    <cellStyle name="Millares [0] 3 4 3 8 2" xfId="18350" xr:uid="{00000000-0005-0000-0000-0000E2400000}"/>
    <cellStyle name="Millares [0] 3 4 3 8 2 2" xfId="49400" xr:uid="{00000000-0005-0000-0000-0000E3400000}"/>
    <cellStyle name="Millares [0] 3 4 3 8 3" xfId="28716" xr:uid="{00000000-0005-0000-0000-0000E4400000}"/>
    <cellStyle name="Millares [0] 3 4 3 8 4" xfId="39060" xr:uid="{00000000-0005-0000-0000-0000E5400000}"/>
    <cellStyle name="Millares [0] 3 4 3 9" xfId="11491" xr:uid="{00000000-0005-0000-0000-0000E6400000}"/>
    <cellStyle name="Millares [0] 3 4 3 9 2" xfId="42547" xr:uid="{00000000-0005-0000-0000-0000E7400000}"/>
    <cellStyle name="Millares [0] 3 4 4" xfId="3" xr:uid="{00000000-0005-0000-0000-0000E8400000}"/>
    <cellStyle name="Millares [0] 3 4 4 2" xfId="2262" xr:uid="{00000000-0005-0000-0000-0000E9400000}"/>
    <cellStyle name="Millares [0] 3 4 4 2 2" xfId="5693" xr:uid="{00000000-0005-0000-0000-0000EA400000}"/>
    <cellStyle name="Millares [0] 3 4 4 2 2 2" xfId="16089" xr:uid="{00000000-0005-0000-0000-0000EB400000}"/>
    <cellStyle name="Millares [0] 3 4 4 2 2 2 2" xfId="47143" xr:uid="{00000000-0005-0000-0000-0000EC400000}"/>
    <cellStyle name="Millares [0] 3 4 4 2 2 3" xfId="26459" xr:uid="{00000000-0005-0000-0000-0000ED400000}"/>
    <cellStyle name="Millares [0] 3 4 4 2 2 4" xfId="36803" xr:uid="{00000000-0005-0000-0000-0000EE400000}"/>
    <cellStyle name="Millares [0] 3 4 4 2 3" xfId="9174" xr:uid="{00000000-0005-0000-0000-0000EF400000}"/>
    <cellStyle name="Millares [0] 3 4 4 2 3 2" xfId="19540" xr:uid="{00000000-0005-0000-0000-0000F0400000}"/>
    <cellStyle name="Millares [0] 3 4 4 2 3 2 2" xfId="50589" xr:uid="{00000000-0005-0000-0000-0000F1400000}"/>
    <cellStyle name="Millares [0] 3 4 4 2 3 3" xfId="29905" xr:uid="{00000000-0005-0000-0000-0000F2400000}"/>
    <cellStyle name="Millares [0] 3 4 4 2 3 4" xfId="40249" xr:uid="{00000000-0005-0000-0000-0000F3400000}"/>
    <cellStyle name="Millares [0] 3 4 4 2 4" xfId="12661" xr:uid="{00000000-0005-0000-0000-0000F4400000}"/>
    <cellStyle name="Millares [0] 3 4 4 2 4 2" xfId="43717" xr:uid="{00000000-0005-0000-0000-0000F5400000}"/>
    <cellStyle name="Millares [0] 3 4 4 2 5" xfId="23033" xr:uid="{00000000-0005-0000-0000-0000F6400000}"/>
    <cellStyle name="Millares [0] 3 4 4 2 6" xfId="33377" xr:uid="{00000000-0005-0000-0000-0000F7400000}"/>
    <cellStyle name="Millares [0] 3 4 4 3" xfId="3973" xr:uid="{00000000-0005-0000-0000-0000F8400000}"/>
    <cellStyle name="Millares [0] 3 4 4 3 2" xfId="14370" xr:uid="{00000000-0005-0000-0000-0000F9400000}"/>
    <cellStyle name="Millares [0] 3 4 4 3 2 2" xfId="45426" xr:uid="{00000000-0005-0000-0000-0000FA400000}"/>
    <cellStyle name="Millares [0] 3 4 4 3 3" xfId="24742" xr:uid="{00000000-0005-0000-0000-0000FB400000}"/>
    <cellStyle name="Millares [0] 3 4 4 3 4" xfId="35086" xr:uid="{00000000-0005-0000-0000-0000FC400000}"/>
    <cellStyle name="Millares [0] 3 4 4 4" xfId="9163" xr:uid="{00000000-0005-0000-0000-0000FD400000}"/>
    <cellStyle name="Millares [0] 3 4 4 4 2" xfId="19529" xr:uid="{00000000-0005-0000-0000-0000FE400000}"/>
    <cellStyle name="Millares [0] 3 4 4 4 2 2" xfId="50579" xr:uid="{00000000-0005-0000-0000-0000FF400000}"/>
    <cellStyle name="Millares [0] 3 4 4 4 3" xfId="29895" xr:uid="{00000000-0005-0000-0000-000000410000}"/>
    <cellStyle name="Millares [0] 3 4 4 4 4" xfId="40239" xr:uid="{00000000-0005-0000-0000-000001410000}"/>
    <cellStyle name="Millares [0] 3 4 4 5" xfId="10933" xr:uid="{00000000-0005-0000-0000-000002410000}"/>
    <cellStyle name="Millares [0] 3 4 4 5 2" xfId="21281" xr:uid="{00000000-0005-0000-0000-000003410000}"/>
    <cellStyle name="Millares [0] 3 4 4 5 2 2" xfId="52330" xr:uid="{00000000-0005-0000-0000-000004410000}"/>
    <cellStyle name="Millares [0] 3 4 4 5 3" xfId="31646" xr:uid="{00000000-0005-0000-0000-000005410000}"/>
    <cellStyle name="Millares [0] 3 4 4 5 4" xfId="41990" xr:uid="{00000000-0005-0000-0000-000006410000}"/>
    <cellStyle name="Millares [0] 3 4 4 6" xfId="10945" xr:uid="{00000000-0005-0000-0000-000007410000}"/>
    <cellStyle name="Millares [0] 3 4 4 6 2" xfId="42001" xr:uid="{00000000-0005-0000-0000-000008410000}"/>
    <cellStyle name="Millares [0] 3 4 4 7" xfId="21317" xr:uid="{00000000-0005-0000-0000-000009410000}"/>
    <cellStyle name="Millares [0] 3 4 4 8" xfId="31661" xr:uid="{00000000-0005-0000-0000-00000A410000}"/>
    <cellStyle name="Millares [0] 3 4 5" xfId="4507" xr:uid="{00000000-0005-0000-0000-00000B410000}"/>
    <cellStyle name="Millares [0] 3 4 5 2" xfId="14904" xr:uid="{00000000-0005-0000-0000-00000C410000}"/>
    <cellStyle name="Millares [0] 3 4 5 2 2" xfId="45960" xr:uid="{00000000-0005-0000-0000-00000D410000}"/>
    <cellStyle name="Millares [0] 3 4 5 3" xfId="25276" xr:uid="{00000000-0005-0000-0000-00000E410000}"/>
    <cellStyle name="Millares [0] 3 4 5 4" xfId="35620" xr:uid="{00000000-0005-0000-0000-00000F410000}"/>
    <cellStyle name="Millares [0] 3 4 6" xfId="11478" xr:uid="{00000000-0005-0000-0000-000010410000}"/>
    <cellStyle name="Millares [0] 3 4 6 2" xfId="42534" xr:uid="{00000000-0005-0000-0000-000011410000}"/>
    <cellStyle name="Millares [0] 3 4 7" xfId="21850" xr:uid="{00000000-0005-0000-0000-000012410000}"/>
    <cellStyle name="Millares [0] 3 4 8" xfId="32194" xr:uid="{00000000-0005-0000-0000-000013410000}"/>
    <cellStyle name="Millares [0] 3 5" xfId="571" xr:uid="{00000000-0005-0000-0000-000014410000}"/>
    <cellStyle name="Millares [0] 3 5 2" xfId="2820" xr:uid="{00000000-0005-0000-0000-000015410000}"/>
    <cellStyle name="Millares [0] 3 5 2 2" xfId="6250" xr:uid="{00000000-0005-0000-0000-000016410000}"/>
    <cellStyle name="Millares [0] 3 5 2 2 2" xfId="16645" xr:uid="{00000000-0005-0000-0000-000017410000}"/>
    <cellStyle name="Millares [0] 3 5 2 2 2 2" xfId="47699" xr:uid="{00000000-0005-0000-0000-000018410000}"/>
    <cellStyle name="Millares [0] 3 5 2 2 3" xfId="27015" xr:uid="{00000000-0005-0000-0000-000019410000}"/>
    <cellStyle name="Millares [0] 3 5 2 2 4" xfId="37359" xr:uid="{00000000-0005-0000-0000-00001A410000}"/>
    <cellStyle name="Millares [0] 3 5 2 3" xfId="9730" xr:uid="{00000000-0005-0000-0000-00001B410000}"/>
    <cellStyle name="Millares [0] 3 5 2 3 2" xfId="20096" xr:uid="{00000000-0005-0000-0000-00001C410000}"/>
    <cellStyle name="Millares [0] 3 5 2 3 2 2" xfId="51145" xr:uid="{00000000-0005-0000-0000-00001D410000}"/>
    <cellStyle name="Millares [0] 3 5 2 3 3" xfId="30461" xr:uid="{00000000-0005-0000-0000-00001E410000}"/>
    <cellStyle name="Millares [0] 3 5 2 3 4" xfId="40805" xr:uid="{00000000-0005-0000-0000-00001F410000}"/>
    <cellStyle name="Millares [0] 3 5 2 4" xfId="13217" xr:uid="{00000000-0005-0000-0000-000020410000}"/>
    <cellStyle name="Millares [0] 3 5 2 4 2" xfId="44273" xr:uid="{00000000-0005-0000-0000-000021410000}"/>
    <cellStyle name="Millares [0] 3 5 2 5" xfId="23589" xr:uid="{00000000-0005-0000-0000-000022410000}"/>
    <cellStyle name="Millares [0] 3 5 2 6" xfId="33933" xr:uid="{00000000-0005-0000-0000-000023410000}"/>
    <cellStyle name="Millares [0] 3 5 3" xfId="4526" xr:uid="{00000000-0005-0000-0000-000024410000}"/>
    <cellStyle name="Millares [0] 3 5 3 2" xfId="14923" xr:uid="{00000000-0005-0000-0000-000025410000}"/>
    <cellStyle name="Millares [0] 3 5 3 2 2" xfId="45979" xr:uid="{00000000-0005-0000-0000-000026410000}"/>
    <cellStyle name="Millares [0] 3 5 3 3" xfId="25295" xr:uid="{00000000-0005-0000-0000-000027410000}"/>
    <cellStyle name="Millares [0] 3 5 3 4" xfId="35639" xr:uid="{00000000-0005-0000-0000-000028410000}"/>
    <cellStyle name="Millares [0] 3 5 4" xfId="7971" xr:uid="{00000000-0005-0000-0000-000029410000}"/>
    <cellStyle name="Millares [0] 3 5 4 2" xfId="18356" xr:uid="{00000000-0005-0000-0000-00002A410000}"/>
    <cellStyle name="Millares [0] 3 5 4 2 2" xfId="49406" xr:uid="{00000000-0005-0000-0000-00002B410000}"/>
    <cellStyle name="Millares [0] 3 5 4 3" xfId="28722" xr:uid="{00000000-0005-0000-0000-00002C410000}"/>
    <cellStyle name="Millares [0] 3 5 4 4" xfId="39066" xr:uid="{00000000-0005-0000-0000-00002D410000}"/>
    <cellStyle name="Millares [0] 3 5 5" xfId="11497" xr:uid="{00000000-0005-0000-0000-00002E410000}"/>
    <cellStyle name="Millares [0] 3 5 5 2" xfId="42553" xr:uid="{00000000-0005-0000-0000-00002F410000}"/>
    <cellStyle name="Millares [0] 3 5 6" xfId="21869" xr:uid="{00000000-0005-0000-0000-000030410000}"/>
    <cellStyle name="Millares [0] 3 5 7" xfId="32213" xr:uid="{00000000-0005-0000-0000-000031410000}"/>
    <cellStyle name="Millares [0] 3 6" xfId="572" xr:uid="{00000000-0005-0000-0000-000032410000}"/>
    <cellStyle name="Millares [0] 3 6 2" xfId="2821" xr:uid="{00000000-0005-0000-0000-000033410000}"/>
    <cellStyle name="Millares [0] 3 6 2 2" xfId="6251" xr:uid="{00000000-0005-0000-0000-000034410000}"/>
    <cellStyle name="Millares [0] 3 6 2 2 2" xfId="16646" xr:uid="{00000000-0005-0000-0000-000035410000}"/>
    <cellStyle name="Millares [0] 3 6 2 2 2 2" xfId="47700" xr:uid="{00000000-0005-0000-0000-000036410000}"/>
    <cellStyle name="Millares [0] 3 6 2 2 3" xfId="27016" xr:uid="{00000000-0005-0000-0000-000037410000}"/>
    <cellStyle name="Millares [0] 3 6 2 2 4" xfId="37360" xr:uid="{00000000-0005-0000-0000-000038410000}"/>
    <cellStyle name="Millares [0] 3 6 2 3" xfId="9731" xr:uid="{00000000-0005-0000-0000-000039410000}"/>
    <cellStyle name="Millares [0] 3 6 2 3 2" xfId="20097" xr:uid="{00000000-0005-0000-0000-00003A410000}"/>
    <cellStyle name="Millares [0] 3 6 2 3 2 2" xfId="51146" xr:uid="{00000000-0005-0000-0000-00003B410000}"/>
    <cellStyle name="Millares [0] 3 6 2 3 3" xfId="30462" xr:uid="{00000000-0005-0000-0000-00003C410000}"/>
    <cellStyle name="Millares [0] 3 6 2 3 4" xfId="40806" xr:uid="{00000000-0005-0000-0000-00003D410000}"/>
    <cellStyle name="Millares [0] 3 6 2 4" xfId="13218" xr:uid="{00000000-0005-0000-0000-00003E410000}"/>
    <cellStyle name="Millares [0] 3 6 2 4 2" xfId="44274" xr:uid="{00000000-0005-0000-0000-00003F410000}"/>
    <cellStyle name="Millares [0] 3 6 2 5" xfId="23590" xr:uid="{00000000-0005-0000-0000-000040410000}"/>
    <cellStyle name="Millares [0] 3 6 2 6" xfId="33934" xr:uid="{00000000-0005-0000-0000-000041410000}"/>
    <cellStyle name="Millares [0] 3 6 3" xfId="4527" xr:uid="{00000000-0005-0000-0000-000042410000}"/>
    <cellStyle name="Millares [0] 3 6 3 2" xfId="14924" xr:uid="{00000000-0005-0000-0000-000043410000}"/>
    <cellStyle name="Millares [0] 3 6 3 2 2" xfId="45980" xr:uid="{00000000-0005-0000-0000-000044410000}"/>
    <cellStyle name="Millares [0] 3 6 3 3" xfId="25296" xr:uid="{00000000-0005-0000-0000-000045410000}"/>
    <cellStyle name="Millares [0] 3 6 3 4" xfId="35640" xr:uid="{00000000-0005-0000-0000-000046410000}"/>
    <cellStyle name="Millares [0] 3 6 4" xfId="7972" xr:uid="{00000000-0005-0000-0000-000047410000}"/>
    <cellStyle name="Millares [0] 3 6 4 2" xfId="18357" xr:uid="{00000000-0005-0000-0000-000048410000}"/>
    <cellStyle name="Millares [0] 3 6 4 2 2" xfId="49407" xr:uid="{00000000-0005-0000-0000-000049410000}"/>
    <cellStyle name="Millares [0] 3 6 4 3" xfId="28723" xr:uid="{00000000-0005-0000-0000-00004A410000}"/>
    <cellStyle name="Millares [0] 3 6 4 4" xfId="39067" xr:uid="{00000000-0005-0000-0000-00004B410000}"/>
    <cellStyle name="Millares [0] 3 6 5" xfId="11498" xr:uid="{00000000-0005-0000-0000-00004C410000}"/>
    <cellStyle name="Millares [0] 3 6 5 2" xfId="42554" xr:uid="{00000000-0005-0000-0000-00004D410000}"/>
    <cellStyle name="Millares [0] 3 6 6" xfId="21870" xr:uid="{00000000-0005-0000-0000-00004E410000}"/>
    <cellStyle name="Millares [0] 3 6 7" xfId="32214" xr:uid="{00000000-0005-0000-0000-00004F410000}"/>
    <cellStyle name="Millares [0] 3 7" xfId="4395" xr:uid="{00000000-0005-0000-0000-000050410000}"/>
    <cellStyle name="Millares [0] 3 7 2" xfId="14792" xr:uid="{00000000-0005-0000-0000-000051410000}"/>
    <cellStyle name="Millares [0] 3 7 2 2" xfId="45848" xr:uid="{00000000-0005-0000-0000-000052410000}"/>
    <cellStyle name="Millares [0] 3 7 3" xfId="25164" xr:uid="{00000000-0005-0000-0000-000053410000}"/>
    <cellStyle name="Millares [0] 3 7 4" xfId="35508" xr:uid="{00000000-0005-0000-0000-000054410000}"/>
    <cellStyle name="Millares [0] 3 8" xfId="11366" xr:uid="{00000000-0005-0000-0000-000055410000}"/>
    <cellStyle name="Millares [0] 3 8 2" xfId="42422" xr:uid="{00000000-0005-0000-0000-000056410000}"/>
    <cellStyle name="Millares [0] 3 9" xfId="21738" xr:uid="{00000000-0005-0000-0000-000057410000}"/>
    <cellStyle name="Millares [0] 4" xfId="573" xr:uid="{00000000-0005-0000-0000-000058410000}"/>
    <cellStyle name="Millares [0] 4 10" xfId="32215" xr:uid="{00000000-0005-0000-0000-000059410000}"/>
    <cellStyle name="Millares [0] 4 2" xfId="574" xr:uid="{00000000-0005-0000-0000-00005A410000}"/>
    <cellStyle name="Millares [0] 4 2 10" xfId="2822" xr:uid="{00000000-0005-0000-0000-00005B410000}"/>
    <cellStyle name="Millares [0] 4 2 10 2" xfId="6252" xr:uid="{00000000-0005-0000-0000-00005C410000}"/>
    <cellStyle name="Millares [0] 4 2 10 2 2" xfId="16647" xr:uid="{00000000-0005-0000-0000-00005D410000}"/>
    <cellStyle name="Millares [0] 4 2 10 2 2 2" xfId="47701" xr:uid="{00000000-0005-0000-0000-00005E410000}"/>
    <cellStyle name="Millares [0] 4 2 10 2 3" xfId="27017" xr:uid="{00000000-0005-0000-0000-00005F410000}"/>
    <cellStyle name="Millares [0] 4 2 10 2 4" xfId="37361" xr:uid="{00000000-0005-0000-0000-000060410000}"/>
    <cellStyle name="Millares [0] 4 2 10 3" xfId="9732" xr:uid="{00000000-0005-0000-0000-000061410000}"/>
    <cellStyle name="Millares [0] 4 2 10 3 2" xfId="20098" xr:uid="{00000000-0005-0000-0000-000062410000}"/>
    <cellStyle name="Millares [0] 4 2 10 3 2 2" xfId="51147" xr:uid="{00000000-0005-0000-0000-000063410000}"/>
    <cellStyle name="Millares [0] 4 2 10 3 3" xfId="30463" xr:uid="{00000000-0005-0000-0000-000064410000}"/>
    <cellStyle name="Millares [0] 4 2 10 3 4" xfId="40807" xr:uid="{00000000-0005-0000-0000-000065410000}"/>
    <cellStyle name="Millares [0] 4 2 10 4" xfId="13219" xr:uid="{00000000-0005-0000-0000-000066410000}"/>
    <cellStyle name="Millares [0] 4 2 10 4 2" xfId="44275" xr:uid="{00000000-0005-0000-0000-000067410000}"/>
    <cellStyle name="Millares [0] 4 2 10 5" xfId="23591" xr:uid="{00000000-0005-0000-0000-000068410000}"/>
    <cellStyle name="Millares [0] 4 2 10 6" xfId="33935" xr:uid="{00000000-0005-0000-0000-000069410000}"/>
    <cellStyle name="Millares [0] 4 2 11" xfId="4529" xr:uid="{00000000-0005-0000-0000-00006A410000}"/>
    <cellStyle name="Millares [0] 4 2 11 2" xfId="14926" xr:uid="{00000000-0005-0000-0000-00006B410000}"/>
    <cellStyle name="Millares [0] 4 2 11 2 2" xfId="45982" xr:uid="{00000000-0005-0000-0000-00006C410000}"/>
    <cellStyle name="Millares [0] 4 2 11 3" xfId="25298" xr:uid="{00000000-0005-0000-0000-00006D410000}"/>
    <cellStyle name="Millares [0] 4 2 11 4" xfId="35642" xr:uid="{00000000-0005-0000-0000-00006E410000}"/>
    <cellStyle name="Millares [0] 4 2 12" xfId="7973" xr:uid="{00000000-0005-0000-0000-00006F410000}"/>
    <cellStyle name="Millares [0] 4 2 12 2" xfId="18358" xr:uid="{00000000-0005-0000-0000-000070410000}"/>
    <cellStyle name="Millares [0] 4 2 12 2 2" xfId="49408" xr:uid="{00000000-0005-0000-0000-000071410000}"/>
    <cellStyle name="Millares [0] 4 2 12 3" xfId="28724" xr:uid="{00000000-0005-0000-0000-000072410000}"/>
    <cellStyle name="Millares [0] 4 2 12 4" xfId="39068" xr:uid="{00000000-0005-0000-0000-000073410000}"/>
    <cellStyle name="Millares [0] 4 2 13" xfId="11500" xr:uid="{00000000-0005-0000-0000-000074410000}"/>
    <cellStyle name="Millares [0] 4 2 13 2" xfId="42556" xr:uid="{00000000-0005-0000-0000-000075410000}"/>
    <cellStyle name="Millares [0] 4 2 14" xfId="21872" xr:uid="{00000000-0005-0000-0000-000076410000}"/>
    <cellStyle name="Millares [0] 4 2 15" xfId="32216" xr:uid="{00000000-0005-0000-0000-000077410000}"/>
    <cellStyle name="Millares [0] 4 2 2" xfId="575" xr:uid="{00000000-0005-0000-0000-000078410000}"/>
    <cellStyle name="Millares [0] 4 2 2 10" xfId="7974" xr:uid="{00000000-0005-0000-0000-000079410000}"/>
    <cellStyle name="Millares [0] 4 2 2 10 2" xfId="18359" xr:uid="{00000000-0005-0000-0000-00007A410000}"/>
    <cellStyle name="Millares [0] 4 2 2 10 2 2" xfId="49409" xr:uid="{00000000-0005-0000-0000-00007B410000}"/>
    <cellStyle name="Millares [0] 4 2 2 10 3" xfId="28725" xr:uid="{00000000-0005-0000-0000-00007C410000}"/>
    <cellStyle name="Millares [0] 4 2 2 10 4" xfId="39069" xr:uid="{00000000-0005-0000-0000-00007D410000}"/>
    <cellStyle name="Millares [0] 4 2 2 11" xfId="11501" xr:uid="{00000000-0005-0000-0000-00007E410000}"/>
    <cellStyle name="Millares [0] 4 2 2 11 2" xfId="42557" xr:uid="{00000000-0005-0000-0000-00007F410000}"/>
    <cellStyle name="Millares [0] 4 2 2 12" xfId="21873" xr:uid="{00000000-0005-0000-0000-000080410000}"/>
    <cellStyle name="Millares [0] 4 2 2 13" xfId="32217" xr:uid="{00000000-0005-0000-0000-000081410000}"/>
    <cellStyle name="Millares [0] 4 2 2 2" xfId="576" xr:uid="{00000000-0005-0000-0000-000082410000}"/>
    <cellStyle name="Millares [0] 4 2 2 2 10" xfId="11502" xr:uid="{00000000-0005-0000-0000-000083410000}"/>
    <cellStyle name="Millares [0] 4 2 2 2 10 2" xfId="42558" xr:uid="{00000000-0005-0000-0000-000084410000}"/>
    <cellStyle name="Millares [0] 4 2 2 2 11" xfId="21874" xr:uid="{00000000-0005-0000-0000-000085410000}"/>
    <cellStyle name="Millares [0] 4 2 2 2 12" xfId="32218" xr:uid="{00000000-0005-0000-0000-000086410000}"/>
    <cellStyle name="Millares [0] 4 2 2 2 2" xfId="577" xr:uid="{00000000-0005-0000-0000-000087410000}"/>
    <cellStyle name="Millares [0] 4 2 2 2 2 10" xfId="21875" xr:uid="{00000000-0005-0000-0000-000088410000}"/>
    <cellStyle name="Millares [0] 4 2 2 2 2 11" xfId="32219" xr:uid="{00000000-0005-0000-0000-000089410000}"/>
    <cellStyle name="Millares [0] 4 2 2 2 2 2" xfId="578" xr:uid="{00000000-0005-0000-0000-00008A410000}"/>
    <cellStyle name="Millares [0] 4 2 2 2 2 2 2" xfId="579" xr:uid="{00000000-0005-0000-0000-00008B410000}"/>
    <cellStyle name="Millares [0] 4 2 2 2 2 2 2 2" xfId="2827" xr:uid="{00000000-0005-0000-0000-00008C410000}"/>
    <cellStyle name="Millares [0] 4 2 2 2 2 2 2 2 2" xfId="6257" xr:uid="{00000000-0005-0000-0000-00008D410000}"/>
    <cellStyle name="Millares [0] 4 2 2 2 2 2 2 2 2 2" xfId="16652" xr:uid="{00000000-0005-0000-0000-00008E410000}"/>
    <cellStyle name="Millares [0] 4 2 2 2 2 2 2 2 2 2 2" xfId="47706" xr:uid="{00000000-0005-0000-0000-00008F410000}"/>
    <cellStyle name="Millares [0] 4 2 2 2 2 2 2 2 2 3" xfId="27022" xr:uid="{00000000-0005-0000-0000-000090410000}"/>
    <cellStyle name="Millares [0] 4 2 2 2 2 2 2 2 2 4" xfId="37366" xr:uid="{00000000-0005-0000-0000-000091410000}"/>
    <cellStyle name="Millares [0] 4 2 2 2 2 2 2 2 3" xfId="9737" xr:uid="{00000000-0005-0000-0000-000092410000}"/>
    <cellStyle name="Millares [0] 4 2 2 2 2 2 2 2 3 2" xfId="20103" xr:uid="{00000000-0005-0000-0000-000093410000}"/>
    <cellStyle name="Millares [0] 4 2 2 2 2 2 2 2 3 2 2" xfId="51152" xr:uid="{00000000-0005-0000-0000-000094410000}"/>
    <cellStyle name="Millares [0] 4 2 2 2 2 2 2 2 3 3" xfId="30468" xr:uid="{00000000-0005-0000-0000-000095410000}"/>
    <cellStyle name="Millares [0] 4 2 2 2 2 2 2 2 3 4" xfId="40812" xr:uid="{00000000-0005-0000-0000-000096410000}"/>
    <cellStyle name="Millares [0] 4 2 2 2 2 2 2 2 4" xfId="13224" xr:uid="{00000000-0005-0000-0000-000097410000}"/>
    <cellStyle name="Millares [0] 4 2 2 2 2 2 2 2 4 2" xfId="44280" xr:uid="{00000000-0005-0000-0000-000098410000}"/>
    <cellStyle name="Millares [0] 4 2 2 2 2 2 2 2 5" xfId="23596" xr:uid="{00000000-0005-0000-0000-000099410000}"/>
    <cellStyle name="Millares [0] 4 2 2 2 2 2 2 2 6" xfId="33940" xr:uid="{00000000-0005-0000-0000-00009A410000}"/>
    <cellStyle name="Millares [0] 4 2 2 2 2 2 2 3" xfId="4534" xr:uid="{00000000-0005-0000-0000-00009B410000}"/>
    <cellStyle name="Millares [0] 4 2 2 2 2 2 2 3 2" xfId="14931" xr:uid="{00000000-0005-0000-0000-00009C410000}"/>
    <cellStyle name="Millares [0] 4 2 2 2 2 2 2 3 2 2" xfId="45987" xr:uid="{00000000-0005-0000-0000-00009D410000}"/>
    <cellStyle name="Millares [0] 4 2 2 2 2 2 2 3 3" xfId="25303" xr:uid="{00000000-0005-0000-0000-00009E410000}"/>
    <cellStyle name="Millares [0] 4 2 2 2 2 2 2 3 4" xfId="35647" xr:uid="{00000000-0005-0000-0000-00009F410000}"/>
    <cellStyle name="Millares [0] 4 2 2 2 2 2 2 4" xfId="7978" xr:uid="{00000000-0005-0000-0000-0000A0410000}"/>
    <cellStyle name="Millares [0] 4 2 2 2 2 2 2 4 2" xfId="18363" xr:uid="{00000000-0005-0000-0000-0000A1410000}"/>
    <cellStyle name="Millares [0] 4 2 2 2 2 2 2 4 2 2" xfId="49413" xr:uid="{00000000-0005-0000-0000-0000A2410000}"/>
    <cellStyle name="Millares [0] 4 2 2 2 2 2 2 4 3" xfId="28729" xr:uid="{00000000-0005-0000-0000-0000A3410000}"/>
    <cellStyle name="Millares [0] 4 2 2 2 2 2 2 4 4" xfId="39073" xr:uid="{00000000-0005-0000-0000-0000A4410000}"/>
    <cellStyle name="Millares [0] 4 2 2 2 2 2 2 5" xfId="11505" xr:uid="{00000000-0005-0000-0000-0000A5410000}"/>
    <cellStyle name="Millares [0] 4 2 2 2 2 2 2 5 2" xfId="42561" xr:uid="{00000000-0005-0000-0000-0000A6410000}"/>
    <cellStyle name="Millares [0] 4 2 2 2 2 2 2 6" xfId="21877" xr:uid="{00000000-0005-0000-0000-0000A7410000}"/>
    <cellStyle name="Millares [0] 4 2 2 2 2 2 2 7" xfId="32221" xr:uid="{00000000-0005-0000-0000-0000A8410000}"/>
    <cellStyle name="Millares [0] 4 2 2 2 2 2 3" xfId="2826" xr:uid="{00000000-0005-0000-0000-0000A9410000}"/>
    <cellStyle name="Millares [0] 4 2 2 2 2 2 3 2" xfId="6256" xr:uid="{00000000-0005-0000-0000-0000AA410000}"/>
    <cellStyle name="Millares [0] 4 2 2 2 2 2 3 2 2" xfId="16651" xr:uid="{00000000-0005-0000-0000-0000AB410000}"/>
    <cellStyle name="Millares [0] 4 2 2 2 2 2 3 2 2 2" xfId="47705" xr:uid="{00000000-0005-0000-0000-0000AC410000}"/>
    <cellStyle name="Millares [0] 4 2 2 2 2 2 3 2 3" xfId="27021" xr:uid="{00000000-0005-0000-0000-0000AD410000}"/>
    <cellStyle name="Millares [0] 4 2 2 2 2 2 3 2 4" xfId="37365" xr:uid="{00000000-0005-0000-0000-0000AE410000}"/>
    <cellStyle name="Millares [0] 4 2 2 2 2 2 3 3" xfId="9736" xr:uid="{00000000-0005-0000-0000-0000AF410000}"/>
    <cellStyle name="Millares [0] 4 2 2 2 2 2 3 3 2" xfId="20102" xr:uid="{00000000-0005-0000-0000-0000B0410000}"/>
    <cellStyle name="Millares [0] 4 2 2 2 2 2 3 3 2 2" xfId="51151" xr:uid="{00000000-0005-0000-0000-0000B1410000}"/>
    <cellStyle name="Millares [0] 4 2 2 2 2 2 3 3 3" xfId="30467" xr:uid="{00000000-0005-0000-0000-0000B2410000}"/>
    <cellStyle name="Millares [0] 4 2 2 2 2 2 3 3 4" xfId="40811" xr:uid="{00000000-0005-0000-0000-0000B3410000}"/>
    <cellStyle name="Millares [0] 4 2 2 2 2 2 3 4" xfId="13223" xr:uid="{00000000-0005-0000-0000-0000B4410000}"/>
    <cellStyle name="Millares [0] 4 2 2 2 2 2 3 4 2" xfId="44279" xr:uid="{00000000-0005-0000-0000-0000B5410000}"/>
    <cellStyle name="Millares [0] 4 2 2 2 2 2 3 5" xfId="23595" xr:uid="{00000000-0005-0000-0000-0000B6410000}"/>
    <cellStyle name="Millares [0] 4 2 2 2 2 2 3 6" xfId="33939" xr:uid="{00000000-0005-0000-0000-0000B7410000}"/>
    <cellStyle name="Millares [0] 4 2 2 2 2 2 4" xfId="4533" xr:uid="{00000000-0005-0000-0000-0000B8410000}"/>
    <cellStyle name="Millares [0] 4 2 2 2 2 2 4 2" xfId="14930" xr:uid="{00000000-0005-0000-0000-0000B9410000}"/>
    <cellStyle name="Millares [0] 4 2 2 2 2 2 4 2 2" xfId="45986" xr:uid="{00000000-0005-0000-0000-0000BA410000}"/>
    <cellStyle name="Millares [0] 4 2 2 2 2 2 4 3" xfId="25302" xr:uid="{00000000-0005-0000-0000-0000BB410000}"/>
    <cellStyle name="Millares [0] 4 2 2 2 2 2 4 4" xfId="35646" xr:uid="{00000000-0005-0000-0000-0000BC410000}"/>
    <cellStyle name="Millares [0] 4 2 2 2 2 2 5" xfId="7977" xr:uid="{00000000-0005-0000-0000-0000BD410000}"/>
    <cellStyle name="Millares [0] 4 2 2 2 2 2 5 2" xfId="18362" xr:uid="{00000000-0005-0000-0000-0000BE410000}"/>
    <cellStyle name="Millares [0] 4 2 2 2 2 2 5 2 2" xfId="49412" xr:uid="{00000000-0005-0000-0000-0000BF410000}"/>
    <cellStyle name="Millares [0] 4 2 2 2 2 2 5 3" xfId="28728" xr:uid="{00000000-0005-0000-0000-0000C0410000}"/>
    <cellStyle name="Millares [0] 4 2 2 2 2 2 5 4" xfId="39072" xr:uid="{00000000-0005-0000-0000-0000C1410000}"/>
    <cellStyle name="Millares [0] 4 2 2 2 2 2 6" xfId="11504" xr:uid="{00000000-0005-0000-0000-0000C2410000}"/>
    <cellStyle name="Millares [0] 4 2 2 2 2 2 6 2" xfId="42560" xr:uid="{00000000-0005-0000-0000-0000C3410000}"/>
    <cellStyle name="Millares [0] 4 2 2 2 2 2 7" xfId="21876" xr:uid="{00000000-0005-0000-0000-0000C4410000}"/>
    <cellStyle name="Millares [0] 4 2 2 2 2 2 8" xfId="32220" xr:uid="{00000000-0005-0000-0000-0000C5410000}"/>
    <cellStyle name="Millares [0] 4 2 2 2 2 3" xfId="580" xr:uid="{00000000-0005-0000-0000-0000C6410000}"/>
    <cellStyle name="Millares [0] 4 2 2 2 2 3 2" xfId="2828" xr:uid="{00000000-0005-0000-0000-0000C7410000}"/>
    <cellStyle name="Millares [0] 4 2 2 2 2 3 2 2" xfId="6258" xr:uid="{00000000-0005-0000-0000-0000C8410000}"/>
    <cellStyle name="Millares [0] 4 2 2 2 2 3 2 2 2" xfId="16653" xr:uid="{00000000-0005-0000-0000-0000C9410000}"/>
    <cellStyle name="Millares [0] 4 2 2 2 2 3 2 2 2 2" xfId="47707" xr:uid="{00000000-0005-0000-0000-0000CA410000}"/>
    <cellStyle name="Millares [0] 4 2 2 2 2 3 2 2 3" xfId="27023" xr:uid="{00000000-0005-0000-0000-0000CB410000}"/>
    <cellStyle name="Millares [0] 4 2 2 2 2 3 2 2 4" xfId="37367" xr:uid="{00000000-0005-0000-0000-0000CC410000}"/>
    <cellStyle name="Millares [0] 4 2 2 2 2 3 2 3" xfId="9738" xr:uid="{00000000-0005-0000-0000-0000CD410000}"/>
    <cellStyle name="Millares [0] 4 2 2 2 2 3 2 3 2" xfId="20104" xr:uid="{00000000-0005-0000-0000-0000CE410000}"/>
    <cellStyle name="Millares [0] 4 2 2 2 2 3 2 3 2 2" xfId="51153" xr:uid="{00000000-0005-0000-0000-0000CF410000}"/>
    <cellStyle name="Millares [0] 4 2 2 2 2 3 2 3 3" xfId="30469" xr:uid="{00000000-0005-0000-0000-0000D0410000}"/>
    <cellStyle name="Millares [0] 4 2 2 2 2 3 2 3 4" xfId="40813" xr:uid="{00000000-0005-0000-0000-0000D1410000}"/>
    <cellStyle name="Millares [0] 4 2 2 2 2 3 2 4" xfId="13225" xr:uid="{00000000-0005-0000-0000-0000D2410000}"/>
    <cellStyle name="Millares [0] 4 2 2 2 2 3 2 4 2" xfId="44281" xr:uid="{00000000-0005-0000-0000-0000D3410000}"/>
    <cellStyle name="Millares [0] 4 2 2 2 2 3 2 5" xfId="23597" xr:uid="{00000000-0005-0000-0000-0000D4410000}"/>
    <cellStyle name="Millares [0] 4 2 2 2 2 3 2 6" xfId="33941" xr:uid="{00000000-0005-0000-0000-0000D5410000}"/>
    <cellStyle name="Millares [0] 4 2 2 2 2 3 3" xfId="4535" xr:uid="{00000000-0005-0000-0000-0000D6410000}"/>
    <cellStyle name="Millares [0] 4 2 2 2 2 3 3 2" xfId="14932" xr:uid="{00000000-0005-0000-0000-0000D7410000}"/>
    <cellStyle name="Millares [0] 4 2 2 2 2 3 3 2 2" xfId="45988" xr:uid="{00000000-0005-0000-0000-0000D8410000}"/>
    <cellStyle name="Millares [0] 4 2 2 2 2 3 3 3" xfId="25304" xr:uid="{00000000-0005-0000-0000-0000D9410000}"/>
    <cellStyle name="Millares [0] 4 2 2 2 2 3 3 4" xfId="35648" xr:uid="{00000000-0005-0000-0000-0000DA410000}"/>
    <cellStyle name="Millares [0] 4 2 2 2 2 3 4" xfId="7979" xr:uid="{00000000-0005-0000-0000-0000DB410000}"/>
    <cellStyle name="Millares [0] 4 2 2 2 2 3 4 2" xfId="18364" xr:uid="{00000000-0005-0000-0000-0000DC410000}"/>
    <cellStyle name="Millares [0] 4 2 2 2 2 3 4 2 2" xfId="49414" xr:uid="{00000000-0005-0000-0000-0000DD410000}"/>
    <cellStyle name="Millares [0] 4 2 2 2 2 3 4 3" xfId="28730" xr:uid="{00000000-0005-0000-0000-0000DE410000}"/>
    <cellStyle name="Millares [0] 4 2 2 2 2 3 4 4" xfId="39074" xr:uid="{00000000-0005-0000-0000-0000DF410000}"/>
    <cellStyle name="Millares [0] 4 2 2 2 2 3 5" xfId="11506" xr:uid="{00000000-0005-0000-0000-0000E0410000}"/>
    <cellStyle name="Millares [0] 4 2 2 2 2 3 5 2" xfId="42562" xr:uid="{00000000-0005-0000-0000-0000E1410000}"/>
    <cellStyle name="Millares [0] 4 2 2 2 2 3 6" xfId="21878" xr:uid="{00000000-0005-0000-0000-0000E2410000}"/>
    <cellStyle name="Millares [0] 4 2 2 2 2 3 7" xfId="32222" xr:uid="{00000000-0005-0000-0000-0000E3410000}"/>
    <cellStyle name="Millares [0] 4 2 2 2 2 4" xfId="581" xr:uid="{00000000-0005-0000-0000-0000E4410000}"/>
    <cellStyle name="Millares [0] 4 2 2 2 2 4 2" xfId="2829" xr:uid="{00000000-0005-0000-0000-0000E5410000}"/>
    <cellStyle name="Millares [0] 4 2 2 2 2 4 2 2" xfId="6259" xr:uid="{00000000-0005-0000-0000-0000E6410000}"/>
    <cellStyle name="Millares [0] 4 2 2 2 2 4 2 2 2" xfId="16654" xr:uid="{00000000-0005-0000-0000-0000E7410000}"/>
    <cellStyle name="Millares [0] 4 2 2 2 2 4 2 2 2 2" xfId="47708" xr:uid="{00000000-0005-0000-0000-0000E8410000}"/>
    <cellStyle name="Millares [0] 4 2 2 2 2 4 2 2 3" xfId="27024" xr:uid="{00000000-0005-0000-0000-0000E9410000}"/>
    <cellStyle name="Millares [0] 4 2 2 2 2 4 2 2 4" xfId="37368" xr:uid="{00000000-0005-0000-0000-0000EA410000}"/>
    <cellStyle name="Millares [0] 4 2 2 2 2 4 2 3" xfId="9739" xr:uid="{00000000-0005-0000-0000-0000EB410000}"/>
    <cellStyle name="Millares [0] 4 2 2 2 2 4 2 3 2" xfId="20105" xr:uid="{00000000-0005-0000-0000-0000EC410000}"/>
    <cellStyle name="Millares [0] 4 2 2 2 2 4 2 3 2 2" xfId="51154" xr:uid="{00000000-0005-0000-0000-0000ED410000}"/>
    <cellStyle name="Millares [0] 4 2 2 2 2 4 2 3 3" xfId="30470" xr:uid="{00000000-0005-0000-0000-0000EE410000}"/>
    <cellStyle name="Millares [0] 4 2 2 2 2 4 2 3 4" xfId="40814" xr:uid="{00000000-0005-0000-0000-0000EF410000}"/>
    <cellStyle name="Millares [0] 4 2 2 2 2 4 2 4" xfId="13226" xr:uid="{00000000-0005-0000-0000-0000F0410000}"/>
    <cellStyle name="Millares [0] 4 2 2 2 2 4 2 4 2" xfId="44282" xr:uid="{00000000-0005-0000-0000-0000F1410000}"/>
    <cellStyle name="Millares [0] 4 2 2 2 2 4 2 5" xfId="23598" xr:uid="{00000000-0005-0000-0000-0000F2410000}"/>
    <cellStyle name="Millares [0] 4 2 2 2 2 4 2 6" xfId="33942" xr:uid="{00000000-0005-0000-0000-0000F3410000}"/>
    <cellStyle name="Millares [0] 4 2 2 2 2 4 3" xfId="4536" xr:uid="{00000000-0005-0000-0000-0000F4410000}"/>
    <cellStyle name="Millares [0] 4 2 2 2 2 4 3 2" xfId="14933" xr:uid="{00000000-0005-0000-0000-0000F5410000}"/>
    <cellStyle name="Millares [0] 4 2 2 2 2 4 3 2 2" xfId="45989" xr:uid="{00000000-0005-0000-0000-0000F6410000}"/>
    <cellStyle name="Millares [0] 4 2 2 2 2 4 3 3" xfId="25305" xr:uid="{00000000-0005-0000-0000-0000F7410000}"/>
    <cellStyle name="Millares [0] 4 2 2 2 2 4 3 4" xfId="35649" xr:uid="{00000000-0005-0000-0000-0000F8410000}"/>
    <cellStyle name="Millares [0] 4 2 2 2 2 4 4" xfId="7980" xr:uid="{00000000-0005-0000-0000-0000F9410000}"/>
    <cellStyle name="Millares [0] 4 2 2 2 2 4 4 2" xfId="18365" xr:uid="{00000000-0005-0000-0000-0000FA410000}"/>
    <cellStyle name="Millares [0] 4 2 2 2 2 4 4 2 2" xfId="49415" xr:uid="{00000000-0005-0000-0000-0000FB410000}"/>
    <cellStyle name="Millares [0] 4 2 2 2 2 4 4 3" xfId="28731" xr:uid="{00000000-0005-0000-0000-0000FC410000}"/>
    <cellStyle name="Millares [0] 4 2 2 2 2 4 4 4" xfId="39075" xr:uid="{00000000-0005-0000-0000-0000FD410000}"/>
    <cellStyle name="Millares [0] 4 2 2 2 2 4 5" xfId="11507" xr:uid="{00000000-0005-0000-0000-0000FE410000}"/>
    <cellStyle name="Millares [0] 4 2 2 2 2 4 5 2" xfId="42563" xr:uid="{00000000-0005-0000-0000-0000FF410000}"/>
    <cellStyle name="Millares [0] 4 2 2 2 2 4 6" xfId="21879" xr:uid="{00000000-0005-0000-0000-000000420000}"/>
    <cellStyle name="Millares [0] 4 2 2 2 2 4 7" xfId="32223" xr:uid="{00000000-0005-0000-0000-000001420000}"/>
    <cellStyle name="Millares [0] 4 2 2 2 2 5" xfId="582" xr:uid="{00000000-0005-0000-0000-000002420000}"/>
    <cellStyle name="Millares [0] 4 2 2 2 2 5 2" xfId="2830" xr:uid="{00000000-0005-0000-0000-000003420000}"/>
    <cellStyle name="Millares [0] 4 2 2 2 2 5 2 2" xfId="6260" xr:uid="{00000000-0005-0000-0000-000004420000}"/>
    <cellStyle name="Millares [0] 4 2 2 2 2 5 2 2 2" xfId="16655" xr:uid="{00000000-0005-0000-0000-000005420000}"/>
    <cellStyle name="Millares [0] 4 2 2 2 2 5 2 2 2 2" xfId="47709" xr:uid="{00000000-0005-0000-0000-000006420000}"/>
    <cellStyle name="Millares [0] 4 2 2 2 2 5 2 2 3" xfId="27025" xr:uid="{00000000-0005-0000-0000-000007420000}"/>
    <cellStyle name="Millares [0] 4 2 2 2 2 5 2 2 4" xfId="37369" xr:uid="{00000000-0005-0000-0000-000008420000}"/>
    <cellStyle name="Millares [0] 4 2 2 2 2 5 2 3" xfId="9740" xr:uid="{00000000-0005-0000-0000-000009420000}"/>
    <cellStyle name="Millares [0] 4 2 2 2 2 5 2 3 2" xfId="20106" xr:uid="{00000000-0005-0000-0000-00000A420000}"/>
    <cellStyle name="Millares [0] 4 2 2 2 2 5 2 3 2 2" xfId="51155" xr:uid="{00000000-0005-0000-0000-00000B420000}"/>
    <cellStyle name="Millares [0] 4 2 2 2 2 5 2 3 3" xfId="30471" xr:uid="{00000000-0005-0000-0000-00000C420000}"/>
    <cellStyle name="Millares [0] 4 2 2 2 2 5 2 3 4" xfId="40815" xr:uid="{00000000-0005-0000-0000-00000D420000}"/>
    <cellStyle name="Millares [0] 4 2 2 2 2 5 2 4" xfId="13227" xr:uid="{00000000-0005-0000-0000-00000E420000}"/>
    <cellStyle name="Millares [0] 4 2 2 2 2 5 2 4 2" xfId="44283" xr:uid="{00000000-0005-0000-0000-00000F420000}"/>
    <cellStyle name="Millares [0] 4 2 2 2 2 5 2 5" xfId="23599" xr:uid="{00000000-0005-0000-0000-000010420000}"/>
    <cellStyle name="Millares [0] 4 2 2 2 2 5 2 6" xfId="33943" xr:uid="{00000000-0005-0000-0000-000011420000}"/>
    <cellStyle name="Millares [0] 4 2 2 2 2 5 3" xfId="4537" xr:uid="{00000000-0005-0000-0000-000012420000}"/>
    <cellStyle name="Millares [0] 4 2 2 2 2 5 3 2" xfId="14934" xr:uid="{00000000-0005-0000-0000-000013420000}"/>
    <cellStyle name="Millares [0] 4 2 2 2 2 5 3 2 2" xfId="45990" xr:uid="{00000000-0005-0000-0000-000014420000}"/>
    <cellStyle name="Millares [0] 4 2 2 2 2 5 3 3" xfId="25306" xr:uid="{00000000-0005-0000-0000-000015420000}"/>
    <cellStyle name="Millares [0] 4 2 2 2 2 5 3 4" xfId="35650" xr:uid="{00000000-0005-0000-0000-000016420000}"/>
    <cellStyle name="Millares [0] 4 2 2 2 2 5 4" xfId="7981" xr:uid="{00000000-0005-0000-0000-000017420000}"/>
    <cellStyle name="Millares [0] 4 2 2 2 2 5 4 2" xfId="18366" xr:uid="{00000000-0005-0000-0000-000018420000}"/>
    <cellStyle name="Millares [0] 4 2 2 2 2 5 4 2 2" xfId="49416" xr:uid="{00000000-0005-0000-0000-000019420000}"/>
    <cellStyle name="Millares [0] 4 2 2 2 2 5 4 3" xfId="28732" xr:uid="{00000000-0005-0000-0000-00001A420000}"/>
    <cellStyle name="Millares [0] 4 2 2 2 2 5 4 4" xfId="39076" xr:uid="{00000000-0005-0000-0000-00001B420000}"/>
    <cellStyle name="Millares [0] 4 2 2 2 2 5 5" xfId="11508" xr:uid="{00000000-0005-0000-0000-00001C420000}"/>
    <cellStyle name="Millares [0] 4 2 2 2 2 5 5 2" xfId="42564" xr:uid="{00000000-0005-0000-0000-00001D420000}"/>
    <cellStyle name="Millares [0] 4 2 2 2 2 5 6" xfId="21880" xr:uid="{00000000-0005-0000-0000-00001E420000}"/>
    <cellStyle name="Millares [0] 4 2 2 2 2 5 7" xfId="32224" xr:uid="{00000000-0005-0000-0000-00001F420000}"/>
    <cellStyle name="Millares [0] 4 2 2 2 2 6" xfId="2825" xr:uid="{00000000-0005-0000-0000-000020420000}"/>
    <cellStyle name="Millares [0] 4 2 2 2 2 6 2" xfId="6255" xr:uid="{00000000-0005-0000-0000-000021420000}"/>
    <cellStyle name="Millares [0] 4 2 2 2 2 6 2 2" xfId="16650" xr:uid="{00000000-0005-0000-0000-000022420000}"/>
    <cellStyle name="Millares [0] 4 2 2 2 2 6 2 2 2" xfId="47704" xr:uid="{00000000-0005-0000-0000-000023420000}"/>
    <cellStyle name="Millares [0] 4 2 2 2 2 6 2 3" xfId="27020" xr:uid="{00000000-0005-0000-0000-000024420000}"/>
    <cellStyle name="Millares [0] 4 2 2 2 2 6 2 4" xfId="37364" xr:uid="{00000000-0005-0000-0000-000025420000}"/>
    <cellStyle name="Millares [0] 4 2 2 2 2 6 3" xfId="9735" xr:uid="{00000000-0005-0000-0000-000026420000}"/>
    <cellStyle name="Millares [0] 4 2 2 2 2 6 3 2" xfId="20101" xr:uid="{00000000-0005-0000-0000-000027420000}"/>
    <cellStyle name="Millares [0] 4 2 2 2 2 6 3 2 2" xfId="51150" xr:uid="{00000000-0005-0000-0000-000028420000}"/>
    <cellStyle name="Millares [0] 4 2 2 2 2 6 3 3" xfId="30466" xr:uid="{00000000-0005-0000-0000-000029420000}"/>
    <cellStyle name="Millares [0] 4 2 2 2 2 6 3 4" xfId="40810" xr:uid="{00000000-0005-0000-0000-00002A420000}"/>
    <cellStyle name="Millares [0] 4 2 2 2 2 6 4" xfId="13222" xr:uid="{00000000-0005-0000-0000-00002B420000}"/>
    <cellStyle name="Millares [0] 4 2 2 2 2 6 4 2" xfId="44278" xr:uid="{00000000-0005-0000-0000-00002C420000}"/>
    <cellStyle name="Millares [0] 4 2 2 2 2 6 5" xfId="23594" xr:uid="{00000000-0005-0000-0000-00002D420000}"/>
    <cellStyle name="Millares [0] 4 2 2 2 2 6 6" xfId="33938" xr:uid="{00000000-0005-0000-0000-00002E420000}"/>
    <cellStyle name="Millares [0] 4 2 2 2 2 7" xfId="4532" xr:uid="{00000000-0005-0000-0000-00002F420000}"/>
    <cellStyle name="Millares [0] 4 2 2 2 2 7 2" xfId="14929" xr:uid="{00000000-0005-0000-0000-000030420000}"/>
    <cellStyle name="Millares [0] 4 2 2 2 2 7 2 2" xfId="45985" xr:uid="{00000000-0005-0000-0000-000031420000}"/>
    <cellStyle name="Millares [0] 4 2 2 2 2 7 3" xfId="25301" xr:uid="{00000000-0005-0000-0000-000032420000}"/>
    <cellStyle name="Millares [0] 4 2 2 2 2 7 4" xfId="35645" xr:uid="{00000000-0005-0000-0000-000033420000}"/>
    <cellStyle name="Millares [0] 4 2 2 2 2 8" xfId="7976" xr:uid="{00000000-0005-0000-0000-000034420000}"/>
    <cellStyle name="Millares [0] 4 2 2 2 2 8 2" xfId="18361" xr:uid="{00000000-0005-0000-0000-000035420000}"/>
    <cellStyle name="Millares [0] 4 2 2 2 2 8 2 2" xfId="49411" xr:uid="{00000000-0005-0000-0000-000036420000}"/>
    <cellStyle name="Millares [0] 4 2 2 2 2 8 3" xfId="28727" xr:uid="{00000000-0005-0000-0000-000037420000}"/>
    <cellStyle name="Millares [0] 4 2 2 2 2 8 4" xfId="39071" xr:uid="{00000000-0005-0000-0000-000038420000}"/>
    <cellStyle name="Millares [0] 4 2 2 2 2 9" xfId="11503" xr:uid="{00000000-0005-0000-0000-000039420000}"/>
    <cellStyle name="Millares [0] 4 2 2 2 2 9 2" xfId="42559" xr:uid="{00000000-0005-0000-0000-00003A420000}"/>
    <cellStyle name="Millares [0] 4 2 2 2 3" xfId="583" xr:uid="{00000000-0005-0000-0000-00003B420000}"/>
    <cellStyle name="Millares [0] 4 2 2 2 3 2" xfId="584" xr:uid="{00000000-0005-0000-0000-00003C420000}"/>
    <cellStyle name="Millares [0] 4 2 2 2 3 2 2" xfId="2832" xr:uid="{00000000-0005-0000-0000-00003D420000}"/>
    <cellStyle name="Millares [0] 4 2 2 2 3 2 2 2" xfId="6262" xr:uid="{00000000-0005-0000-0000-00003E420000}"/>
    <cellStyle name="Millares [0] 4 2 2 2 3 2 2 2 2" xfId="16657" xr:uid="{00000000-0005-0000-0000-00003F420000}"/>
    <cellStyle name="Millares [0] 4 2 2 2 3 2 2 2 2 2" xfId="47711" xr:uid="{00000000-0005-0000-0000-000040420000}"/>
    <cellStyle name="Millares [0] 4 2 2 2 3 2 2 2 3" xfId="27027" xr:uid="{00000000-0005-0000-0000-000041420000}"/>
    <cellStyle name="Millares [0] 4 2 2 2 3 2 2 2 4" xfId="37371" xr:uid="{00000000-0005-0000-0000-000042420000}"/>
    <cellStyle name="Millares [0] 4 2 2 2 3 2 2 3" xfId="9742" xr:uid="{00000000-0005-0000-0000-000043420000}"/>
    <cellStyle name="Millares [0] 4 2 2 2 3 2 2 3 2" xfId="20108" xr:uid="{00000000-0005-0000-0000-000044420000}"/>
    <cellStyle name="Millares [0] 4 2 2 2 3 2 2 3 2 2" xfId="51157" xr:uid="{00000000-0005-0000-0000-000045420000}"/>
    <cellStyle name="Millares [0] 4 2 2 2 3 2 2 3 3" xfId="30473" xr:uid="{00000000-0005-0000-0000-000046420000}"/>
    <cellStyle name="Millares [0] 4 2 2 2 3 2 2 3 4" xfId="40817" xr:uid="{00000000-0005-0000-0000-000047420000}"/>
    <cellStyle name="Millares [0] 4 2 2 2 3 2 2 4" xfId="13229" xr:uid="{00000000-0005-0000-0000-000048420000}"/>
    <cellStyle name="Millares [0] 4 2 2 2 3 2 2 4 2" xfId="44285" xr:uid="{00000000-0005-0000-0000-000049420000}"/>
    <cellStyle name="Millares [0] 4 2 2 2 3 2 2 5" xfId="23601" xr:uid="{00000000-0005-0000-0000-00004A420000}"/>
    <cellStyle name="Millares [0] 4 2 2 2 3 2 2 6" xfId="33945" xr:uid="{00000000-0005-0000-0000-00004B420000}"/>
    <cellStyle name="Millares [0] 4 2 2 2 3 2 3" xfId="4539" xr:uid="{00000000-0005-0000-0000-00004C420000}"/>
    <cellStyle name="Millares [0] 4 2 2 2 3 2 3 2" xfId="14936" xr:uid="{00000000-0005-0000-0000-00004D420000}"/>
    <cellStyle name="Millares [0] 4 2 2 2 3 2 3 2 2" xfId="45992" xr:uid="{00000000-0005-0000-0000-00004E420000}"/>
    <cellStyle name="Millares [0] 4 2 2 2 3 2 3 3" xfId="25308" xr:uid="{00000000-0005-0000-0000-00004F420000}"/>
    <cellStyle name="Millares [0] 4 2 2 2 3 2 3 4" xfId="35652" xr:uid="{00000000-0005-0000-0000-000050420000}"/>
    <cellStyle name="Millares [0] 4 2 2 2 3 2 4" xfId="7983" xr:uid="{00000000-0005-0000-0000-000051420000}"/>
    <cellStyle name="Millares [0] 4 2 2 2 3 2 4 2" xfId="18368" xr:uid="{00000000-0005-0000-0000-000052420000}"/>
    <cellStyle name="Millares [0] 4 2 2 2 3 2 4 2 2" xfId="49418" xr:uid="{00000000-0005-0000-0000-000053420000}"/>
    <cellStyle name="Millares [0] 4 2 2 2 3 2 4 3" xfId="28734" xr:uid="{00000000-0005-0000-0000-000054420000}"/>
    <cellStyle name="Millares [0] 4 2 2 2 3 2 4 4" xfId="39078" xr:uid="{00000000-0005-0000-0000-000055420000}"/>
    <cellStyle name="Millares [0] 4 2 2 2 3 2 5" xfId="11510" xr:uid="{00000000-0005-0000-0000-000056420000}"/>
    <cellStyle name="Millares [0] 4 2 2 2 3 2 5 2" xfId="42566" xr:uid="{00000000-0005-0000-0000-000057420000}"/>
    <cellStyle name="Millares [0] 4 2 2 2 3 2 6" xfId="21882" xr:uid="{00000000-0005-0000-0000-000058420000}"/>
    <cellStyle name="Millares [0] 4 2 2 2 3 2 7" xfId="32226" xr:uid="{00000000-0005-0000-0000-000059420000}"/>
    <cellStyle name="Millares [0] 4 2 2 2 3 3" xfId="2831" xr:uid="{00000000-0005-0000-0000-00005A420000}"/>
    <cellStyle name="Millares [0] 4 2 2 2 3 3 2" xfId="6261" xr:uid="{00000000-0005-0000-0000-00005B420000}"/>
    <cellStyle name="Millares [0] 4 2 2 2 3 3 2 2" xfId="16656" xr:uid="{00000000-0005-0000-0000-00005C420000}"/>
    <cellStyle name="Millares [0] 4 2 2 2 3 3 2 2 2" xfId="47710" xr:uid="{00000000-0005-0000-0000-00005D420000}"/>
    <cellStyle name="Millares [0] 4 2 2 2 3 3 2 3" xfId="27026" xr:uid="{00000000-0005-0000-0000-00005E420000}"/>
    <cellStyle name="Millares [0] 4 2 2 2 3 3 2 4" xfId="37370" xr:uid="{00000000-0005-0000-0000-00005F420000}"/>
    <cellStyle name="Millares [0] 4 2 2 2 3 3 3" xfId="9741" xr:uid="{00000000-0005-0000-0000-000060420000}"/>
    <cellStyle name="Millares [0] 4 2 2 2 3 3 3 2" xfId="20107" xr:uid="{00000000-0005-0000-0000-000061420000}"/>
    <cellStyle name="Millares [0] 4 2 2 2 3 3 3 2 2" xfId="51156" xr:uid="{00000000-0005-0000-0000-000062420000}"/>
    <cellStyle name="Millares [0] 4 2 2 2 3 3 3 3" xfId="30472" xr:uid="{00000000-0005-0000-0000-000063420000}"/>
    <cellStyle name="Millares [0] 4 2 2 2 3 3 3 4" xfId="40816" xr:uid="{00000000-0005-0000-0000-000064420000}"/>
    <cellStyle name="Millares [0] 4 2 2 2 3 3 4" xfId="13228" xr:uid="{00000000-0005-0000-0000-000065420000}"/>
    <cellStyle name="Millares [0] 4 2 2 2 3 3 4 2" xfId="44284" xr:uid="{00000000-0005-0000-0000-000066420000}"/>
    <cellStyle name="Millares [0] 4 2 2 2 3 3 5" xfId="23600" xr:uid="{00000000-0005-0000-0000-000067420000}"/>
    <cellStyle name="Millares [0] 4 2 2 2 3 3 6" xfId="33944" xr:uid="{00000000-0005-0000-0000-000068420000}"/>
    <cellStyle name="Millares [0] 4 2 2 2 3 4" xfId="4538" xr:uid="{00000000-0005-0000-0000-000069420000}"/>
    <cellStyle name="Millares [0] 4 2 2 2 3 4 2" xfId="14935" xr:uid="{00000000-0005-0000-0000-00006A420000}"/>
    <cellStyle name="Millares [0] 4 2 2 2 3 4 2 2" xfId="45991" xr:uid="{00000000-0005-0000-0000-00006B420000}"/>
    <cellStyle name="Millares [0] 4 2 2 2 3 4 3" xfId="25307" xr:uid="{00000000-0005-0000-0000-00006C420000}"/>
    <cellStyle name="Millares [0] 4 2 2 2 3 4 4" xfId="35651" xr:uid="{00000000-0005-0000-0000-00006D420000}"/>
    <cellStyle name="Millares [0] 4 2 2 2 3 5" xfId="7982" xr:uid="{00000000-0005-0000-0000-00006E420000}"/>
    <cellStyle name="Millares [0] 4 2 2 2 3 5 2" xfId="18367" xr:uid="{00000000-0005-0000-0000-00006F420000}"/>
    <cellStyle name="Millares [0] 4 2 2 2 3 5 2 2" xfId="49417" xr:uid="{00000000-0005-0000-0000-000070420000}"/>
    <cellStyle name="Millares [0] 4 2 2 2 3 5 3" xfId="28733" xr:uid="{00000000-0005-0000-0000-000071420000}"/>
    <cellStyle name="Millares [0] 4 2 2 2 3 5 4" xfId="39077" xr:uid="{00000000-0005-0000-0000-000072420000}"/>
    <cellStyle name="Millares [0] 4 2 2 2 3 6" xfId="11509" xr:uid="{00000000-0005-0000-0000-000073420000}"/>
    <cellStyle name="Millares [0] 4 2 2 2 3 6 2" xfId="42565" xr:uid="{00000000-0005-0000-0000-000074420000}"/>
    <cellStyle name="Millares [0] 4 2 2 2 3 7" xfId="21881" xr:uid="{00000000-0005-0000-0000-000075420000}"/>
    <cellStyle name="Millares [0] 4 2 2 2 3 8" xfId="32225" xr:uid="{00000000-0005-0000-0000-000076420000}"/>
    <cellStyle name="Millares [0] 4 2 2 2 4" xfId="585" xr:uid="{00000000-0005-0000-0000-000077420000}"/>
    <cellStyle name="Millares [0] 4 2 2 2 4 2" xfId="2833" xr:uid="{00000000-0005-0000-0000-000078420000}"/>
    <cellStyle name="Millares [0] 4 2 2 2 4 2 2" xfId="6263" xr:uid="{00000000-0005-0000-0000-000079420000}"/>
    <cellStyle name="Millares [0] 4 2 2 2 4 2 2 2" xfId="16658" xr:uid="{00000000-0005-0000-0000-00007A420000}"/>
    <cellStyle name="Millares [0] 4 2 2 2 4 2 2 2 2" xfId="47712" xr:uid="{00000000-0005-0000-0000-00007B420000}"/>
    <cellStyle name="Millares [0] 4 2 2 2 4 2 2 3" xfId="27028" xr:uid="{00000000-0005-0000-0000-00007C420000}"/>
    <cellStyle name="Millares [0] 4 2 2 2 4 2 2 4" xfId="37372" xr:uid="{00000000-0005-0000-0000-00007D420000}"/>
    <cellStyle name="Millares [0] 4 2 2 2 4 2 3" xfId="9743" xr:uid="{00000000-0005-0000-0000-00007E420000}"/>
    <cellStyle name="Millares [0] 4 2 2 2 4 2 3 2" xfId="20109" xr:uid="{00000000-0005-0000-0000-00007F420000}"/>
    <cellStyle name="Millares [0] 4 2 2 2 4 2 3 2 2" xfId="51158" xr:uid="{00000000-0005-0000-0000-000080420000}"/>
    <cellStyle name="Millares [0] 4 2 2 2 4 2 3 3" xfId="30474" xr:uid="{00000000-0005-0000-0000-000081420000}"/>
    <cellStyle name="Millares [0] 4 2 2 2 4 2 3 4" xfId="40818" xr:uid="{00000000-0005-0000-0000-000082420000}"/>
    <cellStyle name="Millares [0] 4 2 2 2 4 2 4" xfId="13230" xr:uid="{00000000-0005-0000-0000-000083420000}"/>
    <cellStyle name="Millares [0] 4 2 2 2 4 2 4 2" xfId="44286" xr:uid="{00000000-0005-0000-0000-000084420000}"/>
    <cellStyle name="Millares [0] 4 2 2 2 4 2 5" xfId="23602" xr:uid="{00000000-0005-0000-0000-000085420000}"/>
    <cellStyle name="Millares [0] 4 2 2 2 4 2 6" xfId="33946" xr:uid="{00000000-0005-0000-0000-000086420000}"/>
    <cellStyle name="Millares [0] 4 2 2 2 4 3" xfId="4540" xr:uid="{00000000-0005-0000-0000-000087420000}"/>
    <cellStyle name="Millares [0] 4 2 2 2 4 3 2" xfId="14937" xr:uid="{00000000-0005-0000-0000-000088420000}"/>
    <cellStyle name="Millares [0] 4 2 2 2 4 3 2 2" xfId="45993" xr:uid="{00000000-0005-0000-0000-000089420000}"/>
    <cellStyle name="Millares [0] 4 2 2 2 4 3 3" xfId="25309" xr:uid="{00000000-0005-0000-0000-00008A420000}"/>
    <cellStyle name="Millares [0] 4 2 2 2 4 3 4" xfId="35653" xr:uid="{00000000-0005-0000-0000-00008B420000}"/>
    <cellStyle name="Millares [0] 4 2 2 2 4 4" xfId="7984" xr:uid="{00000000-0005-0000-0000-00008C420000}"/>
    <cellStyle name="Millares [0] 4 2 2 2 4 4 2" xfId="18369" xr:uid="{00000000-0005-0000-0000-00008D420000}"/>
    <cellStyle name="Millares [0] 4 2 2 2 4 4 2 2" xfId="49419" xr:uid="{00000000-0005-0000-0000-00008E420000}"/>
    <cellStyle name="Millares [0] 4 2 2 2 4 4 3" xfId="28735" xr:uid="{00000000-0005-0000-0000-00008F420000}"/>
    <cellStyle name="Millares [0] 4 2 2 2 4 4 4" xfId="39079" xr:uid="{00000000-0005-0000-0000-000090420000}"/>
    <cellStyle name="Millares [0] 4 2 2 2 4 5" xfId="11511" xr:uid="{00000000-0005-0000-0000-000091420000}"/>
    <cellStyle name="Millares [0] 4 2 2 2 4 5 2" xfId="42567" xr:uid="{00000000-0005-0000-0000-000092420000}"/>
    <cellStyle name="Millares [0] 4 2 2 2 4 6" xfId="21883" xr:uid="{00000000-0005-0000-0000-000093420000}"/>
    <cellStyle name="Millares [0] 4 2 2 2 4 7" xfId="32227" xr:uid="{00000000-0005-0000-0000-000094420000}"/>
    <cellStyle name="Millares [0] 4 2 2 2 5" xfId="586" xr:uid="{00000000-0005-0000-0000-000095420000}"/>
    <cellStyle name="Millares [0] 4 2 2 2 5 2" xfId="2834" xr:uid="{00000000-0005-0000-0000-000096420000}"/>
    <cellStyle name="Millares [0] 4 2 2 2 5 2 2" xfId="6264" xr:uid="{00000000-0005-0000-0000-000097420000}"/>
    <cellStyle name="Millares [0] 4 2 2 2 5 2 2 2" xfId="16659" xr:uid="{00000000-0005-0000-0000-000098420000}"/>
    <cellStyle name="Millares [0] 4 2 2 2 5 2 2 2 2" xfId="47713" xr:uid="{00000000-0005-0000-0000-000099420000}"/>
    <cellStyle name="Millares [0] 4 2 2 2 5 2 2 3" xfId="27029" xr:uid="{00000000-0005-0000-0000-00009A420000}"/>
    <cellStyle name="Millares [0] 4 2 2 2 5 2 2 4" xfId="37373" xr:uid="{00000000-0005-0000-0000-00009B420000}"/>
    <cellStyle name="Millares [0] 4 2 2 2 5 2 3" xfId="9744" xr:uid="{00000000-0005-0000-0000-00009C420000}"/>
    <cellStyle name="Millares [0] 4 2 2 2 5 2 3 2" xfId="20110" xr:uid="{00000000-0005-0000-0000-00009D420000}"/>
    <cellStyle name="Millares [0] 4 2 2 2 5 2 3 2 2" xfId="51159" xr:uid="{00000000-0005-0000-0000-00009E420000}"/>
    <cellStyle name="Millares [0] 4 2 2 2 5 2 3 3" xfId="30475" xr:uid="{00000000-0005-0000-0000-00009F420000}"/>
    <cellStyle name="Millares [0] 4 2 2 2 5 2 3 4" xfId="40819" xr:uid="{00000000-0005-0000-0000-0000A0420000}"/>
    <cellStyle name="Millares [0] 4 2 2 2 5 2 4" xfId="13231" xr:uid="{00000000-0005-0000-0000-0000A1420000}"/>
    <cellStyle name="Millares [0] 4 2 2 2 5 2 4 2" xfId="44287" xr:uid="{00000000-0005-0000-0000-0000A2420000}"/>
    <cellStyle name="Millares [0] 4 2 2 2 5 2 5" xfId="23603" xr:uid="{00000000-0005-0000-0000-0000A3420000}"/>
    <cellStyle name="Millares [0] 4 2 2 2 5 2 6" xfId="33947" xr:uid="{00000000-0005-0000-0000-0000A4420000}"/>
    <cellStyle name="Millares [0] 4 2 2 2 5 3" xfId="4541" xr:uid="{00000000-0005-0000-0000-0000A5420000}"/>
    <cellStyle name="Millares [0] 4 2 2 2 5 3 2" xfId="14938" xr:uid="{00000000-0005-0000-0000-0000A6420000}"/>
    <cellStyle name="Millares [0] 4 2 2 2 5 3 2 2" xfId="45994" xr:uid="{00000000-0005-0000-0000-0000A7420000}"/>
    <cellStyle name="Millares [0] 4 2 2 2 5 3 3" xfId="25310" xr:uid="{00000000-0005-0000-0000-0000A8420000}"/>
    <cellStyle name="Millares [0] 4 2 2 2 5 3 4" xfId="35654" xr:uid="{00000000-0005-0000-0000-0000A9420000}"/>
    <cellStyle name="Millares [0] 4 2 2 2 5 4" xfId="7985" xr:uid="{00000000-0005-0000-0000-0000AA420000}"/>
    <cellStyle name="Millares [0] 4 2 2 2 5 4 2" xfId="18370" xr:uid="{00000000-0005-0000-0000-0000AB420000}"/>
    <cellStyle name="Millares [0] 4 2 2 2 5 4 2 2" xfId="49420" xr:uid="{00000000-0005-0000-0000-0000AC420000}"/>
    <cellStyle name="Millares [0] 4 2 2 2 5 4 3" xfId="28736" xr:uid="{00000000-0005-0000-0000-0000AD420000}"/>
    <cellStyle name="Millares [0] 4 2 2 2 5 4 4" xfId="39080" xr:uid="{00000000-0005-0000-0000-0000AE420000}"/>
    <cellStyle name="Millares [0] 4 2 2 2 5 5" xfId="11512" xr:uid="{00000000-0005-0000-0000-0000AF420000}"/>
    <cellStyle name="Millares [0] 4 2 2 2 5 5 2" xfId="42568" xr:uid="{00000000-0005-0000-0000-0000B0420000}"/>
    <cellStyle name="Millares [0] 4 2 2 2 5 6" xfId="21884" xr:uid="{00000000-0005-0000-0000-0000B1420000}"/>
    <cellStyle name="Millares [0] 4 2 2 2 5 7" xfId="32228" xr:uid="{00000000-0005-0000-0000-0000B2420000}"/>
    <cellStyle name="Millares [0] 4 2 2 2 6" xfId="587" xr:uid="{00000000-0005-0000-0000-0000B3420000}"/>
    <cellStyle name="Millares [0] 4 2 2 2 6 2" xfId="2835" xr:uid="{00000000-0005-0000-0000-0000B4420000}"/>
    <cellStyle name="Millares [0] 4 2 2 2 6 2 2" xfId="6265" xr:uid="{00000000-0005-0000-0000-0000B5420000}"/>
    <cellStyle name="Millares [0] 4 2 2 2 6 2 2 2" xfId="16660" xr:uid="{00000000-0005-0000-0000-0000B6420000}"/>
    <cellStyle name="Millares [0] 4 2 2 2 6 2 2 2 2" xfId="47714" xr:uid="{00000000-0005-0000-0000-0000B7420000}"/>
    <cellStyle name="Millares [0] 4 2 2 2 6 2 2 3" xfId="27030" xr:uid="{00000000-0005-0000-0000-0000B8420000}"/>
    <cellStyle name="Millares [0] 4 2 2 2 6 2 2 4" xfId="37374" xr:uid="{00000000-0005-0000-0000-0000B9420000}"/>
    <cellStyle name="Millares [0] 4 2 2 2 6 2 3" xfId="9745" xr:uid="{00000000-0005-0000-0000-0000BA420000}"/>
    <cellStyle name="Millares [0] 4 2 2 2 6 2 3 2" xfId="20111" xr:uid="{00000000-0005-0000-0000-0000BB420000}"/>
    <cellStyle name="Millares [0] 4 2 2 2 6 2 3 2 2" xfId="51160" xr:uid="{00000000-0005-0000-0000-0000BC420000}"/>
    <cellStyle name="Millares [0] 4 2 2 2 6 2 3 3" xfId="30476" xr:uid="{00000000-0005-0000-0000-0000BD420000}"/>
    <cellStyle name="Millares [0] 4 2 2 2 6 2 3 4" xfId="40820" xr:uid="{00000000-0005-0000-0000-0000BE420000}"/>
    <cellStyle name="Millares [0] 4 2 2 2 6 2 4" xfId="13232" xr:uid="{00000000-0005-0000-0000-0000BF420000}"/>
    <cellStyle name="Millares [0] 4 2 2 2 6 2 4 2" xfId="44288" xr:uid="{00000000-0005-0000-0000-0000C0420000}"/>
    <cellStyle name="Millares [0] 4 2 2 2 6 2 5" xfId="23604" xr:uid="{00000000-0005-0000-0000-0000C1420000}"/>
    <cellStyle name="Millares [0] 4 2 2 2 6 2 6" xfId="33948" xr:uid="{00000000-0005-0000-0000-0000C2420000}"/>
    <cellStyle name="Millares [0] 4 2 2 2 6 3" xfId="4542" xr:uid="{00000000-0005-0000-0000-0000C3420000}"/>
    <cellStyle name="Millares [0] 4 2 2 2 6 3 2" xfId="14939" xr:uid="{00000000-0005-0000-0000-0000C4420000}"/>
    <cellStyle name="Millares [0] 4 2 2 2 6 3 2 2" xfId="45995" xr:uid="{00000000-0005-0000-0000-0000C5420000}"/>
    <cellStyle name="Millares [0] 4 2 2 2 6 3 3" xfId="25311" xr:uid="{00000000-0005-0000-0000-0000C6420000}"/>
    <cellStyle name="Millares [0] 4 2 2 2 6 3 4" xfId="35655" xr:uid="{00000000-0005-0000-0000-0000C7420000}"/>
    <cellStyle name="Millares [0] 4 2 2 2 6 4" xfId="7986" xr:uid="{00000000-0005-0000-0000-0000C8420000}"/>
    <cellStyle name="Millares [0] 4 2 2 2 6 4 2" xfId="18371" xr:uid="{00000000-0005-0000-0000-0000C9420000}"/>
    <cellStyle name="Millares [0] 4 2 2 2 6 4 2 2" xfId="49421" xr:uid="{00000000-0005-0000-0000-0000CA420000}"/>
    <cellStyle name="Millares [0] 4 2 2 2 6 4 3" xfId="28737" xr:uid="{00000000-0005-0000-0000-0000CB420000}"/>
    <cellStyle name="Millares [0] 4 2 2 2 6 4 4" xfId="39081" xr:uid="{00000000-0005-0000-0000-0000CC420000}"/>
    <cellStyle name="Millares [0] 4 2 2 2 6 5" xfId="11513" xr:uid="{00000000-0005-0000-0000-0000CD420000}"/>
    <cellStyle name="Millares [0] 4 2 2 2 6 5 2" xfId="42569" xr:uid="{00000000-0005-0000-0000-0000CE420000}"/>
    <cellStyle name="Millares [0] 4 2 2 2 6 6" xfId="21885" xr:uid="{00000000-0005-0000-0000-0000CF420000}"/>
    <cellStyle name="Millares [0] 4 2 2 2 6 7" xfId="32229" xr:uid="{00000000-0005-0000-0000-0000D0420000}"/>
    <cellStyle name="Millares [0] 4 2 2 2 7" xfId="2824" xr:uid="{00000000-0005-0000-0000-0000D1420000}"/>
    <cellStyle name="Millares [0] 4 2 2 2 7 2" xfId="6254" xr:uid="{00000000-0005-0000-0000-0000D2420000}"/>
    <cellStyle name="Millares [0] 4 2 2 2 7 2 2" xfId="16649" xr:uid="{00000000-0005-0000-0000-0000D3420000}"/>
    <cellStyle name="Millares [0] 4 2 2 2 7 2 2 2" xfId="47703" xr:uid="{00000000-0005-0000-0000-0000D4420000}"/>
    <cellStyle name="Millares [0] 4 2 2 2 7 2 3" xfId="27019" xr:uid="{00000000-0005-0000-0000-0000D5420000}"/>
    <cellStyle name="Millares [0] 4 2 2 2 7 2 4" xfId="37363" xr:uid="{00000000-0005-0000-0000-0000D6420000}"/>
    <cellStyle name="Millares [0] 4 2 2 2 7 3" xfId="9734" xr:uid="{00000000-0005-0000-0000-0000D7420000}"/>
    <cellStyle name="Millares [0] 4 2 2 2 7 3 2" xfId="20100" xr:uid="{00000000-0005-0000-0000-0000D8420000}"/>
    <cellStyle name="Millares [0] 4 2 2 2 7 3 2 2" xfId="51149" xr:uid="{00000000-0005-0000-0000-0000D9420000}"/>
    <cellStyle name="Millares [0] 4 2 2 2 7 3 3" xfId="30465" xr:uid="{00000000-0005-0000-0000-0000DA420000}"/>
    <cellStyle name="Millares [0] 4 2 2 2 7 3 4" xfId="40809" xr:uid="{00000000-0005-0000-0000-0000DB420000}"/>
    <cellStyle name="Millares [0] 4 2 2 2 7 4" xfId="13221" xr:uid="{00000000-0005-0000-0000-0000DC420000}"/>
    <cellStyle name="Millares [0] 4 2 2 2 7 4 2" xfId="44277" xr:uid="{00000000-0005-0000-0000-0000DD420000}"/>
    <cellStyle name="Millares [0] 4 2 2 2 7 5" xfId="23593" xr:uid="{00000000-0005-0000-0000-0000DE420000}"/>
    <cellStyle name="Millares [0] 4 2 2 2 7 6" xfId="33937" xr:uid="{00000000-0005-0000-0000-0000DF420000}"/>
    <cellStyle name="Millares [0] 4 2 2 2 8" xfId="4531" xr:uid="{00000000-0005-0000-0000-0000E0420000}"/>
    <cellStyle name="Millares [0] 4 2 2 2 8 2" xfId="14928" xr:uid="{00000000-0005-0000-0000-0000E1420000}"/>
    <cellStyle name="Millares [0] 4 2 2 2 8 2 2" xfId="45984" xr:uid="{00000000-0005-0000-0000-0000E2420000}"/>
    <cellStyle name="Millares [0] 4 2 2 2 8 3" xfId="25300" xr:uid="{00000000-0005-0000-0000-0000E3420000}"/>
    <cellStyle name="Millares [0] 4 2 2 2 8 4" xfId="35644" xr:uid="{00000000-0005-0000-0000-0000E4420000}"/>
    <cellStyle name="Millares [0] 4 2 2 2 9" xfId="7975" xr:uid="{00000000-0005-0000-0000-0000E5420000}"/>
    <cellStyle name="Millares [0] 4 2 2 2 9 2" xfId="18360" xr:uid="{00000000-0005-0000-0000-0000E6420000}"/>
    <cellStyle name="Millares [0] 4 2 2 2 9 2 2" xfId="49410" xr:uid="{00000000-0005-0000-0000-0000E7420000}"/>
    <cellStyle name="Millares [0] 4 2 2 2 9 3" xfId="28726" xr:uid="{00000000-0005-0000-0000-0000E8420000}"/>
    <cellStyle name="Millares [0] 4 2 2 2 9 4" xfId="39070" xr:uid="{00000000-0005-0000-0000-0000E9420000}"/>
    <cellStyle name="Millares [0] 4 2 2 3" xfId="588" xr:uid="{00000000-0005-0000-0000-0000EA420000}"/>
    <cellStyle name="Millares [0] 4 2 2 3 10" xfId="21886" xr:uid="{00000000-0005-0000-0000-0000EB420000}"/>
    <cellStyle name="Millares [0] 4 2 2 3 11" xfId="32230" xr:uid="{00000000-0005-0000-0000-0000EC420000}"/>
    <cellStyle name="Millares [0] 4 2 2 3 2" xfId="589" xr:uid="{00000000-0005-0000-0000-0000ED420000}"/>
    <cellStyle name="Millares [0] 4 2 2 3 2 2" xfId="590" xr:uid="{00000000-0005-0000-0000-0000EE420000}"/>
    <cellStyle name="Millares [0] 4 2 2 3 2 2 2" xfId="2838" xr:uid="{00000000-0005-0000-0000-0000EF420000}"/>
    <cellStyle name="Millares [0] 4 2 2 3 2 2 2 2" xfId="6268" xr:uid="{00000000-0005-0000-0000-0000F0420000}"/>
    <cellStyle name="Millares [0] 4 2 2 3 2 2 2 2 2" xfId="16663" xr:uid="{00000000-0005-0000-0000-0000F1420000}"/>
    <cellStyle name="Millares [0] 4 2 2 3 2 2 2 2 2 2" xfId="47717" xr:uid="{00000000-0005-0000-0000-0000F2420000}"/>
    <cellStyle name="Millares [0] 4 2 2 3 2 2 2 2 3" xfId="27033" xr:uid="{00000000-0005-0000-0000-0000F3420000}"/>
    <cellStyle name="Millares [0] 4 2 2 3 2 2 2 2 4" xfId="37377" xr:uid="{00000000-0005-0000-0000-0000F4420000}"/>
    <cellStyle name="Millares [0] 4 2 2 3 2 2 2 3" xfId="9748" xr:uid="{00000000-0005-0000-0000-0000F5420000}"/>
    <cellStyle name="Millares [0] 4 2 2 3 2 2 2 3 2" xfId="20114" xr:uid="{00000000-0005-0000-0000-0000F6420000}"/>
    <cellStyle name="Millares [0] 4 2 2 3 2 2 2 3 2 2" xfId="51163" xr:uid="{00000000-0005-0000-0000-0000F7420000}"/>
    <cellStyle name="Millares [0] 4 2 2 3 2 2 2 3 3" xfId="30479" xr:uid="{00000000-0005-0000-0000-0000F8420000}"/>
    <cellStyle name="Millares [0] 4 2 2 3 2 2 2 3 4" xfId="40823" xr:uid="{00000000-0005-0000-0000-0000F9420000}"/>
    <cellStyle name="Millares [0] 4 2 2 3 2 2 2 4" xfId="13235" xr:uid="{00000000-0005-0000-0000-0000FA420000}"/>
    <cellStyle name="Millares [0] 4 2 2 3 2 2 2 4 2" xfId="44291" xr:uid="{00000000-0005-0000-0000-0000FB420000}"/>
    <cellStyle name="Millares [0] 4 2 2 3 2 2 2 5" xfId="23607" xr:uid="{00000000-0005-0000-0000-0000FC420000}"/>
    <cellStyle name="Millares [0] 4 2 2 3 2 2 2 6" xfId="33951" xr:uid="{00000000-0005-0000-0000-0000FD420000}"/>
    <cellStyle name="Millares [0] 4 2 2 3 2 2 3" xfId="4545" xr:uid="{00000000-0005-0000-0000-0000FE420000}"/>
    <cellStyle name="Millares [0] 4 2 2 3 2 2 3 2" xfId="14942" xr:uid="{00000000-0005-0000-0000-0000FF420000}"/>
    <cellStyle name="Millares [0] 4 2 2 3 2 2 3 2 2" xfId="45998" xr:uid="{00000000-0005-0000-0000-000000430000}"/>
    <cellStyle name="Millares [0] 4 2 2 3 2 2 3 3" xfId="25314" xr:uid="{00000000-0005-0000-0000-000001430000}"/>
    <cellStyle name="Millares [0] 4 2 2 3 2 2 3 4" xfId="35658" xr:uid="{00000000-0005-0000-0000-000002430000}"/>
    <cellStyle name="Millares [0] 4 2 2 3 2 2 4" xfId="7989" xr:uid="{00000000-0005-0000-0000-000003430000}"/>
    <cellStyle name="Millares [0] 4 2 2 3 2 2 4 2" xfId="18374" xr:uid="{00000000-0005-0000-0000-000004430000}"/>
    <cellStyle name="Millares [0] 4 2 2 3 2 2 4 2 2" xfId="49424" xr:uid="{00000000-0005-0000-0000-000005430000}"/>
    <cellStyle name="Millares [0] 4 2 2 3 2 2 4 3" xfId="28740" xr:uid="{00000000-0005-0000-0000-000006430000}"/>
    <cellStyle name="Millares [0] 4 2 2 3 2 2 4 4" xfId="39084" xr:uid="{00000000-0005-0000-0000-000007430000}"/>
    <cellStyle name="Millares [0] 4 2 2 3 2 2 5" xfId="11516" xr:uid="{00000000-0005-0000-0000-000008430000}"/>
    <cellStyle name="Millares [0] 4 2 2 3 2 2 5 2" xfId="42572" xr:uid="{00000000-0005-0000-0000-000009430000}"/>
    <cellStyle name="Millares [0] 4 2 2 3 2 2 6" xfId="21888" xr:uid="{00000000-0005-0000-0000-00000A430000}"/>
    <cellStyle name="Millares [0] 4 2 2 3 2 2 7" xfId="32232" xr:uid="{00000000-0005-0000-0000-00000B430000}"/>
    <cellStyle name="Millares [0] 4 2 2 3 2 3" xfId="2837" xr:uid="{00000000-0005-0000-0000-00000C430000}"/>
    <cellStyle name="Millares [0] 4 2 2 3 2 3 2" xfId="6267" xr:uid="{00000000-0005-0000-0000-00000D430000}"/>
    <cellStyle name="Millares [0] 4 2 2 3 2 3 2 2" xfId="16662" xr:uid="{00000000-0005-0000-0000-00000E430000}"/>
    <cellStyle name="Millares [0] 4 2 2 3 2 3 2 2 2" xfId="47716" xr:uid="{00000000-0005-0000-0000-00000F430000}"/>
    <cellStyle name="Millares [0] 4 2 2 3 2 3 2 3" xfId="27032" xr:uid="{00000000-0005-0000-0000-000010430000}"/>
    <cellStyle name="Millares [0] 4 2 2 3 2 3 2 4" xfId="37376" xr:uid="{00000000-0005-0000-0000-000011430000}"/>
    <cellStyle name="Millares [0] 4 2 2 3 2 3 3" xfId="9747" xr:uid="{00000000-0005-0000-0000-000012430000}"/>
    <cellStyle name="Millares [0] 4 2 2 3 2 3 3 2" xfId="20113" xr:uid="{00000000-0005-0000-0000-000013430000}"/>
    <cellStyle name="Millares [0] 4 2 2 3 2 3 3 2 2" xfId="51162" xr:uid="{00000000-0005-0000-0000-000014430000}"/>
    <cellStyle name="Millares [0] 4 2 2 3 2 3 3 3" xfId="30478" xr:uid="{00000000-0005-0000-0000-000015430000}"/>
    <cellStyle name="Millares [0] 4 2 2 3 2 3 3 4" xfId="40822" xr:uid="{00000000-0005-0000-0000-000016430000}"/>
    <cellStyle name="Millares [0] 4 2 2 3 2 3 4" xfId="13234" xr:uid="{00000000-0005-0000-0000-000017430000}"/>
    <cellStyle name="Millares [0] 4 2 2 3 2 3 4 2" xfId="44290" xr:uid="{00000000-0005-0000-0000-000018430000}"/>
    <cellStyle name="Millares [0] 4 2 2 3 2 3 5" xfId="23606" xr:uid="{00000000-0005-0000-0000-000019430000}"/>
    <cellStyle name="Millares [0] 4 2 2 3 2 3 6" xfId="33950" xr:uid="{00000000-0005-0000-0000-00001A430000}"/>
    <cellStyle name="Millares [0] 4 2 2 3 2 4" xfId="4544" xr:uid="{00000000-0005-0000-0000-00001B430000}"/>
    <cellStyle name="Millares [0] 4 2 2 3 2 4 2" xfId="14941" xr:uid="{00000000-0005-0000-0000-00001C430000}"/>
    <cellStyle name="Millares [0] 4 2 2 3 2 4 2 2" xfId="45997" xr:uid="{00000000-0005-0000-0000-00001D430000}"/>
    <cellStyle name="Millares [0] 4 2 2 3 2 4 3" xfId="25313" xr:uid="{00000000-0005-0000-0000-00001E430000}"/>
    <cellStyle name="Millares [0] 4 2 2 3 2 4 4" xfId="35657" xr:uid="{00000000-0005-0000-0000-00001F430000}"/>
    <cellStyle name="Millares [0] 4 2 2 3 2 5" xfId="7988" xr:uid="{00000000-0005-0000-0000-000020430000}"/>
    <cellStyle name="Millares [0] 4 2 2 3 2 5 2" xfId="18373" xr:uid="{00000000-0005-0000-0000-000021430000}"/>
    <cellStyle name="Millares [0] 4 2 2 3 2 5 2 2" xfId="49423" xr:uid="{00000000-0005-0000-0000-000022430000}"/>
    <cellStyle name="Millares [0] 4 2 2 3 2 5 3" xfId="28739" xr:uid="{00000000-0005-0000-0000-000023430000}"/>
    <cellStyle name="Millares [0] 4 2 2 3 2 5 4" xfId="39083" xr:uid="{00000000-0005-0000-0000-000024430000}"/>
    <cellStyle name="Millares [0] 4 2 2 3 2 6" xfId="11515" xr:uid="{00000000-0005-0000-0000-000025430000}"/>
    <cellStyle name="Millares [0] 4 2 2 3 2 6 2" xfId="42571" xr:uid="{00000000-0005-0000-0000-000026430000}"/>
    <cellStyle name="Millares [0] 4 2 2 3 2 7" xfId="21887" xr:uid="{00000000-0005-0000-0000-000027430000}"/>
    <cellStyle name="Millares [0] 4 2 2 3 2 8" xfId="32231" xr:uid="{00000000-0005-0000-0000-000028430000}"/>
    <cellStyle name="Millares [0] 4 2 2 3 3" xfId="591" xr:uid="{00000000-0005-0000-0000-000029430000}"/>
    <cellStyle name="Millares [0] 4 2 2 3 3 2" xfId="2839" xr:uid="{00000000-0005-0000-0000-00002A430000}"/>
    <cellStyle name="Millares [0] 4 2 2 3 3 2 2" xfId="6269" xr:uid="{00000000-0005-0000-0000-00002B430000}"/>
    <cellStyle name="Millares [0] 4 2 2 3 3 2 2 2" xfId="16664" xr:uid="{00000000-0005-0000-0000-00002C430000}"/>
    <cellStyle name="Millares [0] 4 2 2 3 3 2 2 2 2" xfId="47718" xr:uid="{00000000-0005-0000-0000-00002D430000}"/>
    <cellStyle name="Millares [0] 4 2 2 3 3 2 2 3" xfId="27034" xr:uid="{00000000-0005-0000-0000-00002E430000}"/>
    <cellStyle name="Millares [0] 4 2 2 3 3 2 2 4" xfId="37378" xr:uid="{00000000-0005-0000-0000-00002F430000}"/>
    <cellStyle name="Millares [0] 4 2 2 3 3 2 3" xfId="9749" xr:uid="{00000000-0005-0000-0000-000030430000}"/>
    <cellStyle name="Millares [0] 4 2 2 3 3 2 3 2" xfId="20115" xr:uid="{00000000-0005-0000-0000-000031430000}"/>
    <cellStyle name="Millares [0] 4 2 2 3 3 2 3 2 2" xfId="51164" xr:uid="{00000000-0005-0000-0000-000032430000}"/>
    <cellStyle name="Millares [0] 4 2 2 3 3 2 3 3" xfId="30480" xr:uid="{00000000-0005-0000-0000-000033430000}"/>
    <cellStyle name="Millares [0] 4 2 2 3 3 2 3 4" xfId="40824" xr:uid="{00000000-0005-0000-0000-000034430000}"/>
    <cellStyle name="Millares [0] 4 2 2 3 3 2 4" xfId="13236" xr:uid="{00000000-0005-0000-0000-000035430000}"/>
    <cellStyle name="Millares [0] 4 2 2 3 3 2 4 2" xfId="44292" xr:uid="{00000000-0005-0000-0000-000036430000}"/>
    <cellStyle name="Millares [0] 4 2 2 3 3 2 5" xfId="23608" xr:uid="{00000000-0005-0000-0000-000037430000}"/>
    <cellStyle name="Millares [0] 4 2 2 3 3 2 6" xfId="33952" xr:uid="{00000000-0005-0000-0000-000038430000}"/>
    <cellStyle name="Millares [0] 4 2 2 3 3 3" xfId="4546" xr:uid="{00000000-0005-0000-0000-000039430000}"/>
    <cellStyle name="Millares [0] 4 2 2 3 3 3 2" xfId="14943" xr:uid="{00000000-0005-0000-0000-00003A430000}"/>
    <cellStyle name="Millares [0] 4 2 2 3 3 3 2 2" xfId="45999" xr:uid="{00000000-0005-0000-0000-00003B430000}"/>
    <cellStyle name="Millares [0] 4 2 2 3 3 3 3" xfId="25315" xr:uid="{00000000-0005-0000-0000-00003C430000}"/>
    <cellStyle name="Millares [0] 4 2 2 3 3 3 4" xfId="35659" xr:uid="{00000000-0005-0000-0000-00003D430000}"/>
    <cellStyle name="Millares [0] 4 2 2 3 3 4" xfId="7990" xr:uid="{00000000-0005-0000-0000-00003E430000}"/>
    <cellStyle name="Millares [0] 4 2 2 3 3 4 2" xfId="18375" xr:uid="{00000000-0005-0000-0000-00003F430000}"/>
    <cellStyle name="Millares [0] 4 2 2 3 3 4 2 2" xfId="49425" xr:uid="{00000000-0005-0000-0000-000040430000}"/>
    <cellStyle name="Millares [0] 4 2 2 3 3 4 3" xfId="28741" xr:uid="{00000000-0005-0000-0000-000041430000}"/>
    <cellStyle name="Millares [0] 4 2 2 3 3 4 4" xfId="39085" xr:uid="{00000000-0005-0000-0000-000042430000}"/>
    <cellStyle name="Millares [0] 4 2 2 3 3 5" xfId="11517" xr:uid="{00000000-0005-0000-0000-000043430000}"/>
    <cellStyle name="Millares [0] 4 2 2 3 3 5 2" xfId="42573" xr:uid="{00000000-0005-0000-0000-000044430000}"/>
    <cellStyle name="Millares [0] 4 2 2 3 3 6" xfId="21889" xr:uid="{00000000-0005-0000-0000-000045430000}"/>
    <cellStyle name="Millares [0] 4 2 2 3 3 7" xfId="32233" xr:uid="{00000000-0005-0000-0000-000046430000}"/>
    <cellStyle name="Millares [0] 4 2 2 3 4" xfId="592" xr:uid="{00000000-0005-0000-0000-000047430000}"/>
    <cellStyle name="Millares [0] 4 2 2 3 4 2" xfId="2840" xr:uid="{00000000-0005-0000-0000-000048430000}"/>
    <cellStyle name="Millares [0] 4 2 2 3 4 2 2" xfId="6270" xr:uid="{00000000-0005-0000-0000-000049430000}"/>
    <cellStyle name="Millares [0] 4 2 2 3 4 2 2 2" xfId="16665" xr:uid="{00000000-0005-0000-0000-00004A430000}"/>
    <cellStyle name="Millares [0] 4 2 2 3 4 2 2 2 2" xfId="47719" xr:uid="{00000000-0005-0000-0000-00004B430000}"/>
    <cellStyle name="Millares [0] 4 2 2 3 4 2 2 3" xfId="27035" xr:uid="{00000000-0005-0000-0000-00004C430000}"/>
    <cellStyle name="Millares [0] 4 2 2 3 4 2 2 4" xfId="37379" xr:uid="{00000000-0005-0000-0000-00004D430000}"/>
    <cellStyle name="Millares [0] 4 2 2 3 4 2 3" xfId="9750" xr:uid="{00000000-0005-0000-0000-00004E430000}"/>
    <cellStyle name="Millares [0] 4 2 2 3 4 2 3 2" xfId="20116" xr:uid="{00000000-0005-0000-0000-00004F430000}"/>
    <cellStyle name="Millares [0] 4 2 2 3 4 2 3 2 2" xfId="51165" xr:uid="{00000000-0005-0000-0000-000050430000}"/>
    <cellStyle name="Millares [0] 4 2 2 3 4 2 3 3" xfId="30481" xr:uid="{00000000-0005-0000-0000-000051430000}"/>
    <cellStyle name="Millares [0] 4 2 2 3 4 2 3 4" xfId="40825" xr:uid="{00000000-0005-0000-0000-000052430000}"/>
    <cellStyle name="Millares [0] 4 2 2 3 4 2 4" xfId="13237" xr:uid="{00000000-0005-0000-0000-000053430000}"/>
    <cellStyle name="Millares [0] 4 2 2 3 4 2 4 2" xfId="44293" xr:uid="{00000000-0005-0000-0000-000054430000}"/>
    <cellStyle name="Millares [0] 4 2 2 3 4 2 5" xfId="23609" xr:uid="{00000000-0005-0000-0000-000055430000}"/>
    <cellStyle name="Millares [0] 4 2 2 3 4 2 6" xfId="33953" xr:uid="{00000000-0005-0000-0000-000056430000}"/>
    <cellStyle name="Millares [0] 4 2 2 3 4 3" xfId="4547" xr:uid="{00000000-0005-0000-0000-000057430000}"/>
    <cellStyle name="Millares [0] 4 2 2 3 4 3 2" xfId="14944" xr:uid="{00000000-0005-0000-0000-000058430000}"/>
    <cellStyle name="Millares [0] 4 2 2 3 4 3 2 2" xfId="46000" xr:uid="{00000000-0005-0000-0000-000059430000}"/>
    <cellStyle name="Millares [0] 4 2 2 3 4 3 3" xfId="25316" xr:uid="{00000000-0005-0000-0000-00005A430000}"/>
    <cellStyle name="Millares [0] 4 2 2 3 4 3 4" xfId="35660" xr:uid="{00000000-0005-0000-0000-00005B430000}"/>
    <cellStyle name="Millares [0] 4 2 2 3 4 4" xfId="7991" xr:uid="{00000000-0005-0000-0000-00005C430000}"/>
    <cellStyle name="Millares [0] 4 2 2 3 4 4 2" xfId="18376" xr:uid="{00000000-0005-0000-0000-00005D430000}"/>
    <cellStyle name="Millares [0] 4 2 2 3 4 4 2 2" xfId="49426" xr:uid="{00000000-0005-0000-0000-00005E430000}"/>
    <cellStyle name="Millares [0] 4 2 2 3 4 4 3" xfId="28742" xr:uid="{00000000-0005-0000-0000-00005F430000}"/>
    <cellStyle name="Millares [0] 4 2 2 3 4 4 4" xfId="39086" xr:uid="{00000000-0005-0000-0000-000060430000}"/>
    <cellStyle name="Millares [0] 4 2 2 3 4 5" xfId="11518" xr:uid="{00000000-0005-0000-0000-000061430000}"/>
    <cellStyle name="Millares [0] 4 2 2 3 4 5 2" xfId="42574" xr:uid="{00000000-0005-0000-0000-000062430000}"/>
    <cellStyle name="Millares [0] 4 2 2 3 4 6" xfId="21890" xr:uid="{00000000-0005-0000-0000-000063430000}"/>
    <cellStyle name="Millares [0] 4 2 2 3 4 7" xfId="32234" xr:uid="{00000000-0005-0000-0000-000064430000}"/>
    <cellStyle name="Millares [0] 4 2 2 3 5" xfId="593" xr:uid="{00000000-0005-0000-0000-000065430000}"/>
    <cellStyle name="Millares [0] 4 2 2 3 5 2" xfId="2841" xr:uid="{00000000-0005-0000-0000-000066430000}"/>
    <cellStyle name="Millares [0] 4 2 2 3 5 2 2" xfId="6271" xr:uid="{00000000-0005-0000-0000-000067430000}"/>
    <cellStyle name="Millares [0] 4 2 2 3 5 2 2 2" xfId="16666" xr:uid="{00000000-0005-0000-0000-000068430000}"/>
    <cellStyle name="Millares [0] 4 2 2 3 5 2 2 2 2" xfId="47720" xr:uid="{00000000-0005-0000-0000-000069430000}"/>
    <cellStyle name="Millares [0] 4 2 2 3 5 2 2 3" xfId="27036" xr:uid="{00000000-0005-0000-0000-00006A430000}"/>
    <cellStyle name="Millares [0] 4 2 2 3 5 2 2 4" xfId="37380" xr:uid="{00000000-0005-0000-0000-00006B430000}"/>
    <cellStyle name="Millares [0] 4 2 2 3 5 2 3" xfId="9751" xr:uid="{00000000-0005-0000-0000-00006C430000}"/>
    <cellStyle name="Millares [0] 4 2 2 3 5 2 3 2" xfId="20117" xr:uid="{00000000-0005-0000-0000-00006D430000}"/>
    <cellStyle name="Millares [0] 4 2 2 3 5 2 3 2 2" xfId="51166" xr:uid="{00000000-0005-0000-0000-00006E430000}"/>
    <cellStyle name="Millares [0] 4 2 2 3 5 2 3 3" xfId="30482" xr:uid="{00000000-0005-0000-0000-00006F430000}"/>
    <cellStyle name="Millares [0] 4 2 2 3 5 2 3 4" xfId="40826" xr:uid="{00000000-0005-0000-0000-000070430000}"/>
    <cellStyle name="Millares [0] 4 2 2 3 5 2 4" xfId="13238" xr:uid="{00000000-0005-0000-0000-000071430000}"/>
    <cellStyle name="Millares [0] 4 2 2 3 5 2 4 2" xfId="44294" xr:uid="{00000000-0005-0000-0000-000072430000}"/>
    <cellStyle name="Millares [0] 4 2 2 3 5 2 5" xfId="23610" xr:uid="{00000000-0005-0000-0000-000073430000}"/>
    <cellStyle name="Millares [0] 4 2 2 3 5 2 6" xfId="33954" xr:uid="{00000000-0005-0000-0000-000074430000}"/>
    <cellStyle name="Millares [0] 4 2 2 3 5 3" xfId="4548" xr:uid="{00000000-0005-0000-0000-000075430000}"/>
    <cellStyle name="Millares [0] 4 2 2 3 5 3 2" xfId="14945" xr:uid="{00000000-0005-0000-0000-000076430000}"/>
    <cellStyle name="Millares [0] 4 2 2 3 5 3 2 2" xfId="46001" xr:uid="{00000000-0005-0000-0000-000077430000}"/>
    <cellStyle name="Millares [0] 4 2 2 3 5 3 3" xfId="25317" xr:uid="{00000000-0005-0000-0000-000078430000}"/>
    <cellStyle name="Millares [0] 4 2 2 3 5 3 4" xfId="35661" xr:uid="{00000000-0005-0000-0000-000079430000}"/>
    <cellStyle name="Millares [0] 4 2 2 3 5 4" xfId="7992" xr:uid="{00000000-0005-0000-0000-00007A430000}"/>
    <cellStyle name="Millares [0] 4 2 2 3 5 4 2" xfId="18377" xr:uid="{00000000-0005-0000-0000-00007B430000}"/>
    <cellStyle name="Millares [0] 4 2 2 3 5 4 2 2" xfId="49427" xr:uid="{00000000-0005-0000-0000-00007C430000}"/>
    <cellStyle name="Millares [0] 4 2 2 3 5 4 3" xfId="28743" xr:uid="{00000000-0005-0000-0000-00007D430000}"/>
    <cellStyle name="Millares [0] 4 2 2 3 5 4 4" xfId="39087" xr:uid="{00000000-0005-0000-0000-00007E430000}"/>
    <cellStyle name="Millares [0] 4 2 2 3 5 5" xfId="11519" xr:uid="{00000000-0005-0000-0000-00007F430000}"/>
    <cellStyle name="Millares [0] 4 2 2 3 5 5 2" xfId="42575" xr:uid="{00000000-0005-0000-0000-000080430000}"/>
    <cellStyle name="Millares [0] 4 2 2 3 5 6" xfId="21891" xr:uid="{00000000-0005-0000-0000-000081430000}"/>
    <cellStyle name="Millares [0] 4 2 2 3 5 7" xfId="32235" xr:uid="{00000000-0005-0000-0000-000082430000}"/>
    <cellStyle name="Millares [0] 4 2 2 3 6" xfId="2836" xr:uid="{00000000-0005-0000-0000-000083430000}"/>
    <cellStyle name="Millares [0] 4 2 2 3 6 2" xfId="6266" xr:uid="{00000000-0005-0000-0000-000084430000}"/>
    <cellStyle name="Millares [0] 4 2 2 3 6 2 2" xfId="16661" xr:uid="{00000000-0005-0000-0000-000085430000}"/>
    <cellStyle name="Millares [0] 4 2 2 3 6 2 2 2" xfId="47715" xr:uid="{00000000-0005-0000-0000-000086430000}"/>
    <cellStyle name="Millares [0] 4 2 2 3 6 2 3" xfId="27031" xr:uid="{00000000-0005-0000-0000-000087430000}"/>
    <cellStyle name="Millares [0] 4 2 2 3 6 2 4" xfId="37375" xr:uid="{00000000-0005-0000-0000-000088430000}"/>
    <cellStyle name="Millares [0] 4 2 2 3 6 3" xfId="9746" xr:uid="{00000000-0005-0000-0000-000089430000}"/>
    <cellStyle name="Millares [0] 4 2 2 3 6 3 2" xfId="20112" xr:uid="{00000000-0005-0000-0000-00008A430000}"/>
    <cellStyle name="Millares [0] 4 2 2 3 6 3 2 2" xfId="51161" xr:uid="{00000000-0005-0000-0000-00008B430000}"/>
    <cellStyle name="Millares [0] 4 2 2 3 6 3 3" xfId="30477" xr:uid="{00000000-0005-0000-0000-00008C430000}"/>
    <cellStyle name="Millares [0] 4 2 2 3 6 3 4" xfId="40821" xr:uid="{00000000-0005-0000-0000-00008D430000}"/>
    <cellStyle name="Millares [0] 4 2 2 3 6 4" xfId="13233" xr:uid="{00000000-0005-0000-0000-00008E430000}"/>
    <cellStyle name="Millares [0] 4 2 2 3 6 4 2" xfId="44289" xr:uid="{00000000-0005-0000-0000-00008F430000}"/>
    <cellStyle name="Millares [0] 4 2 2 3 6 5" xfId="23605" xr:uid="{00000000-0005-0000-0000-000090430000}"/>
    <cellStyle name="Millares [0] 4 2 2 3 6 6" xfId="33949" xr:uid="{00000000-0005-0000-0000-000091430000}"/>
    <cellStyle name="Millares [0] 4 2 2 3 7" xfId="4543" xr:uid="{00000000-0005-0000-0000-000092430000}"/>
    <cellStyle name="Millares [0] 4 2 2 3 7 2" xfId="14940" xr:uid="{00000000-0005-0000-0000-000093430000}"/>
    <cellStyle name="Millares [0] 4 2 2 3 7 2 2" xfId="45996" xr:uid="{00000000-0005-0000-0000-000094430000}"/>
    <cellStyle name="Millares [0] 4 2 2 3 7 3" xfId="25312" xr:uid="{00000000-0005-0000-0000-000095430000}"/>
    <cellStyle name="Millares [0] 4 2 2 3 7 4" xfId="35656" xr:uid="{00000000-0005-0000-0000-000096430000}"/>
    <cellStyle name="Millares [0] 4 2 2 3 8" xfId="7987" xr:uid="{00000000-0005-0000-0000-000097430000}"/>
    <cellStyle name="Millares [0] 4 2 2 3 8 2" xfId="18372" xr:uid="{00000000-0005-0000-0000-000098430000}"/>
    <cellStyle name="Millares [0] 4 2 2 3 8 2 2" xfId="49422" xr:uid="{00000000-0005-0000-0000-000099430000}"/>
    <cellStyle name="Millares [0] 4 2 2 3 8 3" xfId="28738" xr:uid="{00000000-0005-0000-0000-00009A430000}"/>
    <cellStyle name="Millares [0] 4 2 2 3 8 4" xfId="39082" xr:uid="{00000000-0005-0000-0000-00009B430000}"/>
    <cellStyle name="Millares [0] 4 2 2 3 9" xfId="11514" xr:uid="{00000000-0005-0000-0000-00009C430000}"/>
    <cellStyle name="Millares [0] 4 2 2 3 9 2" xfId="42570" xr:uid="{00000000-0005-0000-0000-00009D430000}"/>
    <cellStyle name="Millares [0] 4 2 2 4" xfId="594" xr:uid="{00000000-0005-0000-0000-00009E430000}"/>
    <cellStyle name="Millares [0] 4 2 2 4 2" xfId="595" xr:uid="{00000000-0005-0000-0000-00009F430000}"/>
    <cellStyle name="Millares [0] 4 2 2 4 2 2" xfId="2843" xr:uid="{00000000-0005-0000-0000-0000A0430000}"/>
    <cellStyle name="Millares [0] 4 2 2 4 2 2 2" xfId="6273" xr:uid="{00000000-0005-0000-0000-0000A1430000}"/>
    <cellStyle name="Millares [0] 4 2 2 4 2 2 2 2" xfId="16668" xr:uid="{00000000-0005-0000-0000-0000A2430000}"/>
    <cellStyle name="Millares [0] 4 2 2 4 2 2 2 2 2" xfId="47722" xr:uid="{00000000-0005-0000-0000-0000A3430000}"/>
    <cellStyle name="Millares [0] 4 2 2 4 2 2 2 3" xfId="27038" xr:uid="{00000000-0005-0000-0000-0000A4430000}"/>
    <cellStyle name="Millares [0] 4 2 2 4 2 2 2 4" xfId="37382" xr:uid="{00000000-0005-0000-0000-0000A5430000}"/>
    <cellStyle name="Millares [0] 4 2 2 4 2 2 3" xfId="9753" xr:uid="{00000000-0005-0000-0000-0000A6430000}"/>
    <cellStyle name="Millares [0] 4 2 2 4 2 2 3 2" xfId="20119" xr:uid="{00000000-0005-0000-0000-0000A7430000}"/>
    <cellStyle name="Millares [0] 4 2 2 4 2 2 3 2 2" xfId="51168" xr:uid="{00000000-0005-0000-0000-0000A8430000}"/>
    <cellStyle name="Millares [0] 4 2 2 4 2 2 3 3" xfId="30484" xr:uid="{00000000-0005-0000-0000-0000A9430000}"/>
    <cellStyle name="Millares [0] 4 2 2 4 2 2 3 4" xfId="40828" xr:uid="{00000000-0005-0000-0000-0000AA430000}"/>
    <cellStyle name="Millares [0] 4 2 2 4 2 2 4" xfId="13240" xr:uid="{00000000-0005-0000-0000-0000AB430000}"/>
    <cellStyle name="Millares [0] 4 2 2 4 2 2 4 2" xfId="44296" xr:uid="{00000000-0005-0000-0000-0000AC430000}"/>
    <cellStyle name="Millares [0] 4 2 2 4 2 2 5" xfId="23612" xr:uid="{00000000-0005-0000-0000-0000AD430000}"/>
    <cellStyle name="Millares [0] 4 2 2 4 2 2 6" xfId="33956" xr:uid="{00000000-0005-0000-0000-0000AE430000}"/>
    <cellStyle name="Millares [0] 4 2 2 4 2 3" xfId="4550" xr:uid="{00000000-0005-0000-0000-0000AF430000}"/>
    <cellStyle name="Millares [0] 4 2 2 4 2 3 2" xfId="14947" xr:uid="{00000000-0005-0000-0000-0000B0430000}"/>
    <cellStyle name="Millares [0] 4 2 2 4 2 3 2 2" xfId="46003" xr:uid="{00000000-0005-0000-0000-0000B1430000}"/>
    <cellStyle name="Millares [0] 4 2 2 4 2 3 3" xfId="25319" xr:uid="{00000000-0005-0000-0000-0000B2430000}"/>
    <cellStyle name="Millares [0] 4 2 2 4 2 3 4" xfId="35663" xr:uid="{00000000-0005-0000-0000-0000B3430000}"/>
    <cellStyle name="Millares [0] 4 2 2 4 2 4" xfId="7994" xr:uid="{00000000-0005-0000-0000-0000B4430000}"/>
    <cellStyle name="Millares [0] 4 2 2 4 2 4 2" xfId="18379" xr:uid="{00000000-0005-0000-0000-0000B5430000}"/>
    <cellStyle name="Millares [0] 4 2 2 4 2 4 2 2" xfId="49429" xr:uid="{00000000-0005-0000-0000-0000B6430000}"/>
    <cellStyle name="Millares [0] 4 2 2 4 2 4 3" xfId="28745" xr:uid="{00000000-0005-0000-0000-0000B7430000}"/>
    <cellStyle name="Millares [0] 4 2 2 4 2 4 4" xfId="39089" xr:uid="{00000000-0005-0000-0000-0000B8430000}"/>
    <cellStyle name="Millares [0] 4 2 2 4 2 5" xfId="11521" xr:uid="{00000000-0005-0000-0000-0000B9430000}"/>
    <cellStyle name="Millares [0] 4 2 2 4 2 5 2" xfId="42577" xr:uid="{00000000-0005-0000-0000-0000BA430000}"/>
    <cellStyle name="Millares [0] 4 2 2 4 2 6" xfId="21893" xr:uid="{00000000-0005-0000-0000-0000BB430000}"/>
    <cellStyle name="Millares [0] 4 2 2 4 2 7" xfId="32237" xr:uid="{00000000-0005-0000-0000-0000BC430000}"/>
    <cellStyle name="Millares [0] 4 2 2 4 3" xfId="2842" xr:uid="{00000000-0005-0000-0000-0000BD430000}"/>
    <cellStyle name="Millares [0] 4 2 2 4 3 2" xfId="6272" xr:uid="{00000000-0005-0000-0000-0000BE430000}"/>
    <cellStyle name="Millares [0] 4 2 2 4 3 2 2" xfId="16667" xr:uid="{00000000-0005-0000-0000-0000BF430000}"/>
    <cellStyle name="Millares [0] 4 2 2 4 3 2 2 2" xfId="47721" xr:uid="{00000000-0005-0000-0000-0000C0430000}"/>
    <cellStyle name="Millares [0] 4 2 2 4 3 2 3" xfId="27037" xr:uid="{00000000-0005-0000-0000-0000C1430000}"/>
    <cellStyle name="Millares [0] 4 2 2 4 3 2 4" xfId="37381" xr:uid="{00000000-0005-0000-0000-0000C2430000}"/>
    <cellStyle name="Millares [0] 4 2 2 4 3 3" xfId="9752" xr:uid="{00000000-0005-0000-0000-0000C3430000}"/>
    <cellStyle name="Millares [0] 4 2 2 4 3 3 2" xfId="20118" xr:uid="{00000000-0005-0000-0000-0000C4430000}"/>
    <cellStyle name="Millares [0] 4 2 2 4 3 3 2 2" xfId="51167" xr:uid="{00000000-0005-0000-0000-0000C5430000}"/>
    <cellStyle name="Millares [0] 4 2 2 4 3 3 3" xfId="30483" xr:uid="{00000000-0005-0000-0000-0000C6430000}"/>
    <cellStyle name="Millares [0] 4 2 2 4 3 3 4" xfId="40827" xr:uid="{00000000-0005-0000-0000-0000C7430000}"/>
    <cellStyle name="Millares [0] 4 2 2 4 3 4" xfId="13239" xr:uid="{00000000-0005-0000-0000-0000C8430000}"/>
    <cellStyle name="Millares [0] 4 2 2 4 3 4 2" xfId="44295" xr:uid="{00000000-0005-0000-0000-0000C9430000}"/>
    <cellStyle name="Millares [0] 4 2 2 4 3 5" xfId="23611" xr:uid="{00000000-0005-0000-0000-0000CA430000}"/>
    <cellStyle name="Millares [0] 4 2 2 4 3 6" xfId="33955" xr:uid="{00000000-0005-0000-0000-0000CB430000}"/>
    <cellStyle name="Millares [0] 4 2 2 4 4" xfId="4549" xr:uid="{00000000-0005-0000-0000-0000CC430000}"/>
    <cellStyle name="Millares [0] 4 2 2 4 4 2" xfId="14946" xr:uid="{00000000-0005-0000-0000-0000CD430000}"/>
    <cellStyle name="Millares [0] 4 2 2 4 4 2 2" xfId="46002" xr:uid="{00000000-0005-0000-0000-0000CE430000}"/>
    <cellStyle name="Millares [0] 4 2 2 4 4 3" xfId="25318" xr:uid="{00000000-0005-0000-0000-0000CF430000}"/>
    <cellStyle name="Millares [0] 4 2 2 4 4 4" xfId="35662" xr:uid="{00000000-0005-0000-0000-0000D0430000}"/>
    <cellStyle name="Millares [0] 4 2 2 4 5" xfId="7993" xr:uid="{00000000-0005-0000-0000-0000D1430000}"/>
    <cellStyle name="Millares [0] 4 2 2 4 5 2" xfId="18378" xr:uid="{00000000-0005-0000-0000-0000D2430000}"/>
    <cellStyle name="Millares [0] 4 2 2 4 5 2 2" xfId="49428" xr:uid="{00000000-0005-0000-0000-0000D3430000}"/>
    <cellStyle name="Millares [0] 4 2 2 4 5 3" xfId="28744" xr:uid="{00000000-0005-0000-0000-0000D4430000}"/>
    <cellStyle name="Millares [0] 4 2 2 4 5 4" xfId="39088" xr:uid="{00000000-0005-0000-0000-0000D5430000}"/>
    <cellStyle name="Millares [0] 4 2 2 4 6" xfId="11520" xr:uid="{00000000-0005-0000-0000-0000D6430000}"/>
    <cellStyle name="Millares [0] 4 2 2 4 6 2" xfId="42576" xr:uid="{00000000-0005-0000-0000-0000D7430000}"/>
    <cellStyle name="Millares [0] 4 2 2 4 7" xfId="21892" xr:uid="{00000000-0005-0000-0000-0000D8430000}"/>
    <cellStyle name="Millares [0] 4 2 2 4 8" xfId="32236" xr:uid="{00000000-0005-0000-0000-0000D9430000}"/>
    <cellStyle name="Millares [0] 4 2 2 5" xfId="596" xr:uid="{00000000-0005-0000-0000-0000DA430000}"/>
    <cellStyle name="Millares [0] 4 2 2 5 2" xfId="2844" xr:uid="{00000000-0005-0000-0000-0000DB430000}"/>
    <cellStyle name="Millares [0] 4 2 2 5 2 2" xfId="6274" xr:uid="{00000000-0005-0000-0000-0000DC430000}"/>
    <cellStyle name="Millares [0] 4 2 2 5 2 2 2" xfId="16669" xr:uid="{00000000-0005-0000-0000-0000DD430000}"/>
    <cellStyle name="Millares [0] 4 2 2 5 2 2 2 2" xfId="47723" xr:uid="{00000000-0005-0000-0000-0000DE430000}"/>
    <cellStyle name="Millares [0] 4 2 2 5 2 2 3" xfId="27039" xr:uid="{00000000-0005-0000-0000-0000DF430000}"/>
    <cellStyle name="Millares [0] 4 2 2 5 2 2 4" xfId="37383" xr:uid="{00000000-0005-0000-0000-0000E0430000}"/>
    <cellStyle name="Millares [0] 4 2 2 5 2 3" xfId="9754" xr:uid="{00000000-0005-0000-0000-0000E1430000}"/>
    <cellStyle name="Millares [0] 4 2 2 5 2 3 2" xfId="20120" xr:uid="{00000000-0005-0000-0000-0000E2430000}"/>
    <cellStyle name="Millares [0] 4 2 2 5 2 3 2 2" xfId="51169" xr:uid="{00000000-0005-0000-0000-0000E3430000}"/>
    <cellStyle name="Millares [0] 4 2 2 5 2 3 3" xfId="30485" xr:uid="{00000000-0005-0000-0000-0000E4430000}"/>
    <cellStyle name="Millares [0] 4 2 2 5 2 3 4" xfId="40829" xr:uid="{00000000-0005-0000-0000-0000E5430000}"/>
    <cellStyle name="Millares [0] 4 2 2 5 2 4" xfId="13241" xr:uid="{00000000-0005-0000-0000-0000E6430000}"/>
    <cellStyle name="Millares [0] 4 2 2 5 2 4 2" xfId="44297" xr:uid="{00000000-0005-0000-0000-0000E7430000}"/>
    <cellStyle name="Millares [0] 4 2 2 5 2 5" xfId="23613" xr:uid="{00000000-0005-0000-0000-0000E8430000}"/>
    <cellStyle name="Millares [0] 4 2 2 5 2 6" xfId="33957" xr:uid="{00000000-0005-0000-0000-0000E9430000}"/>
    <cellStyle name="Millares [0] 4 2 2 5 3" xfId="4551" xr:uid="{00000000-0005-0000-0000-0000EA430000}"/>
    <cellStyle name="Millares [0] 4 2 2 5 3 2" xfId="14948" xr:uid="{00000000-0005-0000-0000-0000EB430000}"/>
    <cellStyle name="Millares [0] 4 2 2 5 3 2 2" xfId="46004" xr:uid="{00000000-0005-0000-0000-0000EC430000}"/>
    <cellStyle name="Millares [0] 4 2 2 5 3 3" xfId="25320" xr:uid="{00000000-0005-0000-0000-0000ED430000}"/>
    <cellStyle name="Millares [0] 4 2 2 5 3 4" xfId="35664" xr:uid="{00000000-0005-0000-0000-0000EE430000}"/>
    <cellStyle name="Millares [0] 4 2 2 5 4" xfId="7995" xr:uid="{00000000-0005-0000-0000-0000EF430000}"/>
    <cellStyle name="Millares [0] 4 2 2 5 4 2" xfId="18380" xr:uid="{00000000-0005-0000-0000-0000F0430000}"/>
    <cellStyle name="Millares [0] 4 2 2 5 4 2 2" xfId="49430" xr:uid="{00000000-0005-0000-0000-0000F1430000}"/>
    <cellStyle name="Millares [0] 4 2 2 5 4 3" xfId="28746" xr:uid="{00000000-0005-0000-0000-0000F2430000}"/>
    <cellStyle name="Millares [0] 4 2 2 5 4 4" xfId="39090" xr:uid="{00000000-0005-0000-0000-0000F3430000}"/>
    <cellStyle name="Millares [0] 4 2 2 5 5" xfId="11522" xr:uid="{00000000-0005-0000-0000-0000F4430000}"/>
    <cellStyle name="Millares [0] 4 2 2 5 5 2" xfId="42578" xr:uid="{00000000-0005-0000-0000-0000F5430000}"/>
    <cellStyle name="Millares [0] 4 2 2 5 6" xfId="21894" xr:uid="{00000000-0005-0000-0000-0000F6430000}"/>
    <cellStyle name="Millares [0] 4 2 2 5 7" xfId="32238" xr:uid="{00000000-0005-0000-0000-0000F7430000}"/>
    <cellStyle name="Millares [0] 4 2 2 6" xfId="597" xr:uid="{00000000-0005-0000-0000-0000F8430000}"/>
    <cellStyle name="Millares [0] 4 2 2 6 2" xfId="2845" xr:uid="{00000000-0005-0000-0000-0000F9430000}"/>
    <cellStyle name="Millares [0] 4 2 2 6 2 2" xfId="6275" xr:uid="{00000000-0005-0000-0000-0000FA430000}"/>
    <cellStyle name="Millares [0] 4 2 2 6 2 2 2" xfId="16670" xr:uid="{00000000-0005-0000-0000-0000FB430000}"/>
    <cellStyle name="Millares [0] 4 2 2 6 2 2 2 2" xfId="47724" xr:uid="{00000000-0005-0000-0000-0000FC430000}"/>
    <cellStyle name="Millares [0] 4 2 2 6 2 2 3" xfId="27040" xr:uid="{00000000-0005-0000-0000-0000FD430000}"/>
    <cellStyle name="Millares [0] 4 2 2 6 2 2 4" xfId="37384" xr:uid="{00000000-0005-0000-0000-0000FE430000}"/>
    <cellStyle name="Millares [0] 4 2 2 6 2 3" xfId="9755" xr:uid="{00000000-0005-0000-0000-0000FF430000}"/>
    <cellStyle name="Millares [0] 4 2 2 6 2 3 2" xfId="20121" xr:uid="{00000000-0005-0000-0000-000000440000}"/>
    <cellStyle name="Millares [0] 4 2 2 6 2 3 2 2" xfId="51170" xr:uid="{00000000-0005-0000-0000-000001440000}"/>
    <cellStyle name="Millares [0] 4 2 2 6 2 3 3" xfId="30486" xr:uid="{00000000-0005-0000-0000-000002440000}"/>
    <cellStyle name="Millares [0] 4 2 2 6 2 3 4" xfId="40830" xr:uid="{00000000-0005-0000-0000-000003440000}"/>
    <cellStyle name="Millares [0] 4 2 2 6 2 4" xfId="13242" xr:uid="{00000000-0005-0000-0000-000004440000}"/>
    <cellStyle name="Millares [0] 4 2 2 6 2 4 2" xfId="44298" xr:uid="{00000000-0005-0000-0000-000005440000}"/>
    <cellStyle name="Millares [0] 4 2 2 6 2 5" xfId="23614" xr:uid="{00000000-0005-0000-0000-000006440000}"/>
    <cellStyle name="Millares [0] 4 2 2 6 2 6" xfId="33958" xr:uid="{00000000-0005-0000-0000-000007440000}"/>
    <cellStyle name="Millares [0] 4 2 2 6 3" xfId="4552" xr:uid="{00000000-0005-0000-0000-000008440000}"/>
    <cellStyle name="Millares [0] 4 2 2 6 3 2" xfId="14949" xr:uid="{00000000-0005-0000-0000-000009440000}"/>
    <cellStyle name="Millares [0] 4 2 2 6 3 2 2" xfId="46005" xr:uid="{00000000-0005-0000-0000-00000A440000}"/>
    <cellStyle name="Millares [0] 4 2 2 6 3 3" xfId="25321" xr:uid="{00000000-0005-0000-0000-00000B440000}"/>
    <cellStyle name="Millares [0] 4 2 2 6 3 4" xfId="35665" xr:uid="{00000000-0005-0000-0000-00000C440000}"/>
    <cellStyle name="Millares [0] 4 2 2 6 4" xfId="7996" xr:uid="{00000000-0005-0000-0000-00000D440000}"/>
    <cellStyle name="Millares [0] 4 2 2 6 4 2" xfId="18381" xr:uid="{00000000-0005-0000-0000-00000E440000}"/>
    <cellStyle name="Millares [0] 4 2 2 6 4 2 2" xfId="49431" xr:uid="{00000000-0005-0000-0000-00000F440000}"/>
    <cellStyle name="Millares [0] 4 2 2 6 4 3" xfId="28747" xr:uid="{00000000-0005-0000-0000-000010440000}"/>
    <cellStyle name="Millares [0] 4 2 2 6 4 4" xfId="39091" xr:uid="{00000000-0005-0000-0000-000011440000}"/>
    <cellStyle name="Millares [0] 4 2 2 6 5" xfId="11523" xr:uid="{00000000-0005-0000-0000-000012440000}"/>
    <cellStyle name="Millares [0] 4 2 2 6 5 2" xfId="42579" xr:uid="{00000000-0005-0000-0000-000013440000}"/>
    <cellStyle name="Millares [0] 4 2 2 6 6" xfId="21895" xr:uid="{00000000-0005-0000-0000-000014440000}"/>
    <cellStyle name="Millares [0] 4 2 2 6 7" xfId="32239" xr:uid="{00000000-0005-0000-0000-000015440000}"/>
    <cellStyle name="Millares [0] 4 2 2 7" xfId="598" xr:uid="{00000000-0005-0000-0000-000016440000}"/>
    <cellStyle name="Millares [0] 4 2 2 7 2" xfId="2846" xr:uid="{00000000-0005-0000-0000-000017440000}"/>
    <cellStyle name="Millares [0] 4 2 2 7 2 2" xfId="6276" xr:uid="{00000000-0005-0000-0000-000018440000}"/>
    <cellStyle name="Millares [0] 4 2 2 7 2 2 2" xfId="16671" xr:uid="{00000000-0005-0000-0000-000019440000}"/>
    <cellStyle name="Millares [0] 4 2 2 7 2 2 2 2" xfId="47725" xr:uid="{00000000-0005-0000-0000-00001A440000}"/>
    <cellStyle name="Millares [0] 4 2 2 7 2 2 3" xfId="27041" xr:uid="{00000000-0005-0000-0000-00001B440000}"/>
    <cellStyle name="Millares [0] 4 2 2 7 2 2 4" xfId="37385" xr:uid="{00000000-0005-0000-0000-00001C440000}"/>
    <cellStyle name="Millares [0] 4 2 2 7 2 3" xfId="9756" xr:uid="{00000000-0005-0000-0000-00001D440000}"/>
    <cellStyle name="Millares [0] 4 2 2 7 2 3 2" xfId="20122" xr:uid="{00000000-0005-0000-0000-00001E440000}"/>
    <cellStyle name="Millares [0] 4 2 2 7 2 3 2 2" xfId="51171" xr:uid="{00000000-0005-0000-0000-00001F440000}"/>
    <cellStyle name="Millares [0] 4 2 2 7 2 3 3" xfId="30487" xr:uid="{00000000-0005-0000-0000-000020440000}"/>
    <cellStyle name="Millares [0] 4 2 2 7 2 3 4" xfId="40831" xr:uid="{00000000-0005-0000-0000-000021440000}"/>
    <cellStyle name="Millares [0] 4 2 2 7 2 4" xfId="13243" xr:uid="{00000000-0005-0000-0000-000022440000}"/>
    <cellStyle name="Millares [0] 4 2 2 7 2 4 2" xfId="44299" xr:uid="{00000000-0005-0000-0000-000023440000}"/>
    <cellStyle name="Millares [0] 4 2 2 7 2 5" xfId="23615" xr:uid="{00000000-0005-0000-0000-000024440000}"/>
    <cellStyle name="Millares [0] 4 2 2 7 2 6" xfId="33959" xr:uid="{00000000-0005-0000-0000-000025440000}"/>
    <cellStyle name="Millares [0] 4 2 2 7 3" xfId="4553" xr:uid="{00000000-0005-0000-0000-000026440000}"/>
    <cellStyle name="Millares [0] 4 2 2 7 3 2" xfId="14950" xr:uid="{00000000-0005-0000-0000-000027440000}"/>
    <cellStyle name="Millares [0] 4 2 2 7 3 2 2" xfId="46006" xr:uid="{00000000-0005-0000-0000-000028440000}"/>
    <cellStyle name="Millares [0] 4 2 2 7 3 3" xfId="25322" xr:uid="{00000000-0005-0000-0000-000029440000}"/>
    <cellStyle name="Millares [0] 4 2 2 7 3 4" xfId="35666" xr:uid="{00000000-0005-0000-0000-00002A440000}"/>
    <cellStyle name="Millares [0] 4 2 2 7 4" xfId="7997" xr:uid="{00000000-0005-0000-0000-00002B440000}"/>
    <cellStyle name="Millares [0] 4 2 2 7 4 2" xfId="18382" xr:uid="{00000000-0005-0000-0000-00002C440000}"/>
    <cellStyle name="Millares [0] 4 2 2 7 4 2 2" xfId="49432" xr:uid="{00000000-0005-0000-0000-00002D440000}"/>
    <cellStyle name="Millares [0] 4 2 2 7 4 3" xfId="28748" xr:uid="{00000000-0005-0000-0000-00002E440000}"/>
    <cellStyle name="Millares [0] 4 2 2 7 4 4" xfId="39092" xr:uid="{00000000-0005-0000-0000-00002F440000}"/>
    <cellStyle name="Millares [0] 4 2 2 7 5" xfId="11524" xr:uid="{00000000-0005-0000-0000-000030440000}"/>
    <cellStyle name="Millares [0] 4 2 2 7 5 2" xfId="42580" xr:uid="{00000000-0005-0000-0000-000031440000}"/>
    <cellStyle name="Millares [0] 4 2 2 7 6" xfId="21896" xr:uid="{00000000-0005-0000-0000-000032440000}"/>
    <cellStyle name="Millares [0] 4 2 2 7 7" xfId="32240" xr:uid="{00000000-0005-0000-0000-000033440000}"/>
    <cellStyle name="Millares [0] 4 2 2 8" xfId="2823" xr:uid="{00000000-0005-0000-0000-000034440000}"/>
    <cellStyle name="Millares [0] 4 2 2 8 2" xfId="6253" xr:uid="{00000000-0005-0000-0000-000035440000}"/>
    <cellStyle name="Millares [0] 4 2 2 8 2 2" xfId="16648" xr:uid="{00000000-0005-0000-0000-000036440000}"/>
    <cellStyle name="Millares [0] 4 2 2 8 2 2 2" xfId="47702" xr:uid="{00000000-0005-0000-0000-000037440000}"/>
    <cellStyle name="Millares [0] 4 2 2 8 2 3" xfId="27018" xr:uid="{00000000-0005-0000-0000-000038440000}"/>
    <cellStyle name="Millares [0] 4 2 2 8 2 4" xfId="37362" xr:uid="{00000000-0005-0000-0000-000039440000}"/>
    <cellStyle name="Millares [0] 4 2 2 8 3" xfId="9733" xr:uid="{00000000-0005-0000-0000-00003A440000}"/>
    <cellStyle name="Millares [0] 4 2 2 8 3 2" xfId="20099" xr:uid="{00000000-0005-0000-0000-00003B440000}"/>
    <cellStyle name="Millares [0] 4 2 2 8 3 2 2" xfId="51148" xr:uid="{00000000-0005-0000-0000-00003C440000}"/>
    <cellStyle name="Millares [0] 4 2 2 8 3 3" xfId="30464" xr:uid="{00000000-0005-0000-0000-00003D440000}"/>
    <cellStyle name="Millares [0] 4 2 2 8 3 4" xfId="40808" xr:uid="{00000000-0005-0000-0000-00003E440000}"/>
    <cellStyle name="Millares [0] 4 2 2 8 4" xfId="13220" xr:uid="{00000000-0005-0000-0000-00003F440000}"/>
    <cellStyle name="Millares [0] 4 2 2 8 4 2" xfId="44276" xr:uid="{00000000-0005-0000-0000-000040440000}"/>
    <cellStyle name="Millares [0] 4 2 2 8 5" xfId="23592" xr:uid="{00000000-0005-0000-0000-000041440000}"/>
    <cellStyle name="Millares [0] 4 2 2 8 6" xfId="33936" xr:uid="{00000000-0005-0000-0000-000042440000}"/>
    <cellStyle name="Millares [0] 4 2 2 9" xfId="4530" xr:uid="{00000000-0005-0000-0000-000043440000}"/>
    <cellStyle name="Millares [0] 4 2 2 9 2" xfId="14927" xr:uid="{00000000-0005-0000-0000-000044440000}"/>
    <cellStyle name="Millares [0] 4 2 2 9 2 2" xfId="45983" xr:uid="{00000000-0005-0000-0000-000045440000}"/>
    <cellStyle name="Millares [0] 4 2 2 9 3" xfId="25299" xr:uid="{00000000-0005-0000-0000-000046440000}"/>
    <cellStyle name="Millares [0] 4 2 2 9 4" xfId="35643" xr:uid="{00000000-0005-0000-0000-000047440000}"/>
    <cellStyle name="Millares [0] 4 2 3" xfId="599" xr:uid="{00000000-0005-0000-0000-000048440000}"/>
    <cellStyle name="Millares [0] 4 2 3 10" xfId="11525" xr:uid="{00000000-0005-0000-0000-000049440000}"/>
    <cellStyle name="Millares [0] 4 2 3 10 2" xfId="42581" xr:uid="{00000000-0005-0000-0000-00004A440000}"/>
    <cellStyle name="Millares [0] 4 2 3 11" xfId="21897" xr:uid="{00000000-0005-0000-0000-00004B440000}"/>
    <cellStyle name="Millares [0] 4 2 3 12" xfId="32241" xr:uid="{00000000-0005-0000-0000-00004C440000}"/>
    <cellStyle name="Millares [0] 4 2 3 2" xfId="600" xr:uid="{00000000-0005-0000-0000-00004D440000}"/>
    <cellStyle name="Millares [0] 4 2 3 2 10" xfId="21898" xr:uid="{00000000-0005-0000-0000-00004E440000}"/>
    <cellStyle name="Millares [0] 4 2 3 2 11" xfId="32242" xr:uid="{00000000-0005-0000-0000-00004F440000}"/>
    <cellStyle name="Millares [0] 4 2 3 2 2" xfId="601" xr:uid="{00000000-0005-0000-0000-000050440000}"/>
    <cellStyle name="Millares [0] 4 2 3 2 2 2" xfId="602" xr:uid="{00000000-0005-0000-0000-000051440000}"/>
    <cellStyle name="Millares [0] 4 2 3 2 2 2 2" xfId="2850" xr:uid="{00000000-0005-0000-0000-000052440000}"/>
    <cellStyle name="Millares [0] 4 2 3 2 2 2 2 2" xfId="6280" xr:uid="{00000000-0005-0000-0000-000053440000}"/>
    <cellStyle name="Millares [0] 4 2 3 2 2 2 2 2 2" xfId="16675" xr:uid="{00000000-0005-0000-0000-000054440000}"/>
    <cellStyle name="Millares [0] 4 2 3 2 2 2 2 2 2 2" xfId="47729" xr:uid="{00000000-0005-0000-0000-000055440000}"/>
    <cellStyle name="Millares [0] 4 2 3 2 2 2 2 2 3" xfId="27045" xr:uid="{00000000-0005-0000-0000-000056440000}"/>
    <cellStyle name="Millares [0] 4 2 3 2 2 2 2 2 4" xfId="37389" xr:uid="{00000000-0005-0000-0000-000057440000}"/>
    <cellStyle name="Millares [0] 4 2 3 2 2 2 2 3" xfId="9760" xr:uid="{00000000-0005-0000-0000-000058440000}"/>
    <cellStyle name="Millares [0] 4 2 3 2 2 2 2 3 2" xfId="20126" xr:uid="{00000000-0005-0000-0000-000059440000}"/>
    <cellStyle name="Millares [0] 4 2 3 2 2 2 2 3 2 2" xfId="51175" xr:uid="{00000000-0005-0000-0000-00005A440000}"/>
    <cellStyle name="Millares [0] 4 2 3 2 2 2 2 3 3" xfId="30491" xr:uid="{00000000-0005-0000-0000-00005B440000}"/>
    <cellStyle name="Millares [0] 4 2 3 2 2 2 2 3 4" xfId="40835" xr:uid="{00000000-0005-0000-0000-00005C440000}"/>
    <cellStyle name="Millares [0] 4 2 3 2 2 2 2 4" xfId="13247" xr:uid="{00000000-0005-0000-0000-00005D440000}"/>
    <cellStyle name="Millares [0] 4 2 3 2 2 2 2 4 2" xfId="44303" xr:uid="{00000000-0005-0000-0000-00005E440000}"/>
    <cellStyle name="Millares [0] 4 2 3 2 2 2 2 5" xfId="23619" xr:uid="{00000000-0005-0000-0000-00005F440000}"/>
    <cellStyle name="Millares [0] 4 2 3 2 2 2 2 6" xfId="33963" xr:uid="{00000000-0005-0000-0000-000060440000}"/>
    <cellStyle name="Millares [0] 4 2 3 2 2 2 3" xfId="4557" xr:uid="{00000000-0005-0000-0000-000061440000}"/>
    <cellStyle name="Millares [0] 4 2 3 2 2 2 3 2" xfId="14954" xr:uid="{00000000-0005-0000-0000-000062440000}"/>
    <cellStyle name="Millares [0] 4 2 3 2 2 2 3 2 2" xfId="46010" xr:uid="{00000000-0005-0000-0000-000063440000}"/>
    <cellStyle name="Millares [0] 4 2 3 2 2 2 3 3" xfId="25326" xr:uid="{00000000-0005-0000-0000-000064440000}"/>
    <cellStyle name="Millares [0] 4 2 3 2 2 2 3 4" xfId="35670" xr:uid="{00000000-0005-0000-0000-000065440000}"/>
    <cellStyle name="Millares [0] 4 2 3 2 2 2 4" xfId="8001" xr:uid="{00000000-0005-0000-0000-000066440000}"/>
    <cellStyle name="Millares [0] 4 2 3 2 2 2 4 2" xfId="18386" xr:uid="{00000000-0005-0000-0000-000067440000}"/>
    <cellStyle name="Millares [0] 4 2 3 2 2 2 4 2 2" xfId="49436" xr:uid="{00000000-0005-0000-0000-000068440000}"/>
    <cellStyle name="Millares [0] 4 2 3 2 2 2 4 3" xfId="28752" xr:uid="{00000000-0005-0000-0000-000069440000}"/>
    <cellStyle name="Millares [0] 4 2 3 2 2 2 4 4" xfId="39096" xr:uid="{00000000-0005-0000-0000-00006A440000}"/>
    <cellStyle name="Millares [0] 4 2 3 2 2 2 5" xfId="11528" xr:uid="{00000000-0005-0000-0000-00006B440000}"/>
    <cellStyle name="Millares [0] 4 2 3 2 2 2 5 2" xfId="42584" xr:uid="{00000000-0005-0000-0000-00006C440000}"/>
    <cellStyle name="Millares [0] 4 2 3 2 2 2 6" xfId="21900" xr:uid="{00000000-0005-0000-0000-00006D440000}"/>
    <cellStyle name="Millares [0] 4 2 3 2 2 2 7" xfId="32244" xr:uid="{00000000-0005-0000-0000-00006E440000}"/>
    <cellStyle name="Millares [0] 4 2 3 2 2 3" xfId="2849" xr:uid="{00000000-0005-0000-0000-00006F440000}"/>
    <cellStyle name="Millares [0] 4 2 3 2 2 3 2" xfId="6279" xr:uid="{00000000-0005-0000-0000-000070440000}"/>
    <cellStyle name="Millares [0] 4 2 3 2 2 3 2 2" xfId="16674" xr:uid="{00000000-0005-0000-0000-000071440000}"/>
    <cellStyle name="Millares [0] 4 2 3 2 2 3 2 2 2" xfId="47728" xr:uid="{00000000-0005-0000-0000-000072440000}"/>
    <cellStyle name="Millares [0] 4 2 3 2 2 3 2 3" xfId="27044" xr:uid="{00000000-0005-0000-0000-000073440000}"/>
    <cellStyle name="Millares [0] 4 2 3 2 2 3 2 4" xfId="37388" xr:uid="{00000000-0005-0000-0000-000074440000}"/>
    <cellStyle name="Millares [0] 4 2 3 2 2 3 3" xfId="9759" xr:uid="{00000000-0005-0000-0000-000075440000}"/>
    <cellStyle name="Millares [0] 4 2 3 2 2 3 3 2" xfId="20125" xr:uid="{00000000-0005-0000-0000-000076440000}"/>
    <cellStyle name="Millares [0] 4 2 3 2 2 3 3 2 2" xfId="51174" xr:uid="{00000000-0005-0000-0000-000077440000}"/>
    <cellStyle name="Millares [0] 4 2 3 2 2 3 3 3" xfId="30490" xr:uid="{00000000-0005-0000-0000-000078440000}"/>
    <cellStyle name="Millares [0] 4 2 3 2 2 3 3 4" xfId="40834" xr:uid="{00000000-0005-0000-0000-000079440000}"/>
    <cellStyle name="Millares [0] 4 2 3 2 2 3 4" xfId="13246" xr:uid="{00000000-0005-0000-0000-00007A440000}"/>
    <cellStyle name="Millares [0] 4 2 3 2 2 3 4 2" xfId="44302" xr:uid="{00000000-0005-0000-0000-00007B440000}"/>
    <cellStyle name="Millares [0] 4 2 3 2 2 3 5" xfId="23618" xr:uid="{00000000-0005-0000-0000-00007C440000}"/>
    <cellStyle name="Millares [0] 4 2 3 2 2 3 6" xfId="33962" xr:uid="{00000000-0005-0000-0000-00007D440000}"/>
    <cellStyle name="Millares [0] 4 2 3 2 2 4" xfId="4556" xr:uid="{00000000-0005-0000-0000-00007E440000}"/>
    <cellStyle name="Millares [0] 4 2 3 2 2 4 2" xfId="14953" xr:uid="{00000000-0005-0000-0000-00007F440000}"/>
    <cellStyle name="Millares [0] 4 2 3 2 2 4 2 2" xfId="46009" xr:uid="{00000000-0005-0000-0000-000080440000}"/>
    <cellStyle name="Millares [0] 4 2 3 2 2 4 3" xfId="25325" xr:uid="{00000000-0005-0000-0000-000081440000}"/>
    <cellStyle name="Millares [0] 4 2 3 2 2 4 4" xfId="35669" xr:uid="{00000000-0005-0000-0000-000082440000}"/>
    <cellStyle name="Millares [0] 4 2 3 2 2 5" xfId="8000" xr:uid="{00000000-0005-0000-0000-000083440000}"/>
    <cellStyle name="Millares [0] 4 2 3 2 2 5 2" xfId="18385" xr:uid="{00000000-0005-0000-0000-000084440000}"/>
    <cellStyle name="Millares [0] 4 2 3 2 2 5 2 2" xfId="49435" xr:uid="{00000000-0005-0000-0000-000085440000}"/>
    <cellStyle name="Millares [0] 4 2 3 2 2 5 3" xfId="28751" xr:uid="{00000000-0005-0000-0000-000086440000}"/>
    <cellStyle name="Millares [0] 4 2 3 2 2 5 4" xfId="39095" xr:uid="{00000000-0005-0000-0000-000087440000}"/>
    <cellStyle name="Millares [0] 4 2 3 2 2 6" xfId="11527" xr:uid="{00000000-0005-0000-0000-000088440000}"/>
    <cellStyle name="Millares [0] 4 2 3 2 2 6 2" xfId="42583" xr:uid="{00000000-0005-0000-0000-000089440000}"/>
    <cellStyle name="Millares [0] 4 2 3 2 2 7" xfId="21899" xr:uid="{00000000-0005-0000-0000-00008A440000}"/>
    <cellStyle name="Millares [0] 4 2 3 2 2 8" xfId="32243" xr:uid="{00000000-0005-0000-0000-00008B440000}"/>
    <cellStyle name="Millares [0] 4 2 3 2 3" xfId="603" xr:uid="{00000000-0005-0000-0000-00008C440000}"/>
    <cellStyle name="Millares [0] 4 2 3 2 3 2" xfId="2851" xr:uid="{00000000-0005-0000-0000-00008D440000}"/>
    <cellStyle name="Millares [0] 4 2 3 2 3 2 2" xfId="6281" xr:uid="{00000000-0005-0000-0000-00008E440000}"/>
    <cellStyle name="Millares [0] 4 2 3 2 3 2 2 2" xfId="16676" xr:uid="{00000000-0005-0000-0000-00008F440000}"/>
    <cellStyle name="Millares [0] 4 2 3 2 3 2 2 2 2" xfId="47730" xr:uid="{00000000-0005-0000-0000-000090440000}"/>
    <cellStyle name="Millares [0] 4 2 3 2 3 2 2 3" xfId="27046" xr:uid="{00000000-0005-0000-0000-000091440000}"/>
    <cellStyle name="Millares [0] 4 2 3 2 3 2 2 4" xfId="37390" xr:uid="{00000000-0005-0000-0000-000092440000}"/>
    <cellStyle name="Millares [0] 4 2 3 2 3 2 3" xfId="9761" xr:uid="{00000000-0005-0000-0000-000093440000}"/>
    <cellStyle name="Millares [0] 4 2 3 2 3 2 3 2" xfId="20127" xr:uid="{00000000-0005-0000-0000-000094440000}"/>
    <cellStyle name="Millares [0] 4 2 3 2 3 2 3 2 2" xfId="51176" xr:uid="{00000000-0005-0000-0000-000095440000}"/>
    <cellStyle name="Millares [0] 4 2 3 2 3 2 3 3" xfId="30492" xr:uid="{00000000-0005-0000-0000-000096440000}"/>
    <cellStyle name="Millares [0] 4 2 3 2 3 2 3 4" xfId="40836" xr:uid="{00000000-0005-0000-0000-000097440000}"/>
    <cellStyle name="Millares [0] 4 2 3 2 3 2 4" xfId="13248" xr:uid="{00000000-0005-0000-0000-000098440000}"/>
    <cellStyle name="Millares [0] 4 2 3 2 3 2 4 2" xfId="44304" xr:uid="{00000000-0005-0000-0000-000099440000}"/>
    <cellStyle name="Millares [0] 4 2 3 2 3 2 5" xfId="23620" xr:uid="{00000000-0005-0000-0000-00009A440000}"/>
    <cellStyle name="Millares [0] 4 2 3 2 3 2 6" xfId="33964" xr:uid="{00000000-0005-0000-0000-00009B440000}"/>
    <cellStyle name="Millares [0] 4 2 3 2 3 3" xfId="4558" xr:uid="{00000000-0005-0000-0000-00009C440000}"/>
    <cellStyle name="Millares [0] 4 2 3 2 3 3 2" xfId="14955" xr:uid="{00000000-0005-0000-0000-00009D440000}"/>
    <cellStyle name="Millares [0] 4 2 3 2 3 3 2 2" xfId="46011" xr:uid="{00000000-0005-0000-0000-00009E440000}"/>
    <cellStyle name="Millares [0] 4 2 3 2 3 3 3" xfId="25327" xr:uid="{00000000-0005-0000-0000-00009F440000}"/>
    <cellStyle name="Millares [0] 4 2 3 2 3 3 4" xfId="35671" xr:uid="{00000000-0005-0000-0000-0000A0440000}"/>
    <cellStyle name="Millares [0] 4 2 3 2 3 4" xfId="8002" xr:uid="{00000000-0005-0000-0000-0000A1440000}"/>
    <cellStyle name="Millares [0] 4 2 3 2 3 4 2" xfId="18387" xr:uid="{00000000-0005-0000-0000-0000A2440000}"/>
    <cellStyle name="Millares [0] 4 2 3 2 3 4 2 2" xfId="49437" xr:uid="{00000000-0005-0000-0000-0000A3440000}"/>
    <cellStyle name="Millares [0] 4 2 3 2 3 4 3" xfId="28753" xr:uid="{00000000-0005-0000-0000-0000A4440000}"/>
    <cellStyle name="Millares [0] 4 2 3 2 3 4 4" xfId="39097" xr:uid="{00000000-0005-0000-0000-0000A5440000}"/>
    <cellStyle name="Millares [0] 4 2 3 2 3 5" xfId="11529" xr:uid="{00000000-0005-0000-0000-0000A6440000}"/>
    <cellStyle name="Millares [0] 4 2 3 2 3 5 2" xfId="42585" xr:uid="{00000000-0005-0000-0000-0000A7440000}"/>
    <cellStyle name="Millares [0] 4 2 3 2 3 6" xfId="21901" xr:uid="{00000000-0005-0000-0000-0000A8440000}"/>
    <cellStyle name="Millares [0] 4 2 3 2 3 7" xfId="32245" xr:uid="{00000000-0005-0000-0000-0000A9440000}"/>
    <cellStyle name="Millares [0] 4 2 3 2 4" xfId="604" xr:uid="{00000000-0005-0000-0000-0000AA440000}"/>
    <cellStyle name="Millares [0] 4 2 3 2 4 2" xfId="2852" xr:uid="{00000000-0005-0000-0000-0000AB440000}"/>
    <cellStyle name="Millares [0] 4 2 3 2 4 2 2" xfId="6282" xr:uid="{00000000-0005-0000-0000-0000AC440000}"/>
    <cellStyle name="Millares [0] 4 2 3 2 4 2 2 2" xfId="16677" xr:uid="{00000000-0005-0000-0000-0000AD440000}"/>
    <cellStyle name="Millares [0] 4 2 3 2 4 2 2 2 2" xfId="47731" xr:uid="{00000000-0005-0000-0000-0000AE440000}"/>
    <cellStyle name="Millares [0] 4 2 3 2 4 2 2 3" xfId="27047" xr:uid="{00000000-0005-0000-0000-0000AF440000}"/>
    <cellStyle name="Millares [0] 4 2 3 2 4 2 2 4" xfId="37391" xr:uid="{00000000-0005-0000-0000-0000B0440000}"/>
    <cellStyle name="Millares [0] 4 2 3 2 4 2 3" xfId="9762" xr:uid="{00000000-0005-0000-0000-0000B1440000}"/>
    <cellStyle name="Millares [0] 4 2 3 2 4 2 3 2" xfId="20128" xr:uid="{00000000-0005-0000-0000-0000B2440000}"/>
    <cellStyle name="Millares [0] 4 2 3 2 4 2 3 2 2" xfId="51177" xr:uid="{00000000-0005-0000-0000-0000B3440000}"/>
    <cellStyle name="Millares [0] 4 2 3 2 4 2 3 3" xfId="30493" xr:uid="{00000000-0005-0000-0000-0000B4440000}"/>
    <cellStyle name="Millares [0] 4 2 3 2 4 2 3 4" xfId="40837" xr:uid="{00000000-0005-0000-0000-0000B5440000}"/>
    <cellStyle name="Millares [0] 4 2 3 2 4 2 4" xfId="13249" xr:uid="{00000000-0005-0000-0000-0000B6440000}"/>
    <cellStyle name="Millares [0] 4 2 3 2 4 2 4 2" xfId="44305" xr:uid="{00000000-0005-0000-0000-0000B7440000}"/>
    <cellStyle name="Millares [0] 4 2 3 2 4 2 5" xfId="23621" xr:uid="{00000000-0005-0000-0000-0000B8440000}"/>
    <cellStyle name="Millares [0] 4 2 3 2 4 2 6" xfId="33965" xr:uid="{00000000-0005-0000-0000-0000B9440000}"/>
    <cellStyle name="Millares [0] 4 2 3 2 4 3" xfId="4559" xr:uid="{00000000-0005-0000-0000-0000BA440000}"/>
    <cellStyle name="Millares [0] 4 2 3 2 4 3 2" xfId="14956" xr:uid="{00000000-0005-0000-0000-0000BB440000}"/>
    <cellStyle name="Millares [0] 4 2 3 2 4 3 2 2" xfId="46012" xr:uid="{00000000-0005-0000-0000-0000BC440000}"/>
    <cellStyle name="Millares [0] 4 2 3 2 4 3 3" xfId="25328" xr:uid="{00000000-0005-0000-0000-0000BD440000}"/>
    <cellStyle name="Millares [0] 4 2 3 2 4 3 4" xfId="35672" xr:uid="{00000000-0005-0000-0000-0000BE440000}"/>
    <cellStyle name="Millares [0] 4 2 3 2 4 4" xfId="8003" xr:uid="{00000000-0005-0000-0000-0000BF440000}"/>
    <cellStyle name="Millares [0] 4 2 3 2 4 4 2" xfId="18388" xr:uid="{00000000-0005-0000-0000-0000C0440000}"/>
    <cellStyle name="Millares [0] 4 2 3 2 4 4 2 2" xfId="49438" xr:uid="{00000000-0005-0000-0000-0000C1440000}"/>
    <cellStyle name="Millares [0] 4 2 3 2 4 4 3" xfId="28754" xr:uid="{00000000-0005-0000-0000-0000C2440000}"/>
    <cellStyle name="Millares [0] 4 2 3 2 4 4 4" xfId="39098" xr:uid="{00000000-0005-0000-0000-0000C3440000}"/>
    <cellStyle name="Millares [0] 4 2 3 2 4 5" xfId="11530" xr:uid="{00000000-0005-0000-0000-0000C4440000}"/>
    <cellStyle name="Millares [0] 4 2 3 2 4 5 2" xfId="42586" xr:uid="{00000000-0005-0000-0000-0000C5440000}"/>
    <cellStyle name="Millares [0] 4 2 3 2 4 6" xfId="21902" xr:uid="{00000000-0005-0000-0000-0000C6440000}"/>
    <cellStyle name="Millares [0] 4 2 3 2 4 7" xfId="32246" xr:uid="{00000000-0005-0000-0000-0000C7440000}"/>
    <cellStyle name="Millares [0] 4 2 3 2 5" xfId="605" xr:uid="{00000000-0005-0000-0000-0000C8440000}"/>
    <cellStyle name="Millares [0] 4 2 3 2 5 2" xfId="2853" xr:uid="{00000000-0005-0000-0000-0000C9440000}"/>
    <cellStyle name="Millares [0] 4 2 3 2 5 2 2" xfId="6283" xr:uid="{00000000-0005-0000-0000-0000CA440000}"/>
    <cellStyle name="Millares [0] 4 2 3 2 5 2 2 2" xfId="16678" xr:uid="{00000000-0005-0000-0000-0000CB440000}"/>
    <cellStyle name="Millares [0] 4 2 3 2 5 2 2 2 2" xfId="47732" xr:uid="{00000000-0005-0000-0000-0000CC440000}"/>
    <cellStyle name="Millares [0] 4 2 3 2 5 2 2 3" xfId="27048" xr:uid="{00000000-0005-0000-0000-0000CD440000}"/>
    <cellStyle name="Millares [0] 4 2 3 2 5 2 2 4" xfId="37392" xr:uid="{00000000-0005-0000-0000-0000CE440000}"/>
    <cellStyle name="Millares [0] 4 2 3 2 5 2 3" xfId="9763" xr:uid="{00000000-0005-0000-0000-0000CF440000}"/>
    <cellStyle name="Millares [0] 4 2 3 2 5 2 3 2" xfId="20129" xr:uid="{00000000-0005-0000-0000-0000D0440000}"/>
    <cellStyle name="Millares [0] 4 2 3 2 5 2 3 2 2" xfId="51178" xr:uid="{00000000-0005-0000-0000-0000D1440000}"/>
    <cellStyle name="Millares [0] 4 2 3 2 5 2 3 3" xfId="30494" xr:uid="{00000000-0005-0000-0000-0000D2440000}"/>
    <cellStyle name="Millares [0] 4 2 3 2 5 2 3 4" xfId="40838" xr:uid="{00000000-0005-0000-0000-0000D3440000}"/>
    <cellStyle name="Millares [0] 4 2 3 2 5 2 4" xfId="13250" xr:uid="{00000000-0005-0000-0000-0000D4440000}"/>
    <cellStyle name="Millares [0] 4 2 3 2 5 2 4 2" xfId="44306" xr:uid="{00000000-0005-0000-0000-0000D5440000}"/>
    <cellStyle name="Millares [0] 4 2 3 2 5 2 5" xfId="23622" xr:uid="{00000000-0005-0000-0000-0000D6440000}"/>
    <cellStyle name="Millares [0] 4 2 3 2 5 2 6" xfId="33966" xr:uid="{00000000-0005-0000-0000-0000D7440000}"/>
    <cellStyle name="Millares [0] 4 2 3 2 5 3" xfId="4560" xr:uid="{00000000-0005-0000-0000-0000D8440000}"/>
    <cellStyle name="Millares [0] 4 2 3 2 5 3 2" xfId="14957" xr:uid="{00000000-0005-0000-0000-0000D9440000}"/>
    <cellStyle name="Millares [0] 4 2 3 2 5 3 2 2" xfId="46013" xr:uid="{00000000-0005-0000-0000-0000DA440000}"/>
    <cellStyle name="Millares [0] 4 2 3 2 5 3 3" xfId="25329" xr:uid="{00000000-0005-0000-0000-0000DB440000}"/>
    <cellStyle name="Millares [0] 4 2 3 2 5 3 4" xfId="35673" xr:uid="{00000000-0005-0000-0000-0000DC440000}"/>
    <cellStyle name="Millares [0] 4 2 3 2 5 4" xfId="8004" xr:uid="{00000000-0005-0000-0000-0000DD440000}"/>
    <cellStyle name="Millares [0] 4 2 3 2 5 4 2" xfId="18389" xr:uid="{00000000-0005-0000-0000-0000DE440000}"/>
    <cellStyle name="Millares [0] 4 2 3 2 5 4 2 2" xfId="49439" xr:uid="{00000000-0005-0000-0000-0000DF440000}"/>
    <cellStyle name="Millares [0] 4 2 3 2 5 4 3" xfId="28755" xr:uid="{00000000-0005-0000-0000-0000E0440000}"/>
    <cellStyle name="Millares [0] 4 2 3 2 5 4 4" xfId="39099" xr:uid="{00000000-0005-0000-0000-0000E1440000}"/>
    <cellStyle name="Millares [0] 4 2 3 2 5 5" xfId="11531" xr:uid="{00000000-0005-0000-0000-0000E2440000}"/>
    <cellStyle name="Millares [0] 4 2 3 2 5 5 2" xfId="42587" xr:uid="{00000000-0005-0000-0000-0000E3440000}"/>
    <cellStyle name="Millares [0] 4 2 3 2 5 6" xfId="21903" xr:uid="{00000000-0005-0000-0000-0000E4440000}"/>
    <cellStyle name="Millares [0] 4 2 3 2 5 7" xfId="32247" xr:uid="{00000000-0005-0000-0000-0000E5440000}"/>
    <cellStyle name="Millares [0] 4 2 3 2 6" xfId="2848" xr:uid="{00000000-0005-0000-0000-0000E6440000}"/>
    <cellStyle name="Millares [0] 4 2 3 2 6 2" xfId="6278" xr:uid="{00000000-0005-0000-0000-0000E7440000}"/>
    <cellStyle name="Millares [0] 4 2 3 2 6 2 2" xfId="16673" xr:uid="{00000000-0005-0000-0000-0000E8440000}"/>
    <cellStyle name="Millares [0] 4 2 3 2 6 2 2 2" xfId="47727" xr:uid="{00000000-0005-0000-0000-0000E9440000}"/>
    <cellStyle name="Millares [0] 4 2 3 2 6 2 3" xfId="27043" xr:uid="{00000000-0005-0000-0000-0000EA440000}"/>
    <cellStyle name="Millares [0] 4 2 3 2 6 2 4" xfId="37387" xr:uid="{00000000-0005-0000-0000-0000EB440000}"/>
    <cellStyle name="Millares [0] 4 2 3 2 6 3" xfId="9758" xr:uid="{00000000-0005-0000-0000-0000EC440000}"/>
    <cellStyle name="Millares [0] 4 2 3 2 6 3 2" xfId="20124" xr:uid="{00000000-0005-0000-0000-0000ED440000}"/>
    <cellStyle name="Millares [0] 4 2 3 2 6 3 2 2" xfId="51173" xr:uid="{00000000-0005-0000-0000-0000EE440000}"/>
    <cellStyle name="Millares [0] 4 2 3 2 6 3 3" xfId="30489" xr:uid="{00000000-0005-0000-0000-0000EF440000}"/>
    <cellStyle name="Millares [0] 4 2 3 2 6 3 4" xfId="40833" xr:uid="{00000000-0005-0000-0000-0000F0440000}"/>
    <cellStyle name="Millares [0] 4 2 3 2 6 4" xfId="13245" xr:uid="{00000000-0005-0000-0000-0000F1440000}"/>
    <cellStyle name="Millares [0] 4 2 3 2 6 4 2" xfId="44301" xr:uid="{00000000-0005-0000-0000-0000F2440000}"/>
    <cellStyle name="Millares [0] 4 2 3 2 6 5" xfId="23617" xr:uid="{00000000-0005-0000-0000-0000F3440000}"/>
    <cellStyle name="Millares [0] 4 2 3 2 6 6" xfId="33961" xr:uid="{00000000-0005-0000-0000-0000F4440000}"/>
    <cellStyle name="Millares [0] 4 2 3 2 7" xfId="4555" xr:uid="{00000000-0005-0000-0000-0000F5440000}"/>
    <cellStyle name="Millares [0] 4 2 3 2 7 2" xfId="14952" xr:uid="{00000000-0005-0000-0000-0000F6440000}"/>
    <cellStyle name="Millares [0] 4 2 3 2 7 2 2" xfId="46008" xr:uid="{00000000-0005-0000-0000-0000F7440000}"/>
    <cellStyle name="Millares [0] 4 2 3 2 7 3" xfId="25324" xr:uid="{00000000-0005-0000-0000-0000F8440000}"/>
    <cellStyle name="Millares [0] 4 2 3 2 7 4" xfId="35668" xr:uid="{00000000-0005-0000-0000-0000F9440000}"/>
    <cellStyle name="Millares [0] 4 2 3 2 8" xfId="7999" xr:uid="{00000000-0005-0000-0000-0000FA440000}"/>
    <cellStyle name="Millares [0] 4 2 3 2 8 2" xfId="18384" xr:uid="{00000000-0005-0000-0000-0000FB440000}"/>
    <cellStyle name="Millares [0] 4 2 3 2 8 2 2" xfId="49434" xr:uid="{00000000-0005-0000-0000-0000FC440000}"/>
    <cellStyle name="Millares [0] 4 2 3 2 8 3" xfId="28750" xr:uid="{00000000-0005-0000-0000-0000FD440000}"/>
    <cellStyle name="Millares [0] 4 2 3 2 8 4" xfId="39094" xr:uid="{00000000-0005-0000-0000-0000FE440000}"/>
    <cellStyle name="Millares [0] 4 2 3 2 9" xfId="11526" xr:uid="{00000000-0005-0000-0000-0000FF440000}"/>
    <cellStyle name="Millares [0] 4 2 3 2 9 2" xfId="42582" xr:uid="{00000000-0005-0000-0000-000000450000}"/>
    <cellStyle name="Millares [0] 4 2 3 3" xfId="606" xr:uid="{00000000-0005-0000-0000-000001450000}"/>
    <cellStyle name="Millares [0] 4 2 3 3 2" xfId="607" xr:uid="{00000000-0005-0000-0000-000002450000}"/>
    <cellStyle name="Millares [0] 4 2 3 3 2 2" xfId="2855" xr:uid="{00000000-0005-0000-0000-000003450000}"/>
    <cellStyle name="Millares [0] 4 2 3 3 2 2 2" xfId="6285" xr:uid="{00000000-0005-0000-0000-000004450000}"/>
    <cellStyle name="Millares [0] 4 2 3 3 2 2 2 2" xfId="16680" xr:uid="{00000000-0005-0000-0000-000005450000}"/>
    <cellStyle name="Millares [0] 4 2 3 3 2 2 2 2 2" xfId="47734" xr:uid="{00000000-0005-0000-0000-000006450000}"/>
    <cellStyle name="Millares [0] 4 2 3 3 2 2 2 3" xfId="27050" xr:uid="{00000000-0005-0000-0000-000007450000}"/>
    <cellStyle name="Millares [0] 4 2 3 3 2 2 2 4" xfId="37394" xr:uid="{00000000-0005-0000-0000-000008450000}"/>
    <cellStyle name="Millares [0] 4 2 3 3 2 2 3" xfId="9765" xr:uid="{00000000-0005-0000-0000-000009450000}"/>
    <cellStyle name="Millares [0] 4 2 3 3 2 2 3 2" xfId="20131" xr:uid="{00000000-0005-0000-0000-00000A450000}"/>
    <cellStyle name="Millares [0] 4 2 3 3 2 2 3 2 2" xfId="51180" xr:uid="{00000000-0005-0000-0000-00000B450000}"/>
    <cellStyle name="Millares [0] 4 2 3 3 2 2 3 3" xfId="30496" xr:uid="{00000000-0005-0000-0000-00000C450000}"/>
    <cellStyle name="Millares [0] 4 2 3 3 2 2 3 4" xfId="40840" xr:uid="{00000000-0005-0000-0000-00000D450000}"/>
    <cellStyle name="Millares [0] 4 2 3 3 2 2 4" xfId="13252" xr:uid="{00000000-0005-0000-0000-00000E450000}"/>
    <cellStyle name="Millares [0] 4 2 3 3 2 2 4 2" xfId="44308" xr:uid="{00000000-0005-0000-0000-00000F450000}"/>
    <cellStyle name="Millares [0] 4 2 3 3 2 2 5" xfId="23624" xr:uid="{00000000-0005-0000-0000-000010450000}"/>
    <cellStyle name="Millares [0] 4 2 3 3 2 2 6" xfId="33968" xr:uid="{00000000-0005-0000-0000-000011450000}"/>
    <cellStyle name="Millares [0] 4 2 3 3 2 3" xfId="4562" xr:uid="{00000000-0005-0000-0000-000012450000}"/>
    <cellStyle name="Millares [0] 4 2 3 3 2 3 2" xfId="14959" xr:uid="{00000000-0005-0000-0000-000013450000}"/>
    <cellStyle name="Millares [0] 4 2 3 3 2 3 2 2" xfId="46015" xr:uid="{00000000-0005-0000-0000-000014450000}"/>
    <cellStyle name="Millares [0] 4 2 3 3 2 3 3" xfId="25331" xr:uid="{00000000-0005-0000-0000-000015450000}"/>
    <cellStyle name="Millares [0] 4 2 3 3 2 3 4" xfId="35675" xr:uid="{00000000-0005-0000-0000-000016450000}"/>
    <cellStyle name="Millares [0] 4 2 3 3 2 4" xfId="8006" xr:uid="{00000000-0005-0000-0000-000017450000}"/>
    <cellStyle name="Millares [0] 4 2 3 3 2 4 2" xfId="18391" xr:uid="{00000000-0005-0000-0000-000018450000}"/>
    <cellStyle name="Millares [0] 4 2 3 3 2 4 2 2" xfId="49441" xr:uid="{00000000-0005-0000-0000-000019450000}"/>
    <cellStyle name="Millares [0] 4 2 3 3 2 4 3" xfId="28757" xr:uid="{00000000-0005-0000-0000-00001A450000}"/>
    <cellStyle name="Millares [0] 4 2 3 3 2 4 4" xfId="39101" xr:uid="{00000000-0005-0000-0000-00001B450000}"/>
    <cellStyle name="Millares [0] 4 2 3 3 2 5" xfId="11533" xr:uid="{00000000-0005-0000-0000-00001C450000}"/>
    <cellStyle name="Millares [0] 4 2 3 3 2 5 2" xfId="42589" xr:uid="{00000000-0005-0000-0000-00001D450000}"/>
    <cellStyle name="Millares [0] 4 2 3 3 2 6" xfId="21905" xr:uid="{00000000-0005-0000-0000-00001E450000}"/>
    <cellStyle name="Millares [0] 4 2 3 3 2 7" xfId="32249" xr:uid="{00000000-0005-0000-0000-00001F450000}"/>
    <cellStyle name="Millares [0] 4 2 3 3 3" xfId="2854" xr:uid="{00000000-0005-0000-0000-000020450000}"/>
    <cellStyle name="Millares [0] 4 2 3 3 3 2" xfId="6284" xr:uid="{00000000-0005-0000-0000-000021450000}"/>
    <cellStyle name="Millares [0] 4 2 3 3 3 2 2" xfId="16679" xr:uid="{00000000-0005-0000-0000-000022450000}"/>
    <cellStyle name="Millares [0] 4 2 3 3 3 2 2 2" xfId="47733" xr:uid="{00000000-0005-0000-0000-000023450000}"/>
    <cellStyle name="Millares [0] 4 2 3 3 3 2 3" xfId="27049" xr:uid="{00000000-0005-0000-0000-000024450000}"/>
    <cellStyle name="Millares [0] 4 2 3 3 3 2 4" xfId="37393" xr:uid="{00000000-0005-0000-0000-000025450000}"/>
    <cellStyle name="Millares [0] 4 2 3 3 3 3" xfId="9764" xr:uid="{00000000-0005-0000-0000-000026450000}"/>
    <cellStyle name="Millares [0] 4 2 3 3 3 3 2" xfId="20130" xr:uid="{00000000-0005-0000-0000-000027450000}"/>
    <cellStyle name="Millares [0] 4 2 3 3 3 3 2 2" xfId="51179" xr:uid="{00000000-0005-0000-0000-000028450000}"/>
    <cellStyle name="Millares [0] 4 2 3 3 3 3 3" xfId="30495" xr:uid="{00000000-0005-0000-0000-000029450000}"/>
    <cellStyle name="Millares [0] 4 2 3 3 3 3 4" xfId="40839" xr:uid="{00000000-0005-0000-0000-00002A450000}"/>
    <cellStyle name="Millares [0] 4 2 3 3 3 4" xfId="13251" xr:uid="{00000000-0005-0000-0000-00002B450000}"/>
    <cellStyle name="Millares [0] 4 2 3 3 3 4 2" xfId="44307" xr:uid="{00000000-0005-0000-0000-00002C450000}"/>
    <cellStyle name="Millares [0] 4 2 3 3 3 5" xfId="23623" xr:uid="{00000000-0005-0000-0000-00002D450000}"/>
    <cellStyle name="Millares [0] 4 2 3 3 3 6" xfId="33967" xr:uid="{00000000-0005-0000-0000-00002E450000}"/>
    <cellStyle name="Millares [0] 4 2 3 3 4" xfId="4561" xr:uid="{00000000-0005-0000-0000-00002F450000}"/>
    <cellStyle name="Millares [0] 4 2 3 3 4 2" xfId="14958" xr:uid="{00000000-0005-0000-0000-000030450000}"/>
    <cellStyle name="Millares [0] 4 2 3 3 4 2 2" xfId="46014" xr:uid="{00000000-0005-0000-0000-000031450000}"/>
    <cellStyle name="Millares [0] 4 2 3 3 4 3" xfId="25330" xr:uid="{00000000-0005-0000-0000-000032450000}"/>
    <cellStyle name="Millares [0] 4 2 3 3 4 4" xfId="35674" xr:uid="{00000000-0005-0000-0000-000033450000}"/>
    <cellStyle name="Millares [0] 4 2 3 3 5" xfId="8005" xr:uid="{00000000-0005-0000-0000-000034450000}"/>
    <cellStyle name="Millares [0] 4 2 3 3 5 2" xfId="18390" xr:uid="{00000000-0005-0000-0000-000035450000}"/>
    <cellStyle name="Millares [0] 4 2 3 3 5 2 2" xfId="49440" xr:uid="{00000000-0005-0000-0000-000036450000}"/>
    <cellStyle name="Millares [0] 4 2 3 3 5 3" xfId="28756" xr:uid="{00000000-0005-0000-0000-000037450000}"/>
    <cellStyle name="Millares [0] 4 2 3 3 5 4" xfId="39100" xr:uid="{00000000-0005-0000-0000-000038450000}"/>
    <cellStyle name="Millares [0] 4 2 3 3 6" xfId="11532" xr:uid="{00000000-0005-0000-0000-000039450000}"/>
    <cellStyle name="Millares [0] 4 2 3 3 6 2" xfId="42588" xr:uid="{00000000-0005-0000-0000-00003A450000}"/>
    <cellStyle name="Millares [0] 4 2 3 3 7" xfId="21904" xr:uid="{00000000-0005-0000-0000-00003B450000}"/>
    <cellStyle name="Millares [0] 4 2 3 3 8" xfId="32248" xr:uid="{00000000-0005-0000-0000-00003C450000}"/>
    <cellStyle name="Millares [0] 4 2 3 4" xfId="608" xr:uid="{00000000-0005-0000-0000-00003D450000}"/>
    <cellStyle name="Millares [0] 4 2 3 4 2" xfId="2856" xr:uid="{00000000-0005-0000-0000-00003E450000}"/>
    <cellStyle name="Millares [0] 4 2 3 4 2 2" xfId="6286" xr:uid="{00000000-0005-0000-0000-00003F450000}"/>
    <cellStyle name="Millares [0] 4 2 3 4 2 2 2" xfId="16681" xr:uid="{00000000-0005-0000-0000-000040450000}"/>
    <cellStyle name="Millares [0] 4 2 3 4 2 2 2 2" xfId="47735" xr:uid="{00000000-0005-0000-0000-000041450000}"/>
    <cellStyle name="Millares [0] 4 2 3 4 2 2 3" xfId="27051" xr:uid="{00000000-0005-0000-0000-000042450000}"/>
    <cellStyle name="Millares [0] 4 2 3 4 2 2 4" xfId="37395" xr:uid="{00000000-0005-0000-0000-000043450000}"/>
    <cellStyle name="Millares [0] 4 2 3 4 2 3" xfId="9766" xr:uid="{00000000-0005-0000-0000-000044450000}"/>
    <cellStyle name="Millares [0] 4 2 3 4 2 3 2" xfId="20132" xr:uid="{00000000-0005-0000-0000-000045450000}"/>
    <cellStyle name="Millares [0] 4 2 3 4 2 3 2 2" xfId="51181" xr:uid="{00000000-0005-0000-0000-000046450000}"/>
    <cellStyle name="Millares [0] 4 2 3 4 2 3 3" xfId="30497" xr:uid="{00000000-0005-0000-0000-000047450000}"/>
    <cellStyle name="Millares [0] 4 2 3 4 2 3 4" xfId="40841" xr:uid="{00000000-0005-0000-0000-000048450000}"/>
    <cellStyle name="Millares [0] 4 2 3 4 2 4" xfId="13253" xr:uid="{00000000-0005-0000-0000-000049450000}"/>
    <cellStyle name="Millares [0] 4 2 3 4 2 4 2" xfId="44309" xr:uid="{00000000-0005-0000-0000-00004A450000}"/>
    <cellStyle name="Millares [0] 4 2 3 4 2 5" xfId="23625" xr:uid="{00000000-0005-0000-0000-00004B450000}"/>
    <cellStyle name="Millares [0] 4 2 3 4 2 6" xfId="33969" xr:uid="{00000000-0005-0000-0000-00004C450000}"/>
    <cellStyle name="Millares [0] 4 2 3 4 3" xfId="4563" xr:uid="{00000000-0005-0000-0000-00004D450000}"/>
    <cellStyle name="Millares [0] 4 2 3 4 3 2" xfId="14960" xr:uid="{00000000-0005-0000-0000-00004E450000}"/>
    <cellStyle name="Millares [0] 4 2 3 4 3 2 2" xfId="46016" xr:uid="{00000000-0005-0000-0000-00004F450000}"/>
    <cellStyle name="Millares [0] 4 2 3 4 3 3" xfId="25332" xr:uid="{00000000-0005-0000-0000-000050450000}"/>
    <cellStyle name="Millares [0] 4 2 3 4 3 4" xfId="35676" xr:uid="{00000000-0005-0000-0000-000051450000}"/>
    <cellStyle name="Millares [0] 4 2 3 4 4" xfId="8007" xr:uid="{00000000-0005-0000-0000-000052450000}"/>
    <cellStyle name="Millares [0] 4 2 3 4 4 2" xfId="18392" xr:uid="{00000000-0005-0000-0000-000053450000}"/>
    <cellStyle name="Millares [0] 4 2 3 4 4 2 2" xfId="49442" xr:uid="{00000000-0005-0000-0000-000054450000}"/>
    <cellStyle name="Millares [0] 4 2 3 4 4 3" xfId="28758" xr:uid="{00000000-0005-0000-0000-000055450000}"/>
    <cellStyle name="Millares [0] 4 2 3 4 4 4" xfId="39102" xr:uid="{00000000-0005-0000-0000-000056450000}"/>
    <cellStyle name="Millares [0] 4 2 3 4 5" xfId="11534" xr:uid="{00000000-0005-0000-0000-000057450000}"/>
    <cellStyle name="Millares [0] 4 2 3 4 5 2" xfId="42590" xr:uid="{00000000-0005-0000-0000-000058450000}"/>
    <cellStyle name="Millares [0] 4 2 3 4 6" xfId="21906" xr:uid="{00000000-0005-0000-0000-000059450000}"/>
    <cellStyle name="Millares [0] 4 2 3 4 7" xfId="32250" xr:uid="{00000000-0005-0000-0000-00005A450000}"/>
    <cellStyle name="Millares [0] 4 2 3 5" xfId="609" xr:uid="{00000000-0005-0000-0000-00005B450000}"/>
    <cellStyle name="Millares [0] 4 2 3 5 2" xfId="2857" xr:uid="{00000000-0005-0000-0000-00005C450000}"/>
    <cellStyle name="Millares [0] 4 2 3 5 2 2" xfId="6287" xr:uid="{00000000-0005-0000-0000-00005D450000}"/>
    <cellStyle name="Millares [0] 4 2 3 5 2 2 2" xfId="16682" xr:uid="{00000000-0005-0000-0000-00005E450000}"/>
    <cellStyle name="Millares [0] 4 2 3 5 2 2 2 2" xfId="47736" xr:uid="{00000000-0005-0000-0000-00005F450000}"/>
    <cellStyle name="Millares [0] 4 2 3 5 2 2 3" xfId="27052" xr:uid="{00000000-0005-0000-0000-000060450000}"/>
    <cellStyle name="Millares [0] 4 2 3 5 2 2 4" xfId="37396" xr:uid="{00000000-0005-0000-0000-000061450000}"/>
    <cellStyle name="Millares [0] 4 2 3 5 2 3" xfId="9767" xr:uid="{00000000-0005-0000-0000-000062450000}"/>
    <cellStyle name="Millares [0] 4 2 3 5 2 3 2" xfId="20133" xr:uid="{00000000-0005-0000-0000-000063450000}"/>
    <cellStyle name="Millares [0] 4 2 3 5 2 3 2 2" xfId="51182" xr:uid="{00000000-0005-0000-0000-000064450000}"/>
    <cellStyle name="Millares [0] 4 2 3 5 2 3 3" xfId="30498" xr:uid="{00000000-0005-0000-0000-000065450000}"/>
    <cellStyle name="Millares [0] 4 2 3 5 2 3 4" xfId="40842" xr:uid="{00000000-0005-0000-0000-000066450000}"/>
    <cellStyle name="Millares [0] 4 2 3 5 2 4" xfId="13254" xr:uid="{00000000-0005-0000-0000-000067450000}"/>
    <cellStyle name="Millares [0] 4 2 3 5 2 4 2" xfId="44310" xr:uid="{00000000-0005-0000-0000-000068450000}"/>
    <cellStyle name="Millares [0] 4 2 3 5 2 5" xfId="23626" xr:uid="{00000000-0005-0000-0000-000069450000}"/>
    <cellStyle name="Millares [0] 4 2 3 5 2 6" xfId="33970" xr:uid="{00000000-0005-0000-0000-00006A450000}"/>
    <cellStyle name="Millares [0] 4 2 3 5 3" xfId="4564" xr:uid="{00000000-0005-0000-0000-00006B450000}"/>
    <cellStyle name="Millares [0] 4 2 3 5 3 2" xfId="14961" xr:uid="{00000000-0005-0000-0000-00006C450000}"/>
    <cellStyle name="Millares [0] 4 2 3 5 3 2 2" xfId="46017" xr:uid="{00000000-0005-0000-0000-00006D450000}"/>
    <cellStyle name="Millares [0] 4 2 3 5 3 3" xfId="25333" xr:uid="{00000000-0005-0000-0000-00006E450000}"/>
    <cellStyle name="Millares [0] 4 2 3 5 3 4" xfId="35677" xr:uid="{00000000-0005-0000-0000-00006F450000}"/>
    <cellStyle name="Millares [0] 4 2 3 5 4" xfId="8008" xr:uid="{00000000-0005-0000-0000-000070450000}"/>
    <cellStyle name="Millares [0] 4 2 3 5 4 2" xfId="18393" xr:uid="{00000000-0005-0000-0000-000071450000}"/>
    <cellStyle name="Millares [0] 4 2 3 5 4 2 2" xfId="49443" xr:uid="{00000000-0005-0000-0000-000072450000}"/>
    <cellStyle name="Millares [0] 4 2 3 5 4 3" xfId="28759" xr:uid="{00000000-0005-0000-0000-000073450000}"/>
    <cellStyle name="Millares [0] 4 2 3 5 4 4" xfId="39103" xr:uid="{00000000-0005-0000-0000-000074450000}"/>
    <cellStyle name="Millares [0] 4 2 3 5 5" xfId="11535" xr:uid="{00000000-0005-0000-0000-000075450000}"/>
    <cellStyle name="Millares [0] 4 2 3 5 5 2" xfId="42591" xr:uid="{00000000-0005-0000-0000-000076450000}"/>
    <cellStyle name="Millares [0] 4 2 3 5 6" xfId="21907" xr:uid="{00000000-0005-0000-0000-000077450000}"/>
    <cellStyle name="Millares [0] 4 2 3 5 7" xfId="32251" xr:uid="{00000000-0005-0000-0000-000078450000}"/>
    <cellStyle name="Millares [0] 4 2 3 6" xfId="610" xr:uid="{00000000-0005-0000-0000-000079450000}"/>
    <cellStyle name="Millares [0] 4 2 3 6 2" xfId="2858" xr:uid="{00000000-0005-0000-0000-00007A450000}"/>
    <cellStyle name="Millares [0] 4 2 3 6 2 2" xfId="6288" xr:uid="{00000000-0005-0000-0000-00007B450000}"/>
    <cellStyle name="Millares [0] 4 2 3 6 2 2 2" xfId="16683" xr:uid="{00000000-0005-0000-0000-00007C450000}"/>
    <cellStyle name="Millares [0] 4 2 3 6 2 2 2 2" xfId="47737" xr:uid="{00000000-0005-0000-0000-00007D450000}"/>
    <cellStyle name="Millares [0] 4 2 3 6 2 2 3" xfId="27053" xr:uid="{00000000-0005-0000-0000-00007E450000}"/>
    <cellStyle name="Millares [0] 4 2 3 6 2 2 4" xfId="37397" xr:uid="{00000000-0005-0000-0000-00007F450000}"/>
    <cellStyle name="Millares [0] 4 2 3 6 2 3" xfId="9768" xr:uid="{00000000-0005-0000-0000-000080450000}"/>
    <cellStyle name="Millares [0] 4 2 3 6 2 3 2" xfId="20134" xr:uid="{00000000-0005-0000-0000-000081450000}"/>
    <cellStyle name="Millares [0] 4 2 3 6 2 3 2 2" xfId="51183" xr:uid="{00000000-0005-0000-0000-000082450000}"/>
    <cellStyle name="Millares [0] 4 2 3 6 2 3 3" xfId="30499" xr:uid="{00000000-0005-0000-0000-000083450000}"/>
    <cellStyle name="Millares [0] 4 2 3 6 2 3 4" xfId="40843" xr:uid="{00000000-0005-0000-0000-000084450000}"/>
    <cellStyle name="Millares [0] 4 2 3 6 2 4" xfId="13255" xr:uid="{00000000-0005-0000-0000-000085450000}"/>
    <cellStyle name="Millares [0] 4 2 3 6 2 4 2" xfId="44311" xr:uid="{00000000-0005-0000-0000-000086450000}"/>
    <cellStyle name="Millares [0] 4 2 3 6 2 5" xfId="23627" xr:uid="{00000000-0005-0000-0000-000087450000}"/>
    <cellStyle name="Millares [0] 4 2 3 6 2 6" xfId="33971" xr:uid="{00000000-0005-0000-0000-000088450000}"/>
    <cellStyle name="Millares [0] 4 2 3 6 3" xfId="4565" xr:uid="{00000000-0005-0000-0000-000089450000}"/>
    <cellStyle name="Millares [0] 4 2 3 6 3 2" xfId="14962" xr:uid="{00000000-0005-0000-0000-00008A450000}"/>
    <cellStyle name="Millares [0] 4 2 3 6 3 2 2" xfId="46018" xr:uid="{00000000-0005-0000-0000-00008B450000}"/>
    <cellStyle name="Millares [0] 4 2 3 6 3 3" xfId="25334" xr:uid="{00000000-0005-0000-0000-00008C450000}"/>
    <cellStyle name="Millares [0] 4 2 3 6 3 4" xfId="35678" xr:uid="{00000000-0005-0000-0000-00008D450000}"/>
    <cellStyle name="Millares [0] 4 2 3 6 4" xfId="8009" xr:uid="{00000000-0005-0000-0000-00008E450000}"/>
    <cellStyle name="Millares [0] 4 2 3 6 4 2" xfId="18394" xr:uid="{00000000-0005-0000-0000-00008F450000}"/>
    <cellStyle name="Millares [0] 4 2 3 6 4 2 2" xfId="49444" xr:uid="{00000000-0005-0000-0000-000090450000}"/>
    <cellStyle name="Millares [0] 4 2 3 6 4 3" xfId="28760" xr:uid="{00000000-0005-0000-0000-000091450000}"/>
    <cellStyle name="Millares [0] 4 2 3 6 4 4" xfId="39104" xr:uid="{00000000-0005-0000-0000-000092450000}"/>
    <cellStyle name="Millares [0] 4 2 3 6 5" xfId="11536" xr:uid="{00000000-0005-0000-0000-000093450000}"/>
    <cellStyle name="Millares [0] 4 2 3 6 5 2" xfId="42592" xr:uid="{00000000-0005-0000-0000-000094450000}"/>
    <cellStyle name="Millares [0] 4 2 3 6 6" xfId="21908" xr:uid="{00000000-0005-0000-0000-000095450000}"/>
    <cellStyle name="Millares [0] 4 2 3 6 7" xfId="32252" xr:uid="{00000000-0005-0000-0000-000096450000}"/>
    <cellStyle name="Millares [0] 4 2 3 7" xfId="2847" xr:uid="{00000000-0005-0000-0000-000097450000}"/>
    <cellStyle name="Millares [0] 4 2 3 7 2" xfId="6277" xr:uid="{00000000-0005-0000-0000-000098450000}"/>
    <cellStyle name="Millares [0] 4 2 3 7 2 2" xfId="16672" xr:uid="{00000000-0005-0000-0000-000099450000}"/>
    <cellStyle name="Millares [0] 4 2 3 7 2 2 2" xfId="47726" xr:uid="{00000000-0005-0000-0000-00009A450000}"/>
    <cellStyle name="Millares [0] 4 2 3 7 2 3" xfId="27042" xr:uid="{00000000-0005-0000-0000-00009B450000}"/>
    <cellStyle name="Millares [0] 4 2 3 7 2 4" xfId="37386" xr:uid="{00000000-0005-0000-0000-00009C450000}"/>
    <cellStyle name="Millares [0] 4 2 3 7 3" xfId="9757" xr:uid="{00000000-0005-0000-0000-00009D450000}"/>
    <cellStyle name="Millares [0] 4 2 3 7 3 2" xfId="20123" xr:uid="{00000000-0005-0000-0000-00009E450000}"/>
    <cellStyle name="Millares [0] 4 2 3 7 3 2 2" xfId="51172" xr:uid="{00000000-0005-0000-0000-00009F450000}"/>
    <cellStyle name="Millares [0] 4 2 3 7 3 3" xfId="30488" xr:uid="{00000000-0005-0000-0000-0000A0450000}"/>
    <cellStyle name="Millares [0] 4 2 3 7 3 4" xfId="40832" xr:uid="{00000000-0005-0000-0000-0000A1450000}"/>
    <cellStyle name="Millares [0] 4 2 3 7 4" xfId="13244" xr:uid="{00000000-0005-0000-0000-0000A2450000}"/>
    <cellStyle name="Millares [0] 4 2 3 7 4 2" xfId="44300" xr:uid="{00000000-0005-0000-0000-0000A3450000}"/>
    <cellStyle name="Millares [0] 4 2 3 7 5" xfId="23616" xr:uid="{00000000-0005-0000-0000-0000A4450000}"/>
    <cellStyle name="Millares [0] 4 2 3 7 6" xfId="33960" xr:uid="{00000000-0005-0000-0000-0000A5450000}"/>
    <cellStyle name="Millares [0] 4 2 3 8" xfId="4554" xr:uid="{00000000-0005-0000-0000-0000A6450000}"/>
    <cellStyle name="Millares [0] 4 2 3 8 2" xfId="14951" xr:uid="{00000000-0005-0000-0000-0000A7450000}"/>
    <cellStyle name="Millares [0] 4 2 3 8 2 2" xfId="46007" xr:uid="{00000000-0005-0000-0000-0000A8450000}"/>
    <cellStyle name="Millares [0] 4 2 3 8 3" xfId="25323" xr:uid="{00000000-0005-0000-0000-0000A9450000}"/>
    <cellStyle name="Millares [0] 4 2 3 8 4" xfId="35667" xr:uid="{00000000-0005-0000-0000-0000AA450000}"/>
    <cellStyle name="Millares [0] 4 2 3 9" xfId="7998" xr:uid="{00000000-0005-0000-0000-0000AB450000}"/>
    <cellStyle name="Millares [0] 4 2 3 9 2" xfId="18383" xr:uid="{00000000-0005-0000-0000-0000AC450000}"/>
    <cellStyle name="Millares [0] 4 2 3 9 2 2" xfId="49433" xr:uid="{00000000-0005-0000-0000-0000AD450000}"/>
    <cellStyle name="Millares [0] 4 2 3 9 3" xfId="28749" xr:uid="{00000000-0005-0000-0000-0000AE450000}"/>
    <cellStyle name="Millares [0] 4 2 3 9 4" xfId="39093" xr:uid="{00000000-0005-0000-0000-0000AF450000}"/>
    <cellStyle name="Millares [0] 4 2 4" xfId="611" xr:uid="{00000000-0005-0000-0000-0000B0450000}"/>
    <cellStyle name="Millares [0] 4 2 4 10" xfId="11537" xr:uid="{00000000-0005-0000-0000-0000B1450000}"/>
    <cellStyle name="Millares [0] 4 2 4 10 2" xfId="42593" xr:uid="{00000000-0005-0000-0000-0000B2450000}"/>
    <cellStyle name="Millares [0] 4 2 4 11" xfId="21909" xr:uid="{00000000-0005-0000-0000-0000B3450000}"/>
    <cellStyle name="Millares [0] 4 2 4 12" xfId="32253" xr:uid="{00000000-0005-0000-0000-0000B4450000}"/>
    <cellStyle name="Millares [0] 4 2 4 2" xfId="612" xr:uid="{00000000-0005-0000-0000-0000B5450000}"/>
    <cellStyle name="Millares [0] 4 2 4 2 10" xfId="21910" xr:uid="{00000000-0005-0000-0000-0000B6450000}"/>
    <cellStyle name="Millares [0] 4 2 4 2 11" xfId="32254" xr:uid="{00000000-0005-0000-0000-0000B7450000}"/>
    <cellStyle name="Millares [0] 4 2 4 2 2" xfId="613" xr:uid="{00000000-0005-0000-0000-0000B8450000}"/>
    <cellStyle name="Millares [0] 4 2 4 2 2 2" xfId="614" xr:uid="{00000000-0005-0000-0000-0000B9450000}"/>
    <cellStyle name="Millares [0] 4 2 4 2 2 2 2" xfId="2862" xr:uid="{00000000-0005-0000-0000-0000BA450000}"/>
    <cellStyle name="Millares [0] 4 2 4 2 2 2 2 2" xfId="6292" xr:uid="{00000000-0005-0000-0000-0000BB450000}"/>
    <cellStyle name="Millares [0] 4 2 4 2 2 2 2 2 2" xfId="16687" xr:uid="{00000000-0005-0000-0000-0000BC450000}"/>
    <cellStyle name="Millares [0] 4 2 4 2 2 2 2 2 2 2" xfId="47741" xr:uid="{00000000-0005-0000-0000-0000BD450000}"/>
    <cellStyle name="Millares [0] 4 2 4 2 2 2 2 2 3" xfId="27057" xr:uid="{00000000-0005-0000-0000-0000BE450000}"/>
    <cellStyle name="Millares [0] 4 2 4 2 2 2 2 2 4" xfId="37401" xr:uid="{00000000-0005-0000-0000-0000BF450000}"/>
    <cellStyle name="Millares [0] 4 2 4 2 2 2 2 3" xfId="9772" xr:uid="{00000000-0005-0000-0000-0000C0450000}"/>
    <cellStyle name="Millares [0] 4 2 4 2 2 2 2 3 2" xfId="20138" xr:uid="{00000000-0005-0000-0000-0000C1450000}"/>
    <cellStyle name="Millares [0] 4 2 4 2 2 2 2 3 2 2" xfId="51187" xr:uid="{00000000-0005-0000-0000-0000C2450000}"/>
    <cellStyle name="Millares [0] 4 2 4 2 2 2 2 3 3" xfId="30503" xr:uid="{00000000-0005-0000-0000-0000C3450000}"/>
    <cellStyle name="Millares [0] 4 2 4 2 2 2 2 3 4" xfId="40847" xr:uid="{00000000-0005-0000-0000-0000C4450000}"/>
    <cellStyle name="Millares [0] 4 2 4 2 2 2 2 4" xfId="13259" xr:uid="{00000000-0005-0000-0000-0000C5450000}"/>
    <cellStyle name="Millares [0] 4 2 4 2 2 2 2 4 2" xfId="44315" xr:uid="{00000000-0005-0000-0000-0000C6450000}"/>
    <cellStyle name="Millares [0] 4 2 4 2 2 2 2 5" xfId="23631" xr:uid="{00000000-0005-0000-0000-0000C7450000}"/>
    <cellStyle name="Millares [0] 4 2 4 2 2 2 2 6" xfId="33975" xr:uid="{00000000-0005-0000-0000-0000C8450000}"/>
    <cellStyle name="Millares [0] 4 2 4 2 2 2 3" xfId="4569" xr:uid="{00000000-0005-0000-0000-0000C9450000}"/>
    <cellStyle name="Millares [0] 4 2 4 2 2 2 3 2" xfId="14966" xr:uid="{00000000-0005-0000-0000-0000CA450000}"/>
    <cellStyle name="Millares [0] 4 2 4 2 2 2 3 2 2" xfId="46022" xr:uid="{00000000-0005-0000-0000-0000CB450000}"/>
    <cellStyle name="Millares [0] 4 2 4 2 2 2 3 3" xfId="25338" xr:uid="{00000000-0005-0000-0000-0000CC450000}"/>
    <cellStyle name="Millares [0] 4 2 4 2 2 2 3 4" xfId="35682" xr:uid="{00000000-0005-0000-0000-0000CD450000}"/>
    <cellStyle name="Millares [0] 4 2 4 2 2 2 4" xfId="8013" xr:uid="{00000000-0005-0000-0000-0000CE450000}"/>
    <cellStyle name="Millares [0] 4 2 4 2 2 2 4 2" xfId="18398" xr:uid="{00000000-0005-0000-0000-0000CF450000}"/>
    <cellStyle name="Millares [0] 4 2 4 2 2 2 4 2 2" xfId="49448" xr:uid="{00000000-0005-0000-0000-0000D0450000}"/>
    <cellStyle name="Millares [0] 4 2 4 2 2 2 4 3" xfId="28764" xr:uid="{00000000-0005-0000-0000-0000D1450000}"/>
    <cellStyle name="Millares [0] 4 2 4 2 2 2 4 4" xfId="39108" xr:uid="{00000000-0005-0000-0000-0000D2450000}"/>
    <cellStyle name="Millares [0] 4 2 4 2 2 2 5" xfId="11540" xr:uid="{00000000-0005-0000-0000-0000D3450000}"/>
    <cellStyle name="Millares [0] 4 2 4 2 2 2 5 2" xfId="42596" xr:uid="{00000000-0005-0000-0000-0000D4450000}"/>
    <cellStyle name="Millares [0] 4 2 4 2 2 2 6" xfId="21912" xr:uid="{00000000-0005-0000-0000-0000D5450000}"/>
    <cellStyle name="Millares [0] 4 2 4 2 2 2 7" xfId="32256" xr:uid="{00000000-0005-0000-0000-0000D6450000}"/>
    <cellStyle name="Millares [0] 4 2 4 2 2 3" xfId="2861" xr:uid="{00000000-0005-0000-0000-0000D7450000}"/>
    <cellStyle name="Millares [0] 4 2 4 2 2 3 2" xfId="6291" xr:uid="{00000000-0005-0000-0000-0000D8450000}"/>
    <cellStyle name="Millares [0] 4 2 4 2 2 3 2 2" xfId="16686" xr:uid="{00000000-0005-0000-0000-0000D9450000}"/>
    <cellStyle name="Millares [0] 4 2 4 2 2 3 2 2 2" xfId="47740" xr:uid="{00000000-0005-0000-0000-0000DA450000}"/>
    <cellStyle name="Millares [0] 4 2 4 2 2 3 2 3" xfId="27056" xr:uid="{00000000-0005-0000-0000-0000DB450000}"/>
    <cellStyle name="Millares [0] 4 2 4 2 2 3 2 4" xfId="37400" xr:uid="{00000000-0005-0000-0000-0000DC450000}"/>
    <cellStyle name="Millares [0] 4 2 4 2 2 3 3" xfId="9771" xr:uid="{00000000-0005-0000-0000-0000DD450000}"/>
    <cellStyle name="Millares [0] 4 2 4 2 2 3 3 2" xfId="20137" xr:uid="{00000000-0005-0000-0000-0000DE450000}"/>
    <cellStyle name="Millares [0] 4 2 4 2 2 3 3 2 2" xfId="51186" xr:uid="{00000000-0005-0000-0000-0000DF450000}"/>
    <cellStyle name="Millares [0] 4 2 4 2 2 3 3 3" xfId="30502" xr:uid="{00000000-0005-0000-0000-0000E0450000}"/>
    <cellStyle name="Millares [0] 4 2 4 2 2 3 3 4" xfId="40846" xr:uid="{00000000-0005-0000-0000-0000E1450000}"/>
    <cellStyle name="Millares [0] 4 2 4 2 2 3 4" xfId="13258" xr:uid="{00000000-0005-0000-0000-0000E2450000}"/>
    <cellStyle name="Millares [0] 4 2 4 2 2 3 4 2" xfId="44314" xr:uid="{00000000-0005-0000-0000-0000E3450000}"/>
    <cellStyle name="Millares [0] 4 2 4 2 2 3 5" xfId="23630" xr:uid="{00000000-0005-0000-0000-0000E4450000}"/>
    <cellStyle name="Millares [0] 4 2 4 2 2 3 6" xfId="33974" xr:uid="{00000000-0005-0000-0000-0000E5450000}"/>
    <cellStyle name="Millares [0] 4 2 4 2 2 4" xfId="4568" xr:uid="{00000000-0005-0000-0000-0000E6450000}"/>
    <cellStyle name="Millares [0] 4 2 4 2 2 4 2" xfId="14965" xr:uid="{00000000-0005-0000-0000-0000E7450000}"/>
    <cellStyle name="Millares [0] 4 2 4 2 2 4 2 2" xfId="46021" xr:uid="{00000000-0005-0000-0000-0000E8450000}"/>
    <cellStyle name="Millares [0] 4 2 4 2 2 4 3" xfId="25337" xr:uid="{00000000-0005-0000-0000-0000E9450000}"/>
    <cellStyle name="Millares [0] 4 2 4 2 2 4 4" xfId="35681" xr:uid="{00000000-0005-0000-0000-0000EA450000}"/>
    <cellStyle name="Millares [0] 4 2 4 2 2 5" xfId="8012" xr:uid="{00000000-0005-0000-0000-0000EB450000}"/>
    <cellStyle name="Millares [0] 4 2 4 2 2 5 2" xfId="18397" xr:uid="{00000000-0005-0000-0000-0000EC450000}"/>
    <cellStyle name="Millares [0] 4 2 4 2 2 5 2 2" xfId="49447" xr:uid="{00000000-0005-0000-0000-0000ED450000}"/>
    <cellStyle name="Millares [0] 4 2 4 2 2 5 3" xfId="28763" xr:uid="{00000000-0005-0000-0000-0000EE450000}"/>
    <cellStyle name="Millares [0] 4 2 4 2 2 5 4" xfId="39107" xr:uid="{00000000-0005-0000-0000-0000EF450000}"/>
    <cellStyle name="Millares [0] 4 2 4 2 2 6" xfId="11539" xr:uid="{00000000-0005-0000-0000-0000F0450000}"/>
    <cellStyle name="Millares [0] 4 2 4 2 2 6 2" xfId="42595" xr:uid="{00000000-0005-0000-0000-0000F1450000}"/>
    <cellStyle name="Millares [0] 4 2 4 2 2 7" xfId="21911" xr:uid="{00000000-0005-0000-0000-0000F2450000}"/>
    <cellStyle name="Millares [0] 4 2 4 2 2 8" xfId="32255" xr:uid="{00000000-0005-0000-0000-0000F3450000}"/>
    <cellStyle name="Millares [0] 4 2 4 2 3" xfId="615" xr:uid="{00000000-0005-0000-0000-0000F4450000}"/>
    <cellStyle name="Millares [0] 4 2 4 2 3 2" xfId="2863" xr:uid="{00000000-0005-0000-0000-0000F5450000}"/>
    <cellStyle name="Millares [0] 4 2 4 2 3 2 2" xfId="6293" xr:uid="{00000000-0005-0000-0000-0000F6450000}"/>
    <cellStyle name="Millares [0] 4 2 4 2 3 2 2 2" xfId="16688" xr:uid="{00000000-0005-0000-0000-0000F7450000}"/>
    <cellStyle name="Millares [0] 4 2 4 2 3 2 2 2 2" xfId="47742" xr:uid="{00000000-0005-0000-0000-0000F8450000}"/>
    <cellStyle name="Millares [0] 4 2 4 2 3 2 2 3" xfId="27058" xr:uid="{00000000-0005-0000-0000-0000F9450000}"/>
    <cellStyle name="Millares [0] 4 2 4 2 3 2 2 4" xfId="37402" xr:uid="{00000000-0005-0000-0000-0000FA450000}"/>
    <cellStyle name="Millares [0] 4 2 4 2 3 2 3" xfId="9773" xr:uid="{00000000-0005-0000-0000-0000FB450000}"/>
    <cellStyle name="Millares [0] 4 2 4 2 3 2 3 2" xfId="20139" xr:uid="{00000000-0005-0000-0000-0000FC450000}"/>
    <cellStyle name="Millares [0] 4 2 4 2 3 2 3 2 2" xfId="51188" xr:uid="{00000000-0005-0000-0000-0000FD450000}"/>
    <cellStyle name="Millares [0] 4 2 4 2 3 2 3 3" xfId="30504" xr:uid="{00000000-0005-0000-0000-0000FE450000}"/>
    <cellStyle name="Millares [0] 4 2 4 2 3 2 3 4" xfId="40848" xr:uid="{00000000-0005-0000-0000-0000FF450000}"/>
    <cellStyle name="Millares [0] 4 2 4 2 3 2 4" xfId="13260" xr:uid="{00000000-0005-0000-0000-000000460000}"/>
    <cellStyle name="Millares [0] 4 2 4 2 3 2 4 2" xfId="44316" xr:uid="{00000000-0005-0000-0000-000001460000}"/>
    <cellStyle name="Millares [0] 4 2 4 2 3 2 5" xfId="23632" xr:uid="{00000000-0005-0000-0000-000002460000}"/>
    <cellStyle name="Millares [0] 4 2 4 2 3 2 6" xfId="33976" xr:uid="{00000000-0005-0000-0000-000003460000}"/>
    <cellStyle name="Millares [0] 4 2 4 2 3 3" xfId="4570" xr:uid="{00000000-0005-0000-0000-000004460000}"/>
    <cellStyle name="Millares [0] 4 2 4 2 3 3 2" xfId="14967" xr:uid="{00000000-0005-0000-0000-000005460000}"/>
    <cellStyle name="Millares [0] 4 2 4 2 3 3 2 2" xfId="46023" xr:uid="{00000000-0005-0000-0000-000006460000}"/>
    <cellStyle name="Millares [0] 4 2 4 2 3 3 3" xfId="25339" xr:uid="{00000000-0005-0000-0000-000007460000}"/>
    <cellStyle name="Millares [0] 4 2 4 2 3 3 4" xfId="35683" xr:uid="{00000000-0005-0000-0000-000008460000}"/>
    <cellStyle name="Millares [0] 4 2 4 2 3 4" xfId="8014" xr:uid="{00000000-0005-0000-0000-000009460000}"/>
    <cellStyle name="Millares [0] 4 2 4 2 3 4 2" xfId="18399" xr:uid="{00000000-0005-0000-0000-00000A460000}"/>
    <cellStyle name="Millares [0] 4 2 4 2 3 4 2 2" xfId="49449" xr:uid="{00000000-0005-0000-0000-00000B460000}"/>
    <cellStyle name="Millares [0] 4 2 4 2 3 4 3" xfId="28765" xr:uid="{00000000-0005-0000-0000-00000C460000}"/>
    <cellStyle name="Millares [0] 4 2 4 2 3 4 4" xfId="39109" xr:uid="{00000000-0005-0000-0000-00000D460000}"/>
    <cellStyle name="Millares [0] 4 2 4 2 3 5" xfId="11541" xr:uid="{00000000-0005-0000-0000-00000E460000}"/>
    <cellStyle name="Millares [0] 4 2 4 2 3 5 2" xfId="42597" xr:uid="{00000000-0005-0000-0000-00000F460000}"/>
    <cellStyle name="Millares [0] 4 2 4 2 3 6" xfId="21913" xr:uid="{00000000-0005-0000-0000-000010460000}"/>
    <cellStyle name="Millares [0] 4 2 4 2 3 7" xfId="32257" xr:uid="{00000000-0005-0000-0000-000011460000}"/>
    <cellStyle name="Millares [0] 4 2 4 2 4" xfId="616" xr:uid="{00000000-0005-0000-0000-000012460000}"/>
    <cellStyle name="Millares [0] 4 2 4 2 4 2" xfId="2864" xr:uid="{00000000-0005-0000-0000-000013460000}"/>
    <cellStyle name="Millares [0] 4 2 4 2 4 2 2" xfId="6294" xr:uid="{00000000-0005-0000-0000-000014460000}"/>
    <cellStyle name="Millares [0] 4 2 4 2 4 2 2 2" xfId="16689" xr:uid="{00000000-0005-0000-0000-000015460000}"/>
    <cellStyle name="Millares [0] 4 2 4 2 4 2 2 2 2" xfId="47743" xr:uid="{00000000-0005-0000-0000-000016460000}"/>
    <cellStyle name="Millares [0] 4 2 4 2 4 2 2 3" xfId="27059" xr:uid="{00000000-0005-0000-0000-000017460000}"/>
    <cellStyle name="Millares [0] 4 2 4 2 4 2 2 4" xfId="37403" xr:uid="{00000000-0005-0000-0000-000018460000}"/>
    <cellStyle name="Millares [0] 4 2 4 2 4 2 3" xfId="9774" xr:uid="{00000000-0005-0000-0000-000019460000}"/>
    <cellStyle name="Millares [0] 4 2 4 2 4 2 3 2" xfId="20140" xr:uid="{00000000-0005-0000-0000-00001A460000}"/>
    <cellStyle name="Millares [0] 4 2 4 2 4 2 3 2 2" xfId="51189" xr:uid="{00000000-0005-0000-0000-00001B460000}"/>
    <cellStyle name="Millares [0] 4 2 4 2 4 2 3 3" xfId="30505" xr:uid="{00000000-0005-0000-0000-00001C460000}"/>
    <cellStyle name="Millares [0] 4 2 4 2 4 2 3 4" xfId="40849" xr:uid="{00000000-0005-0000-0000-00001D460000}"/>
    <cellStyle name="Millares [0] 4 2 4 2 4 2 4" xfId="13261" xr:uid="{00000000-0005-0000-0000-00001E460000}"/>
    <cellStyle name="Millares [0] 4 2 4 2 4 2 4 2" xfId="44317" xr:uid="{00000000-0005-0000-0000-00001F460000}"/>
    <cellStyle name="Millares [0] 4 2 4 2 4 2 5" xfId="23633" xr:uid="{00000000-0005-0000-0000-000020460000}"/>
    <cellStyle name="Millares [0] 4 2 4 2 4 2 6" xfId="33977" xr:uid="{00000000-0005-0000-0000-000021460000}"/>
    <cellStyle name="Millares [0] 4 2 4 2 4 3" xfId="4571" xr:uid="{00000000-0005-0000-0000-000022460000}"/>
    <cellStyle name="Millares [0] 4 2 4 2 4 3 2" xfId="14968" xr:uid="{00000000-0005-0000-0000-000023460000}"/>
    <cellStyle name="Millares [0] 4 2 4 2 4 3 2 2" xfId="46024" xr:uid="{00000000-0005-0000-0000-000024460000}"/>
    <cellStyle name="Millares [0] 4 2 4 2 4 3 3" xfId="25340" xr:uid="{00000000-0005-0000-0000-000025460000}"/>
    <cellStyle name="Millares [0] 4 2 4 2 4 3 4" xfId="35684" xr:uid="{00000000-0005-0000-0000-000026460000}"/>
    <cellStyle name="Millares [0] 4 2 4 2 4 4" xfId="8015" xr:uid="{00000000-0005-0000-0000-000027460000}"/>
    <cellStyle name="Millares [0] 4 2 4 2 4 4 2" xfId="18400" xr:uid="{00000000-0005-0000-0000-000028460000}"/>
    <cellStyle name="Millares [0] 4 2 4 2 4 4 2 2" xfId="49450" xr:uid="{00000000-0005-0000-0000-000029460000}"/>
    <cellStyle name="Millares [0] 4 2 4 2 4 4 3" xfId="28766" xr:uid="{00000000-0005-0000-0000-00002A460000}"/>
    <cellStyle name="Millares [0] 4 2 4 2 4 4 4" xfId="39110" xr:uid="{00000000-0005-0000-0000-00002B460000}"/>
    <cellStyle name="Millares [0] 4 2 4 2 4 5" xfId="11542" xr:uid="{00000000-0005-0000-0000-00002C460000}"/>
    <cellStyle name="Millares [0] 4 2 4 2 4 5 2" xfId="42598" xr:uid="{00000000-0005-0000-0000-00002D460000}"/>
    <cellStyle name="Millares [0] 4 2 4 2 4 6" xfId="21914" xr:uid="{00000000-0005-0000-0000-00002E460000}"/>
    <cellStyle name="Millares [0] 4 2 4 2 4 7" xfId="32258" xr:uid="{00000000-0005-0000-0000-00002F460000}"/>
    <cellStyle name="Millares [0] 4 2 4 2 5" xfId="617" xr:uid="{00000000-0005-0000-0000-000030460000}"/>
    <cellStyle name="Millares [0] 4 2 4 2 5 2" xfId="2865" xr:uid="{00000000-0005-0000-0000-000031460000}"/>
    <cellStyle name="Millares [0] 4 2 4 2 5 2 2" xfId="6295" xr:uid="{00000000-0005-0000-0000-000032460000}"/>
    <cellStyle name="Millares [0] 4 2 4 2 5 2 2 2" xfId="16690" xr:uid="{00000000-0005-0000-0000-000033460000}"/>
    <cellStyle name="Millares [0] 4 2 4 2 5 2 2 2 2" xfId="47744" xr:uid="{00000000-0005-0000-0000-000034460000}"/>
    <cellStyle name="Millares [0] 4 2 4 2 5 2 2 3" xfId="27060" xr:uid="{00000000-0005-0000-0000-000035460000}"/>
    <cellStyle name="Millares [0] 4 2 4 2 5 2 2 4" xfId="37404" xr:uid="{00000000-0005-0000-0000-000036460000}"/>
    <cellStyle name="Millares [0] 4 2 4 2 5 2 3" xfId="9775" xr:uid="{00000000-0005-0000-0000-000037460000}"/>
    <cellStyle name="Millares [0] 4 2 4 2 5 2 3 2" xfId="20141" xr:uid="{00000000-0005-0000-0000-000038460000}"/>
    <cellStyle name="Millares [0] 4 2 4 2 5 2 3 2 2" xfId="51190" xr:uid="{00000000-0005-0000-0000-000039460000}"/>
    <cellStyle name="Millares [0] 4 2 4 2 5 2 3 3" xfId="30506" xr:uid="{00000000-0005-0000-0000-00003A460000}"/>
    <cellStyle name="Millares [0] 4 2 4 2 5 2 3 4" xfId="40850" xr:uid="{00000000-0005-0000-0000-00003B460000}"/>
    <cellStyle name="Millares [0] 4 2 4 2 5 2 4" xfId="13262" xr:uid="{00000000-0005-0000-0000-00003C460000}"/>
    <cellStyle name="Millares [0] 4 2 4 2 5 2 4 2" xfId="44318" xr:uid="{00000000-0005-0000-0000-00003D460000}"/>
    <cellStyle name="Millares [0] 4 2 4 2 5 2 5" xfId="23634" xr:uid="{00000000-0005-0000-0000-00003E460000}"/>
    <cellStyle name="Millares [0] 4 2 4 2 5 2 6" xfId="33978" xr:uid="{00000000-0005-0000-0000-00003F460000}"/>
    <cellStyle name="Millares [0] 4 2 4 2 5 3" xfId="4572" xr:uid="{00000000-0005-0000-0000-000040460000}"/>
    <cellStyle name="Millares [0] 4 2 4 2 5 3 2" xfId="14969" xr:uid="{00000000-0005-0000-0000-000041460000}"/>
    <cellStyle name="Millares [0] 4 2 4 2 5 3 2 2" xfId="46025" xr:uid="{00000000-0005-0000-0000-000042460000}"/>
    <cellStyle name="Millares [0] 4 2 4 2 5 3 3" xfId="25341" xr:uid="{00000000-0005-0000-0000-000043460000}"/>
    <cellStyle name="Millares [0] 4 2 4 2 5 3 4" xfId="35685" xr:uid="{00000000-0005-0000-0000-000044460000}"/>
    <cellStyle name="Millares [0] 4 2 4 2 5 4" xfId="8016" xr:uid="{00000000-0005-0000-0000-000045460000}"/>
    <cellStyle name="Millares [0] 4 2 4 2 5 4 2" xfId="18401" xr:uid="{00000000-0005-0000-0000-000046460000}"/>
    <cellStyle name="Millares [0] 4 2 4 2 5 4 2 2" xfId="49451" xr:uid="{00000000-0005-0000-0000-000047460000}"/>
    <cellStyle name="Millares [0] 4 2 4 2 5 4 3" xfId="28767" xr:uid="{00000000-0005-0000-0000-000048460000}"/>
    <cellStyle name="Millares [0] 4 2 4 2 5 4 4" xfId="39111" xr:uid="{00000000-0005-0000-0000-000049460000}"/>
    <cellStyle name="Millares [0] 4 2 4 2 5 5" xfId="11543" xr:uid="{00000000-0005-0000-0000-00004A460000}"/>
    <cellStyle name="Millares [0] 4 2 4 2 5 5 2" xfId="42599" xr:uid="{00000000-0005-0000-0000-00004B460000}"/>
    <cellStyle name="Millares [0] 4 2 4 2 5 6" xfId="21915" xr:uid="{00000000-0005-0000-0000-00004C460000}"/>
    <cellStyle name="Millares [0] 4 2 4 2 5 7" xfId="32259" xr:uid="{00000000-0005-0000-0000-00004D460000}"/>
    <cellStyle name="Millares [0] 4 2 4 2 6" xfId="2860" xr:uid="{00000000-0005-0000-0000-00004E460000}"/>
    <cellStyle name="Millares [0] 4 2 4 2 6 2" xfId="6290" xr:uid="{00000000-0005-0000-0000-00004F460000}"/>
    <cellStyle name="Millares [0] 4 2 4 2 6 2 2" xfId="16685" xr:uid="{00000000-0005-0000-0000-000050460000}"/>
    <cellStyle name="Millares [0] 4 2 4 2 6 2 2 2" xfId="47739" xr:uid="{00000000-0005-0000-0000-000051460000}"/>
    <cellStyle name="Millares [0] 4 2 4 2 6 2 3" xfId="27055" xr:uid="{00000000-0005-0000-0000-000052460000}"/>
    <cellStyle name="Millares [0] 4 2 4 2 6 2 4" xfId="37399" xr:uid="{00000000-0005-0000-0000-000053460000}"/>
    <cellStyle name="Millares [0] 4 2 4 2 6 3" xfId="9770" xr:uid="{00000000-0005-0000-0000-000054460000}"/>
    <cellStyle name="Millares [0] 4 2 4 2 6 3 2" xfId="20136" xr:uid="{00000000-0005-0000-0000-000055460000}"/>
    <cellStyle name="Millares [0] 4 2 4 2 6 3 2 2" xfId="51185" xr:uid="{00000000-0005-0000-0000-000056460000}"/>
    <cellStyle name="Millares [0] 4 2 4 2 6 3 3" xfId="30501" xr:uid="{00000000-0005-0000-0000-000057460000}"/>
    <cellStyle name="Millares [0] 4 2 4 2 6 3 4" xfId="40845" xr:uid="{00000000-0005-0000-0000-000058460000}"/>
    <cellStyle name="Millares [0] 4 2 4 2 6 4" xfId="13257" xr:uid="{00000000-0005-0000-0000-000059460000}"/>
    <cellStyle name="Millares [0] 4 2 4 2 6 4 2" xfId="44313" xr:uid="{00000000-0005-0000-0000-00005A460000}"/>
    <cellStyle name="Millares [0] 4 2 4 2 6 5" xfId="23629" xr:uid="{00000000-0005-0000-0000-00005B460000}"/>
    <cellStyle name="Millares [0] 4 2 4 2 6 6" xfId="33973" xr:uid="{00000000-0005-0000-0000-00005C460000}"/>
    <cellStyle name="Millares [0] 4 2 4 2 7" xfId="4567" xr:uid="{00000000-0005-0000-0000-00005D460000}"/>
    <cellStyle name="Millares [0] 4 2 4 2 7 2" xfId="14964" xr:uid="{00000000-0005-0000-0000-00005E460000}"/>
    <cellStyle name="Millares [0] 4 2 4 2 7 2 2" xfId="46020" xr:uid="{00000000-0005-0000-0000-00005F460000}"/>
    <cellStyle name="Millares [0] 4 2 4 2 7 3" xfId="25336" xr:uid="{00000000-0005-0000-0000-000060460000}"/>
    <cellStyle name="Millares [0] 4 2 4 2 7 4" xfId="35680" xr:uid="{00000000-0005-0000-0000-000061460000}"/>
    <cellStyle name="Millares [0] 4 2 4 2 8" xfId="8011" xr:uid="{00000000-0005-0000-0000-000062460000}"/>
    <cellStyle name="Millares [0] 4 2 4 2 8 2" xfId="18396" xr:uid="{00000000-0005-0000-0000-000063460000}"/>
    <cellStyle name="Millares [0] 4 2 4 2 8 2 2" xfId="49446" xr:uid="{00000000-0005-0000-0000-000064460000}"/>
    <cellStyle name="Millares [0] 4 2 4 2 8 3" xfId="28762" xr:uid="{00000000-0005-0000-0000-000065460000}"/>
    <cellStyle name="Millares [0] 4 2 4 2 8 4" xfId="39106" xr:uid="{00000000-0005-0000-0000-000066460000}"/>
    <cellStyle name="Millares [0] 4 2 4 2 9" xfId="11538" xr:uid="{00000000-0005-0000-0000-000067460000}"/>
    <cellStyle name="Millares [0] 4 2 4 2 9 2" xfId="42594" xr:uid="{00000000-0005-0000-0000-000068460000}"/>
    <cellStyle name="Millares [0] 4 2 4 3" xfId="618" xr:uid="{00000000-0005-0000-0000-000069460000}"/>
    <cellStyle name="Millares [0] 4 2 4 3 2" xfId="619" xr:uid="{00000000-0005-0000-0000-00006A460000}"/>
    <cellStyle name="Millares [0] 4 2 4 3 2 2" xfId="2867" xr:uid="{00000000-0005-0000-0000-00006B460000}"/>
    <cellStyle name="Millares [0] 4 2 4 3 2 2 2" xfId="6297" xr:uid="{00000000-0005-0000-0000-00006C460000}"/>
    <cellStyle name="Millares [0] 4 2 4 3 2 2 2 2" xfId="16692" xr:uid="{00000000-0005-0000-0000-00006D460000}"/>
    <cellStyle name="Millares [0] 4 2 4 3 2 2 2 2 2" xfId="47746" xr:uid="{00000000-0005-0000-0000-00006E460000}"/>
    <cellStyle name="Millares [0] 4 2 4 3 2 2 2 3" xfId="27062" xr:uid="{00000000-0005-0000-0000-00006F460000}"/>
    <cellStyle name="Millares [0] 4 2 4 3 2 2 2 4" xfId="37406" xr:uid="{00000000-0005-0000-0000-000070460000}"/>
    <cellStyle name="Millares [0] 4 2 4 3 2 2 3" xfId="9777" xr:uid="{00000000-0005-0000-0000-000071460000}"/>
    <cellStyle name="Millares [0] 4 2 4 3 2 2 3 2" xfId="20143" xr:uid="{00000000-0005-0000-0000-000072460000}"/>
    <cellStyle name="Millares [0] 4 2 4 3 2 2 3 2 2" xfId="51192" xr:uid="{00000000-0005-0000-0000-000073460000}"/>
    <cellStyle name="Millares [0] 4 2 4 3 2 2 3 3" xfId="30508" xr:uid="{00000000-0005-0000-0000-000074460000}"/>
    <cellStyle name="Millares [0] 4 2 4 3 2 2 3 4" xfId="40852" xr:uid="{00000000-0005-0000-0000-000075460000}"/>
    <cellStyle name="Millares [0] 4 2 4 3 2 2 4" xfId="13264" xr:uid="{00000000-0005-0000-0000-000076460000}"/>
    <cellStyle name="Millares [0] 4 2 4 3 2 2 4 2" xfId="44320" xr:uid="{00000000-0005-0000-0000-000077460000}"/>
    <cellStyle name="Millares [0] 4 2 4 3 2 2 5" xfId="23636" xr:uid="{00000000-0005-0000-0000-000078460000}"/>
    <cellStyle name="Millares [0] 4 2 4 3 2 2 6" xfId="33980" xr:uid="{00000000-0005-0000-0000-000079460000}"/>
    <cellStyle name="Millares [0] 4 2 4 3 2 3" xfId="4574" xr:uid="{00000000-0005-0000-0000-00007A460000}"/>
    <cellStyle name="Millares [0] 4 2 4 3 2 3 2" xfId="14971" xr:uid="{00000000-0005-0000-0000-00007B460000}"/>
    <cellStyle name="Millares [0] 4 2 4 3 2 3 2 2" xfId="46027" xr:uid="{00000000-0005-0000-0000-00007C460000}"/>
    <cellStyle name="Millares [0] 4 2 4 3 2 3 3" xfId="25343" xr:uid="{00000000-0005-0000-0000-00007D460000}"/>
    <cellStyle name="Millares [0] 4 2 4 3 2 3 4" xfId="35687" xr:uid="{00000000-0005-0000-0000-00007E460000}"/>
    <cellStyle name="Millares [0] 4 2 4 3 2 4" xfId="8018" xr:uid="{00000000-0005-0000-0000-00007F460000}"/>
    <cellStyle name="Millares [0] 4 2 4 3 2 4 2" xfId="18403" xr:uid="{00000000-0005-0000-0000-000080460000}"/>
    <cellStyle name="Millares [0] 4 2 4 3 2 4 2 2" xfId="49453" xr:uid="{00000000-0005-0000-0000-000081460000}"/>
    <cellStyle name="Millares [0] 4 2 4 3 2 4 3" xfId="28769" xr:uid="{00000000-0005-0000-0000-000082460000}"/>
    <cellStyle name="Millares [0] 4 2 4 3 2 4 4" xfId="39113" xr:uid="{00000000-0005-0000-0000-000083460000}"/>
    <cellStyle name="Millares [0] 4 2 4 3 2 5" xfId="11545" xr:uid="{00000000-0005-0000-0000-000084460000}"/>
    <cellStyle name="Millares [0] 4 2 4 3 2 5 2" xfId="42601" xr:uid="{00000000-0005-0000-0000-000085460000}"/>
    <cellStyle name="Millares [0] 4 2 4 3 2 6" xfId="21917" xr:uid="{00000000-0005-0000-0000-000086460000}"/>
    <cellStyle name="Millares [0] 4 2 4 3 2 7" xfId="32261" xr:uid="{00000000-0005-0000-0000-000087460000}"/>
    <cellStyle name="Millares [0] 4 2 4 3 3" xfId="2866" xr:uid="{00000000-0005-0000-0000-000088460000}"/>
    <cellStyle name="Millares [0] 4 2 4 3 3 2" xfId="6296" xr:uid="{00000000-0005-0000-0000-000089460000}"/>
    <cellStyle name="Millares [0] 4 2 4 3 3 2 2" xfId="16691" xr:uid="{00000000-0005-0000-0000-00008A460000}"/>
    <cellStyle name="Millares [0] 4 2 4 3 3 2 2 2" xfId="47745" xr:uid="{00000000-0005-0000-0000-00008B460000}"/>
    <cellStyle name="Millares [0] 4 2 4 3 3 2 3" xfId="27061" xr:uid="{00000000-0005-0000-0000-00008C460000}"/>
    <cellStyle name="Millares [0] 4 2 4 3 3 2 4" xfId="37405" xr:uid="{00000000-0005-0000-0000-00008D460000}"/>
    <cellStyle name="Millares [0] 4 2 4 3 3 3" xfId="9776" xr:uid="{00000000-0005-0000-0000-00008E460000}"/>
    <cellStyle name="Millares [0] 4 2 4 3 3 3 2" xfId="20142" xr:uid="{00000000-0005-0000-0000-00008F460000}"/>
    <cellStyle name="Millares [0] 4 2 4 3 3 3 2 2" xfId="51191" xr:uid="{00000000-0005-0000-0000-000090460000}"/>
    <cellStyle name="Millares [0] 4 2 4 3 3 3 3" xfId="30507" xr:uid="{00000000-0005-0000-0000-000091460000}"/>
    <cellStyle name="Millares [0] 4 2 4 3 3 3 4" xfId="40851" xr:uid="{00000000-0005-0000-0000-000092460000}"/>
    <cellStyle name="Millares [0] 4 2 4 3 3 4" xfId="13263" xr:uid="{00000000-0005-0000-0000-000093460000}"/>
    <cellStyle name="Millares [0] 4 2 4 3 3 4 2" xfId="44319" xr:uid="{00000000-0005-0000-0000-000094460000}"/>
    <cellStyle name="Millares [0] 4 2 4 3 3 5" xfId="23635" xr:uid="{00000000-0005-0000-0000-000095460000}"/>
    <cellStyle name="Millares [0] 4 2 4 3 3 6" xfId="33979" xr:uid="{00000000-0005-0000-0000-000096460000}"/>
    <cellStyle name="Millares [0] 4 2 4 3 4" xfId="4573" xr:uid="{00000000-0005-0000-0000-000097460000}"/>
    <cellStyle name="Millares [0] 4 2 4 3 4 2" xfId="14970" xr:uid="{00000000-0005-0000-0000-000098460000}"/>
    <cellStyle name="Millares [0] 4 2 4 3 4 2 2" xfId="46026" xr:uid="{00000000-0005-0000-0000-000099460000}"/>
    <cellStyle name="Millares [0] 4 2 4 3 4 3" xfId="25342" xr:uid="{00000000-0005-0000-0000-00009A460000}"/>
    <cellStyle name="Millares [0] 4 2 4 3 4 4" xfId="35686" xr:uid="{00000000-0005-0000-0000-00009B460000}"/>
    <cellStyle name="Millares [0] 4 2 4 3 5" xfId="8017" xr:uid="{00000000-0005-0000-0000-00009C460000}"/>
    <cellStyle name="Millares [0] 4 2 4 3 5 2" xfId="18402" xr:uid="{00000000-0005-0000-0000-00009D460000}"/>
    <cellStyle name="Millares [0] 4 2 4 3 5 2 2" xfId="49452" xr:uid="{00000000-0005-0000-0000-00009E460000}"/>
    <cellStyle name="Millares [0] 4 2 4 3 5 3" xfId="28768" xr:uid="{00000000-0005-0000-0000-00009F460000}"/>
    <cellStyle name="Millares [0] 4 2 4 3 5 4" xfId="39112" xr:uid="{00000000-0005-0000-0000-0000A0460000}"/>
    <cellStyle name="Millares [0] 4 2 4 3 6" xfId="11544" xr:uid="{00000000-0005-0000-0000-0000A1460000}"/>
    <cellStyle name="Millares [0] 4 2 4 3 6 2" xfId="42600" xr:uid="{00000000-0005-0000-0000-0000A2460000}"/>
    <cellStyle name="Millares [0] 4 2 4 3 7" xfId="21916" xr:uid="{00000000-0005-0000-0000-0000A3460000}"/>
    <cellStyle name="Millares [0] 4 2 4 3 8" xfId="32260" xr:uid="{00000000-0005-0000-0000-0000A4460000}"/>
    <cellStyle name="Millares [0] 4 2 4 4" xfId="620" xr:uid="{00000000-0005-0000-0000-0000A5460000}"/>
    <cellStyle name="Millares [0] 4 2 4 4 2" xfId="2868" xr:uid="{00000000-0005-0000-0000-0000A6460000}"/>
    <cellStyle name="Millares [0] 4 2 4 4 2 2" xfId="6298" xr:uid="{00000000-0005-0000-0000-0000A7460000}"/>
    <cellStyle name="Millares [0] 4 2 4 4 2 2 2" xfId="16693" xr:uid="{00000000-0005-0000-0000-0000A8460000}"/>
    <cellStyle name="Millares [0] 4 2 4 4 2 2 2 2" xfId="47747" xr:uid="{00000000-0005-0000-0000-0000A9460000}"/>
    <cellStyle name="Millares [0] 4 2 4 4 2 2 3" xfId="27063" xr:uid="{00000000-0005-0000-0000-0000AA460000}"/>
    <cellStyle name="Millares [0] 4 2 4 4 2 2 4" xfId="37407" xr:uid="{00000000-0005-0000-0000-0000AB460000}"/>
    <cellStyle name="Millares [0] 4 2 4 4 2 3" xfId="9778" xr:uid="{00000000-0005-0000-0000-0000AC460000}"/>
    <cellStyle name="Millares [0] 4 2 4 4 2 3 2" xfId="20144" xr:uid="{00000000-0005-0000-0000-0000AD460000}"/>
    <cellStyle name="Millares [0] 4 2 4 4 2 3 2 2" xfId="51193" xr:uid="{00000000-0005-0000-0000-0000AE460000}"/>
    <cellStyle name="Millares [0] 4 2 4 4 2 3 3" xfId="30509" xr:uid="{00000000-0005-0000-0000-0000AF460000}"/>
    <cellStyle name="Millares [0] 4 2 4 4 2 3 4" xfId="40853" xr:uid="{00000000-0005-0000-0000-0000B0460000}"/>
    <cellStyle name="Millares [0] 4 2 4 4 2 4" xfId="13265" xr:uid="{00000000-0005-0000-0000-0000B1460000}"/>
    <cellStyle name="Millares [0] 4 2 4 4 2 4 2" xfId="44321" xr:uid="{00000000-0005-0000-0000-0000B2460000}"/>
    <cellStyle name="Millares [0] 4 2 4 4 2 5" xfId="23637" xr:uid="{00000000-0005-0000-0000-0000B3460000}"/>
    <cellStyle name="Millares [0] 4 2 4 4 2 6" xfId="33981" xr:uid="{00000000-0005-0000-0000-0000B4460000}"/>
    <cellStyle name="Millares [0] 4 2 4 4 3" xfId="4575" xr:uid="{00000000-0005-0000-0000-0000B5460000}"/>
    <cellStyle name="Millares [0] 4 2 4 4 3 2" xfId="14972" xr:uid="{00000000-0005-0000-0000-0000B6460000}"/>
    <cellStyle name="Millares [0] 4 2 4 4 3 2 2" xfId="46028" xr:uid="{00000000-0005-0000-0000-0000B7460000}"/>
    <cellStyle name="Millares [0] 4 2 4 4 3 3" xfId="25344" xr:uid="{00000000-0005-0000-0000-0000B8460000}"/>
    <cellStyle name="Millares [0] 4 2 4 4 3 4" xfId="35688" xr:uid="{00000000-0005-0000-0000-0000B9460000}"/>
    <cellStyle name="Millares [0] 4 2 4 4 4" xfId="8019" xr:uid="{00000000-0005-0000-0000-0000BA460000}"/>
    <cellStyle name="Millares [0] 4 2 4 4 4 2" xfId="18404" xr:uid="{00000000-0005-0000-0000-0000BB460000}"/>
    <cellStyle name="Millares [0] 4 2 4 4 4 2 2" xfId="49454" xr:uid="{00000000-0005-0000-0000-0000BC460000}"/>
    <cellStyle name="Millares [0] 4 2 4 4 4 3" xfId="28770" xr:uid="{00000000-0005-0000-0000-0000BD460000}"/>
    <cellStyle name="Millares [0] 4 2 4 4 4 4" xfId="39114" xr:uid="{00000000-0005-0000-0000-0000BE460000}"/>
    <cellStyle name="Millares [0] 4 2 4 4 5" xfId="11546" xr:uid="{00000000-0005-0000-0000-0000BF460000}"/>
    <cellStyle name="Millares [0] 4 2 4 4 5 2" xfId="42602" xr:uid="{00000000-0005-0000-0000-0000C0460000}"/>
    <cellStyle name="Millares [0] 4 2 4 4 6" xfId="21918" xr:uid="{00000000-0005-0000-0000-0000C1460000}"/>
    <cellStyle name="Millares [0] 4 2 4 4 7" xfId="32262" xr:uid="{00000000-0005-0000-0000-0000C2460000}"/>
    <cellStyle name="Millares [0] 4 2 4 5" xfId="621" xr:uid="{00000000-0005-0000-0000-0000C3460000}"/>
    <cellStyle name="Millares [0] 4 2 4 5 2" xfId="2869" xr:uid="{00000000-0005-0000-0000-0000C4460000}"/>
    <cellStyle name="Millares [0] 4 2 4 5 2 2" xfId="6299" xr:uid="{00000000-0005-0000-0000-0000C5460000}"/>
    <cellStyle name="Millares [0] 4 2 4 5 2 2 2" xfId="16694" xr:uid="{00000000-0005-0000-0000-0000C6460000}"/>
    <cellStyle name="Millares [0] 4 2 4 5 2 2 2 2" xfId="47748" xr:uid="{00000000-0005-0000-0000-0000C7460000}"/>
    <cellStyle name="Millares [0] 4 2 4 5 2 2 3" xfId="27064" xr:uid="{00000000-0005-0000-0000-0000C8460000}"/>
    <cellStyle name="Millares [0] 4 2 4 5 2 2 4" xfId="37408" xr:uid="{00000000-0005-0000-0000-0000C9460000}"/>
    <cellStyle name="Millares [0] 4 2 4 5 2 3" xfId="9779" xr:uid="{00000000-0005-0000-0000-0000CA460000}"/>
    <cellStyle name="Millares [0] 4 2 4 5 2 3 2" xfId="20145" xr:uid="{00000000-0005-0000-0000-0000CB460000}"/>
    <cellStyle name="Millares [0] 4 2 4 5 2 3 2 2" xfId="51194" xr:uid="{00000000-0005-0000-0000-0000CC460000}"/>
    <cellStyle name="Millares [0] 4 2 4 5 2 3 3" xfId="30510" xr:uid="{00000000-0005-0000-0000-0000CD460000}"/>
    <cellStyle name="Millares [0] 4 2 4 5 2 3 4" xfId="40854" xr:uid="{00000000-0005-0000-0000-0000CE460000}"/>
    <cellStyle name="Millares [0] 4 2 4 5 2 4" xfId="13266" xr:uid="{00000000-0005-0000-0000-0000CF460000}"/>
    <cellStyle name="Millares [0] 4 2 4 5 2 4 2" xfId="44322" xr:uid="{00000000-0005-0000-0000-0000D0460000}"/>
    <cellStyle name="Millares [0] 4 2 4 5 2 5" xfId="23638" xr:uid="{00000000-0005-0000-0000-0000D1460000}"/>
    <cellStyle name="Millares [0] 4 2 4 5 2 6" xfId="33982" xr:uid="{00000000-0005-0000-0000-0000D2460000}"/>
    <cellStyle name="Millares [0] 4 2 4 5 3" xfId="4576" xr:uid="{00000000-0005-0000-0000-0000D3460000}"/>
    <cellStyle name="Millares [0] 4 2 4 5 3 2" xfId="14973" xr:uid="{00000000-0005-0000-0000-0000D4460000}"/>
    <cellStyle name="Millares [0] 4 2 4 5 3 2 2" xfId="46029" xr:uid="{00000000-0005-0000-0000-0000D5460000}"/>
    <cellStyle name="Millares [0] 4 2 4 5 3 3" xfId="25345" xr:uid="{00000000-0005-0000-0000-0000D6460000}"/>
    <cellStyle name="Millares [0] 4 2 4 5 3 4" xfId="35689" xr:uid="{00000000-0005-0000-0000-0000D7460000}"/>
    <cellStyle name="Millares [0] 4 2 4 5 4" xfId="8020" xr:uid="{00000000-0005-0000-0000-0000D8460000}"/>
    <cellStyle name="Millares [0] 4 2 4 5 4 2" xfId="18405" xr:uid="{00000000-0005-0000-0000-0000D9460000}"/>
    <cellStyle name="Millares [0] 4 2 4 5 4 2 2" xfId="49455" xr:uid="{00000000-0005-0000-0000-0000DA460000}"/>
    <cellStyle name="Millares [0] 4 2 4 5 4 3" xfId="28771" xr:uid="{00000000-0005-0000-0000-0000DB460000}"/>
    <cellStyle name="Millares [0] 4 2 4 5 4 4" xfId="39115" xr:uid="{00000000-0005-0000-0000-0000DC460000}"/>
    <cellStyle name="Millares [0] 4 2 4 5 5" xfId="11547" xr:uid="{00000000-0005-0000-0000-0000DD460000}"/>
    <cellStyle name="Millares [0] 4 2 4 5 5 2" xfId="42603" xr:uid="{00000000-0005-0000-0000-0000DE460000}"/>
    <cellStyle name="Millares [0] 4 2 4 5 6" xfId="21919" xr:uid="{00000000-0005-0000-0000-0000DF460000}"/>
    <cellStyle name="Millares [0] 4 2 4 5 7" xfId="32263" xr:uid="{00000000-0005-0000-0000-0000E0460000}"/>
    <cellStyle name="Millares [0] 4 2 4 6" xfId="622" xr:uid="{00000000-0005-0000-0000-0000E1460000}"/>
    <cellStyle name="Millares [0] 4 2 4 6 2" xfId="2870" xr:uid="{00000000-0005-0000-0000-0000E2460000}"/>
    <cellStyle name="Millares [0] 4 2 4 6 2 2" xfId="6300" xr:uid="{00000000-0005-0000-0000-0000E3460000}"/>
    <cellStyle name="Millares [0] 4 2 4 6 2 2 2" xfId="16695" xr:uid="{00000000-0005-0000-0000-0000E4460000}"/>
    <cellStyle name="Millares [0] 4 2 4 6 2 2 2 2" xfId="47749" xr:uid="{00000000-0005-0000-0000-0000E5460000}"/>
    <cellStyle name="Millares [0] 4 2 4 6 2 2 3" xfId="27065" xr:uid="{00000000-0005-0000-0000-0000E6460000}"/>
    <cellStyle name="Millares [0] 4 2 4 6 2 2 4" xfId="37409" xr:uid="{00000000-0005-0000-0000-0000E7460000}"/>
    <cellStyle name="Millares [0] 4 2 4 6 2 3" xfId="9780" xr:uid="{00000000-0005-0000-0000-0000E8460000}"/>
    <cellStyle name="Millares [0] 4 2 4 6 2 3 2" xfId="20146" xr:uid="{00000000-0005-0000-0000-0000E9460000}"/>
    <cellStyle name="Millares [0] 4 2 4 6 2 3 2 2" xfId="51195" xr:uid="{00000000-0005-0000-0000-0000EA460000}"/>
    <cellStyle name="Millares [0] 4 2 4 6 2 3 3" xfId="30511" xr:uid="{00000000-0005-0000-0000-0000EB460000}"/>
    <cellStyle name="Millares [0] 4 2 4 6 2 3 4" xfId="40855" xr:uid="{00000000-0005-0000-0000-0000EC460000}"/>
    <cellStyle name="Millares [0] 4 2 4 6 2 4" xfId="13267" xr:uid="{00000000-0005-0000-0000-0000ED460000}"/>
    <cellStyle name="Millares [0] 4 2 4 6 2 4 2" xfId="44323" xr:uid="{00000000-0005-0000-0000-0000EE460000}"/>
    <cellStyle name="Millares [0] 4 2 4 6 2 5" xfId="23639" xr:uid="{00000000-0005-0000-0000-0000EF460000}"/>
    <cellStyle name="Millares [0] 4 2 4 6 2 6" xfId="33983" xr:uid="{00000000-0005-0000-0000-0000F0460000}"/>
    <cellStyle name="Millares [0] 4 2 4 6 3" xfId="4577" xr:uid="{00000000-0005-0000-0000-0000F1460000}"/>
    <cellStyle name="Millares [0] 4 2 4 6 3 2" xfId="14974" xr:uid="{00000000-0005-0000-0000-0000F2460000}"/>
    <cellStyle name="Millares [0] 4 2 4 6 3 2 2" xfId="46030" xr:uid="{00000000-0005-0000-0000-0000F3460000}"/>
    <cellStyle name="Millares [0] 4 2 4 6 3 3" xfId="25346" xr:uid="{00000000-0005-0000-0000-0000F4460000}"/>
    <cellStyle name="Millares [0] 4 2 4 6 3 4" xfId="35690" xr:uid="{00000000-0005-0000-0000-0000F5460000}"/>
    <cellStyle name="Millares [0] 4 2 4 6 4" xfId="8021" xr:uid="{00000000-0005-0000-0000-0000F6460000}"/>
    <cellStyle name="Millares [0] 4 2 4 6 4 2" xfId="18406" xr:uid="{00000000-0005-0000-0000-0000F7460000}"/>
    <cellStyle name="Millares [0] 4 2 4 6 4 2 2" xfId="49456" xr:uid="{00000000-0005-0000-0000-0000F8460000}"/>
    <cellStyle name="Millares [0] 4 2 4 6 4 3" xfId="28772" xr:uid="{00000000-0005-0000-0000-0000F9460000}"/>
    <cellStyle name="Millares [0] 4 2 4 6 4 4" xfId="39116" xr:uid="{00000000-0005-0000-0000-0000FA460000}"/>
    <cellStyle name="Millares [0] 4 2 4 6 5" xfId="11548" xr:uid="{00000000-0005-0000-0000-0000FB460000}"/>
    <cellStyle name="Millares [0] 4 2 4 6 5 2" xfId="42604" xr:uid="{00000000-0005-0000-0000-0000FC460000}"/>
    <cellStyle name="Millares [0] 4 2 4 6 6" xfId="21920" xr:uid="{00000000-0005-0000-0000-0000FD460000}"/>
    <cellStyle name="Millares [0] 4 2 4 6 7" xfId="32264" xr:uid="{00000000-0005-0000-0000-0000FE460000}"/>
    <cellStyle name="Millares [0] 4 2 4 7" xfId="2859" xr:uid="{00000000-0005-0000-0000-0000FF460000}"/>
    <cellStyle name="Millares [0] 4 2 4 7 2" xfId="6289" xr:uid="{00000000-0005-0000-0000-000000470000}"/>
    <cellStyle name="Millares [0] 4 2 4 7 2 2" xfId="16684" xr:uid="{00000000-0005-0000-0000-000001470000}"/>
    <cellStyle name="Millares [0] 4 2 4 7 2 2 2" xfId="47738" xr:uid="{00000000-0005-0000-0000-000002470000}"/>
    <cellStyle name="Millares [0] 4 2 4 7 2 3" xfId="27054" xr:uid="{00000000-0005-0000-0000-000003470000}"/>
    <cellStyle name="Millares [0] 4 2 4 7 2 4" xfId="37398" xr:uid="{00000000-0005-0000-0000-000004470000}"/>
    <cellStyle name="Millares [0] 4 2 4 7 3" xfId="9769" xr:uid="{00000000-0005-0000-0000-000005470000}"/>
    <cellStyle name="Millares [0] 4 2 4 7 3 2" xfId="20135" xr:uid="{00000000-0005-0000-0000-000006470000}"/>
    <cellStyle name="Millares [0] 4 2 4 7 3 2 2" xfId="51184" xr:uid="{00000000-0005-0000-0000-000007470000}"/>
    <cellStyle name="Millares [0] 4 2 4 7 3 3" xfId="30500" xr:uid="{00000000-0005-0000-0000-000008470000}"/>
    <cellStyle name="Millares [0] 4 2 4 7 3 4" xfId="40844" xr:uid="{00000000-0005-0000-0000-000009470000}"/>
    <cellStyle name="Millares [0] 4 2 4 7 4" xfId="13256" xr:uid="{00000000-0005-0000-0000-00000A470000}"/>
    <cellStyle name="Millares [0] 4 2 4 7 4 2" xfId="44312" xr:uid="{00000000-0005-0000-0000-00000B470000}"/>
    <cellStyle name="Millares [0] 4 2 4 7 5" xfId="23628" xr:uid="{00000000-0005-0000-0000-00000C470000}"/>
    <cellStyle name="Millares [0] 4 2 4 7 6" xfId="33972" xr:uid="{00000000-0005-0000-0000-00000D470000}"/>
    <cellStyle name="Millares [0] 4 2 4 8" xfId="4566" xr:uid="{00000000-0005-0000-0000-00000E470000}"/>
    <cellStyle name="Millares [0] 4 2 4 8 2" xfId="14963" xr:uid="{00000000-0005-0000-0000-00000F470000}"/>
    <cellStyle name="Millares [0] 4 2 4 8 2 2" xfId="46019" xr:uid="{00000000-0005-0000-0000-000010470000}"/>
    <cellStyle name="Millares [0] 4 2 4 8 3" xfId="25335" xr:uid="{00000000-0005-0000-0000-000011470000}"/>
    <cellStyle name="Millares [0] 4 2 4 8 4" xfId="35679" xr:uid="{00000000-0005-0000-0000-000012470000}"/>
    <cellStyle name="Millares [0] 4 2 4 9" xfId="8010" xr:uid="{00000000-0005-0000-0000-000013470000}"/>
    <cellStyle name="Millares [0] 4 2 4 9 2" xfId="18395" xr:uid="{00000000-0005-0000-0000-000014470000}"/>
    <cellStyle name="Millares [0] 4 2 4 9 2 2" xfId="49445" xr:uid="{00000000-0005-0000-0000-000015470000}"/>
    <cellStyle name="Millares [0] 4 2 4 9 3" xfId="28761" xr:uid="{00000000-0005-0000-0000-000016470000}"/>
    <cellStyle name="Millares [0] 4 2 4 9 4" xfId="39105" xr:uid="{00000000-0005-0000-0000-000017470000}"/>
    <cellStyle name="Millares [0] 4 2 5" xfId="623" xr:uid="{00000000-0005-0000-0000-000018470000}"/>
    <cellStyle name="Millares [0] 4 2 5 10" xfId="21921" xr:uid="{00000000-0005-0000-0000-000019470000}"/>
    <cellStyle name="Millares [0] 4 2 5 11" xfId="32265" xr:uid="{00000000-0005-0000-0000-00001A470000}"/>
    <cellStyle name="Millares [0] 4 2 5 2" xfId="624" xr:uid="{00000000-0005-0000-0000-00001B470000}"/>
    <cellStyle name="Millares [0] 4 2 5 2 2" xfId="625" xr:uid="{00000000-0005-0000-0000-00001C470000}"/>
    <cellStyle name="Millares [0] 4 2 5 2 2 2" xfId="2873" xr:uid="{00000000-0005-0000-0000-00001D470000}"/>
    <cellStyle name="Millares [0] 4 2 5 2 2 2 2" xfId="6303" xr:uid="{00000000-0005-0000-0000-00001E470000}"/>
    <cellStyle name="Millares [0] 4 2 5 2 2 2 2 2" xfId="16698" xr:uid="{00000000-0005-0000-0000-00001F470000}"/>
    <cellStyle name="Millares [0] 4 2 5 2 2 2 2 2 2" xfId="47752" xr:uid="{00000000-0005-0000-0000-000020470000}"/>
    <cellStyle name="Millares [0] 4 2 5 2 2 2 2 3" xfId="27068" xr:uid="{00000000-0005-0000-0000-000021470000}"/>
    <cellStyle name="Millares [0] 4 2 5 2 2 2 2 4" xfId="37412" xr:uid="{00000000-0005-0000-0000-000022470000}"/>
    <cellStyle name="Millares [0] 4 2 5 2 2 2 3" xfId="9783" xr:uid="{00000000-0005-0000-0000-000023470000}"/>
    <cellStyle name="Millares [0] 4 2 5 2 2 2 3 2" xfId="20149" xr:uid="{00000000-0005-0000-0000-000024470000}"/>
    <cellStyle name="Millares [0] 4 2 5 2 2 2 3 2 2" xfId="51198" xr:uid="{00000000-0005-0000-0000-000025470000}"/>
    <cellStyle name="Millares [0] 4 2 5 2 2 2 3 3" xfId="30514" xr:uid="{00000000-0005-0000-0000-000026470000}"/>
    <cellStyle name="Millares [0] 4 2 5 2 2 2 3 4" xfId="40858" xr:uid="{00000000-0005-0000-0000-000027470000}"/>
    <cellStyle name="Millares [0] 4 2 5 2 2 2 4" xfId="13270" xr:uid="{00000000-0005-0000-0000-000028470000}"/>
    <cellStyle name="Millares [0] 4 2 5 2 2 2 4 2" xfId="44326" xr:uid="{00000000-0005-0000-0000-000029470000}"/>
    <cellStyle name="Millares [0] 4 2 5 2 2 2 5" xfId="23642" xr:uid="{00000000-0005-0000-0000-00002A470000}"/>
    <cellStyle name="Millares [0] 4 2 5 2 2 2 6" xfId="33986" xr:uid="{00000000-0005-0000-0000-00002B470000}"/>
    <cellStyle name="Millares [0] 4 2 5 2 2 3" xfId="4580" xr:uid="{00000000-0005-0000-0000-00002C470000}"/>
    <cellStyle name="Millares [0] 4 2 5 2 2 3 2" xfId="14977" xr:uid="{00000000-0005-0000-0000-00002D470000}"/>
    <cellStyle name="Millares [0] 4 2 5 2 2 3 2 2" xfId="46033" xr:uid="{00000000-0005-0000-0000-00002E470000}"/>
    <cellStyle name="Millares [0] 4 2 5 2 2 3 3" xfId="25349" xr:uid="{00000000-0005-0000-0000-00002F470000}"/>
    <cellStyle name="Millares [0] 4 2 5 2 2 3 4" xfId="35693" xr:uid="{00000000-0005-0000-0000-000030470000}"/>
    <cellStyle name="Millares [0] 4 2 5 2 2 4" xfId="8024" xr:uid="{00000000-0005-0000-0000-000031470000}"/>
    <cellStyle name="Millares [0] 4 2 5 2 2 4 2" xfId="18409" xr:uid="{00000000-0005-0000-0000-000032470000}"/>
    <cellStyle name="Millares [0] 4 2 5 2 2 4 2 2" xfId="49459" xr:uid="{00000000-0005-0000-0000-000033470000}"/>
    <cellStyle name="Millares [0] 4 2 5 2 2 4 3" xfId="28775" xr:uid="{00000000-0005-0000-0000-000034470000}"/>
    <cellStyle name="Millares [0] 4 2 5 2 2 4 4" xfId="39119" xr:uid="{00000000-0005-0000-0000-000035470000}"/>
    <cellStyle name="Millares [0] 4 2 5 2 2 5" xfId="11551" xr:uid="{00000000-0005-0000-0000-000036470000}"/>
    <cellStyle name="Millares [0] 4 2 5 2 2 5 2" xfId="42607" xr:uid="{00000000-0005-0000-0000-000037470000}"/>
    <cellStyle name="Millares [0] 4 2 5 2 2 6" xfId="21923" xr:uid="{00000000-0005-0000-0000-000038470000}"/>
    <cellStyle name="Millares [0] 4 2 5 2 2 7" xfId="32267" xr:uid="{00000000-0005-0000-0000-000039470000}"/>
    <cellStyle name="Millares [0] 4 2 5 2 3" xfId="2872" xr:uid="{00000000-0005-0000-0000-00003A470000}"/>
    <cellStyle name="Millares [0] 4 2 5 2 3 2" xfId="6302" xr:uid="{00000000-0005-0000-0000-00003B470000}"/>
    <cellStyle name="Millares [0] 4 2 5 2 3 2 2" xfId="16697" xr:uid="{00000000-0005-0000-0000-00003C470000}"/>
    <cellStyle name="Millares [0] 4 2 5 2 3 2 2 2" xfId="47751" xr:uid="{00000000-0005-0000-0000-00003D470000}"/>
    <cellStyle name="Millares [0] 4 2 5 2 3 2 3" xfId="27067" xr:uid="{00000000-0005-0000-0000-00003E470000}"/>
    <cellStyle name="Millares [0] 4 2 5 2 3 2 4" xfId="37411" xr:uid="{00000000-0005-0000-0000-00003F470000}"/>
    <cellStyle name="Millares [0] 4 2 5 2 3 3" xfId="9782" xr:uid="{00000000-0005-0000-0000-000040470000}"/>
    <cellStyle name="Millares [0] 4 2 5 2 3 3 2" xfId="20148" xr:uid="{00000000-0005-0000-0000-000041470000}"/>
    <cellStyle name="Millares [0] 4 2 5 2 3 3 2 2" xfId="51197" xr:uid="{00000000-0005-0000-0000-000042470000}"/>
    <cellStyle name="Millares [0] 4 2 5 2 3 3 3" xfId="30513" xr:uid="{00000000-0005-0000-0000-000043470000}"/>
    <cellStyle name="Millares [0] 4 2 5 2 3 3 4" xfId="40857" xr:uid="{00000000-0005-0000-0000-000044470000}"/>
    <cellStyle name="Millares [0] 4 2 5 2 3 4" xfId="13269" xr:uid="{00000000-0005-0000-0000-000045470000}"/>
    <cellStyle name="Millares [0] 4 2 5 2 3 4 2" xfId="44325" xr:uid="{00000000-0005-0000-0000-000046470000}"/>
    <cellStyle name="Millares [0] 4 2 5 2 3 5" xfId="23641" xr:uid="{00000000-0005-0000-0000-000047470000}"/>
    <cellStyle name="Millares [0] 4 2 5 2 3 6" xfId="33985" xr:uid="{00000000-0005-0000-0000-000048470000}"/>
    <cellStyle name="Millares [0] 4 2 5 2 4" xfId="4579" xr:uid="{00000000-0005-0000-0000-000049470000}"/>
    <cellStyle name="Millares [0] 4 2 5 2 4 2" xfId="14976" xr:uid="{00000000-0005-0000-0000-00004A470000}"/>
    <cellStyle name="Millares [0] 4 2 5 2 4 2 2" xfId="46032" xr:uid="{00000000-0005-0000-0000-00004B470000}"/>
    <cellStyle name="Millares [0] 4 2 5 2 4 3" xfId="25348" xr:uid="{00000000-0005-0000-0000-00004C470000}"/>
    <cellStyle name="Millares [0] 4 2 5 2 4 4" xfId="35692" xr:uid="{00000000-0005-0000-0000-00004D470000}"/>
    <cellStyle name="Millares [0] 4 2 5 2 5" xfId="8023" xr:uid="{00000000-0005-0000-0000-00004E470000}"/>
    <cellStyle name="Millares [0] 4 2 5 2 5 2" xfId="18408" xr:uid="{00000000-0005-0000-0000-00004F470000}"/>
    <cellStyle name="Millares [0] 4 2 5 2 5 2 2" xfId="49458" xr:uid="{00000000-0005-0000-0000-000050470000}"/>
    <cellStyle name="Millares [0] 4 2 5 2 5 3" xfId="28774" xr:uid="{00000000-0005-0000-0000-000051470000}"/>
    <cellStyle name="Millares [0] 4 2 5 2 5 4" xfId="39118" xr:uid="{00000000-0005-0000-0000-000052470000}"/>
    <cellStyle name="Millares [0] 4 2 5 2 6" xfId="11550" xr:uid="{00000000-0005-0000-0000-000053470000}"/>
    <cellStyle name="Millares [0] 4 2 5 2 6 2" xfId="42606" xr:uid="{00000000-0005-0000-0000-000054470000}"/>
    <cellStyle name="Millares [0] 4 2 5 2 7" xfId="21922" xr:uid="{00000000-0005-0000-0000-000055470000}"/>
    <cellStyle name="Millares [0] 4 2 5 2 8" xfId="32266" xr:uid="{00000000-0005-0000-0000-000056470000}"/>
    <cellStyle name="Millares [0] 4 2 5 3" xfId="626" xr:uid="{00000000-0005-0000-0000-000057470000}"/>
    <cellStyle name="Millares [0] 4 2 5 3 2" xfId="2874" xr:uid="{00000000-0005-0000-0000-000058470000}"/>
    <cellStyle name="Millares [0] 4 2 5 3 2 2" xfId="6304" xr:uid="{00000000-0005-0000-0000-000059470000}"/>
    <cellStyle name="Millares [0] 4 2 5 3 2 2 2" xfId="16699" xr:uid="{00000000-0005-0000-0000-00005A470000}"/>
    <cellStyle name="Millares [0] 4 2 5 3 2 2 2 2" xfId="47753" xr:uid="{00000000-0005-0000-0000-00005B470000}"/>
    <cellStyle name="Millares [0] 4 2 5 3 2 2 3" xfId="27069" xr:uid="{00000000-0005-0000-0000-00005C470000}"/>
    <cellStyle name="Millares [0] 4 2 5 3 2 2 4" xfId="37413" xr:uid="{00000000-0005-0000-0000-00005D470000}"/>
    <cellStyle name="Millares [0] 4 2 5 3 2 3" xfId="9784" xr:uid="{00000000-0005-0000-0000-00005E470000}"/>
    <cellStyle name="Millares [0] 4 2 5 3 2 3 2" xfId="20150" xr:uid="{00000000-0005-0000-0000-00005F470000}"/>
    <cellStyle name="Millares [0] 4 2 5 3 2 3 2 2" xfId="51199" xr:uid="{00000000-0005-0000-0000-000060470000}"/>
    <cellStyle name="Millares [0] 4 2 5 3 2 3 3" xfId="30515" xr:uid="{00000000-0005-0000-0000-000061470000}"/>
    <cellStyle name="Millares [0] 4 2 5 3 2 3 4" xfId="40859" xr:uid="{00000000-0005-0000-0000-000062470000}"/>
    <cellStyle name="Millares [0] 4 2 5 3 2 4" xfId="13271" xr:uid="{00000000-0005-0000-0000-000063470000}"/>
    <cellStyle name="Millares [0] 4 2 5 3 2 4 2" xfId="44327" xr:uid="{00000000-0005-0000-0000-000064470000}"/>
    <cellStyle name="Millares [0] 4 2 5 3 2 5" xfId="23643" xr:uid="{00000000-0005-0000-0000-000065470000}"/>
    <cellStyle name="Millares [0] 4 2 5 3 2 6" xfId="33987" xr:uid="{00000000-0005-0000-0000-000066470000}"/>
    <cellStyle name="Millares [0] 4 2 5 3 3" xfId="4581" xr:uid="{00000000-0005-0000-0000-000067470000}"/>
    <cellStyle name="Millares [0] 4 2 5 3 3 2" xfId="14978" xr:uid="{00000000-0005-0000-0000-000068470000}"/>
    <cellStyle name="Millares [0] 4 2 5 3 3 2 2" xfId="46034" xr:uid="{00000000-0005-0000-0000-000069470000}"/>
    <cellStyle name="Millares [0] 4 2 5 3 3 3" xfId="25350" xr:uid="{00000000-0005-0000-0000-00006A470000}"/>
    <cellStyle name="Millares [0] 4 2 5 3 3 4" xfId="35694" xr:uid="{00000000-0005-0000-0000-00006B470000}"/>
    <cellStyle name="Millares [0] 4 2 5 3 4" xfId="8025" xr:uid="{00000000-0005-0000-0000-00006C470000}"/>
    <cellStyle name="Millares [0] 4 2 5 3 4 2" xfId="18410" xr:uid="{00000000-0005-0000-0000-00006D470000}"/>
    <cellStyle name="Millares [0] 4 2 5 3 4 2 2" xfId="49460" xr:uid="{00000000-0005-0000-0000-00006E470000}"/>
    <cellStyle name="Millares [0] 4 2 5 3 4 3" xfId="28776" xr:uid="{00000000-0005-0000-0000-00006F470000}"/>
    <cellStyle name="Millares [0] 4 2 5 3 4 4" xfId="39120" xr:uid="{00000000-0005-0000-0000-000070470000}"/>
    <cellStyle name="Millares [0] 4 2 5 3 5" xfId="11552" xr:uid="{00000000-0005-0000-0000-000071470000}"/>
    <cellStyle name="Millares [0] 4 2 5 3 5 2" xfId="42608" xr:uid="{00000000-0005-0000-0000-000072470000}"/>
    <cellStyle name="Millares [0] 4 2 5 3 6" xfId="21924" xr:uid="{00000000-0005-0000-0000-000073470000}"/>
    <cellStyle name="Millares [0] 4 2 5 3 7" xfId="32268" xr:uid="{00000000-0005-0000-0000-000074470000}"/>
    <cellStyle name="Millares [0] 4 2 5 4" xfId="627" xr:uid="{00000000-0005-0000-0000-000075470000}"/>
    <cellStyle name="Millares [0] 4 2 5 4 2" xfId="2875" xr:uid="{00000000-0005-0000-0000-000076470000}"/>
    <cellStyle name="Millares [0] 4 2 5 4 2 2" xfId="6305" xr:uid="{00000000-0005-0000-0000-000077470000}"/>
    <cellStyle name="Millares [0] 4 2 5 4 2 2 2" xfId="16700" xr:uid="{00000000-0005-0000-0000-000078470000}"/>
    <cellStyle name="Millares [0] 4 2 5 4 2 2 2 2" xfId="47754" xr:uid="{00000000-0005-0000-0000-000079470000}"/>
    <cellStyle name="Millares [0] 4 2 5 4 2 2 3" xfId="27070" xr:uid="{00000000-0005-0000-0000-00007A470000}"/>
    <cellStyle name="Millares [0] 4 2 5 4 2 2 4" xfId="37414" xr:uid="{00000000-0005-0000-0000-00007B470000}"/>
    <cellStyle name="Millares [0] 4 2 5 4 2 3" xfId="9785" xr:uid="{00000000-0005-0000-0000-00007C470000}"/>
    <cellStyle name="Millares [0] 4 2 5 4 2 3 2" xfId="20151" xr:uid="{00000000-0005-0000-0000-00007D470000}"/>
    <cellStyle name="Millares [0] 4 2 5 4 2 3 2 2" xfId="51200" xr:uid="{00000000-0005-0000-0000-00007E470000}"/>
    <cellStyle name="Millares [0] 4 2 5 4 2 3 3" xfId="30516" xr:uid="{00000000-0005-0000-0000-00007F470000}"/>
    <cellStyle name="Millares [0] 4 2 5 4 2 3 4" xfId="40860" xr:uid="{00000000-0005-0000-0000-000080470000}"/>
    <cellStyle name="Millares [0] 4 2 5 4 2 4" xfId="13272" xr:uid="{00000000-0005-0000-0000-000081470000}"/>
    <cellStyle name="Millares [0] 4 2 5 4 2 4 2" xfId="44328" xr:uid="{00000000-0005-0000-0000-000082470000}"/>
    <cellStyle name="Millares [0] 4 2 5 4 2 5" xfId="23644" xr:uid="{00000000-0005-0000-0000-000083470000}"/>
    <cellStyle name="Millares [0] 4 2 5 4 2 6" xfId="33988" xr:uid="{00000000-0005-0000-0000-000084470000}"/>
    <cellStyle name="Millares [0] 4 2 5 4 3" xfId="4582" xr:uid="{00000000-0005-0000-0000-000085470000}"/>
    <cellStyle name="Millares [0] 4 2 5 4 3 2" xfId="14979" xr:uid="{00000000-0005-0000-0000-000086470000}"/>
    <cellStyle name="Millares [0] 4 2 5 4 3 2 2" xfId="46035" xr:uid="{00000000-0005-0000-0000-000087470000}"/>
    <cellStyle name="Millares [0] 4 2 5 4 3 3" xfId="25351" xr:uid="{00000000-0005-0000-0000-000088470000}"/>
    <cellStyle name="Millares [0] 4 2 5 4 3 4" xfId="35695" xr:uid="{00000000-0005-0000-0000-000089470000}"/>
    <cellStyle name="Millares [0] 4 2 5 4 4" xfId="8026" xr:uid="{00000000-0005-0000-0000-00008A470000}"/>
    <cellStyle name="Millares [0] 4 2 5 4 4 2" xfId="18411" xr:uid="{00000000-0005-0000-0000-00008B470000}"/>
    <cellStyle name="Millares [0] 4 2 5 4 4 2 2" xfId="49461" xr:uid="{00000000-0005-0000-0000-00008C470000}"/>
    <cellStyle name="Millares [0] 4 2 5 4 4 3" xfId="28777" xr:uid="{00000000-0005-0000-0000-00008D470000}"/>
    <cellStyle name="Millares [0] 4 2 5 4 4 4" xfId="39121" xr:uid="{00000000-0005-0000-0000-00008E470000}"/>
    <cellStyle name="Millares [0] 4 2 5 4 5" xfId="11553" xr:uid="{00000000-0005-0000-0000-00008F470000}"/>
    <cellStyle name="Millares [0] 4 2 5 4 5 2" xfId="42609" xr:uid="{00000000-0005-0000-0000-000090470000}"/>
    <cellStyle name="Millares [0] 4 2 5 4 6" xfId="21925" xr:uid="{00000000-0005-0000-0000-000091470000}"/>
    <cellStyle name="Millares [0] 4 2 5 4 7" xfId="32269" xr:uid="{00000000-0005-0000-0000-000092470000}"/>
    <cellStyle name="Millares [0] 4 2 5 5" xfId="628" xr:uid="{00000000-0005-0000-0000-000093470000}"/>
    <cellStyle name="Millares [0] 4 2 5 5 2" xfId="2876" xr:uid="{00000000-0005-0000-0000-000094470000}"/>
    <cellStyle name="Millares [0] 4 2 5 5 2 2" xfId="6306" xr:uid="{00000000-0005-0000-0000-000095470000}"/>
    <cellStyle name="Millares [0] 4 2 5 5 2 2 2" xfId="16701" xr:uid="{00000000-0005-0000-0000-000096470000}"/>
    <cellStyle name="Millares [0] 4 2 5 5 2 2 2 2" xfId="47755" xr:uid="{00000000-0005-0000-0000-000097470000}"/>
    <cellStyle name="Millares [0] 4 2 5 5 2 2 3" xfId="27071" xr:uid="{00000000-0005-0000-0000-000098470000}"/>
    <cellStyle name="Millares [0] 4 2 5 5 2 2 4" xfId="37415" xr:uid="{00000000-0005-0000-0000-000099470000}"/>
    <cellStyle name="Millares [0] 4 2 5 5 2 3" xfId="9786" xr:uid="{00000000-0005-0000-0000-00009A470000}"/>
    <cellStyle name="Millares [0] 4 2 5 5 2 3 2" xfId="20152" xr:uid="{00000000-0005-0000-0000-00009B470000}"/>
    <cellStyle name="Millares [0] 4 2 5 5 2 3 2 2" xfId="51201" xr:uid="{00000000-0005-0000-0000-00009C470000}"/>
    <cellStyle name="Millares [0] 4 2 5 5 2 3 3" xfId="30517" xr:uid="{00000000-0005-0000-0000-00009D470000}"/>
    <cellStyle name="Millares [0] 4 2 5 5 2 3 4" xfId="40861" xr:uid="{00000000-0005-0000-0000-00009E470000}"/>
    <cellStyle name="Millares [0] 4 2 5 5 2 4" xfId="13273" xr:uid="{00000000-0005-0000-0000-00009F470000}"/>
    <cellStyle name="Millares [0] 4 2 5 5 2 4 2" xfId="44329" xr:uid="{00000000-0005-0000-0000-0000A0470000}"/>
    <cellStyle name="Millares [0] 4 2 5 5 2 5" xfId="23645" xr:uid="{00000000-0005-0000-0000-0000A1470000}"/>
    <cellStyle name="Millares [0] 4 2 5 5 2 6" xfId="33989" xr:uid="{00000000-0005-0000-0000-0000A2470000}"/>
    <cellStyle name="Millares [0] 4 2 5 5 3" xfId="4583" xr:uid="{00000000-0005-0000-0000-0000A3470000}"/>
    <cellStyle name="Millares [0] 4 2 5 5 3 2" xfId="14980" xr:uid="{00000000-0005-0000-0000-0000A4470000}"/>
    <cellStyle name="Millares [0] 4 2 5 5 3 2 2" xfId="46036" xr:uid="{00000000-0005-0000-0000-0000A5470000}"/>
    <cellStyle name="Millares [0] 4 2 5 5 3 3" xfId="25352" xr:uid="{00000000-0005-0000-0000-0000A6470000}"/>
    <cellStyle name="Millares [0] 4 2 5 5 3 4" xfId="35696" xr:uid="{00000000-0005-0000-0000-0000A7470000}"/>
    <cellStyle name="Millares [0] 4 2 5 5 4" xfId="8027" xr:uid="{00000000-0005-0000-0000-0000A8470000}"/>
    <cellStyle name="Millares [0] 4 2 5 5 4 2" xfId="18412" xr:uid="{00000000-0005-0000-0000-0000A9470000}"/>
    <cellStyle name="Millares [0] 4 2 5 5 4 2 2" xfId="49462" xr:uid="{00000000-0005-0000-0000-0000AA470000}"/>
    <cellStyle name="Millares [0] 4 2 5 5 4 3" xfId="28778" xr:uid="{00000000-0005-0000-0000-0000AB470000}"/>
    <cellStyle name="Millares [0] 4 2 5 5 4 4" xfId="39122" xr:uid="{00000000-0005-0000-0000-0000AC470000}"/>
    <cellStyle name="Millares [0] 4 2 5 5 5" xfId="11554" xr:uid="{00000000-0005-0000-0000-0000AD470000}"/>
    <cellStyle name="Millares [0] 4 2 5 5 5 2" xfId="42610" xr:uid="{00000000-0005-0000-0000-0000AE470000}"/>
    <cellStyle name="Millares [0] 4 2 5 5 6" xfId="21926" xr:uid="{00000000-0005-0000-0000-0000AF470000}"/>
    <cellStyle name="Millares [0] 4 2 5 5 7" xfId="32270" xr:uid="{00000000-0005-0000-0000-0000B0470000}"/>
    <cellStyle name="Millares [0] 4 2 5 6" xfId="2871" xr:uid="{00000000-0005-0000-0000-0000B1470000}"/>
    <cellStyle name="Millares [0] 4 2 5 6 2" xfId="6301" xr:uid="{00000000-0005-0000-0000-0000B2470000}"/>
    <cellStyle name="Millares [0] 4 2 5 6 2 2" xfId="16696" xr:uid="{00000000-0005-0000-0000-0000B3470000}"/>
    <cellStyle name="Millares [0] 4 2 5 6 2 2 2" xfId="47750" xr:uid="{00000000-0005-0000-0000-0000B4470000}"/>
    <cellStyle name="Millares [0] 4 2 5 6 2 3" xfId="27066" xr:uid="{00000000-0005-0000-0000-0000B5470000}"/>
    <cellStyle name="Millares [0] 4 2 5 6 2 4" xfId="37410" xr:uid="{00000000-0005-0000-0000-0000B6470000}"/>
    <cellStyle name="Millares [0] 4 2 5 6 3" xfId="9781" xr:uid="{00000000-0005-0000-0000-0000B7470000}"/>
    <cellStyle name="Millares [0] 4 2 5 6 3 2" xfId="20147" xr:uid="{00000000-0005-0000-0000-0000B8470000}"/>
    <cellStyle name="Millares [0] 4 2 5 6 3 2 2" xfId="51196" xr:uid="{00000000-0005-0000-0000-0000B9470000}"/>
    <cellStyle name="Millares [0] 4 2 5 6 3 3" xfId="30512" xr:uid="{00000000-0005-0000-0000-0000BA470000}"/>
    <cellStyle name="Millares [0] 4 2 5 6 3 4" xfId="40856" xr:uid="{00000000-0005-0000-0000-0000BB470000}"/>
    <cellStyle name="Millares [0] 4 2 5 6 4" xfId="13268" xr:uid="{00000000-0005-0000-0000-0000BC470000}"/>
    <cellStyle name="Millares [0] 4 2 5 6 4 2" xfId="44324" xr:uid="{00000000-0005-0000-0000-0000BD470000}"/>
    <cellStyle name="Millares [0] 4 2 5 6 5" xfId="23640" xr:uid="{00000000-0005-0000-0000-0000BE470000}"/>
    <cellStyle name="Millares [0] 4 2 5 6 6" xfId="33984" xr:uid="{00000000-0005-0000-0000-0000BF470000}"/>
    <cellStyle name="Millares [0] 4 2 5 7" xfId="4578" xr:uid="{00000000-0005-0000-0000-0000C0470000}"/>
    <cellStyle name="Millares [0] 4 2 5 7 2" xfId="14975" xr:uid="{00000000-0005-0000-0000-0000C1470000}"/>
    <cellStyle name="Millares [0] 4 2 5 7 2 2" xfId="46031" xr:uid="{00000000-0005-0000-0000-0000C2470000}"/>
    <cellStyle name="Millares [0] 4 2 5 7 3" xfId="25347" xr:uid="{00000000-0005-0000-0000-0000C3470000}"/>
    <cellStyle name="Millares [0] 4 2 5 7 4" xfId="35691" xr:uid="{00000000-0005-0000-0000-0000C4470000}"/>
    <cellStyle name="Millares [0] 4 2 5 8" xfId="8022" xr:uid="{00000000-0005-0000-0000-0000C5470000}"/>
    <cellStyle name="Millares [0] 4 2 5 8 2" xfId="18407" xr:uid="{00000000-0005-0000-0000-0000C6470000}"/>
    <cellStyle name="Millares [0] 4 2 5 8 2 2" xfId="49457" xr:uid="{00000000-0005-0000-0000-0000C7470000}"/>
    <cellStyle name="Millares [0] 4 2 5 8 3" xfId="28773" xr:uid="{00000000-0005-0000-0000-0000C8470000}"/>
    <cellStyle name="Millares [0] 4 2 5 8 4" xfId="39117" xr:uid="{00000000-0005-0000-0000-0000C9470000}"/>
    <cellStyle name="Millares [0] 4 2 5 9" xfId="11549" xr:uid="{00000000-0005-0000-0000-0000CA470000}"/>
    <cellStyle name="Millares [0] 4 2 5 9 2" xfId="42605" xr:uid="{00000000-0005-0000-0000-0000CB470000}"/>
    <cellStyle name="Millares [0] 4 2 6" xfId="629" xr:uid="{00000000-0005-0000-0000-0000CC470000}"/>
    <cellStyle name="Millares [0] 4 2 6 2" xfId="630" xr:uid="{00000000-0005-0000-0000-0000CD470000}"/>
    <cellStyle name="Millares [0] 4 2 6 2 2" xfId="2878" xr:uid="{00000000-0005-0000-0000-0000CE470000}"/>
    <cellStyle name="Millares [0] 4 2 6 2 2 2" xfId="6308" xr:uid="{00000000-0005-0000-0000-0000CF470000}"/>
    <cellStyle name="Millares [0] 4 2 6 2 2 2 2" xfId="16703" xr:uid="{00000000-0005-0000-0000-0000D0470000}"/>
    <cellStyle name="Millares [0] 4 2 6 2 2 2 2 2" xfId="47757" xr:uid="{00000000-0005-0000-0000-0000D1470000}"/>
    <cellStyle name="Millares [0] 4 2 6 2 2 2 3" xfId="27073" xr:uid="{00000000-0005-0000-0000-0000D2470000}"/>
    <cellStyle name="Millares [0] 4 2 6 2 2 2 4" xfId="37417" xr:uid="{00000000-0005-0000-0000-0000D3470000}"/>
    <cellStyle name="Millares [0] 4 2 6 2 2 3" xfId="9788" xr:uid="{00000000-0005-0000-0000-0000D4470000}"/>
    <cellStyle name="Millares [0] 4 2 6 2 2 3 2" xfId="20154" xr:uid="{00000000-0005-0000-0000-0000D5470000}"/>
    <cellStyle name="Millares [0] 4 2 6 2 2 3 2 2" xfId="51203" xr:uid="{00000000-0005-0000-0000-0000D6470000}"/>
    <cellStyle name="Millares [0] 4 2 6 2 2 3 3" xfId="30519" xr:uid="{00000000-0005-0000-0000-0000D7470000}"/>
    <cellStyle name="Millares [0] 4 2 6 2 2 3 4" xfId="40863" xr:uid="{00000000-0005-0000-0000-0000D8470000}"/>
    <cellStyle name="Millares [0] 4 2 6 2 2 4" xfId="13275" xr:uid="{00000000-0005-0000-0000-0000D9470000}"/>
    <cellStyle name="Millares [0] 4 2 6 2 2 4 2" xfId="44331" xr:uid="{00000000-0005-0000-0000-0000DA470000}"/>
    <cellStyle name="Millares [0] 4 2 6 2 2 5" xfId="23647" xr:uid="{00000000-0005-0000-0000-0000DB470000}"/>
    <cellStyle name="Millares [0] 4 2 6 2 2 6" xfId="33991" xr:uid="{00000000-0005-0000-0000-0000DC470000}"/>
    <cellStyle name="Millares [0] 4 2 6 2 3" xfId="4585" xr:uid="{00000000-0005-0000-0000-0000DD470000}"/>
    <cellStyle name="Millares [0] 4 2 6 2 3 2" xfId="14982" xr:uid="{00000000-0005-0000-0000-0000DE470000}"/>
    <cellStyle name="Millares [0] 4 2 6 2 3 2 2" xfId="46038" xr:uid="{00000000-0005-0000-0000-0000DF470000}"/>
    <cellStyle name="Millares [0] 4 2 6 2 3 3" xfId="25354" xr:uid="{00000000-0005-0000-0000-0000E0470000}"/>
    <cellStyle name="Millares [0] 4 2 6 2 3 4" xfId="35698" xr:uid="{00000000-0005-0000-0000-0000E1470000}"/>
    <cellStyle name="Millares [0] 4 2 6 2 4" xfId="8029" xr:uid="{00000000-0005-0000-0000-0000E2470000}"/>
    <cellStyle name="Millares [0] 4 2 6 2 4 2" xfId="18414" xr:uid="{00000000-0005-0000-0000-0000E3470000}"/>
    <cellStyle name="Millares [0] 4 2 6 2 4 2 2" xfId="49464" xr:uid="{00000000-0005-0000-0000-0000E4470000}"/>
    <cellStyle name="Millares [0] 4 2 6 2 4 3" xfId="28780" xr:uid="{00000000-0005-0000-0000-0000E5470000}"/>
    <cellStyle name="Millares [0] 4 2 6 2 4 4" xfId="39124" xr:uid="{00000000-0005-0000-0000-0000E6470000}"/>
    <cellStyle name="Millares [0] 4 2 6 2 5" xfId="11556" xr:uid="{00000000-0005-0000-0000-0000E7470000}"/>
    <cellStyle name="Millares [0] 4 2 6 2 5 2" xfId="42612" xr:uid="{00000000-0005-0000-0000-0000E8470000}"/>
    <cellStyle name="Millares [0] 4 2 6 2 6" xfId="21928" xr:uid="{00000000-0005-0000-0000-0000E9470000}"/>
    <cellStyle name="Millares [0] 4 2 6 2 7" xfId="32272" xr:uid="{00000000-0005-0000-0000-0000EA470000}"/>
    <cellStyle name="Millares [0] 4 2 6 3" xfId="2877" xr:uid="{00000000-0005-0000-0000-0000EB470000}"/>
    <cellStyle name="Millares [0] 4 2 6 3 2" xfId="6307" xr:uid="{00000000-0005-0000-0000-0000EC470000}"/>
    <cellStyle name="Millares [0] 4 2 6 3 2 2" xfId="16702" xr:uid="{00000000-0005-0000-0000-0000ED470000}"/>
    <cellStyle name="Millares [0] 4 2 6 3 2 2 2" xfId="47756" xr:uid="{00000000-0005-0000-0000-0000EE470000}"/>
    <cellStyle name="Millares [0] 4 2 6 3 2 3" xfId="27072" xr:uid="{00000000-0005-0000-0000-0000EF470000}"/>
    <cellStyle name="Millares [0] 4 2 6 3 2 4" xfId="37416" xr:uid="{00000000-0005-0000-0000-0000F0470000}"/>
    <cellStyle name="Millares [0] 4 2 6 3 3" xfId="9787" xr:uid="{00000000-0005-0000-0000-0000F1470000}"/>
    <cellStyle name="Millares [0] 4 2 6 3 3 2" xfId="20153" xr:uid="{00000000-0005-0000-0000-0000F2470000}"/>
    <cellStyle name="Millares [0] 4 2 6 3 3 2 2" xfId="51202" xr:uid="{00000000-0005-0000-0000-0000F3470000}"/>
    <cellStyle name="Millares [0] 4 2 6 3 3 3" xfId="30518" xr:uid="{00000000-0005-0000-0000-0000F4470000}"/>
    <cellStyle name="Millares [0] 4 2 6 3 3 4" xfId="40862" xr:uid="{00000000-0005-0000-0000-0000F5470000}"/>
    <cellStyle name="Millares [0] 4 2 6 3 4" xfId="13274" xr:uid="{00000000-0005-0000-0000-0000F6470000}"/>
    <cellStyle name="Millares [0] 4 2 6 3 4 2" xfId="44330" xr:uid="{00000000-0005-0000-0000-0000F7470000}"/>
    <cellStyle name="Millares [0] 4 2 6 3 5" xfId="23646" xr:uid="{00000000-0005-0000-0000-0000F8470000}"/>
    <cellStyle name="Millares [0] 4 2 6 3 6" xfId="33990" xr:uid="{00000000-0005-0000-0000-0000F9470000}"/>
    <cellStyle name="Millares [0] 4 2 6 4" xfId="4584" xr:uid="{00000000-0005-0000-0000-0000FA470000}"/>
    <cellStyle name="Millares [0] 4 2 6 4 2" xfId="14981" xr:uid="{00000000-0005-0000-0000-0000FB470000}"/>
    <cellStyle name="Millares [0] 4 2 6 4 2 2" xfId="46037" xr:uid="{00000000-0005-0000-0000-0000FC470000}"/>
    <cellStyle name="Millares [0] 4 2 6 4 3" xfId="25353" xr:uid="{00000000-0005-0000-0000-0000FD470000}"/>
    <cellStyle name="Millares [0] 4 2 6 4 4" xfId="35697" xr:uid="{00000000-0005-0000-0000-0000FE470000}"/>
    <cellStyle name="Millares [0] 4 2 6 5" xfId="8028" xr:uid="{00000000-0005-0000-0000-0000FF470000}"/>
    <cellStyle name="Millares [0] 4 2 6 5 2" xfId="18413" xr:uid="{00000000-0005-0000-0000-000000480000}"/>
    <cellStyle name="Millares [0] 4 2 6 5 2 2" xfId="49463" xr:uid="{00000000-0005-0000-0000-000001480000}"/>
    <cellStyle name="Millares [0] 4 2 6 5 3" xfId="28779" xr:uid="{00000000-0005-0000-0000-000002480000}"/>
    <cellStyle name="Millares [0] 4 2 6 5 4" xfId="39123" xr:uid="{00000000-0005-0000-0000-000003480000}"/>
    <cellStyle name="Millares [0] 4 2 6 6" xfId="11555" xr:uid="{00000000-0005-0000-0000-000004480000}"/>
    <cellStyle name="Millares [0] 4 2 6 6 2" xfId="42611" xr:uid="{00000000-0005-0000-0000-000005480000}"/>
    <cellStyle name="Millares [0] 4 2 6 7" xfId="21927" xr:uid="{00000000-0005-0000-0000-000006480000}"/>
    <cellStyle name="Millares [0] 4 2 6 8" xfId="32271" xr:uid="{00000000-0005-0000-0000-000007480000}"/>
    <cellStyle name="Millares [0] 4 2 7" xfId="631" xr:uid="{00000000-0005-0000-0000-000008480000}"/>
    <cellStyle name="Millares [0] 4 2 7 2" xfId="2879" xr:uid="{00000000-0005-0000-0000-000009480000}"/>
    <cellStyle name="Millares [0] 4 2 7 2 2" xfId="6309" xr:uid="{00000000-0005-0000-0000-00000A480000}"/>
    <cellStyle name="Millares [0] 4 2 7 2 2 2" xfId="16704" xr:uid="{00000000-0005-0000-0000-00000B480000}"/>
    <cellStyle name="Millares [0] 4 2 7 2 2 2 2" xfId="47758" xr:uid="{00000000-0005-0000-0000-00000C480000}"/>
    <cellStyle name="Millares [0] 4 2 7 2 2 3" xfId="27074" xr:uid="{00000000-0005-0000-0000-00000D480000}"/>
    <cellStyle name="Millares [0] 4 2 7 2 2 4" xfId="37418" xr:uid="{00000000-0005-0000-0000-00000E480000}"/>
    <cellStyle name="Millares [0] 4 2 7 2 3" xfId="9789" xr:uid="{00000000-0005-0000-0000-00000F480000}"/>
    <cellStyle name="Millares [0] 4 2 7 2 3 2" xfId="20155" xr:uid="{00000000-0005-0000-0000-000010480000}"/>
    <cellStyle name="Millares [0] 4 2 7 2 3 2 2" xfId="51204" xr:uid="{00000000-0005-0000-0000-000011480000}"/>
    <cellStyle name="Millares [0] 4 2 7 2 3 3" xfId="30520" xr:uid="{00000000-0005-0000-0000-000012480000}"/>
    <cellStyle name="Millares [0] 4 2 7 2 3 4" xfId="40864" xr:uid="{00000000-0005-0000-0000-000013480000}"/>
    <cellStyle name="Millares [0] 4 2 7 2 4" xfId="13276" xr:uid="{00000000-0005-0000-0000-000014480000}"/>
    <cellStyle name="Millares [0] 4 2 7 2 4 2" xfId="44332" xr:uid="{00000000-0005-0000-0000-000015480000}"/>
    <cellStyle name="Millares [0] 4 2 7 2 5" xfId="23648" xr:uid="{00000000-0005-0000-0000-000016480000}"/>
    <cellStyle name="Millares [0] 4 2 7 2 6" xfId="33992" xr:uid="{00000000-0005-0000-0000-000017480000}"/>
    <cellStyle name="Millares [0] 4 2 7 3" xfId="4586" xr:uid="{00000000-0005-0000-0000-000018480000}"/>
    <cellStyle name="Millares [0] 4 2 7 3 2" xfId="14983" xr:uid="{00000000-0005-0000-0000-000019480000}"/>
    <cellStyle name="Millares [0] 4 2 7 3 2 2" xfId="46039" xr:uid="{00000000-0005-0000-0000-00001A480000}"/>
    <cellStyle name="Millares [0] 4 2 7 3 3" xfId="25355" xr:uid="{00000000-0005-0000-0000-00001B480000}"/>
    <cellStyle name="Millares [0] 4 2 7 3 4" xfId="35699" xr:uid="{00000000-0005-0000-0000-00001C480000}"/>
    <cellStyle name="Millares [0] 4 2 7 4" xfId="8030" xr:uid="{00000000-0005-0000-0000-00001D480000}"/>
    <cellStyle name="Millares [0] 4 2 7 4 2" xfId="18415" xr:uid="{00000000-0005-0000-0000-00001E480000}"/>
    <cellStyle name="Millares [0] 4 2 7 4 2 2" xfId="49465" xr:uid="{00000000-0005-0000-0000-00001F480000}"/>
    <cellStyle name="Millares [0] 4 2 7 4 3" xfId="28781" xr:uid="{00000000-0005-0000-0000-000020480000}"/>
    <cellStyle name="Millares [0] 4 2 7 4 4" xfId="39125" xr:uid="{00000000-0005-0000-0000-000021480000}"/>
    <cellStyle name="Millares [0] 4 2 7 5" xfId="11557" xr:uid="{00000000-0005-0000-0000-000022480000}"/>
    <cellStyle name="Millares [0] 4 2 7 5 2" xfId="42613" xr:uid="{00000000-0005-0000-0000-000023480000}"/>
    <cellStyle name="Millares [0] 4 2 7 6" xfId="21929" xr:uid="{00000000-0005-0000-0000-000024480000}"/>
    <cellStyle name="Millares [0] 4 2 7 7" xfId="32273" xr:uid="{00000000-0005-0000-0000-000025480000}"/>
    <cellStyle name="Millares [0] 4 2 8" xfId="632" xr:uid="{00000000-0005-0000-0000-000026480000}"/>
    <cellStyle name="Millares [0] 4 2 8 2" xfId="2880" xr:uid="{00000000-0005-0000-0000-000027480000}"/>
    <cellStyle name="Millares [0] 4 2 8 2 2" xfId="6310" xr:uid="{00000000-0005-0000-0000-000028480000}"/>
    <cellStyle name="Millares [0] 4 2 8 2 2 2" xfId="16705" xr:uid="{00000000-0005-0000-0000-000029480000}"/>
    <cellStyle name="Millares [0] 4 2 8 2 2 2 2" xfId="47759" xr:uid="{00000000-0005-0000-0000-00002A480000}"/>
    <cellStyle name="Millares [0] 4 2 8 2 2 3" xfId="27075" xr:uid="{00000000-0005-0000-0000-00002B480000}"/>
    <cellStyle name="Millares [0] 4 2 8 2 2 4" xfId="37419" xr:uid="{00000000-0005-0000-0000-00002C480000}"/>
    <cellStyle name="Millares [0] 4 2 8 2 3" xfId="9790" xr:uid="{00000000-0005-0000-0000-00002D480000}"/>
    <cellStyle name="Millares [0] 4 2 8 2 3 2" xfId="20156" xr:uid="{00000000-0005-0000-0000-00002E480000}"/>
    <cellStyle name="Millares [0] 4 2 8 2 3 2 2" xfId="51205" xr:uid="{00000000-0005-0000-0000-00002F480000}"/>
    <cellStyle name="Millares [0] 4 2 8 2 3 3" xfId="30521" xr:uid="{00000000-0005-0000-0000-000030480000}"/>
    <cellStyle name="Millares [0] 4 2 8 2 3 4" xfId="40865" xr:uid="{00000000-0005-0000-0000-000031480000}"/>
    <cellStyle name="Millares [0] 4 2 8 2 4" xfId="13277" xr:uid="{00000000-0005-0000-0000-000032480000}"/>
    <cellStyle name="Millares [0] 4 2 8 2 4 2" xfId="44333" xr:uid="{00000000-0005-0000-0000-000033480000}"/>
    <cellStyle name="Millares [0] 4 2 8 2 5" xfId="23649" xr:uid="{00000000-0005-0000-0000-000034480000}"/>
    <cellStyle name="Millares [0] 4 2 8 2 6" xfId="33993" xr:uid="{00000000-0005-0000-0000-000035480000}"/>
    <cellStyle name="Millares [0] 4 2 8 3" xfId="4587" xr:uid="{00000000-0005-0000-0000-000036480000}"/>
    <cellStyle name="Millares [0] 4 2 8 3 2" xfId="14984" xr:uid="{00000000-0005-0000-0000-000037480000}"/>
    <cellStyle name="Millares [0] 4 2 8 3 2 2" xfId="46040" xr:uid="{00000000-0005-0000-0000-000038480000}"/>
    <cellStyle name="Millares [0] 4 2 8 3 3" xfId="25356" xr:uid="{00000000-0005-0000-0000-000039480000}"/>
    <cellStyle name="Millares [0] 4 2 8 3 4" xfId="35700" xr:uid="{00000000-0005-0000-0000-00003A480000}"/>
    <cellStyle name="Millares [0] 4 2 8 4" xfId="8031" xr:uid="{00000000-0005-0000-0000-00003B480000}"/>
    <cellStyle name="Millares [0] 4 2 8 4 2" xfId="18416" xr:uid="{00000000-0005-0000-0000-00003C480000}"/>
    <cellStyle name="Millares [0] 4 2 8 4 2 2" xfId="49466" xr:uid="{00000000-0005-0000-0000-00003D480000}"/>
    <cellStyle name="Millares [0] 4 2 8 4 3" xfId="28782" xr:uid="{00000000-0005-0000-0000-00003E480000}"/>
    <cellStyle name="Millares [0] 4 2 8 4 4" xfId="39126" xr:uid="{00000000-0005-0000-0000-00003F480000}"/>
    <cellStyle name="Millares [0] 4 2 8 5" xfId="11558" xr:uid="{00000000-0005-0000-0000-000040480000}"/>
    <cellStyle name="Millares [0] 4 2 8 5 2" xfId="42614" xr:uid="{00000000-0005-0000-0000-000041480000}"/>
    <cellStyle name="Millares [0] 4 2 8 6" xfId="21930" xr:uid="{00000000-0005-0000-0000-000042480000}"/>
    <cellStyle name="Millares [0] 4 2 8 7" xfId="32274" xr:uid="{00000000-0005-0000-0000-000043480000}"/>
    <cellStyle name="Millares [0] 4 2 9" xfId="633" xr:uid="{00000000-0005-0000-0000-000044480000}"/>
    <cellStyle name="Millares [0] 4 2 9 2" xfId="2881" xr:uid="{00000000-0005-0000-0000-000045480000}"/>
    <cellStyle name="Millares [0] 4 2 9 2 2" xfId="6311" xr:uid="{00000000-0005-0000-0000-000046480000}"/>
    <cellStyle name="Millares [0] 4 2 9 2 2 2" xfId="16706" xr:uid="{00000000-0005-0000-0000-000047480000}"/>
    <cellStyle name="Millares [0] 4 2 9 2 2 2 2" xfId="47760" xr:uid="{00000000-0005-0000-0000-000048480000}"/>
    <cellStyle name="Millares [0] 4 2 9 2 2 3" xfId="27076" xr:uid="{00000000-0005-0000-0000-000049480000}"/>
    <cellStyle name="Millares [0] 4 2 9 2 2 4" xfId="37420" xr:uid="{00000000-0005-0000-0000-00004A480000}"/>
    <cellStyle name="Millares [0] 4 2 9 2 3" xfId="9791" xr:uid="{00000000-0005-0000-0000-00004B480000}"/>
    <cellStyle name="Millares [0] 4 2 9 2 3 2" xfId="20157" xr:uid="{00000000-0005-0000-0000-00004C480000}"/>
    <cellStyle name="Millares [0] 4 2 9 2 3 2 2" xfId="51206" xr:uid="{00000000-0005-0000-0000-00004D480000}"/>
    <cellStyle name="Millares [0] 4 2 9 2 3 3" xfId="30522" xr:uid="{00000000-0005-0000-0000-00004E480000}"/>
    <cellStyle name="Millares [0] 4 2 9 2 3 4" xfId="40866" xr:uid="{00000000-0005-0000-0000-00004F480000}"/>
    <cellStyle name="Millares [0] 4 2 9 2 4" xfId="13278" xr:uid="{00000000-0005-0000-0000-000050480000}"/>
    <cellStyle name="Millares [0] 4 2 9 2 4 2" xfId="44334" xr:uid="{00000000-0005-0000-0000-000051480000}"/>
    <cellStyle name="Millares [0] 4 2 9 2 5" xfId="23650" xr:uid="{00000000-0005-0000-0000-000052480000}"/>
    <cellStyle name="Millares [0] 4 2 9 2 6" xfId="33994" xr:uid="{00000000-0005-0000-0000-000053480000}"/>
    <cellStyle name="Millares [0] 4 2 9 3" xfId="4588" xr:uid="{00000000-0005-0000-0000-000054480000}"/>
    <cellStyle name="Millares [0] 4 2 9 3 2" xfId="14985" xr:uid="{00000000-0005-0000-0000-000055480000}"/>
    <cellStyle name="Millares [0] 4 2 9 3 2 2" xfId="46041" xr:uid="{00000000-0005-0000-0000-000056480000}"/>
    <cellStyle name="Millares [0] 4 2 9 3 3" xfId="25357" xr:uid="{00000000-0005-0000-0000-000057480000}"/>
    <cellStyle name="Millares [0] 4 2 9 3 4" xfId="35701" xr:uid="{00000000-0005-0000-0000-000058480000}"/>
    <cellStyle name="Millares [0] 4 2 9 4" xfId="8032" xr:uid="{00000000-0005-0000-0000-000059480000}"/>
    <cellStyle name="Millares [0] 4 2 9 4 2" xfId="18417" xr:uid="{00000000-0005-0000-0000-00005A480000}"/>
    <cellStyle name="Millares [0] 4 2 9 4 2 2" xfId="49467" xr:uid="{00000000-0005-0000-0000-00005B480000}"/>
    <cellStyle name="Millares [0] 4 2 9 4 3" xfId="28783" xr:uid="{00000000-0005-0000-0000-00005C480000}"/>
    <cellStyle name="Millares [0] 4 2 9 4 4" xfId="39127" xr:uid="{00000000-0005-0000-0000-00005D480000}"/>
    <cellStyle name="Millares [0] 4 2 9 5" xfId="11559" xr:uid="{00000000-0005-0000-0000-00005E480000}"/>
    <cellStyle name="Millares [0] 4 2 9 5 2" xfId="42615" xr:uid="{00000000-0005-0000-0000-00005F480000}"/>
    <cellStyle name="Millares [0] 4 2 9 6" xfId="21931" xr:uid="{00000000-0005-0000-0000-000060480000}"/>
    <cellStyle name="Millares [0] 4 2 9 7" xfId="32275" xr:uid="{00000000-0005-0000-0000-000061480000}"/>
    <cellStyle name="Millares [0] 4 3" xfId="634" xr:uid="{00000000-0005-0000-0000-000062480000}"/>
    <cellStyle name="Millares [0] 4 3 10" xfId="8033" xr:uid="{00000000-0005-0000-0000-000063480000}"/>
    <cellStyle name="Millares [0] 4 3 10 2" xfId="18418" xr:uid="{00000000-0005-0000-0000-000064480000}"/>
    <cellStyle name="Millares [0] 4 3 10 2 2" xfId="49468" xr:uid="{00000000-0005-0000-0000-000065480000}"/>
    <cellStyle name="Millares [0] 4 3 10 3" xfId="28784" xr:uid="{00000000-0005-0000-0000-000066480000}"/>
    <cellStyle name="Millares [0] 4 3 10 4" xfId="39128" xr:uid="{00000000-0005-0000-0000-000067480000}"/>
    <cellStyle name="Millares [0] 4 3 11" xfId="11560" xr:uid="{00000000-0005-0000-0000-000068480000}"/>
    <cellStyle name="Millares [0] 4 3 11 2" xfId="42616" xr:uid="{00000000-0005-0000-0000-000069480000}"/>
    <cellStyle name="Millares [0] 4 3 12" xfId="21932" xr:uid="{00000000-0005-0000-0000-00006A480000}"/>
    <cellStyle name="Millares [0] 4 3 13" xfId="32276" xr:uid="{00000000-0005-0000-0000-00006B480000}"/>
    <cellStyle name="Millares [0] 4 3 2" xfId="635" xr:uid="{00000000-0005-0000-0000-00006C480000}"/>
    <cellStyle name="Millares [0] 4 3 2 10" xfId="11561" xr:uid="{00000000-0005-0000-0000-00006D480000}"/>
    <cellStyle name="Millares [0] 4 3 2 10 2" xfId="42617" xr:uid="{00000000-0005-0000-0000-00006E480000}"/>
    <cellStyle name="Millares [0] 4 3 2 11" xfId="21933" xr:uid="{00000000-0005-0000-0000-00006F480000}"/>
    <cellStyle name="Millares [0] 4 3 2 12" xfId="32277" xr:uid="{00000000-0005-0000-0000-000070480000}"/>
    <cellStyle name="Millares [0] 4 3 2 2" xfId="636" xr:uid="{00000000-0005-0000-0000-000071480000}"/>
    <cellStyle name="Millares [0] 4 3 2 2 10" xfId="21934" xr:uid="{00000000-0005-0000-0000-000072480000}"/>
    <cellStyle name="Millares [0] 4 3 2 2 11" xfId="32278" xr:uid="{00000000-0005-0000-0000-000073480000}"/>
    <cellStyle name="Millares [0] 4 3 2 2 2" xfId="637" xr:uid="{00000000-0005-0000-0000-000074480000}"/>
    <cellStyle name="Millares [0] 4 3 2 2 2 2" xfId="638" xr:uid="{00000000-0005-0000-0000-000075480000}"/>
    <cellStyle name="Millares [0] 4 3 2 2 2 2 2" xfId="2886" xr:uid="{00000000-0005-0000-0000-000076480000}"/>
    <cellStyle name="Millares [0] 4 3 2 2 2 2 2 2" xfId="6316" xr:uid="{00000000-0005-0000-0000-000077480000}"/>
    <cellStyle name="Millares [0] 4 3 2 2 2 2 2 2 2" xfId="16711" xr:uid="{00000000-0005-0000-0000-000078480000}"/>
    <cellStyle name="Millares [0] 4 3 2 2 2 2 2 2 2 2" xfId="47765" xr:uid="{00000000-0005-0000-0000-000079480000}"/>
    <cellStyle name="Millares [0] 4 3 2 2 2 2 2 2 3" xfId="27081" xr:uid="{00000000-0005-0000-0000-00007A480000}"/>
    <cellStyle name="Millares [0] 4 3 2 2 2 2 2 2 4" xfId="37425" xr:uid="{00000000-0005-0000-0000-00007B480000}"/>
    <cellStyle name="Millares [0] 4 3 2 2 2 2 2 3" xfId="9796" xr:uid="{00000000-0005-0000-0000-00007C480000}"/>
    <cellStyle name="Millares [0] 4 3 2 2 2 2 2 3 2" xfId="20162" xr:uid="{00000000-0005-0000-0000-00007D480000}"/>
    <cellStyle name="Millares [0] 4 3 2 2 2 2 2 3 2 2" xfId="51211" xr:uid="{00000000-0005-0000-0000-00007E480000}"/>
    <cellStyle name="Millares [0] 4 3 2 2 2 2 2 3 3" xfId="30527" xr:uid="{00000000-0005-0000-0000-00007F480000}"/>
    <cellStyle name="Millares [0] 4 3 2 2 2 2 2 3 4" xfId="40871" xr:uid="{00000000-0005-0000-0000-000080480000}"/>
    <cellStyle name="Millares [0] 4 3 2 2 2 2 2 4" xfId="13283" xr:uid="{00000000-0005-0000-0000-000081480000}"/>
    <cellStyle name="Millares [0] 4 3 2 2 2 2 2 4 2" xfId="44339" xr:uid="{00000000-0005-0000-0000-000082480000}"/>
    <cellStyle name="Millares [0] 4 3 2 2 2 2 2 5" xfId="23655" xr:uid="{00000000-0005-0000-0000-000083480000}"/>
    <cellStyle name="Millares [0] 4 3 2 2 2 2 2 6" xfId="33999" xr:uid="{00000000-0005-0000-0000-000084480000}"/>
    <cellStyle name="Millares [0] 4 3 2 2 2 2 3" xfId="4593" xr:uid="{00000000-0005-0000-0000-000085480000}"/>
    <cellStyle name="Millares [0] 4 3 2 2 2 2 3 2" xfId="14990" xr:uid="{00000000-0005-0000-0000-000086480000}"/>
    <cellStyle name="Millares [0] 4 3 2 2 2 2 3 2 2" xfId="46046" xr:uid="{00000000-0005-0000-0000-000087480000}"/>
    <cellStyle name="Millares [0] 4 3 2 2 2 2 3 3" xfId="25362" xr:uid="{00000000-0005-0000-0000-000088480000}"/>
    <cellStyle name="Millares [0] 4 3 2 2 2 2 3 4" xfId="35706" xr:uid="{00000000-0005-0000-0000-000089480000}"/>
    <cellStyle name="Millares [0] 4 3 2 2 2 2 4" xfId="8037" xr:uid="{00000000-0005-0000-0000-00008A480000}"/>
    <cellStyle name="Millares [0] 4 3 2 2 2 2 4 2" xfId="18422" xr:uid="{00000000-0005-0000-0000-00008B480000}"/>
    <cellStyle name="Millares [0] 4 3 2 2 2 2 4 2 2" xfId="49472" xr:uid="{00000000-0005-0000-0000-00008C480000}"/>
    <cellStyle name="Millares [0] 4 3 2 2 2 2 4 3" xfId="28788" xr:uid="{00000000-0005-0000-0000-00008D480000}"/>
    <cellStyle name="Millares [0] 4 3 2 2 2 2 4 4" xfId="39132" xr:uid="{00000000-0005-0000-0000-00008E480000}"/>
    <cellStyle name="Millares [0] 4 3 2 2 2 2 5" xfId="11564" xr:uid="{00000000-0005-0000-0000-00008F480000}"/>
    <cellStyle name="Millares [0] 4 3 2 2 2 2 5 2" xfId="42620" xr:uid="{00000000-0005-0000-0000-000090480000}"/>
    <cellStyle name="Millares [0] 4 3 2 2 2 2 6" xfId="21936" xr:uid="{00000000-0005-0000-0000-000091480000}"/>
    <cellStyle name="Millares [0] 4 3 2 2 2 2 7" xfId="32280" xr:uid="{00000000-0005-0000-0000-000092480000}"/>
    <cellStyle name="Millares [0] 4 3 2 2 2 3" xfId="2885" xr:uid="{00000000-0005-0000-0000-000093480000}"/>
    <cellStyle name="Millares [0] 4 3 2 2 2 3 2" xfId="6315" xr:uid="{00000000-0005-0000-0000-000094480000}"/>
    <cellStyle name="Millares [0] 4 3 2 2 2 3 2 2" xfId="16710" xr:uid="{00000000-0005-0000-0000-000095480000}"/>
    <cellStyle name="Millares [0] 4 3 2 2 2 3 2 2 2" xfId="47764" xr:uid="{00000000-0005-0000-0000-000096480000}"/>
    <cellStyle name="Millares [0] 4 3 2 2 2 3 2 3" xfId="27080" xr:uid="{00000000-0005-0000-0000-000097480000}"/>
    <cellStyle name="Millares [0] 4 3 2 2 2 3 2 4" xfId="37424" xr:uid="{00000000-0005-0000-0000-000098480000}"/>
    <cellStyle name="Millares [0] 4 3 2 2 2 3 3" xfId="9795" xr:uid="{00000000-0005-0000-0000-000099480000}"/>
    <cellStyle name="Millares [0] 4 3 2 2 2 3 3 2" xfId="20161" xr:uid="{00000000-0005-0000-0000-00009A480000}"/>
    <cellStyle name="Millares [0] 4 3 2 2 2 3 3 2 2" xfId="51210" xr:uid="{00000000-0005-0000-0000-00009B480000}"/>
    <cellStyle name="Millares [0] 4 3 2 2 2 3 3 3" xfId="30526" xr:uid="{00000000-0005-0000-0000-00009C480000}"/>
    <cellStyle name="Millares [0] 4 3 2 2 2 3 3 4" xfId="40870" xr:uid="{00000000-0005-0000-0000-00009D480000}"/>
    <cellStyle name="Millares [0] 4 3 2 2 2 3 4" xfId="13282" xr:uid="{00000000-0005-0000-0000-00009E480000}"/>
    <cellStyle name="Millares [0] 4 3 2 2 2 3 4 2" xfId="44338" xr:uid="{00000000-0005-0000-0000-00009F480000}"/>
    <cellStyle name="Millares [0] 4 3 2 2 2 3 5" xfId="23654" xr:uid="{00000000-0005-0000-0000-0000A0480000}"/>
    <cellStyle name="Millares [0] 4 3 2 2 2 3 6" xfId="33998" xr:uid="{00000000-0005-0000-0000-0000A1480000}"/>
    <cellStyle name="Millares [0] 4 3 2 2 2 4" xfId="4592" xr:uid="{00000000-0005-0000-0000-0000A2480000}"/>
    <cellStyle name="Millares [0] 4 3 2 2 2 4 2" xfId="14989" xr:uid="{00000000-0005-0000-0000-0000A3480000}"/>
    <cellStyle name="Millares [0] 4 3 2 2 2 4 2 2" xfId="46045" xr:uid="{00000000-0005-0000-0000-0000A4480000}"/>
    <cellStyle name="Millares [0] 4 3 2 2 2 4 3" xfId="25361" xr:uid="{00000000-0005-0000-0000-0000A5480000}"/>
    <cellStyle name="Millares [0] 4 3 2 2 2 4 4" xfId="35705" xr:uid="{00000000-0005-0000-0000-0000A6480000}"/>
    <cellStyle name="Millares [0] 4 3 2 2 2 5" xfId="8036" xr:uid="{00000000-0005-0000-0000-0000A7480000}"/>
    <cellStyle name="Millares [0] 4 3 2 2 2 5 2" xfId="18421" xr:uid="{00000000-0005-0000-0000-0000A8480000}"/>
    <cellStyle name="Millares [0] 4 3 2 2 2 5 2 2" xfId="49471" xr:uid="{00000000-0005-0000-0000-0000A9480000}"/>
    <cellStyle name="Millares [0] 4 3 2 2 2 5 3" xfId="28787" xr:uid="{00000000-0005-0000-0000-0000AA480000}"/>
    <cellStyle name="Millares [0] 4 3 2 2 2 5 4" xfId="39131" xr:uid="{00000000-0005-0000-0000-0000AB480000}"/>
    <cellStyle name="Millares [0] 4 3 2 2 2 6" xfId="11563" xr:uid="{00000000-0005-0000-0000-0000AC480000}"/>
    <cellStyle name="Millares [0] 4 3 2 2 2 6 2" xfId="42619" xr:uid="{00000000-0005-0000-0000-0000AD480000}"/>
    <cellStyle name="Millares [0] 4 3 2 2 2 7" xfId="21935" xr:uid="{00000000-0005-0000-0000-0000AE480000}"/>
    <cellStyle name="Millares [0] 4 3 2 2 2 8" xfId="32279" xr:uid="{00000000-0005-0000-0000-0000AF480000}"/>
    <cellStyle name="Millares [0] 4 3 2 2 3" xfId="639" xr:uid="{00000000-0005-0000-0000-0000B0480000}"/>
    <cellStyle name="Millares [0] 4 3 2 2 3 2" xfId="2887" xr:uid="{00000000-0005-0000-0000-0000B1480000}"/>
    <cellStyle name="Millares [0] 4 3 2 2 3 2 2" xfId="6317" xr:uid="{00000000-0005-0000-0000-0000B2480000}"/>
    <cellStyle name="Millares [0] 4 3 2 2 3 2 2 2" xfId="16712" xr:uid="{00000000-0005-0000-0000-0000B3480000}"/>
    <cellStyle name="Millares [0] 4 3 2 2 3 2 2 2 2" xfId="47766" xr:uid="{00000000-0005-0000-0000-0000B4480000}"/>
    <cellStyle name="Millares [0] 4 3 2 2 3 2 2 3" xfId="27082" xr:uid="{00000000-0005-0000-0000-0000B5480000}"/>
    <cellStyle name="Millares [0] 4 3 2 2 3 2 2 4" xfId="37426" xr:uid="{00000000-0005-0000-0000-0000B6480000}"/>
    <cellStyle name="Millares [0] 4 3 2 2 3 2 3" xfId="9797" xr:uid="{00000000-0005-0000-0000-0000B7480000}"/>
    <cellStyle name="Millares [0] 4 3 2 2 3 2 3 2" xfId="20163" xr:uid="{00000000-0005-0000-0000-0000B8480000}"/>
    <cellStyle name="Millares [0] 4 3 2 2 3 2 3 2 2" xfId="51212" xr:uid="{00000000-0005-0000-0000-0000B9480000}"/>
    <cellStyle name="Millares [0] 4 3 2 2 3 2 3 3" xfId="30528" xr:uid="{00000000-0005-0000-0000-0000BA480000}"/>
    <cellStyle name="Millares [0] 4 3 2 2 3 2 3 4" xfId="40872" xr:uid="{00000000-0005-0000-0000-0000BB480000}"/>
    <cellStyle name="Millares [0] 4 3 2 2 3 2 4" xfId="13284" xr:uid="{00000000-0005-0000-0000-0000BC480000}"/>
    <cellStyle name="Millares [0] 4 3 2 2 3 2 4 2" xfId="44340" xr:uid="{00000000-0005-0000-0000-0000BD480000}"/>
    <cellStyle name="Millares [0] 4 3 2 2 3 2 5" xfId="23656" xr:uid="{00000000-0005-0000-0000-0000BE480000}"/>
    <cellStyle name="Millares [0] 4 3 2 2 3 2 6" xfId="34000" xr:uid="{00000000-0005-0000-0000-0000BF480000}"/>
    <cellStyle name="Millares [0] 4 3 2 2 3 3" xfId="4594" xr:uid="{00000000-0005-0000-0000-0000C0480000}"/>
    <cellStyle name="Millares [0] 4 3 2 2 3 3 2" xfId="14991" xr:uid="{00000000-0005-0000-0000-0000C1480000}"/>
    <cellStyle name="Millares [0] 4 3 2 2 3 3 2 2" xfId="46047" xr:uid="{00000000-0005-0000-0000-0000C2480000}"/>
    <cellStyle name="Millares [0] 4 3 2 2 3 3 3" xfId="25363" xr:uid="{00000000-0005-0000-0000-0000C3480000}"/>
    <cellStyle name="Millares [0] 4 3 2 2 3 3 4" xfId="35707" xr:uid="{00000000-0005-0000-0000-0000C4480000}"/>
    <cellStyle name="Millares [0] 4 3 2 2 3 4" xfId="8038" xr:uid="{00000000-0005-0000-0000-0000C5480000}"/>
    <cellStyle name="Millares [0] 4 3 2 2 3 4 2" xfId="18423" xr:uid="{00000000-0005-0000-0000-0000C6480000}"/>
    <cellStyle name="Millares [0] 4 3 2 2 3 4 2 2" xfId="49473" xr:uid="{00000000-0005-0000-0000-0000C7480000}"/>
    <cellStyle name="Millares [0] 4 3 2 2 3 4 3" xfId="28789" xr:uid="{00000000-0005-0000-0000-0000C8480000}"/>
    <cellStyle name="Millares [0] 4 3 2 2 3 4 4" xfId="39133" xr:uid="{00000000-0005-0000-0000-0000C9480000}"/>
    <cellStyle name="Millares [0] 4 3 2 2 3 5" xfId="11565" xr:uid="{00000000-0005-0000-0000-0000CA480000}"/>
    <cellStyle name="Millares [0] 4 3 2 2 3 5 2" xfId="42621" xr:uid="{00000000-0005-0000-0000-0000CB480000}"/>
    <cellStyle name="Millares [0] 4 3 2 2 3 6" xfId="21937" xr:uid="{00000000-0005-0000-0000-0000CC480000}"/>
    <cellStyle name="Millares [0] 4 3 2 2 3 7" xfId="32281" xr:uid="{00000000-0005-0000-0000-0000CD480000}"/>
    <cellStyle name="Millares [0] 4 3 2 2 4" xfId="640" xr:uid="{00000000-0005-0000-0000-0000CE480000}"/>
    <cellStyle name="Millares [0] 4 3 2 2 4 2" xfId="2888" xr:uid="{00000000-0005-0000-0000-0000CF480000}"/>
    <cellStyle name="Millares [0] 4 3 2 2 4 2 2" xfId="6318" xr:uid="{00000000-0005-0000-0000-0000D0480000}"/>
    <cellStyle name="Millares [0] 4 3 2 2 4 2 2 2" xfId="16713" xr:uid="{00000000-0005-0000-0000-0000D1480000}"/>
    <cellStyle name="Millares [0] 4 3 2 2 4 2 2 2 2" xfId="47767" xr:uid="{00000000-0005-0000-0000-0000D2480000}"/>
    <cellStyle name="Millares [0] 4 3 2 2 4 2 2 3" xfId="27083" xr:uid="{00000000-0005-0000-0000-0000D3480000}"/>
    <cellStyle name="Millares [0] 4 3 2 2 4 2 2 4" xfId="37427" xr:uid="{00000000-0005-0000-0000-0000D4480000}"/>
    <cellStyle name="Millares [0] 4 3 2 2 4 2 3" xfId="9798" xr:uid="{00000000-0005-0000-0000-0000D5480000}"/>
    <cellStyle name="Millares [0] 4 3 2 2 4 2 3 2" xfId="20164" xr:uid="{00000000-0005-0000-0000-0000D6480000}"/>
    <cellStyle name="Millares [0] 4 3 2 2 4 2 3 2 2" xfId="51213" xr:uid="{00000000-0005-0000-0000-0000D7480000}"/>
    <cellStyle name="Millares [0] 4 3 2 2 4 2 3 3" xfId="30529" xr:uid="{00000000-0005-0000-0000-0000D8480000}"/>
    <cellStyle name="Millares [0] 4 3 2 2 4 2 3 4" xfId="40873" xr:uid="{00000000-0005-0000-0000-0000D9480000}"/>
    <cellStyle name="Millares [0] 4 3 2 2 4 2 4" xfId="13285" xr:uid="{00000000-0005-0000-0000-0000DA480000}"/>
    <cellStyle name="Millares [0] 4 3 2 2 4 2 4 2" xfId="44341" xr:uid="{00000000-0005-0000-0000-0000DB480000}"/>
    <cellStyle name="Millares [0] 4 3 2 2 4 2 5" xfId="23657" xr:uid="{00000000-0005-0000-0000-0000DC480000}"/>
    <cellStyle name="Millares [0] 4 3 2 2 4 2 6" xfId="34001" xr:uid="{00000000-0005-0000-0000-0000DD480000}"/>
    <cellStyle name="Millares [0] 4 3 2 2 4 3" xfId="4595" xr:uid="{00000000-0005-0000-0000-0000DE480000}"/>
    <cellStyle name="Millares [0] 4 3 2 2 4 3 2" xfId="14992" xr:uid="{00000000-0005-0000-0000-0000DF480000}"/>
    <cellStyle name="Millares [0] 4 3 2 2 4 3 2 2" xfId="46048" xr:uid="{00000000-0005-0000-0000-0000E0480000}"/>
    <cellStyle name="Millares [0] 4 3 2 2 4 3 3" xfId="25364" xr:uid="{00000000-0005-0000-0000-0000E1480000}"/>
    <cellStyle name="Millares [0] 4 3 2 2 4 3 4" xfId="35708" xr:uid="{00000000-0005-0000-0000-0000E2480000}"/>
    <cellStyle name="Millares [0] 4 3 2 2 4 4" xfId="8039" xr:uid="{00000000-0005-0000-0000-0000E3480000}"/>
    <cellStyle name="Millares [0] 4 3 2 2 4 4 2" xfId="18424" xr:uid="{00000000-0005-0000-0000-0000E4480000}"/>
    <cellStyle name="Millares [0] 4 3 2 2 4 4 2 2" xfId="49474" xr:uid="{00000000-0005-0000-0000-0000E5480000}"/>
    <cellStyle name="Millares [0] 4 3 2 2 4 4 3" xfId="28790" xr:uid="{00000000-0005-0000-0000-0000E6480000}"/>
    <cellStyle name="Millares [0] 4 3 2 2 4 4 4" xfId="39134" xr:uid="{00000000-0005-0000-0000-0000E7480000}"/>
    <cellStyle name="Millares [0] 4 3 2 2 4 5" xfId="11566" xr:uid="{00000000-0005-0000-0000-0000E8480000}"/>
    <cellStyle name="Millares [0] 4 3 2 2 4 5 2" xfId="42622" xr:uid="{00000000-0005-0000-0000-0000E9480000}"/>
    <cellStyle name="Millares [0] 4 3 2 2 4 6" xfId="21938" xr:uid="{00000000-0005-0000-0000-0000EA480000}"/>
    <cellStyle name="Millares [0] 4 3 2 2 4 7" xfId="32282" xr:uid="{00000000-0005-0000-0000-0000EB480000}"/>
    <cellStyle name="Millares [0] 4 3 2 2 5" xfId="641" xr:uid="{00000000-0005-0000-0000-0000EC480000}"/>
    <cellStyle name="Millares [0] 4 3 2 2 5 2" xfId="2889" xr:uid="{00000000-0005-0000-0000-0000ED480000}"/>
    <cellStyle name="Millares [0] 4 3 2 2 5 2 2" xfId="6319" xr:uid="{00000000-0005-0000-0000-0000EE480000}"/>
    <cellStyle name="Millares [0] 4 3 2 2 5 2 2 2" xfId="16714" xr:uid="{00000000-0005-0000-0000-0000EF480000}"/>
    <cellStyle name="Millares [0] 4 3 2 2 5 2 2 2 2" xfId="47768" xr:uid="{00000000-0005-0000-0000-0000F0480000}"/>
    <cellStyle name="Millares [0] 4 3 2 2 5 2 2 3" xfId="27084" xr:uid="{00000000-0005-0000-0000-0000F1480000}"/>
    <cellStyle name="Millares [0] 4 3 2 2 5 2 2 4" xfId="37428" xr:uid="{00000000-0005-0000-0000-0000F2480000}"/>
    <cellStyle name="Millares [0] 4 3 2 2 5 2 3" xfId="9799" xr:uid="{00000000-0005-0000-0000-0000F3480000}"/>
    <cellStyle name="Millares [0] 4 3 2 2 5 2 3 2" xfId="20165" xr:uid="{00000000-0005-0000-0000-0000F4480000}"/>
    <cellStyle name="Millares [0] 4 3 2 2 5 2 3 2 2" xfId="51214" xr:uid="{00000000-0005-0000-0000-0000F5480000}"/>
    <cellStyle name="Millares [0] 4 3 2 2 5 2 3 3" xfId="30530" xr:uid="{00000000-0005-0000-0000-0000F6480000}"/>
    <cellStyle name="Millares [0] 4 3 2 2 5 2 3 4" xfId="40874" xr:uid="{00000000-0005-0000-0000-0000F7480000}"/>
    <cellStyle name="Millares [0] 4 3 2 2 5 2 4" xfId="13286" xr:uid="{00000000-0005-0000-0000-0000F8480000}"/>
    <cellStyle name="Millares [0] 4 3 2 2 5 2 4 2" xfId="44342" xr:uid="{00000000-0005-0000-0000-0000F9480000}"/>
    <cellStyle name="Millares [0] 4 3 2 2 5 2 5" xfId="23658" xr:uid="{00000000-0005-0000-0000-0000FA480000}"/>
    <cellStyle name="Millares [0] 4 3 2 2 5 2 6" xfId="34002" xr:uid="{00000000-0005-0000-0000-0000FB480000}"/>
    <cellStyle name="Millares [0] 4 3 2 2 5 3" xfId="4596" xr:uid="{00000000-0005-0000-0000-0000FC480000}"/>
    <cellStyle name="Millares [0] 4 3 2 2 5 3 2" xfId="14993" xr:uid="{00000000-0005-0000-0000-0000FD480000}"/>
    <cellStyle name="Millares [0] 4 3 2 2 5 3 2 2" xfId="46049" xr:uid="{00000000-0005-0000-0000-0000FE480000}"/>
    <cellStyle name="Millares [0] 4 3 2 2 5 3 3" xfId="25365" xr:uid="{00000000-0005-0000-0000-0000FF480000}"/>
    <cellStyle name="Millares [0] 4 3 2 2 5 3 4" xfId="35709" xr:uid="{00000000-0005-0000-0000-000000490000}"/>
    <cellStyle name="Millares [0] 4 3 2 2 5 4" xfId="8040" xr:uid="{00000000-0005-0000-0000-000001490000}"/>
    <cellStyle name="Millares [0] 4 3 2 2 5 4 2" xfId="18425" xr:uid="{00000000-0005-0000-0000-000002490000}"/>
    <cellStyle name="Millares [0] 4 3 2 2 5 4 2 2" xfId="49475" xr:uid="{00000000-0005-0000-0000-000003490000}"/>
    <cellStyle name="Millares [0] 4 3 2 2 5 4 3" xfId="28791" xr:uid="{00000000-0005-0000-0000-000004490000}"/>
    <cellStyle name="Millares [0] 4 3 2 2 5 4 4" xfId="39135" xr:uid="{00000000-0005-0000-0000-000005490000}"/>
    <cellStyle name="Millares [0] 4 3 2 2 5 5" xfId="11567" xr:uid="{00000000-0005-0000-0000-000006490000}"/>
    <cellStyle name="Millares [0] 4 3 2 2 5 5 2" xfId="42623" xr:uid="{00000000-0005-0000-0000-000007490000}"/>
    <cellStyle name="Millares [0] 4 3 2 2 5 6" xfId="21939" xr:uid="{00000000-0005-0000-0000-000008490000}"/>
    <cellStyle name="Millares [0] 4 3 2 2 5 7" xfId="32283" xr:uid="{00000000-0005-0000-0000-000009490000}"/>
    <cellStyle name="Millares [0] 4 3 2 2 6" xfId="2884" xr:uid="{00000000-0005-0000-0000-00000A490000}"/>
    <cellStyle name="Millares [0] 4 3 2 2 6 2" xfId="6314" xr:uid="{00000000-0005-0000-0000-00000B490000}"/>
    <cellStyle name="Millares [0] 4 3 2 2 6 2 2" xfId="16709" xr:uid="{00000000-0005-0000-0000-00000C490000}"/>
    <cellStyle name="Millares [0] 4 3 2 2 6 2 2 2" xfId="47763" xr:uid="{00000000-0005-0000-0000-00000D490000}"/>
    <cellStyle name="Millares [0] 4 3 2 2 6 2 3" xfId="27079" xr:uid="{00000000-0005-0000-0000-00000E490000}"/>
    <cellStyle name="Millares [0] 4 3 2 2 6 2 4" xfId="37423" xr:uid="{00000000-0005-0000-0000-00000F490000}"/>
    <cellStyle name="Millares [0] 4 3 2 2 6 3" xfId="9794" xr:uid="{00000000-0005-0000-0000-000010490000}"/>
    <cellStyle name="Millares [0] 4 3 2 2 6 3 2" xfId="20160" xr:uid="{00000000-0005-0000-0000-000011490000}"/>
    <cellStyle name="Millares [0] 4 3 2 2 6 3 2 2" xfId="51209" xr:uid="{00000000-0005-0000-0000-000012490000}"/>
    <cellStyle name="Millares [0] 4 3 2 2 6 3 3" xfId="30525" xr:uid="{00000000-0005-0000-0000-000013490000}"/>
    <cellStyle name="Millares [0] 4 3 2 2 6 3 4" xfId="40869" xr:uid="{00000000-0005-0000-0000-000014490000}"/>
    <cellStyle name="Millares [0] 4 3 2 2 6 4" xfId="13281" xr:uid="{00000000-0005-0000-0000-000015490000}"/>
    <cellStyle name="Millares [0] 4 3 2 2 6 4 2" xfId="44337" xr:uid="{00000000-0005-0000-0000-000016490000}"/>
    <cellStyle name="Millares [0] 4 3 2 2 6 5" xfId="23653" xr:uid="{00000000-0005-0000-0000-000017490000}"/>
    <cellStyle name="Millares [0] 4 3 2 2 6 6" xfId="33997" xr:uid="{00000000-0005-0000-0000-000018490000}"/>
    <cellStyle name="Millares [0] 4 3 2 2 7" xfId="4591" xr:uid="{00000000-0005-0000-0000-000019490000}"/>
    <cellStyle name="Millares [0] 4 3 2 2 7 2" xfId="14988" xr:uid="{00000000-0005-0000-0000-00001A490000}"/>
    <cellStyle name="Millares [0] 4 3 2 2 7 2 2" xfId="46044" xr:uid="{00000000-0005-0000-0000-00001B490000}"/>
    <cellStyle name="Millares [0] 4 3 2 2 7 3" xfId="25360" xr:uid="{00000000-0005-0000-0000-00001C490000}"/>
    <cellStyle name="Millares [0] 4 3 2 2 7 4" xfId="35704" xr:uid="{00000000-0005-0000-0000-00001D490000}"/>
    <cellStyle name="Millares [0] 4 3 2 2 8" xfId="8035" xr:uid="{00000000-0005-0000-0000-00001E490000}"/>
    <cellStyle name="Millares [0] 4 3 2 2 8 2" xfId="18420" xr:uid="{00000000-0005-0000-0000-00001F490000}"/>
    <cellStyle name="Millares [0] 4 3 2 2 8 2 2" xfId="49470" xr:uid="{00000000-0005-0000-0000-000020490000}"/>
    <cellStyle name="Millares [0] 4 3 2 2 8 3" xfId="28786" xr:uid="{00000000-0005-0000-0000-000021490000}"/>
    <cellStyle name="Millares [0] 4 3 2 2 8 4" xfId="39130" xr:uid="{00000000-0005-0000-0000-000022490000}"/>
    <cellStyle name="Millares [0] 4 3 2 2 9" xfId="11562" xr:uid="{00000000-0005-0000-0000-000023490000}"/>
    <cellStyle name="Millares [0] 4 3 2 2 9 2" xfId="42618" xr:uid="{00000000-0005-0000-0000-000024490000}"/>
    <cellStyle name="Millares [0] 4 3 2 3" xfId="642" xr:uid="{00000000-0005-0000-0000-000025490000}"/>
    <cellStyle name="Millares [0] 4 3 2 3 2" xfId="643" xr:uid="{00000000-0005-0000-0000-000026490000}"/>
    <cellStyle name="Millares [0] 4 3 2 3 2 2" xfId="2891" xr:uid="{00000000-0005-0000-0000-000027490000}"/>
    <cellStyle name="Millares [0] 4 3 2 3 2 2 2" xfId="6321" xr:uid="{00000000-0005-0000-0000-000028490000}"/>
    <cellStyle name="Millares [0] 4 3 2 3 2 2 2 2" xfId="16716" xr:uid="{00000000-0005-0000-0000-000029490000}"/>
    <cellStyle name="Millares [0] 4 3 2 3 2 2 2 2 2" xfId="47770" xr:uid="{00000000-0005-0000-0000-00002A490000}"/>
    <cellStyle name="Millares [0] 4 3 2 3 2 2 2 3" xfId="27086" xr:uid="{00000000-0005-0000-0000-00002B490000}"/>
    <cellStyle name="Millares [0] 4 3 2 3 2 2 2 4" xfId="37430" xr:uid="{00000000-0005-0000-0000-00002C490000}"/>
    <cellStyle name="Millares [0] 4 3 2 3 2 2 3" xfId="9801" xr:uid="{00000000-0005-0000-0000-00002D490000}"/>
    <cellStyle name="Millares [0] 4 3 2 3 2 2 3 2" xfId="20167" xr:uid="{00000000-0005-0000-0000-00002E490000}"/>
    <cellStyle name="Millares [0] 4 3 2 3 2 2 3 2 2" xfId="51216" xr:uid="{00000000-0005-0000-0000-00002F490000}"/>
    <cellStyle name="Millares [0] 4 3 2 3 2 2 3 3" xfId="30532" xr:uid="{00000000-0005-0000-0000-000030490000}"/>
    <cellStyle name="Millares [0] 4 3 2 3 2 2 3 4" xfId="40876" xr:uid="{00000000-0005-0000-0000-000031490000}"/>
    <cellStyle name="Millares [0] 4 3 2 3 2 2 4" xfId="13288" xr:uid="{00000000-0005-0000-0000-000032490000}"/>
    <cellStyle name="Millares [0] 4 3 2 3 2 2 4 2" xfId="44344" xr:uid="{00000000-0005-0000-0000-000033490000}"/>
    <cellStyle name="Millares [0] 4 3 2 3 2 2 5" xfId="23660" xr:uid="{00000000-0005-0000-0000-000034490000}"/>
    <cellStyle name="Millares [0] 4 3 2 3 2 2 6" xfId="34004" xr:uid="{00000000-0005-0000-0000-000035490000}"/>
    <cellStyle name="Millares [0] 4 3 2 3 2 3" xfId="4598" xr:uid="{00000000-0005-0000-0000-000036490000}"/>
    <cellStyle name="Millares [0] 4 3 2 3 2 3 2" xfId="14995" xr:uid="{00000000-0005-0000-0000-000037490000}"/>
    <cellStyle name="Millares [0] 4 3 2 3 2 3 2 2" xfId="46051" xr:uid="{00000000-0005-0000-0000-000038490000}"/>
    <cellStyle name="Millares [0] 4 3 2 3 2 3 3" xfId="25367" xr:uid="{00000000-0005-0000-0000-000039490000}"/>
    <cellStyle name="Millares [0] 4 3 2 3 2 3 4" xfId="35711" xr:uid="{00000000-0005-0000-0000-00003A490000}"/>
    <cellStyle name="Millares [0] 4 3 2 3 2 4" xfId="8042" xr:uid="{00000000-0005-0000-0000-00003B490000}"/>
    <cellStyle name="Millares [0] 4 3 2 3 2 4 2" xfId="18427" xr:uid="{00000000-0005-0000-0000-00003C490000}"/>
    <cellStyle name="Millares [0] 4 3 2 3 2 4 2 2" xfId="49477" xr:uid="{00000000-0005-0000-0000-00003D490000}"/>
    <cellStyle name="Millares [0] 4 3 2 3 2 4 3" xfId="28793" xr:uid="{00000000-0005-0000-0000-00003E490000}"/>
    <cellStyle name="Millares [0] 4 3 2 3 2 4 4" xfId="39137" xr:uid="{00000000-0005-0000-0000-00003F490000}"/>
    <cellStyle name="Millares [0] 4 3 2 3 2 5" xfId="11569" xr:uid="{00000000-0005-0000-0000-000040490000}"/>
    <cellStyle name="Millares [0] 4 3 2 3 2 5 2" xfId="42625" xr:uid="{00000000-0005-0000-0000-000041490000}"/>
    <cellStyle name="Millares [0] 4 3 2 3 2 6" xfId="21941" xr:uid="{00000000-0005-0000-0000-000042490000}"/>
    <cellStyle name="Millares [0] 4 3 2 3 2 7" xfId="32285" xr:uid="{00000000-0005-0000-0000-000043490000}"/>
    <cellStyle name="Millares [0] 4 3 2 3 3" xfId="2890" xr:uid="{00000000-0005-0000-0000-000044490000}"/>
    <cellStyle name="Millares [0] 4 3 2 3 3 2" xfId="6320" xr:uid="{00000000-0005-0000-0000-000045490000}"/>
    <cellStyle name="Millares [0] 4 3 2 3 3 2 2" xfId="16715" xr:uid="{00000000-0005-0000-0000-000046490000}"/>
    <cellStyle name="Millares [0] 4 3 2 3 3 2 2 2" xfId="47769" xr:uid="{00000000-0005-0000-0000-000047490000}"/>
    <cellStyle name="Millares [0] 4 3 2 3 3 2 3" xfId="27085" xr:uid="{00000000-0005-0000-0000-000048490000}"/>
    <cellStyle name="Millares [0] 4 3 2 3 3 2 4" xfId="37429" xr:uid="{00000000-0005-0000-0000-000049490000}"/>
    <cellStyle name="Millares [0] 4 3 2 3 3 3" xfId="9800" xr:uid="{00000000-0005-0000-0000-00004A490000}"/>
    <cellStyle name="Millares [0] 4 3 2 3 3 3 2" xfId="20166" xr:uid="{00000000-0005-0000-0000-00004B490000}"/>
    <cellStyle name="Millares [0] 4 3 2 3 3 3 2 2" xfId="51215" xr:uid="{00000000-0005-0000-0000-00004C490000}"/>
    <cellStyle name="Millares [0] 4 3 2 3 3 3 3" xfId="30531" xr:uid="{00000000-0005-0000-0000-00004D490000}"/>
    <cellStyle name="Millares [0] 4 3 2 3 3 3 4" xfId="40875" xr:uid="{00000000-0005-0000-0000-00004E490000}"/>
    <cellStyle name="Millares [0] 4 3 2 3 3 4" xfId="13287" xr:uid="{00000000-0005-0000-0000-00004F490000}"/>
    <cellStyle name="Millares [0] 4 3 2 3 3 4 2" xfId="44343" xr:uid="{00000000-0005-0000-0000-000050490000}"/>
    <cellStyle name="Millares [0] 4 3 2 3 3 5" xfId="23659" xr:uid="{00000000-0005-0000-0000-000051490000}"/>
    <cellStyle name="Millares [0] 4 3 2 3 3 6" xfId="34003" xr:uid="{00000000-0005-0000-0000-000052490000}"/>
    <cellStyle name="Millares [0] 4 3 2 3 4" xfId="4597" xr:uid="{00000000-0005-0000-0000-000053490000}"/>
    <cellStyle name="Millares [0] 4 3 2 3 4 2" xfId="14994" xr:uid="{00000000-0005-0000-0000-000054490000}"/>
    <cellStyle name="Millares [0] 4 3 2 3 4 2 2" xfId="46050" xr:uid="{00000000-0005-0000-0000-000055490000}"/>
    <cellStyle name="Millares [0] 4 3 2 3 4 3" xfId="25366" xr:uid="{00000000-0005-0000-0000-000056490000}"/>
    <cellStyle name="Millares [0] 4 3 2 3 4 4" xfId="35710" xr:uid="{00000000-0005-0000-0000-000057490000}"/>
    <cellStyle name="Millares [0] 4 3 2 3 5" xfId="8041" xr:uid="{00000000-0005-0000-0000-000058490000}"/>
    <cellStyle name="Millares [0] 4 3 2 3 5 2" xfId="18426" xr:uid="{00000000-0005-0000-0000-000059490000}"/>
    <cellStyle name="Millares [0] 4 3 2 3 5 2 2" xfId="49476" xr:uid="{00000000-0005-0000-0000-00005A490000}"/>
    <cellStyle name="Millares [0] 4 3 2 3 5 3" xfId="28792" xr:uid="{00000000-0005-0000-0000-00005B490000}"/>
    <cellStyle name="Millares [0] 4 3 2 3 5 4" xfId="39136" xr:uid="{00000000-0005-0000-0000-00005C490000}"/>
    <cellStyle name="Millares [0] 4 3 2 3 6" xfId="11568" xr:uid="{00000000-0005-0000-0000-00005D490000}"/>
    <cellStyle name="Millares [0] 4 3 2 3 6 2" xfId="42624" xr:uid="{00000000-0005-0000-0000-00005E490000}"/>
    <cellStyle name="Millares [0] 4 3 2 3 7" xfId="21940" xr:uid="{00000000-0005-0000-0000-00005F490000}"/>
    <cellStyle name="Millares [0] 4 3 2 3 8" xfId="32284" xr:uid="{00000000-0005-0000-0000-000060490000}"/>
    <cellStyle name="Millares [0] 4 3 2 4" xfId="644" xr:uid="{00000000-0005-0000-0000-000061490000}"/>
    <cellStyle name="Millares [0] 4 3 2 4 2" xfId="2892" xr:uid="{00000000-0005-0000-0000-000062490000}"/>
    <cellStyle name="Millares [0] 4 3 2 4 2 2" xfId="6322" xr:uid="{00000000-0005-0000-0000-000063490000}"/>
    <cellStyle name="Millares [0] 4 3 2 4 2 2 2" xfId="16717" xr:uid="{00000000-0005-0000-0000-000064490000}"/>
    <cellStyle name="Millares [0] 4 3 2 4 2 2 2 2" xfId="47771" xr:uid="{00000000-0005-0000-0000-000065490000}"/>
    <cellStyle name="Millares [0] 4 3 2 4 2 2 3" xfId="27087" xr:uid="{00000000-0005-0000-0000-000066490000}"/>
    <cellStyle name="Millares [0] 4 3 2 4 2 2 4" xfId="37431" xr:uid="{00000000-0005-0000-0000-000067490000}"/>
    <cellStyle name="Millares [0] 4 3 2 4 2 3" xfId="9802" xr:uid="{00000000-0005-0000-0000-000068490000}"/>
    <cellStyle name="Millares [0] 4 3 2 4 2 3 2" xfId="20168" xr:uid="{00000000-0005-0000-0000-000069490000}"/>
    <cellStyle name="Millares [0] 4 3 2 4 2 3 2 2" xfId="51217" xr:uid="{00000000-0005-0000-0000-00006A490000}"/>
    <cellStyle name="Millares [0] 4 3 2 4 2 3 3" xfId="30533" xr:uid="{00000000-0005-0000-0000-00006B490000}"/>
    <cellStyle name="Millares [0] 4 3 2 4 2 3 4" xfId="40877" xr:uid="{00000000-0005-0000-0000-00006C490000}"/>
    <cellStyle name="Millares [0] 4 3 2 4 2 4" xfId="13289" xr:uid="{00000000-0005-0000-0000-00006D490000}"/>
    <cellStyle name="Millares [0] 4 3 2 4 2 4 2" xfId="44345" xr:uid="{00000000-0005-0000-0000-00006E490000}"/>
    <cellStyle name="Millares [0] 4 3 2 4 2 5" xfId="23661" xr:uid="{00000000-0005-0000-0000-00006F490000}"/>
    <cellStyle name="Millares [0] 4 3 2 4 2 6" xfId="34005" xr:uid="{00000000-0005-0000-0000-000070490000}"/>
    <cellStyle name="Millares [0] 4 3 2 4 3" xfId="4599" xr:uid="{00000000-0005-0000-0000-000071490000}"/>
    <cellStyle name="Millares [0] 4 3 2 4 3 2" xfId="14996" xr:uid="{00000000-0005-0000-0000-000072490000}"/>
    <cellStyle name="Millares [0] 4 3 2 4 3 2 2" xfId="46052" xr:uid="{00000000-0005-0000-0000-000073490000}"/>
    <cellStyle name="Millares [0] 4 3 2 4 3 3" xfId="25368" xr:uid="{00000000-0005-0000-0000-000074490000}"/>
    <cellStyle name="Millares [0] 4 3 2 4 3 4" xfId="35712" xr:uid="{00000000-0005-0000-0000-000075490000}"/>
    <cellStyle name="Millares [0] 4 3 2 4 4" xfId="8043" xr:uid="{00000000-0005-0000-0000-000076490000}"/>
    <cellStyle name="Millares [0] 4 3 2 4 4 2" xfId="18428" xr:uid="{00000000-0005-0000-0000-000077490000}"/>
    <cellStyle name="Millares [0] 4 3 2 4 4 2 2" xfId="49478" xr:uid="{00000000-0005-0000-0000-000078490000}"/>
    <cellStyle name="Millares [0] 4 3 2 4 4 3" xfId="28794" xr:uid="{00000000-0005-0000-0000-000079490000}"/>
    <cellStyle name="Millares [0] 4 3 2 4 4 4" xfId="39138" xr:uid="{00000000-0005-0000-0000-00007A490000}"/>
    <cellStyle name="Millares [0] 4 3 2 4 5" xfId="11570" xr:uid="{00000000-0005-0000-0000-00007B490000}"/>
    <cellStyle name="Millares [0] 4 3 2 4 5 2" xfId="42626" xr:uid="{00000000-0005-0000-0000-00007C490000}"/>
    <cellStyle name="Millares [0] 4 3 2 4 6" xfId="21942" xr:uid="{00000000-0005-0000-0000-00007D490000}"/>
    <cellStyle name="Millares [0] 4 3 2 4 7" xfId="32286" xr:uid="{00000000-0005-0000-0000-00007E490000}"/>
    <cellStyle name="Millares [0] 4 3 2 5" xfId="645" xr:uid="{00000000-0005-0000-0000-00007F490000}"/>
    <cellStyle name="Millares [0] 4 3 2 5 2" xfId="2893" xr:uid="{00000000-0005-0000-0000-000080490000}"/>
    <cellStyle name="Millares [0] 4 3 2 5 2 2" xfId="6323" xr:uid="{00000000-0005-0000-0000-000081490000}"/>
    <cellStyle name="Millares [0] 4 3 2 5 2 2 2" xfId="16718" xr:uid="{00000000-0005-0000-0000-000082490000}"/>
    <cellStyle name="Millares [0] 4 3 2 5 2 2 2 2" xfId="47772" xr:uid="{00000000-0005-0000-0000-000083490000}"/>
    <cellStyle name="Millares [0] 4 3 2 5 2 2 3" xfId="27088" xr:uid="{00000000-0005-0000-0000-000084490000}"/>
    <cellStyle name="Millares [0] 4 3 2 5 2 2 4" xfId="37432" xr:uid="{00000000-0005-0000-0000-000085490000}"/>
    <cellStyle name="Millares [0] 4 3 2 5 2 3" xfId="9803" xr:uid="{00000000-0005-0000-0000-000086490000}"/>
    <cellStyle name="Millares [0] 4 3 2 5 2 3 2" xfId="20169" xr:uid="{00000000-0005-0000-0000-000087490000}"/>
    <cellStyle name="Millares [0] 4 3 2 5 2 3 2 2" xfId="51218" xr:uid="{00000000-0005-0000-0000-000088490000}"/>
    <cellStyle name="Millares [0] 4 3 2 5 2 3 3" xfId="30534" xr:uid="{00000000-0005-0000-0000-000089490000}"/>
    <cellStyle name="Millares [0] 4 3 2 5 2 3 4" xfId="40878" xr:uid="{00000000-0005-0000-0000-00008A490000}"/>
    <cellStyle name="Millares [0] 4 3 2 5 2 4" xfId="13290" xr:uid="{00000000-0005-0000-0000-00008B490000}"/>
    <cellStyle name="Millares [0] 4 3 2 5 2 4 2" xfId="44346" xr:uid="{00000000-0005-0000-0000-00008C490000}"/>
    <cellStyle name="Millares [0] 4 3 2 5 2 5" xfId="23662" xr:uid="{00000000-0005-0000-0000-00008D490000}"/>
    <cellStyle name="Millares [0] 4 3 2 5 2 6" xfId="34006" xr:uid="{00000000-0005-0000-0000-00008E490000}"/>
    <cellStyle name="Millares [0] 4 3 2 5 3" xfId="4600" xr:uid="{00000000-0005-0000-0000-00008F490000}"/>
    <cellStyle name="Millares [0] 4 3 2 5 3 2" xfId="14997" xr:uid="{00000000-0005-0000-0000-000090490000}"/>
    <cellStyle name="Millares [0] 4 3 2 5 3 2 2" xfId="46053" xr:uid="{00000000-0005-0000-0000-000091490000}"/>
    <cellStyle name="Millares [0] 4 3 2 5 3 3" xfId="25369" xr:uid="{00000000-0005-0000-0000-000092490000}"/>
    <cellStyle name="Millares [0] 4 3 2 5 3 4" xfId="35713" xr:uid="{00000000-0005-0000-0000-000093490000}"/>
    <cellStyle name="Millares [0] 4 3 2 5 4" xfId="8044" xr:uid="{00000000-0005-0000-0000-000094490000}"/>
    <cellStyle name="Millares [0] 4 3 2 5 4 2" xfId="18429" xr:uid="{00000000-0005-0000-0000-000095490000}"/>
    <cellStyle name="Millares [0] 4 3 2 5 4 2 2" xfId="49479" xr:uid="{00000000-0005-0000-0000-000096490000}"/>
    <cellStyle name="Millares [0] 4 3 2 5 4 3" xfId="28795" xr:uid="{00000000-0005-0000-0000-000097490000}"/>
    <cellStyle name="Millares [0] 4 3 2 5 4 4" xfId="39139" xr:uid="{00000000-0005-0000-0000-000098490000}"/>
    <cellStyle name="Millares [0] 4 3 2 5 5" xfId="11571" xr:uid="{00000000-0005-0000-0000-000099490000}"/>
    <cellStyle name="Millares [0] 4 3 2 5 5 2" xfId="42627" xr:uid="{00000000-0005-0000-0000-00009A490000}"/>
    <cellStyle name="Millares [0] 4 3 2 5 6" xfId="21943" xr:uid="{00000000-0005-0000-0000-00009B490000}"/>
    <cellStyle name="Millares [0] 4 3 2 5 7" xfId="32287" xr:uid="{00000000-0005-0000-0000-00009C490000}"/>
    <cellStyle name="Millares [0] 4 3 2 6" xfId="646" xr:uid="{00000000-0005-0000-0000-00009D490000}"/>
    <cellStyle name="Millares [0] 4 3 2 6 2" xfId="2894" xr:uid="{00000000-0005-0000-0000-00009E490000}"/>
    <cellStyle name="Millares [0] 4 3 2 6 2 2" xfId="6324" xr:uid="{00000000-0005-0000-0000-00009F490000}"/>
    <cellStyle name="Millares [0] 4 3 2 6 2 2 2" xfId="16719" xr:uid="{00000000-0005-0000-0000-0000A0490000}"/>
    <cellStyle name="Millares [0] 4 3 2 6 2 2 2 2" xfId="47773" xr:uid="{00000000-0005-0000-0000-0000A1490000}"/>
    <cellStyle name="Millares [0] 4 3 2 6 2 2 3" xfId="27089" xr:uid="{00000000-0005-0000-0000-0000A2490000}"/>
    <cellStyle name="Millares [0] 4 3 2 6 2 2 4" xfId="37433" xr:uid="{00000000-0005-0000-0000-0000A3490000}"/>
    <cellStyle name="Millares [0] 4 3 2 6 2 3" xfId="9804" xr:uid="{00000000-0005-0000-0000-0000A4490000}"/>
    <cellStyle name="Millares [0] 4 3 2 6 2 3 2" xfId="20170" xr:uid="{00000000-0005-0000-0000-0000A5490000}"/>
    <cellStyle name="Millares [0] 4 3 2 6 2 3 2 2" xfId="51219" xr:uid="{00000000-0005-0000-0000-0000A6490000}"/>
    <cellStyle name="Millares [0] 4 3 2 6 2 3 3" xfId="30535" xr:uid="{00000000-0005-0000-0000-0000A7490000}"/>
    <cellStyle name="Millares [0] 4 3 2 6 2 3 4" xfId="40879" xr:uid="{00000000-0005-0000-0000-0000A8490000}"/>
    <cellStyle name="Millares [0] 4 3 2 6 2 4" xfId="13291" xr:uid="{00000000-0005-0000-0000-0000A9490000}"/>
    <cellStyle name="Millares [0] 4 3 2 6 2 4 2" xfId="44347" xr:uid="{00000000-0005-0000-0000-0000AA490000}"/>
    <cellStyle name="Millares [0] 4 3 2 6 2 5" xfId="23663" xr:uid="{00000000-0005-0000-0000-0000AB490000}"/>
    <cellStyle name="Millares [0] 4 3 2 6 2 6" xfId="34007" xr:uid="{00000000-0005-0000-0000-0000AC490000}"/>
    <cellStyle name="Millares [0] 4 3 2 6 3" xfId="4601" xr:uid="{00000000-0005-0000-0000-0000AD490000}"/>
    <cellStyle name="Millares [0] 4 3 2 6 3 2" xfId="14998" xr:uid="{00000000-0005-0000-0000-0000AE490000}"/>
    <cellStyle name="Millares [0] 4 3 2 6 3 2 2" xfId="46054" xr:uid="{00000000-0005-0000-0000-0000AF490000}"/>
    <cellStyle name="Millares [0] 4 3 2 6 3 3" xfId="25370" xr:uid="{00000000-0005-0000-0000-0000B0490000}"/>
    <cellStyle name="Millares [0] 4 3 2 6 3 4" xfId="35714" xr:uid="{00000000-0005-0000-0000-0000B1490000}"/>
    <cellStyle name="Millares [0] 4 3 2 6 4" xfId="8045" xr:uid="{00000000-0005-0000-0000-0000B2490000}"/>
    <cellStyle name="Millares [0] 4 3 2 6 4 2" xfId="18430" xr:uid="{00000000-0005-0000-0000-0000B3490000}"/>
    <cellStyle name="Millares [0] 4 3 2 6 4 2 2" xfId="49480" xr:uid="{00000000-0005-0000-0000-0000B4490000}"/>
    <cellStyle name="Millares [0] 4 3 2 6 4 3" xfId="28796" xr:uid="{00000000-0005-0000-0000-0000B5490000}"/>
    <cellStyle name="Millares [0] 4 3 2 6 4 4" xfId="39140" xr:uid="{00000000-0005-0000-0000-0000B6490000}"/>
    <cellStyle name="Millares [0] 4 3 2 6 5" xfId="11572" xr:uid="{00000000-0005-0000-0000-0000B7490000}"/>
    <cellStyle name="Millares [0] 4 3 2 6 5 2" xfId="42628" xr:uid="{00000000-0005-0000-0000-0000B8490000}"/>
    <cellStyle name="Millares [0] 4 3 2 6 6" xfId="21944" xr:uid="{00000000-0005-0000-0000-0000B9490000}"/>
    <cellStyle name="Millares [0] 4 3 2 6 7" xfId="32288" xr:uid="{00000000-0005-0000-0000-0000BA490000}"/>
    <cellStyle name="Millares [0] 4 3 2 7" xfId="2883" xr:uid="{00000000-0005-0000-0000-0000BB490000}"/>
    <cellStyle name="Millares [0] 4 3 2 7 2" xfId="6313" xr:uid="{00000000-0005-0000-0000-0000BC490000}"/>
    <cellStyle name="Millares [0] 4 3 2 7 2 2" xfId="16708" xr:uid="{00000000-0005-0000-0000-0000BD490000}"/>
    <cellStyle name="Millares [0] 4 3 2 7 2 2 2" xfId="47762" xr:uid="{00000000-0005-0000-0000-0000BE490000}"/>
    <cellStyle name="Millares [0] 4 3 2 7 2 3" xfId="27078" xr:uid="{00000000-0005-0000-0000-0000BF490000}"/>
    <cellStyle name="Millares [0] 4 3 2 7 2 4" xfId="37422" xr:uid="{00000000-0005-0000-0000-0000C0490000}"/>
    <cellStyle name="Millares [0] 4 3 2 7 3" xfId="9793" xr:uid="{00000000-0005-0000-0000-0000C1490000}"/>
    <cellStyle name="Millares [0] 4 3 2 7 3 2" xfId="20159" xr:uid="{00000000-0005-0000-0000-0000C2490000}"/>
    <cellStyle name="Millares [0] 4 3 2 7 3 2 2" xfId="51208" xr:uid="{00000000-0005-0000-0000-0000C3490000}"/>
    <cellStyle name="Millares [0] 4 3 2 7 3 3" xfId="30524" xr:uid="{00000000-0005-0000-0000-0000C4490000}"/>
    <cellStyle name="Millares [0] 4 3 2 7 3 4" xfId="40868" xr:uid="{00000000-0005-0000-0000-0000C5490000}"/>
    <cellStyle name="Millares [0] 4 3 2 7 4" xfId="13280" xr:uid="{00000000-0005-0000-0000-0000C6490000}"/>
    <cellStyle name="Millares [0] 4 3 2 7 4 2" xfId="44336" xr:uid="{00000000-0005-0000-0000-0000C7490000}"/>
    <cellStyle name="Millares [0] 4 3 2 7 5" xfId="23652" xr:uid="{00000000-0005-0000-0000-0000C8490000}"/>
    <cellStyle name="Millares [0] 4 3 2 7 6" xfId="33996" xr:uid="{00000000-0005-0000-0000-0000C9490000}"/>
    <cellStyle name="Millares [0] 4 3 2 8" xfId="4590" xr:uid="{00000000-0005-0000-0000-0000CA490000}"/>
    <cellStyle name="Millares [0] 4 3 2 8 2" xfId="14987" xr:uid="{00000000-0005-0000-0000-0000CB490000}"/>
    <cellStyle name="Millares [0] 4 3 2 8 2 2" xfId="46043" xr:uid="{00000000-0005-0000-0000-0000CC490000}"/>
    <cellStyle name="Millares [0] 4 3 2 8 3" xfId="25359" xr:uid="{00000000-0005-0000-0000-0000CD490000}"/>
    <cellStyle name="Millares [0] 4 3 2 8 4" xfId="35703" xr:uid="{00000000-0005-0000-0000-0000CE490000}"/>
    <cellStyle name="Millares [0] 4 3 2 9" xfId="8034" xr:uid="{00000000-0005-0000-0000-0000CF490000}"/>
    <cellStyle name="Millares [0] 4 3 2 9 2" xfId="18419" xr:uid="{00000000-0005-0000-0000-0000D0490000}"/>
    <cellStyle name="Millares [0] 4 3 2 9 2 2" xfId="49469" xr:uid="{00000000-0005-0000-0000-0000D1490000}"/>
    <cellStyle name="Millares [0] 4 3 2 9 3" xfId="28785" xr:uid="{00000000-0005-0000-0000-0000D2490000}"/>
    <cellStyle name="Millares [0] 4 3 2 9 4" xfId="39129" xr:uid="{00000000-0005-0000-0000-0000D3490000}"/>
    <cellStyle name="Millares [0] 4 3 3" xfId="647" xr:uid="{00000000-0005-0000-0000-0000D4490000}"/>
    <cellStyle name="Millares [0] 4 3 3 10" xfId="21945" xr:uid="{00000000-0005-0000-0000-0000D5490000}"/>
    <cellStyle name="Millares [0] 4 3 3 11" xfId="32289" xr:uid="{00000000-0005-0000-0000-0000D6490000}"/>
    <cellStyle name="Millares [0] 4 3 3 2" xfId="648" xr:uid="{00000000-0005-0000-0000-0000D7490000}"/>
    <cellStyle name="Millares [0] 4 3 3 2 2" xfId="649" xr:uid="{00000000-0005-0000-0000-0000D8490000}"/>
    <cellStyle name="Millares [0] 4 3 3 2 2 2" xfId="2897" xr:uid="{00000000-0005-0000-0000-0000D9490000}"/>
    <cellStyle name="Millares [0] 4 3 3 2 2 2 2" xfId="6327" xr:uid="{00000000-0005-0000-0000-0000DA490000}"/>
    <cellStyle name="Millares [0] 4 3 3 2 2 2 2 2" xfId="16722" xr:uid="{00000000-0005-0000-0000-0000DB490000}"/>
    <cellStyle name="Millares [0] 4 3 3 2 2 2 2 2 2" xfId="47776" xr:uid="{00000000-0005-0000-0000-0000DC490000}"/>
    <cellStyle name="Millares [0] 4 3 3 2 2 2 2 3" xfId="27092" xr:uid="{00000000-0005-0000-0000-0000DD490000}"/>
    <cellStyle name="Millares [0] 4 3 3 2 2 2 2 4" xfId="37436" xr:uid="{00000000-0005-0000-0000-0000DE490000}"/>
    <cellStyle name="Millares [0] 4 3 3 2 2 2 3" xfId="9807" xr:uid="{00000000-0005-0000-0000-0000DF490000}"/>
    <cellStyle name="Millares [0] 4 3 3 2 2 2 3 2" xfId="20173" xr:uid="{00000000-0005-0000-0000-0000E0490000}"/>
    <cellStyle name="Millares [0] 4 3 3 2 2 2 3 2 2" xfId="51222" xr:uid="{00000000-0005-0000-0000-0000E1490000}"/>
    <cellStyle name="Millares [0] 4 3 3 2 2 2 3 3" xfId="30538" xr:uid="{00000000-0005-0000-0000-0000E2490000}"/>
    <cellStyle name="Millares [0] 4 3 3 2 2 2 3 4" xfId="40882" xr:uid="{00000000-0005-0000-0000-0000E3490000}"/>
    <cellStyle name="Millares [0] 4 3 3 2 2 2 4" xfId="13294" xr:uid="{00000000-0005-0000-0000-0000E4490000}"/>
    <cellStyle name="Millares [0] 4 3 3 2 2 2 4 2" xfId="44350" xr:uid="{00000000-0005-0000-0000-0000E5490000}"/>
    <cellStyle name="Millares [0] 4 3 3 2 2 2 5" xfId="23666" xr:uid="{00000000-0005-0000-0000-0000E6490000}"/>
    <cellStyle name="Millares [0] 4 3 3 2 2 2 6" xfId="34010" xr:uid="{00000000-0005-0000-0000-0000E7490000}"/>
    <cellStyle name="Millares [0] 4 3 3 2 2 3" xfId="4604" xr:uid="{00000000-0005-0000-0000-0000E8490000}"/>
    <cellStyle name="Millares [0] 4 3 3 2 2 3 2" xfId="15001" xr:uid="{00000000-0005-0000-0000-0000E9490000}"/>
    <cellStyle name="Millares [0] 4 3 3 2 2 3 2 2" xfId="46057" xr:uid="{00000000-0005-0000-0000-0000EA490000}"/>
    <cellStyle name="Millares [0] 4 3 3 2 2 3 3" xfId="25373" xr:uid="{00000000-0005-0000-0000-0000EB490000}"/>
    <cellStyle name="Millares [0] 4 3 3 2 2 3 4" xfId="35717" xr:uid="{00000000-0005-0000-0000-0000EC490000}"/>
    <cellStyle name="Millares [0] 4 3 3 2 2 4" xfId="8048" xr:uid="{00000000-0005-0000-0000-0000ED490000}"/>
    <cellStyle name="Millares [0] 4 3 3 2 2 4 2" xfId="18433" xr:uid="{00000000-0005-0000-0000-0000EE490000}"/>
    <cellStyle name="Millares [0] 4 3 3 2 2 4 2 2" xfId="49483" xr:uid="{00000000-0005-0000-0000-0000EF490000}"/>
    <cellStyle name="Millares [0] 4 3 3 2 2 4 3" xfId="28799" xr:uid="{00000000-0005-0000-0000-0000F0490000}"/>
    <cellStyle name="Millares [0] 4 3 3 2 2 4 4" xfId="39143" xr:uid="{00000000-0005-0000-0000-0000F1490000}"/>
    <cellStyle name="Millares [0] 4 3 3 2 2 5" xfId="11575" xr:uid="{00000000-0005-0000-0000-0000F2490000}"/>
    <cellStyle name="Millares [0] 4 3 3 2 2 5 2" xfId="42631" xr:uid="{00000000-0005-0000-0000-0000F3490000}"/>
    <cellStyle name="Millares [0] 4 3 3 2 2 6" xfId="21947" xr:uid="{00000000-0005-0000-0000-0000F4490000}"/>
    <cellStyle name="Millares [0] 4 3 3 2 2 7" xfId="32291" xr:uid="{00000000-0005-0000-0000-0000F5490000}"/>
    <cellStyle name="Millares [0] 4 3 3 2 3" xfId="2896" xr:uid="{00000000-0005-0000-0000-0000F6490000}"/>
    <cellStyle name="Millares [0] 4 3 3 2 3 2" xfId="6326" xr:uid="{00000000-0005-0000-0000-0000F7490000}"/>
    <cellStyle name="Millares [0] 4 3 3 2 3 2 2" xfId="16721" xr:uid="{00000000-0005-0000-0000-0000F8490000}"/>
    <cellStyle name="Millares [0] 4 3 3 2 3 2 2 2" xfId="47775" xr:uid="{00000000-0005-0000-0000-0000F9490000}"/>
    <cellStyle name="Millares [0] 4 3 3 2 3 2 3" xfId="27091" xr:uid="{00000000-0005-0000-0000-0000FA490000}"/>
    <cellStyle name="Millares [0] 4 3 3 2 3 2 4" xfId="37435" xr:uid="{00000000-0005-0000-0000-0000FB490000}"/>
    <cellStyle name="Millares [0] 4 3 3 2 3 3" xfId="9806" xr:uid="{00000000-0005-0000-0000-0000FC490000}"/>
    <cellStyle name="Millares [0] 4 3 3 2 3 3 2" xfId="20172" xr:uid="{00000000-0005-0000-0000-0000FD490000}"/>
    <cellStyle name="Millares [0] 4 3 3 2 3 3 2 2" xfId="51221" xr:uid="{00000000-0005-0000-0000-0000FE490000}"/>
    <cellStyle name="Millares [0] 4 3 3 2 3 3 3" xfId="30537" xr:uid="{00000000-0005-0000-0000-0000FF490000}"/>
    <cellStyle name="Millares [0] 4 3 3 2 3 3 4" xfId="40881" xr:uid="{00000000-0005-0000-0000-0000004A0000}"/>
    <cellStyle name="Millares [0] 4 3 3 2 3 4" xfId="13293" xr:uid="{00000000-0005-0000-0000-0000014A0000}"/>
    <cellStyle name="Millares [0] 4 3 3 2 3 4 2" xfId="44349" xr:uid="{00000000-0005-0000-0000-0000024A0000}"/>
    <cellStyle name="Millares [0] 4 3 3 2 3 5" xfId="23665" xr:uid="{00000000-0005-0000-0000-0000034A0000}"/>
    <cellStyle name="Millares [0] 4 3 3 2 3 6" xfId="34009" xr:uid="{00000000-0005-0000-0000-0000044A0000}"/>
    <cellStyle name="Millares [0] 4 3 3 2 4" xfId="4603" xr:uid="{00000000-0005-0000-0000-0000054A0000}"/>
    <cellStyle name="Millares [0] 4 3 3 2 4 2" xfId="15000" xr:uid="{00000000-0005-0000-0000-0000064A0000}"/>
    <cellStyle name="Millares [0] 4 3 3 2 4 2 2" xfId="46056" xr:uid="{00000000-0005-0000-0000-0000074A0000}"/>
    <cellStyle name="Millares [0] 4 3 3 2 4 3" xfId="25372" xr:uid="{00000000-0005-0000-0000-0000084A0000}"/>
    <cellStyle name="Millares [0] 4 3 3 2 4 4" xfId="35716" xr:uid="{00000000-0005-0000-0000-0000094A0000}"/>
    <cellStyle name="Millares [0] 4 3 3 2 5" xfId="8047" xr:uid="{00000000-0005-0000-0000-00000A4A0000}"/>
    <cellStyle name="Millares [0] 4 3 3 2 5 2" xfId="18432" xr:uid="{00000000-0005-0000-0000-00000B4A0000}"/>
    <cellStyle name="Millares [0] 4 3 3 2 5 2 2" xfId="49482" xr:uid="{00000000-0005-0000-0000-00000C4A0000}"/>
    <cellStyle name="Millares [0] 4 3 3 2 5 3" xfId="28798" xr:uid="{00000000-0005-0000-0000-00000D4A0000}"/>
    <cellStyle name="Millares [0] 4 3 3 2 5 4" xfId="39142" xr:uid="{00000000-0005-0000-0000-00000E4A0000}"/>
    <cellStyle name="Millares [0] 4 3 3 2 6" xfId="11574" xr:uid="{00000000-0005-0000-0000-00000F4A0000}"/>
    <cellStyle name="Millares [0] 4 3 3 2 6 2" xfId="42630" xr:uid="{00000000-0005-0000-0000-0000104A0000}"/>
    <cellStyle name="Millares [0] 4 3 3 2 7" xfId="21946" xr:uid="{00000000-0005-0000-0000-0000114A0000}"/>
    <cellStyle name="Millares [0] 4 3 3 2 8" xfId="32290" xr:uid="{00000000-0005-0000-0000-0000124A0000}"/>
    <cellStyle name="Millares [0] 4 3 3 3" xfId="650" xr:uid="{00000000-0005-0000-0000-0000134A0000}"/>
    <cellStyle name="Millares [0] 4 3 3 3 2" xfId="2898" xr:uid="{00000000-0005-0000-0000-0000144A0000}"/>
    <cellStyle name="Millares [0] 4 3 3 3 2 2" xfId="6328" xr:uid="{00000000-0005-0000-0000-0000154A0000}"/>
    <cellStyle name="Millares [0] 4 3 3 3 2 2 2" xfId="16723" xr:uid="{00000000-0005-0000-0000-0000164A0000}"/>
    <cellStyle name="Millares [0] 4 3 3 3 2 2 2 2" xfId="47777" xr:uid="{00000000-0005-0000-0000-0000174A0000}"/>
    <cellStyle name="Millares [0] 4 3 3 3 2 2 3" xfId="27093" xr:uid="{00000000-0005-0000-0000-0000184A0000}"/>
    <cellStyle name="Millares [0] 4 3 3 3 2 2 4" xfId="37437" xr:uid="{00000000-0005-0000-0000-0000194A0000}"/>
    <cellStyle name="Millares [0] 4 3 3 3 2 3" xfId="9808" xr:uid="{00000000-0005-0000-0000-00001A4A0000}"/>
    <cellStyle name="Millares [0] 4 3 3 3 2 3 2" xfId="20174" xr:uid="{00000000-0005-0000-0000-00001B4A0000}"/>
    <cellStyle name="Millares [0] 4 3 3 3 2 3 2 2" xfId="51223" xr:uid="{00000000-0005-0000-0000-00001C4A0000}"/>
    <cellStyle name="Millares [0] 4 3 3 3 2 3 3" xfId="30539" xr:uid="{00000000-0005-0000-0000-00001D4A0000}"/>
    <cellStyle name="Millares [0] 4 3 3 3 2 3 4" xfId="40883" xr:uid="{00000000-0005-0000-0000-00001E4A0000}"/>
    <cellStyle name="Millares [0] 4 3 3 3 2 4" xfId="13295" xr:uid="{00000000-0005-0000-0000-00001F4A0000}"/>
    <cellStyle name="Millares [0] 4 3 3 3 2 4 2" xfId="44351" xr:uid="{00000000-0005-0000-0000-0000204A0000}"/>
    <cellStyle name="Millares [0] 4 3 3 3 2 5" xfId="23667" xr:uid="{00000000-0005-0000-0000-0000214A0000}"/>
    <cellStyle name="Millares [0] 4 3 3 3 2 6" xfId="34011" xr:uid="{00000000-0005-0000-0000-0000224A0000}"/>
    <cellStyle name="Millares [0] 4 3 3 3 3" xfId="4605" xr:uid="{00000000-0005-0000-0000-0000234A0000}"/>
    <cellStyle name="Millares [0] 4 3 3 3 3 2" xfId="15002" xr:uid="{00000000-0005-0000-0000-0000244A0000}"/>
    <cellStyle name="Millares [0] 4 3 3 3 3 2 2" xfId="46058" xr:uid="{00000000-0005-0000-0000-0000254A0000}"/>
    <cellStyle name="Millares [0] 4 3 3 3 3 3" xfId="25374" xr:uid="{00000000-0005-0000-0000-0000264A0000}"/>
    <cellStyle name="Millares [0] 4 3 3 3 3 4" xfId="35718" xr:uid="{00000000-0005-0000-0000-0000274A0000}"/>
    <cellStyle name="Millares [0] 4 3 3 3 4" xfId="8049" xr:uid="{00000000-0005-0000-0000-0000284A0000}"/>
    <cellStyle name="Millares [0] 4 3 3 3 4 2" xfId="18434" xr:uid="{00000000-0005-0000-0000-0000294A0000}"/>
    <cellStyle name="Millares [0] 4 3 3 3 4 2 2" xfId="49484" xr:uid="{00000000-0005-0000-0000-00002A4A0000}"/>
    <cellStyle name="Millares [0] 4 3 3 3 4 3" xfId="28800" xr:uid="{00000000-0005-0000-0000-00002B4A0000}"/>
    <cellStyle name="Millares [0] 4 3 3 3 4 4" xfId="39144" xr:uid="{00000000-0005-0000-0000-00002C4A0000}"/>
    <cellStyle name="Millares [0] 4 3 3 3 5" xfId="11576" xr:uid="{00000000-0005-0000-0000-00002D4A0000}"/>
    <cellStyle name="Millares [0] 4 3 3 3 5 2" xfId="42632" xr:uid="{00000000-0005-0000-0000-00002E4A0000}"/>
    <cellStyle name="Millares [0] 4 3 3 3 6" xfId="21948" xr:uid="{00000000-0005-0000-0000-00002F4A0000}"/>
    <cellStyle name="Millares [0] 4 3 3 3 7" xfId="32292" xr:uid="{00000000-0005-0000-0000-0000304A0000}"/>
    <cellStyle name="Millares [0] 4 3 3 4" xfId="651" xr:uid="{00000000-0005-0000-0000-0000314A0000}"/>
    <cellStyle name="Millares [0] 4 3 3 4 2" xfId="2899" xr:uid="{00000000-0005-0000-0000-0000324A0000}"/>
    <cellStyle name="Millares [0] 4 3 3 4 2 2" xfId="6329" xr:uid="{00000000-0005-0000-0000-0000334A0000}"/>
    <cellStyle name="Millares [0] 4 3 3 4 2 2 2" xfId="16724" xr:uid="{00000000-0005-0000-0000-0000344A0000}"/>
    <cellStyle name="Millares [0] 4 3 3 4 2 2 2 2" xfId="47778" xr:uid="{00000000-0005-0000-0000-0000354A0000}"/>
    <cellStyle name="Millares [0] 4 3 3 4 2 2 3" xfId="27094" xr:uid="{00000000-0005-0000-0000-0000364A0000}"/>
    <cellStyle name="Millares [0] 4 3 3 4 2 2 4" xfId="37438" xr:uid="{00000000-0005-0000-0000-0000374A0000}"/>
    <cellStyle name="Millares [0] 4 3 3 4 2 3" xfId="9809" xr:uid="{00000000-0005-0000-0000-0000384A0000}"/>
    <cellStyle name="Millares [0] 4 3 3 4 2 3 2" xfId="20175" xr:uid="{00000000-0005-0000-0000-0000394A0000}"/>
    <cellStyle name="Millares [0] 4 3 3 4 2 3 2 2" xfId="51224" xr:uid="{00000000-0005-0000-0000-00003A4A0000}"/>
    <cellStyle name="Millares [0] 4 3 3 4 2 3 3" xfId="30540" xr:uid="{00000000-0005-0000-0000-00003B4A0000}"/>
    <cellStyle name="Millares [0] 4 3 3 4 2 3 4" xfId="40884" xr:uid="{00000000-0005-0000-0000-00003C4A0000}"/>
    <cellStyle name="Millares [0] 4 3 3 4 2 4" xfId="13296" xr:uid="{00000000-0005-0000-0000-00003D4A0000}"/>
    <cellStyle name="Millares [0] 4 3 3 4 2 4 2" xfId="44352" xr:uid="{00000000-0005-0000-0000-00003E4A0000}"/>
    <cellStyle name="Millares [0] 4 3 3 4 2 5" xfId="23668" xr:uid="{00000000-0005-0000-0000-00003F4A0000}"/>
    <cellStyle name="Millares [0] 4 3 3 4 2 6" xfId="34012" xr:uid="{00000000-0005-0000-0000-0000404A0000}"/>
    <cellStyle name="Millares [0] 4 3 3 4 3" xfId="4606" xr:uid="{00000000-0005-0000-0000-0000414A0000}"/>
    <cellStyle name="Millares [0] 4 3 3 4 3 2" xfId="15003" xr:uid="{00000000-0005-0000-0000-0000424A0000}"/>
    <cellStyle name="Millares [0] 4 3 3 4 3 2 2" xfId="46059" xr:uid="{00000000-0005-0000-0000-0000434A0000}"/>
    <cellStyle name="Millares [0] 4 3 3 4 3 3" xfId="25375" xr:uid="{00000000-0005-0000-0000-0000444A0000}"/>
    <cellStyle name="Millares [0] 4 3 3 4 3 4" xfId="35719" xr:uid="{00000000-0005-0000-0000-0000454A0000}"/>
    <cellStyle name="Millares [0] 4 3 3 4 4" xfId="8050" xr:uid="{00000000-0005-0000-0000-0000464A0000}"/>
    <cellStyle name="Millares [0] 4 3 3 4 4 2" xfId="18435" xr:uid="{00000000-0005-0000-0000-0000474A0000}"/>
    <cellStyle name="Millares [0] 4 3 3 4 4 2 2" xfId="49485" xr:uid="{00000000-0005-0000-0000-0000484A0000}"/>
    <cellStyle name="Millares [0] 4 3 3 4 4 3" xfId="28801" xr:uid="{00000000-0005-0000-0000-0000494A0000}"/>
    <cellStyle name="Millares [0] 4 3 3 4 4 4" xfId="39145" xr:uid="{00000000-0005-0000-0000-00004A4A0000}"/>
    <cellStyle name="Millares [0] 4 3 3 4 5" xfId="11577" xr:uid="{00000000-0005-0000-0000-00004B4A0000}"/>
    <cellStyle name="Millares [0] 4 3 3 4 5 2" xfId="42633" xr:uid="{00000000-0005-0000-0000-00004C4A0000}"/>
    <cellStyle name="Millares [0] 4 3 3 4 6" xfId="21949" xr:uid="{00000000-0005-0000-0000-00004D4A0000}"/>
    <cellStyle name="Millares [0] 4 3 3 4 7" xfId="32293" xr:uid="{00000000-0005-0000-0000-00004E4A0000}"/>
    <cellStyle name="Millares [0] 4 3 3 5" xfId="652" xr:uid="{00000000-0005-0000-0000-00004F4A0000}"/>
    <cellStyle name="Millares [0] 4 3 3 5 2" xfId="2900" xr:uid="{00000000-0005-0000-0000-0000504A0000}"/>
    <cellStyle name="Millares [0] 4 3 3 5 2 2" xfId="6330" xr:uid="{00000000-0005-0000-0000-0000514A0000}"/>
    <cellStyle name="Millares [0] 4 3 3 5 2 2 2" xfId="16725" xr:uid="{00000000-0005-0000-0000-0000524A0000}"/>
    <cellStyle name="Millares [0] 4 3 3 5 2 2 2 2" xfId="47779" xr:uid="{00000000-0005-0000-0000-0000534A0000}"/>
    <cellStyle name="Millares [0] 4 3 3 5 2 2 3" xfId="27095" xr:uid="{00000000-0005-0000-0000-0000544A0000}"/>
    <cellStyle name="Millares [0] 4 3 3 5 2 2 4" xfId="37439" xr:uid="{00000000-0005-0000-0000-0000554A0000}"/>
    <cellStyle name="Millares [0] 4 3 3 5 2 3" xfId="9810" xr:uid="{00000000-0005-0000-0000-0000564A0000}"/>
    <cellStyle name="Millares [0] 4 3 3 5 2 3 2" xfId="20176" xr:uid="{00000000-0005-0000-0000-0000574A0000}"/>
    <cellStyle name="Millares [0] 4 3 3 5 2 3 2 2" xfId="51225" xr:uid="{00000000-0005-0000-0000-0000584A0000}"/>
    <cellStyle name="Millares [0] 4 3 3 5 2 3 3" xfId="30541" xr:uid="{00000000-0005-0000-0000-0000594A0000}"/>
    <cellStyle name="Millares [0] 4 3 3 5 2 3 4" xfId="40885" xr:uid="{00000000-0005-0000-0000-00005A4A0000}"/>
    <cellStyle name="Millares [0] 4 3 3 5 2 4" xfId="13297" xr:uid="{00000000-0005-0000-0000-00005B4A0000}"/>
    <cellStyle name="Millares [0] 4 3 3 5 2 4 2" xfId="44353" xr:uid="{00000000-0005-0000-0000-00005C4A0000}"/>
    <cellStyle name="Millares [0] 4 3 3 5 2 5" xfId="23669" xr:uid="{00000000-0005-0000-0000-00005D4A0000}"/>
    <cellStyle name="Millares [0] 4 3 3 5 2 6" xfId="34013" xr:uid="{00000000-0005-0000-0000-00005E4A0000}"/>
    <cellStyle name="Millares [0] 4 3 3 5 3" xfId="4607" xr:uid="{00000000-0005-0000-0000-00005F4A0000}"/>
    <cellStyle name="Millares [0] 4 3 3 5 3 2" xfId="15004" xr:uid="{00000000-0005-0000-0000-0000604A0000}"/>
    <cellStyle name="Millares [0] 4 3 3 5 3 2 2" xfId="46060" xr:uid="{00000000-0005-0000-0000-0000614A0000}"/>
    <cellStyle name="Millares [0] 4 3 3 5 3 3" xfId="25376" xr:uid="{00000000-0005-0000-0000-0000624A0000}"/>
    <cellStyle name="Millares [0] 4 3 3 5 3 4" xfId="35720" xr:uid="{00000000-0005-0000-0000-0000634A0000}"/>
    <cellStyle name="Millares [0] 4 3 3 5 4" xfId="8051" xr:uid="{00000000-0005-0000-0000-0000644A0000}"/>
    <cellStyle name="Millares [0] 4 3 3 5 4 2" xfId="18436" xr:uid="{00000000-0005-0000-0000-0000654A0000}"/>
    <cellStyle name="Millares [0] 4 3 3 5 4 2 2" xfId="49486" xr:uid="{00000000-0005-0000-0000-0000664A0000}"/>
    <cellStyle name="Millares [0] 4 3 3 5 4 3" xfId="28802" xr:uid="{00000000-0005-0000-0000-0000674A0000}"/>
    <cellStyle name="Millares [0] 4 3 3 5 4 4" xfId="39146" xr:uid="{00000000-0005-0000-0000-0000684A0000}"/>
    <cellStyle name="Millares [0] 4 3 3 5 5" xfId="11578" xr:uid="{00000000-0005-0000-0000-0000694A0000}"/>
    <cellStyle name="Millares [0] 4 3 3 5 5 2" xfId="42634" xr:uid="{00000000-0005-0000-0000-00006A4A0000}"/>
    <cellStyle name="Millares [0] 4 3 3 5 6" xfId="21950" xr:uid="{00000000-0005-0000-0000-00006B4A0000}"/>
    <cellStyle name="Millares [0] 4 3 3 5 7" xfId="32294" xr:uid="{00000000-0005-0000-0000-00006C4A0000}"/>
    <cellStyle name="Millares [0] 4 3 3 6" xfId="2895" xr:uid="{00000000-0005-0000-0000-00006D4A0000}"/>
    <cellStyle name="Millares [0] 4 3 3 6 2" xfId="6325" xr:uid="{00000000-0005-0000-0000-00006E4A0000}"/>
    <cellStyle name="Millares [0] 4 3 3 6 2 2" xfId="16720" xr:uid="{00000000-0005-0000-0000-00006F4A0000}"/>
    <cellStyle name="Millares [0] 4 3 3 6 2 2 2" xfId="47774" xr:uid="{00000000-0005-0000-0000-0000704A0000}"/>
    <cellStyle name="Millares [0] 4 3 3 6 2 3" xfId="27090" xr:uid="{00000000-0005-0000-0000-0000714A0000}"/>
    <cellStyle name="Millares [0] 4 3 3 6 2 4" xfId="37434" xr:uid="{00000000-0005-0000-0000-0000724A0000}"/>
    <cellStyle name="Millares [0] 4 3 3 6 3" xfId="9805" xr:uid="{00000000-0005-0000-0000-0000734A0000}"/>
    <cellStyle name="Millares [0] 4 3 3 6 3 2" xfId="20171" xr:uid="{00000000-0005-0000-0000-0000744A0000}"/>
    <cellStyle name="Millares [0] 4 3 3 6 3 2 2" xfId="51220" xr:uid="{00000000-0005-0000-0000-0000754A0000}"/>
    <cellStyle name="Millares [0] 4 3 3 6 3 3" xfId="30536" xr:uid="{00000000-0005-0000-0000-0000764A0000}"/>
    <cellStyle name="Millares [0] 4 3 3 6 3 4" xfId="40880" xr:uid="{00000000-0005-0000-0000-0000774A0000}"/>
    <cellStyle name="Millares [0] 4 3 3 6 4" xfId="13292" xr:uid="{00000000-0005-0000-0000-0000784A0000}"/>
    <cellStyle name="Millares [0] 4 3 3 6 4 2" xfId="44348" xr:uid="{00000000-0005-0000-0000-0000794A0000}"/>
    <cellStyle name="Millares [0] 4 3 3 6 5" xfId="23664" xr:uid="{00000000-0005-0000-0000-00007A4A0000}"/>
    <cellStyle name="Millares [0] 4 3 3 6 6" xfId="34008" xr:uid="{00000000-0005-0000-0000-00007B4A0000}"/>
    <cellStyle name="Millares [0] 4 3 3 7" xfId="4602" xr:uid="{00000000-0005-0000-0000-00007C4A0000}"/>
    <cellStyle name="Millares [0] 4 3 3 7 2" xfId="14999" xr:uid="{00000000-0005-0000-0000-00007D4A0000}"/>
    <cellStyle name="Millares [0] 4 3 3 7 2 2" xfId="46055" xr:uid="{00000000-0005-0000-0000-00007E4A0000}"/>
    <cellStyle name="Millares [0] 4 3 3 7 3" xfId="25371" xr:uid="{00000000-0005-0000-0000-00007F4A0000}"/>
    <cellStyle name="Millares [0] 4 3 3 7 4" xfId="35715" xr:uid="{00000000-0005-0000-0000-0000804A0000}"/>
    <cellStyle name="Millares [0] 4 3 3 8" xfId="8046" xr:uid="{00000000-0005-0000-0000-0000814A0000}"/>
    <cellStyle name="Millares [0] 4 3 3 8 2" xfId="18431" xr:uid="{00000000-0005-0000-0000-0000824A0000}"/>
    <cellStyle name="Millares [0] 4 3 3 8 2 2" xfId="49481" xr:uid="{00000000-0005-0000-0000-0000834A0000}"/>
    <cellStyle name="Millares [0] 4 3 3 8 3" xfId="28797" xr:uid="{00000000-0005-0000-0000-0000844A0000}"/>
    <cellStyle name="Millares [0] 4 3 3 8 4" xfId="39141" xr:uid="{00000000-0005-0000-0000-0000854A0000}"/>
    <cellStyle name="Millares [0] 4 3 3 9" xfId="11573" xr:uid="{00000000-0005-0000-0000-0000864A0000}"/>
    <cellStyle name="Millares [0] 4 3 3 9 2" xfId="42629" xr:uid="{00000000-0005-0000-0000-0000874A0000}"/>
    <cellStyle name="Millares [0] 4 3 4" xfId="653" xr:uid="{00000000-0005-0000-0000-0000884A0000}"/>
    <cellStyle name="Millares [0] 4 3 4 2" xfId="654" xr:uid="{00000000-0005-0000-0000-0000894A0000}"/>
    <cellStyle name="Millares [0] 4 3 4 2 2" xfId="2902" xr:uid="{00000000-0005-0000-0000-00008A4A0000}"/>
    <cellStyle name="Millares [0] 4 3 4 2 2 2" xfId="6332" xr:uid="{00000000-0005-0000-0000-00008B4A0000}"/>
    <cellStyle name="Millares [0] 4 3 4 2 2 2 2" xfId="16727" xr:uid="{00000000-0005-0000-0000-00008C4A0000}"/>
    <cellStyle name="Millares [0] 4 3 4 2 2 2 2 2" xfId="47781" xr:uid="{00000000-0005-0000-0000-00008D4A0000}"/>
    <cellStyle name="Millares [0] 4 3 4 2 2 2 3" xfId="27097" xr:uid="{00000000-0005-0000-0000-00008E4A0000}"/>
    <cellStyle name="Millares [0] 4 3 4 2 2 2 4" xfId="37441" xr:uid="{00000000-0005-0000-0000-00008F4A0000}"/>
    <cellStyle name="Millares [0] 4 3 4 2 2 3" xfId="9812" xr:uid="{00000000-0005-0000-0000-0000904A0000}"/>
    <cellStyle name="Millares [0] 4 3 4 2 2 3 2" xfId="20178" xr:uid="{00000000-0005-0000-0000-0000914A0000}"/>
    <cellStyle name="Millares [0] 4 3 4 2 2 3 2 2" xfId="51227" xr:uid="{00000000-0005-0000-0000-0000924A0000}"/>
    <cellStyle name="Millares [0] 4 3 4 2 2 3 3" xfId="30543" xr:uid="{00000000-0005-0000-0000-0000934A0000}"/>
    <cellStyle name="Millares [0] 4 3 4 2 2 3 4" xfId="40887" xr:uid="{00000000-0005-0000-0000-0000944A0000}"/>
    <cellStyle name="Millares [0] 4 3 4 2 2 4" xfId="13299" xr:uid="{00000000-0005-0000-0000-0000954A0000}"/>
    <cellStyle name="Millares [0] 4 3 4 2 2 4 2" xfId="44355" xr:uid="{00000000-0005-0000-0000-0000964A0000}"/>
    <cellStyle name="Millares [0] 4 3 4 2 2 5" xfId="23671" xr:uid="{00000000-0005-0000-0000-0000974A0000}"/>
    <cellStyle name="Millares [0] 4 3 4 2 2 6" xfId="34015" xr:uid="{00000000-0005-0000-0000-0000984A0000}"/>
    <cellStyle name="Millares [0] 4 3 4 2 3" xfId="4609" xr:uid="{00000000-0005-0000-0000-0000994A0000}"/>
    <cellStyle name="Millares [0] 4 3 4 2 3 2" xfId="15006" xr:uid="{00000000-0005-0000-0000-00009A4A0000}"/>
    <cellStyle name="Millares [0] 4 3 4 2 3 2 2" xfId="46062" xr:uid="{00000000-0005-0000-0000-00009B4A0000}"/>
    <cellStyle name="Millares [0] 4 3 4 2 3 3" xfId="25378" xr:uid="{00000000-0005-0000-0000-00009C4A0000}"/>
    <cellStyle name="Millares [0] 4 3 4 2 3 4" xfId="35722" xr:uid="{00000000-0005-0000-0000-00009D4A0000}"/>
    <cellStyle name="Millares [0] 4 3 4 2 4" xfId="8053" xr:uid="{00000000-0005-0000-0000-00009E4A0000}"/>
    <cellStyle name="Millares [0] 4 3 4 2 4 2" xfId="18438" xr:uid="{00000000-0005-0000-0000-00009F4A0000}"/>
    <cellStyle name="Millares [0] 4 3 4 2 4 2 2" xfId="49488" xr:uid="{00000000-0005-0000-0000-0000A04A0000}"/>
    <cellStyle name="Millares [0] 4 3 4 2 4 3" xfId="28804" xr:uid="{00000000-0005-0000-0000-0000A14A0000}"/>
    <cellStyle name="Millares [0] 4 3 4 2 4 4" xfId="39148" xr:uid="{00000000-0005-0000-0000-0000A24A0000}"/>
    <cellStyle name="Millares [0] 4 3 4 2 5" xfId="11580" xr:uid="{00000000-0005-0000-0000-0000A34A0000}"/>
    <cellStyle name="Millares [0] 4 3 4 2 5 2" xfId="42636" xr:uid="{00000000-0005-0000-0000-0000A44A0000}"/>
    <cellStyle name="Millares [0] 4 3 4 2 6" xfId="21952" xr:uid="{00000000-0005-0000-0000-0000A54A0000}"/>
    <cellStyle name="Millares [0] 4 3 4 2 7" xfId="32296" xr:uid="{00000000-0005-0000-0000-0000A64A0000}"/>
    <cellStyle name="Millares [0] 4 3 4 3" xfId="2901" xr:uid="{00000000-0005-0000-0000-0000A74A0000}"/>
    <cellStyle name="Millares [0] 4 3 4 3 2" xfId="6331" xr:uid="{00000000-0005-0000-0000-0000A84A0000}"/>
    <cellStyle name="Millares [0] 4 3 4 3 2 2" xfId="16726" xr:uid="{00000000-0005-0000-0000-0000A94A0000}"/>
    <cellStyle name="Millares [0] 4 3 4 3 2 2 2" xfId="47780" xr:uid="{00000000-0005-0000-0000-0000AA4A0000}"/>
    <cellStyle name="Millares [0] 4 3 4 3 2 3" xfId="27096" xr:uid="{00000000-0005-0000-0000-0000AB4A0000}"/>
    <cellStyle name="Millares [0] 4 3 4 3 2 4" xfId="37440" xr:uid="{00000000-0005-0000-0000-0000AC4A0000}"/>
    <cellStyle name="Millares [0] 4 3 4 3 3" xfId="9811" xr:uid="{00000000-0005-0000-0000-0000AD4A0000}"/>
    <cellStyle name="Millares [0] 4 3 4 3 3 2" xfId="20177" xr:uid="{00000000-0005-0000-0000-0000AE4A0000}"/>
    <cellStyle name="Millares [0] 4 3 4 3 3 2 2" xfId="51226" xr:uid="{00000000-0005-0000-0000-0000AF4A0000}"/>
    <cellStyle name="Millares [0] 4 3 4 3 3 3" xfId="30542" xr:uid="{00000000-0005-0000-0000-0000B04A0000}"/>
    <cellStyle name="Millares [0] 4 3 4 3 3 4" xfId="40886" xr:uid="{00000000-0005-0000-0000-0000B14A0000}"/>
    <cellStyle name="Millares [0] 4 3 4 3 4" xfId="13298" xr:uid="{00000000-0005-0000-0000-0000B24A0000}"/>
    <cellStyle name="Millares [0] 4 3 4 3 4 2" xfId="44354" xr:uid="{00000000-0005-0000-0000-0000B34A0000}"/>
    <cellStyle name="Millares [0] 4 3 4 3 5" xfId="23670" xr:uid="{00000000-0005-0000-0000-0000B44A0000}"/>
    <cellStyle name="Millares [0] 4 3 4 3 6" xfId="34014" xr:uid="{00000000-0005-0000-0000-0000B54A0000}"/>
    <cellStyle name="Millares [0] 4 3 4 4" xfId="4608" xr:uid="{00000000-0005-0000-0000-0000B64A0000}"/>
    <cellStyle name="Millares [0] 4 3 4 4 2" xfId="15005" xr:uid="{00000000-0005-0000-0000-0000B74A0000}"/>
    <cellStyle name="Millares [0] 4 3 4 4 2 2" xfId="46061" xr:uid="{00000000-0005-0000-0000-0000B84A0000}"/>
    <cellStyle name="Millares [0] 4 3 4 4 3" xfId="25377" xr:uid="{00000000-0005-0000-0000-0000B94A0000}"/>
    <cellStyle name="Millares [0] 4 3 4 4 4" xfId="35721" xr:uid="{00000000-0005-0000-0000-0000BA4A0000}"/>
    <cellStyle name="Millares [0] 4 3 4 5" xfId="8052" xr:uid="{00000000-0005-0000-0000-0000BB4A0000}"/>
    <cellStyle name="Millares [0] 4 3 4 5 2" xfId="18437" xr:uid="{00000000-0005-0000-0000-0000BC4A0000}"/>
    <cellStyle name="Millares [0] 4 3 4 5 2 2" xfId="49487" xr:uid="{00000000-0005-0000-0000-0000BD4A0000}"/>
    <cellStyle name="Millares [0] 4 3 4 5 3" xfId="28803" xr:uid="{00000000-0005-0000-0000-0000BE4A0000}"/>
    <cellStyle name="Millares [0] 4 3 4 5 4" xfId="39147" xr:uid="{00000000-0005-0000-0000-0000BF4A0000}"/>
    <cellStyle name="Millares [0] 4 3 4 6" xfId="11579" xr:uid="{00000000-0005-0000-0000-0000C04A0000}"/>
    <cellStyle name="Millares [0] 4 3 4 6 2" xfId="42635" xr:uid="{00000000-0005-0000-0000-0000C14A0000}"/>
    <cellStyle name="Millares [0] 4 3 4 7" xfId="21951" xr:uid="{00000000-0005-0000-0000-0000C24A0000}"/>
    <cellStyle name="Millares [0] 4 3 4 8" xfId="32295" xr:uid="{00000000-0005-0000-0000-0000C34A0000}"/>
    <cellStyle name="Millares [0] 4 3 5" xfId="655" xr:uid="{00000000-0005-0000-0000-0000C44A0000}"/>
    <cellStyle name="Millares [0] 4 3 5 2" xfId="2903" xr:uid="{00000000-0005-0000-0000-0000C54A0000}"/>
    <cellStyle name="Millares [0] 4 3 5 2 2" xfId="6333" xr:uid="{00000000-0005-0000-0000-0000C64A0000}"/>
    <cellStyle name="Millares [0] 4 3 5 2 2 2" xfId="16728" xr:uid="{00000000-0005-0000-0000-0000C74A0000}"/>
    <cellStyle name="Millares [0] 4 3 5 2 2 2 2" xfId="47782" xr:uid="{00000000-0005-0000-0000-0000C84A0000}"/>
    <cellStyle name="Millares [0] 4 3 5 2 2 3" xfId="27098" xr:uid="{00000000-0005-0000-0000-0000C94A0000}"/>
    <cellStyle name="Millares [0] 4 3 5 2 2 4" xfId="37442" xr:uid="{00000000-0005-0000-0000-0000CA4A0000}"/>
    <cellStyle name="Millares [0] 4 3 5 2 3" xfId="9813" xr:uid="{00000000-0005-0000-0000-0000CB4A0000}"/>
    <cellStyle name="Millares [0] 4 3 5 2 3 2" xfId="20179" xr:uid="{00000000-0005-0000-0000-0000CC4A0000}"/>
    <cellStyle name="Millares [0] 4 3 5 2 3 2 2" xfId="51228" xr:uid="{00000000-0005-0000-0000-0000CD4A0000}"/>
    <cellStyle name="Millares [0] 4 3 5 2 3 3" xfId="30544" xr:uid="{00000000-0005-0000-0000-0000CE4A0000}"/>
    <cellStyle name="Millares [0] 4 3 5 2 3 4" xfId="40888" xr:uid="{00000000-0005-0000-0000-0000CF4A0000}"/>
    <cellStyle name="Millares [0] 4 3 5 2 4" xfId="13300" xr:uid="{00000000-0005-0000-0000-0000D04A0000}"/>
    <cellStyle name="Millares [0] 4 3 5 2 4 2" xfId="44356" xr:uid="{00000000-0005-0000-0000-0000D14A0000}"/>
    <cellStyle name="Millares [0] 4 3 5 2 5" xfId="23672" xr:uid="{00000000-0005-0000-0000-0000D24A0000}"/>
    <cellStyle name="Millares [0] 4 3 5 2 6" xfId="34016" xr:uid="{00000000-0005-0000-0000-0000D34A0000}"/>
    <cellStyle name="Millares [0] 4 3 5 3" xfId="4610" xr:uid="{00000000-0005-0000-0000-0000D44A0000}"/>
    <cellStyle name="Millares [0] 4 3 5 3 2" xfId="15007" xr:uid="{00000000-0005-0000-0000-0000D54A0000}"/>
    <cellStyle name="Millares [0] 4 3 5 3 2 2" xfId="46063" xr:uid="{00000000-0005-0000-0000-0000D64A0000}"/>
    <cellStyle name="Millares [0] 4 3 5 3 3" xfId="25379" xr:uid="{00000000-0005-0000-0000-0000D74A0000}"/>
    <cellStyle name="Millares [0] 4 3 5 3 4" xfId="35723" xr:uid="{00000000-0005-0000-0000-0000D84A0000}"/>
    <cellStyle name="Millares [0] 4 3 5 4" xfId="8054" xr:uid="{00000000-0005-0000-0000-0000D94A0000}"/>
    <cellStyle name="Millares [0] 4 3 5 4 2" xfId="18439" xr:uid="{00000000-0005-0000-0000-0000DA4A0000}"/>
    <cellStyle name="Millares [0] 4 3 5 4 2 2" xfId="49489" xr:uid="{00000000-0005-0000-0000-0000DB4A0000}"/>
    <cellStyle name="Millares [0] 4 3 5 4 3" xfId="28805" xr:uid="{00000000-0005-0000-0000-0000DC4A0000}"/>
    <cellStyle name="Millares [0] 4 3 5 4 4" xfId="39149" xr:uid="{00000000-0005-0000-0000-0000DD4A0000}"/>
    <cellStyle name="Millares [0] 4 3 5 5" xfId="11581" xr:uid="{00000000-0005-0000-0000-0000DE4A0000}"/>
    <cellStyle name="Millares [0] 4 3 5 5 2" xfId="42637" xr:uid="{00000000-0005-0000-0000-0000DF4A0000}"/>
    <cellStyle name="Millares [0] 4 3 5 6" xfId="21953" xr:uid="{00000000-0005-0000-0000-0000E04A0000}"/>
    <cellStyle name="Millares [0] 4 3 5 7" xfId="32297" xr:uid="{00000000-0005-0000-0000-0000E14A0000}"/>
    <cellStyle name="Millares [0] 4 3 6" xfId="656" xr:uid="{00000000-0005-0000-0000-0000E24A0000}"/>
    <cellStyle name="Millares [0] 4 3 6 2" xfId="2904" xr:uid="{00000000-0005-0000-0000-0000E34A0000}"/>
    <cellStyle name="Millares [0] 4 3 6 2 2" xfId="6334" xr:uid="{00000000-0005-0000-0000-0000E44A0000}"/>
    <cellStyle name="Millares [0] 4 3 6 2 2 2" xfId="16729" xr:uid="{00000000-0005-0000-0000-0000E54A0000}"/>
    <cellStyle name="Millares [0] 4 3 6 2 2 2 2" xfId="47783" xr:uid="{00000000-0005-0000-0000-0000E64A0000}"/>
    <cellStyle name="Millares [0] 4 3 6 2 2 3" xfId="27099" xr:uid="{00000000-0005-0000-0000-0000E74A0000}"/>
    <cellStyle name="Millares [0] 4 3 6 2 2 4" xfId="37443" xr:uid="{00000000-0005-0000-0000-0000E84A0000}"/>
    <cellStyle name="Millares [0] 4 3 6 2 3" xfId="9814" xr:uid="{00000000-0005-0000-0000-0000E94A0000}"/>
    <cellStyle name="Millares [0] 4 3 6 2 3 2" xfId="20180" xr:uid="{00000000-0005-0000-0000-0000EA4A0000}"/>
    <cellStyle name="Millares [0] 4 3 6 2 3 2 2" xfId="51229" xr:uid="{00000000-0005-0000-0000-0000EB4A0000}"/>
    <cellStyle name="Millares [0] 4 3 6 2 3 3" xfId="30545" xr:uid="{00000000-0005-0000-0000-0000EC4A0000}"/>
    <cellStyle name="Millares [0] 4 3 6 2 3 4" xfId="40889" xr:uid="{00000000-0005-0000-0000-0000ED4A0000}"/>
    <cellStyle name="Millares [0] 4 3 6 2 4" xfId="13301" xr:uid="{00000000-0005-0000-0000-0000EE4A0000}"/>
    <cellStyle name="Millares [0] 4 3 6 2 4 2" xfId="44357" xr:uid="{00000000-0005-0000-0000-0000EF4A0000}"/>
    <cellStyle name="Millares [0] 4 3 6 2 5" xfId="23673" xr:uid="{00000000-0005-0000-0000-0000F04A0000}"/>
    <cellStyle name="Millares [0] 4 3 6 2 6" xfId="34017" xr:uid="{00000000-0005-0000-0000-0000F14A0000}"/>
    <cellStyle name="Millares [0] 4 3 6 3" xfId="4611" xr:uid="{00000000-0005-0000-0000-0000F24A0000}"/>
    <cellStyle name="Millares [0] 4 3 6 3 2" xfId="15008" xr:uid="{00000000-0005-0000-0000-0000F34A0000}"/>
    <cellStyle name="Millares [0] 4 3 6 3 2 2" xfId="46064" xr:uid="{00000000-0005-0000-0000-0000F44A0000}"/>
    <cellStyle name="Millares [0] 4 3 6 3 3" xfId="25380" xr:uid="{00000000-0005-0000-0000-0000F54A0000}"/>
    <cellStyle name="Millares [0] 4 3 6 3 4" xfId="35724" xr:uid="{00000000-0005-0000-0000-0000F64A0000}"/>
    <cellStyle name="Millares [0] 4 3 6 4" xfId="8055" xr:uid="{00000000-0005-0000-0000-0000F74A0000}"/>
    <cellStyle name="Millares [0] 4 3 6 4 2" xfId="18440" xr:uid="{00000000-0005-0000-0000-0000F84A0000}"/>
    <cellStyle name="Millares [0] 4 3 6 4 2 2" xfId="49490" xr:uid="{00000000-0005-0000-0000-0000F94A0000}"/>
    <cellStyle name="Millares [0] 4 3 6 4 3" xfId="28806" xr:uid="{00000000-0005-0000-0000-0000FA4A0000}"/>
    <cellStyle name="Millares [0] 4 3 6 4 4" xfId="39150" xr:uid="{00000000-0005-0000-0000-0000FB4A0000}"/>
    <cellStyle name="Millares [0] 4 3 6 5" xfId="11582" xr:uid="{00000000-0005-0000-0000-0000FC4A0000}"/>
    <cellStyle name="Millares [0] 4 3 6 5 2" xfId="42638" xr:uid="{00000000-0005-0000-0000-0000FD4A0000}"/>
    <cellStyle name="Millares [0] 4 3 6 6" xfId="21954" xr:uid="{00000000-0005-0000-0000-0000FE4A0000}"/>
    <cellStyle name="Millares [0] 4 3 6 7" xfId="32298" xr:uid="{00000000-0005-0000-0000-0000FF4A0000}"/>
    <cellStyle name="Millares [0] 4 3 7" xfId="657" xr:uid="{00000000-0005-0000-0000-0000004B0000}"/>
    <cellStyle name="Millares [0] 4 3 7 2" xfId="2905" xr:uid="{00000000-0005-0000-0000-0000014B0000}"/>
    <cellStyle name="Millares [0] 4 3 7 2 2" xfId="6335" xr:uid="{00000000-0005-0000-0000-0000024B0000}"/>
    <cellStyle name="Millares [0] 4 3 7 2 2 2" xfId="16730" xr:uid="{00000000-0005-0000-0000-0000034B0000}"/>
    <cellStyle name="Millares [0] 4 3 7 2 2 2 2" xfId="47784" xr:uid="{00000000-0005-0000-0000-0000044B0000}"/>
    <cellStyle name="Millares [0] 4 3 7 2 2 3" xfId="27100" xr:uid="{00000000-0005-0000-0000-0000054B0000}"/>
    <cellStyle name="Millares [0] 4 3 7 2 2 4" xfId="37444" xr:uid="{00000000-0005-0000-0000-0000064B0000}"/>
    <cellStyle name="Millares [0] 4 3 7 2 3" xfId="9815" xr:uid="{00000000-0005-0000-0000-0000074B0000}"/>
    <cellStyle name="Millares [0] 4 3 7 2 3 2" xfId="20181" xr:uid="{00000000-0005-0000-0000-0000084B0000}"/>
    <cellStyle name="Millares [0] 4 3 7 2 3 2 2" xfId="51230" xr:uid="{00000000-0005-0000-0000-0000094B0000}"/>
    <cellStyle name="Millares [0] 4 3 7 2 3 3" xfId="30546" xr:uid="{00000000-0005-0000-0000-00000A4B0000}"/>
    <cellStyle name="Millares [0] 4 3 7 2 3 4" xfId="40890" xr:uid="{00000000-0005-0000-0000-00000B4B0000}"/>
    <cellStyle name="Millares [0] 4 3 7 2 4" xfId="13302" xr:uid="{00000000-0005-0000-0000-00000C4B0000}"/>
    <cellStyle name="Millares [0] 4 3 7 2 4 2" xfId="44358" xr:uid="{00000000-0005-0000-0000-00000D4B0000}"/>
    <cellStyle name="Millares [0] 4 3 7 2 5" xfId="23674" xr:uid="{00000000-0005-0000-0000-00000E4B0000}"/>
    <cellStyle name="Millares [0] 4 3 7 2 6" xfId="34018" xr:uid="{00000000-0005-0000-0000-00000F4B0000}"/>
    <cellStyle name="Millares [0] 4 3 7 3" xfId="4612" xr:uid="{00000000-0005-0000-0000-0000104B0000}"/>
    <cellStyle name="Millares [0] 4 3 7 3 2" xfId="15009" xr:uid="{00000000-0005-0000-0000-0000114B0000}"/>
    <cellStyle name="Millares [0] 4 3 7 3 2 2" xfId="46065" xr:uid="{00000000-0005-0000-0000-0000124B0000}"/>
    <cellStyle name="Millares [0] 4 3 7 3 3" xfId="25381" xr:uid="{00000000-0005-0000-0000-0000134B0000}"/>
    <cellStyle name="Millares [0] 4 3 7 3 4" xfId="35725" xr:uid="{00000000-0005-0000-0000-0000144B0000}"/>
    <cellStyle name="Millares [0] 4 3 7 4" xfId="8056" xr:uid="{00000000-0005-0000-0000-0000154B0000}"/>
    <cellStyle name="Millares [0] 4 3 7 4 2" xfId="18441" xr:uid="{00000000-0005-0000-0000-0000164B0000}"/>
    <cellStyle name="Millares [0] 4 3 7 4 2 2" xfId="49491" xr:uid="{00000000-0005-0000-0000-0000174B0000}"/>
    <cellStyle name="Millares [0] 4 3 7 4 3" xfId="28807" xr:uid="{00000000-0005-0000-0000-0000184B0000}"/>
    <cellStyle name="Millares [0] 4 3 7 4 4" xfId="39151" xr:uid="{00000000-0005-0000-0000-0000194B0000}"/>
    <cellStyle name="Millares [0] 4 3 7 5" xfId="11583" xr:uid="{00000000-0005-0000-0000-00001A4B0000}"/>
    <cellStyle name="Millares [0] 4 3 7 5 2" xfId="42639" xr:uid="{00000000-0005-0000-0000-00001B4B0000}"/>
    <cellStyle name="Millares [0] 4 3 7 6" xfId="21955" xr:uid="{00000000-0005-0000-0000-00001C4B0000}"/>
    <cellStyle name="Millares [0] 4 3 7 7" xfId="32299" xr:uid="{00000000-0005-0000-0000-00001D4B0000}"/>
    <cellStyle name="Millares [0] 4 3 8" xfId="2882" xr:uid="{00000000-0005-0000-0000-00001E4B0000}"/>
    <cellStyle name="Millares [0] 4 3 8 2" xfId="6312" xr:uid="{00000000-0005-0000-0000-00001F4B0000}"/>
    <cellStyle name="Millares [0] 4 3 8 2 2" xfId="16707" xr:uid="{00000000-0005-0000-0000-0000204B0000}"/>
    <cellStyle name="Millares [0] 4 3 8 2 2 2" xfId="47761" xr:uid="{00000000-0005-0000-0000-0000214B0000}"/>
    <cellStyle name="Millares [0] 4 3 8 2 3" xfId="27077" xr:uid="{00000000-0005-0000-0000-0000224B0000}"/>
    <cellStyle name="Millares [0] 4 3 8 2 4" xfId="37421" xr:uid="{00000000-0005-0000-0000-0000234B0000}"/>
    <cellStyle name="Millares [0] 4 3 8 3" xfId="9792" xr:uid="{00000000-0005-0000-0000-0000244B0000}"/>
    <cellStyle name="Millares [0] 4 3 8 3 2" xfId="20158" xr:uid="{00000000-0005-0000-0000-0000254B0000}"/>
    <cellStyle name="Millares [0] 4 3 8 3 2 2" xfId="51207" xr:uid="{00000000-0005-0000-0000-0000264B0000}"/>
    <cellStyle name="Millares [0] 4 3 8 3 3" xfId="30523" xr:uid="{00000000-0005-0000-0000-0000274B0000}"/>
    <cellStyle name="Millares [0] 4 3 8 3 4" xfId="40867" xr:uid="{00000000-0005-0000-0000-0000284B0000}"/>
    <cellStyle name="Millares [0] 4 3 8 4" xfId="13279" xr:uid="{00000000-0005-0000-0000-0000294B0000}"/>
    <cellStyle name="Millares [0] 4 3 8 4 2" xfId="44335" xr:uid="{00000000-0005-0000-0000-00002A4B0000}"/>
    <cellStyle name="Millares [0] 4 3 8 5" xfId="23651" xr:uid="{00000000-0005-0000-0000-00002B4B0000}"/>
    <cellStyle name="Millares [0] 4 3 8 6" xfId="33995" xr:uid="{00000000-0005-0000-0000-00002C4B0000}"/>
    <cellStyle name="Millares [0] 4 3 9" xfId="4589" xr:uid="{00000000-0005-0000-0000-00002D4B0000}"/>
    <cellStyle name="Millares [0] 4 3 9 2" xfId="14986" xr:uid="{00000000-0005-0000-0000-00002E4B0000}"/>
    <cellStyle name="Millares [0] 4 3 9 2 2" xfId="46042" xr:uid="{00000000-0005-0000-0000-00002F4B0000}"/>
    <cellStyle name="Millares [0] 4 3 9 3" xfId="25358" xr:uid="{00000000-0005-0000-0000-0000304B0000}"/>
    <cellStyle name="Millares [0] 4 3 9 4" xfId="35702" xr:uid="{00000000-0005-0000-0000-0000314B0000}"/>
    <cellStyle name="Millares [0] 4 4" xfId="658" xr:uid="{00000000-0005-0000-0000-0000324B0000}"/>
    <cellStyle name="Millares [0] 4 4 2" xfId="2906" xr:uid="{00000000-0005-0000-0000-0000334B0000}"/>
    <cellStyle name="Millares [0] 4 4 2 2" xfId="6336" xr:uid="{00000000-0005-0000-0000-0000344B0000}"/>
    <cellStyle name="Millares [0] 4 4 2 2 2" xfId="16731" xr:uid="{00000000-0005-0000-0000-0000354B0000}"/>
    <cellStyle name="Millares [0] 4 4 2 2 2 2" xfId="47785" xr:uid="{00000000-0005-0000-0000-0000364B0000}"/>
    <cellStyle name="Millares [0] 4 4 2 2 3" xfId="27101" xr:uid="{00000000-0005-0000-0000-0000374B0000}"/>
    <cellStyle name="Millares [0] 4 4 2 2 4" xfId="37445" xr:uid="{00000000-0005-0000-0000-0000384B0000}"/>
    <cellStyle name="Millares [0] 4 4 2 3" xfId="9816" xr:uid="{00000000-0005-0000-0000-0000394B0000}"/>
    <cellStyle name="Millares [0] 4 4 2 3 2" xfId="20182" xr:uid="{00000000-0005-0000-0000-00003A4B0000}"/>
    <cellStyle name="Millares [0] 4 4 2 3 2 2" xfId="51231" xr:uid="{00000000-0005-0000-0000-00003B4B0000}"/>
    <cellStyle name="Millares [0] 4 4 2 3 3" xfId="30547" xr:uid="{00000000-0005-0000-0000-00003C4B0000}"/>
    <cellStyle name="Millares [0] 4 4 2 3 4" xfId="40891" xr:uid="{00000000-0005-0000-0000-00003D4B0000}"/>
    <cellStyle name="Millares [0] 4 4 2 4" xfId="13303" xr:uid="{00000000-0005-0000-0000-00003E4B0000}"/>
    <cellStyle name="Millares [0] 4 4 2 4 2" xfId="44359" xr:uid="{00000000-0005-0000-0000-00003F4B0000}"/>
    <cellStyle name="Millares [0] 4 4 2 5" xfId="23675" xr:uid="{00000000-0005-0000-0000-0000404B0000}"/>
    <cellStyle name="Millares [0] 4 4 2 6" xfId="34019" xr:uid="{00000000-0005-0000-0000-0000414B0000}"/>
    <cellStyle name="Millares [0] 4 4 3" xfId="4613" xr:uid="{00000000-0005-0000-0000-0000424B0000}"/>
    <cellStyle name="Millares [0] 4 4 3 2" xfId="15010" xr:uid="{00000000-0005-0000-0000-0000434B0000}"/>
    <cellStyle name="Millares [0] 4 4 3 2 2" xfId="46066" xr:uid="{00000000-0005-0000-0000-0000444B0000}"/>
    <cellStyle name="Millares [0] 4 4 3 3" xfId="25382" xr:uid="{00000000-0005-0000-0000-0000454B0000}"/>
    <cellStyle name="Millares [0] 4 4 3 4" xfId="35726" xr:uid="{00000000-0005-0000-0000-0000464B0000}"/>
    <cellStyle name="Millares [0] 4 4 4" xfId="8057" xr:uid="{00000000-0005-0000-0000-0000474B0000}"/>
    <cellStyle name="Millares [0] 4 4 4 2" xfId="18442" xr:uid="{00000000-0005-0000-0000-0000484B0000}"/>
    <cellStyle name="Millares [0] 4 4 4 2 2" xfId="49492" xr:uid="{00000000-0005-0000-0000-0000494B0000}"/>
    <cellStyle name="Millares [0] 4 4 4 3" xfId="28808" xr:uid="{00000000-0005-0000-0000-00004A4B0000}"/>
    <cellStyle name="Millares [0] 4 4 4 4" xfId="39152" xr:uid="{00000000-0005-0000-0000-00004B4B0000}"/>
    <cellStyle name="Millares [0] 4 4 5" xfId="11584" xr:uid="{00000000-0005-0000-0000-00004C4B0000}"/>
    <cellStyle name="Millares [0] 4 4 5 2" xfId="42640" xr:uid="{00000000-0005-0000-0000-00004D4B0000}"/>
    <cellStyle name="Millares [0] 4 4 6" xfId="21956" xr:uid="{00000000-0005-0000-0000-00004E4B0000}"/>
    <cellStyle name="Millares [0] 4 4 7" xfId="32300" xr:uid="{00000000-0005-0000-0000-00004F4B0000}"/>
    <cellStyle name="Millares [0] 4 5" xfId="659" xr:uid="{00000000-0005-0000-0000-0000504B0000}"/>
    <cellStyle name="Millares [0] 4 5 2" xfId="2907" xr:uid="{00000000-0005-0000-0000-0000514B0000}"/>
    <cellStyle name="Millares [0] 4 5 2 2" xfId="6337" xr:uid="{00000000-0005-0000-0000-0000524B0000}"/>
    <cellStyle name="Millares [0] 4 5 2 2 2" xfId="16732" xr:uid="{00000000-0005-0000-0000-0000534B0000}"/>
    <cellStyle name="Millares [0] 4 5 2 2 2 2" xfId="47786" xr:uid="{00000000-0005-0000-0000-0000544B0000}"/>
    <cellStyle name="Millares [0] 4 5 2 2 3" xfId="27102" xr:uid="{00000000-0005-0000-0000-0000554B0000}"/>
    <cellStyle name="Millares [0] 4 5 2 2 4" xfId="37446" xr:uid="{00000000-0005-0000-0000-0000564B0000}"/>
    <cellStyle name="Millares [0] 4 5 2 3" xfId="9817" xr:uid="{00000000-0005-0000-0000-0000574B0000}"/>
    <cellStyle name="Millares [0] 4 5 2 3 2" xfId="20183" xr:uid="{00000000-0005-0000-0000-0000584B0000}"/>
    <cellStyle name="Millares [0] 4 5 2 3 2 2" xfId="51232" xr:uid="{00000000-0005-0000-0000-0000594B0000}"/>
    <cellStyle name="Millares [0] 4 5 2 3 3" xfId="30548" xr:uid="{00000000-0005-0000-0000-00005A4B0000}"/>
    <cellStyle name="Millares [0] 4 5 2 3 4" xfId="40892" xr:uid="{00000000-0005-0000-0000-00005B4B0000}"/>
    <cellStyle name="Millares [0] 4 5 2 4" xfId="13304" xr:uid="{00000000-0005-0000-0000-00005C4B0000}"/>
    <cellStyle name="Millares [0] 4 5 2 4 2" xfId="44360" xr:uid="{00000000-0005-0000-0000-00005D4B0000}"/>
    <cellStyle name="Millares [0] 4 5 2 5" xfId="23676" xr:uid="{00000000-0005-0000-0000-00005E4B0000}"/>
    <cellStyle name="Millares [0] 4 5 2 6" xfId="34020" xr:uid="{00000000-0005-0000-0000-00005F4B0000}"/>
    <cellStyle name="Millares [0] 4 5 3" xfId="4614" xr:uid="{00000000-0005-0000-0000-0000604B0000}"/>
    <cellStyle name="Millares [0] 4 5 3 2" xfId="15011" xr:uid="{00000000-0005-0000-0000-0000614B0000}"/>
    <cellStyle name="Millares [0] 4 5 3 2 2" xfId="46067" xr:uid="{00000000-0005-0000-0000-0000624B0000}"/>
    <cellStyle name="Millares [0] 4 5 3 3" xfId="25383" xr:uid="{00000000-0005-0000-0000-0000634B0000}"/>
    <cellStyle name="Millares [0] 4 5 3 4" xfId="35727" xr:uid="{00000000-0005-0000-0000-0000644B0000}"/>
    <cellStyle name="Millares [0] 4 5 4" xfId="8058" xr:uid="{00000000-0005-0000-0000-0000654B0000}"/>
    <cellStyle name="Millares [0] 4 5 4 2" xfId="18443" xr:uid="{00000000-0005-0000-0000-0000664B0000}"/>
    <cellStyle name="Millares [0] 4 5 4 2 2" xfId="49493" xr:uid="{00000000-0005-0000-0000-0000674B0000}"/>
    <cellStyle name="Millares [0] 4 5 4 3" xfId="28809" xr:uid="{00000000-0005-0000-0000-0000684B0000}"/>
    <cellStyle name="Millares [0] 4 5 4 4" xfId="39153" xr:uid="{00000000-0005-0000-0000-0000694B0000}"/>
    <cellStyle name="Millares [0] 4 5 5" xfId="11585" xr:uid="{00000000-0005-0000-0000-00006A4B0000}"/>
    <cellStyle name="Millares [0] 4 5 5 2" xfId="42641" xr:uid="{00000000-0005-0000-0000-00006B4B0000}"/>
    <cellStyle name="Millares [0] 4 5 6" xfId="21957" xr:uid="{00000000-0005-0000-0000-00006C4B0000}"/>
    <cellStyle name="Millares [0] 4 5 7" xfId="32301" xr:uid="{00000000-0005-0000-0000-00006D4B0000}"/>
    <cellStyle name="Millares [0] 4 6" xfId="660" xr:uid="{00000000-0005-0000-0000-00006E4B0000}"/>
    <cellStyle name="Millares [0] 4 6 2" xfId="2908" xr:uid="{00000000-0005-0000-0000-00006F4B0000}"/>
    <cellStyle name="Millares [0] 4 6 2 2" xfId="6338" xr:uid="{00000000-0005-0000-0000-0000704B0000}"/>
    <cellStyle name="Millares [0] 4 6 2 2 2" xfId="16733" xr:uid="{00000000-0005-0000-0000-0000714B0000}"/>
    <cellStyle name="Millares [0] 4 6 2 2 2 2" xfId="47787" xr:uid="{00000000-0005-0000-0000-0000724B0000}"/>
    <cellStyle name="Millares [0] 4 6 2 2 3" xfId="27103" xr:uid="{00000000-0005-0000-0000-0000734B0000}"/>
    <cellStyle name="Millares [0] 4 6 2 2 4" xfId="37447" xr:uid="{00000000-0005-0000-0000-0000744B0000}"/>
    <cellStyle name="Millares [0] 4 6 2 3" xfId="9818" xr:uid="{00000000-0005-0000-0000-0000754B0000}"/>
    <cellStyle name="Millares [0] 4 6 2 3 2" xfId="20184" xr:uid="{00000000-0005-0000-0000-0000764B0000}"/>
    <cellStyle name="Millares [0] 4 6 2 3 2 2" xfId="51233" xr:uid="{00000000-0005-0000-0000-0000774B0000}"/>
    <cellStyle name="Millares [0] 4 6 2 3 3" xfId="30549" xr:uid="{00000000-0005-0000-0000-0000784B0000}"/>
    <cellStyle name="Millares [0] 4 6 2 3 4" xfId="40893" xr:uid="{00000000-0005-0000-0000-0000794B0000}"/>
    <cellStyle name="Millares [0] 4 6 2 4" xfId="13305" xr:uid="{00000000-0005-0000-0000-00007A4B0000}"/>
    <cellStyle name="Millares [0] 4 6 2 4 2" xfId="44361" xr:uid="{00000000-0005-0000-0000-00007B4B0000}"/>
    <cellStyle name="Millares [0] 4 6 2 5" xfId="23677" xr:uid="{00000000-0005-0000-0000-00007C4B0000}"/>
    <cellStyle name="Millares [0] 4 6 2 6" xfId="34021" xr:uid="{00000000-0005-0000-0000-00007D4B0000}"/>
    <cellStyle name="Millares [0] 4 6 3" xfId="4615" xr:uid="{00000000-0005-0000-0000-00007E4B0000}"/>
    <cellStyle name="Millares [0] 4 6 3 2" xfId="15012" xr:uid="{00000000-0005-0000-0000-00007F4B0000}"/>
    <cellStyle name="Millares [0] 4 6 3 2 2" xfId="46068" xr:uid="{00000000-0005-0000-0000-0000804B0000}"/>
    <cellStyle name="Millares [0] 4 6 3 3" xfId="25384" xr:uid="{00000000-0005-0000-0000-0000814B0000}"/>
    <cellStyle name="Millares [0] 4 6 3 4" xfId="35728" xr:uid="{00000000-0005-0000-0000-0000824B0000}"/>
    <cellStyle name="Millares [0] 4 6 4" xfId="8059" xr:uid="{00000000-0005-0000-0000-0000834B0000}"/>
    <cellStyle name="Millares [0] 4 6 4 2" xfId="18444" xr:uid="{00000000-0005-0000-0000-0000844B0000}"/>
    <cellStyle name="Millares [0] 4 6 4 2 2" xfId="49494" xr:uid="{00000000-0005-0000-0000-0000854B0000}"/>
    <cellStyle name="Millares [0] 4 6 4 3" xfId="28810" xr:uid="{00000000-0005-0000-0000-0000864B0000}"/>
    <cellStyle name="Millares [0] 4 6 4 4" xfId="39154" xr:uid="{00000000-0005-0000-0000-0000874B0000}"/>
    <cellStyle name="Millares [0] 4 6 5" xfId="11586" xr:uid="{00000000-0005-0000-0000-0000884B0000}"/>
    <cellStyle name="Millares [0] 4 6 5 2" xfId="42642" xr:uid="{00000000-0005-0000-0000-0000894B0000}"/>
    <cellStyle name="Millares [0] 4 6 6" xfId="21958" xr:uid="{00000000-0005-0000-0000-00008A4B0000}"/>
    <cellStyle name="Millares [0] 4 6 7" xfId="32302" xr:uid="{00000000-0005-0000-0000-00008B4B0000}"/>
    <cellStyle name="Millares [0] 4 7" xfId="4528" xr:uid="{00000000-0005-0000-0000-00008C4B0000}"/>
    <cellStyle name="Millares [0] 4 7 2" xfId="14925" xr:uid="{00000000-0005-0000-0000-00008D4B0000}"/>
    <cellStyle name="Millares [0] 4 7 2 2" xfId="45981" xr:uid="{00000000-0005-0000-0000-00008E4B0000}"/>
    <cellStyle name="Millares [0] 4 7 3" xfId="25297" xr:uid="{00000000-0005-0000-0000-00008F4B0000}"/>
    <cellStyle name="Millares [0] 4 7 4" xfId="35641" xr:uid="{00000000-0005-0000-0000-0000904B0000}"/>
    <cellStyle name="Millares [0] 4 8" xfId="11499" xr:uid="{00000000-0005-0000-0000-0000914B0000}"/>
    <cellStyle name="Millares [0] 4 8 2" xfId="42555" xr:uid="{00000000-0005-0000-0000-0000924B0000}"/>
    <cellStyle name="Millares [0] 4 9" xfId="21871" xr:uid="{00000000-0005-0000-0000-0000934B0000}"/>
    <cellStyle name="Millares [0] 5" xfId="661" xr:uid="{00000000-0005-0000-0000-0000944B0000}"/>
    <cellStyle name="Millares [0] 5 2" xfId="662" xr:uid="{00000000-0005-0000-0000-0000954B0000}"/>
    <cellStyle name="Millares [0] 5 2 10" xfId="11588" xr:uid="{00000000-0005-0000-0000-0000964B0000}"/>
    <cellStyle name="Millares [0] 5 2 10 2" xfId="42644" xr:uid="{00000000-0005-0000-0000-0000974B0000}"/>
    <cellStyle name="Millares [0] 5 2 11" xfId="21960" xr:uid="{00000000-0005-0000-0000-0000984B0000}"/>
    <cellStyle name="Millares [0] 5 2 12" xfId="32304" xr:uid="{00000000-0005-0000-0000-0000994B0000}"/>
    <cellStyle name="Millares [0] 5 2 2" xfId="663" xr:uid="{00000000-0005-0000-0000-00009A4B0000}"/>
    <cellStyle name="Millares [0] 5 2 2 10" xfId="21961" xr:uid="{00000000-0005-0000-0000-00009B4B0000}"/>
    <cellStyle name="Millares [0] 5 2 2 11" xfId="32305" xr:uid="{00000000-0005-0000-0000-00009C4B0000}"/>
    <cellStyle name="Millares [0] 5 2 2 2" xfId="664" xr:uid="{00000000-0005-0000-0000-00009D4B0000}"/>
    <cellStyle name="Millares [0] 5 2 2 2 2" xfId="665" xr:uid="{00000000-0005-0000-0000-00009E4B0000}"/>
    <cellStyle name="Millares [0] 5 2 2 2 2 2" xfId="2912" xr:uid="{00000000-0005-0000-0000-00009F4B0000}"/>
    <cellStyle name="Millares [0] 5 2 2 2 2 2 2" xfId="6342" xr:uid="{00000000-0005-0000-0000-0000A04B0000}"/>
    <cellStyle name="Millares [0] 5 2 2 2 2 2 2 2" xfId="16737" xr:uid="{00000000-0005-0000-0000-0000A14B0000}"/>
    <cellStyle name="Millares [0] 5 2 2 2 2 2 2 2 2" xfId="47791" xr:uid="{00000000-0005-0000-0000-0000A24B0000}"/>
    <cellStyle name="Millares [0] 5 2 2 2 2 2 2 3" xfId="27107" xr:uid="{00000000-0005-0000-0000-0000A34B0000}"/>
    <cellStyle name="Millares [0] 5 2 2 2 2 2 2 4" xfId="37451" xr:uid="{00000000-0005-0000-0000-0000A44B0000}"/>
    <cellStyle name="Millares [0] 5 2 2 2 2 2 3" xfId="9822" xr:uid="{00000000-0005-0000-0000-0000A54B0000}"/>
    <cellStyle name="Millares [0] 5 2 2 2 2 2 3 2" xfId="20188" xr:uid="{00000000-0005-0000-0000-0000A64B0000}"/>
    <cellStyle name="Millares [0] 5 2 2 2 2 2 3 2 2" xfId="51237" xr:uid="{00000000-0005-0000-0000-0000A74B0000}"/>
    <cellStyle name="Millares [0] 5 2 2 2 2 2 3 3" xfId="30553" xr:uid="{00000000-0005-0000-0000-0000A84B0000}"/>
    <cellStyle name="Millares [0] 5 2 2 2 2 2 3 4" xfId="40897" xr:uid="{00000000-0005-0000-0000-0000A94B0000}"/>
    <cellStyle name="Millares [0] 5 2 2 2 2 2 4" xfId="13309" xr:uid="{00000000-0005-0000-0000-0000AA4B0000}"/>
    <cellStyle name="Millares [0] 5 2 2 2 2 2 4 2" xfId="44365" xr:uid="{00000000-0005-0000-0000-0000AB4B0000}"/>
    <cellStyle name="Millares [0] 5 2 2 2 2 2 5" xfId="23681" xr:uid="{00000000-0005-0000-0000-0000AC4B0000}"/>
    <cellStyle name="Millares [0] 5 2 2 2 2 2 6" xfId="34025" xr:uid="{00000000-0005-0000-0000-0000AD4B0000}"/>
    <cellStyle name="Millares [0] 5 2 2 2 2 3" xfId="4620" xr:uid="{00000000-0005-0000-0000-0000AE4B0000}"/>
    <cellStyle name="Millares [0] 5 2 2 2 2 3 2" xfId="15017" xr:uid="{00000000-0005-0000-0000-0000AF4B0000}"/>
    <cellStyle name="Millares [0] 5 2 2 2 2 3 2 2" xfId="46073" xr:uid="{00000000-0005-0000-0000-0000B04B0000}"/>
    <cellStyle name="Millares [0] 5 2 2 2 2 3 3" xfId="25389" xr:uid="{00000000-0005-0000-0000-0000B14B0000}"/>
    <cellStyle name="Millares [0] 5 2 2 2 2 3 4" xfId="35733" xr:uid="{00000000-0005-0000-0000-0000B24B0000}"/>
    <cellStyle name="Millares [0] 5 2 2 2 2 4" xfId="8063" xr:uid="{00000000-0005-0000-0000-0000B34B0000}"/>
    <cellStyle name="Millares [0] 5 2 2 2 2 4 2" xfId="18448" xr:uid="{00000000-0005-0000-0000-0000B44B0000}"/>
    <cellStyle name="Millares [0] 5 2 2 2 2 4 2 2" xfId="49498" xr:uid="{00000000-0005-0000-0000-0000B54B0000}"/>
    <cellStyle name="Millares [0] 5 2 2 2 2 4 3" xfId="28814" xr:uid="{00000000-0005-0000-0000-0000B64B0000}"/>
    <cellStyle name="Millares [0] 5 2 2 2 2 4 4" xfId="39158" xr:uid="{00000000-0005-0000-0000-0000B74B0000}"/>
    <cellStyle name="Millares [0] 5 2 2 2 2 5" xfId="11591" xr:uid="{00000000-0005-0000-0000-0000B84B0000}"/>
    <cellStyle name="Millares [0] 5 2 2 2 2 5 2" xfId="42647" xr:uid="{00000000-0005-0000-0000-0000B94B0000}"/>
    <cellStyle name="Millares [0] 5 2 2 2 2 6" xfId="21963" xr:uid="{00000000-0005-0000-0000-0000BA4B0000}"/>
    <cellStyle name="Millares [0] 5 2 2 2 2 7" xfId="32307" xr:uid="{00000000-0005-0000-0000-0000BB4B0000}"/>
    <cellStyle name="Millares [0] 5 2 2 2 3" xfId="2911" xr:uid="{00000000-0005-0000-0000-0000BC4B0000}"/>
    <cellStyle name="Millares [0] 5 2 2 2 3 2" xfId="6341" xr:uid="{00000000-0005-0000-0000-0000BD4B0000}"/>
    <cellStyle name="Millares [0] 5 2 2 2 3 2 2" xfId="16736" xr:uid="{00000000-0005-0000-0000-0000BE4B0000}"/>
    <cellStyle name="Millares [0] 5 2 2 2 3 2 2 2" xfId="47790" xr:uid="{00000000-0005-0000-0000-0000BF4B0000}"/>
    <cellStyle name="Millares [0] 5 2 2 2 3 2 3" xfId="27106" xr:uid="{00000000-0005-0000-0000-0000C04B0000}"/>
    <cellStyle name="Millares [0] 5 2 2 2 3 2 4" xfId="37450" xr:uid="{00000000-0005-0000-0000-0000C14B0000}"/>
    <cellStyle name="Millares [0] 5 2 2 2 3 3" xfId="9821" xr:uid="{00000000-0005-0000-0000-0000C24B0000}"/>
    <cellStyle name="Millares [0] 5 2 2 2 3 3 2" xfId="20187" xr:uid="{00000000-0005-0000-0000-0000C34B0000}"/>
    <cellStyle name="Millares [0] 5 2 2 2 3 3 2 2" xfId="51236" xr:uid="{00000000-0005-0000-0000-0000C44B0000}"/>
    <cellStyle name="Millares [0] 5 2 2 2 3 3 3" xfId="30552" xr:uid="{00000000-0005-0000-0000-0000C54B0000}"/>
    <cellStyle name="Millares [0] 5 2 2 2 3 3 4" xfId="40896" xr:uid="{00000000-0005-0000-0000-0000C64B0000}"/>
    <cellStyle name="Millares [0] 5 2 2 2 3 4" xfId="13308" xr:uid="{00000000-0005-0000-0000-0000C74B0000}"/>
    <cellStyle name="Millares [0] 5 2 2 2 3 4 2" xfId="44364" xr:uid="{00000000-0005-0000-0000-0000C84B0000}"/>
    <cellStyle name="Millares [0] 5 2 2 2 3 5" xfId="23680" xr:uid="{00000000-0005-0000-0000-0000C94B0000}"/>
    <cellStyle name="Millares [0] 5 2 2 2 3 6" xfId="34024" xr:uid="{00000000-0005-0000-0000-0000CA4B0000}"/>
    <cellStyle name="Millares [0] 5 2 2 2 4" xfId="4619" xr:uid="{00000000-0005-0000-0000-0000CB4B0000}"/>
    <cellStyle name="Millares [0] 5 2 2 2 4 2" xfId="15016" xr:uid="{00000000-0005-0000-0000-0000CC4B0000}"/>
    <cellStyle name="Millares [0] 5 2 2 2 4 2 2" xfId="46072" xr:uid="{00000000-0005-0000-0000-0000CD4B0000}"/>
    <cellStyle name="Millares [0] 5 2 2 2 4 3" xfId="25388" xr:uid="{00000000-0005-0000-0000-0000CE4B0000}"/>
    <cellStyle name="Millares [0] 5 2 2 2 4 4" xfId="35732" xr:uid="{00000000-0005-0000-0000-0000CF4B0000}"/>
    <cellStyle name="Millares [0] 5 2 2 2 5" xfId="8062" xr:uid="{00000000-0005-0000-0000-0000D04B0000}"/>
    <cellStyle name="Millares [0] 5 2 2 2 5 2" xfId="18447" xr:uid="{00000000-0005-0000-0000-0000D14B0000}"/>
    <cellStyle name="Millares [0] 5 2 2 2 5 2 2" xfId="49497" xr:uid="{00000000-0005-0000-0000-0000D24B0000}"/>
    <cellStyle name="Millares [0] 5 2 2 2 5 3" xfId="28813" xr:uid="{00000000-0005-0000-0000-0000D34B0000}"/>
    <cellStyle name="Millares [0] 5 2 2 2 5 4" xfId="39157" xr:uid="{00000000-0005-0000-0000-0000D44B0000}"/>
    <cellStyle name="Millares [0] 5 2 2 2 6" xfId="11590" xr:uid="{00000000-0005-0000-0000-0000D54B0000}"/>
    <cellStyle name="Millares [0] 5 2 2 2 6 2" xfId="42646" xr:uid="{00000000-0005-0000-0000-0000D64B0000}"/>
    <cellStyle name="Millares [0] 5 2 2 2 7" xfId="21962" xr:uid="{00000000-0005-0000-0000-0000D74B0000}"/>
    <cellStyle name="Millares [0] 5 2 2 2 8" xfId="32306" xr:uid="{00000000-0005-0000-0000-0000D84B0000}"/>
    <cellStyle name="Millares [0] 5 2 2 3" xfId="666" xr:uid="{00000000-0005-0000-0000-0000D94B0000}"/>
    <cellStyle name="Millares [0] 5 2 2 3 2" xfId="2913" xr:uid="{00000000-0005-0000-0000-0000DA4B0000}"/>
    <cellStyle name="Millares [0] 5 2 2 3 2 2" xfId="6343" xr:uid="{00000000-0005-0000-0000-0000DB4B0000}"/>
    <cellStyle name="Millares [0] 5 2 2 3 2 2 2" xfId="16738" xr:uid="{00000000-0005-0000-0000-0000DC4B0000}"/>
    <cellStyle name="Millares [0] 5 2 2 3 2 2 2 2" xfId="47792" xr:uid="{00000000-0005-0000-0000-0000DD4B0000}"/>
    <cellStyle name="Millares [0] 5 2 2 3 2 2 3" xfId="27108" xr:uid="{00000000-0005-0000-0000-0000DE4B0000}"/>
    <cellStyle name="Millares [0] 5 2 2 3 2 2 4" xfId="37452" xr:uid="{00000000-0005-0000-0000-0000DF4B0000}"/>
    <cellStyle name="Millares [0] 5 2 2 3 2 3" xfId="9823" xr:uid="{00000000-0005-0000-0000-0000E04B0000}"/>
    <cellStyle name="Millares [0] 5 2 2 3 2 3 2" xfId="20189" xr:uid="{00000000-0005-0000-0000-0000E14B0000}"/>
    <cellStyle name="Millares [0] 5 2 2 3 2 3 2 2" xfId="51238" xr:uid="{00000000-0005-0000-0000-0000E24B0000}"/>
    <cellStyle name="Millares [0] 5 2 2 3 2 3 3" xfId="30554" xr:uid="{00000000-0005-0000-0000-0000E34B0000}"/>
    <cellStyle name="Millares [0] 5 2 2 3 2 3 4" xfId="40898" xr:uid="{00000000-0005-0000-0000-0000E44B0000}"/>
    <cellStyle name="Millares [0] 5 2 2 3 2 4" xfId="13310" xr:uid="{00000000-0005-0000-0000-0000E54B0000}"/>
    <cellStyle name="Millares [0] 5 2 2 3 2 4 2" xfId="44366" xr:uid="{00000000-0005-0000-0000-0000E64B0000}"/>
    <cellStyle name="Millares [0] 5 2 2 3 2 5" xfId="23682" xr:uid="{00000000-0005-0000-0000-0000E74B0000}"/>
    <cellStyle name="Millares [0] 5 2 2 3 2 6" xfId="34026" xr:uid="{00000000-0005-0000-0000-0000E84B0000}"/>
    <cellStyle name="Millares [0] 5 2 2 3 3" xfId="4621" xr:uid="{00000000-0005-0000-0000-0000E94B0000}"/>
    <cellStyle name="Millares [0] 5 2 2 3 3 2" xfId="15018" xr:uid="{00000000-0005-0000-0000-0000EA4B0000}"/>
    <cellStyle name="Millares [0] 5 2 2 3 3 2 2" xfId="46074" xr:uid="{00000000-0005-0000-0000-0000EB4B0000}"/>
    <cellStyle name="Millares [0] 5 2 2 3 3 3" xfId="25390" xr:uid="{00000000-0005-0000-0000-0000EC4B0000}"/>
    <cellStyle name="Millares [0] 5 2 2 3 3 4" xfId="35734" xr:uid="{00000000-0005-0000-0000-0000ED4B0000}"/>
    <cellStyle name="Millares [0] 5 2 2 3 4" xfId="8064" xr:uid="{00000000-0005-0000-0000-0000EE4B0000}"/>
    <cellStyle name="Millares [0] 5 2 2 3 4 2" xfId="18449" xr:uid="{00000000-0005-0000-0000-0000EF4B0000}"/>
    <cellStyle name="Millares [0] 5 2 2 3 4 2 2" xfId="49499" xr:uid="{00000000-0005-0000-0000-0000F04B0000}"/>
    <cellStyle name="Millares [0] 5 2 2 3 4 3" xfId="28815" xr:uid="{00000000-0005-0000-0000-0000F14B0000}"/>
    <cellStyle name="Millares [0] 5 2 2 3 4 4" xfId="39159" xr:uid="{00000000-0005-0000-0000-0000F24B0000}"/>
    <cellStyle name="Millares [0] 5 2 2 3 5" xfId="11592" xr:uid="{00000000-0005-0000-0000-0000F34B0000}"/>
    <cellStyle name="Millares [0] 5 2 2 3 5 2" xfId="42648" xr:uid="{00000000-0005-0000-0000-0000F44B0000}"/>
    <cellStyle name="Millares [0] 5 2 2 3 6" xfId="21964" xr:uid="{00000000-0005-0000-0000-0000F54B0000}"/>
    <cellStyle name="Millares [0] 5 2 2 3 7" xfId="32308" xr:uid="{00000000-0005-0000-0000-0000F64B0000}"/>
    <cellStyle name="Millares [0] 5 2 2 4" xfId="667" xr:uid="{00000000-0005-0000-0000-0000F74B0000}"/>
    <cellStyle name="Millares [0] 5 2 2 4 2" xfId="2914" xr:uid="{00000000-0005-0000-0000-0000F84B0000}"/>
    <cellStyle name="Millares [0] 5 2 2 4 2 2" xfId="6344" xr:uid="{00000000-0005-0000-0000-0000F94B0000}"/>
    <cellStyle name="Millares [0] 5 2 2 4 2 2 2" xfId="16739" xr:uid="{00000000-0005-0000-0000-0000FA4B0000}"/>
    <cellStyle name="Millares [0] 5 2 2 4 2 2 2 2" xfId="47793" xr:uid="{00000000-0005-0000-0000-0000FB4B0000}"/>
    <cellStyle name="Millares [0] 5 2 2 4 2 2 3" xfId="27109" xr:uid="{00000000-0005-0000-0000-0000FC4B0000}"/>
    <cellStyle name="Millares [0] 5 2 2 4 2 2 4" xfId="37453" xr:uid="{00000000-0005-0000-0000-0000FD4B0000}"/>
    <cellStyle name="Millares [0] 5 2 2 4 2 3" xfId="9824" xr:uid="{00000000-0005-0000-0000-0000FE4B0000}"/>
    <cellStyle name="Millares [0] 5 2 2 4 2 3 2" xfId="20190" xr:uid="{00000000-0005-0000-0000-0000FF4B0000}"/>
    <cellStyle name="Millares [0] 5 2 2 4 2 3 2 2" xfId="51239" xr:uid="{00000000-0005-0000-0000-0000004C0000}"/>
    <cellStyle name="Millares [0] 5 2 2 4 2 3 3" xfId="30555" xr:uid="{00000000-0005-0000-0000-0000014C0000}"/>
    <cellStyle name="Millares [0] 5 2 2 4 2 3 4" xfId="40899" xr:uid="{00000000-0005-0000-0000-0000024C0000}"/>
    <cellStyle name="Millares [0] 5 2 2 4 2 4" xfId="13311" xr:uid="{00000000-0005-0000-0000-0000034C0000}"/>
    <cellStyle name="Millares [0] 5 2 2 4 2 4 2" xfId="44367" xr:uid="{00000000-0005-0000-0000-0000044C0000}"/>
    <cellStyle name="Millares [0] 5 2 2 4 2 5" xfId="23683" xr:uid="{00000000-0005-0000-0000-0000054C0000}"/>
    <cellStyle name="Millares [0] 5 2 2 4 2 6" xfId="34027" xr:uid="{00000000-0005-0000-0000-0000064C0000}"/>
    <cellStyle name="Millares [0] 5 2 2 4 3" xfId="4622" xr:uid="{00000000-0005-0000-0000-0000074C0000}"/>
    <cellStyle name="Millares [0] 5 2 2 4 3 2" xfId="15019" xr:uid="{00000000-0005-0000-0000-0000084C0000}"/>
    <cellStyle name="Millares [0] 5 2 2 4 3 2 2" xfId="46075" xr:uid="{00000000-0005-0000-0000-0000094C0000}"/>
    <cellStyle name="Millares [0] 5 2 2 4 3 3" xfId="25391" xr:uid="{00000000-0005-0000-0000-00000A4C0000}"/>
    <cellStyle name="Millares [0] 5 2 2 4 3 4" xfId="35735" xr:uid="{00000000-0005-0000-0000-00000B4C0000}"/>
    <cellStyle name="Millares [0] 5 2 2 4 4" xfId="8065" xr:uid="{00000000-0005-0000-0000-00000C4C0000}"/>
    <cellStyle name="Millares [0] 5 2 2 4 4 2" xfId="18450" xr:uid="{00000000-0005-0000-0000-00000D4C0000}"/>
    <cellStyle name="Millares [0] 5 2 2 4 4 2 2" xfId="49500" xr:uid="{00000000-0005-0000-0000-00000E4C0000}"/>
    <cellStyle name="Millares [0] 5 2 2 4 4 3" xfId="28816" xr:uid="{00000000-0005-0000-0000-00000F4C0000}"/>
    <cellStyle name="Millares [0] 5 2 2 4 4 4" xfId="39160" xr:uid="{00000000-0005-0000-0000-0000104C0000}"/>
    <cellStyle name="Millares [0] 5 2 2 4 5" xfId="11593" xr:uid="{00000000-0005-0000-0000-0000114C0000}"/>
    <cellStyle name="Millares [0] 5 2 2 4 5 2" xfId="42649" xr:uid="{00000000-0005-0000-0000-0000124C0000}"/>
    <cellStyle name="Millares [0] 5 2 2 4 6" xfId="21965" xr:uid="{00000000-0005-0000-0000-0000134C0000}"/>
    <cellStyle name="Millares [0] 5 2 2 4 7" xfId="32309" xr:uid="{00000000-0005-0000-0000-0000144C0000}"/>
    <cellStyle name="Millares [0] 5 2 2 5" xfId="668" xr:uid="{00000000-0005-0000-0000-0000154C0000}"/>
    <cellStyle name="Millares [0] 5 2 2 5 2" xfId="2915" xr:uid="{00000000-0005-0000-0000-0000164C0000}"/>
    <cellStyle name="Millares [0] 5 2 2 5 2 2" xfId="6345" xr:uid="{00000000-0005-0000-0000-0000174C0000}"/>
    <cellStyle name="Millares [0] 5 2 2 5 2 2 2" xfId="16740" xr:uid="{00000000-0005-0000-0000-0000184C0000}"/>
    <cellStyle name="Millares [0] 5 2 2 5 2 2 2 2" xfId="47794" xr:uid="{00000000-0005-0000-0000-0000194C0000}"/>
    <cellStyle name="Millares [0] 5 2 2 5 2 2 3" xfId="27110" xr:uid="{00000000-0005-0000-0000-00001A4C0000}"/>
    <cellStyle name="Millares [0] 5 2 2 5 2 2 4" xfId="37454" xr:uid="{00000000-0005-0000-0000-00001B4C0000}"/>
    <cellStyle name="Millares [0] 5 2 2 5 2 3" xfId="9825" xr:uid="{00000000-0005-0000-0000-00001C4C0000}"/>
    <cellStyle name="Millares [0] 5 2 2 5 2 3 2" xfId="20191" xr:uid="{00000000-0005-0000-0000-00001D4C0000}"/>
    <cellStyle name="Millares [0] 5 2 2 5 2 3 2 2" xfId="51240" xr:uid="{00000000-0005-0000-0000-00001E4C0000}"/>
    <cellStyle name="Millares [0] 5 2 2 5 2 3 3" xfId="30556" xr:uid="{00000000-0005-0000-0000-00001F4C0000}"/>
    <cellStyle name="Millares [0] 5 2 2 5 2 3 4" xfId="40900" xr:uid="{00000000-0005-0000-0000-0000204C0000}"/>
    <cellStyle name="Millares [0] 5 2 2 5 2 4" xfId="13312" xr:uid="{00000000-0005-0000-0000-0000214C0000}"/>
    <cellStyle name="Millares [0] 5 2 2 5 2 4 2" xfId="44368" xr:uid="{00000000-0005-0000-0000-0000224C0000}"/>
    <cellStyle name="Millares [0] 5 2 2 5 2 5" xfId="23684" xr:uid="{00000000-0005-0000-0000-0000234C0000}"/>
    <cellStyle name="Millares [0] 5 2 2 5 2 6" xfId="34028" xr:uid="{00000000-0005-0000-0000-0000244C0000}"/>
    <cellStyle name="Millares [0] 5 2 2 5 3" xfId="4623" xr:uid="{00000000-0005-0000-0000-0000254C0000}"/>
    <cellStyle name="Millares [0] 5 2 2 5 3 2" xfId="15020" xr:uid="{00000000-0005-0000-0000-0000264C0000}"/>
    <cellStyle name="Millares [0] 5 2 2 5 3 2 2" xfId="46076" xr:uid="{00000000-0005-0000-0000-0000274C0000}"/>
    <cellStyle name="Millares [0] 5 2 2 5 3 3" xfId="25392" xr:uid="{00000000-0005-0000-0000-0000284C0000}"/>
    <cellStyle name="Millares [0] 5 2 2 5 3 4" xfId="35736" xr:uid="{00000000-0005-0000-0000-0000294C0000}"/>
    <cellStyle name="Millares [0] 5 2 2 5 4" xfId="8066" xr:uid="{00000000-0005-0000-0000-00002A4C0000}"/>
    <cellStyle name="Millares [0] 5 2 2 5 4 2" xfId="18451" xr:uid="{00000000-0005-0000-0000-00002B4C0000}"/>
    <cellStyle name="Millares [0] 5 2 2 5 4 2 2" xfId="49501" xr:uid="{00000000-0005-0000-0000-00002C4C0000}"/>
    <cellStyle name="Millares [0] 5 2 2 5 4 3" xfId="28817" xr:uid="{00000000-0005-0000-0000-00002D4C0000}"/>
    <cellStyle name="Millares [0] 5 2 2 5 4 4" xfId="39161" xr:uid="{00000000-0005-0000-0000-00002E4C0000}"/>
    <cellStyle name="Millares [0] 5 2 2 5 5" xfId="11594" xr:uid="{00000000-0005-0000-0000-00002F4C0000}"/>
    <cellStyle name="Millares [0] 5 2 2 5 5 2" xfId="42650" xr:uid="{00000000-0005-0000-0000-0000304C0000}"/>
    <cellStyle name="Millares [0] 5 2 2 5 6" xfId="21966" xr:uid="{00000000-0005-0000-0000-0000314C0000}"/>
    <cellStyle name="Millares [0] 5 2 2 5 7" xfId="32310" xr:uid="{00000000-0005-0000-0000-0000324C0000}"/>
    <cellStyle name="Millares [0] 5 2 2 6" xfId="2910" xr:uid="{00000000-0005-0000-0000-0000334C0000}"/>
    <cellStyle name="Millares [0] 5 2 2 6 2" xfId="6340" xr:uid="{00000000-0005-0000-0000-0000344C0000}"/>
    <cellStyle name="Millares [0] 5 2 2 6 2 2" xfId="16735" xr:uid="{00000000-0005-0000-0000-0000354C0000}"/>
    <cellStyle name="Millares [0] 5 2 2 6 2 2 2" xfId="47789" xr:uid="{00000000-0005-0000-0000-0000364C0000}"/>
    <cellStyle name="Millares [0] 5 2 2 6 2 3" xfId="27105" xr:uid="{00000000-0005-0000-0000-0000374C0000}"/>
    <cellStyle name="Millares [0] 5 2 2 6 2 4" xfId="37449" xr:uid="{00000000-0005-0000-0000-0000384C0000}"/>
    <cellStyle name="Millares [0] 5 2 2 6 3" xfId="9820" xr:uid="{00000000-0005-0000-0000-0000394C0000}"/>
    <cellStyle name="Millares [0] 5 2 2 6 3 2" xfId="20186" xr:uid="{00000000-0005-0000-0000-00003A4C0000}"/>
    <cellStyle name="Millares [0] 5 2 2 6 3 2 2" xfId="51235" xr:uid="{00000000-0005-0000-0000-00003B4C0000}"/>
    <cellStyle name="Millares [0] 5 2 2 6 3 3" xfId="30551" xr:uid="{00000000-0005-0000-0000-00003C4C0000}"/>
    <cellStyle name="Millares [0] 5 2 2 6 3 4" xfId="40895" xr:uid="{00000000-0005-0000-0000-00003D4C0000}"/>
    <cellStyle name="Millares [0] 5 2 2 6 4" xfId="13307" xr:uid="{00000000-0005-0000-0000-00003E4C0000}"/>
    <cellStyle name="Millares [0] 5 2 2 6 4 2" xfId="44363" xr:uid="{00000000-0005-0000-0000-00003F4C0000}"/>
    <cellStyle name="Millares [0] 5 2 2 6 5" xfId="23679" xr:uid="{00000000-0005-0000-0000-0000404C0000}"/>
    <cellStyle name="Millares [0] 5 2 2 6 6" xfId="34023" xr:uid="{00000000-0005-0000-0000-0000414C0000}"/>
    <cellStyle name="Millares [0] 5 2 2 7" xfId="4618" xr:uid="{00000000-0005-0000-0000-0000424C0000}"/>
    <cellStyle name="Millares [0] 5 2 2 7 2" xfId="15015" xr:uid="{00000000-0005-0000-0000-0000434C0000}"/>
    <cellStyle name="Millares [0] 5 2 2 7 2 2" xfId="46071" xr:uid="{00000000-0005-0000-0000-0000444C0000}"/>
    <cellStyle name="Millares [0] 5 2 2 7 3" xfId="25387" xr:uid="{00000000-0005-0000-0000-0000454C0000}"/>
    <cellStyle name="Millares [0] 5 2 2 7 4" xfId="35731" xr:uid="{00000000-0005-0000-0000-0000464C0000}"/>
    <cellStyle name="Millares [0] 5 2 2 8" xfId="8061" xr:uid="{00000000-0005-0000-0000-0000474C0000}"/>
    <cellStyle name="Millares [0] 5 2 2 8 2" xfId="18446" xr:uid="{00000000-0005-0000-0000-0000484C0000}"/>
    <cellStyle name="Millares [0] 5 2 2 8 2 2" xfId="49496" xr:uid="{00000000-0005-0000-0000-0000494C0000}"/>
    <cellStyle name="Millares [0] 5 2 2 8 3" xfId="28812" xr:uid="{00000000-0005-0000-0000-00004A4C0000}"/>
    <cellStyle name="Millares [0] 5 2 2 8 4" xfId="39156" xr:uid="{00000000-0005-0000-0000-00004B4C0000}"/>
    <cellStyle name="Millares [0] 5 2 2 9" xfId="11589" xr:uid="{00000000-0005-0000-0000-00004C4C0000}"/>
    <cellStyle name="Millares [0] 5 2 2 9 2" xfId="42645" xr:uid="{00000000-0005-0000-0000-00004D4C0000}"/>
    <cellStyle name="Millares [0] 5 2 3" xfId="669" xr:uid="{00000000-0005-0000-0000-00004E4C0000}"/>
    <cellStyle name="Millares [0] 5 2 3 2" xfId="670" xr:uid="{00000000-0005-0000-0000-00004F4C0000}"/>
    <cellStyle name="Millares [0] 5 2 3 2 2" xfId="2917" xr:uid="{00000000-0005-0000-0000-0000504C0000}"/>
    <cellStyle name="Millares [0] 5 2 3 2 2 2" xfId="6347" xr:uid="{00000000-0005-0000-0000-0000514C0000}"/>
    <cellStyle name="Millares [0] 5 2 3 2 2 2 2" xfId="16742" xr:uid="{00000000-0005-0000-0000-0000524C0000}"/>
    <cellStyle name="Millares [0] 5 2 3 2 2 2 2 2" xfId="47796" xr:uid="{00000000-0005-0000-0000-0000534C0000}"/>
    <cellStyle name="Millares [0] 5 2 3 2 2 2 3" xfId="27112" xr:uid="{00000000-0005-0000-0000-0000544C0000}"/>
    <cellStyle name="Millares [0] 5 2 3 2 2 2 4" xfId="37456" xr:uid="{00000000-0005-0000-0000-0000554C0000}"/>
    <cellStyle name="Millares [0] 5 2 3 2 2 3" xfId="9827" xr:uid="{00000000-0005-0000-0000-0000564C0000}"/>
    <cellStyle name="Millares [0] 5 2 3 2 2 3 2" xfId="20193" xr:uid="{00000000-0005-0000-0000-0000574C0000}"/>
    <cellStyle name="Millares [0] 5 2 3 2 2 3 2 2" xfId="51242" xr:uid="{00000000-0005-0000-0000-0000584C0000}"/>
    <cellStyle name="Millares [0] 5 2 3 2 2 3 3" xfId="30558" xr:uid="{00000000-0005-0000-0000-0000594C0000}"/>
    <cellStyle name="Millares [0] 5 2 3 2 2 3 4" xfId="40902" xr:uid="{00000000-0005-0000-0000-00005A4C0000}"/>
    <cellStyle name="Millares [0] 5 2 3 2 2 4" xfId="13314" xr:uid="{00000000-0005-0000-0000-00005B4C0000}"/>
    <cellStyle name="Millares [0] 5 2 3 2 2 4 2" xfId="44370" xr:uid="{00000000-0005-0000-0000-00005C4C0000}"/>
    <cellStyle name="Millares [0] 5 2 3 2 2 5" xfId="23686" xr:uid="{00000000-0005-0000-0000-00005D4C0000}"/>
    <cellStyle name="Millares [0] 5 2 3 2 2 6" xfId="34030" xr:uid="{00000000-0005-0000-0000-00005E4C0000}"/>
    <cellStyle name="Millares [0] 5 2 3 2 3" xfId="4625" xr:uid="{00000000-0005-0000-0000-00005F4C0000}"/>
    <cellStyle name="Millares [0] 5 2 3 2 3 2" xfId="15022" xr:uid="{00000000-0005-0000-0000-0000604C0000}"/>
    <cellStyle name="Millares [0] 5 2 3 2 3 2 2" xfId="46078" xr:uid="{00000000-0005-0000-0000-0000614C0000}"/>
    <cellStyle name="Millares [0] 5 2 3 2 3 3" xfId="25394" xr:uid="{00000000-0005-0000-0000-0000624C0000}"/>
    <cellStyle name="Millares [0] 5 2 3 2 3 4" xfId="35738" xr:uid="{00000000-0005-0000-0000-0000634C0000}"/>
    <cellStyle name="Millares [0] 5 2 3 2 4" xfId="8068" xr:uid="{00000000-0005-0000-0000-0000644C0000}"/>
    <cellStyle name="Millares [0] 5 2 3 2 4 2" xfId="18453" xr:uid="{00000000-0005-0000-0000-0000654C0000}"/>
    <cellStyle name="Millares [0] 5 2 3 2 4 2 2" xfId="49503" xr:uid="{00000000-0005-0000-0000-0000664C0000}"/>
    <cellStyle name="Millares [0] 5 2 3 2 4 3" xfId="28819" xr:uid="{00000000-0005-0000-0000-0000674C0000}"/>
    <cellStyle name="Millares [0] 5 2 3 2 4 4" xfId="39163" xr:uid="{00000000-0005-0000-0000-0000684C0000}"/>
    <cellStyle name="Millares [0] 5 2 3 2 5" xfId="11596" xr:uid="{00000000-0005-0000-0000-0000694C0000}"/>
    <cellStyle name="Millares [0] 5 2 3 2 5 2" xfId="42652" xr:uid="{00000000-0005-0000-0000-00006A4C0000}"/>
    <cellStyle name="Millares [0] 5 2 3 2 6" xfId="21968" xr:uid="{00000000-0005-0000-0000-00006B4C0000}"/>
    <cellStyle name="Millares [0] 5 2 3 2 7" xfId="32312" xr:uid="{00000000-0005-0000-0000-00006C4C0000}"/>
    <cellStyle name="Millares [0] 5 2 3 3" xfId="2916" xr:uid="{00000000-0005-0000-0000-00006D4C0000}"/>
    <cellStyle name="Millares [0] 5 2 3 3 2" xfId="6346" xr:uid="{00000000-0005-0000-0000-00006E4C0000}"/>
    <cellStyle name="Millares [0] 5 2 3 3 2 2" xfId="16741" xr:uid="{00000000-0005-0000-0000-00006F4C0000}"/>
    <cellStyle name="Millares [0] 5 2 3 3 2 2 2" xfId="47795" xr:uid="{00000000-0005-0000-0000-0000704C0000}"/>
    <cellStyle name="Millares [0] 5 2 3 3 2 3" xfId="27111" xr:uid="{00000000-0005-0000-0000-0000714C0000}"/>
    <cellStyle name="Millares [0] 5 2 3 3 2 4" xfId="37455" xr:uid="{00000000-0005-0000-0000-0000724C0000}"/>
    <cellStyle name="Millares [0] 5 2 3 3 3" xfId="9826" xr:uid="{00000000-0005-0000-0000-0000734C0000}"/>
    <cellStyle name="Millares [0] 5 2 3 3 3 2" xfId="20192" xr:uid="{00000000-0005-0000-0000-0000744C0000}"/>
    <cellStyle name="Millares [0] 5 2 3 3 3 2 2" xfId="51241" xr:uid="{00000000-0005-0000-0000-0000754C0000}"/>
    <cellStyle name="Millares [0] 5 2 3 3 3 3" xfId="30557" xr:uid="{00000000-0005-0000-0000-0000764C0000}"/>
    <cellStyle name="Millares [0] 5 2 3 3 3 4" xfId="40901" xr:uid="{00000000-0005-0000-0000-0000774C0000}"/>
    <cellStyle name="Millares [0] 5 2 3 3 4" xfId="13313" xr:uid="{00000000-0005-0000-0000-0000784C0000}"/>
    <cellStyle name="Millares [0] 5 2 3 3 4 2" xfId="44369" xr:uid="{00000000-0005-0000-0000-0000794C0000}"/>
    <cellStyle name="Millares [0] 5 2 3 3 5" xfId="23685" xr:uid="{00000000-0005-0000-0000-00007A4C0000}"/>
    <cellStyle name="Millares [0] 5 2 3 3 6" xfId="34029" xr:uid="{00000000-0005-0000-0000-00007B4C0000}"/>
    <cellStyle name="Millares [0] 5 2 3 4" xfId="4624" xr:uid="{00000000-0005-0000-0000-00007C4C0000}"/>
    <cellStyle name="Millares [0] 5 2 3 4 2" xfId="15021" xr:uid="{00000000-0005-0000-0000-00007D4C0000}"/>
    <cellStyle name="Millares [0] 5 2 3 4 2 2" xfId="46077" xr:uid="{00000000-0005-0000-0000-00007E4C0000}"/>
    <cellStyle name="Millares [0] 5 2 3 4 3" xfId="25393" xr:uid="{00000000-0005-0000-0000-00007F4C0000}"/>
    <cellStyle name="Millares [0] 5 2 3 4 4" xfId="35737" xr:uid="{00000000-0005-0000-0000-0000804C0000}"/>
    <cellStyle name="Millares [0] 5 2 3 5" xfId="8067" xr:uid="{00000000-0005-0000-0000-0000814C0000}"/>
    <cellStyle name="Millares [0] 5 2 3 5 2" xfId="18452" xr:uid="{00000000-0005-0000-0000-0000824C0000}"/>
    <cellStyle name="Millares [0] 5 2 3 5 2 2" xfId="49502" xr:uid="{00000000-0005-0000-0000-0000834C0000}"/>
    <cellStyle name="Millares [0] 5 2 3 5 3" xfId="28818" xr:uid="{00000000-0005-0000-0000-0000844C0000}"/>
    <cellStyle name="Millares [0] 5 2 3 5 4" xfId="39162" xr:uid="{00000000-0005-0000-0000-0000854C0000}"/>
    <cellStyle name="Millares [0] 5 2 3 6" xfId="11595" xr:uid="{00000000-0005-0000-0000-0000864C0000}"/>
    <cellStyle name="Millares [0] 5 2 3 6 2" xfId="42651" xr:uid="{00000000-0005-0000-0000-0000874C0000}"/>
    <cellStyle name="Millares [0] 5 2 3 7" xfId="21967" xr:uid="{00000000-0005-0000-0000-0000884C0000}"/>
    <cellStyle name="Millares [0] 5 2 3 8" xfId="32311" xr:uid="{00000000-0005-0000-0000-0000894C0000}"/>
    <cellStyle name="Millares [0] 5 2 4" xfId="671" xr:uid="{00000000-0005-0000-0000-00008A4C0000}"/>
    <cellStyle name="Millares [0] 5 2 4 2" xfId="2918" xr:uid="{00000000-0005-0000-0000-00008B4C0000}"/>
    <cellStyle name="Millares [0] 5 2 4 2 2" xfId="6348" xr:uid="{00000000-0005-0000-0000-00008C4C0000}"/>
    <cellStyle name="Millares [0] 5 2 4 2 2 2" xfId="16743" xr:uid="{00000000-0005-0000-0000-00008D4C0000}"/>
    <cellStyle name="Millares [0] 5 2 4 2 2 2 2" xfId="47797" xr:uid="{00000000-0005-0000-0000-00008E4C0000}"/>
    <cellStyle name="Millares [0] 5 2 4 2 2 3" xfId="27113" xr:uid="{00000000-0005-0000-0000-00008F4C0000}"/>
    <cellStyle name="Millares [0] 5 2 4 2 2 4" xfId="37457" xr:uid="{00000000-0005-0000-0000-0000904C0000}"/>
    <cellStyle name="Millares [0] 5 2 4 2 3" xfId="9828" xr:uid="{00000000-0005-0000-0000-0000914C0000}"/>
    <cellStyle name="Millares [0] 5 2 4 2 3 2" xfId="20194" xr:uid="{00000000-0005-0000-0000-0000924C0000}"/>
    <cellStyle name="Millares [0] 5 2 4 2 3 2 2" xfId="51243" xr:uid="{00000000-0005-0000-0000-0000934C0000}"/>
    <cellStyle name="Millares [0] 5 2 4 2 3 3" xfId="30559" xr:uid="{00000000-0005-0000-0000-0000944C0000}"/>
    <cellStyle name="Millares [0] 5 2 4 2 3 4" xfId="40903" xr:uid="{00000000-0005-0000-0000-0000954C0000}"/>
    <cellStyle name="Millares [0] 5 2 4 2 4" xfId="13315" xr:uid="{00000000-0005-0000-0000-0000964C0000}"/>
    <cellStyle name="Millares [0] 5 2 4 2 4 2" xfId="44371" xr:uid="{00000000-0005-0000-0000-0000974C0000}"/>
    <cellStyle name="Millares [0] 5 2 4 2 5" xfId="23687" xr:uid="{00000000-0005-0000-0000-0000984C0000}"/>
    <cellStyle name="Millares [0] 5 2 4 2 6" xfId="34031" xr:uid="{00000000-0005-0000-0000-0000994C0000}"/>
    <cellStyle name="Millares [0] 5 2 4 3" xfId="4626" xr:uid="{00000000-0005-0000-0000-00009A4C0000}"/>
    <cellStyle name="Millares [0] 5 2 4 3 2" xfId="15023" xr:uid="{00000000-0005-0000-0000-00009B4C0000}"/>
    <cellStyle name="Millares [0] 5 2 4 3 2 2" xfId="46079" xr:uid="{00000000-0005-0000-0000-00009C4C0000}"/>
    <cellStyle name="Millares [0] 5 2 4 3 3" xfId="25395" xr:uid="{00000000-0005-0000-0000-00009D4C0000}"/>
    <cellStyle name="Millares [0] 5 2 4 3 4" xfId="35739" xr:uid="{00000000-0005-0000-0000-00009E4C0000}"/>
    <cellStyle name="Millares [0] 5 2 4 4" xfId="8069" xr:uid="{00000000-0005-0000-0000-00009F4C0000}"/>
    <cellStyle name="Millares [0] 5 2 4 4 2" xfId="18454" xr:uid="{00000000-0005-0000-0000-0000A04C0000}"/>
    <cellStyle name="Millares [0] 5 2 4 4 2 2" xfId="49504" xr:uid="{00000000-0005-0000-0000-0000A14C0000}"/>
    <cellStyle name="Millares [0] 5 2 4 4 3" xfId="28820" xr:uid="{00000000-0005-0000-0000-0000A24C0000}"/>
    <cellStyle name="Millares [0] 5 2 4 4 4" xfId="39164" xr:uid="{00000000-0005-0000-0000-0000A34C0000}"/>
    <cellStyle name="Millares [0] 5 2 4 5" xfId="11597" xr:uid="{00000000-0005-0000-0000-0000A44C0000}"/>
    <cellStyle name="Millares [0] 5 2 4 5 2" xfId="42653" xr:uid="{00000000-0005-0000-0000-0000A54C0000}"/>
    <cellStyle name="Millares [0] 5 2 4 6" xfId="21969" xr:uid="{00000000-0005-0000-0000-0000A64C0000}"/>
    <cellStyle name="Millares [0] 5 2 4 7" xfId="32313" xr:uid="{00000000-0005-0000-0000-0000A74C0000}"/>
    <cellStyle name="Millares [0] 5 2 5" xfId="672" xr:uid="{00000000-0005-0000-0000-0000A84C0000}"/>
    <cellStyle name="Millares [0] 5 2 5 2" xfId="2919" xr:uid="{00000000-0005-0000-0000-0000A94C0000}"/>
    <cellStyle name="Millares [0] 5 2 5 2 2" xfId="6349" xr:uid="{00000000-0005-0000-0000-0000AA4C0000}"/>
    <cellStyle name="Millares [0] 5 2 5 2 2 2" xfId="16744" xr:uid="{00000000-0005-0000-0000-0000AB4C0000}"/>
    <cellStyle name="Millares [0] 5 2 5 2 2 2 2" xfId="47798" xr:uid="{00000000-0005-0000-0000-0000AC4C0000}"/>
    <cellStyle name="Millares [0] 5 2 5 2 2 3" xfId="27114" xr:uid="{00000000-0005-0000-0000-0000AD4C0000}"/>
    <cellStyle name="Millares [0] 5 2 5 2 2 4" xfId="37458" xr:uid="{00000000-0005-0000-0000-0000AE4C0000}"/>
    <cellStyle name="Millares [0] 5 2 5 2 3" xfId="9829" xr:uid="{00000000-0005-0000-0000-0000AF4C0000}"/>
    <cellStyle name="Millares [0] 5 2 5 2 3 2" xfId="20195" xr:uid="{00000000-0005-0000-0000-0000B04C0000}"/>
    <cellStyle name="Millares [0] 5 2 5 2 3 2 2" xfId="51244" xr:uid="{00000000-0005-0000-0000-0000B14C0000}"/>
    <cellStyle name="Millares [0] 5 2 5 2 3 3" xfId="30560" xr:uid="{00000000-0005-0000-0000-0000B24C0000}"/>
    <cellStyle name="Millares [0] 5 2 5 2 3 4" xfId="40904" xr:uid="{00000000-0005-0000-0000-0000B34C0000}"/>
    <cellStyle name="Millares [0] 5 2 5 2 4" xfId="13316" xr:uid="{00000000-0005-0000-0000-0000B44C0000}"/>
    <cellStyle name="Millares [0] 5 2 5 2 4 2" xfId="44372" xr:uid="{00000000-0005-0000-0000-0000B54C0000}"/>
    <cellStyle name="Millares [0] 5 2 5 2 5" xfId="23688" xr:uid="{00000000-0005-0000-0000-0000B64C0000}"/>
    <cellStyle name="Millares [0] 5 2 5 2 6" xfId="34032" xr:uid="{00000000-0005-0000-0000-0000B74C0000}"/>
    <cellStyle name="Millares [0] 5 2 5 3" xfId="4627" xr:uid="{00000000-0005-0000-0000-0000B84C0000}"/>
    <cellStyle name="Millares [0] 5 2 5 3 2" xfId="15024" xr:uid="{00000000-0005-0000-0000-0000B94C0000}"/>
    <cellStyle name="Millares [0] 5 2 5 3 2 2" xfId="46080" xr:uid="{00000000-0005-0000-0000-0000BA4C0000}"/>
    <cellStyle name="Millares [0] 5 2 5 3 3" xfId="25396" xr:uid="{00000000-0005-0000-0000-0000BB4C0000}"/>
    <cellStyle name="Millares [0] 5 2 5 3 4" xfId="35740" xr:uid="{00000000-0005-0000-0000-0000BC4C0000}"/>
    <cellStyle name="Millares [0] 5 2 5 4" xfId="8070" xr:uid="{00000000-0005-0000-0000-0000BD4C0000}"/>
    <cellStyle name="Millares [0] 5 2 5 4 2" xfId="18455" xr:uid="{00000000-0005-0000-0000-0000BE4C0000}"/>
    <cellStyle name="Millares [0] 5 2 5 4 2 2" xfId="49505" xr:uid="{00000000-0005-0000-0000-0000BF4C0000}"/>
    <cellStyle name="Millares [0] 5 2 5 4 3" xfId="28821" xr:uid="{00000000-0005-0000-0000-0000C04C0000}"/>
    <cellStyle name="Millares [0] 5 2 5 4 4" xfId="39165" xr:uid="{00000000-0005-0000-0000-0000C14C0000}"/>
    <cellStyle name="Millares [0] 5 2 5 5" xfId="11598" xr:uid="{00000000-0005-0000-0000-0000C24C0000}"/>
    <cellStyle name="Millares [0] 5 2 5 5 2" xfId="42654" xr:uid="{00000000-0005-0000-0000-0000C34C0000}"/>
    <cellStyle name="Millares [0] 5 2 5 6" xfId="21970" xr:uid="{00000000-0005-0000-0000-0000C44C0000}"/>
    <cellStyle name="Millares [0] 5 2 5 7" xfId="32314" xr:uid="{00000000-0005-0000-0000-0000C54C0000}"/>
    <cellStyle name="Millares [0] 5 2 6" xfId="673" xr:uid="{00000000-0005-0000-0000-0000C64C0000}"/>
    <cellStyle name="Millares [0] 5 2 6 2" xfId="2920" xr:uid="{00000000-0005-0000-0000-0000C74C0000}"/>
    <cellStyle name="Millares [0] 5 2 6 2 2" xfId="6350" xr:uid="{00000000-0005-0000-0000-0000C84C0000}"/>
    <cellStyle name="Millares [0] 5 2 6 2 2 2" xfId="16745" xr:uid="{00000000-0005-0000-0000-0000C94C0000}"/>
    <cellStyle name="Millares [0] 5 2 6 2 2 2 2" xfId="47799" xr:uid="{00000000-0005-0000-0000-0000CA4C0000}"/>
    <cellStyle name="Millares [0] 5 2 6 2 2 3" xfId="27115" xr:uid="{00000000-0005-0000-0000-0000CB4C0000}"/>
    <cellStyle name="Millares [0] 5 2 6 2 2 4" xfId="37459" xr:uid="{00000000-0005-0000-0000-0000CC4C0000}"/>
    <cellStyle name="Millares [0] 5 2 6 2 3" xfId="9830" xr:uid="{00000000-0005-0000-0000-0000CD4C0000}"/>
    <cellStyle name="Millares [0] 5 2 6 2 3 2" xfId="20196" xr:uid="{00000000-0005-0000-0000-0000CE4C0000}"/>
    <cellStyle name="Millares [0] 5 2 6 2 3 2 2" xfId="51245" xr:uid="{00000000-0005-0000-0000-0000CF4C0000}"/>
    <cellStyle name="Millares [0] 5 2 6 2 3 3" xfId="30561" xr:uid="{00000000-0005-0000-0000-0000D04C0000}"/>
    <cellStyle name="Millares [0] 5 2 6 2 3 4" xfId="40905" xr:uid="{00000000-0005-0000-0000-0000D14C0000}"/>
    <cellStyle name="Millares [0] 5 2 6 2 4" xfId="13317" xr:uid="{00000000-0005-0000-0000-0000D24C0000}"/>
    <cellStyle name="Millares [0] 5 2 6 2 4 2" xfId="44373" xr:uid="{00000000-0005-0000-0000-0000D34C0000}"/>
    <cellStyle name="Millares [0] 5 2 6 2 5" xfId="23689" xr:uid="{00000000-0005-0000-0000-0000D44C0000}"/>
    <cellStyle name="Millares [0] 5 2 6 2 6" xfId="34033" xr:uid="{00000000-0005-0000-0000-0000D54C0000}"/>
    <cellStyle name="Millares [0] 5 2 6 3" xfId="4628" xr:uid="{00000000-0005-0000-0000-0000D64C0000}"/>
    <cellStyle name="Millares [0] 5 2 6 3 2" xfId="15025" xr:uid="{00000000-0005-0000-0000-0000D74C0000}"/>
    <cellStyle name="Millares [0] 5 2 6 3 2 2" xfId="46081" xr:uid="{00000000-0005-0000-0000-0000D84C0000}"/>
    <cellStyle name="Millares [0] 5 2 6 3 3" xfId="25397" xr:uid="{00000000-0005-0000-0000-0000D94C0000}"/>
    <cellStyle name="Millares [0] 5 2 6 3 4" xfId="35741" xr:uid="{00000000-0005-0000-0000-0000DA4C0000}"/>
    <cellStyle name="Millares [0] 5 2 6 4" xfId="8071" xr:uid="{00000000-0005-0000-0000-0000DB4C0000}"/>
    <cellStyle name="Millares [0] 5 2 6 4 2" xfId="18456" xr:uid="{00000000-0005-0000-0000-0000DC4C0000}"/>
    <cellStyle name="Millares [0] 5 2 6 4 2 2" xfId="49506" xr:uid="{00000000-0005-0000-0000-0000DD4C0000}"/>
    <cellStyle name="Millares [0] 5 2 6 4 3" xfId="28822" xr:uid="{00000000-0005-0000-0000-0000DE4C0000}"/>
    <cellStyle name="Millares [0] 5 2 6 4 4" xfId="39166" xr:uid="{00000000-0005-0000-0000-0000DF4C0000}"/>
    <cellStyle name="Millares [0] 5 2 6 5" xfId="11599" xr:uid="{00000000-0005-0000-0000-0000E04C0000}"/>
    <cellStyle name="Millares [0] 5 2 6 5 2" xfId="42655" xr:uid="{00000000-0005-0000-0000-0000E14C0000}"/>
    <cellStyle name="Millares [0] 5 2 6 6" xfId="21971" xr:uid="{00000000-0005-0000-0000-0000E24C0000}"/>
    <cellStyle name="Millares [0] 5 2 6 7" xfId="32315" xr:uid="{00000000-0005-0000-0000-0000E34C0000}"/>
    <cellStyle name="Millares [0] 5 2 7" xfId="2909" xr:uid="{00000000-0005-0000-0000-0000E44C0000}"/>
    <cellStyle name="Millares [0] 5 2 7 2" xfId="6339" xr:uid="{00000000-0005-0000-0000-0000E54C0000}"/>
    <cellStyle name="Millares [0] 5 2 7 2 2" xfId="16734" xr:uid="{00000000-0005-0000-0000-0000E64C0000}"/>
    <cellStyle name="Millares [0] 5 2 7 2 2 2" xfId="47788" xr:uid="{00000000-0005-0000-0000-0000E74C0000}"/>
    <cellStyle name="Millares [0] 5 2 7 2 3" xfId="27104" xr:uid="{00000000-0005-0000-0000-0000E84C0000}"/>
    <cellStyle name="Millares [0] 5 2 7 2 4" xfId="37448" xr:uid="{00000000-0005-0000-0000-0000E94C0000}"/>
    <cellStyle name="Millares [0] 5 2 7 3" xfId="9819" xr:uid="{00000000-0005-0000-0000-0000EA4C0000}"/>
    <cellStyle name="Millares [0] 5 2 7 3 2" xfId="20185" xr:uid="{00000000-0005-0000-0000-0000EB4C0000}"/>
    <cellStyle name="Millares [0] 5 2 7 3 2 2" xfId="51234" xr:uid="{00000000-0005-0000-0000-0000EC4C0000}"/>
    <cellStyle name="Millares [0] 5 2 7 3 3" xfId="30550" xr:uid="{00000000-0005-0000-0000-0000ED4C0000}"/>
    <cellStyle name="Millares [0] 5 2 7 3 4" xfId="40894" xr:uid="{00000000-0005-0000-0000-0000EE4C0000}"/>
    <cellStyle name="Millares [0] 5 2 7 4" xfId="13306" xr:uid="{00000000-0005-0000-0000-0000EF4C0000}"/>
    <cellStyle name="Millares [0] 5 2 7 4 2" xfId="44362" xr:uid="{00000000-0005-0000-0000-0000F04C0000}"/>
    <cellStyle name="Millares [0] 5 2 7 5" xfId="23678" xr:uid="{00000000-0005-0000-0000-0000F14C0000}"/>
    <cellStyle name="Millares [0] 5 2 7 6" xfId="34022" xr:uid="{00000000-0005-0000-0000-0000F24C0000}"/>
    <cellStyle name="Millares [0] 5 2 8" xfId="4617" xr:uid="{00000000-0005-0000-0000-0000F34C0000}"/>
    <cellStyle name="Millares [0] 5 2 8 2" xfId="15014" xr:uid="{00000000-0005-0000-0000-0000F44C0000}"/>
    <cellStyle name="Millares [0] 5 2 8 2 2" xfId="46070" xr:uid="{00000000-0005-0000-0000-0000F54C0000}"/>
    <cellStyle name="Millares [0] 5 2 8 3" xfId="25386" xr:uid="{00000000-0005-0000-0000-0000F64C0000}"/>
    <cellStyle name="Millares [0] 5 2 8 4" xfId="35730" xr:uid="{00000000-0005-0000-0000-0000F74C0000}"/>
    <cellStyle name="Millares [0] 5 2 9" xfId="8060" xr:uid="{00000000-0005-0000-0000-0000F84C0000}"/>
    <cellStyle name="Millares [0] 5 2 9 2" xfId="18445" xr:uid="{00000000-0005-0000-0000-0000F94C0000}"/>
    <cellStyle name="Millares [0] 5 2 9 2 2" xfId="49495" xr:uid="{00000000-0005-0000-0000-0000FA4C0000}"/>
    <cellStyle name="Millares [0] 5 2 9 3" xfId="28811" xr:uid="{00000000-0005-0000-0000-0000FB4C0000}"/>
    <cellStyle name="Millares [0] 5 2 9 4" xfId="39155" xr:uid="{00000000-0005-0000-0000-0000FC4C0000}"/>
    <cellStyle name="Millares [0] 5 3" xfId="674" xr:uid="{00000000-0005-0000-0000-0000FD4C0000}"/>
    <cellStyle name="Millares [0] 5 3 10" xfId="21972" xr:uid="{00000000-0005-0000-0000-0000FE4C0000}"/>
    <cellStyle name="Millares [0] 5 3 11" xfId="32316" xr:uid="{00000000-0005-0000-0000-0000FF4C0000}"/>
    <cellStyle name="Millares [0] 5 3 2" xfId="675" xr:uid="{00000000-0005-0000-0000-0000004D0000}"/>
    <cellStyle name="Millares [0] 5 3 2 2" xfId="676" xr:uid="{00000000-0005-0000-0000-0000014D0000}"/>
    <cellStyle name="Millares [0] 5 3 2 2 2" xfId="2923" xr:uid="{00000000-0005-0000-0000-0000024D0000}"/>
    <cellStyle name="Millares [0] 5 3 2 2 2 2" xfId="6353" xr:uid="{00000000-0005-0000-0000-0000034D0000}"/>
    <cellStyle name="Millares [0] 5 3 2 2 2 2 2" xfId="16748" xr:uid="{00000000-0005-0000-0000-0000044D0000}"/>
    <cellStyle name="Millares [0] 5 3 2 2 2 2 2 2" xfId="47802" xr:uid="{00000000-0005-0000-0000-0000054D0000}"/>
    <cellStyle name="Millares [0] 5 3 2 2 2 2 3" xfId="27118" xr:uid="{00000000-0005-0000-0000-0000064D0000}"/>
    <cellStyle name="Millares [0] 5 3 2 2 2 2 4" xfId="37462" xr:uid="{00000000-0005-0000-0000-0000074D0000}"/>
    <cellStyle name="Millares [0] 5 3 2 2 2 3" xfId="9833" xr:uid="{00000000-0005-0000-0000-0000084D0000}"/>
    <cellStyle name="Millares [0] 5 3 2 2 2 3 2" xfId="20199" xr:uid="{00000000-0005-0000-0000-0000094D0000}"/>
    <cellStyle name="Millares [0] 5 3 2 2 2 3 2 2" xfId="51248" xr:uid="{00000000-0005-0000-0000-00000A4D0000}"/>
    <cellStyle name="Millares [0] 5 3 2 2 2 3 3" xfId="30564" xr:uid="{00000000-0005-0000-0000-00000B4D0000}"/>
    <cellStyle name="Millares [0] 5 3 2 2 2 3 4" xfId="40908" xr:uid="{00000000-0005-0000-0000-00000C4D0000}"/>
    <cellStyle name="Millares [0] 5 3 2 2 2 4" xfId="13320" xr:uid="{00000000-0005-0000-0000-00000D4D0000}"/>
    <cellStyle name="Millares [0] 5 3 2 2 2 4 2" xfId="44376" xr:uid="{00000000-0005-0000-0000-00000E4D0000}"/>
    <cellStyle name="Millares [0] 5 3 2 2 2 5" xfId="23692" xr:uid="{00000000-0005-0000-0000-00000F4D0000}"/>
    <cellStyle name="Millares [0] 5 3 2 2 2 6" xfId="34036" xr:uid="{00000000-0005-0000-0000-0000104D0000}"/>
    <cellStyle name="Millares [0] 5 3 2 2 3" xfId="4631" xr:uid="{00000000-0005-0000-0000-0000114D0000}"/>
    <cellStyle name="Millares [0] 5 3 2 2 3 2" xfId="15028" xr:uid="{00000000-0005-0000-0000-0000124D0000}"/>
    <cellStyle name="Millares [0] 5 3 2 2 3 2 2" xfId="46084" xr:uid="{00000000-0005-0000-0000-0000134D0000}"/>
    <cellStyle name="Millares [0] 5 3 2 2 3 3" xfId="25400" xr:uid="{00000000-0005-0000-0000-0000144D0000}"/>
    <cellStyle name="Millares [0] 5 3 2 2 3 4" xfId="35744" xr:uid="{00000000-0005-0000-0000-0000154D0000}"/>
    <cellStyle name="Millares [0] 5 3 2 2 4" xfId="8074" xr:uid="{00000000-0005-0000-0000-0000164D0000}"/>
    <cellStyle name="Millares [0] 5 3 2 2 4 2" xfId="18459" xr:uid="{00000000-0005-0000-0000-0000174D0000}"/>
    <cellStyle name="Millares [0] 5 3 2 2 4 2 2" xfId="49509" xr:uid="{00000000-0005-0000-0000-0000184D0000}"/>
    <cellStyle name="Millares [0] 5 3 2 2 4 3" xfId="28825" xr:uid="{00000000-0005-0000-0000-0000194D0000}"/>
    <cellStyle name="Millares [0] 5 3 2 2 4 4" xfId="39169" xr:uid="{00000000-0005-0000-0000-00001A4D0000}"/>
    <cellStyle name="Millares [0] 5 3 2 2 5" xfId="11602" xr:uid="{00000000-0005-0000-0000-00001B4D0000}"/>
    <cellStyle name="Millares [0] 5 3 2 2 5 2" xfId="42658" xr:uid="{00000000-0005-0000-0000-00001C4D0000}"/>
    <cellStyle name="Millares [0] 5 3 2 2 6" xfId="21974" xr:uid="{00000000-0005-0000-0000-00001D4D0000}"/>
    <cellStyle name="Millares [0] 5 3 2 2 7" xfId="32318" xr:uid="{00000000-0005-0000-0000-00001E4D0000}"/>
    <cellStyle name="Millares [0] 5 3 2 3" xfId="2922" xr:uid="{00000000-0005-0000-0000-00001F4D0000}"/>
    <cellStyle name="Millares [0] 5 3 2 3 2" xfId="6352" xr:uid="{00000000-0005-0000-0000-0000204D0000}"/>
    <cellStyle name="Millares [0] 5 3 2 3 2 2" xfId="16747" xr:uid="{00000000-0005-0000-0000-0000214D0000}"/>
    <cellStyle name="Millares [0] 5 3 2 3 2 2 2" xfId="47801" xr:uid="{00000000-0005-0000-0000-0000224D0000}"/>
    <cellStyle name="Millares [0] 5 3 2 3 2 3" xfId="27117" xr:uid="{00000000-0005-0000-0000-0000234D0000}"/>
    <cellStyle name="Millares [0] 5 3 2 3 2 4" xfId="37461" xr:uid="{00000000-0005-0000-0000-0000244D0000}"/>
    <cellStyle name="Millares [0] 5 3 2 3 3" xfId="9832" xr:uid="{00000000-0005-0000-0000-0000254D0000}"/>
    <cellStyle name="Millares [0] 5 3 2 3 3 2" xfId="20198" xr:uid="{00000000-0005-0000-0000-0000264D0000}"/>
    <cellStyle name="Millares [0] 5 3 2 3 3 2 2" xfId="51247" xr:uid="{00000000-0005-0000-0000-0000274D0000}"/>
    <cellStyle name="Millares [0] 5 3 2 3 3 3" xfId="30563" xr:uid="{00000000-0005-0000-0000-0000284D0000}"/>
    <cellStyle name="Millares [0] 5 3 2 3 3 4" xfId="40907" xr:uid="{00000000-0005-0000-0000-0000294D0000}"/>
    <cellStyle name="Millares [0] 5 3 2 3 4" xfId="13319" xr:uid="{00000000-0005-0000-0000-00002A4D0000}"/>
    <cellStyle name="Millares [0] 5 3 2 3 4 2" xfId="44375" xr:uid="{00000000-0005-0000-0000-00002B4D0000}"/>
    <cellStyle name="Millares [0] 5 3 2 3 5" xfId="23691" xr:uid="{00000000-0005-0000-0000-00002C4D0000}"/>
    <cellStyle name="Millares [0] 5 3 2 3 6" xfId="34035" xr:uid="{00000000-0005-0000-0000-00002D4D0000}"/>
    <cellStyle name="Millares [0] 5 3 2 4" xfId="4630" xr:uid="{00000000-0005-0000-0000-00002E4D0000}"/>
    <cellStyle name="Millares [0] 5 3 2 4 2" xfId="15027" xr:uid="{00000000-0005-0000-0000-00002F4D0000}"/>
    <cellStyle name="Millares [0] 5 3 2 4 2 2" xfId="46083" xr:uid="{00000000-0005-0000-0000-0000304D0000}"/>
    <cellStyle name="Millares [0] 5 3 2 4 3" xfId="25399" xr:uid="{00000000-0005-0000-0000-0000314D0000}"/>
    <cellStyle name="Millares [0] 5 3 2 4 4" xfId="35743" xr:uid="{00000000-0005-0000-0000-0000324D0000}"/>
    <cellStyle name="Millares [0] 5 3 2 5" xfId="8073" xr:uid="{00000000-0005-0000-0000-0000334D0000}"/>
    <cellStyle name="Millares [0] 5 3 2 5 2" xfId="18458" xr:uid="{00000000-0005-0000-0000-0000344D0000}"/>
    <cellStyle name="Millares [0] 5 3 2 5 2 2" xfId="49508" xr:uid="{00000000-0005-0000-0000-0000354D0000}"/>
    <cellStyle name="Millares [0] 5 3 2 5 3" xfId="28824" xr:uid="{00000000-0005-0000-0000-0000364D0000}"/>
    <cellStyle name="Millares [0] 5 3 2 5 4" xfId="39168" xr:uid="{00000000-0005-0000-0000-0000374D0000}"/>
    <cellStyle name="Millares [0] 5 3 2 6" xfId="11601" xr:uid="{00000000-0005-0000-0000-0000384D0000}"/>
    <cellStyle name="Millares [0] 5 3 2 6 2" xfId="42657" xr:uid="{00000000-0005-0000-0000-0000394D0000}"/>
    <cellStyle name="Millares [0] 5 3 2 7" xfId="21973" xr:uid="{00000000-0005-0000-0000-00003A4D0000}"/>
    <cellStyle name="Millares [0] 5 3 2 8" xfId="32317" xr:uid="{00000000-0005-0000-0000-00003B4D0000}"/>
    <cellStyle name="Millares [0] 5 3 3" xfId="677" xr:uid="{00000000-0005-0000-0000-00003C4D0000}"/>
    <cellStyle name="Millares [0] 5 3 3 2" xfId="2924" xr:uid="{00000000-0005-0000-0000-00003D4D0000}"/>
    <cellStyle name="Millares [0] 5 3 3 2 2" xfId="6354" xr:uid="{00000000-0005-0000-0000-00003E4D0000}"/>
    <cellStyle name="Millares [0] 5 3 3 2 2 2" xfId="16749" xr:uid="{00000000-0005-0000-0000-00003F4D0000}"/>
    <cellStyle name="Millares [0] 5 3 3 2 2 2 2" xfId="47803" xr:uid="{00000000-0005-0000-0000-0000404D0000}"/>
    <cellStyle name="Millares [0] 5 3 3 2 2 3" xfId="27119" xr:uid="{00000000-0005-0000-0000-0000414D0000}"/>
    <cellStyle name="Millares [0] 5 3 3 2 2 4" xfId="37463" xr:uid="{00000000-0005-0000-0000-0000424D0000}"/>
    <cellStyle name="Millares [0] 5 3 3 2 3" xfId="9834" xr:uid="{00000000-0005-0000-0000-0000434D0000}"/>
    <cellStyle name="Millares [0] 5 3 3 2 3 2" xfId="20200" xr:uid="{00000000-0005-0000-0000-0000444D0000}"/>
    <cellStyle name="Millares [0] 5 3 3 2 3 2 2" xfId="51249" xr:uid="{00000000-0005-0000-0000-0000454D0000}"/>
    <cellStyle name="Millares [0] 5 3 3 2 3 3" xfId="30565" xr:uid="{00000000-0005-0000-0000-0000464D0000}"/>
    <cellStyle name="Millares [0] 5 3 3 2 3 4" xfId="40909" xr:uid="{00000000-0005-0000-0000-0000474D0000}"/>
    <cellStyle name="Millares [0] 5 3 3 2 4" xfId="13321" xr:uid="{00000000-0005-0000-0000-0000484D0000}"/>
    <cellStyle name="Millares [0] 5 3 3 2 4 2" xfId="44377" xr:uid="{00000000-0005-0000-0000-0000494D0000}"/>
    <cellStyle name="Millares [0] 5 3 3 2 5" xfId="23693" xr:uid="{00000000-0005-0000-0000-00004A4D0000}"/>
    <cellStyle name="Millares [0] 5 3 3 2 6" xfId="34037" xr:uid="{00000000-0005-0000-0000-00004B4D0000}"/>
    <cellStyle name="Millares [0] 5 3 3 3" xfId="4632" xr:uid="{00000000-0005-0000-0000-00004C4D0000}"/>
    <cellStyle name="Millares [0] 5 3 3 3 2" xfId="15029" xr:uid="{00000000-0005-0000-0000-00004D4D0000}"/>
    <cellStyle name="Millares [0] 5 3 3 3 2 2" xfId="46085" xr:uid="{00000000-0005-0000-0000-00004E4D0000}"/>
    <cellStyle name="Millares [0] 5 3 3 3 3" xfId="25401" xr:uid="{00000000-0005-0000-0000-00004F4D0000}"/>
    <cellStyle name="Millares [0] 5 3 3 3 4" xfId="35745" xr:uid="{00000000-0005-0000-0000-0000504D0000}"/>
    <cellStyle name="Millares [0] 5 3 3 4" xfId="8075" xr:uid="{00000000-0005-0000-0000-0000514D0000}"/>
    <cellStyle name="Millares [0] 5 3 3 4 2" xfId="18460" xr:uid="{00000000-0005-0000-0000-0000524D0000}"/>
    <cellStyle name="Millares [0] 5 3 3 4 2 2" xfId="49510" xr:uid="{00000000-0005-0000-0000-0000534D0000}"/>
    <cellStyle name="Millares [0] 5 3 3 4 3" xfId="28826" xr:uid="{00000000-0005-0000-0000-0000544D0000}"/>
    <cellStyle name="Millares [0] 5 3 3 4 4" xfId="39170" xr:uid="{00000000-0005-0000-0000-0000554D0000}"/>
    <cellStyle name="Millares [0] 5 3 3 5" xfId="11603" xr:uid="{00000000-0005-0000-0000-0000564D0000}"/>
    <cellStyle name="Millares [0] 5 3 3 5 2" xfId="42659" xr:uid="{00000000-0005-0000-0000-0000574D0000}"/>
    <cellStyle name="Millares [0] 5 3 3 6" xfId="21975" xr:uid="{00000000-0005-0000-0000-0000584D0000}"/>
    <cellStyle name="Millares [0] 5 3 3 7" xfId="32319" xr:uid="{00000000-0005-0000-0000-0000594D0000}"/>
    <cellStyle name="Millares [0] 5 3 4" xfId="678" xr:uid="{00000000-0005-0000-0000-00005A4D0000}"/>
    <cellStyle name="Millares [0] 5 3 4 2" xfId="2925" xr:uid="{00000000-0005-0000-0000-00005B4D0000}"/>
    <cellStyle name="Millares [0] 5 3 4 2 2" xfId="6355" xr:uid="{00000000-0005-0000-0000-00005C4D0000}"/>
    <cellStyle name="Millares [0] 5 3 4 2 2 2" xfId="16750" xr:uid="{00000000-0005-0000-0000-00005D4D0000}"/>
    <cellStyle name="Millares [0] 5 3 4 2 2 2 2" xfId="47804" xr:uid="{00000000-0005-0000-0000-00005E4D0000}"/>
    <cellStyle name="Millares [0] 5 3 4 2 2 3" xfId="27120" xr:uid="{00000000-0005-0000-0000-00005F4D0000}"/>
    <cellStyle name="Millares [0] 5 3 4 2 2 4" xfId="37464" xr:uid="{00000000-0005-0000-0000-0000604D0000}"/>
    <cellStyle name="Millares [0] 5 3 4 2 3" xfId="9835" xr:uid="{00000000-0005-0000-0000-0000614D0000}"/>
    <cellStyle name="Millares [0] 5 3 4 2 3 2" xfId="20201" xr:uid="{00000000-0005-0000-0000-0000624D0000}"/>
    <cellStyle name="Millares [0] 5 3 4 2 3 2 2" xfId="51250" xr:uid="{00000000-0005-0000-0000-0000634D0000}"/>
    <cellStyle name="Millares [0] 5 3 4 2 3 3" xfId="30566" xr:uid="{00000000-0005-0000-0000-0000644D0000}"/>
    <cellStyle name="Millares [0] 5 3 4 2 3 4" xfId="40910" xr:uid="{00000000-0005-0000-0000-0000654D0000}"/>
    <cellStyle name="Millares [0] 5 3 4 2 4" xfId="13322" xr:uid="{00000000-0005-0000-0000-0000664D0000}"/>
    <cellStyle name="Millares [0] 5 3 4 2 4 2" xfId="44378" xr:uid="{00000000-0005-0000-0000-0000674D0000}"/>
    <cellStyle name="Millares [0] 5 3 4 2 5" xfId="23694" xr:uid="{00000000-0005-0000-0000-0000684D0000}"/>
    <cellStyle name="Millares [0] 5 3 4 2 6" xfId="34038" xr:uid="{00000000-0005-0000-0000-0000694D0000}"/>
    <cellStyle name="Millares [0] 5 3 4 3" xfId="4633" xr:uid="{00000000-0005-0000-0000-00006A4D0000}"/>
    <cellStyle name="Millares [0] 5 3 4 3 2" xfId="15030" xr:uid="{00000000-0005-0000-0000-00006B4D0000}"/>
    <cellStyle name="Millares [0] 5 3 4 3 2 2" xfId="46086" xr:uid="{00000000-0005-0000-0000-00006C4D0000}"/>
    <cellStyle name="Millares [0] 5 3 4 3 3" xfId="25402" xr:uid="{00000000-0005-0000-0000-00006D4D0000}"/>
    <cellStyle name="Millares [0] 5 3 4 3 4" xfId="35746" xr:uid="{00000000-0005-0000-0000-00006E4D0000}"/>
    <cellStyle name="Millares [0] 5 3 4 4" xfId="8076" xr:uid="{00000000-0005-0000-0000-00006F4D0000}"/>
    <cellStyle name="Millares [0] 5 3 4 4 2" xfId="18461" xr:uid="{00000000-0005-0000-0000-0000704D0000}"/>
    <cellStyle name="Millares [0] 5 3 4 4 2 2" xfId="49511" xr:uid="{00000000-0005-0000-0000-0000714D0000}"/>
    <cellStyle name="Millares [0] 5 3 4 4 3" xfId="28827" xr:uid="{00000000-0005-0000-0000-0000724D0000}"/>
    <cellStyle name="Millares [0] 5 3 4 4 4" xfId="39171" xr:uid="{00000000-0005-0000-0000-0000734D0000}"/>
    <cellStyle name="Millares [0] 5 3 4 5" xfId="11604" xr:uid="{00000000-0005-0000-0000-0000744D0000}"/>
    <cellStyle name="Millares [0] 5 3 4 5 2" xfId="42660" xr:uid="{00000000-0005-0000-0000-0000754D0000}"/>
    <cellStyle name="Millares [0] 5 3 4 6" xfId="21976" xr:uid="{00000000-0005-0000-0000-0000764D0000}"/>
    <cellStyle name="Millares [0] 5 3 4 7" xfId="32320" xr:uid="{00000000-0005-0000-0000-0000774D0000}"/>
    <cellStyle name="Millares [0] 5 3 5" xfId="679" xr:uid="{00000000-0005-0000-0000-0000784D0000}"/>
    <cellStyle name="Millares [0] 5 3 5 2" xfId="2926" xr:uid="{00000000-0005-0000-0000-0000794D0000}"/>
    <cellStyle name="Millares [0] 5 3 5 2 2" xfId="6356" xr:uid="{00000000-0005-0000-0000-00007A4D0000}"/>
    <cellStyle name="Millares [0] 5 3 5 2 2 2" xfId="16751" xr:uid="{00000000-0005-0000-0000-00007B4D0000}"/>
    <cellStyle name="Millares [0] 5 3 5 2 2 2 2" xfId="47805" xr:uid="{00000000-0005-0000-0000-00007C4D0000}"/>
    <cellStyle name="Millares [0] 5 3 5 2 2 3" xfId="27121" xr:uid="{00000000-0005-0000-0000-00007D4D0000}"/>
    <cellStyle name="Millares [0] 5 3 5 2 2 4" xfId="37465" xr:uid="{00000000-0005-0000-0000-00007E4D0000}"/>
    <cellStyle name="Millares [0] 5 3 5 2 3" xfId="9836" xr:uid="{00000000-0005-0000-0000-00007F4D0000}"/>
    <cellStyle name="Millares [0] 5 3 5 2 3 2" xfId="20202" xr:uid="{00000000-0005-0000-0000-0000804D0000}"/>
    <cellStyle name="Millares [0] 5 3 5 2 3 2 2" xfId="51251" xr:uid="{00000000-0005-0000-0000-0000814D0000}"/>
    <cellStyle name="Millares [0] 5 3 5 2 3 3" xfId="30567" xr:uid="{00000000-0005-0000-0000-0000824D0000}"/>
    <cellStyle name="Millares [0] 5 3 5 2 3 4" xfId="40911" xr:uid="{00000000-0005-0000-0000-0000834D0000}"/>
    <cellStyle name="Millares [0] 5 3 5 2 4" xfId="13323" xr:uid="{00000000-0005-0000-0000-0000844D0000}"/>
    <cellStyle name="Millares [0] 5 3 5 2 4 2" xfId="44379" xr:uid="{00000000-0005-0000-0000-0000854D0000}"/>
    <cellStyle name="Millares [0] 5 3 5 2 5" xfId="23695" xr:uid="{00000000-0005-0000-0000-0000864D0000}"/>
    <cellStyle name="Millares [0] 5 3 5 2 6" xfId="34039" xr:uid="{00000000-0005-0000-0000-0000874D0000}"/>
    <cellStyle name="Millares [0] 5 3 5 3" xfId="4634" xr:uid="{00000000-0005-0000-0000-0000884D0000}"/>
    <cellStyle name="Millares [0] 5 3 5 3 2" xfId="15031" xr:uid="{00000000-0005-0000-0000-0000894D0000}"/>
    <cellStyle name="Millares [0] 5 3 5 3 2 2" xfId="46087" xr:uid="{00000000-0005-0000-0000-00008A4D0000}"/>
    <cellStyle name="Millares [0] 5 3 5 3 3" xfId="25403" xr:uid="{00000000-0005-0000-0000-00008B4D0000}"/>
    <cellStyle name="Millares [0] 5 3 5 3 4" xfId="35747" xr:uid="{00000000-0005-0000-0000-00008C4D0000}"/>
    <cellStyle name="Millares [0] 5 3 5 4" xfId="8077" xr:uid="{00000000-0005-0000-0000-00008D4D0000}"/>
    <cellStyle name="Millares [0] 5 3 5 4 2" xfId="18462" xr:uid="{00000000-0005-0000-0000-00008E4D0000}"/>
    <cellStyle name="Millares [0] 5 3 5 4 2 2" xfId="49512" xr:uid="{00000000-0005-0000-0000-00008F4D0000}"/>
    <cellStyle name="Millares [0] 5 3 5 4 3" xfId="28828" xr:uid="{00000000-0005-0000-0000-0000904D0000}"/>
    <cellStyle name="Millares [0] 5 3 5 4 4" xfId="39172" xr:uid="{00000000-0005-0000-0000-0000914D0000}"/>
    <cellStyle name="Millares [0] 5 3 5 5" xfId="11605" xr:uid="{00000000-0005-0000-0000-0000924D0000}"/>
    <cellStyle name="Millares [0] 5 3 5 5 2" xfId="42661" xr:uid="{00000000-0005-0000-0000-0000934D0000}"/>
    <cellStyle name="Millares [0] 5 3 5 6" xfId="21977" xr:uid="{00000000-0005-0000-0000-0000944D0000}"/>
    <cellStyle name="Millares [0] 5 3 5 7" xfId="32321" xr:uid="{00000000-0005-0000-0000-0000954D0000}"/>
    <cellStyle name="Millares [0] 5 3 6" xfId="2921" xr:uid="{00000000-0005-0000-0000-0000964D0000}"/>
    <cellStyle name="Millares [0] 5 3 6 2" xfId="6351" xr:uid="{00000000-0005-0000-0000-0000974D0000}"/>
    <cellStyle name="Millares [0] 5 3 6 2 2" xfId="16746" xr:uid="{00000000-0005-0000-0000-0000984D0000}"/>
    <cellStyle name="Millares [0] 5 3 6 2 2 2" xfId="47800" xr:uid="{00000000-0005-0000-0000-0000994D0000}"/>
    <cellStyle name="Millares [0] 5 3 6 2 3" xfId="27116" xr:uid="{00000000-0005-0000-0000-00009A4D0000}"/>
    <cellStyle name="Millares [0] 5 3 6 2 4" xfId="37460" xr:uid="{00000000-0005-0000-0000-00009B4D0000}"/>
    <cellStyle name="Millares [0] 5 3 6 3" xfId="9831" xr:uid="{00000000-0005-0000-0000-00009C4D0000}"/>
    <cellStyle name="Millares [0] 5 3 6 3 2" xfId="20197" xr:uid="{00000000-0005-0000-0000-00009D4D0000}"/>
    <cellStyle name="Millares [0] 5 3 6 3 2 2" xfId="51246" xr:uid="{00000000-0005-0000-0000-00009E4D0000}"/>
    <cellStyle name="Millares [0] 5 3 6 3 3" xfId="30562" xr:uid="{00000000-0005-0000-0000-00009F4D0000}"/>
    <cellStyle name="Millares [0] 5 3 6 3 4" xfId="40906" xr:uid="{00000000-0005-0000-0000-0000A04D0000}"/>
    <cellStyle name="Millares [0] 5 3 6 4" xfId="13318" xr:uid="{00000000-0005-0000-0000-0000A14D0000}"/>
    <cellStyle name="Millares [0] 5 3 6 4 2" xfId="44374" xr:uid="{00000000-0005-0000-0000-0000A24D0000}"/>
    <cellStyle name="Millares [0] 5 3 6 5" xfId="23690" xr:uid="{00000000-0005-0000-0000-0000A34D0000}"/>
    <cellStyle name="Millares [0] 5 3 6 6" xfId="34034" xr:uid="{00000000-0005-0000-0000-0000A44D0000}"/>
    <cellStyle name="Millares [0] 5 3 7" xfId="4629" xr:uid="{00000000-0005-0000-0000-0000A54D0000}"/>
    <cellStyle name="Millares [0] 5 3 7 2" xfId="15026" xr:uid="{00000000-0005-0000-0000-0000A64D0000}"/>
    <cellStyle name="Millares [0] 5 3 7 2 2" xfId="46082" xr:uid="{00000000-0005-0000-0000-0000A74D0000}"/>
    <cellStyle name="Millares [0] 5 3 7 3" xfId="25398" xr:uid="{00000000-0005-0000-0000-0000A84D0000}"/>
    <cellStyle name="Millares [0] 5 3 7 4" xfId="35742" xr:uid="{00000000-0005-0000-0000-0000A94D0000}"/>
    <cellStyle name="Millares [0] 5 3 8" xfId="8072" xr:uid="{00000000-0005-0000-0000-0000AA4D0000}"/>
    <cellStyle name="Millares [0] 5 3 8 2" xfId="18457" xr:uid="{00000000-0005-0000-0000-0000AB4D0000}"/>
    <cellStyle name="Millares [0] 5 3 8 2 2" xfId="49507" xr:uid="{00000000-0005-0000-0000-0000AC4D0000}"/>
    <cellStyle name="Millares [0] 5 3 8 3" xfId="28823" xr:uid="{00000000-0005-0000-0000-0000AD4D0000}"/>
    <cellStyle name="Millares [0] 5 3 8 4" xfId="39167" xr:uid="{00000000-0005-0000-0000-0000AE4D0000}"/>
    <cellStyle name="Millares [0] 5 3 9" xfId="11600" xr:uid="{00000000-0005-0000-0000-0000AF4D0000}"/>
    <cellStyle name="Millares [0] 5 3 9 2" xfId="42656" xr:uid="{00000000-0005-0000-0000-0000B04D0000}"/>
    <cellStyle name="Millares [0] 5 4" xfId="680" xr:uid="{00000000-0005-0000-0000-0000B14D0000}"/>
    <cellStyle name="Millares [0] 5 4 2" xfId="2927" xr:uid="{00000000-0005-0000-0000-0000B24D0000}"/>
    <cellStyle name="Millares [0] 5 4 2 2" xfId="6357" xr:uid="{00000000-0005-0000-0000-0000B34D0000}"/>
    <cellStyle name="Millares [0] 5 4 2 2 2" xfId="16752" xr:uid="{00000000-0005-0000-0000-0000B44D0000}"/>
    <cellStyle name="Millares [0] 5 4 2 2 2 2" xfId="47806" xr:uid="{00000000-0005-0000-0000-0000B54D0000}"/>
    <cellStyle name="Millares [0] 5 4 2 2 3" xfId="27122" xr:uid="{00000000-0005-0000-0000-0000B64D0000}"/>
    <cellStyle name="Millares [0] 5 4 2 2 4" xfId="37466" xr:uid="{00000000-0005-0000-0000-0000B74D0000}"/>
    <cellStyle name="Millares [0] 5 4 2 3" xfId="9837" xr:uid="{00000000-0005-0000-0000-0000B84D0000}"/>
    <cellStyle name="Millares [0] 5 4 2 3 2" xfId="20203" xr:uid="{00000000-0005-0000-0000-0000B94D0000}"/>
    <cellStyle name="Millares [0] 5 4 2 3 2 2" xfId="51252" xr:uid="{00000000-0005-0000-0000-0000BA4D0000}"/>
    <cellStyle name="Millares [0] 5 4 2 3 3" xfId="30568" xr:uid="{00000000-0005-0000-0000-0000BB4D0000}"/>
    <cellStyle name="Millares [0] 5 4 2 3 4" xfId="40912" xr:uid="{00000000-0005-0000-0000-0000BC4D0000}"/>
    <cellStyle name="Millares [0] 5 4 2 4" xfId="13324" xr:uid="{00000000-0005-0000-0000-0000BD4D0000}"/>
    <cellStyle name="Millares [0] 5 4 2 4 2" xfId="44380" xr:uid="{00000000-0005-0000-0000-0000BE4D0000}"/>
    <cellStyle name="Millares [0] 5 4 2 5" xfId="23696" xr:uid="{00000000-0005-0000-0000-0000BF4D0000}"/>
    <cellStyle name="Millares [0] 5 4 2 6" xfId="34040" xr:uid="{00000000-0005-0000-0000-0000C04D0000}"/>
    <cellStyle name="Millares [0] 5 4 3" xfId="4635" xr:uid="{00000000-0005-0000-0000-0000C14D0000}"/>
    <cellStyle name="Millares [0] 5 4 3 2" xfId="15032" xr:uid="{00000000-0005-0000-0000-0000C24D0000}"/>
    <cellStyle name="Millares [0] 5 4 3 2 2" xfId="46088" xr:uid="{00000000-0005-0000-0000-0000C34D0000}"/>
    <cellStyle name="Millares [0] 5 4 3 3" xfId="25404" xr:uid="{00000000-0005-0000-0000-0000C44D0000}"/>
    <cellStyle name="Millares [0] 5 4 3 4" xfId="35748" xr:uid="{00000000-0005-0000-0000-0000C54D0000}"/>
    <cellStyle name="Millares [0] 5 4 4" xfId="8078" xr:uid="{00000000-0005-0000-0000-0000C64D0000}"/>
    <cellStyle name="Millares [0] 5 4 4 2" xfId="18463" xr:uid="{00000000-0005-0000-0000-0000C74D0000}"/>
    <cellStyle name="Millares [0] 5 4 4 2 2" xfId="49513" xr:uid="{00000000-0005-0000-0000-0000C84D0000}"/>
    <cellStyle name="Millares [0] 5 4 4 3" xfId="28829" xr:uid="{00000000-0005-0000-0000-0000C94D0000}"/>
    <cellStyle name="Millares [0] 5 4 4 4" xfId="39173" xr:uid="{00000000-0005-0000-0000-0000CA4D0000}"/>
    <cellStyle name="Millares [0] 5 4 5" xfId="11606" xr:uid="{00000000-0005-0000-0000-0000CB4D0000}"/>
    <cellStyle name="Millares [0] 5 4 5 2" xfId="42662" xr:uid="{00000000-0005-0000-0000-0000CC4D0000}"/>
    <cellStyle name="Millares [0] 5 4 6" xfId="21978" xr:uid="{00000000-0005-0000-0000-0000CD4D0000}"/>
    <cellStyle name="Millares [0] 5 4 7" xfId="32322" xr:uid="{00000000-0005-0000-0000-0000CE4D0000}"/>
    <cellStyle name="Millares [0] 5 5" xfId="4616" xr:uid="{00000000-0005-0000-0000-0000CF4D0000}"/>
    <cellStyle name="Millares [0] 5 5 2" xfId="15013" xr:uid="{00000000-0005-0000-0000-0000D04D0000}"/>
    <cellStyle name="Millares [0] 5 5 2 2" xfId="46069" xr:uid="{00000000-0005-0000-0000-0000D14D0000}"/>
    <cellStyle name="Millares [0] 5 5 3" xfId="25385" xr:uid="{00000000-0005-0000-0000-0000D24D0000}"/>
    <cellStyle name="Millares [0] 5 5 4" xfId="35729" xr:uid="{00000000-0005-0000-0000-0000D34D0000}"/>
    <cellStyle name="Millares [0] 5 6" xfId="11587" xr:uid="{00000000-0005-0000-0000-0000D44D0000}"/>
    <cellStyle name="Millares [0] 5 6 2" xfId="42643" xr:uid="{00000000-0005-0000-0000-0000D54D0000}"/>
    <cellStyle name="Millares [0] 5 7" xfId="21959" xr:uid="{00000000-0005-0000-0000-0000D64D0000}"/>
    <cellStyle name="Millares [0] 5 8" xfId="32303" xr:uid="{00000000-0005-0000-0000-0000D74D0000}"/>
    <cellStyle name="Millares [0] 6" xfId="681" xr:uid="{00000000-0005-0000-0000-0000D84D0000}"/>
    <cellStyle name="Millares [0] 6 2" xfId="2928" xr:uid="{00000000-0005-0000-0000-0000D94D0000}"/>
    <cellStyle name="Millares [0] 6 2 2" xfId="6358" xr:uid="{00000000-0005-0000-0000-0000DA4D0000}"/>
    <cellStyle name="Millares [0] 6 2 2 2" xfId="16753" xr:uid="{00000000-0005-0000-0000-0000DB4D0000}"/>
    <cellStyle name="Millares [0] 6 2 2 2 2" xfId="47807" xr:uid="{00000000-0005-0000-0000-0000DC4D0000}"/>
    <cellStyle name="Millares [0] 6 2 2 3" xfId="27123" xr:uid="{00000000-0005-0000-0000-0000DD4D0000}"/>
    <cellStyle name="Millares [0] 6 2 2 4" xfId="37467" xr:uid="{00000000-0005-0000-0000-0000DE4D0000}"/>
    <cellStyle name="Millares [0] 6 2 3" xfId="9838" xr:uid="{00000000-0005-0000-0000-0000DF4D0000}"/>
    <cellStyle name="Millares [0] 6 2 3 2" xfId="20204" xr:uid="{00000000-0005-0000-0000-0000E04D0000}"/>
    <cellStyle name="Millares [0] 6 2 3 2 2" xfId="51253" xr:uid="{00000000-0005-0000-0000-0000E14D0000}"/>
    <cellStyle name="Millares [0] 6 2 3 3" xfId="30569" xr:uid="{00000000-0005-0000-0000-0000E24D0000}"/>
    <cellStyle name="Millares [0] 6 2 3 4" xfId="40913" xr:uid="{00000000-0005-0000-0000-0000E34D0000}"/>
    <cellStyle name="Millares [0] 6 2 4" xfId="13325" xr:uid="{00000000-0005-0000-0000-0000E44D0000}"/>
    <cellStyle name="Millares [0] 6 2 4 2" xfId="44381" xr:uid="{00000000-0005-0000-0000-0000E54D0000}"/>
    <cellStyle name="Millares [0] 6 2 5" xfId="23697" xr:uid="{00000000-0005-0000-0000-0000E64D0000}"/>
    <cellStyle name="Millares [0] 6 2 6" xfId="34041" xr:uid="{00000000-0005-0000-0000-0000E74D0000}"/>
    <cellStyle name="Millares [0] 6 3" xfId="4636" xr:uid="{00000000-0005-0000-0000-0000E84D0000}"/>
    <cellStyle name="Millares [0] 6 3 2" xfId="15033" xr:uid="{00000000-0005-0000-0000-0000E94D0000}"/>
    <cellStyle name="Millares [0] 6 3 2 2" xfId="46089" xr:uid="{00000000-0005-0000-0000-0000EA4D0000}"/>
    <cellStyle name="Millares [0] 6 3 3" xfId="25405" xr:uid="{00000000-0005-0000-0000-0000EB4D0000}"/>
    <cellStyle name="Millares [0] 6 3 4" xfId="35749" xr:uid="{00000000-0005-0000-0000-0000EC4D0000}"/>
    <cellStyle name="Millares [0] 6 4" xfId="8079" xr:uid="{00000000-0005-0000-0000-0000ED4D0000}"/>
    <cellStyle name="Millares [0] 6 4 2" xfId="18464" xr:uid="{00000000-0005-0000-0000-0000EE4D0000}"/>
    <cellStyle name="Millares [0] 6 4 2 2" xfId="49514" xr:uid="{00000000-0005-0000-0000-0000EF4D0000}"/>
    <cellStyle name="Millares [0] 6 4 3" xfId="28830" xr:uid="{00000000-0005-0000-0000-0000F04D0000}"/>
    <cellStyle name="Millares [0] 6 4 4" xfId="39174" xr:uid="{00000000-0005-0000-0000-0000F14D0000}"/>
    <cellStyle name="Millares [0] 6 5" xfId="11607" xr:uid="{00000000-0005-0000-0000-0000F24D0000}"/>
    <cellStyle name="Millares [0] 6 5 2" xfId="42663" xr:uid="{00000000-0005-0000-0000-0000F34D0000}"/>
    <cellStyle name="Millares [0] 6 6" xfId="21979" xr:uid="{00000000-0005-0000-0000-0000F44D0000}"/>
    <cellStyle name="Millares [0] 6 7" xfId="32323" xr:uid="{00000000-0005-0000-0000-0000F54D0000}"/>
    <cellStyle name="Millares [0] 7" xfId="682" xr:uid="{00000000-0005-0000-0000-0000F64D0000}"/>
    <cellStyle name="Millares [0] 7 2" xfId="2929" xr:uid="{00000000-0005-0000-0000-0000F74D0000}"/>
    <cellStyle name="Millares [0] 7 2 2" xfId="6359" xr:uid="{00000000-0005-0000-0000-0000F84D0000}"/>
    <cellStyle name="Millares [0] 7 2 2 2" xfId="16754" xr:uid="{00000000-0005-0000-0000-0000F94D0000}"/>
    <cellStyle name="Millares [0] 7 2 2 2 2" xfId="47808" xr:uid="{00000000-0005-0000-0000-0000FA4D0000}"/>
    <cellStyle name="Millares [0] 7 2 2 3" xfId="27124" xr:uid="{00000000-0005-0000-0000-0000FB4D0000}"/>
    <cellStyle name="Millares [0] 7 2 2 4" xfId="37468" xr:uid="{00000000-0005-0000-0000-0000FC4D0000}"/>
    <cellStyle name="Millares [0] 7 2 3" xfId="9839" xr:uid="{00000000-0005-0000-0000-0000FD4D0000}"/>
    <cellStyle name="Millares [0] 7 2 3 2" xfId="20205" xr:uid="{00000000-0005-0000-0000-0000FE4D0000}"/>
    <cellStyle name="Millares [0] 7 2 3 2 2" xfId="51254" xr:uid="{00000000-0005-0000-0000-0000FF4D0000}"/>
    <cellStyle name="Millares [0] 7 2 3 3" xfId="30570" xr:uid="{00000000-0005-0000-0000-0000004E0000}"/>
    <cellStyle name="Millares [0] 7 2 3 4" xfId="40914" xr:uid="{00000000-0005-0000-0000-0000014E0000}"/>
    <cellStyle name="Millares [0] 7 2 4" xfId="13326" xr:uid="{00000000-0005-0000-0000-0000024E0000}"/>
    <cellStyle name="Millares [0] 7 2 4 2" xfId="44382" xr:uid="{00000000-0005-0000-0000-0000034E0000}"/>
    <cellStyle name="Millares [0] 7 2 5" xfId="23698" xr:uid="{00000000-0005-0000-0000-0000044E0000}"/>
    <cellStyle name="Millares [0] 7 2 6" xfId="34042" xr:uid="{00000000-0005-0000-0000-0000054E0000}"/>
    <cellStyle name="Millares [0] 7 3" xfId="4637" xr:uid="{00000000-0005-0000-0000-0000064E0000}"/>
    <cellStyle name="Millares [0] 7 3 2" xfId="15034" xr:uid="{00000000-0005-0000-0000-0000074E0000}"/>
    <cellStyle name="Millares [0] 7 3 2 2" xfId="46090" xr:uid="{00000000-0005-0000-0000-0000084E0000}"/>
    <cellStyle name="Millares [0] 7 3 3" xfId="25406" xr:uid="{00000000-0005-0000-0000-0000094E0000}"/>
    <cellStyle name="Millares [0] 7 3 4" xfId="35750" xr:uid="{00000000-0005-0000-0000-00000A4E0000}"/>
    <cellStyle name="Millares [0] 7 4" xfId="8080" xr:uid="{00000000-0005-0000-0000-00000B4E0000}"/>
    <cellStyle name="Millares [0] 7 4 2" xfId="18465" xr:uid="{00000000-0005-0000-0000-00000C4E0000}"/>
    <cellStyle name="Millares [0] 7 4 2 2" xfId="49515" xr:uid="{00000000-0005-0000-0000-00000D4E0000}"/>
    <cellStyle name="Millares [0] 7 4 3" xfId="28831" xr:uid="{00000000-0005-0000-0000-00000E4E0000}"/>
    <cellStyle name="Millares [0] 7 4 4" xfId="39175" xr:uid="{00000000-0005-0000-0000-00000F4E0000}"/>
    <cellStyle name="Millares [0] 7 5" xfId="11608" xr:uid="{00000000-0005-0000-0000-0000104E0000}"/>
    <cellStyle name="Millares [0] 7 5 2" xfId="42664" xr:uid="{00000000-0005-0000-0000-0000114E0000}"/>
    <cellStyle name="Millares [0] 7 6" xfId="21980" xr:uid="{00000000-0005-0000-0000-0000124E0000}"/>
    <cellStyle name="Millares [0] 7 7" xfId="32324" xr:uid="{00000000-0005-0000-0000-0000134E0000}"/>
    <cellStyle name="Millares [0] 8" xfId="2253" xr:uid="{00000000-0005-0000-0000-0000144E0000}"/>
    <cellStyle name="Millares [0] 8 2" xfId="5686" xr:uid="{00000000-0005-0000-0000-0000154E0000}"/>
    <cellStyle name="Millares [0] 8 2 2" xfId="16083" xr:uid="{00000000-0005-0000-0000-0000164E0000}"/>
    <cellStyle name="Millares [0] 8 2 2 2" xfId="47137" xr:uid="{00000000-0005-0000-0000-0000174E0000}"/>
    <cellStyle name="Millares [0] 8 2 3" xfId="26453" xr:uid="{00000000-0005-0000-0000-0000184E0000}"/>
    <cellStyle name="Millares [0] 8 2 4" xfId="36797" xr:uid="{00000000-0005-0000-0000-0000194E0000}"/>
    <cellStyle name="Millares [0] 8 3" xfId="9169" xr:uid="{00000000-0005-0000-0000-00001A4E0000}"/>
    <cellStyle name="Millares [0] 8 3 2" xfId="19535" xr:uid="{00000000-0005-0000-0000-00001B4E0000}"/>
    <cellStyle name="Millares [0] 8 3 2 2" xfId="50584" xr:uid="{00000000-0005-0000-0000-00001C4E0000}"/>
    <cellStyle name="Millares [0] 8 3 3" xfId="29900" xr:uid="{00000000-0005-0000-0000-00001D4E0000}"/>
    <cellStyle name="Millares [0] 8 3 4" xfId="40244" xr:uid="{00000000-0005-0000-0000-00001E4E0000}"/>
    <cellStyle name="Millares [0] 8 4" xfId="10904" xr:uid="{00000000-0005-0000-0000-00001F4E0000}"/>
    <cellStyle name="Millares [0] 8 4 2" xfId="21254" xr:uid="{00000000-0005-0000-0000-0000204E0000}"/>
    <cellStyle name="Millares [0] 8 4 2 2" xfId="52303" xr:uid="{00000000-0005-0000-0000-0000214E0000}"/>
    <cellStyle name="Millares [0] 8 4 3" xfId="31619" xr:uid="{00000000-0005-0000-0000-0000224E0000}"/>
    <cellStyle name="Millares [0] 8 4 4" xfId="41963" xr:uid="{00000000-0005-0000-0000-0000234E0000}"/>
    <cellStyle name="Millares [0] 8 5" xfId="12655" xr:uid="{00000000-0005-0000-0000-0000244E0000}"/>
    <cellStyle name="Millares [0] 8 5 2" xfId="43711" xr:uid="{00000000-0005-0000-0000-0000254E0000}"/>
    <cellStyle name="Millares [0] 8 6" xfId="23027" xr:uid="{00000000-0005-0000-0000-0000264E0000}"/>
    <cellStyle name="Millares [0] 8 7" xfId="33371" xr:uid="{00000000-0005-0000-0000-0000274E0000}"/>
    <cellStyle name="Millares [0] 9" xfId="3964" xr:uid="{00000000-0005-0000-0000-0000284E0000}"/>
    <cellStyle name="Millares [0] 9 2" xfId="7394" xr:uid="{00000000-0005-0000-0000-0000294E0000}"/>
    <cellStyle name="Millares [0] 9 2 2" xfId="17789" xr:uid="{00000000-0005-0000-0000-00002A4E0000}"/>
    <cellStyle name="Millares [0] 9 2 2 2" xfId="48843" xr:uid="{00000000-0005-0000-0000-00002B4E0000}"/>
    <cellStyle name="Millares [0] 9 2 3" xfId="28159" xr:uid="{00000000-0005-0000-0000-00002C4E0000}"/>
    <cellStyle name="Millares [0] 9 2 4" xfId="38503" xr:uid="{00000000-0005-0000-0000-00002D4E0000}"/>
    <cellStyle name="Millares [0] 9 3" xfId="10874" xr:uid="{00000000-0005-0000-0000-00002E4E0000}"/>
    <cellStyle name="Millares [0] 9 3 2" xfId="21240" xr:uid="{00000000-0005-0000-0000-00002F4E0000}"/>
    <cellStyle name="Millares [0] 9 3 2 2" xfId="52289" xr:uid="{00000000-0005-0000-0000-0000304E0000}"/>
    <cellStyle name="Millares [0] 9 3 3" xfId="31605" xr:uid="{00000000-0005-0000-0000-0000314E0000}"/>
    <cellStyle name="Millares [0] 9 3 4" xfId="41949" xr:uid="{00000000-0005-0000-0000-0000324E0000}"/>
    <cellStyle name="Millares [0] 9 4" xfId="14361" xr:uid="{00000000-0005-0000-0000-0000334E0000}"/>
    <cellStyle name="Millares [0] 9 4 2" xfId="45417" xr:uid="{00000000-0005-0000-0000-0000344E0000}"/>
    <cellStyle name="Millares [0] 9 5" xfId="24733" xr:uid="{00000000-0005-0000-0000-0000354E0000}"/>
    <cellStyle name="Millares [0] 9 6" xfId="35077" xr:uid="{00000000-0005-0000-0000-0000364E0000}"/>
    <cellStyle name="Millares 10" xfId="15" xr:uid="{00000000-0005-0000-0000-0000374E0000}"/>
    <cellStyle name="Millares 100" xfId="683" xr:uid="{00000000-0005-0000-0000-0000384E0000}"/>
    <cellStyle name="Millares 101" xfId="684" xr:uid="{00000000-0005-0000-0000-0000394E0000}"/>
    <cellStyle name="Millares 102" xfId="685" xr:uid="{00000000-0005-0000-0000-00003A4E0000}"/>
    <cellStyle name="Millares 103" xfId="686" xr:uid="{00000000-0005-0000-0000-00003B4E0000}"/>
    <cellStyle name="Millares 104" xfId="687" xr:uid="{00000000-0005-0000-0000-00003C4E0000}"/>
    <cellStyle name="Millares 105" xfId="688" xr:uid="{00000000-0005-0000-0000-00003D4E0000}"/>
    <cellStyle name="Millares 106" xfId="689" xr:uid="{00000000-0005-0000-0000-00003E4E0000}"/>
    <cellStyle name="Millares 107" xfId="690" xr:uid="{00000000-0005-0000-0000-00003F4E0000}"/>
    <cellStyle name="Millares 108" xfId="691" xr:uid="{00000000-0005-0000-0000-0000404E0000}"/>
    <cellStyle name="Millares 109" xfId="692" xr:uid="{00000000-0005-0000-0000-0000414E0000}"/>
    <cellStyle name="Millares 11" xfId="693" xr:uid="{00000000-0005-0000-0000-0000424E0000}"/>
    <cellStyle name="Millares 110" xfId="694" xr:uid="{00000000-0005-0000-0000-0000434E0000}"/>
    <cellStyle name="Millares 111" xfId="695" xr:uid="{00000000-0005-0000-0000-0000444E0000}"/>
    <cellStyle name="Millares 112" xfId="696" xr:uid="{00000000-0005-0000-0000-0000454E0000}"/>
    <cellStyle name="Millares 113" xfId="697" xr:uid="{00000000-0005-0000-0000-0000464E0000}"/>
    <cellStyle name="Millares 114" xfId="698" xr:uid="{00000000-0005-0000-0000-0000474E0000}"/>
    <cellStyle name="Millares 115" xfId="699" xr:uid="{00000000-0005-0000-0000-0000484E0000}"/>
    <cellStyle name="Millares 116" xfId="700" xr:uid="{00000000-0005-0000-0000-0000494E0000}"/>
    <cellStyle name="Millares 117" xfId="701" xr:uid="{00000000-0005-0000-0000-00004A4E0000}"/>
    <cellStyle name="Millares 118" xfId="702" xr:uid="{00000000-0005-0000-0000-00004B4E0000}"/>
    <cellStyle name="Millares 119" xfId="703" xr:uid="{00000000-0005-0000-0000-00004C4E0000}"/>
    <cellStyle name="Millares 12" xfId="704" xr:uid="{00000000-0005-0000-0000-00004D4E0000}"/>
    <cellStyle name="Millares 120" xfId="705" xr:uid="{00000000-0005-0000-0000-00004E4E0000}"/>
    <cellStyle name="Millares 121" xfId="706" xr:uid="{00000000-0005-0000-0000-00004F4E0000}"/>
    <cellStyle name="Millares 122" xfId="707" xr:uid="{00000000-0005-0000-0000-0000504E0000}"/>
    <cellStyle name="Millares 123" xfId="708" xr:uid="{00000000-0005-0000-0000-0000514E0000}"/>
    <cellStyle name="Millares 124" xfId="709" xr:uid="{00000000-0005-0000-0000-0000524E0000}"/>
    <cellStyle name="Millares 125" xfId="710" xr:uid="{00000000-0005-0000-0000-0000534E0000}"/>
    <cellStyle name="Millares 126" xfId="711" xr:uid="{00000000-0005-0000-0000-0000544E0000}"/>
    <cellStyle name="Millares 127" xfId="712" xr:uid="{00000000-0005-0000-0000-0000554E0000}"/>
    <cellStyle name="Millares 128" xfId="713" xr:uid="{00000000-0005-0000-0000-0000564E0000}"/>
    <cellStyle name="Millares 129" xfId="714" xr:uid="{00000000-0005-0000-0000-0000574E0000}"/>
    <cellStyle name="Millares 13" xfId="715" xr:uid="{00000000-0005-0000-0000-0000584E0000}"/>
    <cellStyle name="Millares 130" xfId="716" xr:uid="{00000000-0005-0000-0000-0000594E0000}"/>
    <cellStyle name="Millares 131" xfId="717" xr:uid="{00000000-0005-0000-0000-00005A4E0000}"/>
    <cellStyle name="Millares 132" xfId="718" xr:uid="{00000000-0005-0000-0000-00005B4E0000}"/>
    <cellStyle name="Millares 133" xfId="719" xr:uid="{00000000-0005-0000-0000-00005C4E0000}"/>
    <cellStyle name="Millares 134" xfId="720" xr:uid="{00000000-0005-0000-0000-00005D4E0000}"/>
    <cellStyle name="Millares 135" xfId="721" xr:uid="{00000000-0005-0000-0000-00005E4E0000}"/>
    <cellStyle name="Millares 136" xfId="722" xr:uid="{00000000-0005-0000-0000-00005F4E0000}"/>
    <cellStyle name="Millares 137" xfId="723" xr:uid="{00000000-0005-0000-0000-0000604E0000}"/>
    <cellStyle name="Millares 138" xfId="724" xr:uid="{00000000-0005-0000-0000-0000614E0000}"/>
    <cellStyle name="Millares 139" xfId="725" xr:uid="{00000000-0005-0000-0000-0000624E0000}"/>
    <cellStyle name="Millares 14" xfId="726" xr:uid="{00000000-0005-0000-0000-0000634E0000}"/>
    <cellStyle name="Millares 140" xfId="727" xr:uid="{00000000-0005-0000-0000-0000644E0000}"/>
    <cellStyle name="Millares 141" xfId="728" xr:uid="{00000000-0005-0000-0000-0000654E0000}"/>
    <cellStyle name="Millares 142" xfId="729" xr:uid="{00000000-0005-0000-0000-0000664E0000}"/>
    <cellStyle name="Millares 143" xfId="730" xr:uid="{00000000-0005-0000-0000-0000674E0000}"/>
    <cellStyle name="Millares 144" xfId="731" xr:uid="{00000000-0005-0000-0000-0000684E0000}"/>
    <cellStyle name="Millares 145" xfId="732" xr:uid="{00000000-0005-0000-0000-0000694E0000}"/>
    <cellStyle name="Millares 146" xfId="733" xr:uid="{00000000-0005-0000-0000-00006A4E0000}"/>
    <cellStyle name="Millares 147" xfId="734" xr:uid="{00000000-0005-0000-0000-00006B4E0000}"/>
    <cellStyle name="Millares 147 2" xfId="2930" xr:uid="{00000000-0005-0000-0000-00006C4E0000}"/>
    <cellStyle name="Millares 147 2 2" xfId="6360" xr:uid="{00000000-0005-0000-0000-00006D4E0000}"/>
    <cellStyle name="Millares 147 2 2 2" xfId="16755" xr:uid="{00000000-0005-0000-0000-00006E4E0000}"/>
    <cellStyle name="Millares 147 2 2 2 2" xfId="47809" xr:uid="{00000000-0005-0000-0000-00006F4E0000}"/>
    <cellStyle name="Millares 147 2 2 3" xfId="27125" xr:uid="{00000000-0005-0000-0000-0000704E0000}"/>
    <cellStyle name="Millares 147 2 2 4" xfId="37469" xr:uid="{00000000-0005-0000-0000-0000714E0000}"/>
    <cellStyle name="Millares 147 2 3" xfId="9840" xr:uid="{00000000-0005-0000-0000-0000724E0000}"/>
    <cellStyle name="Millares 147 2 3 2" xfId="20206" xr:uid="{00000000-0005-0000-0000-0000734E0000}"/>
    <cellStyle name="Millares 147 2 3 2 2" xfId="51255" xr:uid="{00000000-0005-0000-0000-0000744E0000}"/>
    <cellStyle name="Millares 147 2 3 3" xfId="30571" xr:uid="{00000000-0005-0000-0000-0000754E0000}"/>
    <cellStyle name="Millares 147 2 3 4" xfId="40915" xr:uid="{00000000-0005-0000-0000-0000764E0000}"/>
    <cellStyle name="Millares 147 2 4" xfId="13327" xr:uid="{00000000-0005-0000-0000-0000774E0000}"/>
    <cellStyle name="Millares 147 2 4 2" xfId="44383" xr:uid="{00000000-0005-0000-0000-0000784E0000}"/>
    <cellStyle name="Millares 147 2 5" xfId="23699" xr:uid="{00000000-0005-0000-0000-0000794E0000}"/>
    <cellStyle name="Millares 147 2 6" xfId="34043" xr:uid="{00000000-0005-0000-0000-00007A4E0000}"/>
    <cellStyle name="Millares 147 3" xfId="4638" xr:uid="{00000000-0005-0000-0000-00007B4E0000}"/>
    <cellStyle name="Millares 147 3 2" xfId="15035" xr:uid="{00000000-0005-0000-0000-00007C4E0000}"/>
    <cellStyle name="Millares 147 3 2 2" xfId="46091" xr:uid="{00000000-0005-0000-0000-00007D4E0000}"/>
    <cellStyle name="Millares 147 3 3" xfId="25407" xr:uid="{00000000-0005-0000-0000-00007E4E0000}"/>
    <cellStyle name="Millares 147 3 4" xfId="35751" xr:uid="{00000000-0005-0000-0000-00007F4E0000}"/>
    <cellStyle name="Millares 147 4" xfId="8081" xr:uid="{00000000-0005-0000-0000-0000804E0000}"/>
    <cellStyle name="Millares 147 4 2" xfId="18466" xr:uid="{00000000-0005-0000-0000-0000814E0000}"/>
    <cellStyle name="Millares 147 4 2 2" xfId="49516" xr:uid="{00000000-0005-0000-0000-0000824E0000}"/>
    <cellStyle name="Millares 147 4 3" xfId="28832" xr:uid="{00000000-0005-0000-0000-0000834E0000}"/>
    <cellStyle name="Millares 147 4 4" xfId="39176" xr:uid="{00000000-0005-0000-0000-0000844E0000}"/>
    <cellStyle name="Millares 147 5" xfId="11609" xr:uid="{00000000-0005-0000-0000-0000854E0000}"/>
    <cellStyle name="Millares 147 5 2" xfId="42665" xr:uid="{00000000-0005-0000-0000-0000864E0000}"/>
    <cellStyle name="Millares 147 6" xfId="21981" xr:uid="{00000000-0005-0000-0000-0000874E0000}"/>
    <cellStyle name="Millares 147 7" xfId="32325" xr:uid="{00000000-0005-0000-0000-0000884E0000}"/>
    <cellStyle name="Millares 148" xfId="735" xr:uid="{00000000-0005-0000-0000-0000894E0000}"/>
    <cellStyle name="Millares 148 2" xfId="2931" xr:uid="{00000000-0005-0000-0000-00008A4E0000}"/>
    <cellStyle name="Millares 148 2 2" xfId="6361" xr:uid="{00000000-0005-0000-0000-00008B4E0000}"/>
    <cellStyle name="Millares 148 2 2 2" xfId="16756" xr:uid="{00000000-0005-0000-0000-00008C4E0000}"/>
    <cellStyle name="Millares 148 2 2 2 2" xfId="47810" xr:uid="{00000000-0005-0000-0000-00008D4E0000}"/>
    <cellStyle name="Millares 148 2 2 3" xfId="27126" xr:uid="{00000000-0005-0000-0000-00008E4E0000}"/>
    <cellStyle name="Millares 148 2 2 4" xfId="37470" xr:uid="{00000000-0005-0000-0000-00008F4E0000}"/>
    <cellStyle name="Millares 148 2 3" xfId="9841" xr:uid="{00000000-0005-0000-0000-0000904E0000}"/>
    <cellStyle name="Millares 148 2 3 2" xfId="20207" xr:uid="{00000000-0005-0000-0000-0000914E0000}"/>
    <cellStyle name="Millares 148 2 3 2 2" xfId="51256" xr:uid="{00000000-0005-0000-0000-0000924E0000}"/>
    <cellStyle name="Millares 148 2 3 3" xfId="30572" xr:uid="{00000000-0005-0000-0000-0000934E0000}"/>
    <cellStyle name="Millares 148 2 3 4" xfId="40916" xr:uid="{00000000-0005-0000-0000-0000944E0000}"/>
    <cellStyle name="Millares 148 2 4" xfId="13328" xr:uid="{00000000-0005-0000-0000-0000954E0000}"/>
    <cellStyle name="Millares 148 2 4 2" xfId="44384" xr:uid="{00000000-0005-0000-0000-0000964E0000}"/>
    <cellStyle name="Millares 148 2 5" xfId="23700" xr:uid="{00000000-0005-0000-0000-0000974E0000}"/>
    <cellStyle name="Millares 148 2 6" xfId="34044" xr:uid="{00000000-0005-0000-0000-0000984E0000}"/>
    <cellStyle name="Millares 148 3" xfId="4639" xr:uid="{00000000-0005-0000-0000-0000994E0000}"/>
    <cellStyle name="Millares 148 3 2" xfId="15036" xr:uid="{00000000-0005-0000-0000-00009A4E0000}"/>
    <cellStyle name="Millares 148 3 2 2" xfId="46092" xr:uid="{00000000-0005-0000-0000-00009B4E0000}"/>
    <cellStyle name="Millares 148 3 3" xfId="25408" xr:uid="{00000000-0005-0000-0000-00009C4E0000}"/>
    <cellStyle name="Millares 148 3 4" xfId="35752" xr:uid="{00000000-0005-0000-0000-00009D4E0000}"/>
    <cellStyle name="Millares 148 4" xfId="8082" xr:uid="{00000000-0005-0000-0000-00009E4E0000}"/>
    <cellStyle name="Millares 148 4 2" xfId="18467" xr:uid="{00000000-0005-0000-0000-00009F4E0000}"/>
    <cellStyle name="Millares 148 4 2 2" xfId="49517" xr:uid="{00000000-0005-0000-0000-0000A04E0000}"/>
    <cellStyle name="Millares 148 4 3" xfId="28833" xr:uid="{00000000-0005-0000-0000-0000A14E0000}"/>
    <cellStyle name="Millares 148 4 4" xfId="39177" xr:uid="{00000000-0005-0000-0000-0000A24E0000}"/>
    <cellStyle name="Millares 148 5" xfId="11610" xr:uid="{00000000-0005-0000-0000-0000A34E0000}"/>
    <cellStyle name="Millares 148 5 2" xfId="42666" xr:uid="{00000000-0005-0000-0000-0000A44E0000}"/>
    <cellStyle name="Millares 148 6" xfId="21982" xr:uid="{00000000-0005-0000-0000-0000A54E0000}"/>
    <cellStyle name="Millares 148 7" xfId="32326" xr:uid="{00000000-0005-0000-0000-0000A64E0000}"/>
    <cellStyle name="Millares 149" xfId="736" xr:uid="{00000000-0005-0000-0000-0000A74E0000}"/>
    <cellStyle name="Millares 149 2" xfId="2932" xr:uid="{00000000-0005-0000-0000-0000A84E0000}"/>
    <cellStyle name="Millares 149 2 2" xfId="6362" xr:uid="{00000000-0005-0000-0000-0000A94E0000}"/>
    <cellStyle name="Millares 149 2 2 2" xfId="16757" xr:uid="{00000000-0005-0000-0000-0000AA4E0000}"/>
    <cellStyle name="Millares 149 2 2 2 2" xfId="47811" xr:uid="{00000000-0005-0000-0000-0000AB4E0000}"/>
    <cellStyle name="Millares 149 2 2 3" xfId="27127" xr:uid="{00000000-0005-0000-0000-0000AC4E0000}"/>
    <cellStyle name="Millares 149 2 2 4" xfId="37471" xr:uid="{00000000-0005-0000-0000-0000AD4E0000}"/>
    <cellStyle name="Millares 149 2 3" xfId="9842" xr:uid="{00000000-0005-0000-0000-0000AE4E0000}"/>
    <cellStyle name="Millares 149 2 3 2" xfId="20208" xr:uid="{00000000-0005-0000-0000-0000AF4E0000}"/>
    <cellStyle name="Millares 149 2 3 2 2" xfId="51257" xr:uid="{00000000-0005-0000-0000-0000B04E0000}"/>
    <cellStyle name="Millares 149 2 3 3" xfId="30573" xr:uid="{00000000-0005-0000-0000-0000B14E0000}"/>
    <cellStyle name="Millares 149 2 3 4" xfId="40917" xr:uid="{00000000-0005-0000-0000-0000B24E0000}"/>
    <cellStyle name="Millares 149 2 4" xfId="13329" xr:uid="{00000000-0005-0000-0000-0000B34E0000}"/>
    <cellStyle name="Millares 149 2 4 2" xfId="44385" xr:uid="{00000000-0005-0000-0000-0000B44E0000}"/>
    <cellStyle name="Millares 149 2 5" xfId="23701" xr:uid="{00000000-0005-0000-0000-0000B54E0000}"/>
    <cellStyle name="Millares 149 2 6" xfId="34045" xr:uid="{00000000-0005-0000-0000-0000B64E0000}"/>
    <cellStyle name="Millares 149 3" xfId="4640" xr:uid="{00000000-0005-0000-0000-0000B74E0000}"/>
    <cellStyle name="Millares 149 3 2" xfId="15037" xr:uid="{00000000-0005-0000-0000-0000B84E0000}"/>
    <cellStyle name="Millares 149 3 2 2" xfId="46093" xr:uid="{00000000-0005-0000-0000-0000B94E0000}"/>
    <cellStyle name="Millares 149 3 3" xfId="25409" xr:uid="{00000000-0005-0000-0000-0000BA4E0000}"/>
    <cellStyle name="Millares 149 3 4" xfId="35753" xr:uid="{00000000-0005-0000-0000-0000BB4E0000}"/>
    <cellStyle name="Millares 149 4" xfId="8083" xr:uid="{00000000-0005-0000-0000-0000BC4E0000}"/>
    <cellStyle name="Millares 149 4 2" xfId="18468" xr:uid="{00000000-0005-0000-0000-0000BD4E0000}"/>
    <cellStyle name="Millares 149 4 2 2" xfId="49518" xr:uid="{00000000-0005-0000-0000-0000BE4E0000}"/>
    <cellStyle name="Millares 149 4 3" xfId="28834" xr:uid="{00000000-0005-0000-0000-0000BF4E0000}"/>
    <cellStyle name="Millares 149 4 4" xfId="39178" xr:uid="{00000000-0005-0000-0000-0000C04E0000}"/>
    <cellStyle name="Millares 149 5" xfId="11611" xr:uid="{00000000-0005-0000-0000-0000C14E0000}"/>
    <cellStyle name="Millares 149 5 2" xfId="42667" xr:uid="{00000000-0005-0000-0000-0000C24E0000}"/>
    <cellStyle name="Millares 149 6" xfId="21983" xr:uid="{00000000-0005-0000-0000-0000C34E0000}"/>
    <cellStyle name="Millares 149 7" xfId="32327" xr:uid="{00000000-0005-0000-0000-0000C44E0000}"/>
    <cellStyle name="Millares 15" xfId="737" xr:uid="{00000000-0005-0000-0000-0000C54E0000}"/>
    <cellStyle name="Millares 150" xfId="738" xr:uid="{00000000-0005-0000-0000-0000C64E0000}"/>
    <cellStyle name="Millares 150 2" xfId="2933" xr:uid="{00000000-0005-0000-0000-0000C74E0000}"/>
    <cellStyle name="Millares 150 2 2" xfId="6363" xr:uid="{00000000-0005-0000-0000-0000C84E0000}"/>
    <cellStyle name="Millares 150 2 2 2" xfId="16758" xr:uid="{00000000-0005-0000-0000-0000C94E0000}"/>
    <cellStyle name="Millares 150 2 2 2 2" xfId="47812" xr:uid="{00000000-0005-0000-0000-0000CA4E0000}"/>
    <cellStyle name="Millares 150 2 2 3" xfId="27128" xr:uid="{00000000-0005-0000-0000-0000CB4E0000}"/>
    <cellStyle name="Millares 150 2 2 4" xfId="37472" xr:uid="{00000000-0005-0000-0000-0000CC4E0000}"/>
    <cellStyle name="Millares 150 2 3" xfId="9843" xr:uid="{00000000-0005-0000-0000-0000CD4E0000}"/>
    <cellStyle name="Millares 150 2 3 2" xfId="20209" xr:uid="{00000000-0005-0000-0000-0000CE4E0000}"/>
    <cellStyle name="Millares 150 2 3 2 2" xfId="51258" xr:uid="{00000000-0005-0000-0000-0000CF4E0000}"/>
    <cellStyle name="Millares 150 2 3 3" xfId="30574" xr:uid="{00000000-0005-0000-0000-0000D04E0000}"/>
    <cellStyle name="Millares 150 2 3 4" xfId="40918" xr:uid="{00000000-0005-0000-0000-0000D14E0000}"/>
    <cellStyle name="Millares 150 2 4" xfId="13330" xr:uid="{00000000-0005-0000-0000-0000D24E0000}"/>
    <cellStyle name="Millares 150 2 4 2" xfId="44386" xr:uid="{00000000-0005-0000-0000-0000D34E0000}"/>
    <cellStyle name="Millares 150 2 5" xfId="23702" xr:uid="{00000000-0005-0000-0000-0000D44E0000}"/>
    <cellStyle name="Millares 150 2 6" xfId="34046" xr:uid="{00000000-0005-0000-0000-0000D54E0000}"/>
    <cellStyle name="Millares 150 3" xfId="4641" xr:uid="{00000000-0005-0000-0000-0000D64E0000}"/>
    <cellStyle name="Millares 150 3 2" xfId="15038" xr:uid="{00000000-0005-0000-0000-0000D74E0000}"/>
    <cellStyle name="Millares 150 3 2 2" xfId="46094" xr:uid="{00000000-0005-0000-0000-0000D84E0000}"/>
    <cellStyle name="Millares 150 3 3" xfId="25410" xr:uid="{00000000-0005-0000-0000-0000D94E0000}"/>
    <cellStyle name="Millares 150 3 4" xfId="35754" xr:uid="{00000000-0005-0000-0000-0000DA4E0000}"/>
    <cellStyle name="Millares 150 4" xfId="8084" xr:uid="{00000000-0005-0000-0000-0000DB4E0000}"/>
    <cellStyle name="Millares 150 4 2" xfId="18469" xr:uid="{00000000-0005-0000-0000-0000DC4E0000}"/>
    <cellStyle name="Millares 150 4 2 2" xfId="49519" xr:uid="{00000000-0005-0000-0000-0000DD4E0000}"/>
    <cellStyle name="Millares 150 4 3" xfId="28835" xr:uid="{00000000-0005-0000-0000-0000DE4E0000}"/>
    <cellStyle name="Millares 150 4 4" xfId="39179" xr:uid="{00000000-0005-0000-0000-0000DF4E0000}"/>
    <cellStyle name="Millares 150 5" xfId="11612" xr:uid="{00000000-0005-0000-0000-0000E04E0000}"/>
    <cellStyle name="Millares 150 5 2" xfId="42668" xr:uid="{00000000-0005-0000-0000-0000E14E0000}"/>
    <cellStyle name="Millares 150 6" xfId="21984" xr:uid="{00000000-0005-0000-0000-0000E24E0000}"/>
    <cellStyle name="Millares 150 7" xfId="32328" xr:uid="{00000000-0005-0000-0000-0000E34E0000}"/>
    <cellStyle name="Millares 151" xfId="2256" xr:uid="{00000000-0005-0000-0000-0000E44E0000}"/>
    <cellStyle name="Millares 151 2" xfId="3965" xr:uid="{00000000-0005-0000-0000-0000E54E0000}"/>
    <cellStyle name="Millares 151 2 2" xfId="7395" xr:uid="{00000000-0005-0000-0000-0000E64E0000}"/>
    <cellStyle name="Millares 151 2 2 2" xfId="17790" xr:uid="{00000000-0005-0000-0000-0000E74E0000}"/>
    <cellStyle name="Millares 151 2 2 2 2" xfId="48844" xr:uid="{00000000-0005-0000-0000-0000E84E0000}"/>
    <cellStyle name="Millares 151 2 2 3" xfId="28160" xr:uid="{00000000-0005-0000-0000-0000E94E0000}"/>
    <cellStyle name="Millares 151 2 2 4" xfId="38504" xr:uid="{00000000-0005-0000-0000-0000EA4E0000}"/>
    <cellStyle name="Millares 151 2 3" xfId="10875" xr:uid="{00000000-0005-0000-0000-0000EB4E0000}"/>
    <cellStyle name="Millares 151 2 3 2" xfId="21241" xr:uid="{00000000-0005-0000-0000-0000EC4E0000}"/>
    <cellStyle name="Millares 151 2 3 2 2" xfId="52290" xr:uid="{00000000-0005-0000-0000-0000ED4E0000}"/>
    <cellStyle name="Millares 151 2 3 3" xfId="31606" xr:uid="{00000000-0005-0000-0000-0000EE4E0000}"/>
    <cellStyle name="Millares 151 2 3 4" xfId="41950" xr:uid="{00000000-0005-0000-0000-0000EF4E0000}"/>
    <cellStyle name="Millares 151 2 4" xfId="14362" xr:uid="{00000000-0005-0000-0000-0000F04E0000}"/>
    <cellStyle name="Millares 151 2 4 2" xfId="45418" xr:uid="{00000000-0005-0000-0000-0000F14E0000}"/>
    <cellStyle name="Millares 151 2 5" xfId="24734" xr:uid="{00000000-0005-0000-0000-0000F24E0000}"/>
    <cellStyle name="Millares 151 2 6" xfId="35078" xr:uid="{00000000-0005-0000-0000-0000F34E0000}"/>
    <cellStyle name="Millares 151 3" xfId="5688" xr:uid="{00000000-0005-0000-0000-0000F44E0000}"/>
    <cellStyle name="Millares 151 3 2" xfId="16085" xr:uid="{00000000-0005-0000-0000-0000F54E0000}"/>
    <cellStyle name="Millares 151 3 2 2" xfId="47139" xr:uid="{00000000-0005-0000-0000-0000F64E0000}"/>
    <cellStyle name="Millares 151 3 3" xfId="26455" xr:uid="{00000000-0005-0000-0000-0000F74E0000}"/>
    <cellStyle name="Millares 151 3 4" xfId="36799" xr:uid="{00000000-0005-0000-0000-0000F84E0000}"/>
    <cellStyle name="Millares 151 4" xfId="9127" xr:uid="{00000000-0005-0000-0000-0000F94E0000}"/>
    <cellStyle name="Millares 151 4 2" xfId="19511" xr:uid="{00000000-0005-0000-0000-0000FA4E0000}"/>
    <cellStyle name="Millares 151 4 2 2" xfId="50561" xr:uid="{00000000-0005-0000-0000-0000FB4E0000}"/>
    <cellStyle name="Millares 151 4 3" xfId="29877" xr:uid="{00000000-0005-0000-0000-0000FC4E0000}"/>
    <cellStyle name="Millares 151 4 4" xfId="40221" xr:uid="{00000000-0005-0000-0000-0000FD4E0000}"/>
    <cellStyle name="Millares 151 5" xfId="12657" xr:uid="{00000000-0005-0000-0000-0000FE4E0000}"/>
    <cellStyle name="Millares 151 5 2" xfId="31650" xr:uid="{00000000-0005-0000-0000-0000FF4E0000}"/>
    <cellStyle name="Millares 151 5 3" xfId="43713" xr:uid="{00000000-0005-0000-0000-0000004F0000}"/>
    <cellStyle name="Millares 151 6" xfId="23029" xr:uid="{00000000-0005-0000-0000-0000014F0000}"/>
    <cellStyle name="Millares 151 7" xfId="33373" xr:uid="{00000000-0005-0000-0000-0000024F0000}"/>
    <cellStyle name="Millares 152" xfId="2252" xr:uid="{00000000-0005-0000-0000-0000034F0000}"/>
    <cellStyle name="Millares 152 2" xfId="5685" xr:uid="{00000000-0005-0000-0000-0000044F0000}"/>
    <cellStyle name="Millares 152 2 2" xfId="16082" xr:uid="{00000000-0005-0000-0000-0000054F0000}"/>
    <cellStyle name="Millares 152 2 2 2" xfId="47136" xr:uid="{00000000-0005-0000-0000-0000064F0000}"/>
    <cellStyle name="Millares 152 2 3" xfId="26452" xr:uid="{00000000-0005-0000-0000-0000074F0000}"/>
    <cellStyle name="Millares 152 2 4" xfId="36796" xr:uid="{00000000-0005-0000-0000-0000084F0000}"/>
    <cellStyle name="Millares 152 3" xfId="9168" xr:uid="{00000000-0005-0000-0000-0000094F0000}"/>
    <cellStyle name="Millares 152 3 2" xfId="19534" xr:uid="{00000000-0005-0000-0000-00000A4F0000}"/>
    <cellStyle name="Millares 152 3 2 2" xfId="50583" xr:uid="{00000000-0005-0000-0000-00000B4F0000}"/>
    <cellStyle name="Millares 152 3 3" xfId="29899" xr:uid="{00000000-0005-0000-0000-00000C4F0000}"/>
    <cellStyle name="Millares 152 3 4" xfId="40243" xr:uid="{00000000-0005-0000-0000-00000D4F0000}"/>
    <cellStyle name="Millares 152 4" xfId="12654" xr:uid="{00000000-0005-0000-0000-00000E4F0000}"/>
    <cellStyle name="Millares 152 4 2" xfId="43710" xr:uid="{00000000-0005-0000-0000-00000F4F0000}"/>
    <cellStyle name="Millares 152 5" xfId="23026" xr:uid="{00000000-0005-0000-0000-0000104F0000}"/>
    <cellStyle name="Millares 152 6" xfId="33370" xr:uid="{00000000-0005-0000-0000-0000114F0000}"/>
    <cellStyle name="Millares 153" xfId="2257" xr:uid="{00000000-0005-0000-0000-0000124F0000}"/>
    <cellStyle name="Millares 153 2" xfId="5689" xr:uid="{00000000-0005-0000-0000-0000134F0000}"/>
    <cellStyle name="Millares 153 2 2" xfId="16086" xr:uid="{00000000-0005-0000-0000-0000144F0000}"/>
    <cellStyle name="Millares 153 2 2 2" xfId="47140" xr:uid="{00000000-0005-0000-0000-0000154F0000}"/>
    <cellStyle name="Millares 153 2 3" xfId="26456" xr:uid="{00000000-0005-0000-0000-0000164F0000}"/>
    <cellStyle name="Millares 153 2 4" xfId="36800" xr:uid="{00000000-0005-0000-0000-0000174F0000}"/>
    <cellStyle name="Millares 153 3" xfId="9171" xr:uid="{00000000-0005-0000-0000-0000184F0000}"/>
    <cellStyle name="Millares 153 3 2" xfId="19537" xr:uid="{00000000-0005-0000-0000-0000194F0000}"/>
    <cellStyle name="Millares 153 3 2 2" xfId="50586" xr:uid="{00000000-0005-0000-0000-00001A4F0000}"/>
    <cellStyle name="Millares 153 3 3" xfId="29902" xr:uid="{00000000-0005-0000-0000-00001B4F0000}"/>
    <cellStyle name="Millares 153 3 4" xfId="40246" xr:uid="{00000000-0005-0000-0000-00001C4F0000}"/>
    <cellStyle name="Millares 153 4" xfId="12658" xr:uid="{00000000-0005-0000-0000-00001D4F0000}"/>
    <cellStyle name="Millares 153 4 2" xfId="43714" xr:uid="{00000000-0005-0000-0000-00001E4F0000}"/>
    <cellStyle name="Millares 153 5" xfId="23030" xr:uid="{00000000-0005-0000-0000-00001F4F0000}"/>
    <cellStyle name="Millares 153 6" xfId="33374" xr:uid="{00000000-0005-0000-0000-0000204F0000}"/>
    <cellStyle name="Millares 154" xfId="2258" xr:uid="{00000000-0005-0000-0000-0000214F0000}"/>
    <cellStyle name="Millares 154 2" xfId="5690" xr:uid="{00000000-0005-0000-0000-0000224F0000}"/>
    <cellStyle name="Millares 154 2 2" xfId="16087" xr:uid="{00000000-0005-0000-0000-0000234F0000}"/>
    <cellStyle name="Millares 154 2 2 2" xfId="47141" xr:uid="{00000000-0005-0000-0000-0000244F0000}"/>
    <cellStyle name="Millares 154 2 3" xfId="26457" xr:uid="{00000000-0005-0000-0000-0000254F0000}"/>
    <cellStyle name="Millares 154 2 4" xfId="36801" xr:uid="{00000000-0005-0000-0000-0000264F0000}"/>
    <cellStyle name="Millares 154 3" xfId="9172" xr:uid="{00000000-0005-0000-0000-0000274F0000}"/>
    <cellStyle name="Millares 154 3 2" xfId="19538" xr:uid="{00000000-0005-0000-0000-0000284F0000}"/>
    <cellStyle name="Millares 154 3 2 2" xfId="50587" xr:uid="{00000000-0005-0000-0000-0000294F0000}"/>
    <cellStyle name="Millares 154 3 3" xfId="29903" xr:uid="{00000000-0005-0000-0000-00002A4F0000}"/>
    <cellStyle name="Millares 154 3 4" xfId="40247" xr:uid="{00000000-0005-0000-0000-00002B4F0000}"/>
    <cellStyle name="Millares 154 4" xfId="12659" xr:uid="{00000000-0005-0000-0000-00002C4F0000}"/>
    <cellStyle name="Millares 154 4 2" xfId="43715" xr:uid="{00000000-0005-0000-0000-00002D4F0000}"/>
    <cellStyle name="Millares 154 5" xfId="23031" xr:uid="{00000000-0005-0000-0000-00002E4F0000}"/>
    <cellStyle name="Millares 154 6" xfId="33375" xr:uid="{00000000-0005-0000-0000-00002F4F0000}"/>
    <cellStyle name="Millares 155" xfId="3963" xr:uid="{00000000-0005-0000-0000-0000304F0000}"/>
    <cellStyle name="Millares 155 2" xfId="7393" xr:uid="{00000000-0005-0000-0000-0000314F0000}"/>
    <cellStyle name="Millares 155 2 2" xfId="17788" xr:uid="{00000000-0005-0000-0000-0000324F0000}"/>
    <cellStyle name="Millares 155 2 2 2" xfId="48842" xr:uid="{00000000-0005-0000-0000-0000334F0000}"/>
    <cellStyle name="Millares 155 2 3" xfId="28158" xr:uid="{00000000-0005-0000-0000-0000344F0000}"/>
    <cellStyle name="Millares 155 2 4" xfId="38502" xr:uid="{00000000-0005-0000-0000-0000354F0000}"/>
    <cellStyle name="Millares 155 3" xfId="10873" xr:uid="{00000000-0005-0000-0000-0000364F0000}"/>
    <cellStyle name="Millares 155 3 2" xfId="21239" xr:uid="{00000000-0005-0000-0000-0000374F0000}"/>
    <cellStyle name="Millares 155 3 2 2" xfId="52288" xr:uid="{00000000-0005-0000-0000-0000384F0000}"/>
    <cellStyle name="Millares 155 3 3" xfId="31604" xr:uid="{00000000-0005-0000-0000-0000394F0000}"/>
    <cellStyle name="Millares 155 3 4" xfId="41948" xr:uid="{00000000-0005-0000-0000-00003A4F0000}"/>
    <cellStyle name="Millares 155 4" xfId="14360" xr:uid="{00000000-0005-0000-0000-00003B4F0000}"/>
    <cellStyle name="Millares 155 4 2" xfId="45416" xr:uid="{00000000-0005-0000-0000-00003C4F0000}"/>
    <cellStyle name="Millares 155 5" xfId="24732" xr:uid="{00000000-0005-0000-0000-00003D4F0000}"/>
    <cellStyle name="Millares 155 6" xfId="35076" xr:uid="{00000000-0005-0000-0000-00003E4F0000}"/>
    <cellStyle name="Millares 156" xfId="3966" xr:uid="{00000000-0005-0000-0000-00003F4F0000}"/>
    <cellStyle name="Millares 156 2" xfId="7396" xr:uid="{00000000-0005-0000-0000-0000404F0000}"/>
    <cellStyle name="Millares 156 2 2" xfId="17791" xr:uid="{00000000-0005-0000-0000-0000414F0000}"/>
    <cellStyle name="Millares 156 2 2 2" xfId="48845" xr:uid="{00000000-0005-0000-0000-0000424F0000}"/>
    <cellStyle name="Millares 156 2 3" xfId="28161" xr:uid="{00000000-0005-0000-0000-0000434F0000}"/>
    <cellStyle name="Millares 156 2 4" xfId="38505" xr:uid="{00000000-0005-0000-0000-0000444F0000}"/>
    <cellStyle name="Millares 156 3" xfId="10876" xr:uid="{00000000-0005-0000-0000-0000454F0000}"/>
    <cellStyle name="Millares 156 3 2" xfId="21242" xr:uid="{00000000-0005-0000-0000-0000464F0000}"/>
    <cellStyle name="Millares 156 3 2 2" xfId="52291" xr:uid="{00000000-0005-0000-0000-0000474F0000}"/>
    <cellStyle name="Millares 156 3 3" xfId="31607" xr:uid="{00000000-0005-0000-0000-0000484F0000}"/>
    <cellStyle name="Millares 156 3 4" xfId="41951" xr:uid="{00000000-0005-0000-0000-0000494F0000}"/>
    <cellStyle name="Millares 156 4" xfId="14363" xr:uid="{00000000-0005-0000-0000-00004A4F0000}"/>
    <cellStyle name="Millares 156 4 2" xfId="45419" xr:uid="{00000000-0005-0000-0000-00004B4F0000}"/>
    <cellStyle name="Millares 156 5" xfId="24735" xr:uid="{00000000-0005-0000-0000-00004C4F0000}"/>
    <cellStyle name="Millares 156 6" xfId="35079" xr:uid="{00000000-0005-0000-0000-00004D4F0000}"/>
    <cellStyle name="Millares 157" xfId="3968" xr:uid="{00000000-0005-0000-0000-00004E4F0000}"/>
    <cellStyle name="Millares 157 2" xfId="7398" xr:uid="{00000000-0005-0000-0000-00004F4F0000}"/>
    <cellStyle name="Millares 157 2 2" xfId="17793" xr:uid="{00000000-0005-0000-0000-0000504F0000}"/>
    <cellStyle name="Millares 157 2 2 2" xfId="48847" xr:uid="{00000000-0005-0000-0000-0000514F0000}"/>
    <cellStyle name="Millares 157 2 3" xfId="28163" xr:uid="{00000000-0005-0000-0000-0000524F0000}"/>
    <cellStyle name="Millares 157 2 4" xfId="38507" xr:uid="{00000000-0005-0000-0000-0000534F0000}"/>
    <cellStyle name="Millares 157 3" xfId="10878" xr:uid="{00000000-0005-0000-0000-0000544F0000}"/>
    <cellStyle name="Millares 157 3 2" xfId="21244" xr:uid="{00000000-0005-0000-0000-0000554F0000}"/>
    <cellStyle name="Millares 157 3 2 2" xfId="52293" xr:uid="{00000000-0005-0000-0000-0000564F0000}"/>
    <cellStyle name="Millares 157 3 3" xfId="31609" xr:uid="{00000000-0005-0000-0000-0000574F0000}"/>
    <cellStyle name="Millares 157 3 4" xfId="41953" xr:uid="{00000000-0005-0000-0000-0000584F0000}"/>
    <cellStyle name="Millares 157 4" xfId="14365" xr:uid="{00000000-0005-0000-0000-0000594F0000}"/>
    <cellStyle name="Millares 157 4 2" xfId="45421" xr:uid="{00000000-0005-0000-0000-00005A4F0000}"/>
    <cellStyle name="Millares 157 5" xfId="24737" xr:uid="{00000000-0005-0000-0000-00005B4F0000}"/>
    <cellStyle name="Millares 157 6" xfId="35081" xr:uid="{00000000-0005-0000-0000-00005C4F0000}"/>
    <cellStyle name="Millares 158" xfId="3971" xr:uid="{00000000-0005-0000-0000-00005D4F0000}"/>
    <cellStyle name="Millares 158 2" xfId="7401" xr:uid="{00000000-0005-0000-0000-00005E4F0000}"/>
    <cellStyle name="Millares 158 2 2" xfId="17796" xr:uid="{00000000-0005-0000-0000-00005F4F0000}"/>
    <cellStyle name="Millares 158 2 2 2" xfId="48850" xr:uid="{00000000-0005-0000-0000-0000604F0000}"/>
    <cellStyle name="Millares 158 2 3" xfId="28166" xr:uid="{00000000-0005-0000-0000-0000614F0000}"/>
    <cellStyle name="Millares 158 2 4" xfId="38510" xr:uid="{00000000-0005-0000-0000-0000624F0000}"/>
    <cellStyle name="Millares 158 3" xfId="10881" xr:uid="{00000000-0005-0000-0000-0000634F0000}"/>
    <cellStyle name="Millares 158 3 2" xfId="21247" xr:uid="{00000000-0005-0000-0000-0000644F0000}"/>
    <cellStyle name="Millares 158 3 2 2" xfId="52296" xr:uid="{00000000-0005-0000-0000-0000654F0000}"/>
    <cellStyle name="Millares 158 3 3" xfId="31612" xr:uid="{00000000-0005-0000-0000-0000664F0000}"/>
    <cellStyle name="Millares 158 3 4" xfId="41956" xr:uid="{00000000-0005-0000-0000-0000674F0000}"/>
    <cellStyle name="Millares 158 4" xfId="14368" xr:uid="{00000000-0005-0000-0000-0000684F0000}"/>
    <cellStyle name="Millares 158 4 2" xfId="45424" xr:uid="{00000000-0005-0000-0000-0000694F0000}"/>
    <cellStyle name="Millares 158 5" xfId="24740" xr:uid="{00000000-0005-0000-0000-00006A4F0000}"/>
    <cellStyle name="Millares 158 6" xfId="35084" xr:uid="{00000000-0005-0000-0000-00006B4F0000}"/>
    <cellStyle name="Millares 159" xfId="3969" xr:uid="{00000000-0005-0000-0000-00006C4F0000}"/>
    <cellStyle name="Millares 159 2" xfId="7399" xr:uid="{00000000-0005-0000-0000-00006D4F0000}"/>
    <cellStyle name="Millares 159 2 2" xfId="17794" xr:uid="{00000000-0005-0000-0000-00006E4F0000}"/>
    <cellStyle name="Millares 159 2 2 2" xfId="48848" xr:uid="{00000000-0005-0000-0000-00006F4F0000}"/>
    <cellStyle name="Millares 159 2 3" xfId="28164" xr:uid="{00000000-0005-0000-0000-0000704F0000}"/>
    <cellStyle name="Millares 159 2 4" xfId="38508" xr:uid="{00000000-0005-0000-0000-0000714F0000}"/>
    <cellStyle name="Millares 159 3" xfId="10879" xr:uid="{00000000-0005-0000-0000-0000724F0000}"/>
    <cellStyle name="Millares 159 3 2" xfId="21245" xr:uid="{00000000-0005-0000-0000-0000734F0000}"/>
    <cellStyle name="Millares 159 3 2 2" xfId="52294" xr:uid="{00000000-0005-0000-0000-0000744F0000}"/>
    <cellStyle name="Millares 159 3 3" xfId="31610" xr:uid="{00000000-0005-0000-0000-0000754F0000}"/>
    <cellStyle name="Millares 159 3 4" xfId="41954" xr:uid="{00000000-0005-0000-0000-0000764F0000}"/>
    <cellStyle name="Millares 159 4" xfId="14366" xr:uid="{00000000-0005-0000-0000-0000774F0000}"/>
    <cellStyle name="Millares 159 4 2" xfId="45422" xr:uid="{00000000-0005-0000-0000-0000784F0000}"/>
    <cellStyle name="Millares 159 5" xfId="24738" xr:uid="{00000000-0005-0000-0000-0000794F0000}"/>
    <cellStyle name="Millares 159 6" xfId="35082" xr:uid="{00000000-0005-0000-0000-00007A4F0000}"/>
    <cellStyle name="Millares 16" xfId="739" xr:uid="{00000000-0005-0000-0000-00007B4F0000}"/>
    <cellStyle name="Millares 160" xfId="3970" xr:uid="{00000000-0005-0000-0000-00007C4F0000}"/>
    <cellStyle name="Millares 160 2" xfId="7400" xr:uid="{00000000-0005-0000-0000-00007D4F0000}"/>
    <cellStyle name="Millares 160 2 2" xfId="17795" xr:uid="{00000000-0005-0000-0000-00007E4F0000}"/>
    <cellStyle name="Millares 160 2 2 2" xfId="48849" xr:uid="{00000000-0005-0000-0000-00007F4F0000}"/>
    <cellStyle name="Millares 160 2 3" xfId="28165" xr:uid="{00000000-0005-0000-0000-0000804F0000}"/>
    <cellStyle name="Millares 160 2 4" xfId="38509" xr:uid="{00000000-0005-0000-0000-0000814F0000}"/>
    <cellStyle name="Millares 160 3" xfId="10880" xr:uid="{00000000-0005-0000-0000-0000824F0000}"/>
    <cellStyle name="Millares 160 3 2" xfId="21246" xr:uid="{00000000-0005-0000-0000-0000834F0000}"/>
    <cellStyle name="Millares 160 3 2 2" xfId="52295" xr:uid="{00000000-0005-0000-0000-0000844F0000}"/>
    <cellStyle name="Millares 160 3 3" xfId="31611" xr:uid="{00000000-0005-0000-0000-0000854F0000}"/>
    <cellStyle name="Millares 160 3 4" xfId="41955" xr:uid="{00000000-0005-0000-0000-0000864F0000}"/>
    <cellStyle name="Millares 160 4" xfId="14367" xr:uid="{00000000-0005-0000-0000-0000874F0000}"/>
    <cellStyle name="Millares 160 4 2" xfId="45423" xr:uid="{00000000-0005-0000-0000-0000884F0000}"/>
    <cellStyle name="Millares 160 5" xfId="24739" xr:uid="{00000000-0005-0000-0000-0000894F0000}"/>
    <cellStyle name="Millares 160 6" xfId="35083" xr:uid="{00000000-0005-0000-0000-00008A4F0000}"/>
    <cellStyle name="Millares 161" xfId="3967" xr:uid="{00000000-0005-0000-0000-00008B4F0000}"/>
    <cellStyle name="Millares 161 2" xfId="7397" xr:uid="{00000000-0005-0000-0000-00008C4F0000}"/>
    <cellStyle name="Millares 161 2 2" xfId="17792" xr:uid="{00000000-0005-0000-0000-00008D4F0000}"/>
    <cellStyle name="Millares 161 2 2 2" xfId="48846" xr:uid="{00000000-0005-0000-0000-00008E4F0000}"/>
    <cellStyle name="Millares 161 2 3" xfId="28162" xr:uid="{00000000-0005-0000-0000-00008F4F0000}"/>
    <cellStyle name="Millares 161 2 4" xfId="38506" xr:uid="{00000000-0005-0000-0000-0000904F0000}"/>
    <cellStyle name="Millares 161 3" xfId="10877" xr:uid="{00000000-0005-0000-0000-0000914F0000}"/>
    <cellStyle name="Millares 161 3 2" xfId="21243" xr:uid="{00000000-0005-0000-0000-0000924F0000}"/>
    <cellStyle name="Millares 161 3 2 2" xfId="52292" xr:uid="{00000000-0005-0000-0000-0000934F0000}"/>
    <cellStyle name="Millares 161 3 3" xfId="31608" xr:uid="{00000000-0005-0000-0000-0000944F0000}"/>
    <cellStyle name="Millares 161 3 4" xfId="41952" xr:uid="{00000000-0005-0000-0000-0000954F0000}"/>
    <cellStyle name="Millares 161 4" xfId="14364" xr:uid="{00000000-0005-0000-0000-0000964F0000}"/>
    <cellStyle name="Millares 161 4 2" xfId="45420" xr:uid="{00000000-0005-0000-0000-0000974F0000}"/>
    <cellStyle name="Millares 161 5" xfId="24736" xr:uid="{00000000-0005-0000-0000-0000984F0000}"/>
    <cellStyle name="Millares 161 6" xfId="35080" xr:uid="{00000000-0005-0000-0000-0000994F0000}"/>
    <cellStyle name="Millares 162" xfId="9124" xr:uid="{00000000-0005-0000-0000-00009A4F0000}"/>
    <cellStyle name="Millares 162 2" xfId="19508" xr:uid="{00000000-0005-0000-0000-00009B4F0000}"/>
    <cellStyle name="Millares 162 2 2" xfId="50558" xr:uid="{00000000-0005-0000-0000-00009C4F0000}"/>
    <cellStyle name="Millares 162 3" xfId="29874" xr:uid="{00000000-0005-0000-0000-00009D4F0000}"/>
    <cellStyle name="Millares 162 4" xfId="40218" xr:uid="{00000000-0005-0000-0000-00009E4F0000}"/>
    <cellStyle name="Millares 163" xfId="9159" xr:uid="{00000000-0005-0000-0000-00009F4F0000}"/>
    <cellStyle name="Millares 163 2" xfId="19525" xr:uid="{00000000-0005-0000-0000-0000A04F0000}"/>
    <cellStyle name="Millares 163 2 2" xfId="50575" xr:uid="{00000000-0005-0000-0000-0000A14F0000}"/>
    <cellStyle name="Millares 163 3" xfId="29891" xr:uid="{00000000-0005-0000-0000-0000A24F0000}"/>
    <cellStyle name="Millares 163 4" xfId="40235" xr:uid="{00000000-0005-0000-0000-0000A34F0000}"/>
    <cellStyle name="Millares 164" xfId="9123" xr:uid="{00000000-0005-0000-0000-0000A44F0000}"/>
    <cellStyle name="Millares 164 2" xfId="19507" xr:uid="{00000000-0005-0000-0000-0000A54F0000}"/>
    <cellStyle name="Millares 164 2 2" xfId="50557" xr:uid="{00000000-0005-0000-0000-0000A64F0000}"/>
    <cellStyle name="Millares 164 3" xfId="29873" xr:uid="{00000000-0005-0000-0000-0000A74F0000}"/>
    <cellStyle name="Millares 164 4" xfId="40217" xr:uid="{00000000-0005-0000-0000-0000A84F0000}"/>
    <cellStyle name="Millares 165" xfId="9160" xr:uid="{00000000-0005-0000-0000-0000A94F0000}"/>
    <cellStyle name="Millares 165 2" xfId="19526" xr:uid="{00000000-0005-0000-0000-0000AA4F0000}"/>
    <cellStyle name="Millares 165 2 2" xfId="50576" xr:uid="{00000000-0005-0000-0000-0000AB4F0000}"/>
    <cellStyle name="Millares 165 3" xfId="29892" xr:uid="{00000000-0005-0000-0000-0000AC4F0000}"/>
    <cellStyle name="Millares 165 4" xfId="40236" xr:uid="{00000000-0005-0000-0000-0000AD4F0000}"/>
    <cellStyle name="Millares 166" xfId="9161" xr:uid="{00000000-0005-0000-0000-0000AE4F0000}"/>
    <cellStyle name="Millares 166 2" xfId="19527" xr:uid="{00000000-0005-0000-0000-0000AF4F0000}"/>
    <cellStyle name="Millares 166 2 2" xfId="50577" xr:uid="{00000000-0005-0000-0000-0000B04F0000}"/>
    <cellStyle name="Millares 166 3" xfId="29893" xr:uid="{00000000-0005-0000-0000-0000B14F0000}"/>
    <cellStyle name="Millares 166 4" xfId="40237" xr:uid="{00000000-0005-0000-0000-0000B24F0000}"/>
    <cellStyle name="Millares 167" xfId="9162" xr:uid="{00000000-0005-0000-0000-0000B34F0000}"/>
    <cellStyle name="Millares 167 2" xfId="19528" xr:uid="{00000000-0005-0000-0000-0000B44F0000}"/>
    <cellStyle name="Millares 167 2 2" xfId="50578" xr:uid="{00000000-0005-0000-0000-0000B54F0000}"/>
    <cellStyle name="Millares 167 3" xfId="29894" xr:uid="{00000000-0005-0000-0000-0000B64F0000}"/>
    <cellStyle name="Millares 167 4" xfId="40238" xr:uid="{00000000-0005-0000-0000-0000B74F0000}"/>
    <cellStyle name="Millares 168" xfId="9120" xr:uid="{00000000-0005-0000-0000-0000B84F0000}"/>
    <cellStyle name="Millares 168 2" xfId="19504" xr:uid="{00000000-0005-0000-0000-0000B94F0000}"/>
    <cellStyle name="Millares 168 2 2" xfId="50554" xr:uid="{00000000-0005-0000-0000-0000BA4F0000}"/>
    <cellStyle name="Millares 168 3" xfId="29870" xr:uid="{00000000-0005-0000-0000-0000BB4F0000}"/>
    <cellStyle name="Millares 168 4" xfId="40214" xr:uid="{00000000-0005-0000-0000-0000BC4F0000}"/>
    <cellStyle name="Millares 169" xfId="10931" xr:uid="{00000000-0005-0000-0000-0000BD4F0000}"/>
    <cellStyle name="Millares 169 2" xfId="21279" xr:uid="{00000000-0005-0000-0000-0000BE4F0000}"/>
    <cellStyle name="Millares 169 2 2" xfId="52328" xr:uid="{00000000-0005-0000-0000-0000BF4F0000}"/>
    <cellStyle name="Millares 169 3" xfId="31644" xr:uid="{00000000-0005-0000-0000-0000C04F0000}"/>
    <cellStyle name="Millares 169 4" xfId="41988" xr:uid="{00000000-0005-0000-0000-0000C14F0000}"/>
    <cellStyle name="Millares 17" xfId="740" xr:uid="{00000000-0005-0000-0000-0000C24F0000}"/>
    <cellStyle name="Millares 170" xfId="10929" xr:uid="{00000000-0005-0000-0000-0000C34F0000}"/>
    <cellStyle name="Millares 170 2" xfId="21277" xr:uid="{00000000-0005-0000-0000-0000C44F0000}"/>
    <cellStyle name="Millares 170 2 2" xfId="52326" xr:uid="{00000000-0005-0000-0000-0000C54F0000}"/>
    <cellStyle name="Millares 170 3" xfId="31642" xr:uid="{00000000-0005-0000-0000-0000C64F0000}"/>
    <cellStyle name="Millares 170 4" xfId="41986" xr:uid="{00000000-0005-0000-0000-0000C74F0000}"/>
    <cellStyle name="Millares 171" xfId="10883" xr:uid="{00000000-0005-0000-0000-0000C84F0000}"/>
    <cellStyle name="Millares 171 2" xfId="21249" xr:uid="{00000000-0005-0000-0000-0000C94F0000}"/>
    <cellStyle name="Millares 171 2 2" xfId="52298" xr:uid="{00000000-0005-0000-0000-0000CA4F0000}"/>
    <cellStyle name="Millares 171 3" xfId="31614" xr:uid="{00000000-0005-0000-0000-0000CB4F0000}"/>
    <cellStyle name="Millares 171 4" xfId="41958" xr:uid="{00000000-0005-0000-0000-0000CC4F0000}"/>
    <cellStyle name="Millares 172" xfId="10890" xr:uid="{00000000-0005-0000-0000-0000CD4F0000}"/>
    <cellStyle name="Millares 172 2" xfId="21253" xr:uid="{00000000-0005-0000-0000-0000CE4F0000}"/>
    <cellStyle name="Millares 172 2 2" xfId="52302" xr:uid="{00000000-0005-0000-0000-0000CF4F0000}"/>
    <cellStyle name="Millares 172 3" xfId="31618" xr:uid="{00000000-0005-0000-0000-0000D04F0000}"/>
    <cellStyle name="Millares 172 4" xfId="41962" xr:uid="{00000000-0005-0000-0000-0000D14F0000}"/>
    <cellStyle name="Millares 173" xfId="10889" xr:uid="{00000000-0005-0000-0000-0000D24F0000}"/>
    <cellStyle name="Millares 173 2" xfId="21252" xr:uid="{00000000-0005-0000-0000-0000D34F0000}"/>
    <cellStyle name="Millares 173 2 2" xfId="52301" xr:uid="{00000000-0005-0000-0000-0000D44F0000}"/>
    <cellStyle name="Millares 173 3" xfId="31617" xr:uid="{00000000-0005-0000-0000-0000D54F0000}"/>
    <cellStyle name="Millares 173 4" xfId="41961" xr:uid="{00000000-0005-0000-0000-0000D64F0000}"/>
    <cellStyle name="Millares 174" xfId="10937" xr:uid="{00000000-0005-0000-0000-0000D74F0000}"/>
    <cellStyle name="Millares 174 2" xfId="21315" xr:uid="{00000000-0005-0000-0000-0000D84F0000}"/>
    <cellStyle name="Millares 174 2 2" xfId="52363" xr:uid="{00000000-0005-0000-0000-0000D94F0000}"/>
    <cellStyle name="Millares 174 3" xfId="31652" xr:uid="{00000000-0005-0000-0000-0000DA4F0000}"/>
    <cellStyle name="Millares 174 4" xfId="41993" xr:uid="{00000000-0005-0000-0000-0000DB4F0000}"/>
    <cellStyle name="Millares 175" xfId="10940" xr:uid="{00000000-0005-0000-0000-0000DC4F0000}"/>
    <cellStyle name="Millares 175 2" xfId="41996" xr:uid="{00000000-0005-0000-0000-0000DD4F0000}"/>
    <cellStyle name="Millares 176" xfId="10942" xr:uid="{00000000-0005-0000-0000-0000DE4F0000}"/>
    <cellStyle name="Millares 176 2" xfId="41998" xr:uid="{00000000-0005-0000-0000-0000DF4F0000}"/>
    <cellStyle name="Millares 177" xfId="21288" xr:uid="{00000000-0005-0000-0000-0000E04F0000}"/>
    <cellStyle name="Millares 177 2" xfId="52336" xr:uid="{00000000-0005-0000-0000-0000E14F0000}"/>
    <cellStyle name="Millares 178" xfId="21310" xr:uid="{00000000-0005-0000-0000-0000E24F0000}"/>
    <cellStyle name="Millares 178 2" xfId="52358" xr:uid="{00000000-0005-0000-0000-0000E34F0000}"/>
    <cellStyle name="Millares 179" xfId="21311" xr:uid="{00000000-0005-0000-0000-0000E44F0000}"/>
    <cellStyle name="Millares 179 2" xfId="52359" xr:uid="{00000000-0005-0000-0000-0000E54F0000}"/>
    <cellStyle name="Millares 18" xfId="741" xr:uid="{00000000-0005-0000-0000-0000E64F0000}"/>
    <cellStyle name="Millares 180" xfId="21297" xr:uid="{00000000-0005-0000-0000-0000E74F0000}"/>
    <cellStyle name="Millares 180 2" xfId="52345" xr:uid="{00000000-0005-0000-0000-0000E84F0000}"/>
    <cellStyle name="Millares 181" xfId="21301" xr:uid="{00000000-0005-0000-0000-0000E94F0000}"/>
    <cellStyle name="Millares 181 2" xfId="52349" xr:uid="{00000000-0005-0000-0000-0000EA4F0000}"/>
    <cellStyle name="Millares 182" xfId="21300" xr:uid="{00000000-0005-0000-0000-0000EB4F0000}"/>
    <cellStyle name="Millares 182 2" xfId="52348" xr:uid="{00000000-0005-0000-0000-0000EC4F0000}"/>
    <cellStyle name="Millares 183" xfId="21285" xr:uid="{00000000-0005-0000-0000-0000ED4F0000}"/>
    <cellStyle name="Millares 183 2" xfId="52333" xr:uid="{00000000-0005-0000-0000-0000EE4F0000}"/>
    <cellStyle name="Millares 184" xfId="21289" xr:uid="{00000000-0005-0000-0000-0000EF4F0000}"/>
    <cellStyle name="Millares 184 2" xfId="52337" xr:uid="{00000000-0005-0000-0000-0000F04F0000}"/>
    <cellStyle name="Millares 185" xfId="21294" xr:uid="{00000000-0005-0000-0000-0000F14F0000}"/>
    <cellStyle name="Millares 185 2" xfId="52342" xr:uid="{00000000-0005-0000-0000-0000F24F0000}"/>
    <cellStyle name="Millares 186" xfId="21308" xr:uid="{00000000-0005-0000-0000-0000F34F0000}"/>
    <cellStyle name="Millares 186 2" xfId="52356" xr:uid="{00000000-0005-0000-0000-0000F44F0000}"/>
    <cellStyle name="Millares 187" xfId="21286" xr:uid="{00000000-0005-0000-0000-0000F54F0000}"/>
    <cellStyle name="Millares 187 2" xfId="52334" xr:uid="{00000000-0005-0000-0000-0000F64F0000}"/>
    <cellStyle name="Millares 188" xfId="21309" xr:uid="{00000000-0005-0000-0000-0000F74F0000}"/>
    <cellStyle name="Millares 188 2" xfId="52357" xr:uid="{00000000-0005-0000-0000-0000F84F0000}"/>
    <cellStyle name="Millares 189" xfId="21293" xr:uid="{00000000-0005-0000-0000-0000F94F0000}"/>
    <cellStyle name="Millares 189 2" xfId="52341" xr:uid="{00000000-0005-0000-0000-0000FA4F0000}"/>
    <cellStyle name="Millares 19" xfId="742" xr:uid="{00000000-0005-0000-0000-0000FB4F0000}"/>
    <cellStyle name="Millares 19 2" xfId="743" xr:uid="{00000000-0005-0000-0000-0000FC4F0000}"/>
    <cellStyle name="Millares 19 2 2" xfId="2934" xr:uid="{00000000-0005-0000-0000-0000FD4F0000}"/>
    <cellStyle name="Millares 19 2 2 2" xfId="6364" xr:uid="{00000000-0005-0000-0000-0000FE4F0000}"/>
    <cellStyle name="Millares 19 2 2 2 2" xfId="16759" xr:uid="{00000000-0005-0000-0000-0000FF4F0000}"/>
    <cellStyle name="Millares 19 2 2 2 2 2" xfId="47813" xr:uid="{00000000-0005-0000-0000-000000500000}"/>
    <cellStyle name="Millares 19 2 2 2 3" xfId="27129" xr:uid="{00000000-0005-0000-0000-000001500000}"/>
    <cellStyle name="Millares 19 2 2 2 4" xfId="37473" xr:uid="{00000000-0005-0000-0000-000002500000}"/>
    <cellStyle name="Millares 19 2 2 3" xfId="9844" xr:uid="{00000000-0005-0000-0000-000003500000}"/>
    <cellStyle name="Millares 19 2 2 3 2" xfId="20210" xr:uid="{00000000-0005-0000-0000-000004500000}"/>
    <cellStyle name="Millares 19 2 2 3 2 2" xfId="51259" xr:uid="{00000000-0005-0000-0000-000005500000}"/>
    <cellStyle name="Millares 19 2 2 3 3" xfId="30575" xr:uid="{00000000-0005-0000-0000-000006500000}"/>
    <cellStyle name="Millares 19 2 2 3 4" xfId="40919" xr:uid="{00000000-0005-0000-0000-000007500000}"/>
    <cellStyle name="Millares 19 2 2 4" xfId="13331" xr:uid="{00000000-0005-0000-0000-000008500000}"/>
    <cellStyle name="Millares 19 2 2 4 2" xfId="44387" xr:uid="{00000000-0005-0000-0000-000009500000}"/>
    <cellStyle name="Millares 19 2 2 5" xfId="23703" xr:uid="{00000000-0005-0000-0000-00000A500000}"/>
    <cellStyle name="Millares 19 2 2 6" xfId="34047" xr:uid="{00000000-0005-0000-0000-00000B500000}"/>
    <cellStyle name="Millares 19 2 3" xfId="4642" xr:uid="{00000000-0005-0000-0000-00000C500000}"/>
    <cellStyle name="Millares 19 2 3 2" xfId="15039" xr:uid="{00000000-0005-0000-0000-00000D500000}"/>
    <cellStyle name="Millares 19 2 3 2 2" xfId="46095" xr:uid="{00000000-0005-0000-0000-00000E500000}"/>
    <cellStyle name="Millares 19 2 3 3" xfId="25411" xr:uid="{00000000-0005-0000-0000-00000F500000}"/>
    <cellStyle name="Millares 19 2 3 4" xfId="35755" xr:uid="{00000000-0005-0000-0000-000010500000}"/>
    <cellStyle name="Millares 19 2 4" xfId="8085" xr:uid="{00000000-0005-0000-0000-000011500000}"/>
    <cellStyle name="Millares 19 2 4 2" xfId="18470" xr:uid="{00000000-0005-0000-0000-000012500000}"/>
    <cellStyle name="Millares 19 2 4 2 2" xfId="49520" xr:uid="{00000000-0005-0000-0000-000013500000}"/>
    <cellStyle name="Millares 19 2 4 3" xfId="28836" xr:uid="{00000000-0005-0000-0000-000014500000}"/>
    <cellStyle name="Millares 19 2 4 4" xfId="39180" xr:uid="{00000000-0005-0000-0000-000015500000}"/>
    <cellStyle name="Millares 19 2 5" xfId="11613" xr:uid="{00000000-0005-0000-0000-000016500000}"/>
    <cellStyle name="Millares 19 2 5 2" xfId="42669" xr:uid="{00000000-0005-0000-0000-000017500000}"/>
    <cellStyle name="Millares 19 2 6" xfId="21985" xr:uid="{00000000-0005-0000-0000-000018500000}"/>
    <cellStyle name="Millares 19 2 7" xfId="32329" xr:uid="{00000000-0005-0000-0000-000019500000}"/>
    <cellStyle name="Millares 190" xfId="21302" xr:uid="{00000000-0005-0000-0000-00001A500000}"/>
    <cellStyle name="Millares 190 2" xfId="52350" xr:uid="{00000000-0005-0000-0000-00001B500000}"/>
    <cellStyle name="Millares 191" xfId="52365" xr:uid="{00000000-0005-0000-0000-00001C500000}"/>
    <cellStyle name="Millares 192" xfId="52371" xr:uid="{00000000-0005-0000-0000-00001D500000}"/>
    <cellStyle name="Millares 193" xfId="52370" xr:uid="{00000000-0005-0000-0000-00001E500000}"/>
    <cellStyle name="Millares 194" xfId="52375" xr:uid="{00000000-0005-0000-0000-00001F500000}"/>
    <cellStyle name="Millares 195" xfId="52374" xr:uid="{00000000-0005-0000-0000-000020500000}"/>
    <cellStyle name="Millares 196" xfId="52379" xr:uid="{00000000-0005-0000-0000-000021500000}"/>
    <cellStyle name="Millares 197" xfId="52380" xr:uid="{00000000-0005-0000-0000-000022500000}"/>
    <cellStyle name="Millares 198" xfId="52384" xr:uid="{00000000-0005-0000-0000-000023500000}"/>
    <cellStyle name="Millares 199" xfId="52385" xr:uid="{00000000-0005-0000-0000-000024500000}"/>
    <cellStyle name="Millares 2" xfId="744" xr:uid="{00000000-0005-0000-0000-000025500000}"/>
    <cellStyle name="Millares 2 10" xfId="2265" xr:uid="{00000000-0005-0000-0000-000026500000}"/>
    <cellStyle name="Millares 2 10 2" xfId="5696" xr:uid="{00000000-0005-0000-0000-000027500000}"/>
    <cellStyle name="Millares 2 10 2 2" xfId="10927" xr:uid="{00000000-0005-0000-0000-000028500000}"/>
    <cellStyle name="Millares 2 10 2 2 2" xfId="21275" xr:uid="{00000000-0005-0000-0000-000029500000}"/>
    <cellStyle name="Millares 2 10 2 2 2 2" xfId="52324" xr:uid="{00000000-0005-0000-0000-00002A500000}"/>
    <cellStyle name="Millares 2 10 2 2 3" xfId="31640" xr:uid="{00000000-0005-0000-0000-00002B500000}"/>
    <cellStyle name="Millares 2 10 2 2 4" xfId="41984" xr:uid="{00000000-0005-0000-0000-00002C500000}"/>
    <cellStyle name="Millares 2 10 2 3" xfId="16091" xr:uid="{00000000-0005-0000-0000-00002D500000}"/>
    <cellStyle name="Millares 2 10 2 3 2" xfId="47145" xr:uid="{00000000-0005-0000-0000-00002E500000}"/>
    <cellStyle name="Millares 2 10 2 4" xfId="26461" xr:uid="{00000000-0005-0000-0000-00002F500000}"/>
    <cellStyle name="Millares 2 10 2 5" xfId="36805" xr:uid="{00000000-0005-0000-0000-000030500000}"/>
    <cellStyle name="Millares 2 10 3" xfId="9176" xr:uid="{00000000-0005-0000-0000-000031500000}"/>
    <cellStyle name="Millares 2 10 3 2" xfId="19542" xr:uid="{00000000-0005-0000-0000-000032500000}"/>
    <cellStyle name="Millares 2 10 3 2 2" xfId="50591" xr:uid="{00000000-0005-0000-0000-000033500000}"/>
    <cellStyle name="Millares 2 10 3 3" xfId="29907" xr:uid="{00000000-0005-0000-0000-000034500000}"/>
    <cellStyle name="Millares 2 10 3 4" xfId="40251" xr:uid="{00000000-0005-0000-0000-000035500000}"/>
    <cellStyle name="Millares 2 10 4" xfId="10888" xr:uid="{00000000-0005-0000-0000-000036500000}"/>
    <cellStyle name="Millares 2 10 4 2" xfId="21251" xr:uid="{00000000-0005-0000-0000-000037500000}"/>
    <cellStyle name="Millares 2 10 4 2 2" xfId="52300" xr:uid="{00000000-0005-0000-0000-000038500000}"/>
    <cellStyle name="Millares 2 10 4 3" xfId="31616" xr:uid="{00000000-0005-0000-0000-000039500000}"/>
    <cellStyle name="Millares 2 10 4 4" xfId="41960" xr:uid="{00000000-0005-0000-0000-00003A500000}"/>
    <cellStyle name="Millares 2 10 5" xfId="12663" xr:uid="{00000000-0005-0000-0000-00003B500000}"/>
    <cellStyle name="Millares 2 10 5 2" xfId="43719" xr:uid="{00000000-0005-0000-0000-00003C500000}"/>
    <cellStyle name="Millares 2 10 6" xfId="23035" xr:uid="{00000000-0005-0000-0000-00003D500000}"/>
    <cellStyle name="Millares 2 10 7" xfId="33379" xr:uid="{00000000-0005-0000-0000-00003E500000}"/>
    <cellStyle name="Millares 2 11" xfId="4643" xr:uid="{00000000-0005-0000-0000-00003F500000}"/>
    <cellStyle name="Millares 2 11 2" xfId="10907" xr:uid="{00000000-0005-0000-0000-000040500000}"/>
    <cellStyle name="Millares 2 11 2 2" xfId="21256" xr:uid="{00000000-0005-0000-0000-000041500000}"/>
    <cellStyle name="Millares 2 11 2 2 2" xfId="52305" xr:uid="{00000000-0005-0000-0000-000042500000}"/>
    <cellStyle name="Millares 2 11 2 3" xfId="31621" xr:uid="{00000000-0005-0000-0000-000043500000}"/>
    <cellStyle name="Millares 2 11 2 4" xfId="41965" xr:uid="{00000000-0005-0000-0000-000044500000}"/>
    <cellStyle name="Millares 2 11 3" xfId="15040" xr:uid="{00000000-0005-0000-0000-000045500000}"/>
    <cellStyle name="Millares 2 11 3 2" xfId="46096" xr:uid="{00000000-0005-0000-0000-000046500000}"/>
    <cellStyle name="Millares 2 11 4" xfId="25412" xr:uid="{00000000-0005-0000-0000-000047500000}"/>
    <cellStyle name="Millares 2 11 5" xfId="35756" xr:uid="{00000000-0005-0000-0000-000048500000}"/>
    <cellStyle name="Millares 2 12" xfId="7408" xr:uid="{00000000-0005-0000-0000-000049500000}"/>
    <cellStyle name="Millares 2 12 2" xfId="17802" xr:uid="{00000000-0005-0000-0000-00004A500000}"/>
    <cellStyle name="Millares 2 12 2 2" xfId="48852" xr:uid="{00000000-0005-0000-0000-00004B500000}"/>
    <cellStyle name="Millares 2 12 3" xfId="28168" xr:uid="{00000000-0005-0000-0000-00004C500000}"/>
    <cellStyle name="Millares 2 12 4" xfId="38512" xr:uid="{00000000-0005-0000-0000-00004D500000}"/>
    <cellStyle name="Millares 2 13" xfId="9117" xr:uid="{00000000-0005-0000-0000-00004E500000}"/>
    <cellStyle name="Millares 2 13 2" xfId="19501" xr:uid="{00000000-0005-0000-0000-00004F500000}"/>
    <cellStyle name="Millares 2 13 2 2" xfId="50551" xr:uid="{00000000-0005-0000-0000-000050500000}"/>
    <cellStyle name="Millares 2 13 3" xfId="29867" xr:uid="{00000000-0005-0000-0000-000051500000}"/>
    <cellStyle name="Millares 2 13 4" xfId="40211" xr:uid="{00000000-0005-0000-0000-000052500000}"/>
    <cellStyle name="Millares 2 14" xfId="11614" xr:uid="{00000000-0005-0000-0000-000053500000}"/>
    <cellStyle name="Millares 2 14 2" xfId="42670" xr:uid="{00000000-0005-0000-0000-000054500000}"/>
    <cellStyle name="Millares 2 15" xfId="21986" xr:uid="{00000000-0005-0000-0000-000055500000}"/>
    <cellStyle name="Millares 2 16" xfId="31654" xr:uid="{00000000-0005-0000-0000-000056500000}"/>
    <cellStyle name="Millares 2 17" xfId="32330" xr:uid="{00000000-0005-0000-0000-000057500000}"/>
    <cellStyle name="Millares 2 2" xfId="4" xr:uid="{00000000-0005-0000-0000-000058500000}"/>
    <cellStyle name="Millares 2 2 2" xfId="17" xr:uid="{00000000-0005-0000-0000-000059500000}"/>
    <cellStyle name="Millares 2 2 3" xfId="745" xr:uid="{00000000-0005-0000-0000-00005A500000}"/>
    <cellStyle name="Millares 2 2 3 10" xfId="746" xr:uid="{00000000-0005-0000-0000-00005B500000}"/>
    <cellStyle name="Millares 2 2 3 10 2" xfId="2936" xr:uid="{00000000-0005-0000-0000-00005C500000}"/>
    <cellStyle name="Millares 2 2 3 10 2 2" xfId="6366" xr:uid="{00000000-0005-0000-0000-00005D500000}"/>
    <cellStyle name="Millares 2 2 3 10 2 2 2" xfId="16761" xr:uid="{00000000-0005-0000-0000-00005E500000}"/>
    <cellStyle name="Millares 2 2 3 10 2 2 2 2" xfId="47815" xr:uid="{00000000-0005-0000-0000-00005F500000}"/>
    <cellStyle name="Millares 2 2 3 10 2 2 3" xfId="27131" xr:uid="{00000000-0005-0000-0000-000060500000}"/>
    <cellStyle name="Millares 2 2 3 10 2 2 4" xfId="37475" xr:uid="{00000000-0005-0000-0000-000061500000}"/>
    <cellStyle name="Millares 2 2 3 10 2 3" xfId="9846" xr:uid="{00000000-0005-0000-0000-000062500000}"/>
    <cellStyle name="Millares 2 2 3 10 2 3 2" xfId="20212" xr:uid="{00000000-0005-0000-0000-000063500000}"/>
    <cellStyle name="Millares 2 2 3 10 2 3 2 2" xfId="51261" xr:uid="{00000000-0005-0000-0000-000064500000}"/>
    <cellStyle name="Millares 2 2 3 10 2 3 3" xfId="30577" xr:uid="{00000000-0005-0000-0000-000065500000}"/>
    <cellStyle name="Millares 2 2 3 10 2 3 4" xfId="40921" xr:uid="{00000000-0005-0000-0000-000066500000}"/>
    <cellStyle name="Millares 2 2 3 10 2 4" xfId="13333" xr:uid="{00000000-0005-0000-0000-000067500000}"/>
    <cellStyle name="Millares 2 2 3 10 2 4 2" xfId="44389" xr:uid="{00000000-0005-0000-0000-000068500000}"/>
    <cellStyle name="Millares 2 2 3 10 2 5" xfId="23705" xr:uid="{00000000-0005-0000-0000-000069500000}"/>
    <cellStyle name="Millares 2 2 3 10 2 6" xfId="34049" xr:uid="{00000000-0005-0000-0000-00006A500000}"/>
    <cellStyle name="Millares 2 2 3 10 3" xfId="4645" xr:uid="{00000000-0005-0000-0000-00006B500000}"/>
    <cellStyle name="Millares 2 2 3 10 3 2" xfId="15042" xr:uid="{00000000-0005-0000-0000-00006C500000}"/>
    <cellStyle name="Millares 2 2 3 10 3 2 2" xfId="46098" xr:uid="{00000000-0005-0000-0000-00006D500000}"/>
    <cellStyle name="Millares 2 2 3 10 3 3" xfId="25414" xr:uid="{00000000-0005-0000-0000-00006E500000}"/>
    <cellStyle name="Millares 2 2 3 10 3 4" xfId="35758" xr:uid="{00000000-0005-0000-0000-00006F500000}"/>
    <cellStyle name="Millares 2 2 3 10 4" xfId="8087" xr:uid="{00000000-0005-0000-0000-000070500000}"/>
    <cellStyle name="Millares 2 2 3 10 4 2" xfId="18472" xr:uid="{00000000-0005-0000-0000-000071500000}"/>
    <cellStyle name="Millares 2 2 3 10 4 2 2" xfId="49522" xr:uid="{00000000-0005-0000-0000-000072500000}"/>
    <cellStyle name="Millares 2 2 3 10 4 3" xfId="28838" xr:uid="{00000000-0005-0000-0000-000073500000}"/>
    <cellStyle name="Millares 2 2 3 10 4 4" xfId="39182" xr:uid="{00000000-0005-0000-0000-000074500000}"/>
    <cellStyle name="Millares 2 2 3 10 5" xfId="11616" xr:uid="{00000000-0005-0000-0000-000075500000}"/>
    <cellStyle name="Millares 2 2 3 10 5 2" xfId="42672" xr:uid="{00000000-0005-0000-0000-000076500000}"/>
    <cellStyle name="Millares 2 2 3 10 6" xfId="21988" xr:uid="{00000000-0005-0000-0000-000077500000}"/>
    <cellStyle name="Millares 2 2 3 10 7" xfId="32332" xr:uid="{00000000-0005-0000-0000-000078500000}"/>
    <cellStyle name="Millares 2 2 3 11" xfId="2935" xr:uid="{00000000-0005-0000-0000-000079500000}"/>
    <cellStyle name="Millares 2 2 3 11 2" xfId="6365" xr:uid="{00000000-0005-0000-0000-00007A500000}"/>
    <cellStyle name="Millares 2 2 3 11 2 2" xfId="16760" xr:uid="{00000000-0005-0000-0000-00007B500000}"/>
    <cellStyle name="Millares 2 2 3 11 2 2 2" xfId="47814" xr:uid="{00000000-0005-0000-0000-00007C500000}"/>
    <cellStyle name="Millares 2 2 3 11 2 3" xfId="27130" xr:uid="{00000000-0005-0000-0000-00007D500000}"/>
    <cellStyle name="Millares 2 2 3 11 2 4" xfId="37474" xr:uid="{00000000-0005-0000-0000-00007E500000}"/>
    <cellStyle name="Millares 2 2 3 11 3" xfId="9845" xr:uid="{00000000-0005-0000-0000-00007F500000}"/>
    <cellStyle name="Millares 2 2 3 11 3 2" xfId="20211" xr:uid="{00000000-0005-0000-0000-000080500000}"/>
    <cellStyle name="Millares 2 2 3 11 3 2 2" xfId="51260" xr:uid="{00000000-0005-0000-0000-000081500000}"/>
    <cellStyle name="Millares 2 2 3 11 3 3" xfId="30576" xr:uid="{00000000-0005-0000-0000-000082500000}"/>
    <cellStyle name="Millares 2 2 3 11 3 4" xfId="40920" xr:uid="{00000000-0005-0000-0000-000083500000}"/>
    <cellStyle name="Millares 2 2 3 11 4" xfId="13332" xr:uid="{00000000-0005-0000-0000-000084500000}"/>
    <cellStyle name="Millares 2 2 3 11 4 2" xfId="44388" xr:uid="{00000000-0005-0000-0000-000085500000}"/>
    <cellStyle name="Millares 2 2 3 11 5" xfId="23704" xr:uid="{00000000-0005-0000-0000-000086500000}"/>
    <cellStyle name="Millares 2 2 3 11 6" xfId="34048" xr:uid="{00000000-0005-0000-0000-000087500000}"/>
    <cellStyle name="Millares 2 2 3 12" xfId="4644" xr:uid="{00000000-0005-0000-0000-000088500000}"/>
    <cellStyle name="Millares 2 2 3 12 2" xfId="15041" xr:uid="{00000000-0005-0000-0000-000089500000}"/>
    <cellStyle name="Millares 2 2 3 12 2 2" xfId="46097" xr:uid="{00000000-0005-0000-0000-00008A500000}"/>
    <cellStyle name="Millares 2 2 3 12 3" xfId="25413" xr:uid="{00000000-0005-0000-0000-00008B500000}"/>
    <cellStyle name="Millares 2 2 3 12 4" xfId="35757" xr:uid="{00000000-0005-0000-0000-00008C500000}"/>
    <cellStyle name="Millares 2 2 3 13" xfId="8086" xr:uid="{00000000-0005-0000-0000-00008D500000}"/>
    <cellStyle name="Millares 2 2 3 13 2" xfId="18471" xr:uid="{00000000-0005-0000-0000-00008E500000}"/>
    <cellStyle name="Millares 2 2 3 13 2 2" xfId="49521" xr:uid="{00000000-0005-0000-0000-00008F500000}"/>
    <cellStyle name="Millares 2 2 3 13 3" xfId="28837" xr:uid="{00000000-0005-0000-0000-000090500000}"/>
    <cellStyle name="Millares 2 2 3 13 4" xfId="39181" xr:uid="{00000000-0005-0000-0000-000091500000}"/>
    <cellStyle name="Millares 2 2 3 14" xfId="11615" xr:uid="{00000000-0005-0000-0000-000092500000}"/>
    <cellStyle name="Millares 2 2 3 14 2" xfId="42671" xr:uid="{00000000-0005-0000-0000-000093500000}"/>
    <cellStyle name="Millares 2 2 3 15" xfId="21987" xr:uid="{00000000-0005-0000-0000-000094500000}"/>
    <cellStyle name="Millares 2 2 3 16" xfId="32331" xr:uid="{00000000-0005-0000-0000-000095500000}"/>
    <cellStyle name="Millares 2 2 3 2" xfId="747" xr:uid="{00000000-0005-0000-0000-000096500000}"/>
    <cellStyle name="Millares 2 2 3 2 10" xfId="2937" xr:uid="{00000000-0005-0000-0000-000097500000}"/>
    <cellStyle name="Millares 2 2 3 2 10 2" xfId="6367" xr:uid="{00000000-0005-0000-0000-000098500000}"/>
    <cellStyle name="Millares 2 2 3 2 10 2 2" xfId="16762" xr:uid="{00000000-0005-0000-0000-000099500000}"/>
    <cellStyle name="Millares 2 2 3 2 10 2 2 2" xfId="47816" xr:uid="{00000000-0005-0000-0000-00009A500000}"/>
    <cellStyle name="Millares 2 2 3 2 10 2 3" xfId="27132" xr:uid="{00000000-0005-0000-0000-00009B500000}"/>
    <cellStyle name="Millares 2 2 3 2 10 2 4" xfId="37476" xr:uid="{00000000-0005-0000-0000-00009C500000}"/>
    <cellStyle name="Millares 2 2 3 2 10 3" xfId="9847" xr:uid="{00000000-0005-0000-0000-00009D500000}"/>
    <cellStyle name="Millares 2 2 3 2 10 3 2" xfId="20213" xr:uid="{00000000-0005-0000-0000-00009E500000}"/>
    <cellStyle name="Millares 2 2 3 2 10 3 2 2" xfId="51262" xr:uid="{00000000-0005-0000-0000-00009F500000}"/>
    <cellStyle name="Millares 2 2 3 2 10 3 3" xfId="30578" xr:uid="{00000000-0005-0000-0000-0000A0500000}"/>
    <cellStyle name="Millares 2 2 3 2 10 3 4" xfId="40922" xr:uid="{00000000-0005-0000-0000-0000A1500000}"/>
    <cellStyle name="Millares 2 2 3 2 10 4" xfId="13334" xr:uid="{00000000-0005-0000-0000-0000A2500000}"/>
    <cellStyle name="Millares 2 2 3 2 10 4 2" xfId="44390" xr:uid="{00000000-0005-0000-0000-0000A3500000}"/>
    <cellStyle name="Millares 2 2 3 2 10 5" xfId="23706" xr:uid="{00000000-0005-0000-0000-0000A4500000}"/>
    <cellStyle name="Millares 2 2 3 2 10 6" xfId="34050" xr:uid="{00000000-0005-0000-0000-0000A5500000}"/>
    <cellStyle name="Millares 2 2 3 2 11" xfId="4646" xr:uid="{00000000-0005-0000-0000-0000A6500000}"/>
    <cellStyle name="Millares 2 2 3 2 11 2" xfId="15043" xr:uid="{00000000-0005-0000-0000-0000A7500000}"/>
    <cellStyle name="Millares 2 2 3 2 11 2 2" xfId="46099" xr:uid="{00000000-0005-0000-0000-0000A8500000}"/>
    <cellStyle name="Millares 2 2 3 2 11 3" xfId="25415" xr:uid="{00000000-0005-0000-0000-0000A9500000}"/>
    <cellStyle name="Millares 2 2 3 2 11 4" xfId="35759" xr:uid="{00000000-0005-0000-0000-0000AA500000}"/>
    <cellStyle name="Millares 2 2 3 2 12" xfId="8088" xr:uid="{00000000-0005-0000-0000-0000AB500000}"/>
    <cellStyle name="Millares 2 2 3 2 12 2" xfId="18473" xr:uid="{00000000-0005-0000-0000-0000AC500000}"/>
    <cellStyle name="Millares 2 2 3 2 12 2 2" xfId="49523" xr:uid="{00000000-0005-0000-0000-0000AD500000}"/>
    <cellStyle name="Millares 2 2 3 2 12 3" xfId="28839" xr:uid="{00000000-0005-0000-0000-0000AE500000}"/>
    <cellStyle name="Millares 2 2 3 2 12 4" xfId="39183" xr:uid="{00000000-0005-0000-0000-0000AF500000}"/>
    <cellStyle name="Millares 2 2 3 2 13" xfId="11617" xr:uid="{00000000-0005-0000-0000-0000B0500000}"/>
    <cellStyle name="Millares 2 2 3 2 13 2" xfId="42673" xr:uid="{00000000-0005-0000-0000-0000B1500000}"/>
    <cellStyle name="Millares 2 2 3 2 14" xfId="21989" xr:uid="{00000000-0005-0000-0000-0000B2500000}"/>
    <cellStyle name="Millares 2 2 3 2 15" xfId="32333" xr:uid="{00000000-0005-0000-0000-0000B3500000}"/>
    <cellStyle name="Millares 2 2 3 2 2" xfId="748" xr:uid="{00000000-0005-0000-0000-0000B4500000}"/>
    <cellStyle name="Millares 2 2 3 2 2 10" xfId="11618" xr:uid="{00000000-0005-0000-0000-0000B5500000}"/>
    <cellStyle name="Millares 2 2 3 2 2 10 2" xfId="42674" xr:uid="{00000000-0005-0000-0000-0000B6500000}"/>
    <cellStyle name="Millares 2 2 3 2 2 11" xfId="21990" xr:uid="{00000000-0005-0000-0000-0000B7500000}"/>
    <cellStyle name="Millares 2 2 3 2 2 12" xfId="32334" xr:uid="{00000000-0005-0000-0000-0000B8500000}"/>
    <cellStyle name="Millares 2 2 3 2 2 2" xfId="749" xr:uid="{00000000-0005-0000-0000-0000B9500000}"/>
    <cellStyle name="Millares 2 2 3 2 2 2 10" xfId="21991" xr:uid="{00000000-0005-0000-0000-0000BA500000}"/>
    <cellStyle name="Millares 2 2 3 2 2 2 11" xfId="32335" xr:uid="{00000000-0005-0000-0000-0000BB500000}"/>
    <cellStyle name="Millares 2 2 3 2 2 2 2" xfId="750" xr:uid="{00000000-0005-0000-0000-0000BC500000}"/>
    <cellStyle name="Millares 2 2 3 2 2 2 2 2" xfId="751" xr:uid="{00000000-0005-0000-0000-0000BD500000}"/>
    <cellStyle name="Millares 2 2 3 2 2 2 2 2 2" xfId="2941" xr:uid="{00000000-0005-0000-0000-0000BE500000}"/>
    <cellStyle name="Millares 2 2 3 2 2 2 2 2 2 2" xfId="6371" xr:uid="{00000000-0005-0000-0000-0000BF500000}"/>
    <cellStyle name="Millares 2 2 3 2 2 2 2 2 2 2 2" xfId="16766" xr:uid="{00000000-0005-0000-0000-0000C0500000}"/>
    <cellStyle name="Millares 2 2 3 2 2 2 2 2 2 2 2 2" xfId="47820" xr:uid="{00000000-0005-0000-0000-0000C1500000}"/>
    <cellStyle name="Millares 2 2 3 2 2 2 2 2 2 2 3" xfId="27136" xr:uid="{00000000-0005-0000-0000-0000C2500000}"/>
    <cellStyle name="Millares 2 2 3 2 2 2 2 2 2 2 4" xfId="37480" xr:uid="{00000000-0005-0000-0000-0000C3500000}"/>
    <cellStyle name="Millares 2 2 3 2 2 2 2 2 2 3" xfId="9851" xr:uid="{00000000-0005-0000-0000-0000C4500000}"/>
    <cellStyle name="Millares 2 2 3 2 2 2 2 2 2 3 2" xfId="20217" xr:uid="{00000000-0005-0000-0000-0000C5500000}"/>
    <cellStyle name="Millares 2 2 3 2 2 2 2 2 2 3 2 2" xfId="51266" xr:uid="{00000000-0005-0000-0000-0000C6500000}"/>
    <cellStyle name="Millares 2 2 3 2 2 2 2 2 2 3 3" xfId="30582" xr:uid="{00000000-0005-0000-0000-0000C7500000}"/>
    <cellStyle name="Millares 2 2 3 2 2 2 2 2 2 3 4" xfId="40926" xr:uid="{00000000-0005-0000-0000-0000C8500000}"/>
    <cellStyle name="Millares 2 2 3 2 2 2 2 2 2 4" xfId="13338" xr:uid="{00000000-0005-0000-0000-0000C9500000}"/>
    <cellStyle name="Millares 2 2 3 2 2 2 2 2 2 4 2" xfId="44394" xr:uid="{00000000-0005-0000-0000-0000CA500000}"/>
    <cellStyle name="Millares 2 2 3 2 2 2 2 2 2 5" xfId="23710" xr:uid="{00000000-0005-0000-0000-0000CB500000}"/>
    <cellStyle name="Millares 2 2 3 2 2 2 2 2 2 6" xfId="34054" xr:uid="{00000000-0005-0000-0000-0000CC500000}"/>
    <cellStyle name="Millares 2 2 3 2 2 2 2 2 3" xfId="4650" xr:uid="{00000000-0005-0000-0000-0000CD500000}"/>
    <cellStyle name="Millares 2 2 3 2 2 2 2 2 3 2" xfId="15047" xr:uid="{00000000-0005-0000-0000-0000CE500000}"/>
    <cellStyle name="Millares 2 2 3 2 2 2 2 2 3 2 2" xfId="46103" xr:uid="{00000000-0005-0000-0000-0000CF500000}"/>
    <cellStyle name="Millares 2 2 3 2 2 2 2 2 3 3" xfId="25419" xr:uid="{00000000-0005-0000-0000-0000D0500000}"/>
    <cellStyle name="Millares 2 2 3 2 2 2 2 2 3 4" xfId="35763" xr:uid="{00000000-0005-0000-0000-0000D1500000}"/>
    <cellStyle name="Millares 2 2 3 2 2 2 2 2 4" xfId="8092" xr:uid="{00000000-0005-0000-0000-0000D2500000}"/>
    <cellStyle name="Millares 2 2 3 2 2 2 2 2 4 2" xfId="18477" xr:uid="{00000000-0005-0000-0000-0000D3500000}"/>
    <cellStyle name="Millares 2 2 3 2 2 2 2 2 4 2 2" xfId="49527" xr:uid="{00000000-0005-0000-0000-0000D4500000}"/>
    <cellStyle name="Millares 2 2 3 2 2 2 2 2 4 3" xfId="28843" xr:uid="{00000000-0005-0000-0000-0000D5500000}"/>
    <cellStyle name="Millares 2 2 3 2 2 2 2 2 4 4" xfId="39187" xr:uid="{00000000-0005-0000-0000-0000D6500000}"/>
    <cellStyle name="Millares 2 2 3 2 2 2 2 2 5" xfId="11621" xr:uid="{00000000-0005-0000-0000-0000D7500000}"/>
    <cellStyle name="Millares 2 2 3 2 2 2 2 2 5 2" xfId="42677" xr:uid="{00000000-0005-0000-0000-0000D8500000}"/>
    <cellStyle name="Millares 2 2 3 2 2 2 2 2 6" xfId="21993" xr:uid="{00000000-0005-0000-0000-0000D9500000}"/>
    <cellStyle name="Millares 2 2 3 2 2 2 2 2 7" xfId="32337" xr:uid="{00000000-0005-0000-0000-0000DA500000}"/>
    <cellStyle name="Millares 2 2 3 2 2 2 2 3" xfId="2940" xr:uid="{00000000-0005-0000-0000-0000DB500000}"/>
    <cellStyle name="Millares 2 2 3 2 2 2 2 3 2" xfId="6370" xr:uid="{00000000-0005-0000-0000-0000DC500000}"/>
    <cellStyle name="Millares 2 2 3 2 2 2 2 3 2 2" xfId="16765" xr:uid="{00000000-0005-0000-0000-0000DD500000}"/>
    <cellStyle name="Millares 2 2 3 2 2 2 2 3 2 2 2" xfId="47819" xr:uid="{00000000-0005-0000-0000-0000DE500000}"/>
    <cellStyle name="Millares 2 2 3 2 2 2 2 3 2 3" xfId="27135" xr:uid="{00000000-0005-0000-0000-0000DF500000}"/>
    <cellStyle name="Millares 2 2 3 2 2 2 2 3 2 4" xfId="37479" xr:uid="{00000000-0005-0000-0000-0000E0500000}"/>
    <cellStyle name="Millares 2 2 3 2 2 2 2 3 3" xfId="9850" xr:uid="{00000000-0005-0000-0000-0000E1500000}"/>
    <cellStyle name="Millares 2 2 3 2 2 2 2 3 3 2" xfId="20216" xr:uid="{00000000-0005-0000-0000-0000E2500000}"/>
    <cellStyle name="Millares 2 2 3 2 2 2 2 3 3 2 2" xfId="51265" xr:uid="{00000000-0005-0000-0000-0000E3500000}"/>
    <cellStyle name="Millares 2 2 3 2 2 2 2 3 3 3" xfId="30581" xr:uid="{00000000-0005-0000-0000-0000E4500000}"/>
    <cellStyle name="Millares 2 2 3 2 2 2 2 3 3 4" xfId="40925" xr:uid="{00000000-0005-0000-0000-0000E5500000}"/>
    <cellStyle name="Millares 2 2 3 2 2 2 2 3 4" xfId="13337" xr:uid="{00000000-0005-0000-0000-0000E6500000}"/>
    <cellStyle name="Millares 2 2 3 2 2 2 2 3 4 2" xfId="44393" xr:uid="{00000000-0005-0000-0000-0000E7500000}"/>
    <cellStyle name="Millares 2 2 3 2 2 2 2 3 5" xfId="23709" xr:uid="{00000000-0005-0000-0000-0000E8500000}"/>
    <cellStyle name="Millares 2 2 3 2 2 2 2 3 6" xfId="34053" xr:uid="{00000000-0005-0000-0000-0000E9500000}"/>
    <cellStyle name="Millares 2 2 3 2 2 2 2 4" xfId="4649" xr:uid="{00000000-0005-0000-0000-0000EA500000}"/>
    <cellStyle name="Millares 2 2 3 2 2 2 2 4 2" xfId="15046" xr:uid="{00000000-0005-0000-0000-0000EB500000}"/>
    <cellStyle name="Millares 2 2 3 2 2 2 2 4 2 2" xfId="46102" xr:uid="{00000000-0005-0000-0000-0000EC500000}"/>
    <cellStyle name="Millares 2 2 3 2 2 2 2 4 3" xfId="25418" xr:uid="{00000000-0005-0000-0000-0000ED500000}"/>
    <cellStyle name="Millares 2 2 3 2 2 2 2 4 4" xfId="35762" xr:uid="{00000000-0005-0000-0000-0000EE500000}"/>
    <cellStyle name="Millares 2 2 3 2 2 2 2 5" xfId="8091" xr:uid="{00000000-0005-0000-0000-0000EF500000}"/>
    <cellStyle name="Millares 2 2 3 2 2 2 2 5 2" xfId="18476" xr:uid="{00000000-0005-0000-0000-0000F0500000}"/>
    <cellStyle name="Millares 2 2 3 2 2 2 2 5 2 2" xfId="49526" xr:uid="{00000000-0005-0000-0000-0000F1500000}"/>
    <cellStyle name="Millares 2 2 3 2 2 2 2 5 3" xfId="28842" xr:uid="{00000000-0005-0000-0000-0000F2500000}"/>
    <cellStyle name="Millares 2 2 3 2 2 2 2 5 4" xfId="39186" xr:uid="{00000000-0005-0000-0000-0000F3500000}"/>
    <cellStyle name="Millares 2 2 3 2 2 2 2 6" xfId="11620" xr:uid="{00000000-0005-0000-0000-0000F4500000}"/>
    <cellStyle name="Millares 2 2 3 2 2 2 2 6 2" xfId="42676" xr:uid="{00000000-0005-0000-0000-0000F5500000}"/>
    <cellStyle name="Millares 2 2 3 2 2 2 2 7" xfId="21992" xr:uid="{00000000-0005-0000-0000-0000F6500000}"/>
    <cellStyle name="Millares 2 2 3 2 2 2 2 8" xfId="32336" xr:uid="{00000000-0005-0000-0000-0000F7500000}"/>
    <cellStyle name="Millares 2 2 3 2 2 2 3" xfId="752" xr:uid="{00000000-0005-0000-0000-0000F8500000}"/>
    <cellStyle name="Millares 2 2 3 2 2 2 3 2" xfId="2942" xr:uid="{00000000-0005-0000-0000-0000F9500000}"/>
    <cellStyle name="Millares 2 2 3 2 2 2 3 2 2" xfId="6372" xr:uid="{00000000-0005-0000-0000-0000FA500000}"/>
    <cellStyle name="Millares 2 2 3 2 2 2 3 2 2 2" xfId="16767" xr:uid="{00000000-0005-0000-0000-0000FB500000}"/>
    <cellStyle name="Millares 2 2 3 2 2 2 3 2 2 2 2" xfId="47821" xr:uid="{00000000-0005-0000-0000-0000FC500000}"/>
    <cellStyle name="Millares 2 2 3 2 2 2 3 2 2 3" xfId="27137" xr:uid="{00000000-0005-0000-0000-0000FD500000}"/>
    <cellStyle name="Millares 2 2 3 2 2 2 3 2 2 4" xfId="37481" xr:uid="{00000000-0005-0000-0000-0000FE500000}"/>
    <cellStyle name="Millares 2 2 3 2 2 2 3 2 3" xfId="9852" xr:uid="{00000000-0005-0000-0000-0000FF500000}"/>
    <cellStyle name="Millares 2 2 3 2 2 2 3 2 3 2" xfId="20218" xr:uid="{00000000-0005-0000-0000-000000510000}"/>
    <cellStyle name="Millares 2 2 3 2 2 2 3 2 3 2 2" xfId="51267" xr:uid="{00000000-0005-0000-0000-000001510000}"/>
    <cellStyle name="Millares 2 2 3 2 2 2 3 2 3 3" xfId="30583" xr:uid="{00000000-0005-0000-0000-000002510000}"/>
    <cellStyle name="Millares 2 2 3 2 2 2 3 2 3 4" xfId="40927" xr:uid="{00000000-0005-0000-0000-000003510000}"/>
    <cellStyle name="Millares 2 2 3 2 2 2 3 2 4" xfId="13339" xr:uid="{00000000-0005-0000-0000-000004510000}"/>
    <cellStyle name="Millares 2 2 3 2 2 2 3 2 4 2" xfId="44395" xr:uid="{00000000-0005-0000-0000-000005510000}"/>
    <cellStyle name="Millares 2 2 3 2 2 2 3 2 5" xfId="23711" xr:uid="{00000000-0005-0000-0000-000006510000}"/>
    <cellStyle name="Millares 2 2 3 2 2 2 3 2 6" xfId="34055" xr:uid="{00000000-0005-0000-0000-000007510000}"/>
    <cellStyle name="Millares 2 2 3 2 2 2 3 3" xfId="4651" xr:uid="{00000000-0005-0000-0000-000008510000}"/>
    <cellStyle name="Millares 2 2 3 2 2 2 3 3 2" xfId="15048" xr:uid="{00000000-0005-0000-0000-000009510000}"/>
    <cellStyle name="Millares 2 2 3 2 2 2 3 3 2 2" xfId="46104" xr:uid="{00000000-0005-0000-0000-00000A510000}"/>
    <cellStyle name="Millares 2 2 3 2 2 2 3 3 3" xfId="25420" xr:uid="{00000000-0005-0000-0000-00000B510000}"/>
    <cellStyle name="Millares 2 2 3 2 2 2 3 3 4" xfId="35764" xr:uid="{00000000-0005-0000-0000-00000C510000}"/>
    <cellStyle name="Millares 2 2 3 2 2 2 3 4" xfId="8093" xr:uid="{00000000-0005-0000-0000-00000D510000}"/>
    <cellStyle name="Millares 2 2 3 2 2 2 3 4 2" xfId="18478" xr:uid="{00000000-0005-0000-0000-00000E510000}"/>
    <cellStyle name="Millares 2 2 3 2 2 2 3 4 2 2" xfId="49528" xr:uid="{00000000-0005-0000-0000-00000F510000}"/>
    <cellStyle name="Millares 2 2 3 2 2 2 3 4 3" xfId="28844" xr:uid="{00000000-0005-0000-0000-000010510000}"/>
    <cellStyle name="Millares 2 2 3 2 2 2 3 4 4" xfId="39188" xr:uid="{00000000-0005-0000-0000-000011510000}"/>
    <cellStyle name="Millares 2 2 3 2 2 2 3 5" xfId="11622" xr:uid="{00000000-0005-0000-0000-000012510000}"/>
    <cellStyle name="Millares 2 2 3 2 2 2 3 5 2" xfId="42678" xr:uid="{00000000-0005-0000-0000-000013510000}"/>
    <cellStyle name="Millares 2 2 3 2 2 2 3 6" xfId="21994" xr:uid="{00000000-0005-0000-0000-000014510000}"/>
    <cellStyle name="Millares 2 2 3 2 2 2 3 7" xfId="32338" xr:uid="{00000000-0005-0000-0000-000015510000}"/>
    <cellStyle name="Millares 2 2 3 2 2 2 4" xfId="753" xr:uid="{00000000-0005-0000-0000-000016510000}"/>
    <cellStyle name="Millares 2 2 3 2 2 2 4 2" xfId="2943" xr:uid="{00000000-0005-0000-0000-000017510000}"/>
    <cellStyle name="Millares 2 2 3 2 2 2 4 2 2" xfId="6373" xr:uid="{00000000-0005-0000-0000-000018510000}"/>
    <cellStyle name="Millares 2 2 3 2 2 2 4 2 2 2" xfId="16768" xr:uid="{00000000-0005-0000-0000-000019510000}"/>
    <cellStyle name="Millares 2 2 3 2 2 2 4 2 2 2 2" xfId="47822" xr:uid="{00000000-0005-0000-0000-00001A510000}"/>
    <cellStyle name="Millares 2 2 3 2 2 2 4 2 2 3" xfId="27138" xr:uid="{00000000-0005-0000-0000-00001B510000}"/>
    <cellStyle name="Millares 2 2 3 2 2 2 4 2 2 4" xfId="37482" xr:uid="{00000000-0005-0000-0000-00001C510000}"/>
    <cellStyle name="Millares 2 2 3 2 2 2 4 2 3" xfId="9853" xr:uid="{00000000-0005-0000-0000-00001D510000}"/>
    <cellStyle name="Millares 2 2 3 2 2 2 4 2 3 2" xfId="20219" xr:uid="{00000000-0005-0000-0000-00001E510000}"/>
    <cellStyle name="Millares 2 2 3 2 2 2 4 2 3 2 2" xfId="51268" xr:uid="{00000000-0005-0000-0000-00001F510000}"/>
    <cellStyle name="Millares 2 2 3 2 2 2 4 2 3 3" xfId="30584" xr:uid="{00000000-0005-0000-0000-000020510000}"/>
    <cellStyle name="Millares 2 2 3 2 2 2 4 2 3 4" xfId="40928" xr:uid="{00000000-0005-0000-0000-000021510000}"/>
    <cellStyle name="Millares 2 2 3 2 2 2 4 2 4" xfId="13340" xr:uid="{00000000-0005-0000-0000-000022510000}"/>
    <cellStyle name="Millares 2 2 3 2 2 2 4 2 4 2" xfId="44396" xr:uid="{00000000-0005-0000-0000-000023510000}"/>
    <cellStyle name="Millares 2 2 3 2 2 2 4 2 5" xfId="23712" xr:uid="{00000000-0005-0000-0000-000024510000}"/>
    <cellStyle name="Millares 2 2 3 2 2 2 4 2 6" xfId="34056" xr:uid="{00000000-0005-0000-0000-000025510000}"/>
    <cellStyle name="Millares 2 2 3 2 2 2 4 3" xfId="4652" xr:uid="{00000000-0005-0000-0000-000026510000}"/>
    <cellStyle name="Millares 2 2 3 2 2 2 4 3 2" xfId="15049" xr:uid="{00000000-0005-0000-0000-000027510000}"/>
    <cellStyle name="Millares 2 2 3 2 2 2 4 3 2 2" xfId="46105" xr:uid="{00000000-0005-0000-0000-000028510000}"/>
    <cellStyle name="Millares 2 2 3 2 2 2 4 3 3" xfId="25421" xr:uid="{00000000-0005-0000-0000-000029510000}"/>
    <cellStyle name="Millares 2 2 3 2 2 2 4 3 4" xfId="35765" xr:uid="{00000000-0005-0000-0000-00002A510000}"/>
    <cellStyle name="Millares 2 2 3 2 2 2 4 4" xfId="8094" xr:uid="{00000000-0005-0000-0000-00002B510000}"/>
    <cellStyle name="Millares 2 2 3 2 2 2 4 4 2" xfId="18479" xr:uid="{00000000-0005-0000-0000-00002C510000}"/>
    <cellStyle name="Millares 2 2 3 2 2 2 4 4 2 2" xfId="49529" xr:uid="{00000000-0005-0000-0000-00002D510000}"/>
    <cellStyle name="Millares 2 2 3 2 2 2 4 4 3" xfId="28845" xr:uid="{00000000-0005-0000-0000-00002E510000}"/>
    <cellStyle name="Millares 2 2 3 2 2 2 4 4 4" xfId="39189" xr:uid="{00000000-0005-0000-0000-00002F510000}"/>
    <cellStyle name="Millares 2 2 3 2 2 2 4 5" xfId="11623" xr:uid="{00000000-0005-0000-0000-000030510000}"/>
    <cellStyle name="Millares 2 2 3 2 2 2 4 5 2" xfId="42679" xr:uid="{00000000-0005-0000-0000-000031510000}"/>
    <cellStyle name="Millares 2 2 3 2 2 2 4 6" xfId="21995" xr:uid="{00000000-0005-0000-0000-000032510000}"/>
    <cellStyle name="Millares 2 2 3 2 2 2 4 7" xfId="32339" xr:uid="{00000000-0005-0000-0000-000033510000}"/>
    <cellStyle name="Millares 2 2 3 2 2 2 5" xfId="754" xr:uid="{00000000-0005-0000-0000-000034510000}"/>
    <cellStyle name="Millares 2 2 3 2 2 2 5 2" xfId="2944" xr:uid="{00000000-0005-0000-0000-000035510000}"/>
    <cellStyle name="Millares 2 2 3 2 2 2 5 2 2" xfId="6374" xr:uid="{00000000-0005-0000-0000-000036510000}"/>
    <cellStyle name="Millares 2 2 3 2 2 2 5 2 2 2" xfId="16769" xr:uid="{00000000-0005-0000-0000-000037510000}"/>
    <cellStyle name="Millares 2 2 3 2 2 2 5 2 2 2 2" xfId="47823" xr:uid="{00000000-0005-0000-0000-000038510000}"/>
    <cellStyle name="Millares 2 2 3 2 2 2 5 2 2 3" xfId="27139" xr:uid="{00000000-0005-0000-0000-000039510000}"/>
    <cellStyle name="Millares 2 2 3 2 2 2 5 2 2 4" xfId="37483" xr:uid="{00000000-0005-0000-0000-00003A510000}"/>
    <cellStyle name="Millares 2 2 3 2 2 2 5 2 3" xfId="9854" xr:uid="{00000000-0005-0000-0000-00003B510000}"/>
    <cellStyle name="Millares 2 2 3 2 2 2 5 2 3 2" xfId="20220" xr:uid="{00000000-0005-0000-0000-00003C510000}"/>
    <cellStyle name="Millares 2 2 3 2 2 2 5 2 3 2 2" xfId="51269" xr:uid="{00000000-0005-0000-0000-00003D510000}"/>
    <cellStyle name="Millares 2 2 3 2 2 2 5 2 3 3" xfId="30585" xr:uid="{00000000-0005-0000-0000-00003E510000}"/>
    <cellStyle name="Millares 2 2 3 2 2 2 5 2 3 4" xfId="40929" xr:uid="{00000000-0005-0000-0000-00003F510000}"/>
    <cellStyle name="Millares 2 2 3 2 2 2 5 2 4" xfId="13341" xr:uid="{00000000-0005-0000-0000-000040510000}"/>
    <cellStyle name="Millares 2 2 3 2 2 2 5 2 4 2" xfId="44397" xr:uid="{00000000-0005-0000-0000-000041510000}"/>
    <cellStyle name="Millares 2 2 3 2 2 2 5 2 5" xfId="23713" xr:uid="{00000000-0005-0000-0000-000042510000}"/>
    <cellStyle name="Millares 2 2 3 2 2 2 5 2 6" xfId="34057" xr:uid="{00000000-0005-0000-0000-000043510000}"/>
    <cellStyle name="Millares 2 2 3 2 2 2 5 3" xfId="4653" xr:uid="{00000000-0005-0000-0000-000044510000}"/>
    <cellStyle name="Millares 2 2 3 2 2 2 5 3 2" xfId="15050" xr:uid="{00000000-0005-0000-0000-000045510000}"/>
    <cellStyle name="Millares 2 2 3 2 2 2 5 3 2 2" xfId="46106" xr:uid="{00000000-0005-0000-0000-000046510000}"/>
    <cellStyle name="Millares 2 2 3 2 2 2 5 3 3" xfId="25422" xr:uid="{00000000-0005-0000-0000-000047510000}"/>
    <cellStyle name="Millares 2 2 3 2 2 2 5 3 4" xfId="35766" xr:uid="{00000000-0005-0000-0000-000048510000}"/>
    <cellStyle name="Millares 2 2 3 2 2 2 5 4" xfId="8095" xr:uid="{00000000-0005-0000-0000-000049510000}"/>
    <cellStyle name="Millares 2 2 3 2 2 2 5 4 2" xfId="18480" xr:uid="{00000000-0005-0000-0000-00004A510000}"/>
    <cellStyle name="Millares 2 2 3 2 2 2 5 4 2 2" xfId="49530" xr:uid="{00000000-0005-0000-0000-00004B510000}"/>
    <cellStyle name="Millares 2 2 3 2 2 2 5 4 3" xfId="28846" xr:uid="{00000000-0005-0000-0000-00004C510000}"/>
    <cellStyle name="Millares 2 2 3 2 2 2 5 4 4" xfId="39190" xr:uid="{00000000-0005-0000-0000-00004D510000}"/>
    <cellStyle name="Millares 2 2 3 2 2 2 5 5" xfId="11624" xr:uid="{00000000-0005-0000-0000-00004E510000}"/>
    <cellStyle name="Millares 2 2 3 2 2 2 5 5 2" xfId="42680" xr:uid="{00000000-0005-0000-0000-00004F510000}"/>
    <cellStyle name="Millares 2 2 3 2 2 2 5 6" xfId="21996" xr:uid="{00000000-0005-0000-0000-000050510000}"/>
    <cellStyle name="Millares 2 2 3 2 2 2 5 7" xfId="32340" xr:uid="{00000000-0005-0000-0000-000051510000}"/>
    <cellStyle name="Millares 2 2 3 2 2 2 6" xfId="2939" xr:uid="{00000000-0005-0000-0000-000052510000}"/>
    <cellStyle name="Millares 2 2 3 2 2 2 6 2" xfId="6369" xr:uid="{00000000-0005-0000-0000-000053510000}"/>
    <cellStyle name="Millares 2 2 3 2 2 2 6 2 2" xfId="16764" xr:uid="{00000000-0005-0000-0000-000054510000}"/>
    <cellStyle name="Millares 2 2 3 2 2 2 6 2 2 2" xfId="47818" xr:uid="{00000000-0005-0000-0000-000055510000}"/>
    <cellStyle name="Millares 2 2 3 2 2 2 6 2 3" xfId="27134" xr:uid="{00000000-0005-0000-0000-000056510000}"/>
    <cellStyle name="Millares 2 2 3 2 2 2 6 2 4" xfId="37478" xr:uid="{00000000-0005-0000-0000-000057510000}"/>
    <cellStyle name="Millares 2 2 3 2 2 2 6 3" xfId="9849" xr:uid="{00000000-0005-0000-0000-000058510000}"/>
    <cellStyle name="Millares 2 2 3 2 2 2 6 3 2" xfId="20215" xr:uid="{00000000-0005-0000-0000-000059510000}"/>
    <cellStyle name="Millares 2 2 3 2 2 2 6 3 2 2" xfId="51264" xr:uid="{00000000-0005-0000-0000-00005A510000}"/>
    <cellStyle name="Millares 2 2 3 2 2 2 6 3 3" xfId="30580" xr:uid="{00000000-0005-0000-0000-00005B510000}"/>
    <cellStyle name="Millares 2 2 3 2 2 2 6 3 4" xfId="40924" xr:uid="{00000000-0005-0000-0000-00005C510000}"/>
    <cellStyle name="Millares 2 2 3 2 2 2 6 4" xfId="13336" xr:uid="{00000000-0005-0000-0000-00005D510000}"/>
    <cellStyle name="Millares 2 2 3 2 2 2 6 4 2" xfId="44392" xr:uid="{00000000-0005-0000-0000-00005E510000}"/>
    <cellStyle name="Millares 2 2 3 2 2 2 6 5" xfId="23708" xr:uid="{00000000-0005-0000-0000-00005F510000}"/>
    <cellStyle name="Millares 2 2 3 2 2 2 6 6" xfId="34052" xr:uid="{00000000-0005-0000-0000-000060510000}"/>
    <cellStyle name="Millares 2 2 3 2 2 2 7" xfId="4648" xr:uid="{00000000-0005-0000-0000-000061510000}"/>
    <cellStyle name="Millares 2 2 3 2 2 2 7 2" xfId="15045" xr:uid="{00000000-0005-0000-0000-000062510000}"/>
    <cellStyle name="Millares 2 2 3 2 2 2 7 2 2" xfId="46101" xr:uid="{00000000-0005-0000-0000-000063510000}"/>
    <cellStyle name="Millares 2 2 3 2 2 2 7 3" xfId="25417" xr:uid="{00000000-0005-0000-0000-000064510000}"/>
    <cellStyle name="Millares 2 2 3 2 2 2 7 4" xfId="35761" xr:uid="{00000000-0005-0000-0000-000065510000}"/>
    <cellStyle name="Millares 2 2 3 2 2 2 8" xfId="8090" xr:uid="{00000000-0005-0000-0000-000066510000}"/>
    <cellStyle name="Millares 2 2 3 2 2 2 8 2" xfId="18475" xr:uid="{00000000-0005-0000-0000-000067510000}"/>
    <cellStyle name="Millares 2 2 3 2 2 2 8 2 2" xfId="49525" xr:uid="{00000000-0005-0000-0000-000068510000}"/>
    <cellStyle name="Millares 2 2 3 2 2 2 8 3" xfId="28841" xr:uid="{00000000-0005-0000-0000-000069510000}"/>
    <cellStyle name="Millares 2 2 3 2 2 2 8 4" xfId="39185" xr:uid="{00000000-0005-0000-0000-00006A510000}"/>
    <cellStyle name="Millares 2 2 3 2 2 2 9" xfId="11619" xr:uid="{00000000-0005-0000-0000-00006B510000}"/>
    <cellStyle name="Millares 2 2 3 2 2 2 9 2" xfId="42675" xr:uid="{00000000-0005-0000-0000-00006C510000}"/>
    <cellStyle name="Millares 2 2 3 2 2 3" xfId="755" xr:uid="{00000000-0005-0000-0000-00006D510000}"/>
    <cellStyle name="Millares 2 2 3 2 2 3 2" xfId="756" xr:uid="{00000000-0005-0000-0000-00006E510000}"/>
    <cellStyle name="Millares 2 2 3 2 2 3 2 2" xfId="2946" xr:uid="{00000000-0005-0000-0000-00006F510000}"/>
    <cellStyle name="Millares 2 2 3 2 2 3 2 2 2" xfId="6376" xr:uid="{00000000-0005-0000-0000-000070510000}"/>
    <cellStyle name="Millares 2 2 3 2 2 3 2 2 2 2" xfId="16771" xr:uid="{00000000-0005-0000-0000-000071510000}"/>
    <cellStyle name="Millares 2 2 3 2 2 3 2 2 2 2 2" xfId="47825" xr:uid="{00000000-0005-0000-0000-000072510000}"/>
    <cellStyle name="Millares 2 2 3 2 2 3 2 2 2 3" xfId="27141" xr:uid="{00000000-0005-0000-0000-000073510000}"/>
    <cellStyle name="Millares 2 2 3 2 2 3 2 2 2 4" xfId="37485" xr:uid="{00000000-0005-0000-0000-000074510000}"/>
    <cellStyle name="Millares 2 2 3 2 2 3 2 2 3" xfId="9856" xr:uid="{00000000-0005-0000-0000-000075510000}"/>
    <cellStyle name="Millares 2 2 3 2 2 3 2 2 3 2" xfId="20222" xr:uid="{00000000-0005-0000-0000-000076510000}"/>
    <cellStyle name="Millares 2 2 3 2 2 3 2 2 3 2 2" xfId="51271" xr:uid="{00000000-0005-0000-0000-000077510000}"/>
    <cellStyle name="Millares 2 2 3 2 2 3 2 2 3 3" xfId="30587" xr:uid="{00000000-0005-0000-0000-000078510000}"/>
    <cellStyle name="Millares 2 2 3 2 2 3 2 2 3 4" xfId="40931" xr:uid="{00000000-0005-0000-0000-000079510000}"/>
    <cellStyle name="Millares 2 2 3 2 2 3 2 2 4" xfId="13343" xr:uid="{00000000-0005-0000-0000-00007A510000}"/>
    <cellStyle name="Millares 2 2 3 2 2 3 2 2 4 2" xfId="44399" xr:uid="{00000000-0005-0000-0000-00007B510000}"/>
    <cellStyle name="Millares 2 2 3 2 2 3 2 2 5" xfId="23715" xr:uid="{00000000-0005-0000-0000-00007C510000}"/>
    <cellStyle name="Millares 2 2 3 2 2 3 2 2 6" xfId="34059" xr:uid="{00000000-0005-0000-0000-00007D510000}"/>
    <cellStyle name="Millares 2 2 3 2 2 3 2 3" xfId="4655" xr:uid="{00000000-0005-0000-0000-00007E510000}"/>
    <cellStyle name="Millares 2 2 3 2 2 3 2 3 2" xfId="15052" xr:uid="{00000000-0005-0000-0000-00007F510000}"/>
    <cellStyle name="Millares 2 2 3 2 2 3 2 3 2 2" xfId="46108" xr:uid="{00000000-0005-0000-0000-000080510000}"/>
    <cellStyle name="Millares 2 2 3 2 2 3 2 3 3" xfId="25424" xr:uid="{00000000-0005-0000-0000-000081510000}"/>
    <cellStyle name="Millares 2 2 3 2 2 3 2 3 4" xfId="35768" xr:uid="{00000000-0005-0000-0000-000082510000}"/>
    <cellStyle name="Millares 2 2 3 2 2 3 2 4" xfId="8097" xr:uid="{00000000-0005-0000-0000-000083510000}"/>
    <cellStyle name="Millares 2 2 3 2 2 3 2 4 2" xfId="18482" xr:uid="{00000000-0005-0000-0000-000084510000}"/>
    <cellStyle name="Millares 2 2 3 2 2 3 2 4 2 2" xfId="49532" xr:uid="{00000000-0005-0000-0000-000085510000}"/>
    <cellStyle name="Millares 2 2 3 2 2 3 2 4 3" xfId="28848" xr:uid="{00000000-0005-0000-0000-000086510000}"/>
    <cellStyle name="Millares 2 2 3 2 2 3 2 4 4" xfId="39192" xr:uid="{00000000-0005-0000-0000-000087510000}"/>
    <cellStyle name="Millares 2 2 3 2 2 3 2 5" xfId="11626" xr:uid="{00000000-0005-0000-0000-000088510000}"/>
    <cellStyle name="Millares 2 2 3 2 2 3 2 5 2" xfId="42682" xr:uid="{00000000-0005-0000-0000-000089510000}"/>
    <cellStyle name="Millares 2 2 3 2 2 3 2 6" xfId="21998" xr:uid="{00000000-0005-0000-0000-00008A510000}"/>
    <cellStyle name="Millares 2 2 3 2 2 3 2 7" xfId="32342" xr:uid="{00000000-0005-0000-0000-00008B510000}"/>
    <cellStyle name="Millares 2 2 3 2 2 3 3" xfId="2945" xr:uid="{00000000-0005-0000-0000-00008C510000}"/>
    <cellStyle name="Millares 2 2 3 2 2 3 3 2" xfId="6375" xr:uid="{00000000-0005-0000-0000-00008D510000}"/>
    <cellStyle name="Millares 2 2 3 2 2 3 3 2 2" xfId="16770" xr:uid="{00000000-0005-0000-0000-00008E510000}"/>
    <cellStyle name="Millares 2 2 3 2 2 3 3 2 2 2" xfId="47824" xr:uid="{00000000-0005-0000-0000-00008F510000}"/>
    <cellStyle name="Millares 2 2 3 2 2 3 3 2 3" xfId="27140" xr:uid="{00000000-0005-0000-0000-000090510000}"/>
    <cellStyle name="Millares 2 2 3 2 2 3 3 2 4" xfId="37484" xr:uid="{00000000-0005-0000-0000-000091510000}"/>
    <cellStyle name="Millares 2 2 3 2 2 3 3 3" xfId="9855" xr:uid="{00000000-0005-0000-0000-000092510000}"/>
    <cellStyle name="Millares 2 2 3 2 2 3 3 3 2" xfId="20221" xr:uid="{00000000-0005-0000-0000-000093510000}"/>
    <cellStyle name="Millares 2 2 3 2 2 3 3 3 2 2" xfId="51270" xr:uid="{00000000-0005-0000-0000-000094510000}"/>
    <cellStyle name="Millares 2 2 3 2 2 3 3 3 3" xfId="30586" xr:uid="{00000000-0005-0000-0000-000095510000}"/>
    <cellStyle name="Millares 2 2 3 2 2 3 3 3 4" xfId="40930" xr:uid="{00000000-0005-0000-0000-000096510000}"/>
    <cellStyle name="Millares 2 2 3 2 2 3 3 4" xfId="13342" xr:uid="{00000000-0005-0000-0000-000097510000}"/>
    <cellStyle name="Millares 2 2 3 2 2 3 3 4 2" xfId="44398" xr:uid="{00000000-0005-0000-0000-000098510000}"/>
    <cellStyle name="Millares 2 2 3 2 2 3 3 5" xfId="23714" xr:uid="{00000000-0005-0000-0000-000099510000}"/>
    <cellStyle name="Millares 2 2 3 2 2 3 3 6" xfId="34058" xr:uid="{00000000-0005-0000-0000-00009A510000}"/>
    <cellStyle name="Millares 2 2 3 2 2 3 4" xfId="4654" xr:uid="{00000000-0005-0000-0000-00009B510000}"/>
    <cellStyle name="Millares 2 2 3 2 2 3 4 2" xfId="15051" xr:uid="{00000000-0005-0000-0000-00009C510000}"/>
    <cellStyle name="Millares 2 2 3 2 2 3 4 2 2" xfId="46107" xr:uid="{00000000-0005-0000-0000-00009D510000}"/>
    <cellStyle name="Millares 2 2 3 2 2 3 4 3" xfId="25423" xr:uid="{00000000-0005-0000-0000-00009E510000}"/>
    <cellStyle name="Millares 2 2 3 2 2 3 4 4" xfId="35767" xr:uid="{00000000-0005-0000-0000-00009F510000}"/>
    <cellStyle name="Millares 2 2 3 2 2 3 5" xfId="8096" xr:uid="{00000000-0005-0000-0000-0000A0510000}"/>
    <cellStyle name="Millares 2 2 3 2 2 3 5 2" xfId="18481" xr:uid="{00000000-0005-0000-0000-0000A1510000}"/>
    <cellStyle name="Millares 2 2 3 2 2 3 5 2 2" xfId="49531" xr:uid="{00000000-0005-0000-0000-0000A2510000}"/>
    <cellStyle name="Millares 2 2 3 2 2 3 5 3" xfId="28847" xr:uid="{00000000-0005-0000-0000-0000A3510000}"/>
    <cellStyle name="Millares 2 2 3 2 2 3 5 4" xfId="39191" xr:uid="{00000000-0005-0000-0000-0000A4510000}"/>
    <cellStyle name="Millares 2 2 3 2 2 3 6" xfId="11625" xr:uid="{00000000-0005-0000-0000-0000A5510000}"/>
    <cellStyle name="Millares 2 2 3 2 2 3 6 2" xfId="42681" xr:uid="{00000000-0005-0000-0000-0000A6510000}"/>
    <cellStyle name="Millares 2 2 3 2 2 3 7" xfId="21997" xr:uid="{00000000-0005-0000-0000-0000A7510000}"/>
    <cellStyle name="Millares 2 2 3 2 2 3 8" xfId="32341" xr:uid="{00000000-0005-0000-0000-0000A8510000}"/>
    <cellStyle name="Millares 2 2 3 2 2 4" xfId="757" xr:uid="{00000000-0005-0000-0000-0000A9510000}"/>
    <cellStyle name="Millares 2 2 3 2 2 4 2" xfId="2947" xr:uid="{00000000-0005-0000-0000-0000AA510000}"/>
    <cellStyle name="Millares 2 2 3 2 2 4 2 2" xfId="6377" xr:uid="{00000000-0005-0000-0000-0000AB510000}"/>
    <cellStyle name="Millares 2 2 3 2 2 4 2 2 2" xfId="16772" xr:uid="{00000000-0005-0000-0000-0000AC510000}"/>
    <cellStyle name="Millares 2 2 3 2 2 4 2 2 2 2" xfId="47826" xr:uid="{00000000-0005-0000-0000-0000AD510000}"/>
    <cellStyle name="Millares 2 2 3 2 2 4 2 2 3" xfId="27142" xr:uid="{00000000-0005-0000-0000-0000AE510000}"/>
    <cellStyle name="Millares 2 2 3 2 2 4 2 2 4" xfId="37486" xr:uid="{00000000-0005-0000-0000-0000AF510000}"/>
    <cellStyle name="Millares 2 2 3 2 2 4 2 3" xfId="9857" xr:uid="{00000000-0005-0000-0000-0000B0510000}"/>
    <cellStyle name="Millares 2 2 3 2 2 4 2 3 2" xfId="20223" xr:uid="{00000000-0005-0000-0000-0000B1510000}"/>
    <cellStyle name="Millares 2 2 3 2 2 4 2 3 2 2" xfId="51272" xr:uid="{00000000-0005-0000-0000-0000B2510000}"/>
    <cellStyle name="Millares 2 2 3 2 2 4 2 3 3" xfId="30588" xr:uid="{00000000-0005-0000-0000-0000B3510000}"/>
    <cellStyle name="Millares 2 2 3 2 2 4 2 3 4" xfId="40932" xr:uid="{00000000-0005-0000-0000-0000B4510000}"/>
    <cellStyle name="Millares 2 2 3 2 2 4 2 4" xfId="13344" xr:uid="{00000000-0005-0000-0000-0000B5510000}"/>
    <cellStyle name="Millares 2 2 3 2 2 4 2 4 2" xfId="44400" xr:uid="{00000000-0005-0000-0000-0000B6510000}"/>
    <cellStyle name="Millares 2 2 3 2 2 4 2 5" xfId="23716" xr:uid="{00000000-0005-0000-0000-0000B7510000}"/>
    <cellStyle name="Millares 2 2 3 2 2 4 2 6" xfId="34060" xr:uid="{00000000-0005-0000-0000-0000B8510000}"/>
    <cellStyle name="Millares 2 2 3 2 2 4 3" xfId="4656" xr:uid="{00000000-0005-0000-0000-0000B9510000}"/>
    <cellStyle name="Millares 2 2 3 2 2 4 3 2" xfId="15053" xr:uid="{00000000-0005-0000-0000-0000BA510000}"/>
    <cellStyle name="Millares 2 2 3 2 2 4 3 2 2" xfId="46109" xr:uid="{00000000-0005-0000-0000-0000BB510000}"/>
    <cellStyle name="Millares 2 2 3 2 2 4 3 3" xfId="25425" xr:uid="{00000000-0005-0000-0000-0000BC510000}"/>
    <cellStyle name="Millares 2 2 3 2 2 4 3 4" xfId="35769" xr:uid="{00000000-0005-0000-0000-0000BD510000}"/>
    <cellStyle name="Millares 2 2 3 2 2 4 4" xfId="8098" xr:uid="{00000000-0005-0000-0000-0000BE510000}"/>
    <cellStyle name="Millares 2 2 3 2 2 4 4 2" xfId="18483" xr:uid="{00000000-0005-0000-0000-0000BF510000}"/>
    <cellStyle name="Millares 2 2 3 2 2 4 4 2 2" xfId="49533" xr:uid="{00000000-0005-0000-0000-0000C0510000}"/>
    <cellStyle name="Millares 2 2 3 2 2 4 4 3" xfId="28849" xr:uid="{00000000-0005-0000-0000-0000C1510000}"/>
    <cellStyle name="Millares 2 2 3 2 2 4 4 4" xfId="39193" xr:uid="{00000000-0005-0000-0000-0000C2510000}"/>
    <cellStyle name="Millares 2 2 3 2 2 4 5" xfId="11627" xr:uid="{00000000-0005-0000-0000-0000C3510000}"/>
    <cellStyle name="Millares 2 2 3 2 2 4 5 2" xfId="42683" xr:uid="{00000000-0005-0000-0000-0000C4510000}"/>
    <cellStyle name="Millares 2 2 3 2 2 4 6" xfId="21999" xr:uid="{00000000-0005-0000-0000-0000C5510000}"/>
    <cellStyle name="Millares 2 2 3 2 2 4 7" xfId="32343" xr:uid="{00000000-0005-0000-0000-0000C6510000}"/>
    <cellStyle name="Millares 2 2 3 2 2 5" xfId="758" xr:uid="{00000000-0005-0000-0000-0000C7510000}"/>
    <cellStyle name="Millares 2 2 3 2 2 5 2" xfId="2948" xr:uid="{00000000-0005-0000-0000-0000C8510000}"/>
    <cellStyle name="Millares 2 2 3 2 2 5 2 2" xfId="6378" xr:uid="{00000000-0005-0000-0000-0000C9510000}"/>
    <cellStyle name="Millares 2 2 3 2 2 5 2 2 2" xfId="16773" xr:uid="{00000000-0005-0000-0000-0000CA510000}"/>
    <cellStyle name="Millares 2 2 3 2 2 5 2 2 2 2" xfId="47827" xr:uid="{00000000-0005-0000-0000-0000CB510000}"/>
    <cellStyle name="Millares 2 2 3 2 2 5 2 2 3" xfId="27143" xr:uid="{00000000-0005-0000-0000-0000CC510000}"/>
    <cellStyle name="Millares 2 2 3 2 2 5 2 2 4" xfId="37487" xr:uid="{00000000-0005-0000-0000-0000CD510000}"/>
    <cellStyle name="Millares 2 2 3 2 2 5 2 3" xfId="9858" xr:uid="{00000000-0005-0000-0000-0000CE510000}"/>
    <cellStyle name="Millares 2 2 3 2 2 5 2 3 2" xfId="20224" xr:uid="{00000000-0005-0000-0000-0000CF510000}"/>
    <cellStyle name="Millares 2 2 3 2 2 5 2 3 2 2" xfId="51273" xr:uid="{00000000-0005-0000-0000-0000D0510000}"/>
    <cellStyle name="Millares 2 2 3 2 2 5 2 3 3" xfId="30589" xr:uid="{00000000-0005-0000-0000-0000D1510000}"/>
    <cellStyle name="Millares 2 2 3 2 2 5 2 3 4" xfId="40933" xr:uid="{00000000-0005-0000-0000-0000D2510000}"/>
    <cellStyle name="Millares 2 2 3 2 2 5 2 4" xfId="13345" xr:uid="{00000000-0005-0000-0000-0000D3510000}"/>
    <cellStyle name="Millares 2 2 3 2 2 5 2 4 2" xfId="44401" xr:uid="{00000000-0005-0000-0000-0000D4510000}"/>
    <cellStyle name="Millares 2 2 3 2 2 5 2 5" xfId="23717" xr:uid="{00000000-0005-0000-0000-0000D5510000}"/>
    <cellStyle name="Millares 2 2 3 2 2 5 2 6" xfId="34061" xr:uid="{00000000-0005-0000-0000-0000D6510000}"/>
    <cellStyle name="Millares 2 2 3 2 2 5 3" xfId="4657" xr:uid="{00000000-0005-0000-0000-0000D7510000}"/>
    <cellStyle name="Millares 2 2 3 2 2 5 3 2" xfId="15054" xr:uid="{00000000-0005-0000-0000-0000D8510000}"/>
    <cellStyle name="Millares 2 2 3 2 2 5 3 2 2" xfId="46110" xr:uid="{00000000-0005-0000-0000-0000D9510000}"/>
    <cellStyle name="Millares 2 2 3 2 2 5 3 3" xfId="25426" xr:uid="{00000000-0005-0000-0000-0000DA510000}"/>
    <cellStyle name="Millares 2 2 3 2 2 5 3 4" xfId="35770" xr:uid="{00000000-0005-0000-0000-0000DB510000}"/>
    <cellStyle name="Millares 2 2 3 2 2 5 4" xfId="8099" xr:uid="{00000000-0005-0000-0000-0000DC510000}"/>
    <cellStyle name="Millares 2 2 3 2 2 5 4 2" xfId="18484" xr:uid="{00000000-0005-0000-0000-0000DD510000}"/>
    <cellStyle name="Millares 2 2 3 2 2 5 4 2 2" xfId="49534" xr:uid="{00000000-0005-0000-0000-0000DE510000}"/>
    <cellStyle name="Millares 2 2 3 2 2 5 4 3" xfId="28850" xr:uid="{00000000-0005-0000-0000-0000DF510000}"/>
    <cellStyle name="Millares 2 2 3 2 2 5 4 4" xfId="39194" xr:uid="{00000000-0005-0000-0000-0000E0510000}"/>
    <cellStyle name="Millares 2 2 3 2 2 5 5" xfId="11628" xr:uid="{00000000-0005-0000-0000-0000E1510000}"/>
    <cellStyle name="Millares 2 2 3 2 2 5 5 2" xfId="42684" xr:uid="{00000000-0005-0000-0000-0000E2510000}"/>
    <cellStyle name="Millares 2 2 3 2 2 5 6" xfId="22000" xr:uid="{00000000-0005-0000-0000-0000E3510000}"/>
    <cellStyle name="Millares 2 2 3 2 2 5 7" xfId="32344" xr:uid="{00000000-0005-0000-0000-0000E4510000}"/>
    <cellStyle name="Millares 2 2 3 2 2 6" xfId="759" xr:uid="{00000000-0005-0000-0000-0000E5510000}"/>
    <cellStyle name="Millares 2 2 3 2 2 6 2" xfId="2949" xr:uid="{00000000-0005-0000-0000-0000E6510000}"/>
    <cellStyle name="Millares 2 2 3 2 2 6 2 2" xfId="6379" xr:uid="{00000000-0005-0000-0000-0000E7510000}"/>
    <cellStyle name="Millares 2 2 3 2 2 6 2 2 2" xfId="16774" xr:uid="{00000000-0005-0000-0000-0000E8510000}"/>
    <cellStyle name="Millares 2 2 3 2 2 6 2 2 2 2" xfId="47828" xr:uid="{00000000-0005-0000-0000-0000E9510000}"/>
    <cellStyle name="Millares 2 2 3 2 2 6 2 2 3" xfId="27144" xr:uid="{00000000-0005-0000-0000-0000EA510000}"/>
    <cellStyle name="Millares 2 2 3 2 2 6 2 2 4" xfId="37488" xr:uid="{00000000-0005-0000-0000-0000EB510000}"/>
    <cellStyle name="Millares 2 2 3 2 2 6 2 3" xfId="9859" xr:uid="{00000000-0005-0000-0000-0000EC510000}"/>
    <cellStyle name="Millares 2 2 3 2 2 6 2 3 2" xfId="20225" xr:uid="{00000000-0005-0000-0000-0000ED510000}"/>
    <cellStyle name="Millares 2 2 3 2 2 6 2 3 2 2" xfId="51274" xr:uid="{00000000-0005-0000-0000-0000EE510000}"/>
    <cellStyle name="Millares 2 2 3 2 2 6 2 3 3" xfId="30590" xr:uid="{00000000-0005-0000-0000-0000EF510000}"/>
    <cellStyle name="Millares 2 2 3 2 2 6 2 3 4" xfId="40934" xr:uid="{00000000-0005-0000-0000-0000F0510000}"/>
    <cellStyle name="Millares 2 2 3 2 2 6 2 4" xfId="13346" xr:uid="{00000000-0005-0000-0000-0000F1510000}"/>
    <cellStyle name="Millares 2 2 3 2 2 6 2 4 2" xfId="44402" xr:uid="{00000000-0005-0000-0000-0000F2510000}"/>
    <cellStyle name="Millares 2 2 3 2 2 6 2 5" xfId="23718" xr:uid="{00000000-0005-0000-0000-0000F3510000}"/>
    <cellStyle name="Millares 2 2 3 2 2 6 2 6" xfId="34062" xr:uid="{00000000-0005-0000-0000-0000F4510000}"/>
    <cellStyle name="Millares 2 2 3 2 2 6 3" xfId="4658" xr:uid="{00000000-0005-0000-0000-0000F5510000}"/>
    <cellStyle name="Millares 2 2 3 2 2 6 3 2" xfId="15055" xr:uid="{00000000-0005-0000-0000-0000F6510000}"/>
    <cellStyle name="Millares 2 2 3 2 2 6 3 2 2" xfId="46111" xr:uid="{00000000-0005-0000-0000-0000F7510000}"/>
    <cellStyle name="Millares 2 2 3 2 2 6 3 3" xfId="25427" xr:uid="{00000000-0005-0000-0000-0000F8510000}"/>
    <cellStyle name="Millares 2 2 3 2 2 6 3 4" xfId="35771" xr:uid="{00000000-0005-0000-0000-0000F9510000}"/>
    <cellStyle name="Millares 2 2 3 2 2 6 4" xfId="8100" xr:uid="{00000000-0005-0000-0000-0000FA510000}"/>
    <cellStyle name="Millares 2 2 3 2 2 6 4 2" xfId="18485" xr:uid="{00000000-0005-0000-0000-0000FB510000}"/>
    <cellStyle name="Millares 2 2 3 2 2 6 4 2 2" xfId="49535" xr:uid="{00000000-0005-0000-0000-0000FC510000}"/>
    <cellStyle name="Millares 2 2 3 2 2 6 4 3" xfId="28851" xr:uid="{00000000-0005-0000-0000-0000FD510000}"/>
    <cellStyle name="Millares 2 2 3 2 2 6 4 4" xfId="39195" xr:uid="{00000000-0005-0000-0000-0000FE510000}"/>
    <cellStyle name="Millares 2 2 3 2 2 6 5" xfId="11629" xr:uid="{00000000-0005-0000-0000-0000FF510000}"/>
    <cellStyle name="Millares 2 2 3 2 2 6 5 2" xfId="42685" xr:uid="{00000000-0005-0000-0000-000000520000}"/>
    <cellStyle name="Millares 2 2 3 2 2 6 6" xfId="22001" xr:uid="{00000000-0005-0000-0000-000001520000}"/>
    <cellStyle name="Millares 2 2 3 2 2 6 7" xfId="32345" xr:uid="{00000000-0005-0000-0000-000002520000}"/>
    <cellStyle name="Millares 2 2 3 2 2 7" xfId="2938" xr:uid="{00000000-0005-0000-0000-000003520000}"/>
    <cellStyle name="Millares 2 2 3 2 2 7 2" xfId="6368" xr:uid="{00000000-0005-0000-0000-000004520000}"/>
    <cellStyle name="Millares 2 2 3 2 2 7 2 2" xfId="16763" xr:uid="{00000000-0005-0000-0000-000005520000}"/>
    <cellStyle name="Millares 2 2 3 2 2 7 2 2 2" xfId="47817" xr:uid="{00000000-0005-0000-0000-000006520000}"/>
    <cellStyle name="Millares 2 2 3 2 2 7 2 3" xfId="27133" xr:uid="{00000000-0005-0000-0000-000007520000}"/>
    <cellStyle name="Millares 2 2 3 2 2 7 2 4" xfId="37477" xr:uid="{00000000-0005-0000-0000-000008520000}"/>
    <cellStyle name="Millares 2 2 3 2 2 7 3" xfId="9848" xr:uid="{00000000-0005-0000-0000-000009520000}"/>
    <cellStyle name="Millares 2 2 3 2 2 7 3 2" xfId="20214" xr:uid="{00000000-0005-0000-0000-00000A520000}"/>
    <cellStyle name="Millares 2 2 3 2 2 7 3 2 2" xfId="51263" xr:uid="{00000000-0005-0000-0000-00000B520000}"/>
    <cellStyle name="Millares 2 2 3 2 2 7 3 3" xfId="30579" xr:uid="{00000000-0005-0000-0000-00000C520000}"/>
    <cellStyle name="Millares 2 2 3 2 2 7 3 4" xfId="40923" xr:uid="{00000000-0005-0000-0000-00000D520000}"/>
    <cellStyle name="Millares 2 2 3 2 2 7 4" xfId="13335" xr:uid="{00000000-0005-0000-0000-00000E520000}"/>
    <cellStyle name="Millares 2 2 3 2 2 7 4 2" xfId="44391" xr:uid="{00000000-0005-0000-0000-00000F520000}"/>
    <cellStyle name="Millares 2 2 3 2 2 7 5" xfId="23707" xr:uid="{00000000-0005-0000-0000-000010520000}"/>
    <cellStyle name="Millares 2 2 3 2 2 7 6" xfId="34051" xr:uid="{00000000-0005-0000-0000-000011520000}"/>
    <cellStyle name="Millares 2 2 3 2 2 8" xfId="4647" xr:uid="{00000000-0005-0000-0000-000012520000}"/>
    <cellStyle name="Millares 2 2 3 2 2 8 2" xfId="15044" xr:uid="{00000000-0005-0000-0000-000013520000}"/>
    <cellStyle name="Millares 2 2 3 2 2 8 2 2" xfId="46100" xr:uid="{00000000-0005-0000-0000-000014520000}"/>
    <cellStyle name="Millares 2 2 3 2 2 8 3" xfId="25416" xr:uid="{00000000-0005-0000-0000-000015520000}"/>
    <cellStyle name="Millares 2 2 3 2 2 8 4" xfId="35760" xr:uid="{00000000-0005-0000-0000-000016520000}"/>
    <cellStyle name="Millares 2 2 3 2 2 9" xfId="8089" xr:uid="{00000000-0005-0000-0000-000017520000}"/>
    <cellStyle name="Millares 2 2 3 2 2 9 2" xfId="18474" xr:uid="{00000000-0005-0000-0000-000018520000}"/>
    <cellStyle name="Millares 2 2 3 2 2 9 2 2" xfId="49524" xr:uid="{00000000-0005-0000-0000-000019520000}"/>
    <cellStyle name="Millares 2 2 3 2 2 9 3" xfId="28840" xr:uid="{00000000-0005-0000-0000-00001A520000}"/>
    <cellStyle name="Millares 2 2 3 2 2 9 4" xfId="39184" xr:uid="{00000000-0005-0000-0000-00001B520000}"/>
    <cellStyle name="Millares 2 2 3 2 3" xfId="760" xr:uid="{00000000-0005-0000-0000-00001C520000}"/>
    <cellStyle name="Millares 2 2 3 2 3 10" xfId="22002" xr:uid="{00000000-0005-0000-0000-00001D520000}"/>
    <cellStyle name="Millares 2 2 3 2 3 11" xfId="32346" xr:uid="{00000000-0005-0000-0000-00001E520000}"/>
    <cellStyle name="Millares 2 2 3 2 3 2" xfId="761" xr:uid="{00000000-0005-0000-0000-00001F520000}"/>
    <cellStyle name="Millares 2 2 3 2 3 2 2" xfId="762" xr:uid="{00000000-0005-0000-0000-000020520000}"/>
    <cellStyle name="Millares 2 2 3 2 3 2 2 2" xfId="2952" xr:uid="{00000000-0005-0000-0000-000021520000}"/>
    <cellStyle name="Millares 2 2 3 2 3 2 2 2 2" xfId="6382" xr:uid="{00000000-0005-0000-0000-000022520000}"/>
    <cellStyle name="Millares 2 2 3 2 3 2 2 2 2 2" xfId="16777" xr:uid="{00000000-0005-0000-0000-000023520000}"/>
    <cellStyle name="Millares 2 2 3 2 3 2 2 2 2 2 2" xfId="47831" xr:uid="{00000000-0005-0000-0000-000024520000}"/>
    <cellStyle name="Millares 2 2 3 2 3 2 2 2 2 3" xfId="27147" xr:uid="{00000000-0005-0000-0000-000025520000}"/>
    <cellStyle name="Millares 2 2 3 2 3 2 2 2 2 4" xfId="37491" xr:uid="{00000000-0005-0000-0000-000026520000}"/>
    <cellStyle name="Millares 2 2 3 2 3 2 2 2 3" xfId="9862" xr:uid="{00000000-0005-0000-0000-000027520000}"/>
    <cellStyle name="Millares 2 2 3 2 3 2 2 2 3 2" xfId="20228" xr:uid="{00000000-0005-0000-0000-000028520000}"/>
    <cellStyle name="Millares 2 2 3 2 3 2 2 2 3 2 2" xfId="51277" xr:uid="{00000000-0005-0000-0000-000029520000}"/>
    <cellStyle name="Millares 2 2 3 2 3 2 2 2 3 3" xfId="30593" xr:uid="{00000000-0005-0000-0000-00002A520000}"/>
    <cellStyle name="Millares 2 2 3 2 3 2 2 2 3 4" xfId="40937" xr:uid="{00000000-0005-0000-0000-00002B520000}"/>
    <cellStyle name="Millares 2 2 3 2 3 2 2 2 4" xfId="13349" xr:uid="{00000000-0005-0000-0000-00002C520000}"/>
    <cellStyle name="Millares 2 2 3 2 3 2 2 2 4 2" xfId="44405" xr:uid="{00000000-0005-0000-0000-00002D520000}"/>
    <cellStyle name="Millares 2 2 3 2 3 2 2 2 5" xfId="23721" xr:uid="{00000000-0005-0000-0000-00002E520000}"/>
    <cellStyle name="Millares 2 2 3 2 3 2 2 2 6" xfId="34065" xr:uid="{00000000-0005-0000-0000-00002F520000}"/>
    <cellStyle name="Millares 2 2 3 2 3 2 2 3" xfId="4661" xr:uid="{00000000-0005-0000-0000-000030520000}"/>
    <cellStyle name="Millares 2 2 3 2 3 2 2 3 2" xfId="15058" xr:uid="{00000000-0005-0000-0000-000031520000}"/>
    <cellStyle name="Millares 2 2 3 2 3 2 2 3 2 2" xfId="46114" xr:uid="{00000000-0005-0000-0000-000032520000}"/>
    <cellStyle name="Millares 2 2 3 2 3 2 2 3 3" xfId="25430" xr:uid="{00000000-0005-0000-0000-000033520000}"/>
    <cellStyle name="Millares 2 2 3 2 3 2 2 3 4" xfId="35774" xr:uid="{00000000-0005-0000-0000-000034520000}"/>
    <cellStyle name="Millares 2 2 3 2 3 2 2 4" xfId="8103" xr:uid="{00000000-0005-0000-0000-000035520000}"/>
    <cellStyle name="Millares 2 2 3 2 3 2 2 4 2" xfId="18488" xr:uid="{00000000-0005-0000-0000-000036520000}"/>
    <cellStyle name="Millares 2 2 3 2 3 2 2 4 2 2" xfId="49538" xr:uid="{00000000-0005-0000-0000-000037520000}"/>
    <cellStyle name="Millares 2 2 3 2 3 2 2 4 3" xfId="28854" xr:uid="{00000000-0005-0000-0000-000038520000}"/>
    <cellStyle name="Millares 2 2 3 2 3 2 2 4 4" xfId="39198" xr:uid="{00000000-0005-0000-0000-000039520000}"/>
    <cellStyle name="Millares 2 2 3 2 3 2 2 5" xfId="11632" xr:uid="{00000000-0005-0000-0000-00003A520000}"/>
    <cellStyle name="Millares 2 2 3 2 3 2 2 5 2" xfId="42688" xr:uid="{00000000-0005-0000-0000-00003B520000}"/>
    <cellStyle name="Millares 2 2 3 2 3 2 2 6" xfId="22004" xr:uid="{00000000-0005-0000-0000-00003C520000}"/>
    <cellStyle name="Millares 2 2 3 2 3 2 2 7" xfId="32348" xr:uid="{00000000-0005-0000-0000-00003D520000}"/>
    <cellStyle name="Millares 2 2 3 2 3 2 3" xfId="2951" xr:uid="{00000000-0005-0000-0000-00003E520000}"/>
    <cellStyle name="Millares 2 2 3 2 3 2 3 2" xfId="6381" xr:uid="{00000000-0005-0000-0000-00003F520000}"/>
    <cellStyle name="Millares 2 2 3 2 3 2 3 2 2" xfId="16776" xr:uid="{00000000-0005-0000-0000-000040520000}"/>
    <cellStyle name="Millares 2 2 3 2 3 2 3 2 2 2" xfId="47830" xr:uid="{00000000-0005-0000-0000-000041520000}"/>
    <cellStyle name="Millares 2 2 3 2 3 2 3 2 3" xfId="27146" xr:uid="{00000000-0005-0000-0000-000042520000}"/>
    <cellStyle name="Millares 2 2 3 2 3 2 3 2 4" xfId="37490" xr:uid="{00000000-0005-0000-0000-000043520000}"/>
    <cellStyle name="Millares 2 2 3 2 3 2 3 3" xfId="9861" xr:uid="{00000000-0005-0000-0000-000044520000}"/>
    <cellStyle name="Millares 2 2 3 2 3 2 3 3 2" xfId="20227" xr:uid="{00000000-0005-0000-0000-000045520000}"/>
    <cellStyle name="Millares 2 2 3 2 3 2 3 3 2 2" xfId="51276" xr:uid="{00000000-0005-0000-0000-000046520000}"/>
    <cellStyle name="Millares 2 2 3 2 3 2 3 3 3" xfId="30592" xr:uid="{00000000-0005-0000-0000-000047520000}"/>
    <cellStyle name="Millares 2 2 3 2 3 2 3 3 4" xfId="40936" xr:uid="{00000000-0005-0000-0000-000048520000}"/>
    <cellStyle name="Millares 2 2 3 2 3 2 3 4" xfId="13348" xr:uid="{00000000-0005-0000-0000-000049520000}"/>
    <cellStyle name="Millares 2 2 3 2 3 2 3 4 2" xfId="44404" xr:uid="{00000000-0005-0000-0000-00004A520000}"/>
    <cellStyle name="Millares 2 2 3 2 3 2 3 5" xfId="23720" xr:uid="{00000000-0005-0000-0000-00004B520000}"/>
    <cellStyle name="Millares 2 2 3 2 3 2 3 6" xfId="34064" xr:uid="{00000000-0005-0000-0000-00004C520000}"/>
    <cellStyle name="Millares 2 2 3 2 3 2 4" xfId="4660" xr:uid="{00000000-0005-0000-0000-00004D520000}"/>
    <cellStyle name="Millares 2 2 3 2 3 2 4 2" xfId="15057" xr:uid="{00000000-0005-0000-0000-00004E520000}"/>
    <cellStyle name="Millares 2 2 3 2 3 2 4 2 2" xfId="46113" xr:uid="{00000000-0005-0000-0000-00004F520000}"/>
    <cellStyle name="Millares 2 2 3 2 3 2 4 3" xfId="25429" xr:uid="{00000000-0005-0000-0000-000050520000}"/>
    <cellStyle name="Millares 2 2 3 2 3 2 4 4" xfId="35773" xr:uid="{00000000-0005-0000-0000-000051520000}"/>
    <cellStyle name="Millares 2 2 3 2 3 2 5" xfId="8102" xr:uid="{00000000-0005-0000-0000-000052520000}"/>
    <cellStyle name="Millares 2 2 3 2 3 2 5 2" xfId="18487" xr:uid="{00000000-0005-0000-0000-000053520000}"/>
    <cellStyle name="Millares 2 2 3 2 3 2 5 2 2" xfId="49537" xr:uid="{00000000-0005-0000-0000-000054520000}"/>
    <cellStyle name="Millares 2 2 3 2 3 2 5 3" xfId="28853" xr:uid="{00000000-0005-0000-0000-000055520000}"/>
    <cellStyle name="Millares 2 2 3 2 3 2 5 4" xfId="39197" xr:uid="{00000000-0005-0000-0000-000056520000}"/>
    <cellStyle name="Millares 2 2 3 2 3 2 6" xfId="11631" xr:uid="{00000000-0005-0000-0000-000057520000}"/>
    <cellStyle name="Millares 2 2 3 2 3 2 6 2" xfId="42687" xr:uid="{00000000-0005-0000-0000-000058520000}"/>
    <cellStyle name="Millares 2 2 3 2 3 2 7" xfId="22003" xr:uid="{00000000-0005-0000-0000-000059520000}"/>
    <cellStyle name="Millares 2 2 3 2 3 2 8" xfId="32347" xr:uid="{00000000-0005-0000-0000-00005A520000}"/>
    <cellStyle name="Millares 2 2 3 2 3 3" xfId="763" xr:uid="{00000000-0005-0000-0000-00005B520000}"/>
    <cellStyle name="Millares 2 2 3 2 3 3 2" xfId="2953" xr:uid="{00000000-0005-0000-0000-00005C520000}"/>
    <cellStyle name="Millares 2 2 3 2 3 3 2 2" xfId="6383" xr:uid="{00000000-0005-0000-0000-00005D520000}"/>
    <cellStyle name="Millares 2 2 3 2 3 3 2 2 2" xfId="16778" xr:uid="{00000000-0005-0000-0000-00005E520000}"/>
    <cellStyle name="Millares 2 2 3 2 3 3 2 2 2 2" xfId="47832" xr:uid="{00000000-0005-0000-0000-00005F520000}"/>
    <cellStyle name="Millares 2 2 3 2 3 3 2 2 3" xfId="27148" xr:uid="{00000000-0005-0000-0000-000060520000}"/>
    <cellStyle name="Millares 2 2 3 2 3 3 2 2 4" xfId="37492" xr:uid="{00000000-0005-0000-0000-000061520000}"/>
    <cellStyle name="Millares 2 2 3 2 3 3 2 3" xfId="9863" xr:uid="{00000000-0005-0000-0000-000062520000}"/>
    <cellStyle name="Millares 2 2 3 2 3 3 2 3 2" xfId="20229" xr:uid="{00000000-0005-0000-0000-000063520000}"/>
    <cellStyle name="Millares 2 2 3 2 3 3 2 3 2 2" xfId="51278" xr:uid="{00000000-0005-0000-0000-000064520000}"/>
    <cellStyle name="Millares 2 2 3 2 3 3 2 3 3" xfId="30594" xr:uid="{00000000-0005-0000-0000-000065520000}"/>
    <cellStyle name="Millares 2 2 3 2 3 3 2 3 4" xfId="40938" xr:uid="{00000000-0005-0000-0000-000066520000}"/>
    <cellStyle name="Millares 2 2 3 2 3 3 2 4" xfId="13350" xr:uid="{00000000-0005-0000-0000-000067520000}"/>
    <cellStyle name="Millares 2 2 3 2 3 3 2 4 2" xfId="44406" xr:uid="{00000000-0005-0000-0000-000068520000}"/>
    <cellStyle name="Millares 2 2 3 2 3 3 2 5" xfId="23722" xr:uid="{00000000-0005-0000-0000-000069520000}"/>
    <cellStyle name="Millares 2 2 3 2 3 3 2 6" xfId="34066" xr:uid="{00000000-0005-0000-0000-00006A520000}"/>
    <cellStyle name="Millares 2 2 3 2 3 3 3" xfId="4662" xr:uid="{00000000-0005-0000-0000-00006B520000}"/>
    <cellStyle name="Millares 2 2 3 2 3 3 3 2" xfId="15059" xr:uid="{00000000-0005-0000-0000-00006C520000}"/>
    <cellStyle name="Millares 2 2 3 2 3 3 3 2 2" xfId="46115" xr:uid="{00000000-0005-0000-0000-00006D520000}"/>
    <cellStyle name="Millares 2 2 3 2 3 3 3 3" xfId="25431" xr:uid="{00000000-0005-0000-0000-00006E520000}"/>
    <cellStyle name="Millares 2 2 3 2 3 3 3 4" xfId="35775" xr:uid="{00000000-0005-0000-0000-00006F520000}"/>
    <cellStyle name="Millares 2 2 3 2 3 3 4" xfId="8104" xr:uid="{00000000-0005-0000-0000-000070520000}"/>
    <cellStyle name="Millares 2 2 3 2 3 3 4 2" xfId="18489" xr:uid="{00000000-0005-0000-0000-000071520000}"/>
    <cellStyle name="Millares 2 2 3 2 3 3 4 2 2" xfId="49539" xr:uid="{00000000-0005-0000-0000-000072520000}"/>
    <cellStyle name="Millares 2 2 3 2 3 3 4 3" xfId="28855" xr:uid="{00000000-0005-0000-0000-000073520000}"/>
    <cellStyle name="Millares 2 2 3 2 3 3 4 4" xfId="39199" xr:uid="{00000000-0005-0000-0000-000074520000}"/>
    <cellStyle name="Millares 2 2 3 2 3 3 5" xfId="11633" xr:uid="{00000000-0005-0000-0000-000075520000}"/>
    <cellStyle name="Millares 2 2 3 2 3 3 5 2" xfId="42689" xr:uid="{00000000-0005-0000-0000-000076520000}"/>
    <cellStyle name="Millares 2 2 3 2 3 3 6" xfId="22005" xr:uid="{00000000-0005-0000-0000-000077520000}"/>
    <cellStyle name="Millares 2 2 3 2 3 3 7" xfId="32349" xr:uid="{00000000-0005-0000-0000-000078520000}"/>
    <cellStyle name="Millares 2 2 3 2 3 4" xfId="764" xr:uid="{00000000-0005-0000-0000-000079520000}"/>
    <cellStyle name="Millares 2 2 3 2 3 4 2" xfId="2954" xr:uid="{00000000-0005-0000-0000-00007A520000}"/>
    <cellStyle name="Millares 2 2 3 2 3 4 2 2" xfId="6384" xr:uid="{00000000-0005-0000-0000-00007B520000}"/>
    <cellStyle name="Millares 2 2 3 2 3 4 2 2 2" xfId="16779" xr:uid="{00000000-0005-0000-0000-00007C520000}"/>
    <cellStyle name="Millares 2 2 3 2 3 4 2 2 2 2" xfId="47833" xr:uid="{00000000-0005-0000-0000-00007D520000}"/>
    <cellStyle name="Millares 2 2 3 2 3 4 2 2 3" xfId="27149" xr:uid="{00000000-0005-0000-0000-00007E520000}"/>
    <cellStyle name="Millares 2 2 3 2 3 4 2 2 4" xfId="37493" xr:uid="{00000000-0005-0000-0000-00007F520000}"/>
    <cellStyle name="Millares 2 2 3 2 3 4 2 3" xfId="9864" xr:uid="{00000000-0005-0000-0000-000080520000}"/>
    <cellStyle name="Millares 2 2 3 2 3 4 2 3 2" xfId="20230" xr:uid="{00000000-0005-0000-0000-000081520000}"/>
    <cellStyle name="Millares 2 2 3 2 3 4 2 3 2 2" xfId="51279" xr:uid="{00000000-0005-0000-0000-000082520000}"/>
    <cellStyle name="Millares 2 2 3 2 3 4 2 3 3" xfId="30595" xr:uid="{00000000-0005-0000-0000-000083520000}"/>
    <cellStyle name="Millares 2 2 3 2 3 4 2 3 4" xfId="40939" xr:uid="{00000000-0005-0000-0000-000084520000}"/>
    <cellStyle name="Millares 2 2 3 2 3 4 2 4" xfId="13351" xr:uid="{00000000-0005-0000-0000-000085520000}"/>
    <cellStyle name="Millares 2 2 3 2 3 4 2 4 2" xfId="44407" xr:uid="{00000000-0005-0000-0000-000086520000}"/>
    <cellStyle name="Millares 2 2 3 2 3 4 2 5" xfId="23723" xr:uid="{00000000-0005-0000-0000-000087520000}"/>
    <cellStyle name="Millares 2 2 3 2 3 4 2 6" xfId="34067" xr:uid="{00000000-0005-0000-0000-000088520000}"/>
    <cellStyle name="Millares 2 2 3 2 3 4 3" xfId="4663" xr:uid="{00000000-0005-0000-0000-000089520000}"/>
    <cellStyle name="Millares 2 2 3 2 3 4 3 2" xfId="15060" xr:uid="{00000000-0005-0000-0000-00008A520000}"/>
    <cellStyle name="Millares 2 2 3 2 3 4 3 2 2" xfId="46116" xr:uid="{00000000-0005-0000-0000-00008B520000}"/>
    <cellStyle name="Millares 2 2 3 2 3 4 3 3" xfId="25432" xr:uid="{00000000-0005-0000-0000-00008C520000}"/>
    <cellStyle name="Millares 2 2 3 2 3 4 3 4" xfId="35776" xr:uid="{00000000-0005-0000-0000-00008D520000}"/>
    <cellStyle name="Millares 2 2 3 2 3 4 4" xfId="8105" xr:uid="{00000000-0005-0000-0000-00008E520000}"/>
    <cellStyle name="Millares 2 2 3 2 3 4 4 2" xfId="18490" xr:uid="{00000000-0005-0000-0000-00008F520000}"/>
    <cellStyle name="Millares 2 2 3 2 3 4 4 2 2" xfId="49540" xr:uid="{00000000-0005-0000-0000-000090520000}"/>
    <cellStyle name="Millares 2 2 3 2 3 4 4 3" xfId="28856" xr:uid="{00000000-0005-0000-0000-000091520000}"/>
    <cellStyle name="Millares 2 2 3 2 3 4 4 4" xfId="39200" xr:uid="{00000000-0005-0000-0000-000092520000}"/>
    <cellStyle name="Millares 2 2 3 2 3 4 5" xfId="11634" xr:uid="{00000000-0005-0000-0000-000093520000}"/>
    <cellStyle name="Millares 2 2 3 2 3 4 5 2" xfId="42690" xr:uid="{00000000-0005-0000-0000-000094520000}"/>
    <cellStyle name="Millares 2 2 3 2 3 4 6" xfId="22006" xr:uid="{00000000-0005-0000-0000-000095520000}"/>
    <cellStyle name="Millares 2 2 3 2 3 4 7" xfId="32350" xr:uid="{00000000-0005-0000-0000-000096520000}"/>
    <cellStyle name="Millares 2 2 3 2 3 5" xfId="765" xr:uid="{00000000-0005-0000-0000-000097520000}"/>
    <cellStyle name="Millares 2 2 3 2 3 5 2" xfId="2955" xr:uid="{00000000-0005-0000-0000-000098520000}"/>
    <cellStyle name="Millares 2 2 3 2 3 5 2 2" xfId="6385" xr:uid="{00000000-0005-0000-0000-000099520000}"/>
    <cellStyle name="Millares 2 2 3 2 3 5 2 2 2" xfId="16780" xr:uid="{00000000-0005-0000-0000-00009A520000}"/>
    <cellStyle name="Millares 2 2 3 2 3 5 2 2 2 2" xfId="47834" xr:uid="{00000000-0005-0000-0000-00009B520000}"/>
    <cellStyle name="Millares 2 2 3 2 3 5 2 2 3" xfId="27150" xr:uid="{00000000-0005-0000-0000-00009C520000}"/>
    <cellStyle name="Millares 2 2 3 2 3 5 2 2 4" xfId="37494" xr:uid="{00000000-0005-0000-0000-00009D520000}"/>
    <cellStyle name="Millares 2 2 3 2 3 5 2 3" xfId="9865" xr:uid="{00000000-0005-0000-0000-00009E520000}"/>
    <cellStyle name="Millares 2 2 3 2 3 5 2 3 2" xfId="20231" xr:uid="{00000000-0005-0000-0000-00009F520000}"/>
    <cellStyle name="Millares 2 2 3 2 3 5 2 3 2 2" xfId="51280" xr:uid="{00000000-0005-0000-0000-0000A0520000}"/>
    <cellStyle name="Millares 2 2 3 2 3 5 2 3 3" xfId="30596" xr:uid="{00000000-0005-0000-0000-0000A1520000}"/>
    <cellStyle name="Millares 2 2 3 2 3 5 2 3 4" xfId="40940" xr:uid="{00000000-0005-0000-0000-0000A2520000}"/>
    <cellStyle name="Millares 2 2 3 2 3 5 2 4" xfId="13352" xr:uid="{00000000-0005-0000-0000-0000A3520000}"/>
    <cellStyle name="Millares 2 2 3 2 3 5 2 4 2" xfId="44408" xr:uid="{00000000-0005-0000-0000-0000A4520000}"/>
    <cellStyle name="Millares 2 2 3 2 3 5 2 5" xfId="23724" xr:uid="{00000000-0005-0000-0000-0000A5520000}"/>
    <cellStyle name="Millares 2 2 3 2 3 5 2 6" xfId="34068" xr:uid="{00000000-0005-0000-0000-0000A6520000}"/>
    <cellStyle name="Millares 2 2 3 2 3 5 3" xfId="4664" xr:uid="{00000000-0005-0000-0000-0000A7520000}"/>
    <cellStyle name="Millares 2 2 3 2 3 5 3 2" xfId="15061" xr:uid="{00000000-0005-0000-0000-0000A8520000}"/>
    <cellStyle name="Millares 2 2 3 2 3 5 3 2 2" xfId="46117" xr:uid="{00000000-0005-0000-0000-0000A9520000}"/>
    <cellStyle name="Millares 2 2 3 2 3 5 3 3" xfId="25433" xr:uid="{00000000-0005-0000-0000-0000AA520000}"/>
    <cellStyle name="Millares 2 2 3 2 3 5 3 4" xfId="35777" xr:uid="{00000000-0005-0000-0000-0000AB520000}"/>
    <cellStyle name="Millares 2 2 3 2 3 5 4" xfId="8106" xr:uid="{00000000-0005-0000-0000-0000AC520000}"/>
    <cellStyle name="Millares 2 2 3 2 3 5 4 2" xfId="18491" xr:uid="{00000000-0005-0000-0000-0000AD520000}"/>
    <cellStyle name="Millares 2 2 3 2 3 5 4 2 2" xfId="49541" xr:uid="{00000000-0005-0000-0000-0000AE520000}"/>
    <cellStyle name="Millares 2 2 3 2 3 5 4 3" xfId="28857" xr:uid="{00000000-0005-0000-0000-0000AF520000}"/>
    <cellStyle name="Millares 2 2 3 2 3 5 4 4" xfId="39201" xr:uid="{00000000-0005-0000-0000-0000B0520000}"/>
    <cellStyle name="Millares 2 2 3 2 3 5 5" xfId="11635" xr:uid="{00000000-0005-0000-0000-0000B1520000}"/>
    <cellStyle name="Millares 2 2 3 2 3 5 5 2" xfId="42691" xr:uid="{00000000-0005-0000-0000-0000B2520000}"/>
    <cellStyle name="Millares 2 2 3 2 3 5 6" xfId="22007" xr:uid="{00000000-0005-0000-0000-0000B3520000}"/>
    <cellStyle name="Millares 2 2 3 2 3 5 7" xfId="32351" xr:uid="{00000000-0005-0000-0000-0000B4520000}"/>
    <cellStyle name="Millares 2 2 3 2 3 6" xfId="2950" xr:uid="{00000000-0005-0000-0000-0000B5520000}"/>
    <cellStyle name="Millares 2 2 3 2 3 6 2" xfId="6380" xr:uid="{00000000-0005-0000-0000-0000B6520000}"/>
    <cellStyle name="Millares 2 2 3 2 3 6 2 2" xfId="16775" xr:uid="{00000000-0005-0000-0000-0000B7520000}"/>
    <cellStyle name="Millares 2 2 3 2 3 6 2 2 2" xfId="47829" xr:uid="{00000000-0005-0000-0000-0000B8520000}"/>
    <cellStyle name="Millares 2 2 3 2 3 6 2 3" xfId="27145" xr:uid="{00000000-0005-0000-0000-0000B9520000}"/>
    <cellStyle name="Millares 2 2 3 2 3 6 2 4" xfId="37489" xr:uid="{00000000-0005-0000-0000-0000BA520000}"/>
    <cellStyle name="Millares 2 2 3 2 3 6 3" xfId="9860" xr:uid="{00000000-0005-0000-0000-0000BB520000}"/>
    <cellStyle name="Millares 2 2 3 2 3 6 3 2" xfId="20226" xr:uid="{00000000-0005-0000-0000-0000BC520000}"/>
    <cellStyle name="Millares 2 2 3 2 3 6 3 2 2" xfId="51275" xr:uid="{00000000-0005-0000-0000-0000BD520000}"/>
    <cellStyle name="Millares 2 2 3 2 3 6 3 3" xfId="30591" xr:uid="{00000000-0005-0000-0000-0000BE520000}"/>
    <cellStyle name="Millares 2 2 3 2 3 6 3 4" xfId="40935" xr:uid="{00000000-0005-0000-0000-0000BF520000}"/>
    <cellStyle name="Millares 2 2 3 2 3 6 4" xfId="13347" xr:uid="{00000000-0005-0000-0000-0000C0520000}"/>
    <cellStyle name="Millares 2 2 3 2 3 6 4 2" xfId="44403" xr:uid="{00000000-0005-0000-0000-0000C1520000}"/>
    <cellStyle name="Millares 2 2 3 2 3 6 5" xfId="23719" xr:uid="{00000000-0005-0000-0000-0000C2520000}"/>
    <cellStyle name="Millares 2 2 3 2 3 6 6" xfId="34063" xr:uid="{00000000-0005-0000-0000-0000C3520000}"/>
    <cellStyle name="Millares 2 2 3 2 3 7" xfId="4659" xr:uid="{00000000-0005-0000-0000-0000C4520000}"/>
    <cellStyle name="Millares 2 2 3 2 3 7 2" xfId="15056" xr:uid="{00000000-0005-0000-0000-0000C5520000}"/>
    <cellStyle name="Millares 2 2 3 2 3 7 2 2" xfId="46112" xr:uid="{00000000-0005-0000-0000-0000C6520000}"/>
    <cellStyle name="Millares 2 2 3 2 3 7 3" xfId="25428" xr:uid="{00000000-0005-0000-0000-0000C7520000}"/>
    <cellStyle name="Millares 2 2 3 2 3 7 4" xfId="35772" xr:uid="{00000000-0005-0000-0000-0000C8520000}"/>
    <cellStyle name="Millares 2 2 3 2 3 8" xfId="8101" xr:uid="{00000000-0005-0000-0000-0000C9520000}"/>
    <cellStyle name="Millares 2 2 3 2 3 8 2" xfId="18486" xr:uid="{00000000-0005-0000-0000-0000CA520000}"/>
    <cellStyle name="Millares 2 2 3 2 3 8 2 2" xfId="49536" xr:uid="{00000000-0005-0000-0000-0000CB520000}"/>
    <cellStyle name="Millares 2 2 3 2 3 8 3" xfId="28852" xr:uid="{00000000-0005-0000-0000-0000CC520000}"/>
    <cellStyle name="Millares 2 2 3 2 3 8 4" xfId="39196" xr:uid="{00000000-0005-0000-0000-0000CD520000}"/>
    <cellStyle name="Millares 2 2 3 2 3 9" xfId="11630" xr:uid="{00000000-0005-0000-0000-0000CE520000}"/>
    <cellStyle name="Millares 2 2 3 2 3 9 2" xfId="42686" xr:uid="{00000000-0005-0000-0000-0000CF520000}"/>
    <cellStyle name="Millares 2 2 3 2 4" xfId="766" xr:uid="{00000000-0005-0000-0000-0000D0520000}"/>
    <cellStyle name="Millares 2 2 3 2 4 2" xfId="767" xr:uid="{00000000-0005-0000-0000-0000D1520000}"/>
    <cellStyle name="Millares 2 2 3 2 4 2 2" xfId="2957" xr:uid="{00000000-0005-0000-0000-0000D2520000}"/>
    <cellStyle name="Millares 2 2 3 2 4 2 2 2" xfId="6387" xr:uid="{00000000-0005-0000-0000-0000D3520000}"/>
    <cellStyle name="Millares 2 2 3 2 4 2 2 2 2" xfId="16782" xr:uid="{00000000-0005-0000-0000-0000D4520000}"/>
    <cellStyle name="Millares 2 2 3 2 4 2 2 2 2 2" xfId="47836" xr:uid="{00000000-0005-0000-0000-0000D5520000}"/>
    <cellStyle name="Millares 2 2 3 2 4 2 2 2 3" xfId="27152" xr:uid="{00000000-0005-0000-0000-0000D6520000}"/>
    <cellStyle name="Millares 2 2 3 2 4 2 2 2 4" xfId="37496" xr:uid="{00000000-0005-0000-0000-0000D7520000}"/>
    <cellStyle name="Millares 2 2 3 2 4 2 2 3" xfId="9867" xr:uid="{00000000-0005-0000-0000-0000D8520000}"/>
    <cellStyle name="Millares 2 2 3 2 4 2 2 3 2" xfId="20233" xr:uid="{00000000-0005-0000-0000-0000D9520000}"/>
    <cellStyle name="Millares 2 2 3 2 4 2 2 3 2 2" xfId="51282" xr:uid="{00000000-0005-0000-0000-0000DA520000}"/>
    <cellStyle name="Millares 2 2 3 2 4 2 2 3 3" xfId="30598" xr:uid="{00000000-0005-0000-0000-0000DB520000}"/>
    <cellStyle name="Millares 2 2 3 2 4 2 2 3 4" xfId="40942" xr:uid="{00000000-0005-0000-0000-0000DC520000}"/>
    <cellStyle name="Millares 2 2 3 2 4 2 2 4" xfId="13354" xr:uid="{00000000-0005-0000-0000-0000DD520000}"/>
    <cellStyle name="Millares 2 2 3 2 4 2 2 4 2" xfId="44410" xr:uid="{00000000-0005-0000-0000-0000DE520000}"/>
    <cellStyle name="Millares 2 2 3 2 4 2 2 5" xfId="23726" xr:uid="{00000000-0005-0000-0000-0000DF520000}"/>
    <cellStyle name="Millares 2 2 3 2 4 2 2 6" xfId="34070" xr:uid="{00000000-0005-0000-0000-0000E0520000}"/>
    <cellStyle name="Millares 2 2 3 2 4 2 3" xfId="4666" xr:uid="{00000000-0005-0000-0000-0000E1520000}"/>
    <cellStyle name="Millares 2 2 3 2 4 2 3 2" xfId="15063" xr:uid="{00000000-0005-0000-0000-0000E2520000}"/>
    <cellStyle name="Millares 2 2 3 2 4 2 3 2 2" xfId="46119" xr:uid="{00000000-0005-0000-0000-0000E3520000}"/>
    <cellStyle name="Millares 2 2 3 2 4 2 3 3" xfId="25435" xr:uid="{00000000-0005-0000-0000-0000E4520000}"/>
    <cellStyle name="Millares 2 2 3 2 4 2 3 4" xfId="35779" xr:uid="{00000000-0005-0000-0000-0000E5520000}"/>
    <cellStyle name="Millares 2 2 3 2 4 2 4" xfId="8108" xr:uid="{00000000-0005-0000-0000-0000E6520000}"/>
    <cellStyle name="Millares 2 2 3 2 4 2 4 2" xfId="18493" xr:uid="{00000000-0005-0000-0000-0000E7520000}"/>
    <cellStyle name="Millares 2 2 3 2 4 2 4 2 2" xfId="49543" xr:uid="{00000000-0005-0000-0000-0000E8520000}"/>
    <cellStyle name="Millares 2 2 3 2 4 2 4 3" xfId="28859" xr:uid="{00000000-0005-0000-0000-0000E9520000}"/>
    <cellStyle name="Millares 2 2 3 2 4 2 4 4" xfId="39203" xr:uid="{00000000-0005-0000-0000-0000EA520000}"/>
    <cellStyle name="Millares 2 2 3 2 4 2 5" xfId="11637" xr:uid="{00000000-0005-0000-0000-0000EB520000}"/>
    <cellStyle name="Millares 2 2 3 2 4 2 5 2" xfId="42693" xr:uid="{00000000-0005-0000-0000-0000EC520000}"/>
    <cellStyle name="Millares 2 2 3 2 4 2 6" xfId="22009" xr:uid="{00000000-0005-0000-0000-0000ED520000}"/>
    <cellStyle name="Millares 2 2 3 2 4 2 7" xfId="32353" xr:uid="{00000000-0005-0000-0000-0000EE520000}"/>
    <cellStyle name="Millares 2 2 3 2 4 3" xfId="768" xr:uid="{00000000-0005-0000-0000-0000EF520000}"/>
    <cellStyle name="Millares 2 2 3 2 4 3 2" xfId="2958" xr:uid="{00000000-0005-0000-0000-0000F0520000}"/>
    <cellStyle name="Millares 2 2 3 2 4 3 2 2" xfId="6388" xr:uid="{00000000-0005-0000-0000-0000F1520000}"/>
    <cellStyle name="Millares 2 2 3 2 4 3 2 2 2" xfId="16783" xr:uid="{00000000-0005-0000-0000-0000F2520000}"/>
    <cellStyle name="Millares 2 2 3 2 4 3 2 2 2 2" xfId="47837" xr:uid="{00000000-0005-0000-0000-0000F3520000}"/>
    <cellStyle name="Millares 2 2 3 2 4 3 2 2 3" xfId="27153" xr:uid="{00000000-0005-0000-0000-0000F4520000}"/>
    <cellStyle name="Millares 2 2 3 2 4 3 2 2 4" xfId="37497" xr:uid="{00000000-0005-0000-0000-0000F5520000}"/>
    <cellStyle name="Millares 2 2 3 2 4 3 2 3" xfId="9868" xr:uid="{00000000-0005-0000-0000-0000F6520000}"/>
    <cellStyle name="Millares 2 2 3 2 4 3 2 3 2" xfId="20234" xr:uid="{00000000-0005-0000-0000-0000F7520000}"/>
    <cellStyle name="Millares 2 2 3 2 4 3 2 3 2 2" xfId="51283" xr:uid="{00000000-0005-0000-0000-0000F8520000}"/>
    <cellStyle name="Millares 2 2 3 2 4 3 2 3 3" xfId="30599" xr:uid="{00000000-0005-0000-0000-0000F9520000}"/>
    <cellStyle name="Millares 2 2 3 2 4 3 2 3 4" xfId="40943" xr:uid="{00000000-0005-0000-0000-0000FA520000}"/>
    <cellStyle name="Millares 2 2 3 2 4 3 2 4" xfId="13355" xr:uid="{00000000-0005-0000-0000-0000FB520000}"/>
    <cellStyle name="Millares 2 2 3 2 4 3 2 4 2" xfId="44411" xr:uid="{00000000-0005-0000-0000-0000FC520000}"/>
    <cellStyle name="Millares 2 2 3 2 4 3 2 5" xfId="23727" xr:uid="{00000000-0005-0000-0000-0000FD520000}"/>
    <cellStyle name="Millares 2 2 3 2 4 3 2 6" xfId="34071" xr:uid="{00000000-0005-0000-0000-0000FE520000}"/>
    <cellStyle name="Millares 2 2 3 2 4 3 3" xfId="4667" xr:uid="{00000000-0005-0000-0000-0000FF520000}"/>
    <cellStyle name="Millares 2 2 3 2 4 3 3 2" xfId="15064" xr:uid="{00000000-0005-0000-0000-000000530000}"/>
    <cellStyle name="Millares 2 2 3 2 4 3 3 2 2" xfId="46120" xr:uid="{00000000-0005-0000-0000-000001530000}"/>
    <cellStyle name="Millares 2 2 3 2 4 3 3 3" xfId="25436" xr:uid="{00000000-0005-0000-0000-000002530000}"/>
    <cellStyle name="Millares 2 2 3 2 4 3 3 4" xfId="35780" xr:uid="{00000000-0005-0000-0000-000003530000}"/>
    <cellStyle name="Millares 2 2 3 2 4 3 4" xfId="8109" xr:uid="{00000000-0005-0000-0000-000004530000}"/>
    <cellStyle name="Millares 2 2 3 2 4 3 4 2" xfId="18494" xr:uid="{00000000-0005-0000-0000-000005530000}"/>
    <cellStyle name="Millares 2 2 3 2 4 3 4 2 2" xfId="49544" xr:uid="{00000000-0005-0000-0000-000006530000}"/>
    <cellStyle name="Millares 2 2 3 2 4 3 4 3" xfId="28860" xr:uid="{00000000-0005-0000-0000-000007530000}"/>
    <cellStyle name="Millares 2 2 3 2 4 3 4 4" xfId="39204" xr:uid="{00000000-0005-0000-0000-000008530000}"/>
    <cellStyle name="Millares 2 2 3 2 4 3 5" xfId="11638" xr:uid="{00000000-0005-0000-0000-000009530000}"/>
    <cellStyle name="Millares 2 2 3 2 4 3 5 2" xfId="42694" xr:uid="{00000000-0005-0000-0000-00000A530000}"/>
    <cellStyle name="Millares 2 2 3 2 4 3 6" xfId="22010" xr:uid="{00000000-0005-0000-0000-00000B530000}"/>
    <cellStyle name="Millares 2 2 3 2 4 3 7" xfId="32354" xr:uid="{00000000-0005-0000-0000-00000C530000}"/>
    <cellStyle name="Millares 2 2 3 2 4 4" xfId="2956" xr:uid="{00000000-0005-0000-0000-00000D530000}"/>
    <cellStyle name="Millares 2 2 3 2 4 4 2" xfId="6386" xr:uid="{00000000-0005-0000-0000-00000E530000}"/>
    <cellStyle name="Millares 2 2 3 2 4 4 2 2" xfId="16781" xr:uid="{00000000-0005-0000-0000-00000F530000}"/>
    <cellStyle name="Millares 2 2 3 2 4 4 2 2 2" xfId="47835" xr:uid="{00000000-0005-0000-0000-000010530000}"/>
    <cellStyle name="Millares 2 2 3 2 4 4 2 3" xfId="27151" xr:uid="{00000000-0005-0000-0000-000011530000}"/>
    <cellStyle name="Millares 2 2 3 2 4 4 2 4" xfId="37495" xr:uid="{00000000-0005-0000-0000-000012530000}"/>
    <cellStyle name="Millares 2 2 3 2 4 4 3" xfId="9866" xr:uid="{00000000-0005-0000-0000-000013530000}"/>
    <cellStyle name="Millares 2 2 3 2 4 4 3 2" xfId="20232" xr:uid="{00000000-0005-0000-0000-000014530000}"/>
    <cellStyle name="Millares 2 2 3 2 4 4 3 2 2" xfId="51281" xr:uid="{00000000-0005-0000-0000-000015530000}"/>
    <cellStyle name="Millares 2 2 3 2 4 4 3 3" xfId="30597" xr:uid="{00000000-0005-0000-0000-000016530000}"/>
    <cellStyle name="Millares 2 2 3 2 4 4 3 4" xfId="40941" xr:uid="{00000000-0005-0000-0000-000017530000}"/>
    <cellStyle name="Millares 2 2 3 2 4 4 4" xfId="13353" xr:uid="{00000000-0005-0000-0000-000018530000}"/>
    <cellStyle name="Millares 2 2 3 2 4 4 4 2" xfId="44409" xr:uid="{00000000-0005-0000-0000-000019530000}"/>
    <cellStyle name="Millares 2 2 3 2 4 4 5" xfId="23725" xr:uid="{00000000-0005-0000-0000-00001A530000}"/>
    <cellStyle name="Millares 2 2 3 2 4 4 6" xfId="34069" xr:uid="{00000000-0005-0000-0000-00001B530000}"/>
    <cellStyle name="Millares 2 2 3 2 4 5" xfId="4665" xr:uid="{00000000-0005-0000-0000-00001C530000}"/>
    <cellStyle name="Millares 2 2 3 2 4 5 2" xfId="15062" xr:uid="{00000000-0005-0000-0000-00001D530000}"/>
    <cellStyle name="Millares 2 2 3 2 4 5 2 2" xfId="46118" xr:uid="{00000000-0005-0000-0000-00001E530000}"/>
    <cellStyle name="Millares 2 2 3 2 4 5 3" xfId="25434" xr:uid="{00000000-0005-0000-0000-00001F530000}"/>
    <cellStyle name="Millares 2 2 3 2 4 5 4" xfId="35778" xr:uid="{00000000-0005-0000-0000-000020530000}"/>
    <cellStyle name="Millares 2 2 3 2 4 6" xfId="8107" xr:uid="{00000000-0005-0000-0000-000021530000}"/>
    <cellStyle name="Millares 2 2 3 2 4 6 2" xfId="18492" xr:uid="{00000000-0005-0000-0000-000022530000}"/>
    <cellStyle name="Millares 2 2 3 2 4 6 2 2" xfId="49542" xr:uid="{00000000-0005-0000-0000-000023530000}"/>
    <cellStyle name="Millares 2 2 3 2 4 6 3" xfId="28858" xr:uid="{00000000-0005-0000-0000-000024530000}"/>
    <cellStyle name="Millares 2 2 3 2 4 6 4" xfId="39202" xr:uid="{00000000-0005-0000-0000-000025530000}"/>
    <cellStyle name="Millares 2 2 3 2 4 7" xfId="11636" xr:uid="{00000000-0005-0000-0000-000026530000}"/>
    <cellStyle name="Millares 2 2 3 2 4 7 2" xfId="42692" xr:uid="{00000000-0005-0000-0000-000027530000}"/>
    <cellStyle name="Millares 2 2 3 2 4 8" xfId="22008" xr:uid="{00000000-0005-0000-0000-000028530000}"/>
    <cellStyle name="Millares 2 2 3 2 4 9" xfId="32352" xr:uid="{00000000-0005-0000-0000-000029530000}"/>
    <cellStyle name="Millares 2 2 3 2 5" xfId="769" xr:uid="{00000000-0005-0000-0000-00002A530000}"/>
    <cellStyle name="Millares 2 2 3 2 5 2" xfId="2959" xr:uid="{00000000-0005-0000-0000-00002B530000}"/>
    <cellStyle name="Millares 2 2 3 2 5 2 2" xfId="6389" xr:uid="{00000000-0005-0000-0000-00002C530000}"/>
    <cellStyle name="Millares 2 2 3 2 5 2 2 2" xfId="16784" xr:uid="{00000000-0005-0000-0000-00002D530000}"/>
    <cellStyle name="Millares 2 2 3 2 5 2 2 2 2" xfId="47838" xr:uid="{00000000-0005-0000-0000-00002E530000}"/>
    <cellStyle name="Millares 2 2 3 2 5 2 2 3" xfId="27154" xr:uid="{00000000-0005-0000-0000-00002F530000}"/>
    <cellStyle name="Millares 2 2 3 2 5 2 2 4" xfId="37498" xr:uid="{00000000-0005-0000-0000-000030530000}"/>
    <cellStyle name="Millares 2 2 3 2 5 2 3" xfId="9869" xr:uid="{00000000-0005-0000-0000-000031530000}"/>
    <cellStyle name="Millares 2 2 3 2 5 2 3 2" xfId="20235" xr:uid="{00000000-0005-0000-0000-000032530000}"/>
    <cellStyle name="Millares 2 2 3 2 5 2 3 2 2" xfId="51284" xr:uid="{00000000-0005-0000-0000-000033530000}"/>
    <cellStyle name="Millares 2 2 3 2 5 2 3 3" xfId="30600" xr:uid="{00000000-0005-0000-0000-000034530000}"/>
    <cellStyle name="Millares 2 2 3 2 5 2 3 4" xfId="40944" xr:uid="{00000000-0005-0000-0000-000035530000}"/>
    <cellStyle name="Millares 2 2 3 2 5 2 4" xfId="13356" xr:uid="{00000000-0005-0000-0000-000036530000}"/>
    <cellStyle name="Millares 2 2 3 2 5 2 4 2" xfId="44412" xr:uid="{00000000-0005-0000-0000-000037530000}"/>
    <cellStyle name="Millares 2 2 3 2 5 2 5" xfId="23728" xr:uid="{00000000-0005-0000-0000-000038530000}"/>
    <cellStyle name="Millares 2 2 3 2 5 2 6" xfId="34072" xr:uid="{00000000-0005-0000-0000-000039530000}"/>
    <cellStyle name="Millares 2 2 3 2 5 3" xfId="4668" xr:uid="{00000000-0005-0000-0000-00003A530000}"/>
    <cellStyle name="Millares 2 2 3 2 5 3 2" xfId="15065" xr:uid="{00000000-0005-0000-0000-00003B530000}"/>
    <cellStyle name="Millares 2 2 3 2 5 3 2 2" xfId="46121" xr:uid="{00000000-0005-0000-0000-00003C530000}"/>
    <cellStyle name="Millares 2 2 3 2 5 3 3" xfId="25437" xr:uid="{00000000-0005-0000-0000-00003D530000}"/>
    <cellStyle name="Millares 2 2 3 2 5 3 4" xfId="35781" xr:uid="{00000000-0005-0000-0000-00003E530000}"/>
    <cellStyle name="Millares 2 2 3 2 5 4" xfId="8110" xr:uid="{00000000-0005-0000-0000-00003F530000}"/>
    <cellStyle name="Millares 2 2 3 2 5 4 2" xfId="18495" xr:uid="{00000000-0005-0000-0000-000040530000}"/>
    <cellStyle name="Millares 2 2 3 2 5 4 2 2" xfId="49545" xr:uid="{00000000-0005-0000-0000-000041530000}"/>
    <cellStyle name="Millares 2 2 3 2 5 4 3" xfId="28861" xr:uid="{00000000-0005-0000-0000-000042530000}"/>
    <cellStyle name="Millares 2 2 3 2 5 4 4" xfId="39205" xr:uid="{00000000-0005-0000-0000-000043530000}"/>
    <cellStyle name="Millares 2 2 3 2 5 5" xfId="11639" xr:uid="{00000000-0005-0000-0000-000044530000}"/>
    <cellStyle name="Millares 2 2 3 2 5 5 2" xfId="42695" xr:uid="{00000000-0005-0000-0000-000045530000}"/>
    <cellStyle name="Millares 2 2 3 2 5 6" xfId="22011" xr:uid="{00000000-0005-0000-0000-000046530000}"/>
    <cellStyle name="Millares 2 2 3 2 5 7" xfId="32355" xr:uid="{00000000-0005-0000-0000-000047530000}"/>
    <cellStyle name="Millares 2 2 3 2 6" xfId="770" xr:uid="{00000000-0005-0000-0000-000048530000}"/>
    <cellStyle name="Millares 2 2 3 2 6 2" xfId="2960" xr:uid="{00000000-0005-0000-0000-000049530000}"/>
    <cellStyle name="Millares 2 2 3 2 6 2 2" xfId="6390" xr:uid="{00000000-0005-0000-0000-00004A530000}"/>
    <cellStyle name="Millares 2 2 3 2 6 2 2 2" xfId="16785" xr:uid="{00000000-0005-0000-0000-00004B530000}"/>
    <cellStyle name="Millares 2 2 3 2 6 2 2 2 2" xfId="47839" xr:uid="{00000000-0005-0000-0000-00004C530000}"/>
    <cellStyle name="Millares 2 2 3 2 6 2 2 3" xfId="27155" xr:uid="{00000000-0005-0000-0000-00004D530000}"/>
    <cellStyle name="Millares 2 2 3 2 6 2 2 4" xfId="37499" xr:uid="{00000000-0005-0000-0000-00004E530000}"/>
    <cellStyle name="Millares 2 2 3 2 6 2 3" xfId="9870" xr:uid="{00000000-0005-0000-0000-00004F530000}"/>
    <cellStyle name="Millares 2 2 3 2 6 2 3 2" xfId="20236" xr:uid="{00000000-0005-0000-0000-000050530000}"/>
    <cellStyle name="Millares 2 2 3 2 6 2 3 2 2" xfId="51285" xr:uid="{00000000-0005-0000-0000-000051530000}"/>
    <cellStyle name="Millares 2 2 3 2 6 2 3 3" xfId="30601" xr:uid="{00000000-0005-0000-0000-000052530000}"/>
    <cellStyle name="Millares 2 2 3 2 6 2 3 4" xfId="40945" xr:uid="{00000000-0005-0000-0000-000053530000}"/>
    <cellStyle name="Millares 2 2 3 2 6 2 4" xfId="13357" xr:uid="{00000000-0005-0000-0000-000054530000}"/>
    <cellStyle name="Millares 2 2 3 2 6 2 4 2" xfId="44413" xr:uid="{00000000-0005-0000-0000-000055530000}"/>
    <cellStyle name="Millares 2 2 3 2 6 2 5" xfId="23729" xr:uid="{00000000-0005-0000-0000-000056530000}"/>
    <cellStyle name="Millares 2 2 3 2 6 2 6" xfId="34073" xr:uid="{00000000-0005-0000-0000-000057530000}"/>
    <cellStyle name="Millares 2 2 3 2 6 3" xfId="4669" xr:uid="{00000000-0005-0000-0000-000058530000}"/>
    <cellStyle name="Millares 2 2 3 2 6 3 2" xfId="15066" xr:uid="{00000000-0005-0000-0000-000059530000}"/>
    <cellStyle name="Millares 2 2 3 2 6 3 2 2" xfId="46122" xr:uid="{00000000-0005-0000-0000-00005A530000}"/>
    <cellStyle name="Millares 2 2 3 2 6 3 3" xfId="25438" xr:uid="{00000000-0005-0000-0000-00005B530000}"/>
    <cellStyle name="Millares 2 2 3 2 6 3 4" xfId="35782" xr:uid="{00000000-0005-0000-0000-00005C530000}"/>
    <cellStyle name="Millares 2 2 3 2 6 4" xfId="8111" xr:uid="{00000000-0005-0000-0000-00005D530000}"/>
    <cellStyle name="Millares 2 2 3 2 6 4 2" xfId="18496" xr:uid="{00000000-0005-0000-0000-00005E530000}"/>
    <cellStyle name="Millares 2 2 3 2 6 4 2 2" xfId="49546" xr:uid="{00000000-0005-0000-0000-00005F530000}"/>
    <cellStyle name="Millares 2 2 3 2 6 4 3" xfId="28862" xr:uid="{00000000-0005-0000-0000-000060530000}"/>
    <cellStyle name="Millares 2 2 3 2 6 4 4" xfId="39206" xr:uid="{00000000-0005-0000-0000-000061530000}"/>
    <cellStyle name="Millares 2 2 3 2 6 5" xfId="11640" xr:uid="{00000000-0005-0000-0000-000062530000}"/>
    <cellStyle name="Millares 2 2 3 2 6 5 2" xfId="42696" xr:uid="{00000000-0005-0000-0000-000063530000}"/>
    <cellStyle name="Millares 2 2 3 2 6 6" xfId="22012" xr:uid="{00000000-0005-0000-0000-000064530000}"/>
    <cellStyle name="Millares 2 2 3 2 6 7" xfId="32356" xr:uid="{00000000-0005-0000-0000-000065530000}"/>
    <cellStyle name="Millares 2 2 3 2 7" xfId="771" xr:uid="{00000000-0005-0000-0000-000066530000}"/>
    <cellStyle name="Millares 2 2 3 2 7 2" xfId="2961" xr:uid="{00000000-0005-0000-0000-000067530000}"/>
    <cellStyle name="Millares 2 2 3 2 7 2 2" xfId="6391" xr:uid="{00000000-0005-0000-0000-000068530000}"/>
    <cellStyle name="Millares 2 2 3 2 7 2 2 2" xfId="16786" xr:uid="{00000000-0005-0000-0000-000069530000}"/>
    <cellStyle name="Millares 2 2 3 2 7 2 2 2 2" xfId="47840" xr:uid="{00000000-0005-0000-0000-00006A530000}"/>
    <cellStyle name="Millares 2 2 3 2 7 2 2 3" xfId="27156" xr:uid="{00000000-0005-0000-0000-00006B530000}"/>
    <cellStyle name="Millares 2 2 3 2 7 2 2 4" xfId="37500" xr:uid="{00000000-0005-0000-0000-00006C530000}"/>
    <cellStyle name="Millares 2 2 3 2 7 2 3" xfId="9871" xr:uid="{00000000-0005-0000-0000-00006D530000}"/>
    <cellStyle name="Millares 2 2 3 2 7 2 3 2" xfId="20237" xr:uid="{00000000-0005-0000-0000-00006E530000}"/>
    <cellStyle name="Millares 2 2 3 2 7 2 3 2 2" xfId="51286" xr:uid="{00000000-0005-0000-0000-00006F530000}"/>
    <cellStyle name="Millares 2 2 3 2 7 2 3 3" xfId="30602" xr:uid="{00000000-0005-0000-0000-000070530000}"/>
    <cellStyle name="Millares 2 2 3 2 7 2 3 4" xfId="40946" xr:uid="{00000000-0005-0000-0000-000071530000}"/>
    <cellStyle name="Millares 2 2 3 2 7 2 4" xfId="13358" xr:uid="{00000000-0005-0000-0000-000072530000}"/>
    <cellStyle name="Millares 2 2 3 2 7 2 4 2" xfId="44414" xr:uid="{00000000-0005-0000-0000-000073530000}"/>
    <cellStyle name="Millares 2 2 3 2 7 2 5" xfId="23730" xr:uid="{00000000-0005-0000-0000-000074530000}"/>
    <cellStyle name="Millares 2 2 3 2 7 2 6" xfId="34074" xr:uid="{00000000-0005-0000-0000-000075530000}"/>
    <cellStyle name="Millares 2 2 3 2 7 3" xfId="4670" xr:uid="{00000000-0005-0000-0000-000076530000}"/>
    <cellStyle name="Millares 2 2 3 2 7 3 2" xfId="15067" xr:uid="{00000000-0005-0000-0000-000077530000}"/>
    <cellStyle name="Millares 2 2 3 2 7 3 2 2" xfId="46123" xr:uid="{00000000-0005-0000-0000-000078530000}"/>
    <cellStyle name="Millares 2 2 3 2 7 3 3" xfId="25439" xr:uid="{00000000-0005-0000-0000-000079530000}"/>
    <cellStyle name="Millares 2 2 3 2 7 3 4" xfId="35783" xr:uid="{00000000-0005-0000-0000-00007A530000}"/>
    <cellStyle name="Millares 2 2 3 2 7 4" xfId="8112" xr:uid="{00000000-0005-0000-0000-00007B530000}"/>
    <cellStyle name="Millares 2 2 3 2 7 4 2" xfId="18497" xr:uid="{00000000-0005-0000-0000-00007C530000}"/>
    <cellStyle name="Millares 2 2 3 2 7 4 2 2" xfId="49547" xr:uid="{00000000-0005-0000-0000-00007D530000}"/>
    <cellStyle name="Millares 2 2 3 2 7 4 3" xfId="28863" xr:uid="{00000000-0005-0000-0000-00007E530000}"/>
    <cellStyle name="Millares 2 2 3 2 7 4 4" xfId="39207" xr:uid="{00000000-0005-0000-0000-00007F530000}"/>
    <cellStyle name="Millares 2 2 3 2 7 5" xfId="11641" xr:uid="{00000000-0005-0000-0000-000080530000}"/>
    <cellStyle name="Millares 2 2 3 2 7 5 2" xfId="42697" xr:uid="{00000000-0005-0000-0000-000081530000}"/>
    <cellStyle name="Millares 2 2 3 2 7 6" xfId="22013" xr:uid="{00000000-0005-0000-0000-000082530000}"/>
    <cellStyle name="Millares 2 2 3 2 7 7" xfId="32357" xr:uid="{00000000-0005-0000-0000-000083530000}"/>
    <cellStyle name="Millares 2 2 3 2 8" xfId="772" xr:uid="{00000000-0005-0000-0000-000084530000}"/>
    <cellStyle name="Millares 2 2 3 2 8 2" xfId="2962" xr:uid="{00000000-0005-0000-0000-000085530000}"/>
    <cellStyle name="Millares 2 2 3 2 8 2 2" xfId="6392" xr:uid="{00000000-0005-0000-0000-000086530000}"/>
    <cellStyle name="Millares 2 2 3 2 8 2 2 2" xfId="16787" xr:uid="{00000000-0005-0000-0000-000087530000}"/>
    <cellStyle name="Millares 2 2 3 2 8 2 2 2 2" xfId="47841" xr:uid="{00000000-0005-0000-0000-000088530000}"/>
    <cellStyle name="Millares 2 2 3 2 8 2 2 3" xfId="27157" xr:uid="{00000000-0005-0000-0000-000089530000}"/>
    <cellStyle name="Millares 2 2 3 2 8 2 2 4" xfId="37501" xr:uid="{00000000-0005-0000-0000-00008A530000}"/>
    <cellStyle name="Millares 2 2 3 2 8 2 3" xfId="9872" xr:uid="{00000000-0005-0000-0000-00008B530000}"/>
    <cellStyle name="Millares 2 2 3 2 8 2 3 2" xfId="20238" xr:uid="{00000000-0005-0000-0000-00008C530000}"/>
    <cellStyle name="Millares 2 2 3 2 8 2 3 2 2" xfId="51287" xr:uid="{00000000-0005-0000-0000-00008D530000}"/>
    <cellStyle name="Millares 2 2 3 2 8 2 3 3" xfId="30603" xr:uid="{00000000-0005-0000-0000-00008E530000}"/>
    <cellStyle name="Millares 2 2 3 2 8 2 3 4" xfId="40947" xr:uid="{00000000-0005-0000-0000-00008F530000}"/>
    <cellStyle name="Millares 2 2 3 2 8 2 4" xfId="13359" xr:uid="{00000000-0005-0000-0000-000090530000}"/>
    <cellStyle name="Millares 2 2 3 2 8 2 4 2" xfId="44415" xr:uid="{00000000-0005-0000-0000-000091530000}"/>
    <cellStyle name="Millares 2 2 3 2 8 2 5" xfId="23731" xr:uid="{00000000-0005-0000-0000-000092530000}"/>
    <cellStyle name="Millares 2 2 3 2 8 2 6" xfId="34075" xr:uid="{00000000-0005-0000-0000-000093530000}"/>
    <cellStyle name="Millares 2 2 3 2 8 3" xfId="4671" xr:uid="{00000000-0005-0000-0000-000094530000}"/>
    <cellStyle name="Millares 2 2 3 2 8 3 2" xfId="15068" xr:uid="{00000000-0005-0000-0000-000095530000}"/>
    <cellStyle name="Millares 2 2 3 2 8 3 2 2" xfId="46124" xr:uid="{00000000-0005-0000-0000-000096530000}"/>
    <cellStyle name="Millares 2 2 3 2 8 3 3" xfId="25440" xr:uid="{00000000-0005-0000-0000-000097530000}"/>
    <cellStyle name="Millares 2 2 3 2 8 3 4" xfId="35784" xr:uid="{00000000-0005-0000-0000-000098530000}"/>
    <cellStyle name="Millares 2 2 3 2 8 4" xfId="8113" xr:uid="{00000000-0005-0000-0000-000099530000}"/>
    <cellStyle name="Millares 2 2 3 2 8 4 2" xfId="18498" xr:uid="{00000000-0005-0000-0000-00009A530000}"/>
    <cellStyle name="Millares 2 2 3 2 8 4 2 2" xfId="49548" xr:uid="{00000000-0005-0000-0000-00009B530000}"/>
    <cellStyle name="Millares 2 2 3 2 8 4 3" xfId="28864" xr:uid="{00000000-0005-0000-0000-00009C530000}"/>
    <cellStyle name="Millares 2 2 3 2 8 4 4" xfId="39208" xr:uid="{00000000-0005-0000-0000-00009D530000}"/>
    <cellStyle name="Millares 2 2 3 2 8 5" xfId="11642" xr:uid="{00000000-0005-0000-0000-00009E530000}"/>
    <cellStyle name="Millares 2 2 3 2 8 5 2" xfId="42698" xr:uid="{00000000-0005-0000-0000-00009F530000}"/>
    <cellStyle name="Millares 2 2 3 2 8 6" xfId="22014" xr:uid="{00000000-0005-0000-0000-0000A0530000}"/>
    <cellStyle name="Millares 2 2 3 2 8 7" xfId="32358" xr:uid="{00000000-0005-0000-0000-0000A1530000}"/>
    <cellStyle name="Millares 2 2 3 2 9" xfId="773" xr:uid="{00000000-0005-0000-0000-0000A2530000}"/>
    <cellStyle name="Millares 2 2 3 2 9 2" xfId="2963" xr:uid="{00000000-0005-0000-0000-0000A3530000}"/>
    <cellStyle name="Millares 2 2 3 2 9 2 2" xfId="6393" xr:uid="{00000000-0005-0000-0000-0000A4530000}"/>
    <cellStyle name="Millares 2 2 3 2 9 2 2 2" xfId="16788" xr:uid="{00000000-0005-0000-0000-0000A5530000}"/>
    <cellStyle name="Millares 2 2 3 2 9 2 2 2 2" xfId="47842" xr:uid="{00000000-0005-0000-0000-0000A6530000}"/>
    <cellStyle name="Millares 2 2 3 2 9 2 2 3" xfId="27158" xr:uid="{00000000-0005-0000-0000-0000A7530000}"/>
    <cellStyle name="Millares 2 2 3 2 9 2 2 4" xfId="37502" xr:uid="{00000000-0005-0000-0000-0000A8530000}"/>
    <cellStyle name="Millares 2 2 3 2 9 2 3" xfId="9873" xr:uid="{00000000-0005-0000-0000-0000A9530000}"/>
    <cellStyle name="Millares 2 2 3 2 9 2 3 2" xfId="20239" xr:uid="{00000000-0005-0000-0000-0000AA530000}"/>
    <cellStyle name="Millares 2 2 3 2 9 2 3 2 2" xfId="51288" xr:uid="{00000000-0005-0000-0000-0000AB530000}"/>
    <cellStyle name="Millares 2 2 3 2 9 2 3 3" xfId="30604" xr:uid="{00000000-0005-0000-0000-0000AC530000}"/>
    <cellStyle name="Millares 2 2 3 2 9 2 3 4" xfId="40948" xr:uid="{00000000-0005-0000-0000-0000AD530000}"/>
    <cellStyle name="Millares 2 2 3 2 9 2 4" xfId="13360" xr:uid="{00000000-0005-0000-0000-0000AE530000}"/>
    <cellStyle name="Millares 2 2 3 2 9 2 4 2" xfId="44416" xr:uid="{00000000-0005-0000-0000-0000AF530000}"/>
    <cellStyle name="Millares 2 2 3 2 9 2 5" xfId="23732" xr:uid="{00000000-0005-0000-0000-0000B0530000}"/>
    <cellStyle name="Millares 2 2 3 2 9 2 6" xfId="34076" xr:uid="{00000000-0005-0000-0000-0000B1530000}"/>
    <cellStyle name="Millares 2 2 3 2 9 3" xfId="4672" xr:uid="{00000000-0005-0000-0000-0000B2530000}"/>
    <cellStyle name="Millares 2 2 3 2 9 3 2" xfId="15069" xr:uid="{00000000-0005-0000-0000-0000B3530000}"/>
    <cellStyle name="Millares 2 2 3 2 9 3 2 2" xfId="46125" xr:uid="{00000000-0005-0000-0000-0000B4530000}"/>
    <cellStyle name="Millares 2 2 3 2 9 3 3" xfId="25441" xr:uid="{00000000-0005-0000-0000-0000B5530000}"/>
    <cellStyle name="Millares 2 2 3 2 9 3 4" xfId="35785" xr:uid="{00000000-0005-0000-0000-0000B6530000}"/>
    <cellStyle name="Millares 2 2 3 2 9 4" xfId="8114" xr:uid="{00000000-0005-0000-0000-0000B7530000}"/>
    <cellStyle name="Millares 2 2 3 2 9 4 2" xfId="18499" xr:uid="{00000000-0005-0000-0000-0000B8530000}"/>
    <cellStyle name="Millares 2 2 3 2 9 4 2 2" xfId="49549" xr:uid="{00000000-0005-0000-0000-0000B9530000}"/>
    <cellStyle name="Millares 2 2 3 2 9 4 3" xfId="28865" xr:uid="{00000000-0005-0000-0000-0000BA530000}"/>
    <cellStyle name="Millares 2 2 3 2 9 4 4" xfId="39209" xr:uid="{00000000-0005-0000-0000-0000BB530000}"/>
    <cellStyle name="Millares 2 2 3 2 9 5" xfId="11643" xr:uid="{00000000-0005-0000-0000-0000BC530000}"/>
    <cellStyle name="Millares 2 2 3 2 9 5 2" xfId="42699" xr:uid="{00000000-0005-0000-0000-0000BD530000}"/>
    <cellStyle name="Millares 2 2 3 2 9 6" xfId="22015" xr:uid="{00000000-0005-0000-0000-0000BE530000}"/>
    <cellStyle name="Millares 2 2 3 2 9 7" xfId="32359" xr:uid="{00000000-0005-0000-0000-0000BF530000}"/>
    <cellStyle name="Millares 2 2 3 3" xfId="774" xr:uid="{00000000-0005-0000-0000-0000C0530000}"/>
    <cellStyle name="Millares 2 2 3 3 10" xfId="11644" xr:uid="{00000000-0005-0000-0000-0000C1530000}"/>
    <cellStyle name="Millares 2 2 3 3 10 2" xfId="42700" xr:uid="{00000000-0005-0000-0000-0000C2530000}"/>
    <cellStyle name="Millares 2 2 3 3 11" xfId="22016" xr:uid="{00000000-0005-0000-0000-0000C3530000}"/>
    <cellStyle name="Millares 2 2 3 3 12" xfId="32360" xr:uid="{00000000-0005-0000-0000-0000C4530000}"/>
    <cellStyle name="Millares 2 2 3 3 2" xfId="775" xr:uid="{00000000-0005-0000-0000-0000C5530000}"/>
    <cellStyle name="Millares 2 2 3 3 2 10" xfId="22017" xr:uid="{00000000-0005-0000-0000-0000C6530000}"/>
    <cellStyle name="Millares 2 2 3 3 2 11" xfId="32361" xr:uid="{00000000-0005-0000-0000-0000C7530000}"/>
    <cellStyle name="Millares 2 2 3 3 2 2" xfId="776" xr:uid="{00000000-0005-0000-0000-0000C8530000}"/>
    <cellStyle name="Millares 2 2 3 3 2 2 2" xfId="777" xr:uid="{00000000-0005-0000-0000-0000C9530000}"/>
    <cellStyle name="Millares 2 2 3 3 2 2 2 2" xfId="2967" xr:uid="{00000000-0005-0000-0000-0000CA530000}"/>
    <cellStyle name="Millares 2 2 3 3 2 2 2 2 2" xfId="6397" xr:uid="{00000000-0005-0000-0000-0000CB530000}"/>
    <cellStyle name="Millares 2 2 3 3 2 2 2 2 2 2" xfId="16792" xr:uid="{00000000-0005-0000-0000-0000CC530000}"/>
    <cellStyle name="Millares 2 2 3 3 2 2 2 2 2 2 2" xfId="47846" xr:uid="{00000000-0005-0000-0000-0000CD530000}"/>
    <cellStyle name="Millares 2 2 3 3 2 2 2 2 2 3" xfId="27162" xr:uid="{00000000-0005-0000-0000-0000CE530000}"/>
    <cellStyle name="Millares 2 2 3 3 2 2 2 2 2 4" xfId="37506" xr:uid="{00000000-0005-0000-0000-0000CF530000}"/>
    <cellStyle name="Millares 2 2 3 3 2 2 2 2 3" xfId="9877" xr:uid="{00000000-0005-0000-0000-0000D0530000}"/>
    <cellStyle name="Millares 2 2 3 3 2 2 2 2 3 2" xfId="20243" xr:uid="{00000000-0005-0000-0000-0000D1530000}"/>
    <cellStyle name="Millares 2 2 3 3 2 2 2 2 3 2 2" xfId="51292" xr:uid="{00000000-0005-0000-0000-0000D2530000}"/>
    <cellStyle name="Millares 2 2 3 3 2 2 2 2 3 3" xfId="30608" xr:uid="{00000000-0005-0000-0000-0000D3530000}"/>
    <cellStyle name="Millares 2 2 3 3 2 2 2 2 3 4" xfId="40952" xr:uid="{00000000-0005-0000-0000-0000D4530000}"/>
    <cellStyle name="Millares 2 2 3 3 2 2 2 2 4" xfId="13364" xr:uid="{00000000-0005-0000-0000-0000D5530000}"/>
    <cellStyle name="Millares 2 2 3 3 2 2 2 2 4 2" xfId="44420" xr:uid="{00000000-0005-0000-0000-0000D6530000}"/>
    <cellStyle name="Millares 2 2 3 3 2 2 2 2 5" xfId="23736" xr:uid="{00000000-0005-0000-0000-0000D7530000}"/>
    <cellStyle name="Millares 2 2 3 3 2 2 2 2 6" xfId="34080" xr:uid="{00000000-0005-0000-0000-0000D8530000}"/>
    <cellStyle name="Millares 2 2 3 3 2 2 2 3" xfId="4676" xr:uid="{00000000-0005-0000-0000-0000D9530000}"/>
    <cellStyle name="Millares 2 2 3 3 2 2 2 3 2" xfId="15073" xr:uid="{00000000-0005-0000-0000-0000DA530000}"/>
    <cellStyle name="Millares 2 2 3 3 2 2 2 3 2 2" xfId="46129" xr:uid="{00000000-0005-0000-0000-0000DB530000}"/>
    <cellStyle name="Millares 2 2 3 3 2 2 2 3 3" xfId="25445" xr:uid="{00000000-0005-0000-0000-0000DC530000}"/>
    <cellStyle name="Millares 2 2 3 3 2 2 2 3 4" xfId="35789" xr:uid="{00000000-0005-0000-0000-0000DD530000}"/>
    <cellStyle name="Millares 2 2 3 3 2 2 2 4" xfId="8118" xr:uid="{00000000-0005-0000-0000-0000DE530000}"/>
    <cellStyle name="Millares 2 2 3 3 2 2 2 4 2" xfId="18503" xr:uid="{00000000-0005-0000-0000-0000DF530000}"/>
    <cellStyle name="Millares 2 2 3 3 2 2 2 4 2 2" xfId="49553" xr:uid="{00000000-0005-0000-0000-0000E0530000}"/>
    <cellStyle name="Millares 2 2 3 3 2 2 2 4 3" xfId="28869" xr:uid="{00000000-0005-0000-0000-0000E1530000}"/>
    <cellStyle name="Millares 2 2 3 3 2 2 2 4 4" xfId="39213" xr:uid="{00000000-0005-0000-0000-0000E2530000}"/>
    <cellStyle name="Millares 2 2 3 3 2 2 2 5" xfId="11647" xr:uid="{00000000-0005-0000-0000-0000E3530000}"/>
    <cellStyle name="Millares 2 2 3 3 2 2 2 5 2" xfId="42703" xr:uid="{00000000-0005-0000-0000-0000E4530000}"/>
    <cellStyle name="Millares 2 2 3 3 2 2 2 6" xfId="22019" xr:uid="{00000000-0005-0000-0000-0000E5530000}"/>
    <cellStyle name="Millares 2 2 3 3 2 2 2 7" xfId="32363" xr:uid="{00000000-0005-0000-0000-0000E6530000}"/>
    <cellStyle name="Millares 2 2 3 3 2 2 3" xfId="2966" xr:uid="{00000000-0005-0000-0000-0000E7530000}"/>
    <cellStyle name="Millares 2 2 3 3 2 2 3 2" xfId="6396" xr:uid="{00000000-0005-0000-0000-0000E8530000}"/>
    <cellStyle name="Millares 2 2 3 3 2 2 3 2 2" xfId="16791" xr:uid="{00000000-0005-0000-0000-0000E9530000}"/>
    <cellStyle name="Millares 2 2 3 3 2 2 3 2 2 2" xfId="47845" xr:uid="{00000000-0005-0000-0000-0000EA530000}"/>
    <cellStyle name="Millares 2 2 3 3 2 2 3 2 3" xfId="27161" xr:uid="{00000000-0005-0000-0000-0000EB530000}"/>
    <cellStyle name="Millares 2 2 3 3 2 2 3 2 4" xfId="37505" xr:uid="{00000000-0005-0000-0000-0000EC530000}"/>
    <cellStyle name="Millares 2 2 3 3 2 2 3 3" xfId="9876" xr:uid="{00000000-0005-0000-0000-0000ED530000}"/>
    <cellStyle name="Millares 2 2 3 3 2 2 3 3 2" xfId="20242" xr:uid="{00000000-0005-0000-0000-0000EE530000}"/>
    <cellStyle name="Millares 2 2 3 3 2 2 3 3 2 2" xfId="51291" xr:uid="{00000000-0005-0000-0000-0000EF530000}"/>
    <cellStyle name="Millares 2 2 3 3 2 2 3 3 3" xfId="30607" xr:uid="{00000000-0005-0000-0000-0000F0530000}"/>
    <cellStyle name="Millares 2 2 3 3 2 2 3 3 4" xfId="40951" xr:uid="{00000000-0005-0000-0000-0000F1530000}"/>
    <cellStyle name="Millares 2 2 3 3 2 2 3 4" xfId="13363" xr:uid="{00000000-0005-0000-0000-0000F2530000}"/>
    <cellStyle name="Millares 2 2 3 3 2 2 3 4 2" xfId="44419" xr:uid="{00000000-0005-0000-0000-0000F3530000}"/>
    <cellStyle name="Millares 2 2 3 3 2 2 3 5" xfId="23735" xr:uid="{00000000-0005-0000-0000-0000F4530000}"/>
    <cellStyle name="Millares 2 2 3 3 2 2 3 6" xfId="34079" xr:uid="{00000000-0005-0000-0000-0000F5530000}"/>
    <cellStyle name="Millares 2 2 3 3 2 2 4" xfId="4675" xr:uid="{00000000-0005-0000-0000-0000F6530000}"/>
    <cellStyle name="Millares 2 2 3 3 2 2 4 2" xfId="15072" xr:uid="{00000000-0005-0000-0000-0000F7530000}"/>
    <cellStyle name="Millares 2 2 3 3 2 2 4 2 2" xfId="46128" xr:uid="{00000000-0005-0000-0000-0000F8530000}"/>
    <cellStyle name="Millares 2 2 3 3 2 2 4 3" xfId="25444" xr:uid="{00000000-0005-0000-0000-0000F9530000}"/>
    <cellStyle name="Millares 2 2 3 3 2 2 4 4" xfId="35788" xr:uid="{00000000-0005-0000-0000-0000FA530000}"/>
    <cellStyle name="Millares 2 2 3 3 2 2 5" xfId="8117" xr:uid="{00000000-0005-0000-0000-0000FB530000}"/>
    <cellStyle name="Millares 2 2 3 3 2 2 5 2" xfId="18502" xr:uid="{00000000-0005-0000-0000-0000FC530000}"/>
    <cellStyle name="Millares 2 2 3 3 2 2 5 2 2" xfId="49552" xr:uid="{00000000-0005-0000-0000-0000FD530000}"/>
    <cellStyle name="Millares 2 2 3 3 2 2 5 3" xfId="28868" xr:uid="{00000000-0005-0000-0000-0000FE530000}"/>
    <cellStyle name="Millares 2 2 3 3 2 2 5 4" xfId="39212" xr:uid="{00000000-0005-0000-0000-0000FF530000}"/>
    <cellStyle name="Millares 2 2 3 3 2 2 6" xfId="11646" xr:uid="{00000000-0005-0000-0000-000000540000}"/>
    <cellStyle name="Millares 2 2 3 3 2 2 6 2" xfId="42702" xr:uid="{00000000-0005-0000-0000-000001540000}"/>
    <cellStyle name="Millares 2 2 3 3 2 2 7" xfId="22018" xr:uid="{00000000-0005-0000-0000-000002540000}"/>
    <cellStyle name="Millares 2 2 3 3 2 2 8" xfId="32362" xr:uid="{00000000-0005-0000-0000-000003540000}"/>
    <cellStyle name="Millares 2 2 3 3 2 3" xfId="778" xr:uid="{00000000-0005-0000-0000-000004540000}"/>
    <cellStyle name="Millares 2 2 3 3 2 3 2" xfId="2968" xr:uid="{00000000-0005-0000-0000-000005540000}"/>
    <cellStyle name="Millares 2 2 3 3 2 3 2 2" xfId="6398" xr:uid="{00000000-0005-0000-0000-000006540000}"/>
    <cellStyle name="Millares 2 2 3 3 2 3 2 2 2" xfId="16793" xr:uid="{00000000-0005-0000-0000-000007540000}"/>
    <cellStyle name="Millares 2 2 3 3 2 3 2 2 2 2" xfId="47847" xr:uid="{00000000-0005-0000-0000-000008540000}"/>
    <cellStyle name="Millares 2 2 3 3 2 3 2 2 3" xfId="27163" xr:uid="{00000000-0005-0000-0000-000009540000}"/>
    <cellStyle name="Millares 2 2 3 3 2 3 2 2 4" xfId="37507" xr:uid="{00000000-0005-0000-0000-00000A540000}"/>
    <cellStyle name="Millares 2 2 3 3 2 3 2 3" xfId="9878" xr:uid="{00000000-0005-0000-0000-00000B540000}"/>
    <cellStyle name="Millares 2 2 3 3 2 3 2 3 2" xfId="20244" xr:uid="{00000000-0005-0000-0000-00000C540000}"/>
    <cellStyle name="Millares 2 2 3 3 2 3 2 3 2 2" xfId="51293" xr:uid="{00000000-0005-0000-0000-00000D540000}"/>
    <cellStyle name="Millares 2 2 3 3 2 3 2 3 3" xfId="30609" xr:uid="{00000000-0005-0000-0000-00000E540000}"/>
    <cellStyle name="Millares 2 2 3 3 2 3 2 3 4" xfId="40953" xr:uid="{00000000-0005-0000-0000-00000F540000}"/>
    <cellStyle name="Millares 2 2 3 3 2 3 2 4" xfId="13365" xr:uid="{00000000-0005-0000-0000-000010540000}"/>
    <cellStyle name="Millares 2 2 3 3 2 3 2 4 2" xfId="44421" xr:uid="{00000000-0005-0000-0000-000011540000}"/>
    <cellStyle name="Millares 2 2 3 3 2 3 2 5" xfId="23737" xr:uid="{00000000-0005-0000-0000-000012540000}"/>
    <cellStyle name="Millares 2 2 3 3 2 3 2 6" xfId="34081" xr:uid="{00000000-0005-0000-0000-000013540000}"/>
    <cellStyle name="Millares 2 2 3 3 2 3 3" xfId="4677" xr:uid="{00000000-0005-0000-0000-000014540000}"/>
    <cellStyle name="Millares 2 2 3 3 2 3 3 2" xfId="15074" xr:uid="{00000000-0005-0000-0000-000015540000}"/>
    <cellStyle name="Millares 2 2 3 3 2 3 3 2 2" xfId="46130" xr:uid="{00000000-0005-0000-0000-000016540000}"/>
    <cellStyle name="Millares 2 2 3 3 2 3 3 3" xfId="25446" xr:uid="{00000000-0005-0000-0000-000017540000}"/>
    <cellStyle name="Millares 2 2 3 3 2 3 3 4" xfId="35790" xr:uid="{00000000-0005-0000-0000-000018540000}"/>
    <cellStyle name="Millares 2 2 3 3 2 3 4" xfId="8119" xr:uid="{00000000-0005-0000-0000-000019540000}"/>
    <cellStyle name="Millares 2 2 3 3 2 3 4 2" xfId="18504" xr:uid="{00000000-0005-0000-0000-00001A540000}"/>
    <cellStyle name="Millares 2 2 3 3 2 3 4 2 2" xfId="49554" xr:uid="{00000000-0005-0000-0000-00001B540000}"/>
    <cellStyle name="Millares 2 2 3 3 2 3 4 3" xfId="28870" xr:uid="{00000000-0005-0000-0000-00001C540000}"/>
    <cellStyle name="Millares 2 2 3 3 2 3 4 4" xfId="39214" xr:uid="{00000000-0005-0000-0000-00001D540000}"/>
    <cellStyle name="Millares 2 2 3 3 2 3 5" xfId="11648" xr:uid="{00000000-0005-0000-0000-00001E540000}"/>
    <cellStyle name="Millares 2 2 3 3 2 3 5 2" xfId="42704" xr:uid="{00000000-0005-0000-0000-00001F540000}"/>
    <cellStyle name="Millares 2 2 3 3 2 3 6" xfId="22020" xr:uid="{00000000-0005-0000-0000-000020540000}"/>
    <cellStyle name="Millares 2 2 3 3 2 3 7" xfId="32364" xr:uid="{00000000-0005-0000-0000-000021540000}"/>
    <cellStyle name="Millares 2 2 3 3 2 4" xfId="779" xr:uid="{00000000-0005-0000-0000-000022540000}"/>
    <cellStyle name="Millares 2 2 3 3 2 4 2" xfId="2969" xr:uid="{00000000-0005-0000-0000-000023540000}"/>
    <cellStyle name="Millares 2 2 3 3 2 4 2 2" xfId="6399" xr:uid="{00000000-0005-0000-0000-000024540000}"/>
    <cellStyle name="Millares 2 2 3 3 2 4 2 2 2" xfId="16794" xr:uid="{00000000-0005-0000-0000-000025540000}"/>
    <cellStyle name="Millares 2 2 3 3 2 4 2 2 2 2" xfId="47848" xr:uid="{00000000-0005-0000-0000-000026540000}"/>
    <cellStyle name="Millares 2 2 3 3 2 4 2 2 3" xfId="27164" xr:uid="{00000000-0005-0000-0000-000027540000}"/>
    <cellStyle name="Millares 2 2 3 3 2 4 2 2 4" xfId="37508" xr:uid="{00000000-0005-0000-0000-000028540000}"/>
    <cellStyle name="Millares 2 2 3 3 2 4 2 3" xfId="9879" xr:uid="{00000000-0005-0000-0000-000029540000}"/>
    <cellStyle name="Millares 2 2 3 3 2 4 2 3 2" xfId="20245" xr:uid="{00000000-0005-0000-0000-00002A540000}"/>
    <cellStyle name="Millares 2 2 3 3 2 4 2 3 2 2" xfId="51294" xr:uid="{00000000-0005-0000-0000-00002B540000}"/>
    <cellStyle name="Millares 2 2 3 3 2 4 2 3 3" xfId="30610" xr:uid="{00000000-0005-0000-0000-00002C540000}"/>
    <cellStyle name="Millares 2 2 3 3 2 4 2 3 4" xfId="40954" xr:uid="{00000000-0005-0000-0000-00002D540000}"/>
    <cellStyle name="Millares 2 2 3 3 2 4 2 4" xfId="13366" xr:uid="{00000000-0005-0000-0000-00002E540000}"/>
    <cellStyle name="Millares 2 2 3 3 2 4 2 4 2" xfId="44422" xr:uid="{00000000-0005-0000-0000-00002F540000}"/>
    <cellStyle name="Millares 2 2 3 3 2 4 2 5" xfId="23738" xr:uid="{00000000-0005-0000-0000-000030540000}"/>
    <cellStyle name="Millares 2 2 3 3 2 4 2 6" xfId="34082" xr:uid="{00000000-0005-0000-0000-000031540000}"/>
    <cellStyle name="Millares 2 2 3 3 2 4 3" xfId="4678" xr:uid="{00000000-0005-0000-0000-000032540000}"/>
    <cellStyle name="Millares 2 2 3 3 2 4 3 2" xfId="15075" xr:uid="{00000000-0005-0000-0000-000033540000}"/>
    <cellStyle name="Millares 2 2 3 3 2 4 3 2 2" xfId="46131" xr:uid="{00000000-0005-0000-0000-000034540000}"/>
    <cellStyle name="Millares 2 2 3 3 2 4 3 3" xfId="25447" xr:uid="{00000000-0005-0000-0000-000035540000}"/>
    <cellStyle name="Millares 2 2 3 3 2 4 3 4" xfId="35791" xr:uid="{00000000-0005-0000-0000-000036540000}"/>
    <cellStyle name="Millares 2 2 3 3 2 4 4" xfId="8120" xr:uid="{00000000-0005-0000-0000-000037540000}"/>
    <cellStyle name="Millares 2 2 3 3 2 4 4 2" xfId="18505" xr:uid="{00000000-0005-0000-0000-000038540000}"/>
    <cellStyle name="Millares 2 2 3 3 2 4 4 2 2" xfId="49555" xr:uid="{00000000-0005-0000-0000-000039540000}"/>
    <cellStyle name="Millares 2 2 3 3 2 4 4 3" xfId="28871" xr:uid="{00000000-0005-0000-0000-00003A540000}"/>
    <cellStyle name="Millares 2 2 3 3 2 4 4 4" xfId="39215" xr:uid="{00000000-0005-0000-0000-00003B540000}"/>
    <cellStyle name="Millares 2 2 3 3 2 4 5" xfId="11649" xr:uid="{00000000-0005-0000-0000-00003C540000}"/>
    <cellStyle name="Millares 2 2 3 3 2 4 5 2" xfId="42705" xr:uid="{00000000-0005-0000-0000-00003D540000}"/>
    <cellStyle name="Millares 2 2 3 3 2 4 6" xfId="22021" xr:uid="{00000000-0005-0000-0000-00003E540000}"/>
    <cellStyle name="Millares 2 2 3 3 2 4 7" xfId="32365" xr:uid="{00000000-0005-0000-0000-00003F540000}"/>
    <cellStyle name="Millares 2 2 3 3 2 5" xfId="780" xr:uid="{00000000-0005-0000-0000-000040540000}"/>
    <cellStyle name="Millares 2 2 3 3 2 5 2" xfId="2970" xr:uid="{00000000-0005-0000-0000-000041540000}"/>
    <cellStyle name="Millares 2 2 3 3 2 5 2 2" xfId="6400" xr:uid="{00000000-0005-0000-0000-000042540000}"/>
    <cellStyle name="Millares 2 2 3 3 2 5 2 2 2" xfId="16795" xr:uid="{00000000-0005-0000-0000-000043540000}"/>
    <cellStyle name="Millares 2 2 3 3 2 5 2 2 2 2" xfId="47849" xr:uid="{00000000-0005-0000-0000-000044540000}"/>
    <cellStyle name="Millares 2 2 3 3 2 5 2 2 3" xfId="27165" xr:uid="{00000000-0005-0000-0000-000045540000}"/>
    <cellStyle name="Millares 2 2 3 3 2 5 2 2 4" xfId="37509" xr:uid="{00000000-0005-0000-0000-000046540000}"/>
    <cellStyle name="Millares 2 2 3 3 2 5 2 3" xfId="9880" xr:uid="{00000000-0005-0000-0000-000047540000}"/>
    <cellStyle name="Millares 2 2 3 3 2 5 2 3 2" xfId="20246" xr:uid="{00000000-0005-0000-0000-000048540000}"/>
    <cellStyle name="Millares 2 2 3 3 2 5 2 3 2 2" xfId="51295" xr:uid="{00000000-0005-0000-0000-000049540000}"/>
    <cellStyle name="Millares 2 2 3 3 2 5 2 3 3" xfId="30611" xr:uid="{00000000-0005-0000-0000-00004A540000}"/>
    <cellStyle name="Millares 2 2 3 3 2 5 2 3 4" xfId="40955" xr:uid="{00000000-0005-0000-0000-00004B540000}"/>
    <cellStyle name="Millares 2 2 3 3 2 5 2 4" xfId="13367" xr:uid="{00000000-0005-0000-0000-00004C540000}"/>
    <cellStyle name="Millares 2 2 3 3 2 5 2 4 2" xfId="44423" xr:uid="{00000000-0005-0000-0000-00004D540000}"/>
    <cellStyle name="Millares 2 2 3 3 2 5 2 5" xfId="23739" xr:uid="{00000000-0005-0000-0000-00004E540000}"/>
    <cellStyle name="Millares 2 2 3 3 2 5 2 6" xfId="34083" xr:uid="{00000000-0005-0000-0000-00004F540000}"/>
    <cellStyle name="Millares 2 2 3 3 2 5 3" xfId="4679" xr:uid="{00000000-0005-0000-0000-000050540000}"/>
    <cellStyle name="Millares 2 2 3 3 2 5 3 2" xfId="15076" xr:uid="{00000000-0005-0000-0000-000051540000}"/>
    <cellStyle name="Millares 2 2 3 3 2 5 3 2 2" xfId="46132" xr:uid="{00000000-0005-0000-0000-000052540000}"/>
    <cellStyle name="Millares 2 2 3 3 2 5 3 3" xfId="25448" xr:uid="{00000000-0005-0000-0000-000053540000}"/>
    <cellStyle name="Millares 2 2 3 3 2 5 3 4" xfId="35792" xr:uid="{00000000-0005-0000-0000-000054540000}"/>
    <cellStyle name="Millares 2 2 3 3 2 5 4" xfId="8121" xr:uid="{00000000-0005-0000-0000-000055540000}"/>
    <cellStyle name="Millares 2 2 3 3 2 5 4 2" xfId="18506" xr:uid="{00000000-0005-0000-0000-000056540000}"/>
    <cellStyle name="Millares 2 2 3 3 2 5 4 2 2" xfId="49556" xr:uid="{00000000-0005-0000-0000-000057540000}"/>
    <cellStyle name="Millares 2 2 3 3 2 5 4 3" xfId="28872" xr:uid="{00000000-0005-0000-0000-000058540000}"/>
    <cellStyle name="Millares 2 2 3 3 2 5 4 4" xfId="39216" xr:uid="{00000000-0005-0000-0000-000059540000}"/>
    <cellStyle name="Millares 2 2 3 3 2 5 5" xfId="11650" xr:uid="{00000000-0005-0000-0000-00005A540000}"/>
    <cellStyle name="Millares 2 2 3 3 2 5 5 2" xfId="42706" xr:uid="{00000000-0005-0000-0000-00005B540000}"/>
    <cellStyle name="Millares 2 2 3 3 2 5 6" xfId="22022" xr:uid="{00000000-0005-0000-0000-00005C540000}"/>
    <cellStyle name="Millares 2 2 3 3 2 5 7" xfId="32366" xr:uid="{00000000-0005-0000-0000-00005D540000}"/>
    <cellStyle name="Millares 2 2 3 3 2 6" xfId="2965" xr:uid="{00000000-0005-0000-0000-00005E540000}"/>
    <cellStyle name="Millares 2 2 3 3 2 6 2" xfId="6395" xr:uid="{00000000-0005-0000-0000-00005F540000}"/>
    <cellStyle name="Millares 2 2 3 3 2 6 2 2" xfId="16790" xr:uid="{00000000-0005-0000-0000-000060540000}"/>
    <cellStyle name="Millares 2 2 3 3 2 6 2 2 2" xfId="47844" xr:uid="{00000000-0005-0000-0000-000061540000}"/>
    <cellStyle name="Millares 2 2 3 3 2 6 2 3" xfId="27160" xr:uid="{00000000-0005-0000-0000-000062540000}"/>
    <cellStyle name="Millares 2 2 3 3 2 6 2 4" xfId="37504" xr:uid="{00000000-0005-0000-0000-000063540000}"/>
    <cellStyle name="Millares 2 2 3 3 2 6 3" xfId="9875" xr:uid="{00000000-0005-0000-0000-000064540000}"/>
    <cellStyle name="Millares 2 2 3 3 2 6 3 2" xfId="20241" xr:uid="{00000000-0005-0000-0000-000065540000}"/>
    <cellStyle name="Millares 2 2 3 3 2 6 3 2 2" xfId="51290" xr:uid="{00000000-0005-0000-0000-000066540000}"/>
    <cellStyle name="Millares 2 2 3 3 2 6 3 3" xfId="30606" xr:uid="{00000000-0005-0000-0000-000067540000}"/>
    <cellStyle name="Millares 2 2 3 3 2 6 3 4" xfId="40950" xr:uid="{00000000-0005-0000-0000-000068540000}"/>
    <cellStyle name="Millares 2 2 3 3 2 6 4" xfId="13362" xr:uid="{00000000-0005-0000-0000-000069540000}"/>
    <cellStyle name="Millares 2 2 3 3 2 6 4 2" xfId="44418" xr:uid="{00000000-0005-0000-0000-00006A540000}"/>
    <cellStyle name="Millares 2 2 3 3 2 6 5" xfId="23734" xr:uid="{00000000-0005-0000-0000-00006B540000}"/>
    <cellStyle name="Millares 2 2 3 3 2 6 6" xfId="34078" xr:uid="{00000000-0005-0000-0000-00006C540000}"/>
    <cellStyle name="Millares 2 2 3 3 2 7" xfId="4674" xr:uid="{00000000-0005-0000-0000-00006D540000}"/>
    <cellStyle name="Millares 2 2 3 3 2 7 2" xfId="15071" xr:uid="{00000000-0005-0000-0000-00006E540000}"/>
    <cellStyle name="Millares 2 2 3 3 2 7 2 2" xfId="46127" xr:uid="{00000000-0005-0000-0000-00006F540000}"/>
    <cellStyle name="Millares 2 2 3 3 2 7 3" xfId="25443" xr:uid="{00000000-0005-0000-0000-000070540000}"/>
    <cellStyle name="Millares 2 2 3 3 2 7 4" xfId="35787" xr:uid="{00000000-0005-0000-0000-000071540000}"/>
    <cellStyle name="Millares 2 2 3 3 2 8" xfId="8116" xr:uid="{00000000-0005-0000-0000-000072540000}"/>
    <cellStyle name="Millares 2 2 3 3 2 8 2" xfId="18501" xr:uid="{00000000-0005-0000-0000-000073540000}"/>
    <cellStyle name="Millares 2 2 3 3 2 8 2 2" xfId="49551" xr:uid="{00000000-0005-0000-0000-000074540000}"/>
    <cellStyle name="Millares 2 2 3 3 2 8 3" xfId="28867" xr:uid="{00000000-0005-0000-0000-000075540000}"/>
    <cellStyle name="Millares 2 2 3 3 2 8 4" xfId="39211" xr:uid="{00000000-0005-0000-0000-000076540000}"/>
    <cellStyle name="Millares 2 2 3 3 2 9" xfId="11645" xr:uid="{00000000-0005-0000-0000-000077540000}"/>
    <cellStyle name="Millares 2 2 3 3 2 9 2" xfId="42701" xr:uid="{00000000-0005-0000-0000-000078540000}"/>
    <cellStyle name="Millares 2 2 3 3 3" xfId="781" xr:uid="{00000000-0005-0000-0000-000079540000}"/>
    <cellStyle name="Millares 2 2 3 3 3 2" xfId="782" xr:uid="{00000000-0005-0000-0000-00007A540000}"/>
    <cellStyle name="Millares 2 2 3 3 3 2 2" xfId="2972" xr:uid="{00000000-0005-0000-0000-00007B540000}"/>
    <cellStyle name="Millares 2 2 3 3 3 2 2 2" xfId="6402" xr:uid="{00000000-0005-0000-0000-00007C540000}"/>
    <cellStyle name="Millares 2 2 3 3 3 2 2 2 2" xfId="16797" xr:uid="{00000000-0005-0000-0000-00007D540000}"/>
    <cellStyle name="Millares 2 2 3 3 3 2 2 2 2 2" xfId="47851" xr:uid="{00000000-0005-0000-0000-00007E540000}"/>
    <cellStyle name="Millares 2 2 3 3 3 2 2 2 3" xfId="27167" xr:uid="{00000000-0005-0000-0000-00007F540000}"/>
    <cellStyle name="Millares 2 2 3 3 3 2 2 2 4" xfId="37511" xr:uid="{00000000-0005-0000-0000-000080540000}"/>
    <cellStyle name="Millares 2 2 3 3 3 2 2 3" xfId="9882" xr:uid="{00000000-0005-0000-0000-000081540000}"/>
    <cellStyle name="Millares 2 2 3 3 3 2 2 3 2" xfId="20248" xr:uid="{00000000-0005-0000-0000-000082540000}"/>
    <cellStyle name="Millares 2 2 3 3 3 2 2 3 2 2" xfId="51297" xr:uid="{00000000-0005-0000-0000-000083540000}"/>
    <cellStyle name="Millares 2 2 3 3 3 2 2 3 3" xfId="30613" xr:uid="{00000000-0005-0000-0000-000084540000}"/>
    <cellStyle name="Millares 2 2 3 3 3 2 2 3 4" xfId="40957" xr:uid="{00000000-0005-0000-0000-000085540000}"/>
    <cellStyle name="Millares 2 2 3 3 3 2 2 4" xfId="13369" xr:uid="{00000000-0005-0000-0000-000086540000}"/>
    <cellStyle name="Millares 2 2 3 3 3 2 2 4 2" xfId="44425" xr:uid="{00000000-0005-0000-0000-000087540000}"/>
    <cellStyle name="Millares 2 2 3 3 3 2 2 5" xfId="23741" xr:uid="{00000000-0005-0000-0000-000088540000}"/>
    <cellStyle name="Millares 2 2 3 3 3 2 2 6" xfId="34085" xr:uid="{00000000-0005-0000-0000-000089540000}"/>
    <cellStyle name="Millares 2 2 3 3 3 2 3" xfId="4681" xr:uid="{00000000-0005-0000-0000-00008A540000}"/>
    <cellStyle name="Millares 2 2 3 3 3 2 3 2" xfId="15078" xr:uid="{00000000-0005-0000-0000-00008B540000}"/>
    <cellStyle name="Millares 2 2 3 3 3 2 3 2 2" xfId="46134" xr:uid="{00000000-0005-0000-0000-00008C540000}"/>
    <cellStyle name="Millares 2 2 3 3 3 2 3 3" xfId="25450" xr:uid="{00000000-0005-0000-0000-00008D540000}"/>
    <cellStyle name="Millares 2 2 3 3 3 2 3 4" xfId="35794" xr:uid="{00000000-0005-0000-0000-00008E540000}"/>
    <cellStyle name="Millares 2 2 3 3 3 2 4" xfId="8123" xr:uid="{00000000-0005-0000-0000-00008F540000}"/>
    <cellStyle name="Millares 2 2 3 3 3 2 4 2" xfId="18508" xr:uid="{00000000-0005-0000-0000-000090540000}"/>
    <cellStyle name="Millares 2 2 3 3 3 2 4 2 2" xfId="49558" xr:uid="{00000000-0005-0000-0000-000091540000}"/>
    <cellStyle name="Millares 2 2 3 3 3 2 4 3" xfId="28874" xr:uid="{00000000-0005-0000-0000-000092540000}"/>
    <cellStyle name="Millares 2 2 3 3 3 2 4 4" xfId="39218" xr:uid="{00000000-0005-0000-0000-000093540000}"/>
    <cellStyle name="Millares 2 2 3 3 3 2 5" xfId="11652" xr:uid="{00000000-0005-0000-0000-000094540000}"/>
    <cellStyle name="Millares 2 2 3 3 3 2 5 2" xfId="42708" xr:uid="{00000000-0005-0000-0000-000095540000}"/>
    <cellStyle name="Millares 2 2 3 3 3 2 6" xfId="22024" xr:uid="{00000000-0005-0000-0000-000096540000}"/>
    <cellStyle name="Millares 2 2 3 3 3 2 7" xfId="32368" xr:uid="{00000000-0005-0000-0000-000097540000}"/>
    <cellStyle name="Millares 2 2 3 3 3 3" xfId="2971" xr:uid="{00000000-0005-0000-0000-000098540000}"/>
    <cellStyle name="Millares 2 2 3 3 3 3 2" xfId="6401" xr:uid="{00000000-0005-0000-0000-000099540000}"/>
    <cellStyle name="Millares 2 2 3 3 3 3 2 2" xfId="16796" xr:uid="{00000000-0005-0000-0000-00009A540000}"/>
    <cellStyle name="Millares 2 2 3 3 3 3 2 2 2" xfId="47850" xr:uid="{00000000-0005-0000-0000-00009B540000}"/>
    <cellStyle name="Millares 2 2 3 3 3 3 2 3" xfId="27166" xr:uid="{00000000-0005-0000-0000-00009C540000}"/>
    <cellStyle name="Millares 2 2 3 3 3 3 2 4" xfId="37510" xr:uid="{00000000-0005-0000-0000-00009D540000}"/>
    <cellStyle name="Millares 2 2 3 3 3 3 3" xfId="9881" xr:uid="{00000000-0005-0000-0000-00009E540000}"/>
    <cellStyle name="Millares 2 2 3 3 3 3 3 2" xfId="20247" xr:uid="{00000000-0005-0000-0000-00009F540000}"/>
    <cellStyle name="Millares 2 2 3 3 3 3 3 2 2" xfId="51296" xr:uid="{00000000-0005-0000-0000-0000A0540000}"/>
    <cellStyle name="Millares 2 2 3 3 3 3 3 3" xfId="30612" xr:uid="{00000000-0005-0000-0000-0000A1540000}"/>
    <cellStyle name="Millares 2 2 3 3 3 3 3 4" xfId="40956" xr:uid="{00000000-0005-0000-0000-0000A2540000}"/>
    <cellStyle name="Millares 2 2 3 3 3 3 4" xfId="13368" xr:uid="{00000000-0005-0000-0000-0000A3540000}"/>
    <cellStyle name="Millares 2 2 3 3 3 3 4 2" xfId="44424" xr:uid="{00000000-0005-0000-0000-0000A4540000}"/>
    <cellStyle name="Millares 2 2 3 3 3 3 5" xfId="23740" xr:uid="{00000000-0005-0000-0000-0000A5540000}"/>
    <cellStyle name="Millares 2 2 3 3 3 3 6" xfId="34084" xr:uid="{00000000-0005-0000-0000-0000A6540000}"/>
    <cellStyle name="Millares 2 2 3 3 3 4" xfId="4680" xr:uid="{00000000-0005-0000-0000-0000A7540000}"/>
    <cellStyle name="Millares 2 2 3 3 3 4 2" xfId="15077" xr:uid="{00000000-0005-0000-0000-0000A8540000}"/>
    <cellStyle name="Millares 2 2 3 3 3 4 2 2" xfId="46133" xr:uid="{00000000-0005-0000-0000-0000A9540000}"/>
    <cellStyle name="Millares 2 2 3 3 3 4 3" xfId="25449" xr:uid="{00000000-0005-0000-0000-0000AA540000}"/>
    <cellStyle name="Millares 2 2 3 3 3 4 4" xfId="35793" xr:uid="{00000000-0005-0000-0000-0000AB540000}"/>
    <cellStyle name="Millares 2 2 3 3 3 5" xfId="8122" xr:uid="{00000000-0005-0000-0000-0000AC540000}"/>
    <cellStyle name="Millares 2 2 3 3 3 5 2" xfId="18507" xr:uid="{00000000-0005-0000-0000-0000AD540000}"/>
    <cellStyle name="Millares 2 2 3 3 3 5 2 2" xfId="49557" xr:uid="{00000000-0005-0000-0000-0000AE540000}"/>
    <cellStyle name="Millares 2 2 3 3 3 5 3" xfId="28873" xr:uid="{00000000-0005-0000-0000-0000AF540000}"/>
    <cellStyle name="Millares 2 2 3 3 3 5 4" xfId="39217" xr:uid="{00000000-0005-0000-0000-0000B0540000}"/>
    <cellStyle name="Millares 2 2 3 3 3 6" xfId="11651" xr:uid="{00000000-0005-0000-0000-0000B1540000}"/>
    <cellStyle name="Millares 2 2 3 3 3 6 2" xfId="42707" xr:uid="{00000000-0005-0000-0000-0000B2540000}"/>
    <cellStyle name="Millares 2 2 3 3 3 7" xfId="22023" xr:uid="{00000000-0005-0000-0000-0000B3540000}"/>
    <cellStyle name="Millares 2 2 3 3 3 8" xfId="32367" xr:uid="{00000000-0005-0000-0000-0000B4540000}"/>
    <cellStyle name="Millares 2 2 3 3 4" xfId="783" xr:uid="{00000000-0005-0000-0000-0000B5540000}"/>
    <cellStyle name="Millares 2 2 3 3 4 2" xfId="2973" xr:uid="{00000000-0005-0000-0000-0000B6540000}"/>
    <cellStyle name="Millares 2 2 3 3 4 2 2" xfId="6403" xr:uid="{00000000-0005-0000-0000-0000B7540000}"/>
    <cellStyle name="Millares 2 2 3 3 4 2 2 2" xfId="16798" xr:uid="{00000000-0005-0000-0000-0000B8540000}"/>
    <cellStyle name="Millares 2 2 3 3 4 2 2 2 2" xfId="47852" xr:uid="{00000000-0005-0000-0000-0000B9540000}"/>
    <cellStyle name="Millares 2 2 3 3 4 2 2 3" xfId="27168" xr:uid="{00000000-0005-0000-0000-0000BA540000}"/>
    <cellStyle name="Millares 2 2 3 3 4 2 2 4" xfId="37512" xr:uid="{00000000-0005-0000-0000-0000BB540000}"/>
    <cellStyle name="Millares 2 2 3 3 4 2 3" xfId="9883" xr:uid="{00000000-0005-0000-0000-0000BC540000}"/>
    <cellStyle name="Millares 2 2 3 3 4 2 3 2" xfId="20249" xr:uid="{00000000-0005-0000-0000-0000BD540000}"/>
    <cellStyle name="Millares 2 2 3 3 4 2 3 2 2" xfId="51298" xr:uid="{00000000-0005-0000-0000-0000BE540000}"/>
    <cellStyle name="Millares 2 2 3 3 4 2 3 3" xfId="30614" xr:uid="{00000000-0005-0000-0000-0000BF540000}"/>
    <cellStyle name="Millares 2 2 3 3 4 2 3 4" xfId="40958" xr:uid="{00000000-0005-0000-0000-0000C0540000}"/>
    <cellStyle name="Millares 2 2 3 3 4 2 4" xfId="13370" xr:uid="{00000000-0005-0000-0000-0000C1540000}"/>
    <cellStyle name="Millares 2 2 3 3 4 2 4 2" xfId="44426" xr:uid="{00000000-0005-0000-0000-0000C2540000}"/>
    <cellStyle name="Millares 2 2 3 3 4 2 5" xfId="23742" xr:uid="{00000000-0005-0000-0000-0000C3540000}"/>
    <cellStyle name="Millares 2 2 3 3 4 2 6" xfId="34086" xr:uid="{00000000-0005-0000-0000-0000C4540000}"/>
    <cellStyle name="Millares 2 2 3 3 4 3" xfId="4682" xr:uid="{00000000-0005-0000-0000-0000C5540000}"/>
    <cellStyle name="Millares 2 2 3 3 4 3 2" xfId="15079" xr:uid="{00000000-0005-0000-0000-0000C6540000}"/>
    <cellStyle name="Millares 2 2 3 3 4 3 2 2" xfId="46135" xr:uid="{00000000-0005-0000-0000-0000C7540000}"/>
    <cellStyle name="Millares 2 2 3 3 4 3 3" xfId="25451" xr:uid="{00000000-0005-0000-0000-0000C8540000}"/>
    <cellStyle name="Millares 2 2 3 3 4 3 4" xfId="35795" xr:uid="{00000000-0005-0000-0000-0000C9540000}"/>
    <cellStyle name="Millares 2 2 3 3 4 4" xfId="8124" xr:uid="{00000000-0005-0000-0000-0000CA540000}"/>
    <cellStyle name="Millares 2 2 3 3 4 4 2" xfId="18509" xr:uid="{00000000-0005-0000-0000-0000CB540000}"/>
    <cellStyle name="Millares 2 2 3 3 4 4 2 2" xfId="49559" xr:uid="{00000000-0005-0000-0000-0000CC540000}"/>
    <cellStyle name="Millares 2 2 3 3 4 4 3" xfId="28875" xr:uid="{00000000-0005-0000-0000-0000CD540000}"/>
    <cellStyle name="Millares 2 2 3 3 4 4 4" xfId="39219" xr:uid="{00000000-0005-0000-0000-0000CE540000}"/>
    <cellStyle name="Millares 2 2 3 3 4 5" xfId="11653" xr:uid="{00000000-0005-0000-0000-0000CF540000}"/>
    <cellStyle name="Millares 2 2 3 3 4 5 2" xfId="42709" xr:uid="{00000000-0005-0000-0000-0000D0540000}"/>
    <cellStyle name="Millares 2 2 3 3 4 6" xfId="22025" xr:uid="{00000000-0005-0000-0000-0000D1540000}"/>
    <cellStyle name="Millares 2 2 3 3 4 7" xfId="32369" xr:uid="{00000000-0005-0000-0000-0000D2540000}"/>
    <cellStyle name="Millares 2 2 3 3 5" xfId="784" xr:uid="{00000000-0005-0000-0000-0000D3540000}"/>
    <cellStyle name="Millares 2 2 3 3 5 2" xfId="2974" xr:uid="{00000000-0005-0000-0000-0000D4540000}"/>
    <cellStyle name="Millares 2 2 3 3 5 2 2" xfId="6404" xr:uid="{00000000-0005-0000-0000-0000D5540000}"/>
    <cellStyle name="Millares 2 2 3 3 5 2 2 2" xfId="16799" xr:uid="{00000000-0005-0000-0000-0000D6540000}"/>
    <cellStyle name="Millares 2 2 3 3 5 2 2 2 2" xfId="47853" xr:uid="{00000000-0005-0000-0000-0000D7540000}"/>
    <cellStyle name="Millares 2 2 3 3 5 2 2 3" xfId="27169" xr:uid="{00000000-0005-0000-0000-0000D8540000}"/>
    <cellStyle name="Millares 2 2 3 3 5 2 2 4" xfId="37513" xr:uid="{00000000-0005-0000-0000-0000D9540000}"/>
    <cellStyle name="Millares 2 2 3 3 5 2 3" xfId="9884" xr:uid="{00000000-0005-0000-0000-0000DA540000}"/>
    <cellStyle name="Millares 2 2 3 3 5 2 3 2" xfId="20250" xr:uid="{00000000-0005-0000-0000-0000DB540000}"/>
    <cellStyle name="Millares 2 2 3 3 5 2 3 2 2" xfId="51299" xr:uid="{00000000-0005-0000-0000-0000DC540000}"/>
    <cellStyle name="Millares 2 2 3 3 5 2 3 3" xfId="30615" xr:uid="{00000000-0005-0000-0000-0000DD540000}"/>
    <cellStyle name="Millares 2 2 3 3 5 2 3 4" xfId="40959" xr:uid="{00000000-0005-0000-0000-0000DE540000}"/>
    <cellStyle name="Millares 2 2 3 3 5 2 4" xfId="13371" xr:uid="{00000000-0005-0000-0000-0000DF540000}"/>
    <cellStyle name="Millares 2 2 3 3 5 2 4 2" xfId="44427" xr:uid="{00000000-0005-0000-0000-0000E0540000}"/>
    <cellStyle name="Millares 2 2 3 3 5 2 5" xfId="23743" xr:uid="{00000000-0005-0000-0000-0000E1540000}"/>
    <cellStyle name="Millares 2 2 3 3 5 2 6" xfId="34087" xr:uid="{00000000-0005-0000-0000-0000E2540000}"/>
    <cellStyle name="Millares 2 2 3 3 5 3" xfId="4683" xr:uid="{00000000-0005-0000-0000-0000E3540000}"/>
    <cellStyle name="Millares 2 2 3 3 5 3 2" xfId="15080" xr:uid="{00000000-0005-0000-0000-0000E4540000}"/>
    <cellStyle name="Millares 2 2 3 3 5 3 2 2" xfId="46136" xr:uid="{00000000-0005-0000-0000-0000E5540000}"/>
    <cellStyle name="Millares 2 2 3 3 5 3 3" xfId="25452" xr:uid="{00000000-0005-0000-0000-0000E6540000}"/>
    <cellStyle name="Millares 2 2 3 3 5 3 4" xfId="35796" xr:uid="{00000000-0005-0000-0000-0000E7540000}"/>
    <cellStyle name="Millares 2 2 3 3 5 4" xfId="8125" xr:uid="{00000000-0005-0000-0000-0000E8540000}"/>
    <cellStyle name="Millares 2 2 3 3 5 4 2" xfId="18510" xr:uid="{00000000-0005-0000-0000-0000E9540000}"/>
    <cellStyle name="Millares 2 2 3 3 5 4 2 2" xfId="49560" xr:uid="{00000000-0005-0000-0000-0000EA540000}"/>
    <cellStyle name="Millares 2 2 3 3 5 4 3" xfId="28876" xr:uid="{00000000-0005-0000-0000-0000EB540000}"/>
    <cellStyle name="Millares 2 2 3 3 5 4 4" xfId="39220" xr:uid="{00000000-0005-0000-0000-0000EC540000}"/>
    <cellStyle name="Millares 2 2 3 3 5 5" xfId="11654" xr:uid="{00000000-0005-0000-0000-0000ED540000}"/>
    <cellStyle name="Millares 2 2 3 3 5 5 2" xfId="42710" xr:uid="{00000000-0005-0000-0000-0000EE540000}"/>
    <cellStyle name="Millares 2 2 3 3 5 6" xfId="22026" xr:uid="{00000000-0005-0000-0000-0000EF540000}"/>
    <cellStyle name="Millares 2 2 3 3 5 7" xfId="32370" xr:uid="{00000000-0005-0000-0000-0000F0540000}"/>
    <cellStyle name="Millares 2 2 3 3 6" xfId="785" xr:uid="{00000000-0005-0000-0000-0000F1540000}"/>
    <cellStyle name="Millares 2 2 3 3 6 2" xfId="2975" xr:uid="{00000000-0005-0000-0000-0000F2540000}"/>
    <cellStyle name="Millares 2 2 3 3 6 2 2" xfId="6405" xr:uid="{00000000-0005-0000-0000-0000F3540000}"/>
    <cellStyle name="Millares 2 2 3 3 6 2 2 2" xfId="16800" xr:uid="{00000000-0005-0000-0000-0000F4540000}"/>
    <cellStyle name="Millares 2 2 3 3 6 2 2 2 2" xfId="47854" xr:uid="{00000000-0005-0000-0000-0000F5540000}"/>
    <cellStyle name="Millares 2 2 3 3 6 2 2 3" xfId="27170" xr:uid="{00000000-0005-0000-0000-0000F6540000}"/>
    <cellStyle name="Millares 2 2 3 3 6 2 2 4" xfId="37514" xr:uid="{00000000-0005-0000-0000-0000F7540000}"/>
    <cellStyle name="Millares 2 2 3 3 6 2 3" xfId="9885" xr:uid="{00000000-0005-0000-0000-0000F8540000}"/>
    <cellStyle name="Millares 2 2 3 3 6 2 3 2" xfId="20251" xr:uid="{00000000-0005-0000-0000-0000F9540000}"/>
    <cellStyle name="Millares 2 2 3 3 6 2 3 2 2" xfId="51300" xr:uid="{00000000-0005-0000-0000-0000FA540000}"/>
    <cellStyle name="Millares 2 2 3 3 6 2 3 3" xfId="30616" xr:uid="{00000000-0005-0000-0000-0000FB540000}"/>
    <cellStyle name="Millares 2 2 3 3 6 2 3 4" xfId="40960" xr:uid="{00000000-0005-0000-0000-0000FC540000}"/>
    <cellStyle name="Millares 2 2 3 3 6 2 4" xfId="13372" xr:uid="{00000000-0005-0000-0000-0000FD540000}"/>
    <cellStyle name="Millares 2 2 3 3 6 2 4 2" xfId="44428" xr:uid="{00000000-0005-0000-0000-0000FE540000}"/>
    <cellStyle name="Millares 2 2 3 3 6 2 5" xfId="23744" xr:uid="{00000000-0005-0000-0000-0000FF540000}"/>
    <cellStyle name="Millares 2 2 3 3 6 2 6" xfId="34088" xr:uid="{00000000-0005-0000-0000-000000550000}"/>
    <cellStyle name="Millares 2 2 3 3 6 3" xfId="4684" xr:uid="{00000000-0005-0000-0000-000001550000}"/>
    <cellStyle name="Millares 2 2 3 3 6 3 2" xfId="15081" xr:uid="{00000000-0005-0000-0000-000002550000}"/>
    <cellStyle name="Millares 2 2 3 3 6 3 2 2" xfId="46137" xr:uid="{00000000-0005-0000-0000-000003550000}"/>
    <cellStyle name="Millares 2 2 3 3 6 3 3" xfId="25453" xr:uid="{00000000-0005-0000-0000-000004550000}"/>
    <cellStyle name="Millares 2 2 3 3 6 3 4" xfId="35797" xr:uid="{00000000-0005-0000-0000-000005550000}"/>
    <cellStyle name="Millares 2 2 3 3 6 4" xfId="8126" xr:uid="{00000000-0005-0000-0000-000006550000}"/>
    <cellStyle name="Millares 2 2 3 3 6 4 2" xfId="18511" xr:uid="{00000000-0005-0000-0000-000007550000}"/>
    <cellStyle name="Millares 2 2 3 3 6 4 2 2" xfId="49561" xr:uid="{00000000-0005-0000-0000-000008550000}"/>
    <cellStyle name="Millares 2 2 3 3 6 4 3" xfId="28877" xr:uid="{00000000-0005-0000-0000-000009550000}"/>
    <cellStyle name="Millares 2 2 3 3 6 4 4" xfId="39221" xr:uid="{00000000-0005-0000-0000-00000A550000}"/>
    <cellStyle name="Millares 2 2 3 3 6 5" xfId="11655" xr:uid="{00000000-0005-0000-0000-00000B550000}"/>
    <cellStyle name="Millares 2 2 3 3 6 5 2" xfId="42711" xr:uid="{00000000-0005-0000-0000-00000C550000}"/>
    <cellStyle name="Millares 2 2 3 3 6 6" xfId="22027" xr:uid="{00000000-0005-0000-0000-00000D550000}"/>
    <cellStyle name="Millares 2 2 3 3 6 7" xfId="32371" xr:uid="{00000000-0005-0000-0000-00000E550000}"/>
    <cellStyle name="Millares 2 2 3 3 7" xfId="2964" xr:uid="{00000000-0005-0000-0000-00000F550000}"/>
    <cellStyle name="Millares 2 2 3 3 7 2" xfId="6394" xr:uid="{00000000-0005-0000-0000-000010550000}"/>
    <cellStyle name="Millares 2 2 3 3 7 2 2" xfId="16789" xr:uid="{00000000-0005-0000-0000-000011550000}"/>
    <cellStyle name="Millares 2 2 3 3 7 2 2 2" xfId="47843" xr:uid="{00000000-0005-0000-0000-000012550000}"/>
    <cellStyle name="Millares 2 2 3 3 7 2 3" xfId="27159" xr:uid="{00000000-0005-0000-0000-000013550000}"/>
    <cellStyle name="Millares 2 2 3 3 7 2 4" xfId="37503" xr:uid="{00000000-0005-0000-0000-000014550000}"/>
    <cellStyle name="Millares 2 2 3 3 7 3" xfId="9874" xr:uid="{00000000-0005-0000-0000-000015550000}"/>
    <cellStyle name="Millares 2 2 3 3 7 3 2" xfId="20240" xr:uid="{00000000-0005-0000-0000-000016550000}"/>
    <cellStyle name="Millares 2 2 3 3 7 3 2 2" xfId="51289" xr:uid="{00000000-0005-0000-0000-000017550000}"/>
    <cellStyle name="Millares 2 2 3 3 7 3 3" xfId="30605" xr:uid="{00000000-0005-0000-0000-000018550000}"/>
    <cellStyle name="Millares 2 2 3 3 7 3 4" xfId="40949" xr:uid="{00000000-0005-0000-0000-000019550000}"/>
    <cellStyle name="Millares 2 2 3 3 7 4" xfId="13361" xr:uid="{00000000-0005-0000-0000-00001A550000}"/>
    <cellStyle name="Millares 2 2 3 3 7 4 2" xfId="44417" xr:uid="{00000000-0005-0000-0000-00001B550000}"/>
    <cellStyle name="Millares 2 2 3 3 7 5" xfId="23733" xr:uid="{00000000-0005-0000-0000-00001C550000}"/>
    <cellStyle name="Millares 2 2 3 3 7 6" xfId="34077" xr:uid="{00000000-0005-0000-0000-00001D550000}"/>
    <cellStyle name="Millares 2 2 3 3 8" xfId="4673" xr:uid="{00000000-0005-0000-0000-00001E550000}"/>
    <cellStyle name="Millares 2 2 3 3 8 2" xfId="15070" xr:uid="{00000000-0005-0000-0000-00001F550000}"/>
    <cellStyle name="Millares 2 2 3 3 8 2 2" xfId="46126" xr:uid="{00000000-0005-0000-0000-000020550000}"/>
    <cellStyle name="Millares 2 2 3 3 8 3" xfId="25442" xr:uid="{00000000-0005-0000-0000-000021550000}"/>
    <cellStyle name="Millares 2 2 3 3 8 4" xfId="35786" xr:uid="{00000000-0005-0000-0000-000022550000}"/>
    <cellStyle name="Millares 2 2 3 3 9" xfId="8115" xr:uid="{00000000-0005-0000-0000-000023550000}"/>
    <cellStyle name="Millares 2 2 3 3 9 2" xfId="18500" xr:uid="{00000000-0005-0000-0000-000024550000}"/>
    <cellStyle name="Millares 2 2 3 3 9 2 2" xfId="49550" xr:uid="{00000000-0005-0000-0000-000025550000}"/>
    <cellStyle name="Millares 2 2 3 3 9 3" xfId="28866" xr:uid="{00000000-0005-0000-0000-000026550000}"/>
    <cellStyle name="Millares 2 2 3 3 9 4" xfId="39210" xr:uid="{00000000-0005-0000-0000-000027550000}"/>
    <cellStyle name="Millares 2 2 3 4" xfId="786" xr:uid="{00000000-0005-0000-0000-000028550000}"/>
    <cellStyle name="Millares 2 2 3 4 10" xfId="22028" xr:uid="{00000000-0005-0000-0000-000029550000}"/>
    <cellStyle name="Millares 2 2 3 4 11" xfId="32372" xr:uid="{00000000-0005-0000-0000-00002A550000}"/>
    <cellStyle name="Millares 2 2 3 4 2" xfId="787" xr:uid="{00000000-0005-0000-0000-00002B550000}"/>
    <cellStyle name="Millares 2 2 3 4 2 2" xfId="788" xr:uid="{00000000-0005-0000-0000-00002C550000}"/>
    <cellStyle name="Millares 2 2 3 4 2 2 2" xfId="2978" xr:uid="{00000000-0005-0000-0000-00002D550000}"/>
    <cellStyle name="Millares 2 2 3 4 2 2 2 2" xfId="6408" xr:uid="{00000000-0005-0000-0000-00002E550000}"/>
    <cellStyle name="Millares 2 2 3 4 2 2 2 2 2" xfId="16803" xr:uid="{00000000-0005-0000-0000-00002F550000}"/>
    <cellStyle name="Millares 2 2 3 4 2 2 2 2 2 2" xfId="47857" xr:uid="{00000000-0005-0000-0000-000030550000}"/>
    <cellStyle name="Millares 2 2 3 4 2 2 2 2 3" xfId="27173" xr:uid="{00000000-0005-0000-0000-000031550000}"/>
    <cellStyle name="Millares 2 2 3 4 2 2 2 2 4" xfId="37517" xr:uid="{00000000-0005-0000-0000-000032550000}"/>
    <cellStyle name="Millares 2 2 3 4 2 2 2 3" xfId="9888" xr:uid="{00000000-0005-0000-0000-000033550000}"/>
    <cellStyle name="Millares 2 2 3 4 2 2 2 3 2" xfId="20254" xr:uid="{00000000-0005-0000-0000-000034550000}"/>
    <cellStyle name="Millares 2 2 3 4 2 2 2 3 2 2" xfId="51303" xr:uid="{00000000-0005-0000-0000-000035550000}"/>
    <cellStyle name="Millares 2 2 3 4 2 2 2 3 3" xfId="30619" xr:uid="{00000000-0005-0000-0000-000036550000}"/>
    <cellStyle name="Millares 2 2 3 4 2 2 2 3 4" xfId="40963" xr:uid="{00000000-0005-0000-0000-000037550000}"/>
    <cellStyle name="Millares 2 2 3 4 2 2 2 4" xfId="13375" xr:uid="{00000000-0005-0000-0000-000038550000}"/>
    <cellStyle name="Millares 2 2 3 4 2 2 2 4 2" xfId="44431" xr:uid="{00000000-0005-0000-0000-000039550000}"/>
    <cellStyle name="Millares 2 2 3 4 2 2 2 5" xfId="23747" xr:uid="{00000000-0005-0000-0000-00003A550000}"/>
    <cellStyle name="Millares 2 2 3 4 2 2 2 6" xfId="34091" xr:uid="{00000000-0005-0000-0000-00003B550000}"/>
    <cellStyle name="Millares 2 2 3 4 2 2 3" xfId="4687" xr:uid="{00000000-0005-0000-0000-00003C550000}"/>
    <cellStyle name="Millares 2 2 3 4 2 2 3 2" xfId="15084" xr:uid="{00000000-0005-0000-0000-00003D550000}"/>
    <cellStyle name="Millares 2 2 3 4 2 2 3 2 2" xfId="46140" xr:uid="{00000000-0005-0000-0000-00003E550000}"/>
    <cellStyle name="Millares 2 2 3 4 2 2 3 3" xfId="25456" xr:uid="{00000000-0005-0000-0000-00003F550000}"/>
    <cellStyle name="Millares 2 2 3 4 2 2 3 4" xfId="35800" xr:uid="{00000000-0005-0000-0000-000040550000}"/>
    <cellStyle name="Millares 2 2 3 4 2 2 4" xfId="8129" xr:uid="{00000000-0005-0000-0000-000041550000}"/>
    <cellStyle name="Millares 2 2 3 4 2 2 4 2" xfId="18514" xr:uid="{00000000-0005-0000-0000-000042550000}"/>
    <cellStyle name="Millares 2 2 3 4 2 2 4 2 2" xfId="49564" xr:uid="{00000000-0005-0000-0000-000043550000}"/>
    <cellStyle name="Millares 2 2 3 4 2 2 4 3" xfId="28880" xr:uid="{00000000-0005-0000-0000-000044550000}"/>
    <cellStyle name="Millares 2 2 3 4 2 2 4 4" xfId="39224" xr:uid="{00000000-0005-0000-0000-000045550000}"/>
    <cellStyle name="Millares 2 2 3 4 2 2 5" xfId="11658" xr:uid="{00000000-0005-0000-0000-000046550000}"/>
    <cellStyle name="Millares 2 2 3 4 2 2 5 2" xfId="42714" xr:uid="{00000000-0005-0000-0000-000047550000}"/>
    <cellStyle name="Millares 2 2 3 4 2 2 6" xfId="22030" xr:uid="{00000000-0005-0000-0000-000048550000}"/>
    <cellStyle name="Millares 2 2 3 4 2 2 7" xfId="32374" xr:uid="{00000000-0005-0000-0000-000049550000}"/>
    <cellStyle name="Millares 2 2 3 4 2 3" xfId="2977" xr:uid="{00000000-0005-0000-0000-00004A550000}"/>
    <cellStyle name="Millares 2 2 3 4 2 3 2" xfId="6407" xr:uid="{00000000-0005-0000-0000-00004B550000}"/>
    <cellStyle name="Millares 2 2 3 4 2 3 2 2" xfId="16802" xr:uid="{00000000-0005-0000-0000-00004C550000}"/>
    <cellStyle name="Millares 2 2 3 4 2 3 2 2 2" xfId="47856" xr:uid="{00000000-0005-0000-0000-00004D550000}"/>
    <cellStyle name="Millares 2 2 3 4 2 3 2 3" xfId="27172" xr:uid="{00000000-0005-0000-0000-00004E550000}"/>
    <cellStyle name="Millares 2 2 3 4 2 3 2 4" xfId="37516" xr:uid="{00000000-0005-0000-0000-00004F550000}"/>
    <cellStyle name="Millares 2 2 3 4 2 3 3" xfId="9887" xr:uid="{00000000-0005-0000-0000-000050550000}"/>
    <cellStyle name="Millares 2 2 3 4 2 3 3 2" xfId="20253" xr:uid="{00000000-0005-0000-0000-000051550000}"/>
    <cellStyle name="Millares 2 2 3 4 2 3 3 2 2" xfId="51302" xr:uid="{00000000-0005-0000-0000-000052550000}"/>
    <cellStyle name="Millares 2 2 3 4 2 3 3 3" xfId="30618" xr:uid="{00000000-0005-0000-0000-000053550000}"/>
    <cellStyle name="Millares 2 2 3 4 2 3 3 4" xfId="40962" xr:uid="{00000000-0005-0000-0000-000054550000}"/>
    <cellStyle name="Millares 2 2 3 4 2 3 4" xfId="13374" xr:uid="{00000000-0005-0000-0000-000055550000}"/>
    <cellStyle name="Millares 2 2 3 4 2 3 4 2" xfId="44430" xr:uid="{00000000-0005-0000-0000-000056550000}"/>
    <cellStyle name="Millares 2 2 3 4 2 3 5" xfId="23746" xr:uid="{00000000-0005-0000-0000-000057550000}"/>
    <cellStyle name="Millares 2 2 3 4 2 3 6" xfId="34090" xr:uid="{00000000-0005-0000-0000-000058550000}"/>
    <cellStyle name="Millares 2 2 3 4 2 4" xfId="4686" xr:uid="{00000000-0005-0000-0000-000059550000}"/>
    <cellStyle name="Millares 2 2 3 4 2 4 2" xfId="15083" xr:uid="{00000000-0005-0000-0000-00005A550000}"/>
    <cellStyle name="Millares 2 2 3 4 2 4 2 2" xfId="46139" xr:uid="{00000000-0005-0000-0000-00005B550000}"/>
    <cellStyle name="Millares 2 2 3 4 2 4 3" xfId="25455" xr:uid="{00000000-0005-0000-0000-00005C550000}"/>
    <cellStyle name="Millares 2 2 3 4 2 4 4" xfId="35799" xr:uid="{00000000-0005-0000-0000-00005D550000}"/>
    <cellStyle name="Millares 2 2 3 4 2 5" xfId="8128" xr:uid="{00000000-0005-0000-0000-00005E550000}"/>
    <cellStyle name="Millares 2 2 3 4 2 5 2" xfId="18513" xr:uid="{00000000-0005-0000-0000-00005F550000}"/>
    <cellStyle name="Millares 2 2 3 4 2 5 2 2" xfId="49563" xr:uid="{00000000-0005-0000-0000-000060550000}"/>
    <cellStyle name="Millares 2 2 3 4 2 5 3" xfId="28879" xr:uid="{00000000-0005-0000-0000-000061550000}"/>
    <cellStyle name="Millares 2 2 3 4 2 5 4" xfId="39223" xr:uid="{00000000-0005-0000-0000-000062550000}"/>
    <cellStyle name="Millares 2 2 3 4 2 6" xfId="11657" xr:uid="{00000000-0005-0000-0000-000063550000}"/>
    <cellStyle name="Millares 2 2 3 4 2 6 2" xfId="42713" xr:uid="{00000000-0005-0000-0000-000064550000}"/>
    <cellStyle name="Millares 2 2 3 4 2 7" xfId="22029" xr:uid="{00000000-0005-0000-0000-000065550000}"/>
    <cellStyle name="Millares 2 2 3 4 2 8" xfId="32373" xr:uid="{00000000-0005-0000-0000-000066550000}"/>
    <cellStyle name="Millares 2 2 3 4 3" xfId="789" xr:uid="{00000000-0005-0000-0000-000067550000}"/>
    <cellStyle name="Millares 2 2 3 4 3 2" xfId="2979" xr:uid="{00000000-0005-0000-0000-000068550000}"/>
    <cellStyle name="Millares 2 2 3 4 3 2 2" xfId="6409" xr:uid="{00000000-0005-0000-0000-000069550000}"/>
    <cellStyle name="Millares 2 2 3 4 3 2 2 2" xfId="16804" xr:uid="{00000000-0005-0000-0000-00006A550000}"/>
    <cellStyle name="Millares 2 2 3 4 3 2 2 2 2" xfId="47858" xr:uid="{00000000-0005-0000-0000-00006B550000}"/>
    <cellStyle name="Millares 2 2 3 4 3 2 2 3" xfId="27174" xr:uid="{00000000-0005-0000-0000-00006C550000}"/>
    <cellStyle name="Millares 2 2 3 4 3 2 2 4" xfId="37518" xr:uid="{00000000-0005-0000-0000-00006D550000}"/>
    <cellStyle name="Millares 2 2 3 4 3 2 3" xfId="9889" xr:uid="{00000000-0005-0000-0000-00006E550000}"/>
    <cellStyle name="Millares 2 2 3 4 3 2 3 2" xfId="20255" xr:uid="{00000000-0005-0000-0000-00006F550000}"/>
    <cellStyle name="Millares 2 2 3 4 3 2 3 2 2" xfId="51304" xr:uid="{00000000-0005-0000-0000-000070550000}"/>
    <cellStyle name="Millares 2 2 3 4 3 2 3 3" xfId="30620" xr:uid="{00000000-0005-0000-0000-000071550000}"/>
    <cellStyle name="Millares 2 2 3 4 3 2 3 4" xfId="40964" xr:uid="{00000000-0005-0000-0000-000072550000}"/>
    <cellStyle name="Millares 2 2 3 4 3 2 4" xfId="13376" xr:uid="{00000000-0005-0000-0000-000073550000}"/>
    <cellStyle name="Millares 2 2 3 4 3 2 4 2" xfId="44432" xr:uid="{00000000-0005-0000-0000-000074550000}"/>
    <cellStyle name="Millares 2 2 3 4 3 2 5" xfId="23748" xr:uid="{00000000-0005-0000-0000-000075550000}"/>
    <cellStyle name="Millares 2 2 3 4 3 2 6" xfId="34092" xr:uid="{00000000-0005-0000-0000-000076550000}"/>
    <cellStyle name="Millares 2 2 3 4 3 3" xfId="4688" xr:uid="{00000000-0005-0000-0000-000077550000}"/>
    <cellStyle name="Millares 2 2 3 4 3 3 2" xfId="15085" xr:uid="{00000000-0005-0000-0000-000078550000}"/>
    <cellStyle name="Millares 2 2 3 4 3 3 2 2" xfId="46141" xr:uid="{00000000-0005-0000-0000-000079550000}"/>
    <cellStyle name="Millares 2 2 3 4 3 3 3" xfId="25457" xr:uid="{00000000-0005-0000-0000-00007A550000}"/>
    <cellStyle name="Millares 2 2 3 4 3 3 4" xfId="35801" xr:uid="{00000000-0005-0000-0000-00007B550000}"/>
    <cellStyle name="Millares 2 2 3 4 3 4" xfId="8130" xr:uid="{00000000-0005-0000-0000-00007C550000}"/>
    <cellStyle name="Millares 2 2 3 4 3 4 2" xfId="18515" xr:uid="{00000000-0005-0000-0000-00007D550000}"/>
    <cellStyle name="Millares 2 2 3 4 3 4 2 2" xfId="49565" xr:uid="{00000000-0005-0000-0000-00007E550000}"/>
    <cellStyle name="Millares 2 2 3 4 3 4 3" xfId="28881" xr:uid="{00000000-0005-0000-0000-00007F550000}"/>
    <cellStyle name="Millares 2 2 3 4 3 4 4" xfId="39225" xr:uid="{00000000-0005-0000-0000-000080550000}"/>
    <cellStyle name="Millares 2 2 3 4 3 5" xfId="11659" xr:uid="{00000000-0005-0000-0000-000081550000}"/>
    <cellStyle name="Millares 2 2 3 4 3 5 2" xfId="42715" xr:uid="{00000000-0005-0000-0000-000082550000}"/>
    <cellStyle name="Millares 2 2 3 4 3 6" xfId="22031" xr:uid="{00000000-0005-0000-0000-000083550000}"/>
    <cellStyle name="Millares 2 2 3 4 3 7" xfId="32375" xr:uid="{00000000-0005-0000-0000-000084550000}"/>
    <cellStyle name="Millares 2 2 3 4 4" xfId="790" xr:uid="{00000000-0005-0000-0000-000085550000}"/>
    <cellStyle name="Millares 2 2 3 4 4 2" xfId="2980" xr:uid="{00000000-0005-0000-0000-000086550000}"/>
    <cellStyle name="Millares 2 2 3 4 4 2 2" xfId="6410" xr:uid="{00000000-0005-0000-0000-000087550000}"/>
    <cellStyle name="Millares 2 2 3 4 4 2 2 2" xfId="16805" xr:uid="{00000000-0005-0000-0000-000088550000}"/>
    <cellStyle name="Millares 2 2 3 4 4 2 2 2 2" xfId="47859" xr:uid="{00000000-0005-0000-0000-000089550000}"/>
    <cellStyle name="Millares 2 2 3 4 4 2 2 3" xfId="27175" xr:uid="{00000000-0005-0000-0000-00008A550000}"/>
    <cellStyle name="Millares 2 2 3 4 4 2 2 4" xfId="37519" xr:uid="{00000000-0005-0000-0000-00008B550000}"/>
    <cellStyle name="Millares 2 2 3 4 4 2 3" xfId="9890" xr:uid="{00000000-0005-0000-0000-00008C550000}"/>
    <cellStyle name="Millares 2 2 3 4 4 2 3 2" xfId="20256" xr:uid="{00000000-0005-0000-0000-00008D550000}"/>
    <cellStyle name="Millares 2 2 3 4 4 2 3 2 2" xfId="51305" xr:uid="{00000000-0005-0000-0000-00008E550000}"/>
    <cellStyle name="Millares 2 2 3 4 4 2 3 3" xfId="30621" xr:uid="{00000000-0005-0000-0000-00008F550000}"/>
    <cellStyle name="Millares 2 2 3 4 4 2 3 4" xfId="40965" xr:uid="{00000000-0005-0000-0000-000090550000}"/>
    <cellStyle name="Millares 2 2 3 4 4 2 4" xfId="13377" xr:uid="{00000000-0005-0000-0000-000091550000}"/>
    <cellStyle name="Millares 2 2 3 4 4 2 4 2" xfId="44433" xr:uid="{00000000-0005-0000-0000-000092550000}"/>
    <cellStyle name="Millares 2 2 3 4 4 2 5" xfId="23749" xr:uid="{00000000-0005-0000-0000-000093550000}"/>
    <cellStyle name="Millares 2 2 3 4 4 2 6" xfId="34093" xr:uid="{00000000-0005-0000-0000-000094550000}"/>
    <cellStyle name="Millares 2 2 3 4 4 3" xfId="4689" xr:uid="{00000000-0005-0000-0000-000095550000}"/>
    <cellStyle name="Millares 2 2 3 4 4 3 2" xfId="15086" xr:uid="{00000000-0005-0000-0000-000096550000}"/>
    <cellStyle name="Millares 2 2 3 4 4 3 2 2" xfId="46142" xr:uid="{00000000-0005-0000-0000-000097550000}"/>
    <cellStyle name="Millares 2 2 3 4 4 3 3" xfId="25458" xr:uid="{00000000-0005-0000-0000-000098550000}"/>
    <cellStyle name="Millares 2 2 3 4 4 3 4" xfId="35802" xr:uid="{00000000-0005-0000-0000-000099550000}"/>
    <cellStyle name="Millares 2 2 3 4 4 4" xfId="8131" xr:uid="{00000000-0005-0000-0000-00009A550000}"/>
    <cellStyle name="Millares 2 2 3 4 4 4 2" xfId="18516" xr:uid="{00000000-0005-0000-0000-00009B550000}"/>
    <cellStyle name="Millares 2 2 3 4 4 4 2 2" xfId="49566" xr:uid="{00000000-0005-0000-0000-00009C550000}"/>
    <cellStyle name="Millares 2 2 3 4 4 4 3" xfId="28882" xr:uid="{00000000-0005-0000-0000-00009D550000}"/>
    <cellStyle name="Millares 2 2 3 4 4 4 4" xfId="39226" xr:uid="{00000000-0005-0000-0000-00009E550000}"/>
    <cellStyle name="Millares 2 2 3 4 4 5" xfId="11660" xr:uid="{00000000-0005-0000-0000-00009F550000}"/>
    <cellStyle name="Millares 2 2 3 4 4 5 2" xfId="42716" xr:uid="{00000000-0005-0000-0000-0000A0550000}"/>
    <cellStyle name="Millares 2 2 3 4 4 6" xfId="22032" xr:uid="{00000000-0005-0000-0000-0000A1550000}"/>
    <cellStyle name="Millares 2 2 3 4 4 7" xfId="32376" xr:uid="{00000000-0005-0000-0000-0000A2550000}"/>
    <cellStyle name="Millares 2 2 3 4 5" xfId="791" xr:uid="{00000000-0005-0000-0000-0000A3550000}"/>
    <cellStyle name="Millares 2 2 3 4 5 2" xfId="2981" xr:uid="{00000000-0005-0000-0000-0000A4550000}"/>
    <cellStyle name="Millares 2 2 3 4 5 2 2" xfId="6411" xr:uid="{00000000-0005-0000-0000-0000A5550000}"/>
    <cellStyle name="Millares 2 2 3 4 5 2 2 2" xfId="16806" xr:uid="{00000000-0005-0000-0000-0000A6550000}"/>
    <cellStyle name="Millares 2 2 3 4 5 2 2 2 2" xfId="47860" xr:uid="{00000000-0005-0000-0000-0000A7550000}"/>
    <cellStyle name="Millares 2 2 3 4 5 2 2 3" xfId="27176" xr:uid="{00000000-0005-0000-0000-0000A8550000}"/>
    <cellStyle name="Millares 2 2 3 4 5 2 2 4" xfId="37520" xr:uid="{00000000-0005-0000-0000-0000A9550000}"/>
    <cellStyle name="Millares 2 2 3 4 5 2 3" xfId="9891" xr:uid="{00000000-0005-0000-0000-0000AA550000}"/>
    <cellStyle name="Millares 2 2 3 4 5 2 3 2" xfId="20257" xr:uid="{00000000-0005-0000-0000-0000AB550000}"/>
    <cellStyle name="Millares 2 2 3 4 5 2 3 2 2" xfId="51306" xr:uid="{00000000-0005-0000-0000-0000AC550000}"/>
    <cellStyle name="Millares 2 2 3 4 5 2 3 3" xfId="30622" xr:uid="{00000000-0005-0000-0000-0000AD550000}"/>
    <cellStyle name="Millares 2 2 3 4 5 2 3 4" xfId="40966" xr:uid="{00000000-0005-0000-0000-0000AE550000}"/>
    <cellStyle name="Millares 2 2 3 4 5 2 4" xfId="13378" xr:uid="{00000000-0005-0000-0000-0000AF550000}"/>
    <cellStyle name="Millares 2 2 3 4 5 2 4 2" xfId="44434" xr:uid="{00000000-0005-0000-0000-0000B0550000}"/>
    <cellStyle name="Millares 2 2 3 4 5 2 5" xfId="23750" xr:uid="{00000000-0005-0000-0000-0000B1550000}"/>
    <cellStyle name="Millares 2 2 3 4 5 2 6" xfId="34094" xr:uid="{00000000-0005-0000-0000-0000B2550000}"/>
    <cellStyle name="Millares 2 2 3 4 5 3" xfId="4690" xr:uid="{00000000-0005-0000-0000-0000B3550000}"/>
    <cellStyle name="Millares 2 2 3 4 5 3 2" xfId="15087" xr:uid="{00000000-0005-0000-0000-0000B4550000}"/>
    <cellStyle name="Millares 2 2 3 4 5 3 2 2" xfId="46143" xr:uid="{00000000-0005-0000-0000-0000B5550000}"/>
    <cellStyle name="Millares 2 2 3 4 5 3 3" xfId="25459" xr:uid="{00000000-0005-0000-0000-0000B6550000}"/>
    <cellStyle name="Millares 2 2 3 4 5 3 4" xfId="35803" xr:uid="{00000000-0005-0000-0000-0000B7550000}"/>
    <cellStyle name="Millares 2 2 3 4 5 4" xfId="8132" xr:uid="{00000000-0005-0000-0000-0000B8550000}"/>
    <cellStyle name="Millares 2 2 3 4 5 4 2" xfId="18517" xr:uid="{00000000-0005-0000-0000-0000B9550000}"/>
    <cellStyle name="Millares 2 2 3 4 5 4 2 2" xfId="49567" xr:uid="{00000000-0005-0000-0000-0000BA550000}"/>
    <cellStyle name="Millares 2 2 3 4 5 4 3" xfId="28883" xr:uid="{00000000-0005-0000-0000-0000BB550000}"/>
    <cellStyle name="Millares 2 2 3 4 5 4 4" xfId="39227" xr:uid="{00000000-0005-0000-0000-0000BC550000}"/>
    <cellStyle name="Millares 2 2 3 4 5 5" xfId="11661" xr:uid="{00000000-0005-0000-0000-0000BD550000}"/>
    <cellStyle name="Millares 2 2 3 4 5 5 2" xfId="42717" xr:uid="{00000000-0005-0000-0000-0000BE550000}"/>
    <cellStyle name="Millares 2 2 3 4 5 6" xfId="22033" xr:uid="{00000000-0005-0000-0000-0000BF550000}"/>
    <cellStyle name="Millares 2 2 3 4 5 7" xfId="32377" xr:uid="{00000000-0005-0000-0000-0000C0550000}"/>
    <cellStyle name="Millares 2 2 3 4 6" xfId="2976" xr:uid="{00000000-0005-0000-0000-0000C1550000}"/>
    <cellStyle name="Millares 2 2 3 4 6 2" xfId="6406" xr:uid="{00000000-0005-0000-0000-0000C2550000}"/>
    <cellStyle name="Millares 2 2 3 4 6 2 2" xfId="16801" xr:uid="{00000000-0005-0000-0000-0000C3550000}"/>
    <cellStyle name="Millares 2 2 3 4 6 2 2 2" xfId="47855" xr:uid="{00000000-0005-0000-0000-0000C4550000}"/>
    <cellStyle name="Millares 2 2 3 4 6 2 3" xfId="27171" xr:uid="{00000000-0005-0000-0000-0000C5550000}"/>
    <cellStyle name="Millares 2 2 3 4 6 2 4" xfId="37515" xr:uid="{00000000-0005-0000-0000-0000C6550000}"/>
    <cellStyle name="Millares 2 2 3 4 6 3" xfId="9886" xr:uid="{00000000-0005-0000-0000-0000C7550000}"/>
    <cellStyle name="Millares 2 2 3 4 6 3 2" xfId="20252" xr:uid="{00000000-0005-0000-0000-0000C8550000}"/>
    <cellStyle name="Millares 2 2 3 4 6 3 2 2" xfId="51301" xr:uid="{00000000-0005-0000-0000-0000C9550000}"/>
    <cellStyle name="Millares 2 2 3 4 6 3 3" xfId="30617" xr:uid="{00000000-0005-0000-0000-0000CA550000}"/>
    <cellStyle name="Millares 2 2 3 4 6 3 4" xfId="40961" xr:uid="{00000000-0005-0000-0000-0000CB550000}"/>
    <cellStyle name="Millares 2 2 3 4 6 4" xfId="13373" xr:uid="{00000000-0005-0000-0000-0000CC550000}"/>
    <cellStyle name="Millares 2 2 3 4 6 4 2" xfId="44429" xr:uid="{00000000-0005-0000-0000-0000CD550000}"/>
    <cellStyle name="Millares 2 2 3 4 6 5" xfId="23745" xr:uid="{00000000-0005-0000-0000-0000CE550000}"/>
    <cellStyle name="Millares 2 2 3 4 6 6" xfId="34089" xr:uid="{00000000-0005-0000-0000-0000CF550000}"/>
    <cellStyle name="Millares 2 2 3 4 7" xfId="4685" xr:uid="{00000000-0005-0000-0000-0000D0550000}"/>
    <cellStyle name="Millares 2 2 3 4 7 2" xfId="15082" xr:uid="{00000000-0005-0000-0000-0000D1550000}"/>
    <cellStyle name="Millares 2 2 3 4 7 2 2" xfId="46138" xr:uid="{00000000-0005-0000-0000-0000D2550000}"/>
    <cellStyle name="Millares 2 2 3 4 7 3" xfId="25454" xr:uid="{00000000-0005-0000-0000-0000D3550000}"/>
    <cellStyle name="Millares 2 2 3 4 7 4" xfId="35798" xr:uid="{00000000-0005-0000-0000-0000D4550000}"/>
    <cellStyle name="Millares 2 2 3 4 8" xfId="8127" xr:uid="{00000000-0005-0000-0000-0000D5550000}"/>
    <cellStyle name="Millares 2 2 3 4 8 2" xfId="18512" xr:uid="{00000000-0005-0000-0000-0000D6550000}"/>
    <cellStyle name="Millares 2 2 3 4 8 2 2" xfId="49562" xr:uid="{00000000-0005-0000-0000-0000D7550000}"/>
    <cellStyle name="Millares 2 2 3 4 8 3" xfId="28878" xr:uid="{00000000-0005-0000-0000-0000D8550000}"/>
    <cellStyle name="Millares 2 2 3 4 8 4" xfId="39222" xr:uid="{00000000-0005-0000-0000-0000D9550000}"/>
    <cellStyle name="Millares 2 2 3 4 9" xfId="11656" xr:uid="{00000000-0005-0000-0000-0000DA550000}"/>
    <cellStyle name="Millares 2 2 3 4 9 2" xfId="42712" xr:uid="{00000000-0005-0000-0000-0000DB550000}"/>
    <cellStyle name="Millares 2 2 3 5" xfId="792" xr:uid="{00000000-0005-0000-0000-0000DC550000}"/>
    <cellStyle name="Millares 2 2 3 5 2" xfId="793" xr:uid="{00000000-0005-0000-0000-0000DD550000}"/>
    <cellStyle name="Millares 2 2 3 5 2 2" xfId="2983" xr:uid="{00000000-0005-0000-0000-0000DE550000}"/>
    <cellStyle name="Millares 2 2 3 5 2 2 2" xfId="6413" xr:uid="{00000000-0005-0000-0000-0000DF550000}"/>
    <cellStyle name="Millares 2 2 3 5 2 2 2 2" xfId="16808" xr:uid="{00000000-0005-0000-0000-0000E0550000}"/>
    <cellStyle name="Millares 2 2 3 5 2 2 2 2 2" xfId="47862" xr:uid="{00000000-0005-0000-0000-0000E1550000}"/>
    <cellStyle name="Millares 2 2 3 5 2 2 2 3" xfId="27178" xr:uid="{00000000-0005-0000-0000-0000E2550000}"/>
    <cellStyle name="Millares 2 2 3 5 2 2 2 4" xfId="37522" xr:uid="{00000000-0005-0000-0000-0000E3550000}"/>
    <cellStyle name="Millares 2 2 3 5 2 2 3" xfId="9893" xr:uid="{00000000-0005-0000-0000-0000E4550000}"/>
    <cellStyle name="Millares 2 2 3 5 2 2 3 2" xfId="20259" xr:uid="{00000000-0005-0000-0000-0000E5550000}"/>
    <cellStyle name="Millares 2 2 3 5 2 2 3 2 2" xfId="51308" xr:uid="{00000000-0005-0000-0000-0000E6550000}"/>
    <cellStyle name="Millares 2 2 3 5 2 2 3 3" xfId="30624" xr:uid="{00000000-0005-0000-0000-0000E7550000}"/>
    <cellStyle name="Millares 2 2 3 5 2 2 3 4" xfId="40968" xr:uid="{00000000-0005-0000-0000-0000E8550000}"/>
    <cellStyle name="Millares 2 2 3 5 2 2 4" xfId="13380" xr:uid="{00000000-0005-0000-0000-0000E9550000}"/>
    <cellStyle name="Millares 2 2 3 5 2 2 4 2" xfId="44436" xr:uid="{00000000-0005-0000-0000-0000EA550000}"/>
    <cellStyle name="Millares 2 2 3 5 2 2 5" xfId="23752" xr:uid="{00000000-0005-0000-0000-0000EB550000}"/>
    <cellStyle name="Millares 2 2 3 5 2 2 6" xfId="34096" xr:uid="{00000000-0005-0000-0000-0000EC550000}"/>
    <cellStyle name="Millares 2 2 3 5 2 3" xfId="4692" xr:uid="{00000000-0005-0000-0000-0000ED550000}"/>
    <cellStyle name="Millares 2 2 3 5 2 3 2" xfId="15089" xr:uid="{00000000-0005-0000-0000-0000EE550000}"/>
    <cellStyle name="Millares 2 2 3 5 2 3 2 2" xfId="46145" xr:uid="{00000000-0005-0000-0000-0000EF550000}"/>
    <cellStyle name="Millares 2 2 3 5 2 3 3" xfId="25461" xr:uid="{00000000-0005-0000-0000-0000F0550000}"/>
    <cellStyle name="Millares 2 2 3 5 2 3 4" xfId="35805" xr:uid="{00000000-0005-0000-0000-0000F1550000}"/>
    <cellStyle name="Millares 2 2 3 5 2 4" xfId="8134" xr:uid="{00000000-0005-0000-0000-0000F2550000}"/>
    <cellStyle name="Millares 2 2 3 5 2 4 2" xfId="18519" xr:uid="{00000000-0005-0000-0000-0000F3550000}"/>
    <cellStyle name="Millares 2 2 3 5 2 4 2 2" xfId="49569" xr:uid="{00000000-0005-0000-0000-0000F4550000}"/>
    <cellStyle name="Millares 2 2 3 5 2 4 3" xfId="28885" xr:uid="{00000000-0005-0000-0000-0000F5550000}"/>
    <cellStyle name="Millares 2 2 3 5 2 4 4" xfId="39229" xr:uid="{00000000-0005-0000-0000-0000F6550000}"/>
    <cellStyle name="Millares 2 2 3 5 2 5" xfId="11663" xr:uid="{00000000-0005-0000-0000-0000F7550000}"/>
    <cellStyle name="Millares 2 2 3 5 2 5 2" xfId="42719" xr:uid="{00000000-0005-0000-0000-0000F8550000}"/>
    <cellStyle name="Millares 2 2 3 5 2 6" xfId="22035" xr:uid="{00000000-0005-0000-0000-0000F9550000}"/>
    <cellStyle name="Millares 2 2 3 5 2 7" xfId="32379" xr:uid="{00000000-0005-0000-0000-0000FA550000}"/>
    <cellStyle name="Millares 2 2 3 5 3" xfId="794" xr:uid="{00000000-0005-0000-0000-0000FB550000}"/>
    <cellStyle name="Millares 2 2 3 5 3 2" xfId="2984" xr:uid="{00000000-0005-0000-0000-0000FC550000}"/>
    <cellStyle name="Millares 2 2 3 5 3 2 2" xfId="6414" xr:uid="{00000000-0005-0000-0000-0000FD550000}"/>
    <cellStyle name="Millares 2 2 3 5 3 2 2 2" xfId="16809" xr:uid="{00000000-0005-0000-0000-0000FE550000}"/>
    <cellStyle name="Millares 2 2 3 5 3 2 2 2 2" xfId="47863" xr:uid="{00000000-0005-0000-0000-0000FF550000}"/>
    <cellStyle name="Millares 2 2 3 5 3 2 2 3" xfId="27179" xr:uid="{00000000-0005-0000-0000-000000560000}"/>
    <cellStyle name="Millares 2 2 3 5 3 2 2 4" xfId="37523" xr:uid="{00000000-0005-0000-0000-000001560000}"/>
    <cellStyle name="Millares 2 2 3 5 3 2 3" xfId="9894" xr:uid="{00000000-0005-0000-0000-000002560000}"/>
    <cellStyle name="Millares 2 2 3 5 3 2 3 2" xfId="20260" xr:uid="{00000000-0005-0000-0000-000003560000}"/>
    <cellStyle name="Millares 2 2 3 5 3 2 3 2 2" xfId="51309" xr:uid="{00000000-0005-0000-0000-000004560000}"/>
    <cellStyle name="Millares 2 2 3 5 3 2 3 3" xfId="30625" xr:uid="{00000000-0005-0000-0000-000005560000}"/>
    <cellStyle name="Millares 2 2 3 5 3 2 3 4" xfId="40969" xr:uid="{00000000-0005-0000-0000-000006560000}"/>
    <cellStyle name="Millares 2 2 3 5 3 2 4" xfId="13381" xr:uid="{00000000-0005-0000-0000-000007560000}"/>
    <cellStyle name="Millares 2 2 3 5 3 2 4 2" xfId="44437" xr:uid="{00000000-0005-0000-0000-000008560000}"/>
    <cellStyle name="Millares 2 2 3 5 3 2 5" xfId="23753" xr:uid="{00000000-0005-0000-0000-000009560000}"/>
    <cellStyle name="Millares 2 2 3 5 3 2 6" xfId="34097" xr:uid="{00000000-0005-0000-0000-00000A560000}"/>
    <cellStyle name="Millares 2 2 3 5 3 3" xfId="4693" xr:uid="{00000000-0005-0000-0000-00000B560000}"/>
    <cellStyle name="Millares 2 2 3 5 3 3 2" xfId="15090" xr:uid="{00000000-0005-0000-0000-00000C560000}"/>
    <cellStyle name="Millares 2 2 3 5 3 3 2 2" xfId="46146" xr:uid="{00000000-0005-0000-0000-00000D560000}"/>
    <cellStyle name="Millares 2 2 3 5 3 3 3" xfId="25462" xr:uid="{00000000-0005-0000-0000-00000E560000}"/>
    <cellStyle name="Millares 2 2 3 5 3 3 4" xfId="35806" xr:uid="{00000000-0005-0000-0000-00000F560000}"/>
    <cellStyle name="Millares 2 2 3 5 3 4" xfId="8135" xr:uid="{00000000-0005-0000-0000-000010560000}"/>
    <cellStyle name="Millares 2 2 3 5 3 4 2" xfId="18520" xr:uid="{00000000-0005-0000-0000-000011560000}"/>
    <cellStyle name="Millares 2 2 3 5 3 4 2 2" xfId="49570" xr:uid="{00000000-0005-0000-0000-000012560000}"/>
    <cellStyle name="Millares 2 2 3 5 3 4 3" xfId="28886" xr:uid="{00000000-0005-0000-0000-000013560000}"/>
    <cellStyle name="Millares 2 2 3 5 3 4 4" xfId="39230" xr:uid="{00000000-0005-0000-0000-000014560000}"/>
    <cellStyle name="Millares 2 2 3 5 3 5" xfId="11664" xr:uid="{00000000-0005-0000-0000-000015560000}"/>
    <cellStyle name="Millares 2 2 3 5 3 5 2" xfId="42720" xr:uid="{00000000-0005-0000-0000-000016560000}"/>
    <cellStyle name="Millares 2 2 3 5 3 6" xfId="22036" xr:uid="{00000000-0005-0000-0000-000017560000}"/>
    <cellStyle name="Millares 2 2 3 5 3 7" xfId="32380" xr:uid="{00000000-0005-0000-0000-000018560000}"/>
    <cellStyle name="Millares 2 2 3 5 4" xfId="2982" xr:uid="{00000000-0005-0000-0000-000019560000}"/>
    <cellStyle name="Millares 2 2 3 5 4 2" xfId="6412" xr:uid="{00000000-0005-0000-0000-00001A560000}"/>
    <cellStyle name="Millares 2 2 3 5 4 2 2" xfId="16807" xr:uid="{00000000-0005-0000-0000-00001B560000}"/>
    <cellStyle name="Millares 2 2 3 5 4 2 2 2" xfId="47861" xr:uid="{00000000-0005-0000-0000-00001C560000}"/>
    <cellStyle name="Millares 2 2 3 5 4 2 3" xfId="27177" xr:uid="{00000000-0005-0000-0000-00001D560000}"/>
    <cellStyle name="Millares 2 2 3 5 4 2 4" xfId="37521" xr:uid="{00000000-0005-0000-0000-00001E560000}"/>
    <cellStyle name="Millares 2 2 3 5 4 3" xfId="9892" xr:uid="{00000000-0005-0000-0000-00001F560000}"/>
    <cellStyle name="Millares 2 2 3 5 4 3 2" xfId="20258" xr:uid="{00000000-0005-0000-0000-000020560000}"/>
    <cellStyle name="Millares 2 2 3 5 4 3 2 2" xfId="51307" xr:uid="{00000000-0005-0000-0000-000021560000}"/>
    <cellStyle name="Millares 2 2 3 5 4 3 3" xfId="30623" xr:uid="{00000000-0005-0000-0000-000022560000}"/>
    <cellStyle name="Millares 2 2 3 5 4 3 4" xfId="40967" xr:uid="{00000000-0005-0000-0000-000023560000}"/>
    <cellStyle name="Millares 2 2 3 5 4 4" xfId="13379" xr:uid="{00000000-0005-0000-0000-000024560000}"/>
    <cellStyle name="Millares 2 2 3 5 4 4 2" xfId="44435" xr:uid="{00000000-0005-0000-0000-000025560000}"/>
    <cellStyle name="Millares 2 2 3 5 4 5" xfId="23751" xr:uid="{00000000-0005-0000-0000-000026560000}"/>
    <cellStyle name="Millares 2 2 3 5 4 6" xfId="34095" xr:uid="{00000000-0005-0000-0000-000027560000}"/>
    <cellStyle name="Millares 2 2 3 5 5" xfId="4691" xr:uid="{00000000-0005-0000-0000-000028560000}"/>
    <cellStyle name="Millares 2 2 3 5 5 2" xfId="15088" xr:uid="{00000000-0005-0000-0000-000029560000}"/>
    <cellStyle name="Millares 2 2 3 5 5 2 2" xfId="46144" xr:uid="{00000000-0005-0000-0000-00002A560000}"/>
    <cellStyle name="Millares 2 2 3 5 5 3" xfId="25460" xr:uid="{00000000-0005-0000-0000-00002B560000}"/>
    <cellStyle name="Millares 2 2 3 5 5 4" xfId="35804" xr:uid="{00000000-0005-0000-0000-00002C560000}"/>
    <cellStyle name="Millares 2 2 3 5 6" xfId="8133" xr:uid="{00000000-0005-0000-0000-00002D560000}"/>
    <cellStyle name="Millares 2 2 3 5 6 2" xfId="18518" xr:uid="{00000000-0005-0000-0000-00002E560000}"/>
    <cellStyle name="Millares 2 2 3 5 6 2 2" xfId="49568" xr:uid="{00000000-0005-0000-0000-00002F560000}"/>
    <cellStyle name="Millares 2 2 3 5 6 3" xfId="28884" xr:uid="{00000000-0005-0000-0000-000030560000}"/>
    <cellStyle name="Millares 2 2 3 5 6 4" xfId="39228" xr:uid="{00000000-0005-0000-0000-000031560000}"/>
    <cellStyle name="Millares 2 2 3 5 7" xfId="11662" xr:uid="{00000000-0005-0000-0000-000032560000}"/>
    <cellStyle name="Millares 2 2 3 5 7 2" xfId="42718" xr:uid="{00000000-0005-0000-0000-000033560000}"/>
    <cellStyle name="Millares 2 2 3 5 8" xfId="22034" xr:uid="{00000000-0005-0000-0000-000034560000}"/>
    <cellStyle name="Millares 2 2 3 5 9" xfId="32378" xr:uid="{00000000-0005-0000-0000-000035560000}"/>
    <cellStyle name="Millares 2 2 3 6" xfId="795" xr:uid="{00000000-0005-0000-0000-000036560000}"/>
    <cellStyle name="Millares 2 2 3 6 2" xfId="2985" xr:uid="{00000000-0005-0000-0000-000037560000}"/>
    <cellStyle name="Millares 2 2 3 6 2 2" xfId="6415" xr:uid="{00000000-0005-0000-0000-000038560000}"/>
    <cellStyle name="Millares 2 2 3 6 2 2 2" xfId="16810" xr:uid="{00000000-0005-0000-0000-000039560000}"/>
    <cellStyle name="Millares 2 2 3 6 2 2 2 2" xfId="47864" xr:uid="{00000000-0005-0000-0000-00003A560000}"/>
    <cellStyle name="Millares 2 2 3 6 2 2 3" xfId="27180" xr:uid="{00000000-0005-0000-0000-00003B560000}"/>
    <cellStyle name="Millares 2 2 3 6 2 2 4" xfId="37524" xr:uid="{00000000-0005-0000-0000-00003C560000}"/>
    <cellStyle name="Millares 2 2 3 6 2 3" xfId="9895" xr:uid="{00000000-0005-0000-0000-00003D560000}"/>
    <cellStyle name="Millares 2 2 3 6 2 3 2" xfId="20261" xr:uid="{00000000-0005-0000-0000-00003E560000}"/>
    <cellStyle name="Millares 2 2 3 6 2 3 2 2" xfId="51310" xr:uid="{00000000-0005-0000-0000-00003F560000}"/>
    <cellStyle name="Millares 2 2 3 6 2 3 3" xfId="30626" xr:uid="{00000000-0005-0000-0000-000040560000}"/>
    <cellStyle name="Millares 2 2 3 6 2 3 4" xfId="40970" xr:uid="{00000000-0005-0000-0000-000041560000}"/>
    <cellStyle name="Millares 2 2 3 6 2 4" xfId="13382" xr:uid="{00000000-0005-0000-0000-000042560000}"/>
    <cellStyle name="Millares 2 2 3 6 2 4 2" xfId="44438" xr:uid="{00000000-0005-0000-0000-000043560000}"/>
    <cellStyle name="Millares 2 2 3 6 2 5" xfId="23754" xr:uid="{00000000-0005-0000-0000-000044560000}"/>
    <cellStyle name="Millares 2 2 3 6 2 6" xfId="34098" xr:uid="{00000000-0005-0000-0000-000045560000}"/>
    <cellStyle name="Millares 2 2 3 6 3" xfId="4694" xr:uid="{00000000-0005-0000-0000-000046560000}"/>
    <cellStyle name="Millares 2 2 3 6 3 2" xfId="15091" xr:uid="{00000000-0005-0000-0000-000047560000}"/>
    <cellStyle name="Millares 2 2 3 6 3 2 2" xfId="46147" xr:uid="{00000000-0005-0000-0000-000048560000}"/>
    <cellStyle name="Millares 2 2 3 6 3 3" xfId="25463" xr:uid="{00000000-0005-0000-0000-000049560000}"/>
    <cellStyle name="Millares 2 2 3 6 3 4" xfId="35807" xr:uid="{00000000-0005-0000-0000-00004A560000}"/>
    <cellStyle name="Millares 2 2 3 6 4" xfId="8136" xr:uid="{00000000-0005-0000-0000-00004B560000}"/>
    <cellStyle name="Millares 2 2 3 6 4 2" xfId="18521" xr:uid="{00000000-0005-0000-0000-00004C560000}"/>
    <cellStyle name="Millares 2 2 3 6 4 2 2" xfId="49571" xr:uid="{00000000-0005-0000-0000-00004D560000}"/>
    <cellStyle name="Millares 2 2 3 6 4 3" xfId="28887" xr:uid="{00000000-0005-0000-0000-00004E560000}"/>
    <cellStyle name="Millares 2 2 3 6 4 4" xfId="39231" xr:uid="{00000000-0005-0000-0000-00004F560000}"/>
    <cellStyle name="Millares 2 2 3 6 5" xfId="11665" xr:uid="{00000000-0005-0000-0000-000050560000}"/>
    <cellStyle name="Millares 2 2 3 6 5 2" xfId="42721" xr:uid="{00000000-0005-0000-0000-000051560000}"/>
    <cellStyle name="Millares 2 2 3 6 6" xfId="22037" xr:uid="{00000000-0005-0000-0000-000052560000}"/>
    <cellStyle name="Millares 2 2 3 6 7" xfId="32381" xr:uid="{00000000-0005-0000-0000-000053560000}"/>
    <cellStyle name="Millares 2 2 3 7" xfId="796" xr:uid="{00000000-0005-0000-0000-000054560000}"/>
    <cellStyle name="Millares 2 2 3 7 2" xfId="2986" xr:uid="{00000000-0005-0000-0000-000055560000}"/>
    <cellStyle name="Millares 2 2 3 7 2 2" xfId="6416" xr:uid="{00000000-0005-0000-0000-000056560000}"/>
    <cellStyle name="Millares 2 2 3 7 2 2 2" xfId="16811" xr:uid="{00000000-0005-0000-0000-000057560000}"/>
    <cellStyle name="Millares 2 2 3 7 2 2 2 2" xfId="47865" xr:uid="{00000000-0005-0000-0000-000058560000}"/>
    <cellStyle name="Millares 2 2 3 7 2 2 3" xfId="27181" xr:uid="{00000000-0005-0000-0000-000059560000}"/>
    <cellStyle name="Millares 2 2 3 7 2 2 4" xfId="37525" xr:uid="{00000000-0005-0000-0000-00005A560000}"/>
    <cellStyle name="Millares 2 2 3 7 2 3" xfId="9896" xr:uid="{00000000-0005-0000-0000-00005B560000}"/>
    <cellStyle name="Millares 2 2 3 7 2 3 2" xfId="20262" xr:uid="{00000000-0005-0000-0000-00005C560000}"/>
    <cellStyle name="Millares 2 2 3 7 2 3 2 2" xfId="51311" xr:uid="{00000000-0005-0000-0000-00005D560000}"/>
    <cellStyle name="Millares 2 2 3 7 2 3 3" xfId="30627" xr:uid="{00000000-0005-0000-0000-00005E560000}"/>
    <cellStyle name="Millares 2 2 3 7 2 3 4" xfId="40971" xr:uid="{00000000-0005-0000-0000-00005F560000}"/>
    <cellStyle name="Millares 2 2 3 7 2 4" xfId="13383" xr:uid="{00000000-0005-0000-0000-000060560000}"/>
    <cellStyle name="Millares 2 2 3 7 2 4 2" xfId="44439" xr:uid="{00000000-0005-0000-0000-000061560000}"/>
    <cellStyle name="Millares 2 2 3 7 2 5" xfId="23755" xr:uid="{00000000-0005-0000-0000-000062560000}"/>
    <cellStyle name="Millares 2 2 3 7 2 6" xfId="34099" xr:uid="{00000000-0005-0000-0000-000063560000}"/>
    <cellStyle name="Millares 2 2 3 7 3" xfId="4695" xr:uid="{00000000-0005-0000-0000-000064560000}"/>
    <cellStyle name="Millares 2 2 3 7 3 2" xfId="15092" xr:uid="{00000000-0005-0000-0000-000065560000}"/>
    <cellStyle name="Millares 2 2 3 7 3 2 2" xfId="46148" xr:uid="{00000000-0005-0000-0000-000066560000}"/>
    <cellStyle name="Millares 2 2 3 7 3 3" xfId="25464" xr:uid="{00000000-0005-0000-0000-000067560000}"/>
    <cellStyle name="Millares 2 2 3 7 3 4" xfId="35808" xr:uid="{00000000-0005-0000-0000-000068560000}"/>
    <cellStyle name="Millares 2 2 3 7 4" xfId="8137" xr:uid="{00000000-0005-0000-0000-000069560000}"/>
    <cellStyle name="Millares 2 2 3 7 4 2" xfId="18522" xr:uid="{00000000-0005-0000-0000-00006A560000}"/>
    <cellStyle name="Millares 2 2 3 7 4 2 2" xfId="49572" xr:uid="{00000000-0005-0000-0000-00006B560000}"/>
    <cellStyle name="Millares 2 2 3 7 4 3" xfId="28888" xr:uid="{00000000-0005-0000-0000-00006C560000}"/>
    <cellStyle name="Millares 2 2 3 7 4 4" xfId="39232" xr:uid="{00000000-0005-0000-0000-00006D560000}"/>
    <cellStyle name="Millares 2 2 3 7 5" xfId="11666" xr:uid="{00000000-0005-0000-0000-00006E560000}"/>
    <cellStyle name="Millares 2 2 3 7 5 2" xfId="42722" xr:uid="{00000000-0005-0000-0000-00006F560000}"/>
    <cellStyle name="Millares 2 2 3 7 6" xfId="22038" xr:uid="{00000000-0005-0000-0000-000070560000}"/>
    <cellStyle name="Millares 2 2 3 7 7" xfId="32382" xr:uid="{00000000-0005-0000-0000-000071560000}"/>
    <cellStyle name="Millares 2 2 3 8" xfId="797" xr:uid="{00000000-0005-0000-0000-000072560000}"/>
    <cellStyle name="Millares 2 2 3 8 2" xfId="2987" xr:uid="{00000000-0005-0000-0000-000073560000}"/>
    <cellStyle name="Millares 2 2 3 8 2 2" xfId="6417" xr:uid="{00000000-0005-0000-0000-000074560000}"/>
    <cellStyle name="Millares 2 2 3 8 2 2 2" xfId="16812" xr:uid="{00000000-0005-0000-0000-000075560000}"/>
    <cellStyle name="Millares 2 2 3 8 2 2 2 2" xfId="47866" xr:uid="{00000000-0005-0000-0000-000076560000}"/>
    <cellStyle name="Millares 2 2 3 8 2 2 3" xfId="27182" xr:uid="{00000000-0005-0000-0000-000077560000}"/>
    <cellStyle name="Millares 2 2 3 8 2 2 4" xfId="37526" xr:uid="{00000000-0005-0000-0000-000078560000}"/>
    <cellStyle name="Millares 2 2 3 8 2 3" xfId="9897" xr:uid="{00000000-0005-0000-0000-000079560000}"/>
    <cellStyle name="Millares 2 2 3 8 2 3 2" xfId="20263" xr:uid="{00000000-0005-0000-0000-00007A560000}"/>
    <cellStyle name="Millares 2 2 3 8 2 3 2 2" xfId="51312" xr:uid="{00000000-0005-0000-0000-00007B560000}"/>
    <cellStyle name="Millares 2 2 3 8 2 3 3" xfId="30628" xr:uid="{00000000-0005-0000-0000-00007C560000}"/>
    <cellStyle name="Millares 2 2 3 8 2 3 4" xfId="40972" xr:uid="{00000000-0005-0000-0000-00007D560000}"/>
    <cellStyle name="Millares 2 2 3 8 2 4" xfId="13384" xr:uid="{00000000-0005-0000-0000-00007E560000}"/>
    <cellStyle name="Millares 2 2 3 8 2 4 2" xfId="44440" xr:uid="{00000000-0005-0000-0000-00007F560000}"/>
    <cellStyle name="Millares 2 2 3 8 2 5" xfId="23756" xr:uid="{00000000-0005-0000-0000-000080560000}"/>
    <cellStyle name="Millares 2 2 3 8 2 6" xfId="34100" xr:uid="{00000000-0005-0000-0000-000081560000}"/>
    <cellStyle name="Millares 2 2 3 8 3" xfId="4696" xr:uid="{00000000-0005-0000-0000-000082560000}"/>
    <cellStyle name="Millares 2 2 3 8 3 2" xfId="15093" xr:uid="{00000000-0005-0000-0000-000083560000}"/>
    <cellStyle name="Millares 2 2 3 8 3 2 2" xfId="46149" xr:uid="{00000000-0005-0000-0000-000084560000}"/>
    <cellStyle name="Millares 2 2 3 8 3 3" xfId="25465" xr:uid="{00000000-0005-0000-0000-000085560000}"/>
    <cellStyle name="Millares 2 2 3 8 3 4" xfId="35809" xr:uid="{00000000-0005-0000-0000-000086560000}"/>
    <cellStyle name="Millares 2 2 3 8 4" xfId="8138" xr:uid="{00000000-0005-0000-0000-000087560000}"/>
    <cellStyle name="Millares 2 2 3 8 4 2" xfId="18523" xr:uid="{00000000-0005-0000-0000-000088560000}"/>
    <cellStyle name="Millares 2 2 3 8 4 2 2" xfId="49573" xr:uid="{00000000-0005-0000-0000-000089560000}"/>
    <cellStyle name="Millares 2 2 3 8 4 3" xfId="28889" xr:uid="{00000000-0005-0000-0000-00008A560000}"/>
    <cellStyle name="Millares 2 2 3 8 4 4" xfId="39233" xr:uid="{00000000-0005-0000-0000-00008B560000}"/>
    <cellStyle name="Millares 2 2 3 8 5" xfId="11667" xr:uid="{00000000-0005-0000-0000-00008C560000}"/>
    <cellStyle name="Millares 2 2 3 8 5 2" xfId="42723" xr:uid="{00000000-0005-0000-0000-00008D560000}"/>
    <cellStyle name="Millares 2 2 3 8 6" xfId="22039" xr:uid="{00000000-0005-0000-0000-00008E560000}"/>
    <cellStyle name="Millares 2 2 3 8 7" xfId="32383" xr:uid="{00000000-0005-0000-0000-00008F560000}"/>
    <cellStyle name="Millares 2 2 3 9" xfId="798" xr:uid="{00000000-0005-0000-0000-000090560000}"/>
    <cellStyle name="Millares 2 2 3 9 2" xfId="2988" xr:uid="{00000000-0005-0000-0000-000091560000}"/>
    <cellStyle name="Millares 2 2 3 9 2 2" xfId="6418" xr:uid="{00000000-0005-0000-0000-000092560000}"/>
    <cellStyle name="Millares 2 2 3 9 2 2 2" xfId="16813" xr:uid="{00000000-0005-0000-0000-000093560000}"/>
    <cellStyle name="Millares 2 2 3 9 2 2 2 2" xfId="47867" xr:uid="{00000000-0005-0000-0000-000094560000}"/>
    <cellStyle name="Millares 2 2 3 9 2 2 3" xfId="27183" xr:uid="{00000000-0005-0000-0000-000095560000}"/>
    <cellStyle name="Millares 2 2 3 9 2 2 4" xfId="37527" xr:uid="{00000000-0005-0000-0000-000096560000}"/>
    <cellStyle name="Millares 2 2 3 9 2 3" xfId="9898" xr:uid="{00000000-0005-0000-0000-000097560000}"/>
    <cellStyle name="Millares 2 2 3 9 2 3 2" xfId="20264" xr:uid="{00000000-0005-0000-0000-000098560000}"/>
    <cellStyle name="Millares 2 2 3 9 2 3 2 2" xfId="51313" xr:uid="{00000000-0005-0000-0000-000099560000}"/>
    <cellStyle name="Millares 2 2 3 9 2 3 3" xfId="30629" xr:uid="{00000000-0005-0000-0000-00009A560000}"/>
    <cellStyle name="Millares 2 2 3 9 2 3 4" xfId="40973" xr:uid="{00000000-0005-0000-0000-00009B560000}"/>
    <cellStyle name="Millares 2 2 3 9 2 4" xfId="13385" xr:uid="{00000000-0005-0000-0000-00009C560000}"/>
    <cellStyle name="Millares 2 2 3 9 2 4 2" xfId="44441" xr:uid="{00000000-0005-0000-0000-00009D560000}"/>
    <cellStyle name="Millares 2 2 3 9 2 5" xfId="23757" xr:uid="{00000000-0005-0000-0000-00009E560000}"/>
    <cellStyle name="Millares 2 2 3 9 2 6" xfId="34101" xr:uid="{00000000-0005-0000-0000-00009F560000}"/>
    <cellStyle name="Millares 2 2 3 9 3" xfId="4697" xr:uid="{00000000-0005-0000-0000-0000A0560000}"/>
    <cellStyle name="Millares 2 2 3 9 3 2" xfId="15094" xr:uid="{00000000-0005-0000-0000-0000A1560000}"/>
    <cellStyle name="Millares 2 2 3 9 3 2 2" xfId="46150" xr:uid="{00000000-0005-0000-0000-0000A2560000}"/>
    <cellStyle name="Millares 2 2 3 9 3 3" xfId="25466" xr:uid="{00000000-0005-0000-0000-0000A3560000}"/>
    <cellStyle name="Millares 2 2 3 9 3 4" xfId="35810" xr:uid="{00000000-0005-0000-0000-0000A4560000}"/>
    <cellStyle name="Millares 2 2 3 9 4" xfId="8139" xr:uid="{00000000-0005-0000-0000-0000A5560000}"/>
    <cellStyle name="Millares 2 2 3 9 4 2" xfId="18524" xr:uid="{00000000-0005-0000-0000-0000A6560000}"/>
    <cellStyle name="Millares 2 2 3 9 4 2 2" xfId="49574" xr:uid="{00000000-0005-0000-0000-0000A7560000}"/>
    <cellStyle name="Millares 2 2 3 9 4 3" xfId="28890" xr:uid="{00000000-0005-0000-0000-0000A8560000}"/>
    <cellStyle name="Millares 2 2 3 9 4 4" xfId="39234" xr:uid="{00000000-0005-0000-0000-0000A9560000}"/>
    <cellStyle name="Millares 2 2 3 9 5" xfId="11668" xr:uid="{00000000-0005-0000-0000-0000AA560000}"/>
    <cellStyle name="Millares 2 2 3 9 5 2" xfId="42724" xr:uid="{00000000-0005-0000-0000-0000AB560000}"/>
    <cellStyle name="Millares 2 2 3 9 6" xfId="22040" xr:uid="{00000000-0005-0000-0000-0000AC560000}"/>
    <cellStyle name="Millares 2 2 3 9 7" xfId="32384" xr:uid="{00000000-0005-0000-0000-0000AD560000}"/>
    <cellStyle name="Millares 2 3" xfId="799" xr:uid="{00000000-0005-0000-0000-0000AE560000}"/>
    <cellStyle name="Millares 2 3 10" xfId="800" xr:uid="{00000000-0005-0000-0000-0000AF560000}"/>
    <cellStyle name="Millares 2 3 10 2" xfId="2990" xr:uid="{00000000-0005-0000-0000-0000B0560000}"/>
    <cellStyle name="Millares 2 3 10 2 2" xfId="6420" xr:uid="{00000000-0005-0000-0000-0000B1560000}"/>
    <cellStyle name="Millares 2 3 10 2 2 2" xfId="16815" xr:uid="{00000000-0005-0000-0000-0000B2560000}"/>
    <cellStyle name="Millares 2 3 10 2 2 2 2" xfId="47869" xr:uid="{00000000-0005-0000-0000-0000B3560000}"/>
    <cellStyle name="Millares 2 3 10 2 2 3" xfId="27185" xr:uid="{00000000-0005-0000-0000-0000B4560000}"/>
    <cellStyle name="Millares 2 3 10 2 2 4" xfId="37529" xr:uid="{00000000-0005-0000-0000-0000B5560000}"/>
    <cellStyle name="Millares 2 3 10 2 3" xfId="9900" xr:uid="{00000000-0005-0000-0000-0000B6560000}"/>
    <cellStyle name="Millares 2 3 10 2 3 2" xfId="20266" xr:uid="{00000000-0005-0000-0000-0000B7560000}"/>
    <cellStyle name="Millares 2 3 10 2 3 2 2" xfId="51315" xr:uid="{00000000-0005-0000-0000-0000B8560000}"/>
    <cellStyle name="Millares 2 3 10 2 3 3" xfId="30631" xr:uid="{00000000-0005-0000-0000-0000B9560000}"/>
    <cellStyle name="Millares 2 3 10 2 3 4" xfId="40975" xr:uid="{00000000-0005-0000-0000-0000BA560000}"/>
    <cellStyle name="Millares 2 3 10 2 4" xfId="13387" xr:uid="{00000000-0005-0000-0000-0000BB560000}"/>
    <cellStyle name="Millares 2 3 10 2 4 2" xfId="44443" xr:uid="{00000000-0005-0000-0000-0000BC560000}"/>
    <cellStyle name="Millares 2 3 10 2 5" xfId="23759" xr:uid="{00000000-0005-0000-0000-0000BD560000}"/>
    <cellStyle name="Millares 2 3 10 2 6" xfId="34103" xr:uid="{00000000-0005-0000-0000-0000BE560000}"/>
    <cellStyle name="Millares 2 3 10 3" xfId="4699" xr:uid="{00000000-0005-0000-0000-0000BF560000}"/>
    <cellStyle name="Millares 2 3 10 3 2" xfId="15096" xr:uid="{00000000-0005-0000-0000-0000C0560000}"/>
    <cellStyle name="Millares 2 3 10 3 2 2" xfId="46152" xr:uid="{00000000-0005-0000-0000-0000C1560000}"/>
    <cellStyle name="Millares 2 3 10 3 3" xfId="25468" xr:uid="{00000000-0005-0000-0000-0000C2560000}"/>
    <cellStyle name="Millares 2 3 10 3 4" xfId="35812" xr:uid="{00000000-0005-0000-0000-0000C3560000}"/>
    <cellStyle name="Millares 2 3 10 4" xfId="8141" xr:uid="{00000000-0005-0000-0000-0000C4560000}"/>
    <cellStyle name="Millares 2 3 10 4 2" xfId="18526" xr:uid="{00000000-0005-0000-0000-0000C5560000}"/>
    <cellStyle name="Millares 2 3 10 4 2 2" xfId="49576" xr:uid="{00000000-0005-0000-0000-0000C6560000}"/>
    <cellStyle name="Millares 2 3 10 4 3" xfId="28892" xr:uid="{00000000-0005-0000-0000-0000C7560000}"/>
    <cellStyle name="Millares 2 3 10 4 4" xfId="39236" xr:uid="{00000000-0005-0000-0000-0000C8560000}"/>
    <cellStyle name="Millares 2 3 10 5" xfId="11670" xr:uid="{00000000-0005-0000-0000-0000C9560000}"/>
    <cellStyle name="Millares 2 3 10 5 2" xfId="42726" xr:uid="{00000000-0005-0000-0000-0000CA560000}"/>
    <cellStyle name="Millares 2 3 10 6" xfId="22042" xr:uid="{00000000-0005-0000-0000-0000CB560000}"/>
    <cellStyle name="Millares 2 3 10 7" xfId="32386" xr:uid="{00000000-0005-0000-0000-0000CC560000}"/>
    <cellStyle name="Millares 2 3 11" xfId="801" xr:uid="{00000000-0005-0000-0000-0000CD560000}"/>
    <cellStyle name="Millares 2 3 11 2" xfId="2991" xr:uid="{00000000-0005-0000-0000-0000CE560000}"/>
    <cellStyle name="Millares 2 3 11 2 2" xfId="6421" xr:uid="{00000000-0005-0000-0000-0000CF560000}"/>
    <cellStyle name="Millares 2 3 11 2 2 2" xfId="16816" xr:uid="{00000000-0005-0000-0000-0000D0560000}"/>
    <cellStyle name="Millares 2 3 11 2 2 2 2" xfId="47870" xr:uid="{00000000-0005-0000-0000-0000D1560000}"/>
    <cellStyle name="Millares 2 3 11 2 2 3" xfId="27186" xr:uid="{00000000-0005-0000-0000-0000D2560000}"/>
    <cellStyle name="Millares 2 3 11 2 2 4" xfId="37530" xr:uid="{00000000-0005-0000-0000-0000D3560000}"/>
    <cellStyle name="Millares 2 3 11 2 3" xfId="9901" xr:uid="{00000000-0005-0000-0000-0000D4560000}"/>
    <cellStyle name="Millares 2 3 11 2 3 2" xfId="20267" xr:uid="{00000000-0005-0000-0000-0000D5560000}"/>
    <cellStyle name="Millares 2 3 11 2 3 2 2" xfId="51316" xr:uid="{00000000-0005-0000-0000-0000D6560000}"/>
    <cellStyle name="Millares 2 3 11 2 3 3" xfId="30632" xr:uid="{00000000-0005-0000-0000-0000D7560000}"/>
    <cellStyle name="Millares 2 3 11 2 3 4" xfId="40976" xr:uid="{00000000-0005-0000-0000-0000D8560000}"/>
    <cellStyle name="Millares 2 3 11 2 4" xfId="13388" xr:uid="{00000000-0005-0000-0000-0000D9560000}"/>
    <cellStyle name="Millares 2 3 11 2 4 2" xfId="44444" xr:uid="{00000000-0005-0000-0000-0000DA560000}"/>
    <cellStyle name="Millares 2 3 11 2 5" xfId="23760" xr:uid="{00000000-0005-0000-0000-0000DB560000}"/>
    <cellStyle name="Millares 2 3 11 2 6" xfId="34104" xr:uid="{00000000-0005-0000-0000-0000DC560000}"/>
    <cellStyle name="Millares 2 3 11 3" xfId="4700" xr:uid="{00000000-0005-0000-0000-0000DD560000}"/>
    <cellStyle name="Millares 2 3 11 3 2" xfId="15097" xr:uid="{00000000-0005-0000-0000-0000DE560000}"/>
    <cellStyle name="Millares 2 3 11 3 2 2" xfId="46153" xr:uid="{00000000-0005-0000-0000-0000DF560000}"/>
    <cellStyle name="Millares 2 3 11 3 3" xfId="25469" xr:uid="{00000000-0005-0000-0000-0000E0560000}"/>
    <cellStyle name="Millares 2 3 11 3 4" xfId="35813" xr:uid="{00000000-0005-0000-0000-0000E1560000}"/>
    <cellStyle name="Millares 2 3 11 4" xfId="8142" xr:uid="{00000000-0005-0000-0000-0000E2560000}"/>
    <cellStyle name="Millares 2 3 11 4 2" xfId="18527" xr:uid="{00000000-0005-0000-0000-0000E3560000}"/>
    <cellStyle name="Millares 2 3 11 4 2 2" xfId="49577" xr:uid="{00000000-0005-0000-0000-0000E4560000}"/>
    <cellStyle name="Millares 2 3 11 4 3" xfId="28893" xr:uid="{00000000-0005-0000-0000-0000E5560000}"/>
    <cellStyle name="Millares 2 3 11 4 4" xfId="39237" xr:uid="{00000000-0005-0000-0000-0000E6560000}"/>
    <cellStyle name="Millares 2 3 11 5" xfId="11671" xr:uid="{00000000-0005-0000-0000-0000E7560000}"/>
    <cellStyle name="Millares 2 3 11 5 2" xfId="42727" xr:uid="{00000000-0005-0000-0000-0000E8560000}"/>
    <cellStyle name="Millares 2 3 11 6" xfId="22043" xr:uid="{00000000-0005-0000-0000-0000E9560000}"/>
    <cellStyle name="Millares 2 3 11 7" xfId="32387" xr:uid="{00000000-0005-0000-0000-0000EA560000}"/>
    <cellStyle name="Millares 2 3 12" xfId="802" xr:uid="{00000000-0005-0000-0000-0000EB560000}"/>
    <cellStyle name="Millares 2 3 12 2" xfId="2992" xr:uid="{00000000-0005-0000-0000-0000EC560000}"/>
    <cellStyle name="Millares 2 3 12 2 2" xfId="6422" xr:uid="{00000000-0005-0000-0000-0000ED560000}"/>
    <cellStyle name="Millares 2 3 12 2 2 2" xfId="16817" xr:uid="{00000000-0005-0000-0000-0000EE560000}"/>
    <cellStyle name="Millares 2 3 12 2 2 2 2" xfId="47871" xr:uid="{00000000-0005-0000-0000-0000EF560000}"/>
    <cellStyle name="Millares 2 3 12 2 2 3" xfId="27187" xr:uid="{00000000-0005-0000-0000-0000F0560000}"/>
    <cellStyle name="Millares 2 3 12 2 2 4" xfId="37531" xr:uid="{00000000-0005-0000-0000-0000F1560000}"/>
    <cellStyle name="Millares 2 3 12 2 3" xfId="9902" xr:uid="{00000000-0005-0000-0000-0000F2560000}"/>
    <cellStyle name="Millares 2 3 12 2 3 2" xfId="20268" xr:uid="{00000000-0005-0000-0000-0000F3560000}"/>
    <cellStyle name="Millares 2 3 12 2 3 2 2" xfId="51317" xr:uid="{00000000-0005-0000-0000-0000F4560000}"/>
    <cellStyle name="Millares 2 3 12 2 3 3" xfId="30633" xr:uid="{00000000-0005-0000-0000-0000F5560000}"/>
    <cellStyle name="Millares 2 3 12 2 3 4" xfId="40977" xr:uid="{00000000-0005-0000-0000-0000F6560000}"/>
    <cellStyle name="Millares 2 3 12 2 4" xfId="13389" xr:uid="{00000000-0005-0000-0000-0000F7560000}"/>
    <cellStyle name="Millares 2 3 12 2 4 2" xfId="44445" xr:uid="{00000000-0005-0000-0000-0000F8560000}"/>
    <cellStyle name="Millares 2 3 12 2 5" xfId="23761" xr:uid="{00000000-0005-0000-0000-0000F9560000}"/>
    <cellStyle name="Millares 2 3 12 2 6" xfId="34105" xr:uid="{00000000-0005-0000-0000-0000FA560000}"/>
    <cellStyle name="Millares 2 3 12 3" xfId="4701" xr:uid="{00000000-0005-0000-0000-0000FB560000}"/>
    <cellStyle name="Millares 2 3 12 3 2" xfId="15098" xr:uid="{00000000-0005-0000-0000-0000FC560000}"/>
    <cellStyle name="Millares 2 3 12 3 2 2" xfId="46154" xr:uid="{00000000-0005-0000-0000-0000FD560000}"/>
    <cellStyle name="Millares 2 3 12 3 3" xfId="25470" xr:uid="{00000000-0005-0000-0000-0000FE560000}"/>
    <cellStyle name="Millares 2 3 12 3 4" xfId="35814" xr:uid="{00000000-0005-0000-0000-0000FF560000}"/>
    <cellStyle name="Millares 2 3 12 4" xfId="8143" xr:uid="{00000000-0005-0000-0000-000000570000}"/>
    <cellStyle name="Millares 2 3 12 4 2" xfId="18528" xr:uid="{00000000-0005-0000-0000-000001570000}"/>
    <cellStyle name="Millares 2 3 12 4 2 2" xfId="49578" xr:uid="{00000000-0005-0000-0000-000002570000}"/>
    <cellStyle name="Millares 2 3 12 4 3" xfId="28894" xr:uid="{00000000-0005-0000-0000-000003570000}"/>
    <cellStyle name="Millares 2 3 12 4 4" xfId="39238" xr:uid="{00000000-0005-0000-0000-000004570000}"/>
    <cellStyle name="Millares 2 3 12 5" xfId="11672" xr:uid="{00000000-0005-0000-0000-000005570000}"/>
    <cellStyle name="Millares 2 3 12 5 2" xfId="42728" xr:uid="{00000000-0005-0000-0000-000006570000}"/>
    <cellStyle name="Millares 2 3 12 6" xfId="22044" xr:uid="{00000000-0005-0000-0000-000007570000}"/>
    <cellStyle name="Millares 2 3 12 7" xfId="32388" xr:uid="{00000000-0005-0000-0000-000008570000}"/>
    <cellStyle name="Millares 2 3 13" xfId="2989" xr:uid="{00000000-0005-0000-0000-000009570000}"/>
    <cellStyle name="Millares 2 3 13 2" xfId="6419" xr:uid="{00000000-0005-0000-0000-00000A570000}"/>
    <cellStyle name="Millares 2 3 13 2 2" xfId="16814" xr:uid="{00000000-0005-0000-0000-00000B570000}"/>
    <cellStyle name="Millares 2 3 13 2 2 2" xfId="47868" xr:uid="{00000000-0005-0000-0000-00000C570000}"/>
    <cellStyle name="Millares 2 3 13 2 3" xfId="27184" xr:uid="{00000000-0005-0000-0000-00000D570000}"/>
    <cellStyle name="Millares 2 3 13 2 4" xfId="37528" xr:uid="{00000000-0005-0000-0000-00000E570000}"/>
    <cellStyle name="Millares 2 3 13 3" xfId="9899" xr:uid="{00000000-0005-0000-0000-00000F570000}"/>
    <cellStyle name="Millares 2 3 13 3 2" xfId="20265" xr:uid="{00000000-0005-0000-0000-000010570000}"/>
    <cellStyle name="Millares 2 3 13 3 2 2" xfId="51314" xr:uid="{00000000-0005-0000-0000-000011570000}"/>
    <cellStyle name="Millares 2 3 13 3 3" xfId="30630" xr:uid="{00000000-0005-0000-0000-000012570000}"/>
    <cellStyle name="Millares 2 3 13 3 4" xfId="40974" xr:uid="{00000000-0005-0000-0000-000013570000}"/>
    <cellStyle name="Millares 2 3 13 4" xfId="13386" xr:uid="{00000000-0005-0000-0000-000014570000}"/>
    <cellStyle name="Millares 2 3 13 4 2" xfId="44442" xr:uid="{00000000-0005-0000-0000-000015570000}"/>
    <cellStyle name="Millares 2 3 13 5" xfId="23758" xr:uid="{00000000-0005-0000-0000-000016570000}"/>
    <cellStyle name="Millares 2 3 13 6" xfId="34102" xr:uid="{00000000-0005-0000-0000-000017570000}"/>
    <cellStyle name="Millares 2 3 14" xfId="4698" xr:uid="{00000000-0005-0000-0000-000018570000}"/>
    <cellStyle name="Millares 2 3 14 2" xfId="15095" xr:uid="{00000000-0005-0000-0000-000019570000}"/>
    <cellStyle name="Millares 2 3 14 2 2" xfId="46151" xr:uid="{00000000-0005-0000-0000-00001A570000}"/>
    <cellStyle name="Millares 2 3 14 3" xfId="25467" xr:uid="{00000000-0005-0000-0000-00001B570000}"/>
    <cellStyle name="Millares 2 3 14 4" xfId="35811" xr:uid="{00000000-0005-0000-0000-00001C570000}"/>
    <cellStyle name="Millares 2 3 15" xfId="8140" xr:uid="{00000000-0005-0000-0000-00001D570000}"/>
    <cellStyle name="Millares 2 3 15 2" xfId="18525" xr:uid="{00000000-0005-0000-0000-00001E570000}"/>
    <cellStyle name="Millares 2 3 15 2 2" xfId="49575" xr:uid="{00000000-0005-0000-0000-00001F570000}"/>
    <cellStyle name="Millares 2 3 15 3" xfId="28891" xr:uid="{00000000-0005-0000-0000-000020570000}"/>
    <cellStyle name="Millares 2 3 15 4" xfId="39235" xr:uid="{00000000-0005-0000-0000-000021570000}"/>
    <cellStyle name="Millares 2 3 16" xfId="11669" xr:uid="{00000000-0005-0000-0000-000022570000}"/>
    <cellStyle name="Millares 2 3 16 2" xfId="42725" xr:uid="{00000000-0005-0000-0000-000023570000}"/>
    <cellStyle name="Millares 2 3 17" xfId="22041" xr:uid="{00000000-0005-0000-0000-000024570000}"/>
    <cellStyle name="Millares 2 3 18" xfId="32385" xr:uid="{00000000-0005-0000-0000-000025570000}"/>
    <cellStyle name="Millares 2 3 2" xfId="803" xr:uid="{00000000-0005-0000-0000-000026570000}"/>
    <cellStyle name="Millares 2 3 2 10" xfId="804" xr:uid="{00000000-0005-0000-0000-000027570000}"/>
    <cellStyle name="Millares 2 3 2 10 2" xfId="2994" xr:uid="{00000000-0005-0000-0000-000028570000}"/>
    <cellStyle name="Millares 2 3 2 10 2 2" xfId="6424" xr:uid="{00000000-0005-0000-0000-000029570000}"/>
    <cellStyle name="Millares 2 3 2 10 2 2 2" xfId="16819" xr:uid="{00000000-0005-0000-0000-00002A570000}"/>
    <cellStyle name="Millares 2 3 2 10 2 2 2 2" xfId="47873" xr:uid="{00000000-0005-0000-0000-00002B570000}"/>
    <cellStyle name="Millares 2 3 2 10 2 2 3" xfId="27189" xr:uid="{00000000-0005-0000-0000-00002C570000}"/>
    <cellStyle name="Millares 2 3 2 10 2 2 4" xfId="37533" xr:uid="{00000000-0005-0000-0000-00002D570000}"/>
    <cellStyle name="Millares 2 3 2 10 2 3" xfId="9904" xr:uid="{00000000-0005-0000-0000-00002E570000}"/>
    <cellStyle name="Millares 2 3 2 10 2 3 2" xfId="20270" xr:uid="{00000000-0005-0000-0000-00002F570000}"/>
    <cellStyle name="Millares 2 3 2 10 2 3 2 2" xfId="51319" xr:uid="{00000000-0005-0000-0000-000030570000}"/>
    <cellStyle name="Millares 2 3 2 10 2 3 3" xfId="30635" xr:uid="{00000000-0005-0000-0000-000031570000}"/>
    <cellStyle name="Millares 2 3 2 10 2 3 4" xfId="40979" xr:uid="{00000000-0005-0000-0000-000032570000}"/>
    <cellStyle name="Millares 2 3 2 10 2 4" xfId="13391" xr:uid="{00000000-0005-0000-0000-000033570000}"/>
    <cellStyle name="Millares 2 3 2 10 2 4 2" xfId="44447" xr:uid="{00000000-0005-0000-0000-000034570000}"/>
    <cellStyle name="Millares 2 3 2 10 2 5" xfId="23763" xr:uid="{00000000-0005-0000-0000-000035570000}"/>
    <cellStyle name="Millares 2 3 2 10 2 6" xfId="34107" xr:uid="{00000000-0005-0000-0000-000036570000}"/>
    <cellStyle name="Millares 2 3 2 10 3" xfId="4703" xr:uid="{00000000-0005-0000-0000-000037570000}"/>
    <cellStyle name="Millares 2 3 2 10 3 2" xfId="15100" xr:uid="{00000000-0005-0000-0000-000038570000}"/>
    <cellStyle name="Millares 2 3 2 10 3 2 2" xfId="46156" xr:uid="{00000000-0005-0000-0000-000039570000}"/>
    <cellStyle name="Millares 2 3 2 10 3 3" xfId="25472" xr:uid="{00000000-0005-0000-0000-00003A570000}"/>
    <cellStyle name="Millares 2 3 2 10 3 4" xfId="35816" xr:uid="{00000000-0005-0000-0000-00003B570000}"/>
    <cellStyle name="Millares 2 3 2 10 4" xfId="8145" xr:uid="{00000000-0005-0000-0000-00003C570000}"/>
    <cellStyle name="Millares 2 3 2 10 4 2" xfId="18530" xr:uid="{00000000-0005-0000-0000-00003D570000}"/>
    <cellStyle name="Millares 2 3 2 10 4 2 2" xfId="49580" xr:uid="{00000000-0005-0000-0000-00003E570000}"/>
    <cellStyle name="Millares 2 3 2 10 4 3" xfId="28896" xr:uid="{00000000-0005-0000-0000-00003F570000}"/>
    <cellStyle name="Millares 2 3 2 10 4 4" xfId="39240" xr:uid="{00000000-0005-0000-0000-000040570000}"/>
    <cellStyle name="Millares 2 3 2 10 5" xfId="11674" xr:uid="{00000000-0005-0000-0000-000041570000}"/>
    <cellStyle name="Millares 2 3 2 10 5 2" xfId="42730" xr:uid="{00000000-0005-0000-0000-000042570000}"/>
    <cellStyle name="Millares 2 3 2 10 6" xfId="22046" xr:uid="{00000000-0005-0000-0000-000043570000}"/>
    <cellStyle name="Millares 2 3 2 10 7" xfId="32390" xr:uid="{00000000-0005-0000-0000-000044570000}"/>
    <cellStyle name="Millares 2 3 2 11" xfId="805" xr:uid="{00000000-0005-0000-0000-000045570000}"/>
    <cellStyle name="Millares 2 3 2 11 2" xfId="2995" xr:uid="{00000000-0005-0000-0000-000046570000}"/>
    <cellStyle name="Millares 2 3 2 11 2 2" xfId="6425" xr:uid="{00000000-0005-0000-0000-000047570000}"/>
    <cellStyle name="Millares 2 3 2 11 2 2 2" xfId="16820" xr:uid="{00000000-0005-0000-0000-000048570000}"/>
    <cellStyle name="Millares 2 3 2 11 2 2 2 2" xfId="47874" xr:uid="{00000000-0005-0000-0000-000049570000}"/>
    <cellStyle name="Millares 2 3 2 11 2 2 3" xfId="27190" xr:uid="{00000000-0005-0000-0000-00004A570000}"/>
    <cellStyle name="Millares 2 3 2 11 2 2 4" xfId="37534" xr:uid="{00000000-0005-0000-0000-00004B570000}"/>
    <cellStyle name="Millares 2 3 2 11 2 3" xfId="9905" xr:uid="{00000000-0005-0000-0000-00004C570000}"/>
    <cellStyle name="Millares 2 3 2 11 2 3 2" xfId="20271" xr:uid="{00000000-0005-0000-0000-00004D570000}"/>
    <cellStyle name="Millares 2 3 2 11 2 3 2 2" xfId="51320" xr:uid="{00000000-0005-0000-0000-00004E570000}"/>
    <cellStyle name="Millares 2 3 2 11 2 3 3" xfId="30636" xr:uid="{00000000-0005-0000-0000-00004F570000}"/>
    <cellStyle name="Millares 2 3 2 11 2 3 4" xfId="40980" xr:uid="{00000000-0005-0000-0000-000050570000}"/>
    <cellStyle name="Millares 2 3 2 11 2 4" xfId="13392" xr:uid="{00000000-0005-0000-0000-000051570000}"/>
    <cellStyle name="Millares 2 3 2 11 2 4 2" xfId="44448" xr:uid="{00000000-0005-0000-0000-000052570000}"/>
    <cellStyle name="Millares 2 3 2 11 2 5" xfId="23764" xr:uid="{00000000-0005-0000-0000-000053570000}"/>
    <cellStyle name="Millares 2 3 2 11 2 6" xfId="34108" xr:uid="{00000000-0005-0000-0000-000054570000}"/>
    <cellStyle name="Millares 2 3 2 11 3" xfId="4704" xr:uid="{00000000-0005-0000-0000-000055570000}"/>
    <cellStyle name="Millares 2 3 2 11 3 2" xfId="15101" xr:uid="{00000000-0005-0000-0000-000056570000}"/>
    <cellStyle name="Millares 2 3 2 11 3 2 2" xfId="46157" xr:uid="{00000000-0005-0000-0000-000057570000}"/>
    <cellStyle name="Millares 2 3 2 11 3 3" xfId="25473" xr:uid="{00000000-0005-0000-0000-000058570000}"/>
    <cellStyle name="Millares 2 3 2 11 3 4" xfId="35817" xr:uid="{00000000-0005-0000-0000-000059570000}"/>
    <cellStyle name="Millares 2 3 2 11 4" xfId="8146" xr:uid="{00000000-0005-0000-0000-00005A570000}"/>
    <cellStyle name="Millares 2 3 2 11 4 2" xfId="18531" xr:uid="{00000000-0005-0000-0000-00005B570000}"/>
    <cellStyle name="Millares 2 3 2 11 4 2 2" xfId="49581" xr:uid="{00000000-0005-0000-0000-00005C570000}"/>
    <cellStyle name="Millares 2 3 2 11 4 3" xfId="28897" xr:uid="{00000000-0005-0000-0000-00005D570000}"/>
    <cellStyle name="Millares 2 3 2 11 4 4" xfId="39241" xr:uid="{00000000-0005-0000-0000-00005E570000}"/>
    <cellStyle name="Millares 2 3 2 11 5" xfId="11675" xr:uid="{00000000-0005-0000-0000-00005F570000}"/>
    <cellStyle name="Millares 2 3 2 11 5 2" xfId="42731" xr:uid="{00000000-0005-0000-0000-000060570000}"/>
    <cellStyle name="Millares 2 3 2 11 6" xfId="22047" xr:uid="{00000000-0005-0000-0000-000061570000}"/>
    <cellStyle name="Millares 2 3 2 11 7" xfId="32391" xr:uid="{00000000-0005-0000-0000-000062570000}"/>
    <cellStyle name="Millares 2 3 2 12" xfId="806" xr:uid="{00000000-0005-0000-0000-000063570000}"/>
    <cellStyle name="Millares 2 3 2 12 2" xfId="2996" xr:uid="{00000000-0005-0000-0000-000064570000}"/>
    <cellStyle name="Millares 2 3 2 12 2 2" xfId="6426" xr:uid="{00000000-0005-0000-0000-000065570000}"/>
    <cellStyle name="Millares 2 3 2 12 2 2 2" xfId="16821" xr:uid="{00000000-0005-0000-0000-000066570000}"/>
    <cellStyle name="Millares 2 3 2 12 2 2 2 2" xfId="47875" xr:uid="{00000000-0005-0000-0000-000067570000}"/>
    <cellStyle name="Millares 2 3 2 12 2 2 3" xfId="27191" xr:uid="{00000000-0005-0000-0000-000068570000}"/>
    <cellStyle name="Millares 2 3 2 12 2 2 4" xfId="37535" xr:uid="{00000000-0005-0000-0000-000069570000}"/>
    <cellStyle name="Millares 2 3 2 12 2 3" xfId="9906" xr:uid="{00000000-0005-0000-0000-00006A570000}"/>
    <cellStyle name="Millares 2 3 2 12 2 3 2" xfId="20272" xr:uid="{00000000-0005-0000-0000-00006B570000}"/>
    <cellStyle name="Millares 2 3 2 12 2 3 2 2" xfId="51321" xr:uid="{00000000-0005-0000-0000-00006C570000}"/>
    <cellStyle name="Millares 2 3 2 12 2 3 3" xfId="30637" xr:uid="{00000000-0005-0000-0000-00006D570000}"/>
    <cellStyle name="Millares 2 3 2 12 2 3 4" xfId="40981" xr:uid="{00000000-0005-0000-0000-00006E570000}"/>
    <cellStyle name="Millares 2 3 2 12 2 4" xfId="13393" xr:uid="{00000000-0005-0000-0000-00006F570000}"/>
    <cellStyle name="Millares 2 3 2 12 2 4 2" xfId="44449" xr:uid="{00000000-0005-0000-0000-000070570000}"/>
    <cellStyle name="Millares 2 3 2 12 2 5" xfId="23765" xr:uid="{00000000-0005-0000-0000-000071570000}"/>
    <cellStyle name="Millares 2 3 2 12 2 6" xfId="34109" xr:uid="{00000000-0005-0000-0000-000072570000}"/>
    <cellStyle name="Millares 2 3 2 12 3" xfId="4705" xr:uid="{00000000-0005-0000-0000-000073570000}"/>
    <cellStyle name="Millares 2 3 2 12 3 2" xfId="15102" xr:uid="{00000000-0005-0000-0000-000074570000}"/>
    <cellStyle name="Millares 2 3 2 12 3 2 2" xfId="46158" xr:uid="{00000000-0005-0000-0000-000075570000}"/>
    <cellStyle name="Millares 2 3 2 12 3 3" xfId="25474" xr:uid="{00000000-0005-0000-0000-000076570000}"/>
    <cellStyle name="Millares 2 3 2 12 3 4" xfId="35818" xr:uid="{00000000-0005-0000-0000-000077570000}"/>
    <cellStyle name="Millares 2 3 2 12 4" xfId="8147" xr:uid="{00000000-0005-0000-0000-000078570000}"/>
    <cellStyle name="Millares 2 3 2 12 4 2" xfId="18532" xr:uid="{00000000-0005-0000-0000-000079570000}"/>
    <cellStyle name="Millares 2 3 2 12 4 2 2" xfId="49582" xr:uid="{00000000-0005-0000-0000-00007A570000}"/>
    <cellStyle name="Millares 2 3 2 12 4 3" xfId="28898" xr:uid="{00000000-0005-0000-0000-00007B570000}"/>
    <cellStyle name="Millares 2 3 2 12 4 4" xfId="39242" xr:uid="{00000000-0005-0000-0000-00007C570000}"/>
    <cellStyle name="Millares 2 3 2 12 5" xfId="11676" xr:uid="{00000000-0005-0000-0000-00007D570000}"/>
    <cellStyle name="Millares 2 3 2 12 5 2" xfId="42732" xr:uid="{00000000-0005-0000-0000-00007E570000}"/>
    <cellStyle name="Millares 2 3 2 12 6" xfId="22048" xr:uid="{00000000-0005-0000-0000-00007F570000}"/>
    <cellStyle name="Millares 2 3 2 12 7" xfId="32392" xr:uid="{00000000-0005-0000-0000-000080570000}"/>
    <cellStyle name="Millares 2 3 2 13" xfId="807" xr:uid="{00000000-0005-0000-0000-000081570000}"/>
    <cellStyle name="Millares 2 3 2 13 2" xfId="2997" xr:uid="{00000000-0005-0000-0000-000082570000}"/>
    <cellStyle name="Millares 2 3 2 13 2 2" xfId="6427" xr:uid="{00000000-0005-0000-0000-000083570000}"/>
    <cellStyle name="Millares 2 3 2 13 2 2 2" xfId="16822" xr:uid="{00000000-0005-0000-0000-000084570000}"/>
    <cellStyle name="Millares 2 3 2 13 2 2 2 2" xfId="47876" xr:uid="{00000000-0005-0000-0000-000085570000}"/>
    <cellStyle name="Millares 2 3 2 13 2 2 3" xfId="27192" xr:uid="{00000000-0005-0000-0000-000086570000}"/>
    <cellStyle name="Millares 2 3 2 13 2 2 4" xfId="37536" xr:uid="{00000000-0005-0000-0000-000087570000}"/>
    <cellStyle name="Millares 2 3 2 13 2 3" xfId="9907" xr:uid="{00000000-0005-0000-0000-000088570000}"/>
    <cellStyle name="Millares 2 3 2 13 2 3 2" xfId="20273" xr:uid="{00000000-0005-0000-0000-000089570000}"/>
    <cellStyle name="Millares 2 3 2 13 2 3 2 2" xfId="51322" xr:uid="{00000000-0005-0000-0000-00008A570000}"/>
    <cellStyle name="Millares 2 3 2 13 2 3 3" xfId="30638" xr:uid="{00000000-0005-0000-0000-00008B570000}"/>
    <cellStyle name="Millares 2 3 2 13 2 3 4" xfId="40982" xr:uid="{00000000-0005-0000-0000-00008C570000}"/>
    <cellStyle name="Millares 2 3 2 13 2 4" xfId="13394" xr:uid="{00000000-0005-0000-0000-00008D570000}"/>
    <cellStyle name="Millares 2 3 2 13 2 4 2" xfId="44450" xr:uid="{00000000-0005-0000-0000-00008E570000}"/>
    <cellStyle name="Millares 2 3 2 13 2 5" xfId="23766" xr:uid="{00000000-0005-0000-0000-00008F570000}"/>
    <cellStyle name="Millares 2 3 2 13 2 6" xfId="34110" xr:uid="{00000000-0005-0000-0000-000090570000}"/>
    <cellStyle name="Millares 2 3 2 13 3" xfId="4706" xr:uid="{00000000-0005-0000-0000-000091570000}"/>
    <cellStyle name="Millares 2 3 2 13 3 2" xfId="15103" xr:uid="{00000000-0005-0000-0000-000092570000}"/>
    <cellStyle name="Millares 2 3 2 13 3 2 2" xfId="46159" xr:uid="{00000000-0005-0000-0000-000093570000}"/>
    <cellStyle name="Millares 2 3 2 13 3 3" xfId="25475" xr:uid="{00000000-0005-0000-0000-000094570000}"/>
    <cellStyle name="Millares 2 3 2 13 3 4" xfId="35819" xr:uid="{00000000-0005-0000-0000-000095570000}"/>
    <cellStyle name="Millares 2 3 2 13 4" xfId="8148" xr:uid="{00000000-0005-0000-0000-000096570000}"/>
    <cellStyle name="Millares 2 3 2 13 4 2" xfId="18533" xr:uid="{00000000-0005-0000-0000-000097570000}"/>
    <cellStyle name="Millares 2 3 2 13 4 2 2" xfId="49583" xr:uid="{00000000-0005-0000-0000-000098570000}"/>
    <cellStyle name="Millares 2 3 2 13 4 3" xfId="28899" xr:uid="{00000000-0005-0000-0000-000099570000}"/>
    <cellStyle name="Millares 2 3 2 13 4 4" xfId="39243" xr:uid="{00000000-0005-0000-0000-00009A570000}"/>
    <cellStyle name="Millares 2 3 2 13 5" xfId="11677" xr:uid="{00000000-0005-0000-0000-00009B570000}"/>
    <cellStyle name="Millares 2 3 2 13 5 2" xfId="42733" xr:uid="{00000000-0005-0000-0000-00009C570000}"/>
    <cellStyle name="Millares 2 3 2 13 6" xfId="22049" xr:uid="{00000000-0005-0000-0000-00009D570000}"/>
    <cellStyle name="Millares 2 3 2 13 7" xfId="32393" xr:uid="{00000000-0005-0000-0000-00009E570000}"/>
    <cellStyle name="Millares 2 3 2 14" xfId="808" xr:uid="{00000000-0005-0000-0000-00009F570000}"/>
    <cellStyle name="Millares 2 3 2 14 2" xfId="2998" xr:uid="{00000000-0005-0000-0000-0000A0570000}"/>
    <cellStyle name="Millares 2 3 2 14 2 2" xfId="6428" xr:uid="{00000000-0005-0000-0000-0000A1570000}"/>
    <cellStyle name="Millares 2 3 2 14 2 2 2" xfId="16823" xr:uid="{00000000-0005-0000-0000-0000A2570000}"/>
    <cellStyle name="Millares 2 3 2 14 2 2 2 2" xfId="47877" xr:uid="{00000000-0005-0000-0000-0000A3570000}"/>
    <cellStyle name="Millares 2 3 2 14 2 2 3" xfId="27193" xr:uid="{00000000-0005-0000-0000-0000A4570000}"/>
    <cellStyle name="Millares 2 3 2 14 2 2 4" xfId="37537" xr:uid="{00000000-0005-0000-0000-0000A5570000}"/>
    <cellStyle name="Millares 2 3 2 14 2 3" xfId="9908" xr:uid="{00000000-0005-0000-0000-0000A6570000}"/>
    <cellStyle name="Millares 2 3 2 14 2 3 2" xfId="20274" xr:uid="{00000000-0005-0000-0000-0000A7570000}"/>
    <cellStyle name="Millares 2 3 2 14 2 3 2 2" xfId="51323" xr:uid="{00000000-0005-0000-0000-0000A8570000}"/>
    <cellStyle name="Millares 2 3 2 14 2 3 3" xfId="30639" xr:uid="{00000000-0005-0000-0000-0000A9570000}"/>
    <cellStyle name="Millares 2 3 2 14 2 3 4" xfId="40983" xr:uid="{00000000-0005-0000-0000-0000AA570000}"/>
    <cellStyle name="Millares 2 3 2 14 2 4" xfId="13395" xr:uid="{00000000-0005-0000-0000-0000AB570000}"/>
    <cellStyle name="Millares 2 3 2 14 2 4 2" xfId="44451" xr:uid="{00000000-0005-0000-0000-0000AC570000}"/>
    <cellStyle name="Millares 2 3 2 14 2 5" xfId="23767" xr:uid="{00000000-0005-0000-0000-0000AD570000}"/>
    <cellStyle name="Millares 2 3 2 14 2 6" xfId="34111" xr:uid="{00000000-0005-0000-0000-0000AE570000}"/>
    <cellStyle name="Millares 2 3 2 14 3" xfId="4707" xr:uid="{00000000-0005-0000-0000-0000AF570000}"/>
    <cellStyle name="Millares 2 3 2 14 3 2" xfId="15104" xr:uid="{00000000-0005-0000-0000-0000B0570000}"/>
    <cellStyle name="Millares 2 3 2 14 3 2 2" xfId="46160" xr:uid="{00000000-0005-0000-0000-0000B1570000}"/>
    <cellStyle name="Millares 2 3 2 14 3 3" xfId="25476" xr:uid="{00000000-0005-0000-0000-0000B2570000}"/>
    <cellStyle name="Millares 2 3 2 14 3 4" xfId="35820" xr:uid="{00000000-0005-0000-0000-0000B3570000}"/>
    <cellStyle name="Millares 2 3 2 14 4" xfId="8149" xr:uid="{00000000-0005-0000-0000-0000B4570000}"/>
    <cellStyle name="Millares 2 3 2 14 4 2" xfId="18534" xr:uid="{00000000-0005-0000-0000-0000B5570000}"/>
    <cellStyle name="Millares 2 3 2 14 4 2 2" xfId="49584" xr:uid="{00000000-0005-0000-0000-0000B6570000}"/>
    <cellStyle name="Millares 2 3 2 14 4 3" xfId="28900" xr:uid="{00000000-0005-0000-0000-0000B7570000}"/>
    <cellStyle name="Millares 2 3 2 14 4 4" xfId="39244" xr:uid="{00000000-0005-0000-0000-0000B8570000}"/>
    <cellStyle name="Millares 2 3 2 14 5" xfId="11678" xr:uid="{00000000-0005-0000-0000-0000B9570000}"/>
    <cellStyle name="Millares 2 3 2 14 5 2" xfId="42734" xr:uid="{00000000-0005-0000-0000-0000BA570000}"/>
    <cellStyle name="Millares 2 3 2 14 6" xfId="22050" xr:uid="{00000000-0005-0000-0000-0000BB570000}"/>
    <cellStyle name="Millares 2 3 2 14 7" xfId="32394" xr:uid="{00000000-0005-0000-0000-0000BC570000}"/>
    <cellStyle name="Millares 2 3 2 15" xfId="2993" xr:uid="{00000000-0005-0000-0000-0000BD570000}"/>
    <cellStyle name="Millares 2 3 2 15 2" xfId="6423" xr:uid="{00000000-0005-0000-0000-0000BE570000}"/>
    <cellStyle name="Millares 2 3 2 15 2 2" xfId="16818" xr:uid="{00000000-0005-0000-0000-0000BF570000}"/>
    <cellStyle name="Millares 2 3 2 15 2 2 2" xfId="47872" xr:uid="{00000000-0005-0000-0000-0000C0570000}"/>
    <cellStyle name="Millares 2 3 2 15 2 3" xfId="27188" xr:uid="{00000000-0005-0000-0000-0000C1570000}"/>
    <cellStyle name="Millares 2 3 2 15 2 4" xfId="37532" xr:uid="{00000000-0005-0000-0000-0000C2570000}"/>
    <cellStyle name="Millares 2 3 2 15 3" xfId="9903" xr:uid="{00000000-0005-0000-0000-0000C3570000}"/>
    <cellStyle name="Millares 2 3 2 15 3 2" xfId="20269" xr:uid="{00000000-0005-0000-0000-0000C4570000}"/>
    <cellStyle name="Millares 2 3 2 15 3 2 2" xfId="51318" xr:uid="{00000000-0005-0000-0000-0000C5570000}"/>
    <cellStyle name="Millares 2 3 2 15 3 3" xfId="30634" xr:uid="{00000000-0005-0000-0000-0000C6570000}"/>
    <cellStyle name="Millares 2 3 2 15 3 4" xfId="40978" xr:uid="{00000000-0005-0000-0000-0000C7570000}"/>
    <cellStyle name="Millares 2 3 2 15 4" xfId="13390" xr:uid="{00000000-0005-0000-0000-0000C8570000}"/>
    <cellStyle name="Millares 2 3 2 15 4 2" xfId="44446" xr:uid="{00000000-0005-0000-0000-0000C9570000}"/>
    <cellStyle name="Millares 2 3 2 15 5" xfId="23762" xr:uid="{00000000-0005-0000-0000-0000CA570000}"/>
    <cellStyle name="Millares 2 3 2 15 6" xfId="34106" xr:uid="{00000000-0005-0000-0000-0000CB570000}"/>
    <cellStyle name="Millares 2 3 2 16" xfId="4702" xr:uid="{00000000-0005-0000-0000-0000CC570000}"/>
    <cellStyle name="Millares 2 3 2 16 2" xfId="15099" xr:uid="{00000000-0005-0000-0000-0000CD570000}"/>
    <cellStyle name="Millares 2 3 2 16 2 2" xfId="46155" xr:uid="{00000000-0005-0000-0000-0000CE570000}"/>
    <cellStyle name="Millares 2 3 2 16 3" xfId="25471" xr:uid="{00000000-0005-0000-0000-0000CF570000}"/>
    <cellStyle name="Millares 2 3 2 16 4" xfId="35815" xr:uid="{00000000-0005-0000-0000-0000D0570000}"/>
    <cellStyle name="Millares 2 3 2 17" xfId="8144" xr:uid="{00000000-0005-0000-0000-0000D1570000}"/>
    <cellStyle name="Millares 2 3 2 17 2" xfId="18529" xr:uid="{00000000-0005-0000-0000-0000D2570000}"/>
    <cellStyle name="Millares 2 3 2 17 2 2" xfId="49579" xr:uid="{00000000-0005-0000-0000-0000D3570000}"/>
    <cellStyle name="Millares 2 3 2 17 3" xfId="28895" xr:uid="{00000000-0005-0000-0000-0000D4570000}"/>
    <cellStyle name="Millares 2 3 2 17 4" xfId="39239" xr:uid="{00000000-0005-0000-0000-0000D5570000}"/>
    <cellStyle name="Millares 2 3 2 18" xfId="11673" xr:uid="{00000000-0005-0000-0000-0000D6570000}"/>
    <cellStyle name="Millares 2 3 2 18 2" xfId="42729" xr:uid="{00000000-0005-0000-0000-0000D7570000}"/>
    <cellStyle name="Millares 2 3 2 19" xfId="22045" xr:uid="{00000000-0005-0000-0000-0000D8570000}"/>
    <cellStyle name="Millares 2 3 2 2" xfId="809" xr:uid="{00000000-0005-0000-0000-0000D9570000}"/>
    <cellStyle name="Millares 2 3 2 2 10" xfId="810" xr:uid="{00000000-0005-0000-0000-0000DA570000}"/>
    <cellStyle name="Millares 2 3 2 2 10 2" xfId="3000" xr:uid="{00000000-0005-0000-0000-0000DB570000}"/>
    <cellStyle name="Millares 2 3 2 2 10 2 2" xfId="6430" xr:uid="{00000000-0005-0000-0000-0000DC570000}"/>
    <cellStyle name="Millares 2 3 2 2 10 2 2 2" xfId="16825" xr:uid="{00000000-0005-0000-0000-0000DD570000}"/>
    <cellStyle name="Millares 2 3 2 2 10 2 2 2 2" xfId="47879" xr:uid="{00000000-0005-0000-0000-0000DE570000}"/>
    <cellStyle name="Millares 2 3 2 2 10 2 2 3" xfId="27195" xr:uid="{00000000-0005-0000-0000-0000DF570000}"/>
    <cellStyle name="Millares 2 3 2 2 10 2 2 4" xfId="37539" xr:uid="{00000000-0005-0000-0000-0000E0570000}"/>
    <cellStyle name="Millares 2 3 2 2 10 2 3" xfId="9910" xr:uid="{00000000-0005-0000-0000-0000E1570000}"/>
    <cellStyle name="Millares 2 3 2 2 10 2 3 2" xfId="20276" xr:uid="{00000000-0005-0000-0000-0000E2570000}"/>
    <cellStyle name="Millares 2 3 2 2 10 2 3 2 2" xfId="51325" xr:uid="{00000000-0005-0000-0000-0000E3570000}"/>
    <cellStyle name="Millares 2 3 2 2 10 2 3 3" xfId="30641" xr:uid="{00000000-0005-0000-0000-0000E4570000}"/>
    <cellStyle name="Millares 2 3 2 2 10 2 3 4" xfId="40985" xr:uid="{00000000-0005-0000-0000-0000E5570000}"/>
    <cellStyle name="Millares 2 3 2 2 10 2 4" xfId="13397" xr:uid="{00000000-0005-0000-0000-0000E6570000}"/>
    <cellStyle name="Millares 2 3 2 2 10 2 4 2" xfId="44453" xr:uid="{00000000-0005-0000-0000-0000E7570000}"/>
    <cellStyle name="Millares 2 3 2 2 10 2 5" xfId="23769" xr:uid="{00000000-0005-0000-0000-0000E8570000}"/>
    <cellStyle name="Millares 2 3 2 2 10 2 6" xfId="34113" xr:uid="{00000000-0005-0000-0000-0000E9570000}"/>
    <cellStyle name="Millares 2 3 2 2 10 3" xfId="4709" xr:uid="{00000000-0005-0000-0000-0000EA570000}"/>
    <cellStyle name="Millares 2 3 2 2 10 3 2" xfId="15106" xr:uid="{00000000-0005-0000-0000-0000EB570000}"/>
    <cellStyle name="Millares 2 3 2 2 10 3 2 2" xfId="46162" xr:uid="{00000000-0005-0000-0000-0000EC570000}"/>
    <cellStyle name="Millares 2 3 2 2 10 3 3" xfId="25478" xr:uid="{00000000-0005-0000-0000-0000ED570000}"/>
    <cellStyle name="Millares 2 3 2 2 10 3 4" xfId="35822" xr:uid="{00000000-0005-0000-0000-0000EE570000}"/>
    <cellStyle name="Millares 2 3 2 2 10 4" xfId="8151" xr:uid="{00000000-0005-0000-0000-0000EF570000}"/>
    <cellStyle name="Millares 2 3 2 2 10 4 2" xfId="18536" xr:uid="{00000000-0005-0000-0000-0000F0570000}"/>
    <cellStyle name="Millares 2 3 2 2 10 4 2 2" xfId="49586" xr:uid="{00000000-0005-0000-0000-0000F1570000}"/>
    <cellStyle name="Millares 2 3 2 2 10 4 3" xfId="28902" xr:uid="{00000000-0005-0000-0000-0000F2570000}"/>
    <cellStyle name="Millares 2 3 2 2 10 4 4" xfId="39246" xr:uid="{00000000-0005-0000-0000-0000F3570000}"/>
    <cellStyle name="Millares 2 3 2 2 10 5" xfId="11680" xr:uid="{00000000-0005-0000-0000-0000F4570000}"/>
    <cellStyle name="Millares 2 3 2 2 10 5 2" xfId="42736" xr:uid="{00000000-0005-0000-0000-0000F5570000}"/>
    <cellStyle name="Millares 2 3 2 2 10 6" xfId="22052" xr:uid="{00000000-0005-0000-0000-0000F6570000}"/>
    <cellStyle name="Millares 2 3 2 2 10 7" xfId="32396" xr:uid="{00000000-0005-0000-0000-0000F7570000}"/>
    <cellStyle name="Millares 2 3 2 2 11" xfId="811" xr:uid="{00000000-0005-0000-0000-0000F8570000}"/>
    <cellStyle name="Millares 2 3 2 2 11 2" xfId="3001" xr:uid="{00000000-0005-0000-0000-0000F9570000}"/>
    <cellStyle name="Millares 2 3 2 2 11 2 2" xfId="6431" xr:uid="{00000000-0005-0000-0000-0000FA570000}"/>
    <cellStyle name="Millares 2 3 2 2 11 2 2 2" xfId="16826" xr:uid="{00000000-0005-0000-0000-0000FB570000}"/>
    <cellStyle name="Millares 2 3 2 2 11 2 2 2 2" xfId="47880" xr:uid="{00000000-0005-0000-0000-0000FC570000}"/>
    <cellStyle name="Millares 2 3 2 2 11 2 2 3" xfId="27196" xr:uid="{00000000-0005-0000-0000-0000FD570000}"/>
    <cellStyle name="Millares 2 3 2 2 11 2 2 4" xfId="37540" xr:uid="{00000000-0005-0000-0000-0000FE570000}"/>
    <cellStyle name="Millares 2 3 2 2 11 2 3" xfId="9911" xr:uid="{00000000-0005-0000-0000-0000FF570000}"/>
    <cellStyle name="Millares 2 3 2 2 11 2 3 2" xfId="20277" xr:uid="{00000000-0005-0000-0000-000000580000}"/>
    <cellStyle name="Millares 2 3 2 2 11 2 3 2 2" xfId="51326" xr:uid="{00000000-0005-0000-0000-000001580000}"/>
    <cellStyle name="Millares 2 3 2 2 11 2 3 3" xfId="30642" xr:uid="{00000000-0005-0000-0000-000002580000}"/>
    <cellStyle name="Millares 2 3 2 2 11 2 3 4" xfId="40986" xr:uid="{00000000-0005-0000-0000-000003580000}"/>
    <cellStyle name="Millares 2 3 2 2 11 2 4" xfId="13398" xr:uid="{00000000-0005-0000-0000-000004580000}"/>
    <cellStyle name="Millares 2 3 2 2 11 2 4 2" xfId="44454" xr:uid="{00000000-0005-0000-0000-000005580000}"/>
    <cellStyle name="Millares 2 3 2 2 11 2 5" xfId="23770" xr:uid="{00000000-0005-0000-0000-000006580000}"/>
    <cellStyle name="Millares 2 3 2 2 11 2 6" xfId="34114" xr:uid="{00000000-0005-0000-0000-000007580000}"/>
    <cellStyle name="Millares 2 3 2 2 11 3" xfId="4710" xr:uid="{00000000-0005-0000-0000-000008580000}"/>
    <cellStyle name="Millares 2 3 2 2 11 3 2" xfId="15107" xr:uid="{00000000-0005-0000-0000-000009580000}"/>
    <cellStyle name="Millares 2 3 2 2 11 3 2 2" xfId="46163" xr:uid="{00000000-0005-0000-0000-00000A580000}"/>
    <cellStyle name="Millares 2 3 2 2 11 3 3" xfId="25479" xr:uid="{00000000-0005-0000-0000-00000B580000}"/>
    <cellStyle name="Millares 2 3 2 2 11 3 4" xfId="35823" xr:uid="{00000000-0005-0000-0000-00000C580000}"/>
    <cellStyle name="Millares 2 3 2 2 11 4" xfId="8152" xr:uid="{00000000-0005-0000-0000-00000D580000}"/>
    <cellStyle name="Millares 2 3 2 2 11 4 2" xfId="18537" xr:uid="{00000000-0005-0000-0000-00000E580000}"/>
    <cellStyle name="Millares 2 3 2 2 11 4 2 2" xfId="49587" xr:uid="{00000000-0005-0000-0000-00000F580000}"/>
    <cellStyle name="Millares 2 3 2 2 11 4 3" xfId="28903" xr:uid="{00000000-0005-0000-0000-000010580000}"/>
    <cellStyle name="Millares 2 3 2 2 11 4 4" xfId="39247" xr:uid="{00000000-0005-0000-0000-000011580000}"/>
    <cellStyle name="Millares 2 3 2 2 11 5" xfId="11681" xr:uid="{00000000-0005-0000-0000-000012580000}"/>
    <cellStyle name="Millares 2 3 2 2 11 5 2" xfId="42737" xr:uid="{00000000-0005-0000-0000-000013580000}"/>
    <cellStyle name="Millares 2 3 2 2 11 6" xfId="22053" xr:uid="{00000000-0005-0000-0000-000014580000}"/>
    <cellStyle name="Millares 2 3 2 2 11 7" xfId="32397" xr:uid="{00000000-0005-0000-0000-000015580000}"/>
    <cellStyle name="Millares 2 3 2 2 12" xfId="812" xr:uid="{00000000-0005-0000-0000-000016580000}"/>
    <cellStyle name="Millares 2 3 2 2 12 2" xfId="3002" xr:uid="{00000000-0005-0000-0000-000017580000}"/>
    <cellStyle name="Millares 2 3 2 2 12 2 2" xfId="6432" xr:uid="{00000000-0005-0000-0000-000018580000}"/>
    <cellStyle name="Millares 2 3 2 2 12 2 2 2" xfId="16827" xr:uid="{00000000-0005-0000-0000-000019580000}"/>
    <cellStyle name="Millares 2 3 2 2 12 2 2 2 2" xfId="47881" xr:uid="{00000000-0005-0000-0000-00001A580000}"/>
    <cellStyle name="Millares 2 3 2 2 12 2 2 3" xfId="27197" xr:uid="{00000000-0005-0000-0000-00001B580000}"/>
    <cellStyle name="Millares 2 3 2 2 12 2 2 4" xfId="37541" xr:uid="{00000000-0005-0000-0000-00001C580000}"/>
    <cellStyle name="Millares 2 3 2 2 12 2 3" xfId="9912" xr:uid="{00000000-0005-0000-0000-00001D580000}"/>
    <cellStyle name="Millares 2 3 2 2 12 2 3 2" xfId="20278" xr:uid="{00000000-0005-0000-0000-00001E580000}"/>
    <cellStyle name="Millares 2 3 2 2 12 2 3 2 2" xfId="51327" xr:uid="{00000000-0005-0000-0000-00001F580000}"/>
    <cellStyle name="Millares 2 3 2 2 12 2 3 3" xfId="30643" xr:uid="{00000000-0005-0000-0000-000020580000}"/>
    <cellStyle name="Millares 2 3 2 2 12 2 3 4" xfId="40987" xr:uid="{00000000-0005-0000-0000-000021580000}"/>
    <cellStyle name="Millares 2 3 2 2 12 2 4" xfId="13399" xr:uid="{00000000-0005-0000-0000-000022580000}"/>
    <cellStyle name="Millares 2 3 2 2 12 2 4 2" xfId="44455" xr:uid="{00000000-0005-0000-0000-000023580000}"/>
    <cellStyle name="Millares 2 3 2 2 12 2 5" xfId="23771" xr:uid="{00000000-0005-0000-0000-000024580000}"/>
    <cellStyle name="Millares 2 3 2 2 12 2 6" xfId="34115" xr:uid="{00000000-0005-0000-0000-000025580000}"/>
    <cellStyle name="Millares 2 3 2 2 12 3" xfId="4711" xr:uid="{00000000-0005-0000-0000-000026580000}"/>
    <cellStyle name="Millares 2 3 2 2 12 3 2" xfId="15108" xr:uid="{00000000-0005-0000-0000-000027580000}"/>
    <cellStyle name="Millares 2 3 2 2 12 3 2 2" xfId="46164" xr:uid="{00000000-0005-0000-0000-000028580000}"/>
    <cellStyle name="Millares 2 3 2 2 12 3 3" xfId="25480" xr:uid="{00000000-0005-0000-0000-000029580000}"/>
    <cellStyle name="Millares 2 3 2 2 12 3 4" xfId="35824" xr:uid="{00000000-0005-0000-0000-00002A580000}"/>
    <cellStyle name="Millares 2 3 2 2 12 4" xfId="8153" xr:uid="{00000000-0005-0000-0000-00002B580000}"/>
    <cellStyle name="Millares 2 3 2 2 12 4 2" xfId="18538" xr:uid="{00000000-0005-0000-0000-00002C580000}"/>
    <cellStyle name="Millares 2 3 2 2 12 4 2 2" xfId="49588" xr:uid="{00000000-0005-0000-0000-00002D580000}"/>
    <cellStyle name="Millares 2 3 2 2 12 4 3" xfId="28904" xr:uid="{00000000-0005-0000-0000-00002E580000}"/>
    <cellStyle name="Millares 2 3 2 2 12 4 4" xfId="39248" xr:uid="{00000000-0005-0000-0000-00002F580000}"/>
    <cellStyle name="Millares 2 3 2 2 12 5" xfId="11682" xr:uid="{00000000-0005-0000-0000-000030580000}"/>
    <cellStyle name="Millares 2 3 2 2 12 5 2" xfId="42738" xr:uid="{00000000-0005-0000-0000-000031580000}"/>
    <cellStyle name="Millares 2 3 2 2 12 6" xfId="22054" xr:uid="{00000000-0005-0000-0000-000032580000}"/>
    <cellStyle name="Millares 2 3 2 2 12 7" xfId="32398" xr:uid="{00000000-0005-0000-0000-000033580000}"/>
    <cellStyle name="Millares 2 3 2 2 13" xfId="2999" xr:uid="{00000000-0005-0000-0000-000034580000}"/>
    <cellStyle name="Millares 2 3 2 2 13 2" xfId="6429" xr:uid="{00000000-0005-0000-0000-000035580000}"/>
    <cellStyle name="Millares 2 3 2 2 13 2 2" xfId="16824" xr:uid="{00000000-0005-0000-0000-000036580000}"/>
    <cellStyle name="Millares 2 3 2 2 13 2 2 2" xfId="47878" xr:uid="{00000000-0005-0000-0000-000037580000}"/>
    <cellStyle name="Millares 2 3 2 2 13 2 3" xfId="27194" xr:uid="{00000000-0005-0000-0000-000038580000}"/>
    <cellStyle name="Millares 2 3 2 2 13 2 4" xfId="37538" xr:uid="{00000000-0005-0000-0000-000039580000}"/>
    <cellStyle name="Millares 2 3 2 2 13 3" xfId="9909" xr:uid="{00000000-0005-0000-0000-00003A580000}"/>
    <cellStyle name="Millares 2 3 2 2 13 3 2" xfId="20275" xr:uid="{00000000-0005-0000-0000-00003B580000}"/>
    <cellStyle name="Millares 2 3 2 2 13 3 2 2" xfId="51324" xr:uid="{00000000-0005-0000-0000-00003C580000}"/>
    <cellStyle name="Millares 2 3 2 2 13 3 3" xfId="30640" xr:uid="{00000000-0005-0000-0000-00003D580000}"/>
    <cellStyle name="Millares 2 3 2 2 13 3 4" xfId="40984" xr:uid="{00000000-0005-0000-0000-00003E580000}"/>
    <cellStyle name="Millares 2 3 2 2 13 4" xfId="13396" xr:uid="{00000000-0005-0000-0000-00003F580000}"/>
    <cellStyle name="Millares 2 3 2 2 13 4 2" xfId="44452" xr:uid="{00000000-0005-0000-0000-000040580000}"/>
    <cellStyle name="Millares 2 3 2 2 13 5" xfId="23768" xr:uid="{00000000-0005-0000-0000-000041580000}"/>
    <cellStyle name="Millares 2 3 2 2 13 6" xfId="34112" xr:uid="{00000000-0005-0000-0000-000042580000}"/>
    <cellStyle name="Millares 2 3 2 2 14" xfId="4708" xr:uid="{00000000-0005-0000-0000-000043580000}"/>
    <cellStyle name="Millares 2 3 2 2 14 2" xfId="15105" xr:uid="{00000000-0005-0000-0000-000044580000}"/>
    <cellStyle name="Millares 2 3 2 2 14 2 2" xfId="46161" xr:uid="{00000000-0005-0000-0000-000045580000}"/>
    <cellStyle name="Millares 2 3 2 2 14 3" xfId="25477" xr:uid="{00000000-0005-0000-0000-000046580000}"/>
    <cellStyle name="Millares 2 3 2 2 14 4" xfId="35821" xr:uid="{00000000-0005-0000-0000-000047580000}"/>
    <cellStyle name="Millares 2 3 2 2 15" xfId="8150" xr:uid="{00000000-0005-0000-0000-000048580000}"/>
    <cellStyle name="Millares 2 3 2 2 15 2" xfId="18535" xr:uid="{00000000-0005-0000-0000-000049580000}"/>
    <cellStyle name="Millares 2 3 2 2 15 2 2" xfId="49585" xr:uid="{00000000-0005-0000-0000-00004A580000}"/>
    <cellStyle name="Millares 2 3 2 2 15 3" xfId="28901" xr:uid="{00000000-0005-0000-0000-00004B580000}"/>
    <cellStyle name="Millares 2 3 2 2 15 4" xfId="39245" xr:uid="{00000000-0005-0000-0000-00004C580000}"/>
    <cellStyle name="Millares 2 3 2 2 16" xfId="11679" xr:uid="{00000000-0005-0000-0000-00004D580000}"/>
    <cellStyle name="Millares 2 3 2 2 16 2" xfId="42735" xr:uid="{00000000-0005-0000-0000-00004E580000}"/>
    <cellStyle name="Millares 2 3 2 2 17" xfId="22051" xr:uid="{00000000-0005-0000-0000-00004F580000}"/>
    <cellStyle name="Millares 2 3 2 2 18" xfId="32395" xr:uid="{00000000-0005-0000-0000-000050580000}"/>
    <cellStyle name="Millares 2 3 2 2 2" xfId="813" xr:uid="{00000000-0005-0000-0000-000051580000}"/>
    <cellStyle name="Millares 2 3 2 2 2 10" xfId="8154" xr:uid="{00000000-0005-0000-0000-000052580000}"/>
    <cellStyle name="Millares 2 3 2 2 2 10 2" xfId="18539" xr:uid="{00000000-0005-0000-0000-000053580000}"/>
    <cellStyle name="Millares 2 3 2 2 2 10 2 2" xfId="49589" xr:uid="{00000000-0005-0000-0000-000054580000}"/>
    <cellStyle name="Millares 2 3 2 2 2 10 3" xfId="28905" xr:uid="{00000000-0005-0000-0000-000055580000}"/>
    <cellStyle name="Millares 2 3 2 2 2 10 4" xfId="39249" xr:uid="{00000000-0005-0000-0000-000056580000}"/>
    <cellStyle name="Millares 2 3 2 2 2 11" xfId="11683" xr:uid="{00000000-0005-0000-0000-000057580000}"/>
    <cellStyle name="Millares 2 3 2 2 2 11 2" xfId="42739" xr:uid="{00000000-0005-0000-0000-000058580000}"/>
    <cellStyle name="Millares 2 3 2 2 2 12" xfId="22055" xr:uid="{00000000-0005-0000-0000-000059580000}"/>
    <cellStyle name="Millares 2 3 2 2 2 13" xfId="32399" xr:uid="{00000000-0005-0000-0000-00005A580000}"/>
    <cellStyle name="Millares 2 3 2 2 2 2" xfId="814" xr:uid="{00000000-0005-0000-0000-00005B580000}"/>
    <cellStyle name="Millares 2 3 2 2 2 2 10" xfId="11684" xr:uid="{00000000-0005-0000-0000-00005C580000}"/>
    <cellStyle name="Millares 2 3 2 2 2 2 10 2" xfId="42740" xr:uid="{00000000-0005-0000-0000-00005D580000}"/>
    <cellStyle name="Millares 2 3 2 2 2 2 11" xfId="22056" xr:uid="{00000000-0005-0000-0000-00005E580000}"/>
    <cellStyle name="Millares 2 3 2 2 2 2 12" xfId="32400" xr:uid="{00000000-0005-0000-0000-00005F580000}"/>
    <cellStyle name="Millares 2 3 2 2 2 2 2" xfId="815" xr:uid="{00000000-0005-0000-0000-000060580000}"/>
    <cellStyle name="Millares 2 3 2 2 2 2 2 10" xfId="22057" xr:uid="{00000000-0005-0000-0000-000061580000}"/>
    <cellStyle name="Millares 2 3 2 2 2 2 2 11" xfId="32401" xr:uid="{00000000-0005-0000-0000-000062580000}"/>
    <cellStyle name="Millares 2 3 2 2 2 2 2 2" xfId="816" xr:uid="{00000000-0005-0000-0000-000063580000}"/>
    <cellStyle name="Millares 2 3 2 2 2 2 2 2 2" xfId="817" xr:uid="{00000000-0005-0000-0000-000064580000}"/>
    <cellStyle name="Millares 2 3 2 2 2 2 2 2 2 2" xfId="3007" xr:uid="{00000000-0005-0000-0000-000065580000}"/>
    <cellStyle name="Millares 2 3 2 2 2 2 2 2 2 2 2" xfId="6437" xr:uid="{00000000-0005-0000-0000-000066580000}"/>
    <cellStyle name="Millares 2 3 2 2 2 2 2 2 2 2 2 2" xfId="16832" xr:uid="{00000000-0005-0000-0000-000067580000}"/>
    <cellStyle name="Millares 2 3 2 2 2 2 2 2 2 2 2 2 2" xfId="47886" xr:uid="{00000000-0005-0000-0000-000068580000}"/>
    <cellStyle name="Millares 2 3 2 2 2 2 2 2 2 2 2 3" xfId="27202" xr:uid="{00000000-0005-0000-0000-000069580000}"/>
    <cellStyle name="Millares 2 3 2 2 2 2 2 2 2 2 2 4" xfId="37546" xr:uid="{00000000-0005-0000-0000-00006A580000}"/>
    <cellStyle name="Millares 2 3 2 2 2 2 2 2 2 2 3" xfId="9917" xr:uid="{00000000-0005-0000-0000-00006B580000}"/>
    <cellStyle name="Millares 2 3 2 2 2 2 2 2 2 2 3 2" xfId="20283" xr:uid="{00000000-0005-0000-0000-00006C580000}"/>
    <cellStyle name="Millares 2 3 2 2 2 2 2 2 2 2 3 2 2" xfId="51332" xr:uid="{00000000-0005-0000-0000-00006D580000}"/>
    <cellStyle name="Millares 2 3 2 2 2 2 2 2 2 2 3 3" xfId="30648" xr:uid="{00000000-0005-0000-0000-00006E580000}"/>
    <cellStyle name="Millares 2 3 2 2 2 2 2 2 2 2 3 4" xfId="40992" xr:uid="{00000000-0005-0000-0000-00006F580000}"/>
    <cellStyle name="Millares 2 3 2 2 2 2 2 2 2 2 4" xfId="13404" xr:uid="{00000000-0005-0000-0000-000070580000}"/>
    <cellStyle name="Millares 2 3 2 2 2 2 2 2 2 2 4 2" xfId="44460" xr:uid="{00000000-0005-0000-0000-000071580000}"/>
    <cellStyle name="Millares 2 3 2 2 2 2 2 2 2 2 5" xfId="23776" xr:uid="{00000000-0005-0000-0000-000072580000}"/>
    <cellStyle name="Millares 2 3 2 2 2 2 2 2 2 2 6" xfId="34120" xr:uid="{00000000-0005-0000-0000-000073580000}"/>
    <cellStyle name="Millares 2 3 2 2 2 2 2 2 2 3" xfId="4716" xr:uid="{00000000-0005-0000-0000-000074580000}"/>
    <cellStyle name="Millares 2 3 2 2 2 2 2 2 2 3 2" xfId="15113" xr:uid="{00000000-0005-0000-0000-000075580000}"/>
    <cellStyle name="Millares 2 3 2 2 2 2 2 2 2 3 2 2" xfId="46169" xr:uid="{00000000-0005-0000-0000-000076580000}"/>
    <cellStyle name="Millares 2 3 2 2 2 2 2 2 2 3 3" xfId="25485" xr:uid="{00000000-0005-0000-0000-000077580000}"/>
    <cellStyle name="Millares 2 3 2 2 2 2 2 2 2 3 4" xfId="35829" xr:uid="{00000000-0005-0000-0000-000078580000}"/>
    <cellStyle name="Millares 2 3 2 2 2 2 2 2 2 4" xfId="8158" xr:uid="{00000000-0005-0000-0000-000079580000}"/>
    <cellStyle name="Millares 2 3 2 2 2 2 2 2 2 4 2" xfId="18543" xr:uid="{00000000-0005-0000-0000-00007A580000}"/>
    <cellStyle name="Millares 2 3 2 2 2 2 2 2 2 4 2 2" xfId="49593" xr:uid="{00000000-0005-0000-0000-00007B580000}"/>
    <cellStyle name="Millares 2 3 2 2 2 2 2 2 2 4 3" xfId="28909" xr:uid="{00000000-0005-0000-0000-00007C580000}"/>
    <cellStyle name="Millares 2 3 2 2 2 2 2 2 2 4 4" xfId="39253" xr:uid="{00000000-0005-0000-0000-00007D580000}"/>
    <cellStyle name="Millares 2 3 2 2 2 2 2 2 2 5" xfId="11687" xr:uid="{00000000-0005-0000-0000-00007E580000}"/>
    <cellStyle name="Millares 2 3 2 2 2 2 2 2 2 5 2" xfId="42743" xr:uid="{00000000-0005-0000-0000-00007F580000}"/>
    <cellStyle name="Millares 2 3 2 2 2 2 2 2 2 6" xfId="22059" xr:uid="{00000000-0005-0000-0000-000080580000}"/>
    <cellStyle name="Millares 2 3 2 2 2 2 2 2 2 7" xfId="32403" xr:uid="{00000000-0005-0000-0000-000081580000}"/>
    <cellStyle name="Millares 2 3 2 2 2 2 2 2 3" xfId="3006" xr:uid="{00000000-0005-0000-0000-000082580000}"/>
    <cellStyle name="Millares 2 3 2 2 2 2 2 2 3 2" xfId="6436" xr:uid="{00000000-0005-0000-0000-000083580000}"/>
    <cellStyle name="Millares 2 3 2 2 2 2 2 2 3 2 2" xfId="16831" xr:uid="{00000000-0005-0000-0000-000084580000}"/>
    <cellStyle name="Millares 2 3 2 2 2 2 2 2 3 2 2 2" xfId="47885" xr:uid="{00000000-0005-0000-0000-000085580000}"/>
    <cellStyle name="Millares 2 3 2 2 2 2 2 2 3 2 3" xfId="27201" xr:uid="{00000000-0005-0000-0000-000086580000}"/>
    <cellStyle name="Millares 2 3 2 2 2 2 2 2 3 2 4" xfId="37545" xr:uid="{00000000-0005-0000-0000-000087580000}"/>
    <cellStyle name="Millares 2 3 2 2 2 2 2 2 3 3" xfId="9916" xr:uid="{00000000-0005-0000-0000-000088580000}"/>
    <cellStyle name="Millares 2 3 2 2 2 2 2 2 3 3 2" xfId="20282" xr:uid="{00000000-0005-0000-0000-000089580000}"/>
    <cellStyle name="Millares 2 3 2 2 2 2 2 2 3 3 2 2" xfId="51331" xr:uid="{00000000-0005-0000-0000-00008A580000}"/>
    <cellStyle name="Millares 2 3 2 2 2 2 2 2 3 3 3" xfId="30647" xr:uid="{00000000-0005-0000-0000-00008B580000}"/>
    <cellStyle name="Millares 2 3 2 2 2 2 2 2 3 3 4" xfId="40991" xr:uid="{00000000-0005-0000-0000-00008C580000}"/>
    <cellStyle name="Millares 2 3 2 2 2 2 2 2 3 4" xfId="13403" xr:uid="{00000000-0005-0000-0000-00008D580000}"/>
    <cellStyle name="Millares 2 3 2 2 2 2 2 2 3 4 2" xfId="44459" xr:uid="{00000000-0005-0000-0000-00008E580000}"/>
    <cellStyle name="Millares 2 3 2 2 2 2 2 2 3 5" xfId="23775" xr:uid="{00000000-0005-0000-0000-00008F580000}"/>
    <cellStyle name="Millares 2 3 2 2 2 2 2 2 3 6" xfId="34119" xr:uid="{00000000-0005-0000-0000-000090580000}"/>
    <cellStyle name="Millares 2 3 2 2 2 2 2 2 4" xfId="4715" xr:uid="{00000000-0005-0000-0000-000091580000}"/>
    <cellStyle name="Millares 2 3 2 2 2 2 2 2 4 2" xfId="15112" xr:uid="{00000000-0005-0000-0000-000092580000}"/>
    <cellStyle name="Millares 2 3 2 2 2 2 2 2 4 2 2" xfId="46168" xr:uid="{00000000-0005-0000-0000-000093580000}"/>
    <cellStyle name="Millares 2 3 2 2 2 2 2 2 4 3" xfId="25484" xr:uid="{00000000-0005-0000-0000-000094580000}"/>
    <cellStyle name="Millares 2 3 2 2 2 2 2 2 4 4" xfId="35828" xr:uid="{00000000-0005-0000-0000-000095580000}"/>
    <cellStyle name="Millares 2 3 2 2 2 2 2 2 5" xfId="8157" xr:uid="{00000000-0005-0000-0000-000096580000}"/>
    <cellStyle name="Millares 2 3 2 2 2 2 2 2 5 2" xfId="18542" xr:uid="{00000000-0005-0000-0000-000097580000}"/>
    <cellStyle name="Millares 2 3 2 2 2 2 2 2 5 2 2" xfId="49592" xr:uid="{00000000-0005-0000-0000-000098580000}"/>
    <cellStyle name="Millares 2 3 2 2 2 2 2 2 5 3" xfId="28908" xr:uid="{00000000-0005-0000-0000-000099580000}"/>
    <cellStyle name="Millares 2 3 2 2 2 2 2 2 5 4" xfId="39252" xr:uid="{00000000-0005-0000-0000-00009A580000}"/>
    <cellStyle name="Millares 2 3 2 2 2 2 2 2 6" xfId="11686" xr:uid="{00000000-0005-0000-0000-00009B580000}"/>
    <cellStyle name="Millares 2 3 2 2 2 2 2 2 6 2" xfId="42742" xr:uid="{00000000-0005-0000-0000-00009C580000}"/>
    <cellStyle name="Millares 2 3 2 2 2 2 2 2 7" xfId="22058" xr:uid="{00000000-0005-0000-0000-00009D580000}"/>
    <cellStyle name="Millares 2 3 2 2 2 2 2 2 8" xfId="32402" xr:uid="{00000000-0005-0000-0000-00009E580000}"/>
    <cellStyle name="Millares 2 3 2 2 2 2 2 3" xfId="818" xr:uid="{00000000-0005-0000-0000-00009F580000}"/>
    <cellStyle name="Millares 2 3 2 2 2 2 2 3 2" xfId="3008" xr:uid="{00000000-0005-0000-0000-0000A0580000}"/>
    <cellStyle name="Millares 2 3 2 2 2 2 2 3 2 2" xfId="6438" xr:uid="{00000000-0005-0000-0000-0000A1580000}"/>
    <cellStyle name="Millares 2 3 2 2 2 2 2 3 2 2 2" xfId="16833" xr:uid="{00000000-0005-0000-0000-0000A2580000}"/>
    <cellStyle name="Millares 2 3 2 2 2 2 2 3 2 2 2 2" xfId="47887" xr:uid="{00000000-0005-0000-0000-0000A3580000}"/>
    <cellStyle name="Millares 2 3 2 2 2 2 2 3 2 2 3" xfId="27203" xr:uid="{00000000-0005-0000-0000-0000A4580000}"/>
    <cellStyle name="Millares 2 3 2 2 2 2 2 3 2 2 4" xfId="37547" xr:uid="{00000000-0005-0000-0000-0000A5580000}"/>
    <cellStyle name="Millares 2 3 2 2 2 2 2 3 2 3" xfId="9918" xr:uid="{00000000-0005-0000-0000-0000A6580000}"/>
    <cellStyle name="Millares 2 3 2 2 2 2 2 3 2 3 2" xfId="20284" xr:uid="{00000000-0005-0000-0000-0000A7580000}"/>
    <cellStyle name="Millares 2 3 2 2 2 2 2 3 2 3 2 2" xfId="51333" xr:uid="{00000000-0005-0000-0000-0000A8580000}"/>
    <cellStyle name="Millares 2 3 2 2 2 2 2 3 2 3 3" xfId="30649" xr:uid="{00000000-0005-0000-0000-0000A9580000}"/>
    <cellStyle name="Millares 2 3 2 2 2 2 2 3 2 3 4" xfId="40993" xr:uid="{00000000-0005-0000-0000-0000AA580000}"/>
    <cellStyle name="Millares 2 3 2 2 2 2 2 3 2 4" xfId="13405" xr:uid="{00000000-0005-0000-0000-0000AB580000}"/>
    <cellStyle name="Millares 2 3 2 2 2 2 2 3 2 4 2" xfId="44461" xr:uid="{00000000-0005-0000-0000-0000AC580000}"/>
    <cellStyle name="Millares 2 3 2 2 2 2 2 3 2 5" xfId="23777" xr:uid="{00000000-0005-0000-0000-0000AD580000}"/>
    <cellStyle name="Millares 2 3 2 2 2 2 2 3 2 6" xfId="34121" xr:uid="{00000000-0005-0000-0000-0000AE580000}"/>
    <cellStyle name="Millares 2 3 2 2 2 2 2 3 3" xfId="4717" xr:uid="{00000000-0005-0000-0000-0000AF580000}"/>
    <cellStyle name="Millares 2 3 2 2 2 2 2 3 3 2" xfId="15114" xr:uid="{00000000-0005-0000-0000-0000B0580000}"/>
    <cellStyle name="Millares 2 3 2 2 2 2 2 3 3 2 2" xfId="46170" xr:uid="{00000000-0005-0000-0000-0000B1580000}"/>
    <cellStyle name="Millares 2 3 2 2 2 2 2 3 3 3" xfId="25486" xr:uid="{00000000-0005-0000-0000-0000B2580000}"/>
    <cellStyle name="Millares 2 3 2 2 2 2 2 3 3 4" xfId="35830" xr:uid="{00000000-0005-0000-0000-0000B3580000}"/>
    <cellStyle name="Millares 2 3 2 2 2 2 2 3 4" xfId="8159" xr:uid="{00000000-0005-0000-0000-0000B4580000}"/>
    <cellStyle name="Millares 2 3 2 2 2 2 2 3 4 2" xfId="18544" xr:uid="{00000000-0005-0000-0000-0000B5580000}"/>
    <cellStyle name="Millares 2 3 2 2 2 2 2 3 4 2 2" xfId="49594" xr:uid="{00000000-0005-0000-0000-0000B6580000}"/>
    <cellStyle name="Millares 2 3 2 2 2 2 2 3 4 3" xfId="28910" xr:uid="{00000000-0005-0000-0000-0000B7580000}"/>
    <cellStyle name="Millares 2 3 2 2 2 2 2 3 4 4" xfId="39254" xr:uid="{00000000-0005-0000-0000-0000B8580000}"/>
    <cellStyle name="Millares 2 3 2 2 2 2 2 3 5" xfId="11688" xr:uid="{00000000-0005-0000-0000-0000B9580000}"/>
    <cellStyle name="Millares 2 3 2 2 2 2 2 3 5 2" xfId="42744" xr:uid="{00000000-0005-0000-0000-0000BA580000}"/>
    <cellStyle name="Millares 2 3 2 2 2 2 2 3 6" xfId="22060" xr:uid="{00000000-0005-0000-0000-0000BB580000}"/>
    <cellStyle name="Millares 2 3 2 2 2 2 2 3 7" xfId="32404" xr:uid="{00000000-0005-0000-0000-0000BC580000}"/>
    <cellStyle name="Millares 2 3 2 2 2 2 2 4" xfId="819" xr:uid="{00000000-0005-0000-0000-0000BD580000}"/>
    <cellStyle name="Millares 2 3 2 2 2 2 2 4 2" xfId="3009" xr:uid="{00000000-0005-0000-0000-0000BE580000}"/>
    <cellStyle name="Millares 2 3 2 2 2 2 2 4 2 2" xfId="6439" xr:uid="{00000000-0005-0000-0000-0000BF580000}"/>
    <cellStyle name="Millares 2 3 2 2 2 2 2 4 2 2 2" xfId="16834" xr:uid="{00000000-0005-0000-0000-0000C0580000}"/>
    <cellStyle name="Millares 2 3 2 2 2 2 2 4 2 2 2 2" xfId="47888" xr:uid="{00000000-0005-0000-0000-0000C1580000}"/>
    <cellStyle name="Millares 2 3 2 2 2 2 2 4 2 2 3" xfId="27204" xr:uid="{00000000-0005-0000-0000-0000C2580000}"/>
    <cellStyle name="Millares 2 3 2 2 2 2 2 4 2 2 4" xfId="37548" xr:uid="{00000000-0005-0000-0000-0000C3580000}"/>
    <cellStyle name="Millares 2 3 2 2 2 2 2 4 2 3" xfId="9919" xr:uid="{00000000-0005-0000-0000-0000C4580000}"/>
    <cellStyle name="Millares 2 3 2 2 2 2 2 4 2 3 2" xfId="20285" xr:uid="{00000000-0005-0000-0000-0000C5580000}"/>
    <cellStyle name="Millares 2 3 2 2 2 2 2 4 2 3 2 2" xfId="51334" xr:uid="{00000000-0005-0000-0000-0000C6580000}"/>
    <cellStyle name="Millares 2 3 2 2 2 2 2 4 2 3 3" xfId="30650" xr:uid="{00000000-0005-0000-0000-0000C7580000}"/>
    <cellStyle name="Millares 2 3 2 2 2 2 2 4 2 3 4" xfId="40994" xr:uid="{00000000-0005-0000-0000-0000C8580000}"/>
    <cellStyle name="Millares 2 3 2 2 2 2 2 4 2 4" xfId="13406" xr:uid="{00000000-0005-0000-0000-0000C9580000}"/>
    <cellStyle name="Millares 2 3 2 2 2 2 2 4 2 4 2" xfId="44462" xr:uid="{00000000-0005-0000-0000-0000CA580000}"/>
    <cellStyle name="Millares 2 3 2 2 2 2 2 4 2 5" xfId="23778" xr:uid="{00000000-0005-0000-0000-0000CB580000}"/>
    <cellStyle name="Millares 2 3 2 2 2 2 2 4 2 6" xfId="34122" xr:uid="{00000000-0005-0000-0000-0000CC580000}"/>
    <cellStyle name="Millares 2 3 2 2 2 2 2 4 3" xfId="4718" xr:uid="{00000000-0005-0000-0000-0000CD580000}"/>
    <cellStyle name="Millares 2 3 2 2 2 2 2 4 3 2" xfId="15115" xr:uid="{00000000-0005-0000-0000-0000CE580000}"/>
    <cellStyle name="Millares 2 3 2 2 2 2 2 4 3 2 2" xfId="46171" xr:uid="{00000000-0005-0000-0000-0000CF580000}"/>
    <cellStyle name="Millares 2 3 2 2 2 2 2 4 3 3" xfId="25487" xr:uid="{00000000-0005-0000-0000-0000D0580000}"/>
    <cellStyle name="Millares 2 3 2 2 2 2 2 4 3 4" xfId="35831" xr:uid="{00000000-0005-0000-0000-0000D1580000}"/>
    <cellStyle name="Millares 2 3 2 2 2 2 2 4 4" xfId="8160" xr:uid="{00000000-0005-0000-0000-0000D2580000}"/>
    <cellStyle name="Millares 2 3 2 2 2 2 2 4 4 2" xfId="18545" xr:uid="{00000000-0005-0000-0000-0000D3580000}"/>
    <cellStyle name="Millares 2 3 2 2 2 2 2 4 4 2 2" xfId="49595" xr:uid="{00000000-0005-0000-0000-0000D4580000}"/>
    <cellStyle name="Millares 2 3 2 2 2 2 2 4 4 3" xfId="28911" xr:uid="{00000000-0005-0000-0000-0000D5580000}"/>
    <cellStyle name="Millares 2 3 2 2 2 2 2 4 4 4" xfId="39255" xr:uid="{00000000-0005-0000-0000-0000D6580000}"/>
    <cellStyle name="Millares 2 3 2 2 2 2 2 4 5" xfId="11689" xr:uid="{00000000-0005-0000-0000-0000D7580000}"/>
    <cellStyle name="Millares 2 3 2 2 2 2 2 4 5 2" xfId="42745" xr:uid="{00000000-0005-0000-0000-0000D8580000}"/>
    <cellStyle name="Millares 2 3 2 2 2 2 2 4 6" xfId="22061" xr:uid="{00000000-0005-0000-0000-0000D9580000}"/>
    <cellStyle name="Millares 2 3 2 2 2 2 2 4 7" xfId="32405" xr:uid="{00000000-0005-0000-0000-0000DA580000}"/>
    <cellStyle name="Millares 2 3 2 2 2 2 2 5" xfId="820" xr:uid="{00000000-0005-0000-0000-0000DB580000}"/>
    <cellStyle name="Millares 2 3 2 2 2 2 2 5 2" xfId="3010" xr:uid="{00000000-0005-0000-0000-0000DC580000}"/>
    <cellStyle name="Millares 2 3 2 2 2 2 2 5 2 2" xfId="6440" xr:uid="{00000000-0005-0000-0000-0000DD580000}"/>
    <cellStyle name="Millares 2 3 2 2 2 2 2 5 2 2 2" xfId="16835" xr:uid="{00000000-0005-0000-0000-0000DE580000}"/>
    <cellStyle name="Millares 2 3 2 2 2 2 2 5 2 2 2 2" xfId="47889" xr:uid="{00000000-0005-0000-0000-0000DF580000}"/>
    <cellStyle name="Millares 2 3 2 2 2 2 2 5 2 2 3" xfId="27205" xr:uid="{00000000-0005-0000-0000-0000E0580000}"/>
    <cellStyle name="Millares 2 3 2 2 2 2 2 5 2 2 4" xfId="37549" xr:uid="{00000000-0005-0000-0000-0000E1580000}"/>
    <cellStyle name="Millares 2 3 2 2 2 2 2 5 2 3" xfId="9920" xr:uid="{00000000-0005-0000-0000-0000E2580000}"/>
    <cellStyle name="Millares 2 3 2 2 2 2 2 5 2 3 2" xfId="20286" xr:uid="{00000000-0005-0000-0000-0000E3580000}"/>
    <cellStyle name="Millares 2 3 2 2 2 2 2 5 2 3 2 2" xfId="51335" xr:uid="{00000000-0005-0000-0000-0000E4580000}"/>
    <cellStyle name="Millares 2 3 2 2 2 2 2 5 2 3 3" xfId="30651" xr:uid="{00000000-0005-0000-0000-0000E5580000}"/>
    <cellStyle name="Millares 2 3 2 2 2 2 2 5 2 3 4" xfId="40995" xr:uid="{00000000-0005-0000-0000-0000E6580000}"/>
    <cellStyle name="Millares 2 3 2 2 2 2 2 5 2 4" xfId="13407" xr:uid="{00000000-0005-0000-0000-0000E7580000}"/>
    <cellStyle name="Millares 2 3 2 2 2 2 2 5 2 4 2" xfId="44463" xr:uid="{00000000-0005-0000-0000-0000E8580000}"/>
    <cellStyle name="Millares 2 3 2 2 2 2 2 5 2 5" xfId="23779" xr:uid="{00000000-0005-0000-0000-0000E9580000}"/>
    <cellStyle name="Millares 2 3 2 2 2 2 2 5 2 6" xfId="34123" xr:uid="{00000000-0005-0000-0000-0000EA580000}"/>
    <cellStyle name="Millares 2 3 2 2 2 2 2 5 3" xfId="4719" xr:uid="{00000000-0005-0000-0000-0000EB580000}"/>
    <cellStyle name="Millares 2 3 2 2 2 2 2 5 3 2" xfId="15116" xr:uid="{00000000-0005-0000-0000-0000EC580000}"/>
    <cellStyle name="Millares 2 3 2 2 2 2 2 5 3 2 2" xfId="46172" xr:uid="{00000000-0005-0000-0000-0000ED580000}"/>
    <cellStyle name="Millares 2 3 2 2 2 2 2 5 3 3" xfId="25488" xr:uid="{00000000-0005-0000-0000-0000EE580000}"/>
    <cellStyle name="Millares 2 3 2 2 2 2 2 5 3 4" xfId="35832" xr:uid="{00000000-0005-0000-0000-0000EF580000}"/>
    <cellStyle name="Millares 2 3 2 2 2 2 2 5 4" xfId="8161" xr:uid="{00000000-0005-0000-0000-0000F0580000}"/>
    <cellStyle name="Millares 2 3 2 2 2 2 2 5 4 2" xfId="18546" xr:uid="{00000000-0005-0000-0000-0000F1580000}"/>
    <cellStyle name="Millares 2 3 2 2 2 2 2 5 4 2 2" xfId="49596" xr:uid="{00000000-0005-0000-0000-0000F2580000}"/>
    <cellStyle name="Millares 2 3 2 2 2 2 2 5 4 3" xfId="28912" xr:uid="{00000000-0005-0000-0000-0000F3580000}"/>
    <cellStyle name="Millares 2 3 2 2 2 2 2 5 4 4" xfId="39256" xr:uid="{00000000-0005-0000-0000-0000F4580000}"/>
    <cellStyle name="Millares 2 3 2 2 2 2 2 5 5" xfId="11690" xr:uid="{00000000-0005-0000-0000-0000F5580000}"/>
    <cellStyle name="Millares 2 3 2 2 2 2 2 5 5 2" xfId="42746" xr:uid="{00000000-0005-0000-0000-0000F6580000}"/>
    <cellStyle name="Millares 2 3 2 2 2 2 2 5 6" xfId="22062" xr:uid="{00000000-0005-0000-0000-0000F7580000}"/>
    <cellStyle name="Millares 2 3 2 2 2 2 2 5 7" xfId="32406" xr:uid="{00000000-0005-0000-0000-0000F8580000}"/>
    <cellStyle name="Millares 2 3 2 2 2 2 2 6" xfId="3005" xr:uid="{00000000-0005-0000-0000-0000F9580000}"/>
    <cellStyle name="Millares 2 3 2 2 2 2 2 6 2" xfId="6435" xr:uid="{00000000-0005-0000-0000-0000FA580000}"/>
    <cellStyle name="Millares 2 3 2 2 2 2 2 6 2 2" xfId="16830" xr:uid="{00000000-0005-0000-0000-0000FB580000}"/>
    <cellStyle name="Millares 2 3 2 2 2 2 2 6 2 2 2" xfId="47884" xr:uid="{00000000-0005-0000-0000-0000FC580000}"/>
    <cellStyle name="Millares 2 3 2 2 2 2 2 6 2 3" xfId="27200" xr:uid="{00000000-0005-0000-0000-0000FD580000}"/>
    <cellStyle name="Millares 2 3 2 2 2 2 2 6 2 4" xfId="37544" xr:uid="{00000000-0005-0000-0000-0000FE580000}"/>
    <cellStyle name="Millares 2 3 2 2 2 2 2 6 3" xfId="9915" xr:uid="{00000000-0005-0000-0000-0000FF580000}"/>
    <cellStyle name="Millares 2 3 2 2 2 2 2 6 3 2" xfId="20281" xr:uid="{00000000-0005-0000-0000-000000590000}"/>
    <cellStyle name="Millares 2 3 2 2 2 2 2 6 3 2 2" xfId="51330" xr:uid="{00000000-0005-0000-0000-000001590000}"/>
    <cellStyle name="Millares 2 3 2 2 2 2 2 6 3 3" xfId="30646" xr:uid="{00000000-0005-0000-0000-000002590000}"/>
    <cellStyle name="Millares 2 3 2 2 2 2 2 6 3 4" xfId="40990" xr:uid="{00000000-0005-0000-0000-000003590000}"/>
    <cellStyle name="Millares 2 3 2 2 2 2 2 6 4" xfId="13402" xr:uid="{00000000-0005-0000-0000-000004590000}"/>
    <cellStyle name="Millares 2 3 2 2 2 2 2 6 4 2" xfId="44458" xr:uid="{00000000-0005-0000-0000-000005590000}"/>
    <cellStyle name="Millares 2 3 2 2 2 2 2 6 5" xfId="23774" xr:uid="{00000000-0005-0000-0000-000006590000}"/>
    <cellStyle name="Millares 2 3 2 2 2 2 2 6 6" xfId="34118" xr:uid="{00000000-0005-0000-0000-000007590000}"/>
    <cellStyle name="Millares 2 3 2 2 2 2 2 7" xfId="4714" xr:uid="{00000000-0005-0000-0000-000008590000}"/>
    <cellStyle name="Millares 2 3 2 2 2 2 2 7 2" xfId="15111" xr:uid="{00000000-0005-0000-0000-000009590000}"/>
    <cellStyle name="Millares 2 3 2 2 2 2 2 7 2 2" xfId="46167" xr:uid="{00000000-0005-0000-0000-00000A590000}"/>
    <cellStyle name="Millares 2 3 2 2 2 2 2 7 3" xfId="25483" xr:uid="{00000000-0005-0000-0000-00000B590000}"/>
    <cellStyle name="Millares 2 3 2 2 2 2 2 7 4" xfId="35827" xr:uid="{00000000-0005-0000-0000-00000C590000}"/>
    <cellStyle name="Millares 2 3 2 2 2 2 2 8" xfId="8156" xr:uid="{00000000-0005-0000-0000-00000D590000}"/>
    <cellStyle name="Millares 2 3 2 2 2 2 2 8 2" xfId="18541" xr:uid="{00000000-0005-0000-0000-00000E590000}"/>
    <cellStyle name="Millares 2 3 2 2 2 2 2 8 2 2" xfId="49591" xr:uid="{00000000-0005-0000-0000-00000F590000}"/>
    <cellStyle name="Millares 2 3 2 2 2 2 2 8 3" xfId="28907" xr:uid="{00000000-0005-0000-0000-000010590000}"/>
    <cellStyle name="Millares 2 3 2 2 2 2 2 8 4" xfId="39251" xr:uid="{00000000-0005-0000-0000-000011590000}"/>
    <cellStyle name="Millares 2 3 2 2 2 2 2 9" xfId="11685" xr:uid="{00000000-0005-0000-0000-000012590000}"/>
    <cellStyle name="Millares 2 3 2 2 2 2 2 9 2" xfId="42741" xr:uid="{00000000-0005-0000-0000-000013590000}"/>
    <cellStyle name="Millares 2 3 2 2 2 2 3" xfId="821" xr:uid="{00000000-0005-0000-0000-000014590000}"/>
    <cellStyle name="Millares 2 3 2 2 2 2 3 2" xfId="822" xr:uid="{00000000-0005-0000-0000-000015590000}"/>
    <cellStyle name="Millares 2 3 2 2 2 2 3 2 2" xfId="3012" xr:uid="{00000000-0005-0000-0000-000016590000}"/>
    <cellStyle name="Millares 2 3 2 2 2 2 3 2 2 2" xfId="6442" xr:uid="{00000000-0005-0000-0000-000017590000}"/>
    <cellStyle name="Millares 2 3 2 2 2 2 3 2 2 2 2" xfId="16837" xr:uid="{00000000-0005-0000-0000-000018590000}"/>
    <cellStyle name="Millares 2 3 2 2 2 2 3 2 2 2 2 2" xfId="47891" xr:uid="{00000000-0005-0000-0000-000019590000}"/>
    <cellStyle name="Millares 2 3 2 2 2 2 3 2 2 2 3" xfId="27207" xr:uid="{00000000-0005-0000-0000-00001A590000}"/>
    <cellStyle name="Millares 2 3 2 2 2 2 3 2 2 2 4" xfId="37551" xr:uid="{00000000-0005-0000-0000-00001B590000}"/>
    <cellStyle name="Millares 2 3 2 2 2 2 3 2 2 3" xfId="9922" xr:uid="{00000000-0005-0000-0000-00001C590000}"/>
    <cellStyle name="Millares 2 3 2 2 2 2 3 2 2 3 2" xfId="20288" xr:uid="{00000000-0005-0000-0000-00001D590000}"/>
    <cellStyle name="Millares 2 3 2 2 2 2 3 2 2 3 2 2" xfId="51337" xr:uid="{00000000-0005-0000-0000-00001E590000}"/>
    <cellStyle name="Millares 2 3 2 2 2 2 3 2 2 3 3" xfId="30653" xr:uid="{00000000-0005-0000-0000-00001F590000}"/>
    <cellStyle name="Millares 2 3 2 2 2 2 3 2 2 3 4" xfId="40997" xr:uid="{00000000-0005-0000-0000-000020590000}"/>
    <cellStyle name="Millares 2 3 2 2 2 2 3 2 2 4" xfId="13409" xr:uid="{00000000-0005-0000-0000-000021590000}"/>
    <cellStyle name="Millares 2 3 2 2 2 2 3 2 2 4 2" xfId="44465" xr:uid="{00000000-0005-0000-0000-000022590000}"/>
    <cellStyle name="Millares 2 3 2 2 2 2 3 2 2 5" xfId="23781" xr:uid="{00000000-0005-0000-0000-000023590000}"/>
    <cellStyle name="Millares 2 3 2 2 2 2 3 2 2 6" xfId="34125" xr:uid="{00000000-0005-0000-0000-000024590000}"/>
    <cellStyle name="Millares 2 3 2 2 2 2 3 2 3" xfId="4721" xr:uid="{00000000-0005-0000-0000-000025590000}"/>
    <cellStyle name="Millares 2 3 2 2 2 2 3 2 3 2" xfId="15118" xr:uid="{00000000-0005-0000-0000-000026590000}"/>
    <cellStyle name="Millares 2 3 2 2 2 2 3 2 3 2 2" xfId="46174" xr:uid="{00000000-0005-0000-0000-000027590000}"/>
    <cellStyle name="Millares 2 3 2 2 2 2 3 2 3 3" xfId="25490" xr:uid="{00000000-0005-0000-0000-000028590000}"/>
    <cellStyle name="Millares 2 3 2 2 2 2 3 2 3 4" xfId="35834" xr:uid="{00000000-0005-0000-0000-000029590000}"/>
    <cellStyle name="Millares 2 3 2 2 2 2 3 2 4" xfId="8163" xr:uid="{00000000-0005-0000-0000-00002A590000}"/>
    <cellStyle name="Millares 2 3 2 2 2 2 3 2 4 2" xfId="18548" xr:uid="{00000000-0005-0000-0000-00002B590000}"/>
    <cellStyle name="Millares 2 3 2 2 2 2 3 2 4 2 2" xfId="49598" xr:uid="{00000000-0005-0000-0000-00002C590000}"/>
    <cellStyle name="Millares 2 3 2 2 2 2 3 2 4 3" xfId="28914" xr:uid="{00000000-0005-0000-0000-00002D590000}"/>
    <cellStyle name="Millares 2 3 2 2 2 2 3 2 4 4" xfId="39258" xr:uid="{00000000-0005-0000-0000-00002E590000}"/>
    <cellStyle name="Millares 2 3 2 2 2 2 3 2 5" xfId="11692" xr:uid="{00000000-0005-0000-0000-00002F590000}"/>
    <cellStyle name="Millares 2 3 2 2 2 2 3 2 5 2" xfId="42748" xr:uid="{00000000-0005-0000-0000-000030590000}"/>
    <cellStyle name="Millares 2 3 2 2 2 2 3 2 6" xfId="22064" xr:uid="{00000000-0005-0000-0000-000031590000}"/>
    <cellStyle name="Millares 2 3 2 2 2 2 3 2 7" xfId="32408" xr:uid="{00000000-0005-0000-0000-000032590000}"/>
    <cellStyle name="Millares 2 3 2 2 2 2 3 3" xfId="3011" xr:uid="{00000000-0005-0000-0000-000033590000}"/>
    <cellStyle name="Millares 2 3 2 2 2 2 3 3 2" xfId="6441" xr:uid="{00000000-0005-0000-0000-000034590000}"/>
    <cellStyle name="Millares 2 3 2 2 2 2 3 3 2 2" xfId="16836" xr:uid="{00000000-0005-0000-0000-000035590000}"/>
    <cellStyle name="Millares 2 3 2 2 2 2 3 3 2 2 2" xfId="47890" xr:uid="{00000000-0005-0000-0000-000036590000}"/>
    <cellStyle name="Millares 2 3 2 2 2 2 3 3 2 3" xfId="27206" xr:uid="{00000000-0005-0000-0000-000037590000}"/>
    <cellStyle name="Millares 2 3 2 2 2 2 3 3 2 4" xfId="37550" xr:uid="{00000000-0005-0000-0000-000038590000}"/>
    <cellStyle name="Millares 2 3 2 2 2 2 3 3 3" xfId="9921" xr:uid="{00000000-0005-0000-0000-000039590000}"/>
    <cellStyle name="Millares 2 3 2 2 2 2 3 3 3 2" xfId="20287" xr:uid="{00000000-0005-0000-0000-00003A590000}"/>
    <cellStyle name="Millares 2 3 2 2 2 2 3 3 3 2 2" xfId="51336" xr:uid="{00000000-0005-0000-0000-00003B590000}"/>
    <cellStyle name="Millares 2 3 2 2 2 2 3 3 3 3" xfId="30652" xr:uid="{00000000-0005-0000-0000-00003C590000}"/>
    <cellStyle name="Millares 2 3 2 2 2 2 3 3 3 4" xfId="40996" xr:uid="{00000000-0005-0000-0000-00003D590000}"/>
    <cellStyle name="Millares 2 3 2 2 2 2 3 3 4" xfId="13408" xr:uid="{00000000-0005-0000-0000-00003E590000}"/>
    <cellStyle name="Millares 2 3 2 2 2 2 3 3 4 2" xfId="44464" xr:uid="{00000000-0005-0000-0000-00003F590000}"/>
    <cellStyle name="Millares 2 3 2 2 2 2 3 3 5" xfId="23780" xr:uid="{00000000-0005-0000-0000-000040590000}"/>
    <cellStyle name="Millares 2 3 2 2 2 2 3 3 6" xfId="34124" xr:uid="{00000000-0005-0000-0000-000041590000}"/>
    <cellStyle name="Millares 2 3 2 2 2 2 3 4" xfId="4720" xr:uid="{00000000-0005-0000-0000-000042590000}"/>
    <cellStyle name="Millares 2 3 2 2 2 2 3 4 2" xfId="15117" xr:uid="{00000000-0005-0000-0000-000043590000}"/>
    <cellStyle name="Millares 2 3 2 2 2 2 3 4 2 2" xfId="46173" xr:uid="{00000000-0005-0000-0000-000044590000}"/>
    <cellStyle name="Millares 2 3 2 2 2 2 3 4 3" xfId="25489" xr:uid="{00000000-0005-0000-0000-000045590000}"/>
    <cellStyle name="Millares 2 3 2 2 2 2 3 4 4" xfId="35833" xr:uid="{00000000-0005-0000-0000-000046590000}"/>
    <cellStyle name="Millares 2 3 2 2 2 2 3 5" xfId="8162" xr:uid="{00000000-0005-0000-0000-000047590000}"/>
    <cellStyle name="Millares 2 3 2 2 2 2 3 5 2" xfId="18547" xr:uid="{00000000-0005-0000-0000-000048590000}"/>
    <cellStyle name="Millares 2 3 2 2 2 2 3 5 2 2" xfId="49597" xr:uid="{00000000-0005-0000-0000-000049590000}"/>
    <cellStyle name="Millares 2 3 2 2 2 2 3 5 3" xfId="28913" xr:uid="{00000000-0005-0000-0000-00004A590000}"/>
    <cellStyle name="Millares 2 3 2 2 2 2 3 5 4" xfId="39257" xr:uid="{00000000-0005-0000-0000-00004B590000}"/>
    <cellStyle name="Millares 2 3 2 2 2 2 3 6" xfId="11691" xr:uid="{00000000-0005-0000-0000-00004C590000}"/>
    <cellStyle name="Millares 2 3 2 2 2 2 3 6 2" xfId="42747" xr:uid="{00000000-0005-0000-0000-00004D590000}"/>
    <cellStyle name="Millares 2 3 2 2 2 2 3 7" xfId="22063" xr:uid="{00000000-0005-0000-0000-00004E590000}"/>
    <cellStyle name="Millares 2 3 2 2 2 2 3 8" xfId="32407" xr:uid="{00000000-0005-0000-0000-00004F590000}"/>
    <cellStyle name="Millares 2 3 2 2 2 2 4" xfId="823" xr:uid="{00000000-0005-0000-0000-000050590000}"/>
    <cellStyle name="Millares 2 3 2 2 2 2 4 2" xfId="3013" xr:uid="{00000000-0005-0000-0000-000051590000}"/>
    <cellStyle name="Millares 2 3 2 2 2 2 4 2 2" xfId="6443" xr:uid="{00000000-0005-0000-0000-000052590000}"/>
    <cellStyle name="Millares 2 3 2 2 2 2 4 2 2 2" xfId="16838" xr:uid="{00000000-0005-0000-0000-000053590000}"/>
    <cellStyle name="Millares 2 3 2 2 2 2 4 2 2 2 2" xfId="47892" xr:uid="{00000000-0005-0000-0000-000054590000}"/>
    <cellStyle name="Millares 2 3 2 2 2 2 4 2 2 3" xfId="27208" xr:uid="{00000000-0005-0000-0000-000055590000}"/>
    <cellStyle name="Millares 2 3 2 2 2 2 4 2 2 4" xfId="37552" xr:uid="{00000000-0005-0000-0000-000056590000}"/>
    <cellStyle name="Millares 2 3 2 2 2 2 4 2 3" xfId="9923" xr:uid="{00000000-0005-0000-0000-000057590000}"/>
    <cellStyle name="Millares 2 3 2 2 2 2 4 2 3 2" xfId="20289" xr:uid="{00000000-0005-0000-0000-000058590000}"/>
    <cellStyle name="Millares 2 3 2 2 2 2 4 2 3 2 2" xfId="51338" xr:uid="{00000000-0005-0000-0000-000059590000}"/>
    <cellStyle name="Millares 2 3 2 2 2 2 4 2 3 3" xfId="30654" xr:uid="{00000000-0005-0000-0000-00005A590000}"/>
    <cellStyle name="Millares 2 3 2 2 2 2 4 2 3 4" xfId="40998" xr:uid="{00000000-0005-0000-0000-00005B590000}"/>
    <cellStyle name="Millares 2 3 2 2 2 2 4 2 4" xfId="13410" xr:uid="{00000000-0005-0000-0000-00005C590000}"/>
    <cellStyle name="Millares 2 3 2 2 2 2 4 2 4 2" xfId="44466" xr:uid="{00000000-0005-0000-0000-00005D590000}"/>
    <cellStyle name="Millares 2 3 2 2 2 2 4 2 5" xfId="23782" xr:uid="{00000000-0005-0000-0000-00005E590000}"/>
    <cellStyle name="Millares 2 3 2 2 2 2 4 2 6" xfId="34126" xr:uid="{00000000-0005-0000-0000-00005F590000}"/>
    <cellStyle name="Millares 2 3 2 2 2 2 4 3" xfId="4722" xr:uid="{00000000-0005-0000-0000-000060590000}"/>
    <cellStyle name="Millares 2 3 2 2 2 2 4 3 2" xfId="15119" xr:uid="{00000000-0005-0000-0000-000061590000}"/>
    <cellStyle name="Millares 2 3 2 2 2 2 4 3 2 2" xfId="46175" xr:uid="{00000000-0005-0000-0000-000062590000}"/>
    <cellStyle name="Millares 2 3 2 2 2 2 4 3 3" xfId="25491" xr:uid="{00000000-0005-0000-0000-000063590000}"/>
    <cellStyle name="Millares 2 3 2 2 2 2 4 3 4" xfId="35835" xr:uid="{00000000-0005-0000-0000-000064590000}"/>
    <cellStyle name="Millares 2 3 2 2 2 2 4 4" xfId="8164" xr:uid="{00000000-0005-0000-0000-000065590000}"/>
    <cellStyle name="Millares 2 3 2 2 2 2 4 4 2" xfId="18549" xr:uid="{00000000-0005-0000-0000-000066590000}"/>
    <cellStyle name="Millares 2 3 2 2 2 2 4 4 2 2" xfId="49599" xr:uid="{00000000-0005-0000-0000-000067590000}"/>
    <cellStyle name="Millares 2 3 2 2 2 2 4 4 3" xfId="28915" xr:uid="{00000000-0005-0000-0000-000068590000}"/>
    <cellStyle name="Millares 2 3 2 2 2 2 4 4 4" xfId="39259" xr:uid="{00000000-0005-0000-0000-000069590000}"/>
    <cellStyle name="Millares 2 3 2 2 2 2 4 5" xfId="11693" xr:uid="{00000000-0005-0000-0000-00006A590000}"/>
    <cellStyle name="Millares 2 3 2 2 2 2 4 5 2" xfId="42749" xr:uid="{00000000-0005-0000-0000-00006B590000}"/>
    <cellStyle name="Millares 2 3 2 2 2 2 4 6" xfId="22065" xr:uid="{00000000-0005-0000-0000-00006C590000}"/>
    <cellStyle name="Millares 2 3 2 2 2 2 4 7" xfId="32409" xr:uid="{00000000-0005-0000-0000-00006D590000}"/>
    <cellStyle name="Millares 2 3 2 2 2 2 5" xfId="824" xr:uid="{00000000-0005-0000-0000-00006E590000}"/>
    <cellStyle name="Millares 2 3 2 2 2 2 5 2" xfId="3014" xr:uid="{00000000-0005-0000-0000-00006F590000}"/>
    <cellStyle name="Millares 2 3 2 2 2 2 5 2 2" xfId="6444" xr:uid="{00000000-0005-0000-0000-000070590000}"/>
    <cellStyle name="Millares 2 3 2 2 2 2 5 2 2 2" xfId="16839" xr:uid="{00000000-0005-0000-0000-000071590000}"/>
    <cellStyle name="Millares 2 3 2 2 2 2 5 2 2 2 2" xfId="47893" xr:uid="{00000000-0005-0000-0000-000072590000}"/>
    <cellStyle name="Millares 2 3 2 2 2 2 5 2 2 3" xfId="27209" xr:uid="{00000000-0005-0000-0000-000073590000}"/>
    <cellStyle name="Millares 2 3 2 2 2 2 5 2 2 4" xfId="37553" xr:uid="{00000000-0005-0000-0000-000074590000}"/>
    <cellStyle name="Millares 2 3 2 2 2 2 5 2 3" xfId="9924" xr:uid="{00000000-0005-0000-0000-000075590000}"/>
    <cellStyle name="Millares 2 3 2 2 2 2 5 2 3 2" xfId="20290" xr:uid="{00000000-0005-0000-0000-000076590000}"/>
    <cellStyle name="Millares 2 3 2 2 2 2 5 2 3 2 2" xfId="51339" xr:uid="{00000000-0005-0000-0000-000077590000}"/>
    <cellStyle name="Millares 2 3 2 2 2 2 5 2 3 3" xfId="30655" xr:uid="{00000000-0005-0000-0000-000078590000}"/>
    <cellStyle name="Millares 2 3 2 2 2 2 5 2 3 4" xfId="40999" xr:uid="{00000000-0005-0000-0000-000079590000}"/>
    <cellStyle name="Millares 2 3 2 2 2 2 5 2 4" xfId="13411" xr:uid="{00000000-0005-0000-0000-00007A590000}"/>
    <cellStyle name="Millares 2 3 2 2 2 2 5 2 4 2" xfId="44467" xr:uid="{00000000-0005-0000-0000-00007B590000}"/>
    <cellStyle name="Millares 2 3 2 2 2 2 5 2 5" xfId="23783" xr:uid="{00000000-0005-0000-0000-00007C590000}"/>
    <cellStyle name="Millares 2 3 2 2 2 2 5 2 6" xfId="34127" xr:uid="{00000000-0005-0000-0000-00007D590000}"/>
    <cellStyle name="Millares 2 3 2 2 2 2 5 3" xfId="4723" xr:uid="{00000000-0005-0000-0000-00007E590000}"/>
    <cellStyle name="Millares 2 3 2 2 2 2 5 3 2" xfId="15120" xr:uid="{00000000-0005-0000-0000-00007F590000}"/>
    <cellStyle name="Millares 2 3 2 2 2 2 5 3 2 2" xfId="46176" xr:uid="{00000000-0005-0000-0000-000080590000}"/>
    <cellStyle name="Millares 2 3 2 2 2 2 5 3 3" xfId="25492" xr:uid="{00000000-0005-0000-0000-000081590000}"/>
    <cellStyle name="Millares 2 3 2 2 2 2 5 3 4" xfId="35836" xr:uid="{00000000-0005-0000-0000-000082590000}"/>
    <cellStyle name="Millares 2 3 2 2 2 2 5 4" xfId="8165" xr:uid="{00000000-0005-0000-0000-000083590000}"/>
    <cellStyle name="Millares 2 3 2 2 2 2 5 4 2" xfId="18550" xr:uid="{00000000-0005-0000-0000-000084590000}"/>
    <cellStyle name="Millares 2 3 2 2 2 2 5 4 2 2" xfId="49600" xr:uid="{00000000-0005-0000-0000-000085590000}"/>
    <cellStyle name="Millares 2 3 2 2 2 2 5 4 3" xfId="28916" xr:uid="{00000000-0005-0000-0000-000086590000}"/>
    <cellStyle name="Millares 2 3 2 2 2 2 5 4 4" xfId="39260" xr:uid="{00000000-0005-0000-0000-000087590000}"/>
    <cellStyle name="Millares 2 3 2 2 2 2 5 5" xfId="11694" xr:uid="{00000000-0005-0000-0000-000088590000}"/>
    <cellStyle name="Millares 2 3 2 2 2 2 5 5 2" xfId="42750" xr:uid="{00000000-0005-0000-0000-000089590000}"/>
    <cellStyle name="Millares 2 3 2 2 2 2 5 6" xfId="22066" xr:uid="{00000000-0005-0000-0000-00008A590000}"/>
    <cellStyle name="Millares 2 3 2 2 2 2 5 7" xfId="32410" xr:uid="{00000000-0005-0000-0000-00008B590000}"/>
    <cellStyle name="Millares 2 3 2 2 2 2 6" xfId="825" xr:uid="{00000000-0005-0000-0000-00008C590000}"/>
    <cellStyle name="Millares 2 3 2 2 2 2 6 2" xfId="3015" xr:uid="{00000000-0005-0000-0000-00008D590000}"/>
    <cellStyle name="Millares 2 3 2 2 2 2 6 2 2" xfId="6445" xr:uid="{00000000-0005-0000-0000-00008E590000}"/>
    <cellStyle name="Millares 2 3 2 2 2 2 6 2 2 2" xfId="16840" xr:uid="{00000000-0005-0000-0000-00008F590000}"/>
    <cellStyle name="Millares 2 3 2 2 2 2 6 2 2 2 2" xfId="47894" xr:uid="{00000000-0005-0000-0000-000090590000}"/>
    <cellStyle name="Millares 2 3 2 2 2 2 6 2 2 3" xfId="27210" xr:uid="{00000000-0005-0000-0000-000091590000}"/>
    <cellStyle name="Millares 2 3 2 2 2 2 6 2 2 4" xfId="37554" xr:uid="{00000000-0005-0000-0000-000092590000}"/>
    <cellStyle name="Millares 2 3 2 2 2 2 6 2 3" xfId="9925" xr:uid="{00000000-0005-0000-0000-000093590000}"/>
    <cellStyle name="Millares 2 3 2 2 2 2 6 2 3 2" xfId="20291" xr:uid="{00000000-0005-0000-0000-000094590000}"/>
    <cellStyle name="Millares 2 3 2 2 2 2 6 2 3 2 2" xfId="51340" xr:uid="{00000000-0005-0000-0000-000095590000}"/>
    <cellStyle name="Millares 2 3 2 2 2 2 6 2 3 3" xfId="30656" xr:uid="{00000000-0005-0000-0000-000096590000}"/>
    <cellStyle name="Millares 2 3 2 2 2 2 6 2 3 4" xfId="41000" xr:uid="{00000000-0005-0000-0000-000097590000}"/>
    <cellStyle name="Millares 2 3 2 2 2 2 6 2 4" xfId="13412" xr:uid="{00000000-0005-0000-0000-000098590000}"/>
    <cellStyle name="Millares 2 3 2 2 2 2 6 2 4 2" xfId="44468" xr:uid="{00000000-0005-0000-0000-000099590000}"/>
    <cellStyle name="Millares 2 3 2 2 2 2 6 2 5" xfId="23784" xr:uid="{00000000-0005-0000-0000-00009A590000}"/>
    <cellStyle name="Millares 2 3 2 2 2 2 6 2 6" xfId="34128" xr:uid="{00000000-0005-0000-0000-00009B590000}"/>
    <cellStyle name="Millares 2 3 2 2 2 2 6 3" xfId="4724" xr:uid="{00000000-0005-0000-0000-00009C590000}"/>
    <cellStyle name="Millares 2 3 2 2 2 2 6 3 2" xfId="15121" xr:uid="{00000000-0005-0000-0000-00009D590000}"/>
    <cellStyle name="Millares 2 3 2 2 2 2 6 3 2 2" xfId="46177" xr:uid="{00000000-0005-0000-0000-00009E590000}"/>
    <cellStyle name="Millares 2 3 2 2 2 2 6 3 3" xfId="25493" xr:uid="{00000000-0005-0000-0000-00009F590000}"/>
    <cellStyle name="Millares 2 3 2 2 2 2 6 3 4" xfId="35837" xr:uid="{00000000-0005-0000-0000-0000A0590000}"/>
    <cellStyle name="Millares 2 3 2 2 2 2 6 4" xfId="8166" xr:uid="{00000000-0005-0000-0000-0000A1590000}"/>
    <cellStyle name="Millares 2 3 2 2 2 2 6 4 2" xfId="18551" xr:uid="{00000000-0005-0000-0000-0000A2590000}"/>
    <cellStyle name="Millares 2 3 2 2 2 2 6 4 2 2" xfId="49601" xr:uid="{00000000-0005-0000-0000-0000A3590000}"/>
    <cellStyle name="Millares 2 3 2 2 2 2 6 4 3" xfId="28917" xr:uid="{00000000-0005-0000-0000-0000A4590000}"/>
    <cellStyle name="Millares 2 3 2 2 2 2 6 4 4" xfId="39261" xr:uid="{00000000-0005-0000-0000-0000A5590000}"/>
    <cellStyle name="Millares 2 3 2 2 2 2 6 5" xfId="11695" xr:uid="{00000000-0005-0000-0000-0000A6590000}"/>
    <cellStyle name="Millares 2 3 2 2 2 2 6 5 2" xfId="42751" xr:uid="{00000000-0005-0000-0000-0000A7590000}"/>
    <cellStyle name="Millares 2 3 2 2 2 2 6 6" xfId="22067" xr:uid="{00000000-0005-0000-0000-0000A8590000}"/>
    <cellStyle name="Millares 2 3 2 2 2 2 6 7" xfId="32411" xr:uid="{00000000-0005-0000-0000-0000A9590000}"/>
    <cellStyle name="Millares 2 3 2 2 2 2 7" xfId="3004" xr:uid="{00000000-0005-0000-0000-0000AA590000}"/>
    <cellStyle name="Millares 2 3 2 2 2 2 7 2" xfId="6434" xr:uid="{00000000-0005-0000-0000-0000AB590000}"/>
    <cellStyle name="Millares 2 3 2 2 2 2 7 2 2" xfId="16829" xr:uid="{00000000-0005-0000-0000-0000AC590000}"/>
    <cellStyle name="Millares 2 3 2 2 2 2 7 2 2 2" xfId="47883" xr:uid="{00000000-0005-0000-0000-0000AD590000}"/>
    <cellStyle name="Millares 2 3 2 2 2 2 7 2 3" xfId="27199" xr:uid="{00000000-0005-0000-0000-0000AE590000}"/>
    <cellStyle name="Millares 2 3 2 2 2 2 7 2 4" xfId="37543" xr:uid="{00000000-0005-0000-0000-0000AF590000}"/>
    <cellStyle name="Millares 2 3 2 2 2 2 7 3" xfId="9914" xr:uid="{00000000-0005-0000-0000-0000B0590000}"/>
    <cellStyle name="Millares 2 3 2 2 2 2 7 3 2" xfId="20280" xr:uid="{00000000-0005-0000-0000-0000B1590000}"/>
    <cellStyle name="Millares 2 3 2 2 2 2 7 3 2 2" xfId="51329" xr:uid="{00000000-0005-0000-0000-0000B2590000}"/>
    <cellStyle name="Millares 2 3 2 2 2 2 7 3 3" xfId="30645" xr:uid="{00000000-0005-0000-0000-0000B3590000}"/>
    <cellStyle name="Millares 2 3 2 2 2 2 7 3 4" xfId="40989" xr:uid="{00000000-0005-0000-0000-0000B4590000}"/>
    <cellStyle name="Millares 2 3 2 2 2 2 7 4" xfId="13401" xr:uid="{00000000-0005-0000-0000-0000B5590000}"/>
    <cellStyle name="Millares 2 3 2 2 2 2 7 4 2" xfId="44457" xr:uid="{00000000-0005-0000-0000-0000B6590000}"/>
    <cellStyle name="Millares 2 3 2 2 2 2 7 5" xfId="23773" xr:uid="{00000000-0005-0000-0000-0000B7590000}"/>
    <cellStyle name="Millares 2 3 2 2 2 2 7 6" xfId="34117" xr:uid="{00000000-0005-0000-0000-0000B8590000}"/>
    <cellStyle name="Millares 2 3 2 2 2 2 8" xfId="4713" xr:uid="{00000000-0005-0000-0000-0000B9590000}"/>
    <cellStyle name="Millares 2 3 2 2 2 2 8 2" xfId="15110" xr:uid="{00000000-0005-0000-0000-0000BA590000}"/>
    <cellStyle name="Millares 2 3 2 2 2 2 8 2 2" xfId="46166" xr:uid="{00000000-0005-0000-0000-0000BB590000}"/>
    <cellStyle name="Millares 2 3 2 2 2 2 8 3" xfId="25482" xr:uid="{00000000-0005-0000-0000-0000BC590000}"/>
    <cellStyle name="Millares 2 3 2 2 2 2 8 4" xfId="35826" xr:uid="{00000000-0005-0000-0000-0000BD590000}"/>
    <cellStyle name="Millares 2 3 2 2 2 2 9" xfId="8155" xr:uid="{00000000-0005-0000-0000-0000BE590000}"/>
    <cellStyle name="Millares 2 3 2 2 2 2 9 2" xfId="18540" xr:uid="{00000000-0005-0000-0000-0000BF590000}"/>
    <cellStyle name="Millares 2 3 2 2 2 2 9 2 2" xfId="49590" xr:uid="{00000000-0005-0000-0000-0000C0590000}"/>
    <cellStyle name="Millares 2 3 2 2 2 2 9 3" xfId="28906" xr:uid="{00000000-0005-0000-0000-0000C1590000}"/>
    <cellStyle name="Millares 2 3 2 2 2 2 9 4" xfId="39250" xr:uid="{00000000-0005-0000-0000-0000C2590000}"/>
    <cellStyle name="Millares 2 3 2 2 2 3" xfId="826" xr:uid="{00000000-0005-0000-0000-0000C3590000}"/>
    <cellStyle name="Millares 2 3 2 2 2 3 10" xfId="22068" xr:uid="{00000000-0005-0000-0000-0000C4590000}"/>
    <cellStyle name="Millares 2 3 2 2 2 3 11" xfId="32412" xr:uid="{00000000-0005-0000-0000-0000C5590000}"/>
    <cellStyle name="Millares 2 3 2 2 2 3 2" xfId="827" xr:uid="{00000000-0005-0000-0000-0000C6590000}"/>
    <cellStyle name="Millares 2 3 2 2 2 3 2 2" xfId="828" xr:uid="{00000000-0005-0000-0000-0000C7590000}"/>
    <cellStyle name="Millares 2 3 2 2 2 3 2 2 2" xfId="3018" xr:uid="{00000000-0005-0000-0000-0000C8590000}"/>
    <cellStyle name="Millares 2 3 2 2 2 3 2 2 2 2" xfId="6448" xr:uid="{00000000-0005-0000-0000-0000C9590000}"/>
    <cellStyle name="Millares 2 3 2 2 2 3 2 2 2 2 2" xfId="16843" xr:uid="{00000000-0005-0000-0000-0000CA590000}"/>
    <cellStyle name="Millares 2 3 2 2 2 3 2 2 2 2 2 2" xfId="47897" xr:uid="{00000000-0005-0000-0000-0000CB590000}"/>
    <cellStyle name="Millares 2 3 2 2 2 3 2 2 2 2 3" xfId="27213" xr:uid="{00000000-0005-0000-0000-0000CC590000}"/>
    <cellStyle name="Millares 2 3 2 2 2 3 2 2 2 2 4" xfId="37557" xr:uid="{00000000-0005-0000-0000-0000CD590000}"/>
    <cellStyle name="Millares 2 3 2 2 2 3 2 2 2 3" xfId="9928" xr:uid="{00000000-0005-0000-0000-0000CE590000}"/>
    <cellStyle name="Millares 2 3 2 2 2 3 2 2 2 3 2" xfId="20294" xr:uid="{00000000-0005-0000-0000-0000CF590000}"/>
    <cellStyle name="Millares 2 3 2 2 2 3 2 2 2 3 2 2" xfId="51343" xr:uid="{00000000-0005-0000-0000-0000D0590000}"/>
    <cellStyle name="Millares 2 3 2 2 2 3 2 2 2 3 3" xfId="30659" xr:uid="{00000000-0005-0000-0000-0000D1590000}"/>
    <cellStyle name="Millares 2 3 2 2 2 3 2 2 2 3 4" xfId="41003" xr:uid="{00000000-0005-0000-0000-0000D2590000}"/>
    <cellStyle name="Millares 2 3 2 2 2 3 2 2 2 4" xfId="13415" xr:uid="{00000000-0005-0000-0000-0000D3590000}"/>
    <cellStyle name="Millares 2 3 2 2 2 3 2 2 2 4 2" xfId="44471" xr:uid="{00000000-0005-0000-0000-0000D4590000}"/>
    <cellStyle name="Millares 2 3 2 2 2 3 2 2 2 5" xfId="23787" xr:uid="{00000000-0005-0000-0000-0000D5590000}"/>
    <cellStyle name="Millares 2 3 2 2 2 3 2 2 2 6" xfId="34131" xr:uid="{00000000-0005-0000-0000-0000D6590000}"/>
    <cellStyle name="Millares 2 3 2 2 2 3 2 2 3" xfId="4727" xr:uid="{00000000-0005-0000-0000-0000D7590000}"/>
    <cellStyle name="Millares 2 3 2 2 2 3 2 2 3 2" xfId="15124" xr:uid="{00000000-0005-0000-0000-0000D8590000}"/>
    <cellStyle name="Millares 2 3 2 2 2 3 2 2 3 2 2" xfId="46180" xr:uid="{00000000-0005-0000-0000-0000D9590000}"/>
    <cellStyle name="Millares 2 3 2 2 2 3 2 2 3 3" xfId="25496" xr:uid="{00000000-0005-0000-0000-0000DA590000}"/>
    <cellStyle name="Millares 2 3 2 2 2 3 2 2 3 4" xfId="35840" xr:uid="{00000000-0005-0000-0000-0000DB590000}"/>
    <cellStyle name="Millares 2 3 2 2 2 3 2 2 4" xfId="8169" xr:uid="{00000000-0005-0000-0000-0000DC590000}"/>
    <cellStyle name="Millares 2 3 2 2 2 3 2 2 4 2" xfId="18554" xr:uid="{00000000-0005-0000-0000-0000DD590000}"/>
    <cellStyle name="Millares 2 3 2 2 2 3 2 2 4 2 2" xfId="49604" xr:uid="{00000000-0005-0000-0000-0000DE590000}"/>
    <cellStyle name="Millares 2 3 2 2 2 3 2 2 4 3" xfId="28920" xr:uid="{00000000-0005-0000-0000-0000DF590000}"/>
    <cellStyle name="Millares 2 3 2 2 2 3 2 2 4 4" xfId="39264" xr:uid="{00000000-0005-0000-0000-0000E0590000}"/>
    <cellStyle name="Millares 2 3 2 2 2 3 2 2 5" xfId="11698" xr:uid="{00000000-0005-0000-0000-0000E1590000}"/>
    <cellStyle name="Millares 2 3 2 2 2 3 2 2 5 2" xfId="42754" xr:uid="{00000000-0005-0000-0000-0000E2590000}"/>
    <cellStyle name="Millares 2 3 2 2 2 3 2 2 6" xfId="22070" xr:uid="{00000000-0005-0000-0000-0000E3590000}"/>
    <cellStyle name="Millares 2 3 2 2 2 3 2 2 7" xfId="32414" xr:uid="{00000000-0005-0000-0000-0000E4590000}"/>
    <cellStyle name="Millares 2 3 2 2 2 3 2 3" xfId="3017" xr:uid="{00000000-0005-0000-0000-0000E5590000}"/>
    <cellStyle name="Millares 2 3 2 2 2 3 2 3 2" xfId="6447" xr:uid="{00000000-0005-0000-0000-0000E6590000}"/>
    <cellStyle name="Millares 2 3 2 2 2 3 2 3 2 2" xfId="16842" xr:uid="{00000000-0005-0000-0000-0000E7590000}"/>
    <cellStyle name="Millares 2 3 2 2 2 3 2 3 2 2 2" xfId="47896" xr:uid="{00000000-0005-0000-0000-0000E8590000}"/>
    <cellStyle name="Millares 2 3 2 2 2 3 2 3 2 3" xfId="27212" xr:uid="{00000000-0005-0000-0000-0000E9590000}"/>
    <cellStyle name="Millares 2 3 2 2 2 3 2 3 2 4" xfId="37556" xr:uid="{00000000-0005-0000-0000-0000EA590000}"/>
    <cellStyle name="Millares 2 3 2 2 2 3 2 3 3" xfId="9927" xr:uid="{00000000-0005-0000-0000-0000EB590000}"/>
    <cellStyle name="Millares 2 3 2 2 2 3 2 3 3 2" xfId="20293" xr:uid="{00000000-0005-0000-0000-0000EC590000}"/>
    <cellStyle name="Millares 2 3 2 2 2 3 2 3 3 2 2" xfId="51342" xr:uid="{00000000-0005-0000-0000-0000ED590000}"/>
    <cellStyle name="Millares 2 3 2 2 2 3 2 3 3 3" xfId="30658" xr:uid="{00000000-0005-0000-0000-0000EE590000}"/>
    <cellStyle name="Millares 2 3 2 2 2 3 2 3 3 4" xfId="41002" xr:uid="{00000000-0005-0000-0000-0000EF590000}"/>
    <cellStyle name="Millares 2 3 2 2 2 3 2 3 4" xfId="13414" xr:uid="{00000000-0005-0000-0000-0000F0590000}"/>
    <cellStyle name="Millares 2 3 2 2 2 3 2 3 4 2" xfId="44470" xr:uid="{00000000-0005-0000-0000-0000F1590000}"/>
    <cellStyle name="Millares 2 3 2 2 2 3 2 3 5" xfId="23786" xr:uid="{00000000-0005-0000-0000-0000F2590000}"/>
    <cellStyle name="Millares 2 3 2 2 2 3 2 3 6" xfId="34130" xr:uid="{00000000-0005-0000-0000-0000F3590000}"/>
    <cellStyle name="Millares 2 3 2 2 2 3 2 4" xfId="4726" xr:uid="{00000000-0005-0000-0000-0000F4590000}"/>
    <cellStyle name="Millares 2 3 2 2 2 3 2 4 2" xfId="15123" xr:uid="{00000000-0005-0000-0000-0000F5590000}"/>
    <cellStyle name="Millares 2 3 2 2 2 3 2 4 2 2" xfId="46179" xr:uid="{00000000-0005-0000-0000-0000F6590000}"/>
    <cellStyle name="Millares 2 3 2 2 2 3 2 4 3" xfId="25495" xr:uid="{00000000-0005-0000-0000-0000F7590000}"/>
    <cellStyle name="Millares 2 3 2 2 2 3 2 4 4" xfId="35839" xr:uid="{00000000-0005-0000-0000-0000F8590000}"/>
    <cellStyle name="Millares 2 3 2 2 2 3 2 5" xfId="8168" xr:uid="{00000000-0005-0000-0000-0000F9590000}"/>
    <cellStyle name="Millares 2 3 2 2 2 3 2 5 2" xfId="18553" xr:uid="{00000000-0005-0000-0000-0000FA590000}"/>
    <cellStyle name="Millares 2 3 2 2 2 3 2 5 2 2" xfId="49603" xr:uid="{00000000-0005-0000-0000-0000FB590000}"/>
    <cellStyle name="Millares 2 3 2 2 2 3 2 5 3" xfId="28919" xr:uid="{00000000-0005-0000-0000-0000FC590000}"/>
    <cellStyle name="Millares 2 3 2 2 2 3 2 5 4" xfId="39263" xr:uid="{00000000-0005-0000-0000-0000FD590000}"/>
    <cellStyle name="Millares 2 3 2 2 2 3 2 6" xfId="11697" xr:uid="{00000000-0005-0000-0000-0000FE590000}"/>
    <cellStyle name="Millares 2 3 2 2 2 3 2 6 2" xfId="42753" xr:uid="{00000000-0005-0000-0000-0000FF590000}"/>
    <cellStyle name="Millares 2 3 2 2 2 3 2 7" xfId="22069" xr:uid="{00000000-0005-0000-0000-0000005A0000}"/>
    <cellStyle name="Millares 2 3 2 2 2 3 2 8" xfId="32413" xr:uid="{00000000-0005-0000-0000-0000015A0000}"/>
    <cellStyle name="Millares 2 3 2 2 2 3 3" xfId="829" xr:uid="{00000000-0005-0000-0000-0000025A0000}"/>
    <cellStyle name="Millares 2 3 2 2 2 3 3 2" xfId="3019" xr:uid="{00000000-0005-0000-0000-0000035A0000}"/>
    <cellStyle name="Millares 2 3 2 2 2 3 3 2 2" xfId="6449" xr:uid="{00000000-0005-0000-0000-0000045A0000}"/>
    <cellStyle name="Millares 2 3 2 2 2 3 3 2 2 2" xfId="16844" xr:uid="{00000000-0005-0000-0000-0000055A0000}"/>
    <cellStyle name="Millares 2 3 2 2 2 3 3 2 2 2 2" xfId="47898" xr:uid="{00000000-0005-0000-0000-0000065A0000}"/>
    <cellStyle name="Millares 2 3 2 2 2 3 3 2 2 3" xfId="27214" xr:uid="{00000000-0005-0000-0000-0000075A0000}"/>
    <cellStyle name="Millares 2 3 2 2 2 3 3 2 2 4" xfId="37558" xr:uid="{00000000-0005-0000-0000-0000085A0000}"/>
    <cellStyle name="Millares 2 3 2 2 2 3 3 2 3" xfId="9929" xr:uid="{00000000-0005-0000-0000-0000095A0000}"/>
    <cellStyle name="Millares 2 3 2 2 2 3 3 2 3 2" xfId="20295" xr:uid="{00000000-0005-0000-0000-00000A5A0000}"/>
    <cellStyle name="Millares 2 3 2 2 2 3 3 2 3 2 2" xfId="51344" xr:uid="{00000000-0005-0000-0000-00000B5A0000}"/>
    <cellStyle name="Millares 2 3 2 2 2 3 3 2 3 3" xfId="30660" xr:uid="{00000000-0005-0000-0000-00000C5A0000}"/>
    <cellStyle name="Millares 2 3 2 2 2 3 3 2 3 4" xfId="41004" xr:uid="{00000000-0005-0000-0000-00000D5A0000}"/>
    <cellStyle name="Millares 2 3 2 2 2 3 3 2 4" xfId="13416" xr:uid="{00000000-0005-0000-0000-00000E5A0000}"/>
    <cellStyle name="Millares 2 3 2 2 2 3 3 2 4 2" xfId="44472" xr:uid="{00000000-0005-0000-0000-00000F5A0000}"/>
    <cellStyle name="Millares 2 3 2 2 2 3 3 2 5" xfId="23788" xr:uid="{00000000-0005-0000-0000-0000105A0000}"/>
    <cellStyle name="Millares 2 3 2 2 2 3 3 2 6" xfId="34132" xr:uid="{00000000-0005-0000-0000-0000115A0000}"/>
    <cellStyle name="Millares 2 3 2 2 2 3 3 3" xfId="4728" xr:uid="{00000000-0005-0000-0000-0000125A0000}"/>
    <cellStyle name="Millares 2 3 2 2 2 3 3 3 2" xfId="15125" xr:uid="{00000000-0005-0000-0000-0000135A0000}"/>
    <cellStyle name="Millares 2 3 2 2 2 3 3 3 2 2" xfId="46181" xr:uid="{00000000-0005-0000-0000-0000145A0000}"/>
    <cellStyle name="Millares 2 3 2 2 2 3 3 3 3" xfId="25497" xr:uid="{00000000-0005-0000-0000-0000155A0000}"/>
    <cellStyle name="Millares 2 3 2 2 2 3 3 3 4" xfId="35841" xr:uid="{00000000-0005-0000-0000-0000165A0000}"/>
    <cellStyle name="Millares 2 3 2 2 2 3 3 4" xfId="8170" xr:uid="{00000000-0005-0000-0000-0000175A0000}"/>
    <cellStyle name="Millares 2 3 2 2 2 3 3 4 2" xfId="18555" xr:uid="{00000000-0005-0000-0000-0000185A0000}"/>
    <cellStyle name="Millares 2 3 2 2 2 3 3 4 2 2" xfId="49605" xr:uid="{00000000-0005-0000-0000-0000195A0000}"/>
    <cellStyle name="Millares 2 3 2 2 2 3 3 4 3" xfId="28921" xr:uid="{00000000-0005-0000-0000-00001A5A0000}"/>
    <cellStyle name="Millares 2 3 2 2 2 3 3 4 4" xfId="39265" xr:uid="{00000000-0005-0000-0000-00001B5A0000}"/>
    <cellStyle name="Millares 2 3 2 2 2 3 3 5" xfId="11699" xr:uid="{00000000-0005-0000-0000-00001C5A0000}"/>
    <cellStyle name="Millares 2 3 2 2 2 3 3 5 2" xfId="42755" xr:uid="{00000000-0005-0000-0000-00001D5A0000}"/>
    <cellStyle name="Millares 2 3 2 2 2 3 3 6" xfId="22071" xr:uid="{00000000-0005-0000-0000-00001E5A0000}"/>
    <cellStyle name="Millares 2 3 2 2 2 3 3 7" xfId="32415" xr:uid="{00000000-0005-0000-0000-00001F5A0000}"/>
    <cellStyle name="Millares 2 3 2 2 2 3 4" xfId="830" xr:uid="{00000000-0005-0000-0000-0000205A0000}"/>
    <cellStyle name="Millares 2 3 2 2 2 3 4 2" xfId="3020" xr:uid="{00000000-0005-0000-0000-0000215A0000}"/>
    <cellStyle name="Millares 2 3 2 2 2 3 4 2 2" xfId="6450" xr:uid="{00000000-0005-0000-0000-0000225A0000}"/>
    <cellStyle name="Millares 2 3 2 2 2 3 4 2 2 2" xfId="16845" xr:uid="{00000000-0005-0000-0000-0000235A0000}"/>
    <cellStyle name="Millares 2 3 2 2 2 3 4 2 2 2 2" xfId="47899" xr:uid="{00000000-0005-0000-0000-0000245A0000}"/>
    <cellStyle name="Millares 2 3 2 2 2 3 4 2 2 3" xfId="27215" xr:uid="{00000000-0005-0000-0000-0000255A0000}"/>
    <cellStyle name="Millares 2 3 2 2 2 3 4 2 2 4" xfId="37559" xr:uid="{00000000-0005-0000-0000-0000265A0000}"/>
    <cellStyle name="Millares 2 3 2 2 2 3 4 2 3" xfId="9930" xr:uid="{00000000-0005-0000-0000-0000275A0000}"/>
    <cellStyle name="Millares 2 3 2 2 2 3 4 2 3 2" xfId="20296" xr:uid="{00000000-0005-0000-0000-0000285A0000}"/>
    <cellStyle name="Millares 2 3 2 2 2 3 4 2 3 2 2" xfId="51345" xr:uid="{00000000-0005-0000-0000-0000295A0000}"/>
    <cellStyle name="Millares 2 3 2 2 2 3 4 2 3 3" xfId="30661" xr:uid="{00000000-0005-0000-0000-00002A5A0000}"/>
    <cellStyle name="Millares 2 3 2 2 2 3 4 2 3 4" xfId="41005" xr:uid="{00000000-0005-0000-0000-00002B5A0000}"/>
    <cellStyle name="Millares 2 3 2 2 2 3 4 2 4" xfId="13417" xr:uid="{00000000-0005-0000-0000-00002C5A0000}"/>
    <cellStyle name="Millares 2 3 2 2 2 3 4 2 4 2" xfId="44473" xr:uid="{00000000-0005-0000-0000-00002D5A0000}"/>
    <cellStyle name="Millares 2 3 2 2 2 3 4 2 5" xfId="23789" xr:uid="{00000000-0005-0000-0000-00002E5A0000}"/>
    <cellStyle name="Millares 2 3 2 2 2 3 4 2 6" xfId="34133" xr:uid="{00000000-0005-0000-0000-00002F5A0000}"/>
    <cellStyle name="Millares 2 3 2 2 2 3 4 3" xfId="4729" xr:uid="{00000000-0005-0000-0000-0000305A0000}"/>
    <cellStyle name="Millares 2 3 2 2 2 3 4 3 2" xfId="15126" xr:uid="{00000000-0005-0000-0000-0000315A0000}"/>
    <cellStyle name="Millares 2 3 2 2 2 3 4 3 2 2" xfId="46182" xr:uid="{00000000-0005-0000-0000-0000325A0000}"/>
    <cellStyle name="Millares 2 3 2 2 2 3 4 3 3" xfId="25498" xr:uid="{00000000-0005-0000-0000-0000335A0000}"/>
    <cellStyle name="Millares 2 3 2 2 2 3 4 3 4" xfId="35842" xr:uid="{00000000-0005-0000-0000-0000345A0000}"/>
    <cellStyle name="Millares 2 3 2 2 2 3 4 4" xfId="8171" xr:uid="{00000000-0005-0000-0000-0000355A0000}"/>
    <cellStyle name="Millares 2 3 2 2 2 3 4 4 2" xfId="18556" xr:uid="{00000000-0005-0000-0000-0000365A0000}"/>
    <cellStyle name="Millares 2 3 2 2 2 3 4 4 2 2" xfId="49606" xr:uid="{00000000-0005-0000-0000-0000375A0000}"/>
    <cellStyle name="Millares 2 3 2 2 2 3 4 4 3" xfId="28922" xr:uid="{00000000-0005-0000-0000-0000385A0000}"/>
    <cellStyle name="Millares 2 3 2 2 2 3 4 4 4" xfId="39266" xr:uid="{00000000-0005-0000-0000-0000395A0000}"/>
    <cellStyle name="Millares 2 3 2 2 2 3 4 5" xfId="11700" xr:uid="{00000000-0005-0000-0000-00003A5A0000}"/>
    <cellStyle name="Millares 2 3 2 2 2 3 4 5 2" xfId="42756" xr:uid="{00000000-0005-0000-0000-00003B5A0000}"/>
    <cellStyle name="Millares 2 3 2 2 2 3 4 6" xfId="22072" xr:uid="{00000000-0005-0000-0000-00003C5A0000}"/>
    <cellStyle name="Millares 2 3 2 2 2 3 4 7" xfId="32416" xr:uid="{00000000-0005-0000-0000-00003D5A0000}"/>
    <cellStyle name="Millares 2 3 2 2 2 3 5" xfId="831" xr:uid="{00000000-0005-0000-0000-00003E5A0000}"/>
    <cellStyle name="Millares 2 3 2 2 2 3 5 2" xfId="3021" xr:uid="{00000000-0005-0000-0000-00003F5A0000}"/>
    <cellStyle name="Millares 2 3 2 2 2 3 5 2 2" xfId="6451" xr:uid="{00000000-0005-0000-0000-0000405A0000}"/>
    <cellStyle name="Millares 2 3 2 2 2 3 5 2 2 2" xfId="16846" xr:uid="{00000000-0005-0000-0000-0000415A0000}"/>
    <cellStyle name="Millares 2 3 2 2 2 3 5 2 2 2 2" xfId="47900" xr:uid="{00000000-0005-0000-0000-0000425A0000}"/>
    <cellStyle name="Millares 2 3 2 2 2 3 5 2 2 3" xfId="27216" xr:uid="{00000000-0005-0000-0000-0000435A0000}"/>
    <cellStyle name="Millares 2 3 2 2 2 3 5 2 2 4" xfId="37560" xr:uid="{00000000-0005-0000-0000-0000445A0000}"/>
    <cellStyle name="Millares 2 3 2 2 2 3 5 2 3" xfId="9931" xr:uid="{00000000-0005-0000-0000-0000455A0000}"/>
    <cellStyle name="Millares 2 3 2 2 2 3 5 2 3 2" xfId="20297" xr:uid="{00000000-0005-0000-0000-0000465A0000}"/>
    <cellStyle name="Millares 2 3 2 2 2 3 5 2 3 2 2" xfId="51346" xr:uid="{00000000-0005-0000-0000-0000475A0000}"/>
    <cellStyle name="Millares 2 3 2 2 2 3 5 2 3 3" xfId="30662" xr:uid="{00000000-0005-0000-0000-0000485A0000}"/>
    <cellStyle name="Millares 2 3 2 2 2 3 5 2 3 4" xfId="41006" xr:uid="{00000000-0005-0000-0000-0000495A0000}"/>
    <cellStyle name="Millares 2 3 2 2 2 3 5 2 4" xfId="13418" xr:uid="{00000000-0005-0000-0000-00004A5A0000}"/>
    <cellStyle name="Millares 2 3 2 2 2 3 5 2 4 2" xfId="44474" xr:uid="{00000000-0005-0000-0000-00004B5A0000}"/>
    <cellStyle name="Millares 2 3 2 2 2 3 5 2 5" xfId="23790" xr:uid="{00000000-0005-0000-0000-00004C5A0000}"/>
    <cellStyle name="Millares 2 3 2 2 2 3 5 2 6" xfId="34134" xr:uid="{00000000-0005-0000-0000-00004D5A0000}"/>
    <cellStyle name="Millares 2 3 2 2 2 3 5 3" xfId="4730" xr:uid="{00000000-0005-0000-0000-00004E5A0000}"/>
    <cellStyle name="Millares 2 3 2 2 2 3 5 3 2" xfId="15127" xr:uid="{00000000-0005-0000-0000-00004F5A0000}"/>
    <cellStyle name="Millares 2 3 2 2 2 3 5 3 2 2" xfId="46183" xr:uid="{00000000-0005-0000-0000-0000505A0000}"/>
    <cellStyle name="Millares 2 3 2 2 2 3 5 3 3" xfId="25499" xr:uid="{00000000-0005-0000-0000-0000515A0000}"/>
    <cellStyle name="Millares 2 3 2 2 2 3 5 3 4" xfId="35843" xr:uid="{00000000-0005-0000-0000-0000525A0000}"/>
    <cellStyle name="Millares 2 3 2 2 2 3 5 4" xfId="8172" xr:uid="{00000000-0005-0000-0000-0000535A0000}"/>
    <cellStyle name="Millares 2 3 2 2 2 3 5 4 2" xfId="18557" xr:uid="{00000000-0005-0000-0000-0000545A0000}"/>
    <cellStyle name="Millares 2 3 2 2 2 3 5 4 2 2" xfId="49607" xr:uid="{00000000-0005-0000-0000-0000555A0000}"/>
    <cellStyle name="Millares 2 3 2 2 2 3 5 4 3" xfId="28923" xr:uid="{00000000-0005-0000-0000-0000565A0000}"/>
    <cellStyle name="Millares 2 3 2 2 2 3 5 4 4" xfId="39267" xr:uid="{00000000-0005-0000-0000-0000575A0000}"/>
    <cellStyle name="Millares 2 3 2 2 2 3 5 5" xfId="11701" xr:uid="{00000000-0005-0000-0000-0000585A0000}"/>
    <cellStyle name="Millares 2 3 2 2 2 3 5 5 2" xfId="42757" xr:uid="{00000000-0005-0000-0000-0000595A0000}"/>
    <cellStyle name="Millares 2 3 2 2 2 3 5 6" xfId="22073" xr:uid="{00000000-0005-0000-0000-00005A5A0000}"/>
    <cellStyle name="Millares 2 3 2 2 2 3 5 7" xfId="32417" xr:uid="{00000000-0005-0000-0000-00005B5A0000}"/>
    <cellStyle name="Millares 2 3 2 2 2 3 6" xfId="3016" xr:uid="{00000000-0005-0000-0000-00005C5A0000}"/>
    <cellStyle name="Millares 2 3 2 2 2 3 6 2" xfId="6446" xr:uid="{00000000-0005-0000-0000-00005D5A0000}"/>
    <cellStyle name="Millares 2 3 2 2 2 3 6 2 2" xfId="16841" xr:uid="{00000000-0005-0000-0000-00005E5A0000}"/>
    <cellStyle name="Millares 2 3 2 2 2 3 6 2 2 2" xfId="47895" xr:uid="{00000000-0005-0000-0000-00005F5A0000}"/>
    <cellStyle name="Millares 2 3 2 2 2 3 6 2 3" xfId="27211" xr:uid="{00000000-0005-0000-0000-0000605A0000}"/>
    <cellStyle name="Millares 2 3 2 2 2 3 6 2 4" xfId="37555" xr:uid="{00000000-0005-0000-0000-0000615A0000}"/>
    <cellStyle name="Millares 2 3 2 2 2 3 6 3" xfId="9926" xr:uid="{00000000-0005-0000-0000-0000625A0000}"/>
    <cellStyle name="Millares 2 3 2 2 2 3 6 3 2" xfId="20292" xr:uid="{00000000-0005-0000-0000-0000635A0000}"/>
    <cellStyle name="Millares 2 3 2 2 2 3 6 3 2 2" xfId="51341" xr:uid="{00000000-0005-0000-0000-0000645A0000}"/>
    <cellStyle name="Millares 2 3 2 2 2 3 6 3 3" xfId="30657" xr:uid="{00000000-0005-0000-0000-0000655A0000}"/>
    <cellStyle name="Millares 2 3 2 2 2 3 6 3 4" xfId="41001" xr:uid="{00000000-0005-0000-0000-0000665A0000}"/>
    <cellStyle name="Millares 2 3 2 2 2 3 6 4" xfId="13413" xr:uid="{00000000-0005-0000-0000-0000675A0000}"/>
    <cellStyle name="Millares 2 3 2 2 2 3 6 4 2" xfId="44469" xr:uid="{00000000-0005-0000-0000-0000685A0000}"/>
    <cellStyle name="Millares 2 3 2 2 2 3 6 5" xfId="23785" xr:uid="{00000000-0005-0000-0000-0000695A0000}"/>
    <cellStyle name="Millares 2 3 2 2 2 3 6 6" xfId="34129" xr:uid="{00000000-0005-0000-0000-00006A5A0000}"/>
    <cellStyle name="Millares 2 3 2 2 2 3 7" xfId="4725" xr:uid="{00000000-0005-0000-0000-00006B5A0000}"/>
    <cellStyle name="Millares 2 3 2 2 2 3 7 2" xfId="15122" xr:uid="{00000000-0005-0000-0000-00006C5A0000}"/>
    <cellStyle name="Millares 2 3 2 2 2 3 7 2 2" xfId="46178" xr:uid="{00000000-0005-0000-0000-00006D5A0000}"/>
    <cellStyle name="Millares 2 3 2 2 2 3 7 3" xfId="25494" xr:uid="{00000000-0005-0000-0000-00006E5A0000}"/>
    <cellStyle name="Millares 2 3 2 2 2 3 7 4" xfId="35838" xr:uid="{00000000-0005-0000-0000-00006F5A0000}"/>
    <cellStyle name="Millares 2 3 2 2 2 3 8" xfId="8167" xr:uid="{00000000-0005-0000-0000-0000705A0000}"/>
    <cellStyle name="Millares 2 3 2 2 2 3 8 2" xfId="18552" xr:uid="{00000000-0005-0000-0000-0000715A0000}"/>
    <cellStyle name="Millares 2 3 2 2 2 3 8 2 2" xfId="49602" xr:uid="{00000000-0005-0000-0000-0000725A0000}"/>
    <cellStyle name="Millares 2 3 2 2 2 3 8 3" xfId="28918" xr:uid="{00000000-0005-0000-0000-0000735A0000}"/>
    <cellStyle name="Millares 2 3 2 2 2 3 8 4" xfId="39262" xr:uid="{00000000-0005-0000-0000-0000745A0000}"/>
    <cellStyle name="Millares 2 3 2 2 2 3 9" xfId="11696" xr:uid="{00000000-0005-0000-0000-0000755A0000}"/>
    <cellStyle name="Millares 2 3 2 2 2 3 9 2" xfId="42752" xr:uid="{00000000-0005-0000-0000-0000765A0000}"/>
    <cellStyle name="Millares 2 3 2 2 2 4" xfId="832" xr:uid="{00000000-0005-0000-0000-0000775A0000}"/>
    <cellStyle name="Millares 2 3 2 2 2 4 2" xfId="833" xr:uid="{00000000-0005-0000-0000-0000785A0000}"/>
    <cellStyle name="Millares 2 3 2 2 2 4 2 2" xfId="3023" xr:uid="{00000000-0005-0000-0000-0000795A0000}"/>
    <cellStyle name="Millares 2 3 2 2 2 4 2 2 2" xfId="6453" xr:uid="{00000000-0005-0000-0000-00007A5A0000}"/>
    <cellStyle name="Millares 2 3 2 2 2 4 2 2 2 2" xfId="16848" xr:uid="{00000000-0005-0000-0000-00007B5A0000}"/>
    <cellStyle name="Millares 2 3 2 2 2 4 2 2 2 2 2" xfId="47902" xr:uid="{00000000-0005-0000-0000-00007C5A0000}"/>
    <cellStyle name="Millares 2 3 2 2 2 4 2 2 2 3" xfId="27218" xr:uid="{00000000-0005-0000-0000-00007D5A0000}"/>
    <cellStyle name="Millares 2 3 2 2 2 4 2 2 2 4" xfId="37562" xr:uid="{00000000-0005-0000-0000-00007E5A0000}"/>
    <cellStyle name="Millares 2 3 2 2 2 4 2 2 3" xfId="9933" xr:uid="{00000000-0005-0000-0000-00007F5A0000}"/>
    <cellStyle name="Millares 2 3 2 2 2 4 2 2 3 2" xfId="20299" xr:uid="{00000000-0005-0000-0000-0000805A0000}"/>
    <cellStyle name="Millares 2 3 2 2 2 4 2 2 3 2 2" xfId="51348" xr:uid="{00000000-0005-0000-0000-0000815A0000}"/>
    <cellStyle name="Millares 2 3 2 2 2 4 2 2 3 3" xfId="30664" xr:uid="{00000000-0005-0000-0000-0000825A0000}"/>
    <cellStyle name="Millares 2 3 2 2 2 4 2 2 3 4" xfId="41008" xr:uid="{00000000-0005-0000-0000-0000835A0000}"/>
    <cellStyle name="Millares 2 3 2 2 2 4 2 2 4" xfId="13420" xr:uid="{00000000-0005-0000-0000-0000845A0000}"/>
    <cellStyle name="Millares 2 3 2 2 2 4 2 2 4 2" xfId="44476" xr:uid="{00000000-0005-0000-0000-0000855A0000}"/>
    <cellStyle name="Millares 2 3 2 2 2 4 2 2 5" xfId="23792" xr:uid="{00000000-0005-0000-0000-0000865A0000}"/>
    <cellStyle name="Millares 2 3 2 2 2 4 2 2 6" xfId="34136" xr:uid="{00000000-0005-0000-0000-0000875A0000}"/>
    <cellStyle name="Millares 2 3 2 2 2 4 2 3" xfId="4732" xr:uid="{00000000-0005-0000-0000-0000885A0000}"/>
    <cellStyle name="Millares 2 3 2 2 2 4 2 3 2" xfId="15129" xr:uid="{00000000-0005-0000-0000-0000895A0000}"/>
    <cellStyle name="Millares 2 3 2 2 2 4 2 3 2 2" xfId="46185" xr:uid="{00000000-0005-0000-0000-00008A5A0000}"/>
    <cellStyle name="Millares 2 3 2 2 2 4 2 3 3" xfId="25501" xr:uid="{00000000-0005-0000-0000-00008B5A0000}"/>
    <cellStyle name="Millares 2 3 2 2 2 4 2 3 4" xfId="35845" xr:uid="{00000000-0005-0000-0000-00008C5A0000}"/>
    <cellStyle name="Millares 2 3 2 2 2 4 2 4" xfId="8174" xr:uid="{00000000-0005-0000-0000-00008D5A0000}"/>
    <cellStyle name="Millares 2 3 2 2 2 4 2 4 2" xfId="18559" xr:uid="{00000000-0005-0000-0000-00008E5A0000}"/>
    <cellStyle name="Millares 2 3 2 2 2 4 2 4 2 2" xfId="49609" xr:uid="{00000000-0005-0000-0000-00008F5A0000}"/>
    <cellStyle name="Millares 2 3 2 2 2 4 2 4 3" xfId="28925" xr:uid="{00000000-0005-0000-0000-0000905A0000}"/>
    <cellStyle name="Millares 2 3 2 2 2 4 2 4 4" xfId="39269" xr:uid="{00000000-0005-0000-0000-0000915A0000}"/>
    <cellStyle name="Millares 2 3 2 2 2 4 2 5" xfId="11703" xr:uid="{00000000-0005-0000-0000-0000925A0000}"/>
    <cellStyle name="Millares 2 3 2 2 2 4 2 5 2" xfId="42759" xr:uid="{00000000-0005-0000-0000-0000935A0000}"/>
    <cellStyle name="Millares 2 3 2 2 2 4 2 6" xfId="22075" xr:uid="{00000000-0005-0000-0000-0000945A0000}"/>
    <cellStyle name="Millares 2 3 2 2 2 4 2 7" xfId="32419" xr:uid="{00000000-0005-0000-0000-0000955A0000}"/>
    <cellStyle name="Millares 2 3 2 2 2 4 3" xfId="3022" xr:uid="{00000000-0005-0000-0000-0000965A0000}"/>
    <cellStyle name="Millares 2 3 2 2 2 4 3 2" xfId="6452" xr:uid="{00000000-0005-0000-0000-0000975A0000}"/>
    <cellStyle name="Millares 2 3 2 2 2 4 3 2 2" xfId="16847" xr:uid="{00000000-0005-0000-0000-0000985A0000}"/>
    <cellStyle name="Millares 2 3 2 2 2 4 3 2 2 2" xfId="47901" xr:uid="{00000000-0005-0000-0000-0000995A0000}"/>
    <cellStyle name="Millares 2 3 2 2 2 4 3 2 3" xfId="27217" xr:uid="{00000000-0005-0000-0000-00009A5A0000}"/>
    <cellStyle name="Millares 2 3 2 2 2 4 3 2 4" xfId="37561" xr:uid="{00000000-0005-0000-0000-00009B5A0000}"/>
    <cellStyle name="Millares 2 3 2 2 2 4 3 3" xfId="9932" xr:uid="{00000000-0005-0000-0000-00009C5A0000}"/>
    <cellStyle name="Millares 2 3 2 2 2 4 3 3 2" xfId="20298" xr:uid="{00000000-0005-0000-0000-00009D5A0000}"/>
    <cellStyle name="Millares 2 3 2 2 2 4 3 3 2 2" xfId="51347" xr:uid="{00000000-0005-0000-0000-00009E5A0000}"/>
    <cellStyle name="Millares 2 3 2 2 2 4 3 3 3" xfId="30663" xr:uid="{00000000-0005-0000-0000-00009F5A0000}"/>
    <cellStyle name="Millares 2 3 2 2 2 4 3 3 4" xfId="41007" xr:uid="{00000000-0005-0000-0000-0000A05A0000}"/>
    <cellStyle name="Millares 2 3 2 2 2 4 3 4" xfId="13419" xr:uid="{00000000-0005-0000-0000-0000A15A0000}"/>
    <cellStyle name="Millares 2 3 2 2 2 4 3 4 2" xfId="44475" xr:uid="{00000000-0005-0000-0000-0000A25A0000}"/>
    <cellStyle name="Millares 2 3 2 2 2 4 3 5" xfId="23791" xr:uid="{00000000-0005-0000-0000-0000A35A0000}"/>
    <cellStyle name="Millares 2 3 2 2 2 4 3 6" xfId="34135" xr:uid="{00000000-0005-0000-0000-0000A45A0000}"/>
    <cellStyle name="Millares 2 3 2 2 2 4 4" xfId="4731" xr:uid="{00000000-0005-0000-0000-0000A55A0000}"/>
    <cellStyle name="Millares 2 3 2 2 2 4 4 2" xfId="15128" xr:uid="{00000000-0005-0000-0000-0000A65A0000}"/>
    <cellStyle name="Millares 2 3 2 2 2 4 4 2 2" xfId="46184" xr:uid="{00000000-0005-0000-0000-0000A75A0000}"/>
    <cellStyle name="Millares 2 3 2 2 2 4 4 3" xfId="25500" xr:uid="{00000000-0005-0000-0000-0000A85A0000}"/>
    <cellStyle name="Millares 2 3 2 2 2 4 4 4" xfId="35844" xr:uid="{00000000-0005-0000-0000-0000A95A0000}"/>
    <cellStyle name="Millares 2 3 2 2 2 4 5" xfId="8173" xr:uid="{00000000-0005-0000-0000-0000AA5A0000}"/>
    <cellStyle name="Millares 2 3 2 2 2 4 5 2" xfId="18558" xr:uid="{00000000-0005-0000-0000-0000AB5A0000}"/>
    <cellStyle name="Millares 2 3 2 2 2 4 5 2 2" xfId="49608" xr:uid="{00000000-0005-0000-0000-0000AC5A0000}"/>
    <cellStyle name="Millares 2 3 2 2 2 4 5 3" xfId="28924" xr:uid="{00000000-0005-0000-0000-0000AD5A0000}"/>
    <cellStyle name="Millares 2 3 2 2 2 4 5 4" xfId="39268" xr:uid="{00000000-0005-0000-0000-0000AE5A0000}"/>
    <cellStyle name="Millares 2 3 2 2 2 4 6" xfId="11702" xr:uid="{00000000-0005-0000-0000-0000AF5A0000}"/>
    <cellStyle name="Millares 2 3 2 2 2 4 6 2" xfId="42758" xr:uid="{00000000-0005-0000-0000-0000B05A0000}"/>
    <cellStyle name="Millares 2 3 2 2 2 4 7" xfId="22074" xr:uid="{00000000-0005-0000-0000-0000B15A0000}"/>
    <cellStyle name="Millares 2 3 2 2 2 4 8" xfId="32418" xr:uid="{00000000-0005-0000-0000-0000B25A0000}"/>
    <cellStyle name="Millares 2 3 2 2 2 5" xfId="834" xr:uid="{00000000-0005-0000-0000-0000B35A0000}"/>
    <cellStyle name="Millares 2 3 2 2 2 5 2" xfId="3024" xr:uid="{00000000-0005-0000-0000-0000B45A0000}"/>
    <cellStyle name="Millares 2 3 2 2 2 5 2 2" xfId="6454" xr:uid="{00000000-0005-0000-0000-0000B55A0000}"/>
    <cellStyle name="Millares 2 3 2 2 2 5 2 2 2" xfId="16849" xr:uid="{00000000-0005-0000-0000-0000B65A0000}"/>
    <cellStyle name="Millares 2 3 2 2 2 5 2 2 2 2" xfId="47903" xr:uid="{00000000-0005-0000-0000-0000B75A0000}"/>
    <cellStyle name="Millares 2 3 2 2 2 5 2 2 3" xfId="27219" xr:uid="{00000000-0005-0000-0000-0000B85A0000}"/>
    <cellStyle name="Millares 2 3 2 2 2 5 2 2 4" xfId="37563" xr:uid="{00000000-0005-0000-0000-0000B95A0000}"/>
    <cellStyle name="Millares 2 3 2 2 2 5 2 3" xfId="9934" xr:uid="{00000000-0005-0000-0000-0000BA5A0000}"/>
    <cellStyle name="Millares 2 3 2 2 2 5 2 3 2" xfId="20300" xr:uid="{00000000-0005-0000-0000-0000BB5A0000}"/>
    <cellStyle name="Millares 2 3 2 2 2 5 2 3 2 2" xfId="51349" xr:uid="{00000000-0005-0000-0000-0000BC5A0000}"/>
    <cellStyle name="Millares 2 3 2 2 2 5 2 3 3" xfId="30665" xr:uid="{00000000-0005-0000-0000-0000BD5A0000}"/>
    <cellStyle name="Millares 2 3 2 2 2 5 2 3 4" xfId="41009" xr:uid="{00000000-0005-0000-0000-0000BE5A0000}"/>
    <cellStyle name="Millares 2 3 2 2 2 5 2 4" xfId="13421" xr:uid="{00000000-0005-0000-0000-0000BF5A0000}"/>
    <cellStyle name="Millares 2 3 2 2 2 5 2 4 2" xfId="44477" xr:uid="{00000000-0005-0000-0000-0000C05A0000}"/>
    <cellStyle name="Millares 2 3 2 2 2 5 2 5" xfId="23793" xr:uid="{00000000-0005-0000-0000-0000C15A0000}"/>
    <cellStyle name="Millares 2 3 2 2 2 5 2 6" xfId="34137" xr:uid="{00000000-0005-0000-0000-0000C25A0000}"/>
    <cellStyle name="Millares 2 3 2 2 2 5 3" xfId="4733" xr:uid="{00000000-0005-0000-0000-0000C35A0000}"/>
    <cellStyle name="Millares 2 3 2 2 2 5 3 2" xfId="15130" xr:uid="{00000000-0005-0000-0000-0000C45A0000}"/>
    <cellStyle name="Millares 2 3 2 2 2 5 3 2 2" xfId="46186" xr:uid="{00000000-0005-0000-0000-0000C55A0000}"/>
    <cellStyle name="Millares 2 3 2 2 2 5 3 3" xfId="25502" xr:uid="{00000000-0005-0000-0000-0000C65A0000}"/>
    <cellStyle name="Millares 2 3 2 2 2 5 3 4" xfId="35846" xr:uid="{00000000-0005-0000-0000-0000C75A0000}"/>
    <cellStyle name="Millares 2 3 2 2 2 5 4" xfId="8175" xr:uid="{00000000-0005-0000-0000-0000C85A0000}"/>
    <cellStyle name="Millares 2 3 2 2 2 5 4 2" xfId="18560" xr:uid="{00000000-0005-0000-0000-0000C95A0000}"/>
    <cellStyle name="Millares 2 3 2 2 2 5 4 2 2" xfId="49610" xr:uid="{00000000-0005-0000-0000-0000CA5A0000}"/>
    <cellStyle name="Millares 2 3 2 2 2 5 4 3" xfId="28926" xr:uid="{00000000-0005-0000-0000-0000CB5A0000}"/>
    <cellStyle name="Millares 2 3 2 2 2 5 4 4" xfId="39270" xr:uid="{00000000-0005-0000-0000-0000CC5A0000}"/>
    <cellStyle name="Millares 2 3 2 2 2 5 5" xfId="11704" xr:uid="{00000000-0005-0000-0000-0000CD5A0000}"/>
    <cellStyle name="Millares 2 3 2 2 2 5 5 2" xfId="42760" xr:uid="{00000000-0005-0000-0000-0000CE5A0000}"/>
    <cellStyle name="Millares 2 3 2 2 2 5 6" xfId="22076" xr:uid="{00000000-0005-0000-0000-0000CF5A0000}"/>
    <cellStyle name="Millares 2 3 2 2 2 5 7" xfId="32420" xr:uid="{00000000-0005-0000-0000-0000D05A0000}"/>
    <cellStyle name="Millares 2 3 2 2 2 6" xfId="835" xr:uid="{00000000-0005-0000-0000-0000D15A0000}"/>
    <cellStyle name="Millares 2 3 2 2 2 6 2" xfId="3025" xr:uid="{00000000-0005-0000-0000-0000D25A0000}"/>
    <cellStyle name="Millares 2 3 2 2 2 6 2 2" xfId="6455" xr:uid="{00000000-0005-0000-0000-0000D35A0000}"/>
    <cellStyle name="Millares 2 3 2 2 2 6 2 2 2" xfId="16850" xr:uid="{00000000-0005-0000-0000-0000D45A0000}"/>
    <cellStyle name="Millares 2 3 2 2 2 6 2 2 2 2" xfId="47904" xr:uid="{00000000-0005-0000-0000-0000D55A0000}"/>
    <cellStyle name="Millares 2 3 2 2 2 6 2 2 3" xfId="27220" xr:uid="{00000000-0005-0000-0000-0000D65A0000}"/>
    <cellStyle name="Millares 2 3 2 2 2 6 2 2 4" xfId="37564" xr:uid="{00000000-0005-0000-0000-0000D75A0000}"/>
    <cellStyle name="Millares 2 3 2 2 2 6 2 3" xfId="9935" xr:uid="{00000000-0005-0000-0000-0000D85A0000}"/>
    <cellStyle name="Millares 2 3 2 2 2 6 2 3 2" xfId="20301" xr:uid="{00000000-0005-0000-0000-0000D95A0000}"/>
    <cellStyle name="Millares 2 3 2 2 2 6 2 3 2 2" xfId="51350" xr:uid="{00000000-0005-0000-0000-0000DA5A0000}"/>
    <cellStyle name="Millares 2 3 2 2 2 6 2 3 3" xfId="30666" xr:uid="{00000000-0005-0000-0000-0000DB5A0000}"/>
    <cellStyle name="Millares 2 3 2 2 2 6 2 3 4" xfId="41010" xr:uid="{00000000-0005-0000-0000-0000DC5A0000}"/>
    <cellStyle name="Millares 2 3 2 2 2 6 2 4" xfId="13422" xr:uid="{00000000-0005-0000-0000-0000DD5A0000}"/>
    <cellStyle name="Millares 2 3 2 2 2 6 2 4 2" xfId="44478" xr:uid="{00000000-0005-0000-0000-0000DE5A0000}"/>
    <cellStyle name="Millares 2 3 2 2 2 6 2 5" xfId="23794" xr:uid="{00000000-0005-0000-0000-0000DF5A0000}"/>
    <cellStyle name="Millares 2 3 2 2 2 6 2 6" xfId="34138" xr:uid="{00000000-0005-0000-0000-0000E05A0000}"/>
    <cellStyle name="Millares 2 3 2 2 2 6 3" xfId="4734" xr:uid="{00000000-0005-0000-0000-0000E15A0000}"/>
    <cellStyle name="Millares 2 3 2 2 2 6 3 2" xfId="15131" xr:uid="{00000000-0005-0000-0000-0000E25A0000}"/>
    <cellStyle name="Millares 2 3 2 2 2 6 3 2 2" xfId="46187" xr:uid="{00000000-0005-0000-0000-0000E35A0000}"/>
    <cellStyle name="Millares 2 3 2 2 2 6 3 3" xfId="25503" xr:uid="{00000000-0005-0000-0000-0000E45A0000}"/>
    <cellStyle name="Millares 2 3 2 2 2 6 3 4" xfId="35847" xr:uid="{00000000-0005-0000-0000-0000E55A0000}"/>
    <cellStyle name="Millares 2 3 2 2 2 6 4" xfId="8176" xr:uid="{00000000-0005-0000-0000-0000E65A0000}"/>
    <cellStyle name="Millares 2 3 2 2 2 6 4 2" xfId="18561" xr:uid="{00000000-0005-0000-0000-0000E75A0000}"/>
    <cellStyle name="Millares 2 3 2 2 2 6 4 2 2" xfId="49611" xr:uid="{00000000-0005-0000-0000-0000E85A0000}"/>
    <cellStyle name="Millares 2 3 2 2 2 6 4 3" xfId="28927" xr:uid="{00000000-0005-0000-0000-0000E95A0000}"/>
    <cellStyle name="Millares 2 3 2 2 2 6 4 4" xfId="39271" xr:uid="{00000000-0005-0000-0000-0000EA5A0000}"/>
    <cellStyle name="Millares 2 3 2 2 2 6 5" xfId="11705" xr:uid="{00000000-0005-0000-0000-0000EB5A0000}"/>
    <cellStyle name="Millares 2 3 2 2 2 6 5 2" xfId="42761" xr:uid="{00000000-0005-0000-0000-0000EC5A0000}"/>
    <cellStyle name="Millares 2 3 2 2 2 6 6" xfId="22077" xr:uid="{00000000-0005-0000-0000-0000ED5A0000}"/>
    <cellStyle name="Millares 2 3 2 2 2 6 7" xfId="32421" xr:uid="{00000000-0005-0000-0000-0000EE5A0000}"/>
    <cellStyle name="Millares 2 3 2 2 2 7" xfId="836" xr:uid="{00000000-0005-0000-0000-0000EF5A0000}"/>
    <cellStyle name="Millares 2 3 2 2 2 7 2" xfId="3026" xr:uid="{00000000-0005-0000-0000-0000F05A0000}"/>
    <cellStyle name="Millares 2 3 2 2 2 7 2 2" xfId="6456" xr:uid="{00000000-0005-0000-0000-0000F15A0000}"/>
    <cellStyle name="Millares 2 3 2 2 2 7 2 2 2" xfId="16851" xr:uid="{00000000-0005-0000-0000-0000F25A0000}"/>
    <cellStyle name="Millares 2 3 2 2 2 7 2 2 2 2" xfId="47905" xr:uid="{00000000-0005-0000-0000-0000F35A0000}"/>
    <cellStyle name="Millares 2 3 2 2 2 7 2 2 3" xfId="27221" xr:uid="{00000000-0005-0000-0000-0000F45A0000}"/>
    <cellStyle name="Millares 2 3 2 2 2 7 2 2 4" xfId="37565" xr:uid="{00000000-0005-0000-0000-0000F55A0000}"/>
    <cellStyle name="Millares 2 3 2 2 2 7 2 3" xfId="9936" xr:uid="{00000000-0005-0000-0000-0000F65A0000}"/>
    <cellStyle name="Millares 2 3 2 2 2 7 2 3 2" xfId="20302" xr:uid="{00000000-0005-0000-0000-0000F75A0000}"/>
    <cellStyle name="Millares 2 3 2 2 2 7 2 3 2 2" xfId="51351" xr:uid="{00000000-0005-0000-0000-0000F85A0000}"/>
    <cellStyle name="Millares 2 3 2 2 2 7 2 3 3" xfId="30667" xr:uid="{00000000-0005-0000-0000-0000F95A0000}"/>
    <cellStyle name="Millares 2 3 2 2 2 7 2 3 4" xfId="41011" xr:uid="{00000000-0005-0000-0000-0000FA5A0000}"/>
    <cellStyle name="Millares 2 3 2 2 2 7 2 4" xfId="13423" xr:uid="{00000000-0005-0000-0000-0000FB5A0000}"/>
    <cellStyle name="Millares 2 3 2 2 2 7 2 4 2" xfId="44479" xr:uid="{00000000-0005-0000-0000-0000FC5A0000}"/>
    <cellStyle name="Millares 2 3 2 2 2 7 2 5" xfId="23795" xr:uid="{00000000-0005-0000-0000-0000FD5A0000}"/>
    <cellStyle name="Millares 2 3 2 2 2 7 2 6" xfId="34139" xr:uid="{00000000-0005-0000-0000-0000FE5A0000}"/>
    <cellStyle name="Millares 2 3 2 2 2 7 3" xfId="4735" xr:uid="{00000000-0005-0000-0000-0000FF5A0000}"/>
    <cellStyle name="Millares 2 3 2 2 2 7 3 2" xfId="15132" xr:uid="{00000000-0005-0000-0000-0000005B0000}"/>
    <cellStyle name="Millares 2 3 2 2 2 7 3 2 2" xfId="46188" xr:uid="{00000000-0005-0000-0000-0000015B0000}"/>
    <cellStyle name="Millares 2 3 2 2 2 7 3 3" xfId="25504" xr:uid="{00000000-0005-0000-0000-0000025B0000}"/>
    <cellStyle name="Millares 2 3 2 2 2 7 3 4" xfId="35848" xr:uid="{00000000-0005-0000-0000-0000035B0000}"/>
    <cellStyle name="Millares 2 3 2 2 2 7 4" xfId="8177" xr:uid="{00000000-0005-0000-0000-0000045B0000}"/>
    <cellStyle name="Millares 2 3 2 2 2 7 4 2" xfId="18562" xr:uid="{00000000-0005-0000-0000-0000055B0000}"/>
    <cellStyle name="Millares 2 3 2 2 2 7 4 2 2" xfId="49612" xr:uid="{00000000-0005-0000-0000-0000065B0000}"/>
    <cellStyle name="Millares 2 3 2 2 2 7 4 3" xfId="28928" xr:uid="{00000000-0005-0000-0000-0000075B0000}"/>
    <cellStyle name="Millares 2 3 2 2 2 7 4 4" xfId="39272" xr:uid="{00000000-0005-0000-0000-0000085B0000}"/>
    <cellStyle name="Millares 2 3 2 2 2 7 5" xfId="11706" xr:uid="{00000000-0005-0000-0000-0000095B0000}"/>
    <cellStyle name="Millares 2 3 2 2 2 7 5 2" xfId="42762" xr:uid="{00000000-0005-0000-0000-00000A5B0000}"/>
    <cellStyle name="Millares 2 3 2 2 2 7 6" xfId="22078" xr:uid="{00000000-0005-0000-0000-00000B5B0000}"/>
    <cellStyle name="Millares 2 3 2 2 2 7 7" xfId="32422" xr:uid="{00000000-0005-0000-0000-00000C5B0000}"/>
    <cellStyle name="Millares 2 3 2 2 2 8" xfId="3003" xr:uid="{00000000-0005-0000-0000-00000D5B0000}"/>
    <cellStyle name="Millares 2 3 2 2 2 8 2" xfId="6433" xr:uid="{00000000-0005-0000-0000-00000E5B0000}"/>
    <cellStyle name="Millares 2 3 2 2 2 8 2 2" xfId="16828" xr:uid="{00000000-0005-0000-0000-00000F5B0000}"/>
    <cellStyle name="Millares 2 3 2 2 2 8 2 2 2" xfId="47882" xr:uid="{00000000-0005-0000-0000-0000105B0000}"/>
    <cellStyle name="Millares 2 3 2 2 2 8 2 3" xfId="27198" xr:uid="{00000000-0005-0000-0000-0000115B0000}"/>
    <cellStyle name="Millares 2 3 2 2 2 8 2 4" xfId="37542" xr:uid="{00000000-0005-0000-0000-0000125B0000}"/>
    <cellStyle name="Millares 2 3 2 2 2 8 3" xfId="9913" xr:uid="{00000000-0005-0000-0000-0000135B0000}"/>
    <cellStyle name="Millares 2 3 2 2 2 8 3 2" xfId="20279" xr:uid="{00000000-0005-0000-0000-0000145B0000}"/>
    <cellStyle name="Millares 2 3 2 2 2 8 3 2 2" xfId="51328" xr:uid="{00000000-0005-0000-0000-0000155B0000}"/>
    <cellStyle name="Millares 2 3 2 2 2 8 3 3" xfId="30644" xr:uid="{00000000-0005-0000-0000-0000165B0000}"/>
    <cellStyle name="Millares 2 3 2 2 2 8 3 4" xfId="40988" xr:uid="{00000000-0005-0000-0000-0000175B0000}"/>
    <cellStyle name="Millares 2 3 2 2 2 8 4" xfId="13400" xr:uid="{00000000-0005-0000-0000-0000185B0000}"/>
    <cellStyle name="Millares 2 3 2 2 2 8 4 2" xfId="44456" xr:uid="{00000000-0005-0000-0000-0000195B0000}"/>
    <cellStyle name="Millares 2 3 2 2 2 8 5" xfId="23772" xr:uid="{00000000-0005-0000-0000-00001A5B0000}"/>
    <cellStyle name="Millares 2 3 2 2 2 8 6" xfId="34116" xr:uid="{00000000-0005-0000-0000-00001B5B0000}"/>
    <cellStyle name="Millares 2 3 2 2 2 9" xfId="4712" xr:uid="{00000000-0005-0000-0000-00001C5B0000}"/>
    <cellStyle name="Millares 2 3 2 2 2 9 2" xfId="15109" xr:uid="{00000000-0005-0000-0000-00001D5B0000}"/>
    <cellStyle name="Millares 2 3 2 2 2 9 2 2" xfId="46165" xr:uid="{00000000-0005-0000-0000-00001E5B0000}"/>
    <cellStyle name="Millares 2 3 2 2 2 9 3" xfId="25481" xr:uid="{00000000-0005-0000-0000-00001F5B0000}"/>
    <cellStyle name="Millares 2 3 2 2 2 9 4" xfId="35825" xr:uid="{00000000-0005-0000-0000-0000205B0000}"/>
    <cellStyle name="Millares 2 3 2 2 3" xfId="837" xr:uid="{00000000-0005-0000-0000-0000215B0000}"/>
    <cellStyle name="Millares 2 3 2 2 3 10" xfId="8178" xr:uid="{00000000-0005-0000-0000-0000225B0000}"/>
    <cellStyle name="Millares 2 3 2 2 3 10 2" xfId="18563" xr:uid="{00000000-0005-0000-0000-0000235B0000}"/>
    <cellStyle name="Millares 2 3 2 2 3 10 2 2" xfId="49613" xr:uid="{00000000-0005-0000-0000-0000245B0000}"/>
    <cellStyle name="Millares 2 3 2 2 3 10 3" xfId="28929" xr:uid="{00000000-0005-0000-0000-0000255B0000}"/>
    <cellStyle name="Millares 2 3 2 2 3 10 4" xfId="39273" xr:uid="{00000000-0005-0000-0000-0000265B0000}"/>
    <cellStyle name="Millares 2 3 2 2 3 11" xfId="11707" xr:uid="{00000000-0005-0000-0000-0000275B0000}"/>
    <cellStyle name="Millares 2 3 2 2 3 11 2" xfId="42763" xr:uid="{00000000-0005-0000-0000-0000285B0000}"/>
    <cellStyle name="Millares 2 3 2 2 3 12" xfId="22079" xr:uid="{00000000-0005-0000-0000-0000295B0000}"/>
    <cellStyle name="Millares 2 3 2 2 3 13" xfId="32423" xr:uid="{00000000-0005-0000-0000-00002A5B0000}"/>
    <cellStyle name="Millares 2 3 2 2 3 2" xfId="838" xr:uid="{00000000-0005-0000-0000-00002B5B0000}"/>
    <cellStyle name="Millares 2 3 2 2 3 2 10" xfId="11708" xr:uid="{00000000-0005-0000-0000-00002C5B0000}"/>
    <cellStyle name="Millares 2 3 2 2 3 2 10 2" xfId="42764" xr:uid="{00000000-0005-0000-0000-00002D5B0000}"/>
    <cellStyle name="Millares 2 3 2 2 3 2 11" xfId="22080" xr:uid="{00000000-0005-0000-0000-00002E5B0000}"/>
    <cellStyle name="Millares 2 3 2 2 3 2 12" xfId="32424" xr:uid="{00000000-0005-0000-0000-00002F5B0000}"/>
    <cellStyle name="Millares 2 3 2 2 3 2 2" xfId="839" xr:uid="{00000000-0005-0000-0000-0000305B0000}"/>
    <cellStyle name="Millares 2 3 2 2 3 2 2 10" xfId="22081" xr:uid="{00000000-0005-0000-0000-0000315B0000}"/>
    <cellStyle name="Millares 2 3 2 2 3 2 2 11" xfId="32425" xr:uid="{00000000-0005-0000-0000-0000325B0000}"/>
    <cellStyle name="Millares 2 3 2 2 3 2 2 2" xfId="840" xr:uid="{00000000-0005-0000-0000-0000335B0000}"/>
    <cellStyle name="Millares 2 3 2 2 3 2 2 2 2" xfId="841" xr:uid="{00000000-0005-0000-0000-0000345B0000}"/>
    <cellStyle name="Millares 2 3 2 2 3 2 2 2 2 2" xfId="3031" xr:uid="{00000000-0005-0000-0000-0000355B0000}"/>
    <cellStyle name="Millares 2 3 2 2 3 2 2 2 2 2 2" xfId="6461" xr:uid="{00000000-0005-0000-0000-0000365B0000}"/>
    <cellStyle name="Millares 2 3 2 2 3 2 2 2 2 2 2 2" xfId="16856" xr:uid="{00000000-0005-0000-0000-0000375B0000}"/>
    <cellStyle name="Millares 2 3 2 2 3 2 2 2 2 2 2 2 2" xfId="47910" xr:uid="{00000000-0005-0000-0000-0000385B0000}"/>
    <cellStyle name="Millares 2 3 2 2 3 2 2 2 2 2 2 3" xfId="27226" xr:uid="{00000000-0005-0000-0000-0000395B0000}"/>
    <cellStyle name="Millares 2 3 2 2 3 2 2 2 2 2 2 4" xfId="37570" xr:uid="{00000000-0005-0000-0000-00003A5B0000}"/>
    <cellStyle name="Millares 2 3 2 2 3 2 2 2 2 2 3" xfId="9941" xr:uid="{00000000-0005-0000-0000-00003B5B0000}"/>
    <cellStyle name="Millares 2 3 2 2 3 2 2 2 2 2 3 2" xfId="20307" xr:uid="{00000000-0005-0000-0000-00003C5B0000}"/>
    <cellStyle name="Millares 2 3 2 2 3 2 2 2 2 2 3 2 2" xfId="51356" xr:uid="{00000000-0005-0000-0000-00003D5B0000}"/>
    <cellStyle name="Millares 2 3 2 2 3 2 2 2 2 2 3 3" xfId="30672" xr:uid="{00000000-0005-0000-0000-00003E5B0000}"/>
    <cellStyle name="Millares 2 3 2 2 3 2 2 2 2 2 3 4" xfId="41016" xr:uid="{00000000-0005-0000-0000-00003F5B0000}"/>
    <cellStyle name="Millares 2 3 2 2 3 2 2 2 2 2 4" xfId="13428" xr:uid="{00000000-0005-0000-0000-0000405B0000}"/>
    <cellStyle name="Millares 2 3 2 2 3 2 2 2 2 2 4 2" xfId="44484" xr:uid="{00000000-0005-0000-0000-0000415B0000}"/>
    <cellStyle name="Millares 2 3 2 2 3 2 2 2 2 2 5" xfId="23800" xr:uid="{00000000-0005-0000-0000-0000425B0000}"/>
    <cellStyle name="Millares 2 3 2 2 3 2 2 2 2 2 6" xfId="34144" xr:uid="{00000000-0005-0000-0000-0000435B0000}"/>
    <cellStyle name="Millares 2 3 2 2 3 2 2 2 2 3" xfId="4740" xr:uid="{00000000-0005-0000-0000-0000445B0000}"/>
    <cellStyle name="Millares 2 3 2 2 3 2 2 2 2 3 2" xfId="15137" xr:uid="{00000000-0005-0000-0000-0000455B0000}"/>
    <cellStyle name="Millares 2 3 2 2 3 2 2 2 2 3 2 2" xfId="46193" xr:uid="{00000000-0005-0000-0000-0000465B0000}"/>
    <cellStyle name="Millares 2 3 2 2 3 2 2 2 2 3 3" xfId="25509" xr:uid="{00000000-0005-0000-0000-0000475B0000}"/>
    <cellStyle name="Millares 2 3 2 2 3 2 2 2 2 3 4" xfId="35853" xr:uid="{00000000-0005-0000-0000-0000485B0000}"/>
    <cellStyle name="Millares 2 3 2 2 3 2 2 2 2 4" xfId="8182" xr:uid="{00000000-0005-0000-0000-0000495B0000}"/>
    <cellStyle name="Millares 2 3 2 2 3 2 2 2 2 4 2" xfId="18567" xr:uid="{00000000-0005-0000-0000-00004A5B0000}"/>
    <cellStyle name="Millares 2 3 2 2 3 2 2 2 2 4 2 2" xfId="49617" xr:uid="{00000000-0005-0000-0000-00004B5B0000}"/>
    <cellStyle name="Millares 2 3 2 2 3 2 2 2 2 4 3" xfId="28933" xr:uid="{00000000-0005-0000-0000-00004C5B0000}"/>
    <cellStyle name="Millares 2 3 2 2 3 2 2 2 2 4 4" xfId="39277" xr:uid="{00000000-0005-0000-0000-00004D5B0000}"/>
    <cellStyle name="Millares 2 3 2 2 3 2 2 2 2 5" xfId="11711" xr:uid="{00000000-0005-0000-0000-00004E5B0000}"/>
    <cellStyle name="Millares 2 3 2 2 3 2 2 2 2 5 2" xfId="42767" xr:uid="{00000000-0005-0000-0000-00004F5B0000}"/>
    <cellStyle name="Millares 2 3 2 2 3 2 2 2 2 6" xfId="22083" xr:uid="{00000000-0005-0000-0000-0000505B0000}"/>
    <cellStyle name="Millares 2 3 2 2 3 2 2 2 2 7" xfId="32427" xr:uid="{00000000-0005-0000-0000-0000515B0000}"/>
    <cellStyle name="Millares 2 3 2 2 3 2 2 2 3" xfId="3030" xr:uid="{00000000-0005-0000-0000-0000525B0000}"/>
    <cellStyle name="Millares 2 3 2 2 3 2 2 2 3 2" xfId="6460" xr:uid="{00000000-0005-0000-0000-0000535B0000}"/>
    <cellStyle name="Millares 2 3 2 2 3 2 2 2 3 2 2" xfId="16855" xr:uid="{00000000-0005-0000-0000-0000545B0000}"/>
    <cellStyle name="Millares 2 3 2 2 3 2 2 2 3 2 2 2" xfId="47909" xr:uid="{00000000-0005-0000-0000-0000555B0000}"/>
    <cellStyle name="Millares 2 3 2 2 3 2 2 2 3 2 3" xfId="27225" xr:uid="{00000000-0005-0000-0000-0000565B0000}"/>
    <cellStyle name="Millares 2 3 2 2 3 2 2 2 3 2 4" xfId="37569" xr:uid="{00000000-0005-0000-0000-0000575B0000}"/>
    <cellStyle name="Millares 2 3 2 2 3 2 2 2 3 3" xfId="9940" xr:uid="{00000000-0005-0000-0000-0000585B0000}"/>
    <cellStyle name="Millares 2 3 2 2 3 2 2 2 3 3 2" xfId="20306" xr:uid="{00000000-0005-0000-0000-0000595B0000}"/>
    <cellStyle name="Millares 2 3 2 2 3 2 2 2 3 3 2 2" xfId="51355" xr:uid="{00000000-0005-0000-0000-00005A5B0000}"/>
    <cellStyle name="Millares 2 3 2 2 3 2 2 2 3 3 3" xfId="30671" xr:uid="{00000000-0005-0000-0000-00005B5B0000}"/>
    <cellStyle name="Millares 2 3 2 2 3 2 2 2 3 3 4" xfId="41015" xr:uid="{00000000-0005-0000-0000-00005C5B0000}"/>
    <cellStyle name="Millares 2 3 2 2 3 2 2 2 3 4" xfId="13427" xr:uid="{00000000-0005-0000-0000-00005D5B0000}"/>
    <cellStyle name="Millares 2 3 2 2 3 2 2 2 3 4 2" xfId="44483" xr:uid="{00000000-0005-0000-0000-00005E5B0000}"/>
    <cellStyle name="Millares 2 3 2 2 3 2 2 2 3 5" xfId="23799" xr:uid="{00000000-0005-0000-0000-00005F5B0000}"/>
    <cellStyle name="Millares 2 3 2 2 3 2 2 2 3 6" xfId="34143" xr:uid="{00000000-0005-0000-0000-0000605B0000}"/>
    <cellStyle name="Millares 2 3 2 2 3 2 2 2 4" xfId="4739" xr:uid="{00000000-0005-0000-0000-0000615B0000}"/>
    <cellStyle name="Millares 2 3 2 2 3 2 2 2 4 2" xfId="15136" xr:uid="{00000000-0005-0000-0000-0000625B0000}"/>
    <cellStyle name="Millares 2 3 2 2 3 2 2 2 4 2 2" xfId="46192" xr:uid="{00000000-0005-0000-0000-0000635B0000}"/>
    <cellStyle name="Millares 2 3 2 2 3 2 2 2 4 3" xfId="25508" xr:uid="{00000000-0005-0000-0000-0000645B0000}"/>
    <cellStyle name="Millares 2 3 2 2 3 2 2 2 4 4" xfId="35852" xr:uid="{00000000-0005-0000-0000-0000655B0000}"/>
    <cellStyle name="Millares 2 3 2 2 3 2 2 2 5" xfId="8181" xr:uid="{00000000-0005-0000-0000-0000665B0000}"/>
    <cellStyle name="Millares 2 3 2 2 3 2 2 2 5 2" xfId="18566" xr:uid="{00000000-0005-0000-0000-0000675B0000}"/>
    <cellStyle name="Millares 2 3 2 2 3 2 2 2 5 2 2" xfId="49616" xr:uid="{00000000-0005-0000-0000-0000685B0000}"/>
    <cellStyle name="Millares 2 3 2 2 3 2 2 2 5 3" xfId="28932" xr:uid="{00000000-0005-0000-0000-0000695B0000}"/>
    <cellStyle name="Millares 2 3 2 2 3 2 2 2 5 4" xfId="39276" xr:uid="{00000000-0005-0000-0000-00006A5B0000}"/>
    <cellStyle name="Millares 2 3 2 2 3 2 2 2 6" xfId="11710" xr:uid="{00000000-0005-0000-0000-00006B5B0000}"/>
    <cellStyle name="Millares 2 3 2 2 3 2 2 2 6 2" xfId="42766" xr:uid="{00000000-0005-0000-0000-00006C5B0000}"/>
    <cellStyle name="Millares 2 3 2 2 3 2 2 2 7" xfId="22082" xr:uid="{00000000-0005-0000-0000-00006D5B0000}"/>
    <cellStyle name="Millares 2 3 2 2 3 2 2 2 8" xfId="32426" xr:uid="{00000000-0005-0000-0000-00006E5B0000}"/>
    <cellStyle name="Millares 2 3 2 2 3 2 2 3" xfId="842" xr:uid="{00000000-0005-0000-0000-00006F5B0000}"/>
    <cellStyle name="Millares 2 3 2 2 3 2 2 3 2" xfId="3032" xr:uid="{00000000-0005-0000-0000-0000705B0000}"/>
    <cellStyle name="Millares 2 3 2 2 3 2 2 3 2 2" xfId="6462" xr:uid="{00000000-0005-0000-0000-0000715B0000}"/>
    <cellStyle name="Millares 2 3 2 2 3 2 2 3 2 2 2" xfId="16857" xr:uid="{00000000-0005-0000-0000-0000725B0000}"/>
    <cellStyle name="Millares 2 3 2 2 3 2 2 3 2 2 2 2" xfId="47911" xr:uid="{00000000-0005-0000-0000-0000735B0000}"/>
    <cellStyle name="Millares 2 3 2 2 3 2 2 3 2 2 3" xfId="27227" xr:uid="{00000000-0005-0000-0000-0000745B0000}"/>
    <cellStyle name="Millares 2 3 2 2 3 2 2 3 2 2 4" xfId="37571" xr:uid="{00000000-0005-0000-0000-0000755B0000}"/>
    <cellStyle name="Millares 2 3 2 2 3 2 2 3 2 3" xfId="9942" xr:uid="{00000000-0005-0000-0000-0000765B0000}"/>
    <cellStyle name="Millares 2 3 2 2 3 2 2 3 2 3 2" xfId="20308" xr:uid="{00000000-0005-0000-0000-0000775B0000}"/>
    <cellStyle name="Millares 2 3 2 2 3 2 2 3 2 3 2 2" xfId="51357" xr:uid="{00000000-0005-0000-0000-0000785B0000}"/>
    <cellStyle name="Millares 2 3 2 2 3 2 2 3 2 3 3" xfId="30673" xr:uid="{00000000-0005-0000-0000-0000795B0000}"/>
    <cellStyle name="Millares 2 3 2 2 3 2 2 3 2 3 4" xfId="41017" xr:uid="{00000000-0005-0000-0000-00007A5B0000}"/>
    <cellStyle name="Millares 2 3 2 2 3 2 2 3 2 4" xfId="13429" xr:uid="{00000000-0005-0000-0000-00007B5B0000}"/>
    <cellStyle name="Millares 2 3 2 2 3 2 2 3 2 4 2" xfId="44485" xr:uid="{00000000-0005-0000-0000-00007C5B0000}"/>
    <cellStyle name="Millares 2 3 2 2 3 2 2 3 2 5" xfId="23801" xr:uid="{00000000-0005-0000-0000-00007D5B0000}"/>
    <cellStyle name="Millares 2 3 2 2 3 2 2 3 2 6" xfId="34145" xr:uid="{00000000-0005-0000-0000-00007E5B0000}"/>
    <cellStyle name="Millares 2 3 2 2 3 2 2 3 3" xfId="4741" xr:uid="{00000000-0005-0000-0000-00007F5B0000}"/>
    <cellStyle name="Millares 2 3 2 2 3 2 2 3 3 2" xfId="15138" xr:uid="{00000000-0005-0000-0000-0000805B0000}"/>
    <cellStyle name="Millares 2 3 2 2 3 2 2 3 3 2 2" xfId="46194" xr:uid="{00000000-0005-0000-0000-0000815B0000}"/>
    <cellStyle name="Millares 2 3 2 2 3 2 2 3 3 3" xfId="25510" xr:uid="{00000000-0005-0000-0000-0000825B0000}"/>
    <cellStyle name="Millares 2 3 2 2 3 2 2 3 3 4" xfId="35854" xr:uid="{00000000-0005-0000-0000-0000835B0000}"/>
    <cellStyle name="Millares 2 3 2 2 3 2 2 3 4" xfId="8183" xr:uid="{00000000-0005-0000-0000-0000845B0000}"/>
    <cellStyle name="Millares 2 3 2 2 3 2 2 3 4 2" xfId="18568" xr:uid="{00000000-0005-0000-0000-0000855B0000}"/>
    <cellStyle name="Millares 2 3 2 2 3 2 2 3 4 2 2" xfId="49618" xr:uid="{00000000-0005-0000-0000-0000865B0000}"/>
    <cellStyle name="Millares 2 3 2 2 3 2 2 3 4 3" xfId="28934" xr:uid="{00000000-0005-0000-0000-0000875B0000}"/>
    <cellStyle name="Millares 2 3 2 2 3 2 2 3 4 4" xfId="39278" xr:uid="{00000000-0005-0000-0000-0000885B0000}"/>
    <cellStyle name="Millares 2 3 2 2 3 2 2 3 5" xfId="11712" xr:uid="{00000000-0005-0000-0000-0000895B0000}"/>
    <cellStyle name="Millares 2 3 2 2 3 2 2 3 5 2" xfId="42768" xr:uid="{00000000-0005-0000-0000-00008A5B0000}"/>
    <cellStyle name="Millares 2 3 2 2 3 2 2 3 6" xfId="22084" xr:uid="{00000000-0005-0000-0000-00008B5B0000}"/>
    <cellStyle name="Millares 2 3 2 2 3 2 2 3 7" xfId="32428" xr:uid="{00000000-0005-0000-0000-00008C5B0000}"/>
    <cellStyle name="Millares 2 3 2 2 3 2 2 4" xfId="843" xr:uid="{00000000-0005-0000-0000-00008D5B0000}"/>
    <cellStyle name="Millares 2 3 2 2 3 2 2 4 2" xfId="3033" xr:uid="{00000000-0005-0000-0000-00008E5B0000}"/>
    <cellStyle name="Millares 2 3 2 2 3 2 2 4 2 2" xfId="6463" xr:uid="{00000000-0005-0000-0000-00008F5B0000}"/>
    <cellStyle name="Millares 2 3 2 2 3 2 2 4 2 2 2" xfId="16858" xr:uid="{00000000-0005-0000-0000-0000905B0000}"/>
    <cellStyle name="Millares 2 3 2 2 3 2 2 4 2 2 2 2" xfId="47912" xr:uid="{00000000-0005-0000-0000-0000915B0000}"/>
    <cellStyle name="Millares 2 3 2 2 3 2 2 4 2 2 3" xfId="27228" xr:uid="{00000000-0005-0000-0000-0000925B0000}"/>
    <cellStyle name="Millares 2 3 2 2 3 2 2 4 2 2 4" xfId="37572" xr:uid="{00000000-0005-0000-0000-0000935B0000}"/>
    <cellStyle name="Millares 2 3 2 2 3 2 2 4 2 3" xfId="9943" xr:uid="{00000000-0005-0000-0000-0000945B0000}"/>
    <cellStyle name="Millares 2 3 2 2 3 2 2 4 2 3 2" xfId="20309" xr:uid="{00000000-0005-0000-0000-0000955B0000}"/>
    <cellStyle name="Millares 2 3 2 2 3 2 2 4 2 3 2 2" xfId="51358" xr:uid="{00000000-0005-0000-0000-0000965B0000}"/>
    <cellStyle name="Millares 2 3 2 2 3 2 2 4 2 3 3" xfId="30674" xr:uid="{00000000-0005-0000-0000-0000975B0000}"/>
    <cellStyle name="Millares 2 3 2 2 3 2 2 4 2 3 4" xfId="41018" xr:uid="{00000000-0005-0000-0000-0000985B0000}"/>
    <cellStyle name="Millares 2 3 2 2 3 2 2 4 2 4" xfId="13430" xr:uid="{00000000-0005-0000-0000-0000995B0000}"/>
    <cellStyle name="Millares 2 3 2 2 3 2 2 4 2 4 2" xfId="44486" xr:uid="{00000000-0005-0000-0000-00009A5B0000}"/>
    <cellStyle name="Millares 2 3 2 2 3 2 2 4 2 5" xfId="23802" xr:uid="{00000000-0005-0000-0000-00009B5B0000}"/>
    <cellStyle name="Millares 2 3 2 2 3 2 2 4 2 6" xfId="34146" xr:uid="{00000000-0005-0000-0000-00009C5B0000}"/>
    <cellStyle name="Millares 2 3 2 2 3 2 2 4 3" xfId="4742" xr:uid="{00000000-0005-0000-0000-00009D5B0000}"/>
    <cellStyle name="Millares 2 3 2 2 3 2 2 4 3 2" xfId="15139" xr:uid="{00000000-0005-0000-0000-00009E5B0000}"/>
    <cellStyle name="Millares 2 3 2 2 3 2 2 4 3 2 2" xfId="46195" xr:uid="{00000000-0005-0000-0000-00009F5B0000}"/>
    <cellStyle name="Millares 2 3 2 2 3 2 2 4 3 3" xfId="25511" xr:uid="{00000000-0005-0000-0000-0000A05B0000}"/>
    <cellStyle name="Millares 2 3 2 2 3 2 2 4 3 4" xfId="35855" xr:uid="{00000000-0005-0000-0000-0000A15B0000}"/>
    <cellStyle name="Millares 2 3 2 2 3 2 2 4 4" xfId="8184" xr:uid="{00000000-0005-0000-0000-0000A25B0000}"/>
    <cellStyle name="Millares 2 3 2 2 3 2 2 4 4 2" xfId="18569" xr:uid="{00000000-0005-0000-0000-0000A35B0000}"/>
    <cellStyle name="Millares 2 3 2 2 3 2 2 4 4 2 2" xfId="49619" xr:uid="{00000000-0005-0000-0000-0000A45B0000}"/>
    <cellStyle name="Millares 2 3 2 2 3 2 2 4 4 3" xfId="28935" xr:uid="{00000000-0005-0000-0000-0000A55B0000}"/>
    <cellStyle name="Millares 2 3 2 2 3 2 2 4 4 4" xfId="39279" xr:uid="{00000000-0005-0000-0000-0000A65B0000}"/>
    <cellStyle name="Millares 2 3 2 2 3 2 2 4 5" xfId="11713" xr:uid="{00000000-0005-0000-0000-0000A75B0000}"/>
    <cellStyle name="Millares 2 3 2 2 3 2 2 4 5 2" xfId="42769" xr:uid="{00000000-0005-0000-0000-0000A85B0000}"/>
    <cellStyle name="Millares 2 3 2 2 3 2 2 4 6" xfId="22085" xr:uid="{00000000-0005-0000-0000-0000A95B0000}"/>
    <cellStyle name="Millares 2 3 2 2 3 2 2 4 7" xfId="32429" xr:uid="{00000000-0005-0000-0000-0000AA5B0000}"/>
    <cellStyle name="Millares 2 3 2 2 3 2 2 5" xfId="844" xr:uid="{00000000-0005-0000-0000-0000AB5B0000}"/>
    <cellStyle name="Millares 2 3 2 2 3 2 2 5 2" xfId="3034" xr:uid="{00000000-0005-0000-0000-0000AC5B0000}"/>
    <cellStyle name="Millares 2 3 2 2 3 2 2 5 2 2" xfId="6464" xr:uid="{00000000-0005-0000-0000-0000AD5B0000}"/>
    <cellStyle name="Millares 2 3 2 2 3 2 2 5 2 2 2" xfId="16859" xr:uid="{00000000-0005-0000-0000-0000AE5B0000}"/>
    <cellStyle name="Millares 2 3 2 2 3 2 2 5 2 2 2 2" xfId="47913" xr:uid="{00000000-0005-0000-0000-0000AF5B0000}"/>
    <cellStyle name="Millares 2 3 2 2 3 2 2 5 2 2 3" xfId="27229" xr:uid="{00000000-0005-0000-0000-0000B05B0000}"/>
    <cellStyle name="Millares 2 3 2 2 3 2 2 5 2 2 4" xfId="37573" xr:uid="{00000000-0005-0000-0000-0000B15B0000}"/>
    <cellStyle name="Millares 2 3 2 2 3 2 2 5 2 3" xfId="9944" xr:uid="{00000000-0005-0000-0000-0000B25B0000}"/>
    <cellStyle name="Millares 2 3 2 2 3 2 2 5 2 3 2" xfId="20310" xr:uid="{00000000-0005-0000-0000-0000B35B0000}"/>
    <cellStyle name="Millares 2 3 2 2 3 2 2 5 2 3 2 2" xfId="51359" xr:uid="{00000000-0005-0000-0000-0000B45B0000}"/>
    <cellStyle name="Millares 2 3 2 2 3 2 2 5 2 3 3" xfId="30675" xr:uid="{00000000-0005-0000-0000-0000B55B0000}"/>
    <cellStyle name="Millares 2 3 2 2 3 2 2 5 2 3 4" xfId="41019" xr:uid="{00000000-0005-0000-0000-0000B65B0000}"/>
    <cellStyle name="Millares 2 3 2 2 3 2 2 5 2 4" xfId="13431" xr:uid="{00000000-0005-0000-0000-0000B75B0000}"/>
    <cellStyle name="Millares 2 3 2 2 3 2 2 5 2 4 2" xfId="44487" xr:uid="{00000000-0005-0000-0000-0000B85B0000}"/>
    <cellStyle name="Millares 2 3 2 2 3 2 2 5 2 5" xfId="23803" xr:uid="{00000000-0005-0000-0000-0000B95B0000}"/>
    <cellStyle name="Millares 2 3 2 2 3 2 2 5 2 6" xfId="34147" xr:uid="{00000000-0005-0000-0000-0000BA5B0000}"/>
    <cellStyle name="Millares 2 3 2 2 3 2 2 5 3" xfId="4743" xr:uid="{00000000-0005-0000-0000-0000BB5B0000}"/>
    <cellStyle name="Millares 2 3 2 2 3 2 2 5 3 2" xfId="15140" xr:uid="{00000000-0005-0000-0000-0000BC5B0000}"/>
    <cellStyle name="Millares 2 3 2 2 3 2 2 5 3 2 2" xfId="46196" xr:uid="{00000000-0005-0000-0000-0000BD5B0000}"/>
    <cellStyle name="Millares 2 3 2 2 3 2 2 5 3 3" xfId="25512" xr:uid="{00000000-0005-0000-0000-0000BE5B0000}"/>
    <cellStyle name="Millares 2 3 2 2 3 2 2 5 3 4" xfId="35856" xr:uid="{00000000-0005-0000-0000-0000BF5B0000}"/>
    <cellStyle name="Millares 2 3 2 2 3 2 2 5 4" xfId="8185" xr:uid="{00000000-0005-0000-0000-0000C05B0000}"/>
    <cellStyle name="Millares 2 3 2 2 3 2 2 5 4 2" xfId="18570" xr:uid="{00000000-0005-0000-0000-0000C15B0000}"/>
    <cellStyle name="Millares 2 3 2 2 3 2 2 5 4 2 2" xfId="49620" xr:uid="{00000000-0005-0000-0000-0000C25B0000}"/>
    <cellStyle name="Millares 2 3 2 2 3 2 2 5 4 3" xfId="28936" xr:uid="{00000000-0005-0000-0000-0000C35B0000}"/>
    <cellStyle name="Millares 2 3 2 2 3 2 2 5 4 4" xfId="39280" xr:uid="{00000000-0005-0000-0000-0000C45B0000}"/>
    <cellStyle name="Millares 2 3 2 2 3 2 2 5 5" xfId="11714" xr:uid="{00000000-0005-0000-0000-0000C55B0000}"/>
    <cellStyle name="Millares 2 3 2 2 3 2 2 5 5 2" xfId="42770" xr:uid="{00000000-0005-0000-0000-0000C65B0000}"/>
    <cellStyle name="Millares 2 3 2 2 3 2 2 5 6" xfId="22086" xr:uid="{00000000-0005-0000-0000-0000C75B0000}"/>
    <cellStyle name="Millares 2 3 2 2 3 2 2 5 7" xfId="32430" xr:uid="{00000000-0005-0000-0000-0000C85B0000}"/>
    <cellStyle name="Millares 2 3 2 2 3 2 2 6" xfId="3029" xr:uid="{00000000-0005-0000-0000-0000C95B0000}"/>
    <cellStyle name="Millares 2 3 2 2 3 2 2 6 2" xfId="6459" xr:uid="{00000000-0005-0000-0000-0000CA5B0000}"/>
    <cellStyle name="Millares 2 3 2 2 3 2 2 6 2 2" xfId="16854" xr:uid="{00000000-0005-0000-0000-0000CB5B0000}"/>
    <cellStyle name="Millares 2 3 2 2 3 2 2 6 2 2 2" xfId="47908" xr:uid="{00000000-0005-0000-0000-0000CC5B0000}"/>
    <cellStyle name="Millares 2 3 2 2 3 2 2 6 2 3" xfId="27224" xr:uid="{00000000-0005-0000-0000-0000CD5B0000}"/>
    <cellStyle name="Millares 2 3 2 2 3 2 2 6 2 4" xfId="37568" xr:uid="{00000000-0005-0000-0000-0000CE5B0000}"/>
    <cellStyle name="Millares 2 3 2 2 3 2 2 6 3" xfId="9939" xr:uid="{00000000-0005-0000-0000-0000CF5B0000}"/>
    <cellStyle name="Millares 2 3 2 2 3 2 2 6 3 2" xfId="20305" xr:uid="{00000000-0005-0000-0000-0000D05B0000}"/>
    <cellStyle name="Millares 2 3 2 2 3 2 2 6 3 2 2" xfId="51354" xr:uid="{00000000-0005-0000-0000-0000D15B0000}"/>
    <cellStyle name="Millares 2 3 2 2 3 2 2 6 3 3" xfId="30670" xr:uid="{00000000-0005-0000-0000-0000D25B0000}"/>
    <cellStyle name="Millares 2 3 2 2 3 2 2 6 3 4" xfId="41014" xr:uid="{00000000-0005-0000-0000-0000D35B0000}"/>
    <cellStyle name="Millares 2 3 2 2 3 2 2 6 4" xfId="13426" xr:uid="{00000000-0005-0000-0000-0000D45B0000}"/>
    <cellStyle name="Millares 2 3 2 2 3 2 2 6 4 2" xfId="44482" xr:uid="{00000000-0005-0000-0000-0000D55B0000}"/>
    <cellStyle name="Millares 2 3 2 2 3 2 2 6 5" xfId="23798" xr:uid="{00000000-0005-0000-0000-0000D65B0000}"/>
    <cellStyle name="Millares 2 3 2 2 3 2 2 6 6" xfId="34142" xr:uid="{00000000-0005-0000-0000-0000D75B0000}"/>
    <cellStyle name="Millares 2 3 2 2 3 2 2 7" xfId="4738" xr:uid="{00000000-0005-0000-0000-0000D85B0000}"/>
    <cellStyle name="Millares 2 3 2 2 3 2 2 7 2" xfId="15135" xr:uid="{00000000-0005-0000-0000-0000D95B0000}"/>
    <cellStyle name="Millares 2 3 2 2 3 2 2 7 2 2" xfId="46191" xr:uid="{00000000-0005-0000-0000-0000DA5B0000}"/>
    <cellStyle name="Millares 2 3 2 2 3 2 2 7 3" xfId="25507" xr:uid="{00000000-0005-0000-0000-0000DB5B0000}"/>
    <cellStyle name="Millares 2 3 2 2 3 2 2 7 4" xfId="35851" xr:uid="{00000000-0005-0000-0000-0000DC5B0000}"/>
    <cellStyle name="Millares 2 3 2 2 3 2 2 8" xfId="8180" xr:uid="{00000000-0005-0000-0000-0000DD5B0000}"/>
    <cellStyle name="Millares 2 3 2 2 3 2 2 8 2" xfId="18565" xr:uid="{00000000-0005-0000-0000-0000DE5B0000}"/>
    <cellStyle name="Millares 2 3 2 2 3 2 2 8 2 2" xfId="49615" xr:uid="{00000000-0005-0000-0000-0000DF5B0000}"/>
    <cellStyle name="Millares 2 3 2 2 3 2 2 8 3" xfId="28931" xr:uid="{00000000-0005-0000-0000-0000E05B0000}"/>
    <cellStyle name="Millares 2 3 2 2 3 2 2 8 4" xfId="39275" xr:uid="{00000000-0005-0000-0000-0000E15B0000}"/>
    <cellStyle name="Millares 2 3 2 2 3 2 2 9" xfId="11709" xr:uid="{00000000-0005-0000-0000-0000E25B0000}"/>
    <cellStyle name="Millares 2 3 2 2 3 2 2 9 2" xfId="42765" xr:uid="{00000000-0005-0000-0000-0000E35B0000}"/>
    <cellStyle name="Millares 2 3 2 2 3 2 3" xfId="845" xr:uid="{00000000-0005-0000-0000-0000E45B0000}"/>
    <cellStyle name="Millares 2 3 2 2 3 2 3 2" xfId="846" xr:uid="{00000000-0005-0000-0000-0000E55B0000}"/>
    <cellStyle name="Millares 2 3 2 2 3 2 3 2 2" xfId="3036" xr:uid="{00000000-0005-0000-0000-0000E65B0000}"/>
    <cellStyle name="Millares 2 3 2 2 3 2 3 2 2 2" xfId="6466" xr:uid="{00000000-0005-0000-0000-0000E75B0000}"/>
    <cellStyle name="Millares 2 3 2 2 3 2 3 2 2 2 2" xfId="16861" xr:uid="{00000000-0005-0000-0000-0000E85B0000}"/>
    <cellStyle name="Millares 2 3 2 2 3 2 3 2 2 2 2 2" xfId="47915" xr:uid="{00000000-0005-0000-0000-0000E95B0000}"/>
    <cellStyle name="Millares 2 3 2 2 3 2 3 2 2 2 3" xfId="27231" xr:uid="{00000000-0005-0000-0000-0000EA5B0000}"/>
    <cellStyle name="Millares 2 3 2 2 3 2 3 2 2 2 4" xfId="37575" xr:uid="{00000000-0005-0000-0000-0000EB5B0000}"/>
    <cellStyle name="Millares 2 3 2 2 3 2 3 2 2 3" xfId="9946" xr:uid="{00000000-0005-0000-0000-0000EC5B0000}"/>
    <cellStyle name="Millares 2 3 2 2 3 2 3 2 2 3 2" xfId="20312" xr:uid="{00000000-0005-0000-0000-0000ED5B0000}"/>
    <cellStyle name="Millares 2 3 2 2 3 2 3 2 2 3 2 2" xfId="51361" xr:uid="{00000000-0005-0000-0000-0000EE5B0000}"/>
    <cellStyle name="Millares 2 3 2 2 3 2 3 2 2 3 3" xfId="30677" xr:uid="{00000000-0005-0000-0000-0000EF5B0000}"/>
    <cellStyle name="Millares 2 3 2 2 3 2 3 2 2 3 4" xfId="41021" xr:uid="{00000000-0005-0000-0000-0000F05B0000}"/>
    <cellStyle name="Millares 2 3 2 2 3 2 3 2 2 4" xfId="13433" xr:uid="{00000000-0005-0000-0000-0000F15B0000}"/>
    <cellStyle name="Millares 2 3 2 2 3 2 3 2 2 4 2" xfId="44489" xr:uid="{00000000-0005-0000-0000-0000F25B0000}"/>
    <cellStyle name="Millares 2 3 2 2 3 2 3 2 2 5" xfId="23805" xr:uid="{00000000-0005-0000-0000-0000F35B0000}"/>
    <cellStyle name="Millares 2 3 2 2 3 2 3 2 2 6" xfId="34149" xr:uid="{00000000-0005-0000-0000-0000F45B0000}"/>
    <cellStyle name="Millares 2 3 2 2 3 2 3 2 3" xfId="4745" xr:uid="{00000000-0005-0000-0000-0000F55B0000}"/>
    <cellStyle name="Millares 2 3 2 2 3 2 3 2 3 2" xfId="15142" xr:uid="{00000000-0005-0000-0000-0000F65B0000}"/>
    <cellStyle name="Millares 2 3 2 2 3 2 3 2 3 2 2" xfId="46198" xr:uid="{00000000-0005-0000-0000-0000F75B0000}"/>
    <cellStyle name="Millares 2 3 2 2 3 2 3 2 3 3" xfId="25514" xr:uid="{00000000-0005-0000-0000-0000F85B0000}"/>
    <cellStyle name="Millares 2 3 2 2 3 2 3 2 3 4" xfId="35858" xr:uid="{00000000-0005-0000-0000-0000F95B0000}"/>
    <cellStyle name="Millares 2 3 2 2 3 2 3 2 4" xfId="8187" xr:uid="{00000000-0005-0000-0000-0000FA5B0000}"/>
    <cellStyle name="Millares 2 3 2 2 3 2 3 2 4 2" xfId="18572" xr:uid="{00000000-0005-0000-0000-0000FB5B0000}"/>
    <cellStyle name="Millares 2 3 2 2 3 2 3 2 4 2 2" xfId="49622" xr:uid="{00000000-0005-0000-0000-0000FC5B0000}"/>
    <cellStyle name="Millares 2 3 2 2 3 2 3 2 4 3" xfId="28938" xr:uid="{00000000-0005-0000-0000-0000FD5B0000}"/>
    <cellStyle name="Millares 2 3 2 2 3 2 3 2 4 4" xfId="39282" xr:uid="{00000000-0005-0000-0000-0000FE5B0000}"/>
    <cellStyle name="Millares 2 3 2 2 3 2 3 2 5" xfId="11716" xr:uid="{00000000-0005-0000-0000-0000FF5B0000}"/>
    <cellStyle name="Millares 2 3 2 2 3 2 3 2 5 2" xfId="42772" xr:uid="{00000000-0005-0000-0000-0000005C0000}"/>
    <cellStyle name="Millares 2 3 2 2 3 2 3 2 6" xfId="22088" xr:uid="{00000000-0005-0000-0000-0000015C0000}"/>
    <cellStyle name="Millares 2 3 2 2 3 2 3 2 7" xfId="32432" xr:uid="{00000000-0005-0000-0000-0000025C0000}"/>
    <cellStyle name="Millares 2 3 2 2 3 2 3 3" xfId="3035" xr:uid="{00000000-0005-0000-0000-0000035C0000}"/>
    <cellStyle name="Millares 2 3 2 2 3 2 3 3 2" xfId="6465" xr:uid="{00000000-0005-0000-0000-0000045C0000}"/>
    <cellStyle name="Millares 2 3 2 2 3 2 3 3 2 2" xfId="16860" xr:uid="{00000000-0005-0000-0000-0000055C0000}"/>
    <cellStyle name="Millares 2 3 2 2 3 2 3 3 2 2 2" xfId="47914" xr:uid="{00000000-0005-0000-0000-0000065C0000}"/>
    <cellStyle name="Millares 2 3 2 2 3 2 3 3 2 3" xfId="27230" xr:uid="{00000000-0005-0000-0000-0000075C0000}"/>
    <cellStyle name="Millares 2 3 2 2 3 2 3 3 2 4" xfId="37574" xr:uid="{00000000-0005-0000-0000-0000085C0000}"/>
    <cellStyle name="Millares 2 3 2 2 3 2 3 3 3" xfId="9945" xr:uid="{00000000-0005-0000-0000-0000095C0000}"/>
    <cellStyle name="Millares 2 3 2 2 3 2 3 3 3 2" xfId="20311" xr:uid="{00000000-0005-0000-0000-00000A5C0000}"/>
    <cellStyle name="Millares 2 3 2 2 3 2 3 3 3 2 2" xfId="51360" xr:uid="{00000000-0005-0000-0000-00000B5C0000}"/>
    <cellStyle name="Millares 2 3 2 2 3 2 3 3 3 3" xfId="30676" xr:uid="{00000000-0005-0000-0000-00000C5C0000}"/>
    <cellStyle name="Millares 2 3 2 2 3 2 3 3 3 4" xfId="41020" xr:uid="{00000000-0005-0000-0000-00000D5C0000}"/>
    <cellStyle name="Millares 2 3 2 2 3 2 3 3 4" xfId="13432" xr:uid="{00000000-0005-0000-0000-00000E5C0000}"/>
    <cellStyle name="Millares 2 3 2 2 3 2 3 3 4 2" xfId="44488" xr:uid="{00000000-0005-0000-0000-00000F5C0000}"/>
    <cellStyle name="Millares 2 3 2 2 3 2 3 3 5" xfId="23804" xr:uid="{00000000-0005-0000-0000-0000105C0000}"/>
    <cellStyle name="Millares 2 3 2 2 3 2 3 3 6" xfId="34148" xr:uid="{00000000-0005-0000-0000-0000115C0000}"/>
    <cellStyle name="Millares 2 3 2 2 3 2 3 4" xfId="4744" xr:uid="{00000000-0005-0000-0000-0000125C0000}"/>
    <cellStyle name="Millares 2 3 2 2 3 2 3 4 2" xfId="15141" xr:uid="{00000000-0005-0000-0000-0000135C0000}"/>
    <cellStyle name="Millares 2 3 2 2 3 2 3 4 2 2" xfId="46197" xr:uid="{00000000-0005-0000-0000-0000145C0000}"/>
    <cellStyle name="Millares 2 3 2 2 3 2 3 4 3" xfId="25513" xr:uid="{00000000-0005-0000-0000-0000155C0000}"/>
    <cellStyle name="Millares 2 3 2 2 3 2 3 4 4" xfId="35857" xr:uid="{00000000-0005-0000-0000-0000165C0000}"/>
    <cellStyle name="Millares 2 3 2 2 3 2 3 5" xfId="8186" xr:uid="{00000000-0005-0000-0000-0000175C0000}"/>
    <cellStyle name="Millares 2 3 2 2 3 2 3 5 2" xfId="18571" xr:uid="{00000000-0005-0000-0000-0000185C0000}"/>
    <cellStyle name="Millares 2 3 2 2 3 2 3 5 2 2" xfId="49621" xr:uid="{00000000-0005-0000-0000-0000195C0000}"/>
    <cellStyle name="Millares 2 3 2 2 3 2 3 5 3" xfId="28937" xr:uid="{00000000-0005-0000-0000-00001A5C0000}"/>
    <cellStyle name="Millares 2 3 2 2 3 2 3 5 4" xfId="39281" xr:uid="{00000000-0005-0000-0000-00001B5C0000}"/>
    <cellStyle name="Millares 2 3 2 2 3 2 3 6" xfId="11715" xr:uid="{00000000-0005-0000-0000-00001C5C0000}"/>
    <cellStyle name="Millares 2 3 2 2 3 2 3 6 2" xfId="42771" xr:uid="{00000000-0005-0000-0000-00001D5C0000}"/>
    <cellStyle name="Millares 2 3 2 2 3 2 3 7" xfId="22087" xr:uid="{00000000-0005-0000-0000-00001E5C0000}"/>
    <cellStyle name="Millares 2 3 2 2 3 2 3 8" xfId="32431" xr:uid="{00000000-0005-0000-0000-00001F5C0000}"/>
    <cellStyle name="Millares 2 3 2 2 3 2 4" xfId="847" xr:uid="{00000000-0005-0000-0000-0000205C0000}"/>
    <cellStyle name="Millares 2 3 2 2 3 2 4 2" xfId="3037" xr:uid="{00000000-0005-0000-0000-0000215C0000}"/>
    <cellStyle name="Millares 2 3 2 2 3 2 4 2 2" xfId="6467" xr:uid="{00000000-0005-0000-0000-0000225C0000}"/>
    <cellStyle name="Millares 2 3 2 2 3 2 4 2 2 2" xfId="16862" xr:uid="{00000000-0005-0000-0000-0000235C0000}"/>
    <cellStyle name="Millares 2 3 2 2 3 2 4 2 2 2 2" xfId="47916" xr:uid="{00000000-0005-0000-0000-0000245C0000}"/>
    <cellStyle name="Millares 2 3 2 2 3 2 4 2 2 3" xfId="27232" xr:uid="{00000000-0005-0000-0000-0000255C0000}"/>
    <cellStyle name="Millares 2 3 2 2 3 2 4 2 2 4" xfId="37576" xr:uid="{00000000-0005-0000-0000-0000265C0000}"/>
    <cellStyle name="Millares 2 3 2 2 3 2 4 2 3" xfId="9947" xr:uid="{00000000-0005-0000-0000-0000275C0000}"/>
    <cellStyle name="Millares 2 3 2 2 3 2 4 2 3 2" xfId="20313" xr:uid="{00000000-0005-0000-0000-0000285C0000}"/>
    <cellStyle name="Millares 2 3 2 2 3 2 4 2 3 2 2" xfId="51362" xr:uid="{00000000-0005-0000-0000-0000295C0000}"/>
    <cellStyle name="Millares 2 3 2 2 3 2 4 2 3 3" xfId="30678" xr:uid="{00000000-0005-0000-0000-00002A5C0000}"/>
    <cellStyle name="Millares 2 3 2 2 3 2 4 2 3 4" xfId="41022" xr:uid="{00000000-0005-0000-0000-00002B5C0000}"/>
    <cellStyle name="Millares 2 3 2 2 3 2 4 2 4" xfId="13434" xr:uid="{00000000-0005-0000-0000-00002C5C0000}"/>
    <cellStyle name="Millares 2 3 2 2 3 2 4 2 4 2" xfId="44490" xr:uid="{00000000-0005-0000-0000-00002D5C0000}"/>
    <cellStyle name="Millares 2 3 2 2 3 2 4 2 5" xfId="23806" xr:uid="{00000000-0005-0000-0000-00002E5C0000}"/>
    <cellStyle name="Millares 2 3 2 2 3 2 4 2 6" xfId="34150" xr:uid="{00000000-0005-0000-0000-00002F5C0000}"/>
    <cellStyle name="Millares 2 3 2 2 3 2 4 3" xfId="4746" xr:uid="{00000000-0005-0000-0000-0000305C0000}"/>
    <cellStyle name="Millares 2 3 2 2 3 2 4 3 2" xfId="15143" xr:uid="{00000000-0005-0000-0000-0000315C0000}"/>
    <cellStyle name="Millares 2 3 2 2 3 2 4 3 2 2" xfId="46199" xr:uid="{00000000-0005-0000-0000-0000325C0000}"/>
    <cellStyle name="Millares 2 3 2 2 3 2 4 3 3" xfId="25515" xr:uid="{00000000-0005-0000-0000-0000335C0000}"/>
    <cellStyle name="Millares 2 3 2 2 3 2 4 3 4" xfId="35859" xr:uid="{00000000-0005-0000-0000-0000345C0000}"/>
    <cellStyle name="Millares 2 3 2 2 3 2 4 4" xfId="8188" xr:uid="{00000000-0005-0000-0000-0000355C0000}"/>
    <cellStyle name="Millares 2 3 2 2 3 2 4 4 2" xfId="18573" xr:uid="{00000000-0005-0000-0000-0000365C0000}"/>
    <cellStyle name="Millares 2 3 2 2 3 2 4 4 2 2" xfId="49623" xr:uid="{00000000-0005-0000-0000-0000375C0000}"/>
    <cellStyle name="Millares 2 3 2 2 3 2 4 4 3" xfId="28939" xr:uid="{00000000-0005-0000-0000-0000385C0000}"/>
    <cellStyle name="Millares 2 3 2 2 3 2 4 4 4" xfId="39283" xr:uid="{00000000-0005-0000-0000-0000395C0000}"/>
    <cellStyle name="Millares 2 3 2 2 3 2 4 5" xfId="11717" xr:uid="{00000000-0005-0000-0000-00003A5C0000}"/>
    <cellStyle name="Millares 2 3 2 2 3 2 4 5 2" xfId="42773" xr:uid="{00000000-0005-0000-0000-00003B5C0000}"/>
    <cellStyle name="Millares 2 3 2 2 3 2 4 6" xfId="22089" xr:uid="{00000000-0005-0000-0000-00003C5C0000}"/>
    <cellStyle name="Millares 2 3 2 2 3 2 4 7" xfId="32433" xr:uid="{00000000-0005-0000-0000-00003D5C0000}"/>
    <cellStyle name="Millares 2 3 2 2 3 2 5" xfId="848" xr:uid="{00000000-0005-0000-0000-00003E5C0000}"/>
    <cellStyle name="Millares 2 3 2 2 3 2 5 2" xfId="3038" xr:uid="{00000000-0005-0000-0000-00003F5C0000}"/>
    <cellStyle name="Millares 2 3 2 2 3 2 5 2 2" xfId="6468" xr:uid="{00000000-0005-0000-0000-0000405C0000}"/>
    <cellStyle name="Millares 2 3 2 2 3 2 5 2 2 2" xfId="16863" xr:uid="{00000000-0005-0000-0000-0000415C0000}"/>
    <cellStyle name="Millares 2 3 2 2 3 2 5 2 2 2 2" xfId="47917" xr:uid="{00000000-0005-0000-0000-0000425C0000}"/>
    <cellStyle name="Millares 2 3 2 2 3 2 5 2 2 3" xfId="27233" xr:uid="{00000000-0005-0000-0000-0000435C0000}"/>
    <cellStyle name="Millares 2 3 2 2 3 2 5 2 2 4" xfId="37577" xr:uid="{00000000-0005-0000-0000-0000445C0000}"/>
    <cellStyle name="Millares 2 3 2 2 3 2 5 2 3" xfId="9948" xr:uid="{00000000-0005-0000-0000-0000455C0000}"/>
    <cellStyle name="Millares 2 3 2 2 3 2 5 2 3 2" xfId="20314" xr:uid="{00000000-0005-0000-0000-0000465C0000}"/>
    <cellStyle name="Millares 2 3 2 2 3 2 5 2 3 2 2" xfId="51363" xr:uid="{00000000-0005-0000-0000-0000475C0000}"/>
    <cellStyle name="Millares 2 3 2 2 3 2 5 2 3 3" xfId="30679" xr:uid="{00000000-0005-0000-0000-0000485C0000}"/>
    <cellStyle name="Millares 2 3 2 2 3 2 5 2 3 4" xfId="41023" xr:uid="{00000000-0005-0000-0000-0000495C0000}"/>
    <cellStyle name="Millares 2 3 2 2 3 2 5 2 4" xfId="13435" xr:uid="{00000000-0005-0000-0000-00004A5C0000}"/>
    <cellStyle name="Millares 2 3 2 2 3 2 5 2 4 2" xfId="44491" xr:uid="{00000000-0005-0000-0000-00004B5C0000}"/>
    <cellStyle name="Millares 2 3 2 2 3 2 5 2 5" xfId="23807" xr:uid="{00000000-0005-0000-0000-00004C5C0000}"/>
    <cellStyle name="Millares 2 3 2 2 3 2 5 2 6" xfId="34151" xr:uid="{00000000-0005-0000-0000-00004D5C0000}"/>
    <cellStyle name="Millares 2 3 2 2 3 2 5 3" xfId="4747" xr:uid="{00000000-0005-0000-0000-00004E5C0000}"/>
    <cellStyle name="Millares 2 3 2 2 3 2 5 3 2" xfId="15144" xr:uid="{00000000-0005-0000-0000-00004F5C0000}"/>
    <cellStyle name="Millares 2 3 2 2 3 2 5 3 2 2" xfId="46200" xr:uid="{00000000-0005-0000-0000-0000505C0000}"/>
    <cellStyle name="Millares 2 3 2 2 3 2 5 3 3" xfId="25516" xr:uid="{00000000-0005-0000-0000-0000515C0000}"/>
    <cellStyle name="Millares 2 3 2 2 3 2 5 3 4" xfId="35860" xr:uid="{00000000-0005-0000-0000-0000525C0000}"/>
    <cellStyle name="Millares 2 3 2 2 3 2 5 4" xfId="8189" xr:uid="{00000000-0005-0000-0000-0000535C0000}"/>
    <cellStyle name="Millares 2 3 2 2 3 2 5 4 2" xfId="18574" xr:uid="{00000000-0005-0000-0000-0000545C0000}"/>
    <cellStyle name="Millares 2 3 2 2 3 2 5 4 2 2" xfId="49624" xr:uid="{00000000-0005-0000-0000-0000555C0000}"/>
    <cellStyle name="Millares 2 3 2 2 3 2 5 4 3" xfId="28940" xr:uid="{00000000-0005-0000-0000-0000565C0000}"/>
    <cellStyle name="Millares 2 3 2 2 3 2 5 4 4" xfId="39284" xr:uid="{00000000-0005-0000-0000-0000575C0000}"/>
    <cellStyle name="Millares 2 3 2 2 3 2 5 5" xfId="11718" xr:uid="{00000000-0005-0000-0000-0000585C0000}"/>
    <cellStyle name="Millares 2 3 2 2 3 2 5 5 2" xfId="42774" xr:uid="{00000000-0005-0000-0000-0000595C0000}"/>
    <cellStyle name="Millares 2 3 2 2 3 2 5 6" xfId="22090" xr:uid="{00000000-0005-0000-0000-00005A5C0000}"/>
    <cellStyle name="Millares 2 3 2 2 3 2 5 7" xfId="32434" xr:uid="{00000000-0005-0000-0000-00005B5C0000}"/>
    <cellStyle name="Millares 2 3 2 2 3 2 6" xfId="849" xr:uid="{00000000-0005-0000-0000-00005C5C0000}"/>
    <cellStyle name="Millares 2 3 2 2 3 2 6 2" xfId="3039" xr:uid="{00000000-0005-0000-0000-00005D5C0000}"/>
    <cellStyle name="Millares 2 3 2 2 3 2 6 2 2" xfId="6469" xr:uid="{00000000-0005-0000-0000-00005E5C0000}"/>
    <cellStyle name="Millares 2 3 2 2 3 2 6 2 2 2" xfId="16864" xr:uid="{00000000-0005-0000-0000-00005F5C0000}"/>
    <cellStyle name="Millares 2 3 2 2 3 2 6 2 2 2 2" xfId="47918" xr:uid="{00000000-0005-0000-0000-0000605C0000}"/>
    <cellStyle name="Millares 2 3 2 2 3 2 6 2 2 3" xfId="27234" xr:uid="{00000000-0005-0000-0000-0000615C0000}"/>
    <cellStyle name="Millares 2 3 2 2 3 2 6 2 2 4" xfId="37578" xr:uid="{00000000-0005-0000-0000-0000625C0000}"/>
    <cellStyle name="Millares 2 3 2 2 3 2 6 2 3" xfId="9949" xr:uid="{00000000-0005-0000-0000-0000635C0000}"/>
    <cellStyle name="Millares 2 3 2 2 3 2 6 2 3 2" xfId="20315" xr:uid="{00000000-0005-0000-0000-0000645C0000}"/>
    <cellStyle name="Millares 2 3 2 2 3 2 6 2 3 2 2" xfId="51364" xr:uid="{00000000-0005-0000-0000-0000655C0000}"/>
    <cellStyle name="Millares 2 3 2 2 3 2 6 2 3 3" xfId="30680" xr:uid="{00000000-0005-0000-0000-0000665C0000}"/>
    <cellStyle name="Millares 2 3 2 2 3 2 6 2 3 4" xfId="41024" xr:uid="{00000000-0005-0000-0000-0000675C0000}"/>
    <cellStyle name="Millares 2 3 2 2 3 2 6 2 4" xfId="13436" xr:uid="{00000000-0005-0000-0000-0000685C0000}"/>
    <cellStyle name="Millares 2 3 2 2 3 2 6 2 4 2" xfId="44492" xr:uid="{00000000-0005-0000-0000-0000695C0000}"/>
    <cellStyle name="Millares 2 3 2 2 3 2 6 2 5" xfId="23808" xr:uid="{00000000-0005-0000-0000-00006A5C0000}"/>
    <cellStyle name="Millares 2 3 2 2 3 2 6 2 6" xfId="34152" xr:uid="{00000000-0005-0000-0000-00006B5C0000}"/>
    <cellStyle name="Millares 2 3 2 2 3 2 6 3" xfId="4748" xr:uid="{00000000-0005-0000-0000-00006C5C0000}"/>
    <cellStyle name="Millares 2 3 2 2 3 2 6 3 2" xfId="15145" xr:uid="{00000000-0005-0000-0000-00006D5C0000}"/>
    <cellStyle name="Millares 2 3 2 2 3 2 6 3 2 2" xfId="46201" xr:uid="{00000000-0005-0000-0000-00006E5C0000}"/>
    <cellStyle name="Millares 2 3 2 2 3 2 6 3 3" xfId="25517" xr:uid="{00000000-0005-0000-0000-00006F5C0000}"/>
    <cellStyle name="Millares 2 3 2 2 3 2 6 3 4" xfId="35861" xr:uid="{00000000-0005-0000-0000-0000705C0000}"/>
    <cellStyle name="Millares 2 3 2 2 3 2 6 4" xfId="8190" xr:uid="{00000000-0005-0000-0000-0000715C0000}"/>
    <cellStyle name="Millares 2 3 2 2 3 2 6 4 2" xfId="18575" xr:uid="{00000000-0005-0000-0000-0000725C0000}"/>
    <cellStyle name="Millares 2 3 2 2 3 2 6 4 2 2" xfId="49625" xr:uid="{00000000-0005-0000-0000-0000735C0000}"/>
    <cellStyle name="Millares 2 3 2 2 3 2 6 4 3" xfId="28941" xr:uid="{00000000-0005-0000-0000-0000745C0000}"/>
    <cellStyle name="Millares 2 3 2 2 3 2 6 4 4" xfId="39285" xr:uid="{00000000-0005-0000-0000-0000755C0000}"/>
    <cellStyle name="Millares 2 3 2 2 3 2 6 5" xfId="11719" xr:uid="{00000000-0005-0000-0000-0000765C0000}"/>
    <cellStyle name="Millares 2 3 2 2 3 2 6 5 2" xfId="42775" xr:uid="{00000000-0005-0000-0000-0000775C0000}"/>
    <cellStyle name="Millares 2 3 2 2 3 2 6 6" xfId="22091" xr:uid="{00000000-0005-0000-0000-0000785C0000}"/>
    <cellStyle name="Millares 2 3 2 2 3 2 6 7" xfId="32435" xr:uid="{00000000-0005-0000-0000-0000795C0000}"/>
    <cellStyle name="Millares 2 3 2 2 3 2 7" xfId="3028" xr:uid="{00000000-0005-0000-0000-00007A5C0000}"/>
    <cellStyle name="Millares 2 3 2 2 3 2 7 2" xfId="6458" xr:uid="{00000000-0005-0000-0000-00007B5C0000}"/>
    <cellStyle name="Millares 2 3 2 2 3 2 7 2 2" xfId="16853" xr:uid="{00000000-0005-0000-0000-00007C5C0000}"/>
    <cellStyle name="Millares 2 3 2 2 3 2 7 2 2 2" xfId="47907" xr:uid="{00000000-0005-0000-0000-00007D5C0000}"/>
    <cellStyle name="Millares 2 3 2 2 3 2 7 2 3" xfId="27223" xr:uid="{00000000-0005-0000-0000-00007E5C0000}"/>
    <cellStyle name="Millares 2 3 2 2 3 2 7 2 4" xfId="37567" xr:uid="{00000000-0005-0000-0000-00007F5C0000}"/>
    <cellStyle name="Millares 2 3 2 2 3 2 7 3" xfId="9938" xr:uid="{00000000-0005-0000-0000-0000805C0000}"/>
    <cellStyle name="Millares 2 3 2 2 3 2 7 3 2" xfId="20304" xr:uid="{00000000-0005-0000-0000-0000815C0000}"/>
    <cellStyle name="Millares 2 3 2 2 3 2 7 3 2 2" xfId="51353" xr:uid="{00000000-0005-0000-0000-0000825C0000}"/>
    <cellStyle name="Millares 2 3 2 2 3 2 7 3 3" xfId="30669" xr:uid="{00000000-0005-0000-0000-0000835C0000}"/>
    <cellStyle name="Millares 2 3 2 2 3 2 7 3 4" xfId="41013" xr:uid="{00000000-0005-0000-0000-0000845C0000}"/>
    <cellStyle name="Millares 2 3 2 2 3 2 7 4" xfId="13425" xr:uid="{00000000-0005-0000-0000-0000855C0000}"/>
    <cellStyle name="Millares 2 3 2 2 3 2 7 4 2" xfId="44481" xr:uid="{00000000-0005-0000-0000-0000865C0000}"/>
    <cellStyle name="Millares 2 3 2 2 3 2 7 5" xfId="23797" xr:uid="{00000000-0005-0000-0000-0000875C0000}"/>
    <cellStyle name="Millares 2 3 2 2 3 2 7 6" xfId="34141" xr:uid="{00000000-0005-0000-0000-0000885C0000}"/>
    <cellStyle name="Millares 2 3 2 2 3 2 8" xfId="4737" xr:uid="{00000000-0005-0000-0000-0000895C0000}"/>
    <cellStyle name="Millares 2 3 2 2 3 2 8 2" xfId="15134" xr:uid="{00000000-0005-0000-0000-00008A5C0000}"/>
    <cellStyle name="Millares 2 3 2 2 3 2 8 2 2" xfId="46190" xr:uid="{00000000-0005-0000-0000-00008B5C0000}"/>
    <cellStyle name="Millares 2 3 2 2 3 2 8 3" xfId="25506" xr:uid="{00000000-0005-0000-0000-00008C5C0000}"/>
    <cellStyle name="Millares 2 3 2 2 3 2 8 4" xfId="35850" xr:uid="{00000000-0005-0000-0000-00008D5C0000}"/>
    <cellStyle name="Millares 2 3 2 2 3 2 9" xfId="8179" xr:uid="{00000000-0005-0000-0000-00008E5C0000}"/>
    <cellStyle name="Millares 2 3 2 2 3 2 9 2" xfId="18564" xr:uid="{00000000-0005-0000-0000-00008F5C0000}"/>
    <cellStyle name="Millares 2 3 2 2 3 2 9 2 2" xfId="49614" xr:uid="{00000000-0005-0000-0000-0000905C0000}"/>
    <cellStyle name="Millares 2 3 2 2 3 2 9 3" xfId="28930" xr:uid="{00000000-0005-0000-0000-0000915C0000}"/>
    <cellStyle name="Millares 2 3 2 2 3 2 9 4" xfId="39274" xr:uid="{00000000-0005-0000-0000-0000925C0000}"/>
    <cellStyle name="Millares 2 3 2 2 3 3" xfId="850" xr:uid="{00000000-0005-0000-0000-0000935C0000}"/>
    <cellStyle name="Millares 2 3 2 2 3 3 10" xfId="22092" xr:uid="{00000000-0005-0000-0000-0000945C0000}"/>
    <cellStyle name="Millares 2 3 2 2 3 3 11" xfId="32436" xr:uid="{00000000-0005-0000-0000-0000955C0000}"/>
    <cellStyle name="Millares 2 3 2 2 3 3 2" xfId="851" xr:uid="{00000000-0005-0000-0000-0000965C0000}"/>
    <cellStyle name="Millares 2 3 2 2 3 3 2 2" xfId="852" xr:uid="{00000000-0005-0000-0000-0000975C0000}"/>
    <cellStyle name="Millares 2 3 2 2 3 3 2 2 2" xfId="3042" xr:uid="{00000000-0005-0000-0000-0000985C0000}"/>
    <cellStyle name="Millares 2 3 2 2 3 3 2 2 2 2" xfId="6472" xr:uid="{00000000-0005-0000-0000-0000995C0000}"/>
    <cellStyle name="Millares 2 3 2 2 3 3 2 2 2 2 2" xfId="16867" xr:uid="{00000000-0005-0000-0000-00009A5C0000}"/>
    <cellStyle name="Millares 2 3 2 2 3 3 2 2 2 2 2 2" xfId="47921" xr:uid="{00000000-0005-0000-0000-00009B5C0000}"/>
    <cellStyle name="Millares 2 3 2 2 3 3 2 2 2 2 3" xfId="27237" xr:uid="{00000000-0005-0000-0000-00009C5C0000}"/>
    <cellStyle name="Millares 2 3 2 2 3 3 2 2 2 2 4" xfId="37581" xr:uid="{00000000-0005-0000-0000-00009D5C0000}"/>
    <cellStyle name="Millares 2 3 2 2 3 3 2 2 2 3" xfId="9952" xr:uid="{00000000-0005-0000-0000-00009E5C0000}"/>
    <cellStyle name="Millares 2 3 2 2 3 3 2 2 2 3 2" xfId="20318" xr:uid="{00000000-0005-0000-0000-00009F5C0000}"/>
    <cellStyle name="Millares 2 3 2 2 3 3 2 2 2 3 2 2" xfId="51367" xr:uid="{00000000-0005-0000-0000-0000A05C0000}"/>
    <cellStyle name="Millares 2 3 2 2 3 3 2 2 2 3 3" xfId="30683" xr:uid="{00000000-0005-0000-0000-0000A15C0000}"/>
    <cellStyle name="Millares 2 3 2 2 3 3 2 2 2 3 4" xfId="41027" xr:uid="{00000000-0005-0000-0000-0000A25C0000}"/>
    <cellStyle name="Millares 2 3 2 2 3 3 2 2 2 4" xfId="13439" xr:uid="{00000000-0005-0000-0000-0000A35C0000}"/>
    <cellStyle name="Millares 2 3 2 2 3 3 2 2 2 4 2" xfId="44495" xr:uid="{00000000-0005-0000-0000-0000A45C0000}"/>
    <cellStyle name="Millares 2 3 2 2 3 3 2 2 2 5" xfId="23811" xr:uid="{00000000-0005-0000-0000-0000A55C0000}"/>
    <cellStyle name="Millares 2 3 2 2 3 3 2 2 2 6" xfId="34155" xr:uid="{00000000-0005-0000-0000-0000A65C0000}"/>
    <cellStyle name="Millares 2 3 2 2 3 3 2 2 3" xfId="4751" xr:uid="{00000000-0005-0000-0000-0000A75C0000}"/>
    <cellStyle name="Millares 2 3 2 2 3 3 2 2 3 2" xfId="15148" xr:uid="{00000000-0005-0000-0000-0000A85C0000}"/>
    <cellStyle name="Millares 2 3 2 2 3 3 2 2 3 2 2" xfId="46204" xr:uid="{00000000-0005-0000-0000-0000A95C0000}"/>
    <cellStyle name="Millares 2 3 2 2 3 3 2 2 3 3" xfId="25520" xr:uid="{00000000-0005-0000-0000-0000AA5C0000}"/>
    <cellStyle name="Millares 2 3 2 2 3 3 2 2 3 4" xfId="35864" xr:uid="{00000000-0005-0000-0000-0000AB5C0000}"/>
    <cellStyle name="Millares 2 3 2 2 3 3 2 2 4" xfId="8193" xr:uid="{00000000-0005-0000-0000-0000AC5C0000}"/>
    <cellStyle name="Millares 2 3 2 2 3 3 2 2 4 2" xfId="18578" xr:uid="{00000000-0005-0000-0000-0000AD5C0000}"/>
    <cellStyle name="Millares 2 3 2 2 3 3 2 2 4 2 2" xfId="49628" xr:uid="{00000000-0005-0000-0000-0000AE5C0000}"/>
    <cellStyle name="Millares 2 3 2 2 3 3 2 2 4 3" xfId="28944" xr:uid="{00000000-0005-0000-0000-0000AF5C0000}"/>
    <cellStyle name="Millares 2 3 2 2 3 3 2 2 4 4" xfId="39288" xr:uid="{00000000-0005-0000-0000-0000B05C0000}"/>
    <cellStyle name="Millares 2 3 2 2 3 3 2 2 5" xfId="11722" xr:uid="{00000000-0005-0000-0000-0000B15C0000}"/>
    <cellStyle name="Millares 2 3 2 2 3 3 2 2 5 2" xfId="42778" xr:uid="{00000000-0005-0000-0000-0000B25C0000}"/>
    <cellStyle name="Millares 2 3 2 2 3 3 2 2 6" xfId="22094" xr:uid="{00000000-0005-0000-0000-0000B35C0000}"/>
    <cellStyle name="Millares 2 3 2 2 3 3 2 2 7" xfId="32438" xr:uid="{00000000-0005-0000-0000-0000B45C0000}"/>
    <cellStyle name="Millares 2 3 2 2 3 3 2 3" xfId="3041" xr:uid="{00000000-0005-0000-0000-0000B55C0000}"/>
    <cellStyle name="Millares 2 3 2 2 3 3 2 3 2" xfId="6471" xr:uid="{00000000-0005-0000-0000-0000B65C0000}"/>
    <cellStyle name="Millares 2 3 2 2 3 3 2 3 2 2" xfId="16866" xr:uid="{00000000-0005-0000-0000-0000B75C0000}"/>
    <cellStyle name="Millares 2 3 2 2 3 3 2 3 2 2 2" xfId="47920" xr:uid="{00000000-0005-0000-0000-0000B85C0000}"/>
    <cellStyle name="Millares 2 3 2 2 3 3 2 3 2 3" xfId="27236" xr:uid="{00000000-0005-0000-0000-0000B95C0000}"/>
    <cellStyle name="Millares 2 3 2 2 3 3 2 3 2 4" xfId="37580" xr:uid="{00000000-0005-0000-0000-0000BA5C0000}"/>
    <cellStyle name="Millares 2 3 2 2 3 3 2 3 3" xfId="9951" xr:uid="{00000000-0005-0000-0000-0000BB5C0000}"/>
    <cellStyle name="Millares 2 3 2 2 3 3 2 3 3 2" xfId="20317" xr:uid="{00000000-0005-0000-0000-0000BC5C0000}"/>
    <cellStyle name="Millares 2 3 2 2 3 3 2 3 3 2 2" xfId="51366" xr:uid="{00000000-0005-0000-0000-0000BD5C0000}"/>
    <cellStyle name="Millares 2 3 2 2 3 3 2 3 3 3" xfId="30682" xr:uid="{00000000-0005-0000-0000-0000BE5C0000}"/>
    <cellStyle name="Millares 2 3 2 2 3 3 2 3 3 4" xfId="41026" xr:uid="{00000000-0005-0000-0000-0000BF5C0000}"/>
    <cellStyle name="Millares 2 3 2 2 3 3 2 3 4" xfId="13438" xr:uid="{00000000-0005-0000-0000-0000C05C0000}"/>
    <cellStyle name="Millares 2 3 2 2 3 3 2 3 4 2" xfId="44494" xr:uid="{00000000-0005-0000-0000-0000C15C0000}"/>
    <cellStyle name="Millares 2 3 2 2 3 3 2 3 5" xfId="23810" xr:uid="{00000000-0005-0000-0000-0000C25C0000}"/>
    <cellStyle name="Millares 2 3 2 2 3 3 2 3 6" xfId="34154" xr:uid="{00000000-0005-0000-0000-0000C35C0000}"/>
    <cellStyle name="Millares 2 3 2 2 3 3 2 4" xfId="4750" xr:uid="{00000000-0005-0000-0000-0000C45C0000}"/>
    <cellStyle name="Millares 2 3 2 2 3 3 2 4 2" xfId="15147" xr:uid="{00000000-0005-0000-0000-0000C55C0000}"/>
    <cellStyle name="Millares 2 3 2 2 3 3 2 4 2 2" xfId="46203" xr:uid="{00000000-0005-0000-0000-0000C65C0000}"/>
    <cellStyle name="Millares 2 3 2 2 3 3 2 4 3" xfId="25519" xr:uid="{00000000-0005-0000-0000-0000C75C0000}"/>
    <cellStyle name="Millares 2 3 2 2 3 3 2 4 4" xfId="35863" xr:uid="{00000000-0005-0000-0000-0000C85C0000}"/>
    <cellStyle name="Millares 2 3 2 2 3 3 2 5" xfId="8192" xr:uid="{00000000-0005-0000-0000-0000C95C0000}"/>
    <cellStyle name="Millares 2 3 2 2 3 3 2 5 2" xfId="18577" xr:uid="{00000000-0005-0000-0000-0000CA5C0000}"/>
    <cellStyle name="Millares 2 3 2 2 3 3 2 5 2 2" xfId="49627" xr:uid="{00000000-0005-0000-0000-0000CB5C0000}"/>
    <cellStyle name="Millares 2 3 2 2 3 3 2 5 3" xfId="28943" xr:uid="{00000000-0005-0000-0000-0000CC5C0000}"/>
    <cellStyle name="Millares 2 3 2 2 3 3 2 5 4" xfId="39287" xr:uid="{00000000-0005-0000-0000-0000CD5C0000}"/>
    <cellStyle name="Millares 2 3 2 2 3 3 2 6" xfId="11721" xr:uid="{00000000-0005-0000-0000-0000CE5C0000}"/>
    <cellStyle name="Millares 2 3 2 2 3 3 2 6 2" xfId="42777" xr:uid="{00000000-0005-0000-0000-0000CF5C0000}"/>
    <cellStyle name="Millares 2 3 2 2 3 3 2 7" xfId="22093" xr:uid="{00000000-0005-0000-0000-0000D05C0000}"/>
    <cellStyle name="Millares 2 3 2 2 3 3 2 8" xfId="32437" xr:uid="{00000000-0005-0000-0000-0000D15C0000}"/>
    <cellStyle name="Millares 2 3 2 2 3 3 3" xfId="853" xr:uid="{00000000-0005-0000-0000-0000D25C0000}"/>
    <cellStyle name="Millares 2 3 2 2 3 3 3 2" xfId="3043" xr:uid="{00000000-0005-0000-0000-0000D35C0000}"/>
    <cellStyle name="Millares 2 3 2 2 3 3 3 2 2" xfId="6473" xr:uid="{00000000-0005-0000-0000-0000D45C0000}"/>
    <cellStyle name="Millares 2 3 2 2 3 3 3 2 2 2" xfId="16868" xr:uid="{00000000-0005-0000-0000-0000D55C0000}"/>
    <cellStyle name="Millares 2 3 2 2 3 3 3 2 2 2 2" xfId="47922" xr:uid="{00000000-0005-0000-0000-0000D65C0000}"/>
    <cellStyle name="Millares 2 3 2 2 3 3 3 2 2 3" xfId="27238" xr:uid="{00000000-0005-0000-0000-0000D75C0000}"/>
    <cellStyle name="Millares 2 3 2 2 3 3 3 2 2 4" xfId="37582" xr:uid="{00000000-0005-0000-0000-0000D85C0000}"/>
    <cellStyle name="Millares 2 3 2 2 3 3 3 2 3" xfId="9953" xr:uid="{00000000-0005-0000-0000-0000D95C0000}"/>
    <cellStyle name="Millares 2 3 2 2 3 3 3 2 3 2" xfId="20319" xr:uid="{00000000-0005-0000-0000-0000DA5C0000}"/>
    <cellStyle name="Millares 2 3 2 2 3 3 3 2 3 2 2" xfId="51368" xr:uid="{00000000-0005-0000-0000-0000DB5C0000}"/>
    <cellStyle name="Millares 2 3 2 2 3 3 3 2 3 3" xfId="30684" xr:uid="{00000000-0005-0000-0000-0000DC5C0000}"/>
    <cellStyle name="Millares 2 3 2 2 3 3 3 2 3 4" xfId="41028" xr:uid="{00000000-0005-0000-0000-0000DD5C0000}"/>
    <cellStyle name="Millares 2 3 2 2 3 3 3 2 4" xfId="13440" xr:uid="{00000000-0005-0000-0000-0000DE5C0000}"/>
    <cellStyle name="Millares 2 3 2 2 3 3 3 2 4 2" xfId="44496" xr:uid="{00000000-0005-0000-0000-0000DF5C0000}"/>
    <cellStyle name="Millares 2 3 2 2 3 3 3 2 5" xfId="23812" xr:uid="{00000000-0005-0000-0000-0000E05C0000}"/>
    <cellStyle name="Millares 2 3 2 2 3 3 3 2 6" xfId="34156" xr:uid="{00000000-0005-0000-0000-0000E15C0000}"/>
    <cellStyle name="Millares 2 3 2 2 3 3 3 3" xfId="4752" xr:uid="{00000000-0005-0000-0000-0000E25C0000}"/>
    <cellStyle name="Millares 2 3 2 2 3 3 3 3 2" xfId="15149" xr:uid="{00000000-0005-0000-0000-0000E35C0000}"/>
    <cellStyle name="Millares 2 3 2 2 3 3 3 3 2 2" xfId="46205" xr:uid="{00000000-0005-0000-0000-0000E45C0000}"/>
    <cellStyle name="Millares 2 3 2 2 3 3 3 3 3" xfId="25521" xr:uid="{00000000-0005-0000-0000-0000E55C0000}"/>
    <cellStyle name="Millares 2 3 2 2 3 3 3 3 4" xfId="35865" xr:uid="{00000000-0005-0000-0000-0000E65C0000}"/>
    <cellStyle name="Millares 2 3 2 2 3 3 3 4" xfId="8194" xr:uid="{00000000-0005-0000-0000-0000E75C0000}"/>
    <cellStyle name="Millares 2 3 2 2 3 3 3 4 2" xfId="18579" xr:uid="{00000000-0005-0000-0000-0000E85C0000}"/>
    <cellStyle name="Millares 2 3 2 2 3 3 3 4 2 2" xfId="49629" xr:uid="{00000000-0005-0000-0000-0000E95C0000}"/>
    <cellStyle name="Millares 2 3 2 2 3 3 3 4 3" xfId="28945" xr:uid="{00000000-0005-0000-0000-0000EA5C0000}"/>
    <cellStyle name="Millares 2 3 2 2 3 3 3 4 4" xfId="39289" xr:uid="{00000000-0005-0000-0000-0000EB5C0000}"/>
    <cellStyle name="Millares 2 3 2 2 3 3 3 5" xfId="11723" xr:uid="{00000000-0005-0000-0000-0000EC5C0000}"/>
    <cellStyle name="Millares 2 3 2 2 3 3 3 5 2" xfId="42779" xr:uid="{00000000-0005-0000-0000-0000ED5C0000}"/>
    <cellStyle name="Millares 2 3 2 2 3 3 3 6" xfId="22095" xr:uid="{00000000-0005-0000-0000-0000EE5C0000}"/>
    <cellStyle name="Millares 2 3 2 2 3 3 3 7" xfId="32439" xr:uid="{00000000-0005-0000-0000-0000EF5C0000}"/>
    <cellStyle name="Millares 2 3 2 2 3 3 4" xfId="854" xr:uid="{00000000-0005-0000-0000-0000F05C0000}"/>
    <cellStyle name="Millares 2 3 2 2 3 3 4 2" xfId="3044" xr:uid="{00000000-0005-0000-0000-0000F15C0000}"/>
    <cellStyle name="Millares 2 3 2 2 3 3 4 2 2" xfId="6474" xr:uid="{00000000-0005-0000-0000-0000F25C0000}"/>
    <cellStyle name="Millares 2 3 2 2 3 3 4 2 2 2" xfId="16869" xr:uid="{00000000-0005-0000-0000-0000F35C0000}"/>
    <cellStyle name="Millares 2 3 2 2 3 3 4 2 2 2 2" xfId="47923" xr:uid="{00000000-0005-0000-0000-0000F45C0000}"/>
    <cellStyle name="Millares 2 3 2 2 3 3 4 2 2 3" xfId="27239" xr:uid="{00000000-0005-0000-0000-0000F55C0000}"/>
    <cellStyle name="Millares 2 3 2 2 3 3 4 2 2 4" xfId="37583" xr:uid="{00000000-0005-0000-0000-0000F65C0000}"/>
    <cellStyle name="Millares 2 3 2 2 3 3 4 2 3" xfId="9954" xr:uid="{00000000-0005-0000-0000-0000F75C0000}"/>
    <cellStyle name="Millares 2 3 2 2 3 3 4 2 3 2" xfId="20320" xr:uid="{00000000-0005-0000-0000-0000F85C0000}"/>
    <cellStyle name="Millares 2 3 2 2 3 3 4 2 3 2 2" xfId="51369" xr:uid="{00000000-0005-0000-0000-0000F95C0000}"/>
    <cellStyle name="Millares 2 3 2 2 3 3 4 2 3 3" xfId="30685" xr:uid="{00000000-0005-0000-0000-0000FA5C0000}"/>
    <cellStyle name="Millares 2 3 2 2 3 3 4 2 3 4" xfId="41029" xr:uid="{00000000-0005-0000-0000-0000FB5C0000}"/>
    <cellStyle name="Millares 2 3 2 2 3 3 4 2 4" xfId="13441" xr:uid="{00000000-0005-0000-0000-0000FC5C0000}"/>
    <cellStyle name="Millares 2 3 2 2 3 3 4 2 4 2" xfId="44497" xr:uid="{00000000-0005-0000-0000-0000FD5C0000}"/>
    <cellStyle name="Millares 2 3 2 2 3 3 4 2 5" xfId="23813" xr:uid="{00000000-0005-0000-0000-0000FE5C0000}"/>
    <cellStyle name="Millares 2 3 2 2 3 3 4 2 6" xfId="34157" xr:uid="{00000000-0005-0000-0000-0000FF5C0000}"/>
    <cellStyle name="Millares 2 3 2 2 3 3 4 3" xfId="4753" xr:uid="{00000000-0005-0000-0000-0000005D0000}"/>
    <cellStyle name="Millares 2 3 2 2 3 3 4 3 2" xfId="15150" xr:uid="{00000000-0005-0000-0000-0000015D0000}"/>
    <cellStyle name="Millares 2 3 2 2 3 3 4 3 2 2" xfId="46206" xr:uid="{00000000-0005-0000-0000-0000025D0000}"/>
    <cellStyle name="Millares 2 3 2 2 3 3 4 3 3" xfId="25522" xr:uid="{00000000-0005-0000-0000-0000035D0000}"/>
    <cellStyle name="Millares 2 3 2 2 3 3 4 3 4" xfId="35866" xr:uid="{00000000-0005-0000-0000-0000045D0000}"/>
    <cellStyle name="Millares 2 3 2 2 3 3 4 4" xfId="8195" xr:uid="{00000000-0005-0000-0000-0000055D0000}"/>
    <cellStyle name="Millares 2 3 2 2 3 3 4 4 2" xfId="18580" xr:uid="{00000000-0005-0000-0000-0000065D0000}"/>
    <cellStyle name="Millares 2 3 2 2 3 3 4 4 2 2" xfId="49630" xr:uid="{00000000-0005-0000-0000-0000075D0000}"/>
    <cellStyle name="Millares 2 3 2 2 3 3 4 4 3" xfId="28946" xr:uid="{00000000-0005-0000-0000-0000085D0000}"/>
    <cellStyle name="Millares 2 3 2 2 3 3 4 4 4" xfId="39290" xr:uid="{00000000-0005-0000-0000-0000095D0000}"/>
    <cellStyle name="Millares 2 3 2 2 3 3 4 5" xfId="11724" xr:uid="{00000000-0005-0000-0000-00000A5D0000}"/>
    <cellStyle name="Millares 2 3 2 2 3 3 4 5 2" xfId="42780" xr:uid="{00000000-0005-0000-0000-00000B5D0000}"/>
    <cellStyle name="Millares 2 3 2 2 3 3 4 6" xfId="22096" xr:uid="{00000000-0005-0000-0000-00000C5D0000}"/>
    <cellStyle name="Millares 2 3 2 2 3 3 4 7" xfId="32440" xr:uid="{00000000-0005-0000-0000-00000D5D0000}"/>
    <cellStyle name="Millares 2 3 2 2 3 3 5" xfId="855" xr:uid="{00000000-0005-0000-0000-00000E5D0000}"/>
    <cellStyle name="Millares 2 3 2 2 3 3 5 2" xfId="3045" xr:uid="{00000000-0005-0000-0000-00000F5D0000}"/>
    <cellStyle name="Millares 2 3 2 2 3 3 5 2 2" xfId="6475" xr:uid="{00000000-0005-0000-0000-0000105D0000}"/>
    <cellStyle name="Millares 2 3 2 2 3 3 5 2 2 2" xfId="16870" xr:uid="{00000000-0005-0000-0000-0000115D0000}"/>
    <cellStyle name="Millares 2 3 2 2 3 3 5 2 2 2 2" xfId="47924" xr:uid="{00000000-0005-0000-0000-0000125D0000}"/>
    <cellStyle name="Millares 2 3 2 2 3 3 5 2 2 3" xfId="27240" xr:uid="{00000000-0005-0000-0000-0000135D0000}"/>
    <cellStyle name="Millares 2 3 2 2 3 3 5 2 2 4" xfId="37584" xr:uid="{00000000-0005-0000-0000-0000145D0000}"/>
    <cellStyle name="Millares 2 3 2 2 3 3 5 2 3" xfId="9955" xr:uid="{00000000-0005-0000-0000-0000155D0000}"/>
    <cellStyle name="Millares 2 3 2 2 3 3 5 2 3 2" xfId="20321" xr:uid="{00000000-0005-0000-0000-0000165D0000}"/>
    <cellStyle name="Millares 2 3 2 2 3 3 5 2 3 2 2" xfId="51370" xr:uid="{00000000-0005-0000-0000-0000175D0000}"/>
    <cellStyle name="Millares 2 3 2 2 3 3 5 2 3 3" xfId="30686" xr:uid="{00000000-0005-0000-0000-0000185D0000}"/>
    <cellStyle name="Millares 2 3 2 2 3 3 5 2 3 4" xfId="41030" xr:uid="{00000000-0005-0000-0000-0000195D0000}"/>
    <cellStyle name="Millares 2 3 2 2 3 3 5 2 4" xfId="13442" xr:uid="{00000000-0005-0000-0000-00001A5D0000}"/>
    <cellStyle name="Millares 2 3 2 2 3 3 5 2 4 2" xfId="44498" xr:uid="{00000000-0005-0000-0000-00001B5D0000}"/>
    <cellStyle name="Millares 2 3 2 2 3 3 5 2 5" xfId="23814" xr:uid="{00000000-0005-0000-0000-00001C5D0000}"/>
    <cellStyle name="Millares 2 3 2 2 3 3 5 2 6" xfId="34158" xr:uid="{00000000-0005-0000-0000-00001D5D0000}"/>
    <cellStyle name="Millares 2 3 2 2 3 3 5 3" xfId="4754" xr:uid="{00000000-0005-0000-0000-00001E5D0000}"/>
    <cellStyle name="Millares 2 3 2 2 3 3 5 3 2" xfId="15151" xr:uid="{00000000-0005-0000-0000-00001F5D0000}"/>
    <cellStyle name="Millares 2 3 2 2 3 3 5 3 2 2" xfId="46207" xr:uid="{00000000-0005-0000-0000-0000205D0000}"/>
    <cellStyle name="Millares 2 3 2 2 3 3 5 3 3" xfId="25523" xr:uid="{00000000-0005-0000-0000-0000215D0000}"/>
    <cellStyle name="Millares 2 3 2 2 3 3 5 3 4" xfId="35867" xr:uid="{00000000-0005-0000-0000-0000225D0000}"/>
    <cellStyle name="Millares 2 3 2 2 3 3 5 4" xfId="8196" xr:uid="{00000000-0005-0000-0000-0000235D0000}"/>
    <cellStyle name="Millares 2 3 2 2 3 3 5 4 2" xfId="18581" xr:uid="{00000000-0005-0000-0000-0000245D0000}"/>
    <cellStyle name="Millares 2 3 2 2 3 3 5 4 2 2" xfId="49631" xr:uid="{00000000-0005-0000-0000-0000255D0000}"/>
    <cellStyle name="Millares 2 3 2 2 3 3 5 4 3" xfId="28947" xr:uid="{00000000-0005-0000-0000-0000265D0000}"/>
    <cellStyle name="Millares 2 3 2 2 3 3 5 4 4" xfId="39291" xr:uid="{00000000-0005-0000-0000-0000275D0000}"/>
    <cellStyle name="Millares 2 3 2 2 3 3 5 5" xfId="11725" xr:uid="{00000000-0005-0000-0000-0000285D0000}"/>
    <cellStyle name="Millares 2 3 2 2 3 3 5 5 2" xfId="42781" xr:uid="{00000000-0005-0000-0000-0000295D0000}"/>
    <cellStyle name="Millares 2 3 2 2 3 3 5 6" xfId="22097" xr:uid="{00000000-0005-0000-0000-00002A5D0000}"/>
    <cellStyle name="Millares 2 3 2 2 3 3 5 7" xfId="32441" xr:uid="{00000000-0005-0000-0000-00002B5D0000}"/>
    <cellStyle name="Millares 2 3 2 2 3 3 6" xfId="3040" xr:uid="{00000000-0005-0000-0000-00002C5D0000}"/>
    <cellStyle name="Millares 2 3 2 2 3 3 6 2" xfId="6470" xr:uid="{00000000-0005-0000-0000-00002D5D0000}"/>
    <cellStyle name="Millares 2 3 2 2 3 3 6 2 2" xfId="16865" xr:uid="{00000000-0005-0000-0000-00002E5D0000}"/>
    <cellStyle name="Millares 2 3 2 2 3 3 6 2 2 2" xfId="47919" xr:uid="{00000000-0005-0000-0000-00002F5D0000}"/>
    <cellStyle name="Millares 2 3 2 2 3 3 6 2 3" xfId="27235" xr:uid="{00000000-0005-0000-0000-0000305D0000}"/>
    <cellStyle name="Millares 2 3 2 2 3 3 6 2 4" xfId="37579" xr:uid="{00000000-0005-0000-0000-0000315D0000}"/>
    <cellStyle name="Millares 2 3 2 2 3 3 6 3" xfId="9950" xr:uid="{00000000-0005-0000-0000-0000325D0000}"/>
    <cellStyle name="Millares 2 3 2 2 3 3 6 3 2" xfId="20316" xr:uid="{00000000-0005-0000-0000-0000335D0000}"/>
    <cellStyle name="Millares 2 3 2 2 3 3 6 3 2 2" xfId="51365" xr:uid="{00000000-0005-0000-0000-0000345D0000}"/>
    <cellStyle name="Millares 2 3 2 2 3 3 6 3 3" xfId="30681" xr:uid="{00000000-0005-0000-0000-0000355D0000}"/>
    <cellStyle name="Millares 2 3 2 2 3 3 6 3 4" xfId="41025" xr:uid="{00000000-0005-0000-0000-0000365D0000}"/>
    <cellStyle name="Millares 2 3 2 2 3 3 6 4" xfId="13437" xr:uid="{00000000-0005-0000-0000-0000375D0000}"/>
    <cellStyle name="Millares 2 3 2 2 3 3 6 4 2" xfId="44493" xr:uid="{00000000-0005-0000-0000-0000385D0000}"/>
    <cellStyle name="Millares 2 3 2 2 3 3 6 5" xfId="23809" xr:uid="{00000000-0005-0000-0000-0000395D0000}"/>
    <cellStyle name="Millares 2 3 2 2 3 3 6 6" xfId="34153" xr:uid="{00000000-0005-0000-0000-00003A5D0000}"/>
    <cellStyle name="Millares 2 3 2 2 3 3 7" xfId="4749" xr:uid="{00000000-0005-0000-0000-00003B5D0000}"/>
    <cellStyle name="Millares 2 3 2 2 3 3 7 2" xfId="15146" xr:uid="{00000000-0005-0000-0000-00003C5D0000}"/>
    <cellStyle name="Millares 2 3 2 2 3 3 7 2 2" xfId="46202" xr:uid="{00000000-0005-0000-0000-00003D5D0000}"/>
    <cellStyle name="Millares 2 3 2 2 3 3 7 3" xfId="25518" xr:uid="{00000000-0005-0000-0000-00003E5D0000}"/>
    <cellStyle name="Millares 2 3 2 2 3 3 7 4" xfId="35862" xr:uid="{00000000-0005-0000-0000-00003F5D0000}"/>
    <cellStyle name="Millares 2 3 2 2 3 3 8" xfId="8191" xr:uid="{00000000-0005-0000-0000-0000405D0000}"/>
    <cellStyle name="Millares 2 3 2 2 3 3 8 2" xfId="18576" xr:uid="{00000000-0005-0000-0000-0000415D0000}"/>
    <cellStyle name="Millares 2 3 2 2 3 3 8 2 2" xfId="49626" xr:uid="{00000000-0005-0000-0000-0000425D0000}"/>
    <cellStyle name="Millares 2 3 2 2 3 3 8 3" xfId="28942" xr:uid="{00000000-0005-0000-0000-0000435D0000}"/>
    <cellStyle name="Millares 2 3 2 2 3 3 8 4" xfId="39286" xr:uid="{00000000-0005-0000-0000-0000445D0000}"/>
    <cellStyle name="Millares 2 3 2 2 3 3 9" xfId="11720" xr:uid="{00000000-0005-0000-0000-0000455D0000}"/>
    <cellStyle name="Millares 2 3 2 2 3 3 9 2" xfId="42776" xr:uid="{00000000-0005-0000-0000-0000465D0000}"/>
    <cellStyle name="Millares 2 3 2 2 3 4" xfId="856" xr:uid="{00000000-0005-0000-0000-0000475D0000}"/>
    <cellStyle name="Millares 2 3 2 2 3 4 2" xfId="857" xr:uid="{00000000-0005-0000-0000-0000485D0000}"/>
    <cellStyle name="Millares 2 3 2 2 3 4 2 2" xfId="3047" xr:uid="{00000000-0005-0000-0000-0000495D0000}"/>
    <cellStyle name="Millares 2 3 2 2 3 4 2 2 2" xfId="6477" xr:uid="{00000000-0005-0000-0000-00004A5D0000}"/>
    <cellStyle name="Millares 2 3 2 2 3 4 2 2 2 2" xfId="16872" xr:uid="{00000000-0005-0000-0000-00004B5D0000}"/>
    <cellStyle name="Millares 2 3 2 2 3 4 2 2 2 2 2" xfId="47926" xr:uid="{00000000-0005-0000-0000-00004C5D0000}"/>
    <cellStyle name="Millares 2 3 2 2 3 4 2 2 2 3" xfId="27242" xr:uid="{00000000-0005-0000-0000-00004D5D0000}"/>
    <cellStyle name="Millares 2 3 2 2 3 4 2 2 2 4" xfId="37586" xr:uid="{00000000-0005-0000-0000-00004E5D0000}"/>
    <cellStyle name="Millares 2 3 2 2 3 4 2 2 3" xfId="9957" xr:uid="{00000000-0005-0000-0000-00004F5D0000}"/>
    <cellStyle name="Millares 2 3 2 2 3 4 2 2 3 2" xfId="20323" xr:uid="{00000000-0005-0000-0000-0000505D0000}"/>
    <cellStyle name="Millares 2 3 2 2 3 4 2 2 3 2 2" xfId="51372" xr:uid="{00000000-0005-0000-0000-0000515D0000}"/>
    <cellStyle name="Millares 2 3 2 2 3 4 2 2 3 3" xfId="30688" xr:uid="{00000000-0005-0000-0000-0000525D0000}"/>
    <cellStyle name="Millares 2 3 2 2 3 4 2 2 3 4" xfId="41032" xr:uid="{00000000-0005-0000-0000-0000535D0000}"/>
    <cellStyle name="Millares 2 3 2 2 3 4 2 2 4" xfId="13444" xr:uid="{00000000-0005-0000-0000-0000545D0000}"/>
    <cellStyle name="Millares 2 3 2 2 3 4 2 2 4 2" xfId="44500" xr:uid="{00000000-0005-0000-0000-0000555D0000}"/>
    <cellStyle name="Millares 2 3 2 2 3 4 2 2 5" xfId="23816" xr:uid="{00000000-0005-0000-0000-0000565D0000}"/>
    <cellStyle name="Millares 2 3 2 2 3 4 2 2 6" xfId="34160" xr:uid="{00000000-0005-0000-0000-0000575D0000}"/>
    <cellStyle name="Millares 2 3 2 2 3 4 2 3" xfId="4756" xr:uid="{00000000-0005-0000-0000-0000585D0000}"/>
    <cellStyle name="Millares 2 3 2 2 3 4 2 3 2" xfId="15153" xr:uid="{00000000-0005-0000-0000-0000595D0000}"/>
    <cellStyle name="Millares 2 3 2 2 3 4 2 3 2 2" xfId="46209" xr:uid="{00000000-0005-0000-0000-00005A5D0000}"/>
    <cellStyle name="Millares 2 3 2 2 3 4 2 3 3" xfId="25525" xr:uid="{00000000-0005-0000-0000-00005B5D0000}"/>
    <cellStyle name="Millares 2 3 2 2 3 4 2 3 4" xfId="35869" xr:uid="{00000000-0005-0000-0000-00005C5D0000}"/>
    <cellStyle name="Millares 2 3 2 2 3 4 2 4" xfId="8198" xr:uid="{00000000-0005-0000-0000-00005D5D0000}"/>
    <cellStyle name="Millares 2 3 2 2 3 4 2 4 2" xfId="18583" xr:uid="{00000000-0005-0000-0000-00005E5D0000}"/>
    <cellStyle name="Millares 2 3 2 2 3 4 2 4 2 2" xfId="49633" xr:uid="{00000000-0005-0000-0000-00005F5D0000}"/>
    <cellStyle name="Millares 2 3 2 2 3 4 2 4 3" xfId="28949" xr:uid="{00000000-0005-0000-0000-0000605D0000}"/>
    <cellStyle name="Millares 2 3 2 2 3 4 2 4 4" xfId="39293" xr:uid="{00000000-0005-0000-0000-0000615D0000}"/>
    <cellStyle name="Millares 2 3 2 2 3 4 2 5" xfId="11727" xr:uid="{00000000-0005-0000-0000-0000625D0000}"/>
    <cellStyle name="Millares 2 3 2 2 3 4 2 5 2" xfId="42783" xr:uid="{00000000-0005-0000-0000-0000635D0000}"/>
    <cellStyle name="Millares 2 3 2 2 3 4 2 6" xfId="22099" xr:uid="{00000000-0005-0000-0000-0000645D0000}"/>
    <cellStyle name="Millares 2 3 2 2 3 4 2 7" xfId="32443" xr:uid="{00000000-0005-0000-0000-0000655D0000}"/>
    <cellStyle name="Millares 2 3 2 2 3 4 3" xfId="3046" xr:uid="{00000000-0005-0000-0000-0000665D0000}"/>
    <cellStyle name="Millares 2 3 2 2 3 4 3 2" xfId="6476" xr:uid="{00000000-0005-0000-0000-0000675D0000}"/>
    <cellStyle name="Millares 2 3 2 2 3 4 3 2 2" xfId="16871" xr:uid="{00000000-0005-0000-0000-0000685D0000}"/>
    <cellStyle name="Millares 2 3 2 2 3 4 3 2 2 2" xfId="47925" xr:uid="{00000000-0005-0000-0000-0000695D0000}"/>
    <cellStyle name="Millares 2 3 2 2 3 4 3 2 3" xfId="27241" xr:uid="{00000000-0005-0000-0000-00006A5D0000}"/>
    <cellStyle name="Millares 2 3 2 2 3 4 3 2 4" xfId="37585" xr:uid="{00000000-0005-0000-0000-00006B5D0000}"/>
    <cellStyle name="Millares 2 3 2 2 3 4 3 3" xfId="9956" xr:uid="{00000000-0005-0000-0000-00006C5D0000}"/>
    <cellStyle name="Millares 2 3 2 2 3 4 3 3 2" xfId="20322" xr:uid="{00000000-0005-0000-0000-00006D5D0000}"/>
    <cellStyle name="Millares 2 3 2 2 3 4 3 3 2 2" xfId="51371" xr:uid="{00000000-0005-0000-0000-00006E5D0000}"/>
    <cellStyle name="Millares 2 3 2 2 3 4 3 3 3" xfId="30687" xr:uid="{00000000-0005-0000-0000-00006F5D0000}"/>
    <cellStyle name="Millares 2 3 2 2 3 4 3 3 4" xfId="41031" xr:uid="{00000000-0005-0000-0000-0000705D0000}"/>
    <cellStyle name="Millares 2 3 2 2 3 4 3 4" xfId="13443" xr:uid="{00000000-0005-0000-0000-0000715D0000}"/>
    <cellStyle name="Millares 2 3 2 2 3 4 3 4 2" xfId="44499" xr:uid="{00000000-0005-0000-0000-0000725D0000}"/>
    <cellStyle name="Millares 2 3 2 2 3 4 3 5" xfId="23815" xr:uid="{00000000-0005-0000-0000-0000735D0000}"/>
    <cellStyle name="Millares 2 3 2 2 3 4 3 6" xfId="34159" xr:uid="{00000000-0005-0000-0000-0000745D0000}"/>
    <cellStyle name="Millares 2 3 2 2 3 4 4" xfId="4755" xr:uid="{00000000-0005-0000-0000-0000755D0000}"/>
    <cellStyle name="Millares 2 3 2 2 3 4 4 2" xfId="15152" xr:uid="{00000000-0005-0000-0000-0000765D0000}"/>
    <cellStyle name="Millares 2 3 2 2 3 4 4 2 2" xfId="46208" xr:uid="{00000000-0005-0000-0000-0000775D0000}"/>
    <cellStyle name="Millares 2 3 2 2 3 4 4 3" xfId="25524" xr:uid="{00000000-0005-0000-0000-0000785D0000}"/>
    <cellStyle name="Millares 2 3 2 2 3 4 4 4" xfId="35868" xr:uid="{00000000-0005-0000-0000-0000795D0000}"/>
    <cellStyle name="Millares 2 3 2 2 3 4 5" xfId="8197" xr:uid="{00000000-0005-0000-0000-00007A5D0000}"/>
    <cellStyle name="Millares 2 3 2 2 3 4 5 2" xfId="18582" xr:uid="{00000000-0005-0000-0000-00007B5D0000}"/>
    <cellStyle name="Millares 2 3 2 2 3 4 5 2 2" xfId="49632" xr:uid="{00000000-0005-0000-0000-00007C5D0000}"/>
    <cellStyle name="Millares 2 3 2 2 3 4 5 3" xfId="28948" xr:uid="{00000000-0005-0000-0000-00007D5D0000}"/>
    <cellStyle name="Millares 2 3 2 2 3 4 5 4" xfId="39292" xr:uid="{00000000-0005-0000-0000-00007E5D0000}"/>
    <cellStyle name="Millares 2 3 2 2 3 4 6" xfId="11726" xr:uid="{00000000-0005-0000-0000-00007F5D0000}"/>
    <cellStyle name="Millares 2 3 2 2 3 4 6 2" xfId="42782" xr:uid="{00000000-0005-0000-0000-0000805D0000}"/>
    <cellStyle name="Millares 2 3 2 2 3 4 7" xfId="22098" xr:uid="{00000000-0005-0000-0000-0000815D0000}"/>
    <cellStyle name="Millares 2 3 2 2 3 4 8" xfId="32442" xr:uid="{00000000-0005-0000-0000-0000825D0000}"/>
    <cellStyle name="Millares 2 3 2 2 3 5" xfId="858" xr:uid="{00000000-0005-0000-0000-0000835D0000}"/>
    <cellStyle name="Millares 2 3 2 2 3 5 2" xfId="3048" xr:uid="{00000000-0005-0000-0000-0000845D0000}"/>
    <cellStyle name="Millares 2 3 2 2 3 5 2 2" xfId="6478" xr:uid="{00000000-0005-0000-0000-0000855D0000}"/>
    <cellStyle name="Millares 2 3 2 2 3 5 2 2 2" xfId="16873" xr:uid="{00000000-0005-0000-0000-0000865D0000}"/>
    <cellStyle name="Millares 2 3 2 2 3 5 2 2 2 2" xfId="47927" xr:uid="{00000000-0005-0000-0000-0000875D0000}"/>
    <cellStyle name="Millares 2 3 2 2 3 5 2 2 3" xfId="27243" xr:uid="{00000000-0005-0000-0000-0000885D0000}"/>
    <cellStyle name="Millares 2 3 2 2 3 5 2 2 4" xfId="37587" xr:uid="{00000000-0005-0000-0000-0000895D0000}"/>
    <cellStyle name="Millares 2 3 2 2 3 5 2 3" xfId="9958" xr:uid="{00000000-0005-0000-0000-00008A5D0000}"/>
    <cellStyle name="Millares 2 3 2 2 3 5 2 3 2" xfId="20324" xr:uid="{00000000-0005-0000-0000-00008B5D0000}"/>
    <cellStyle name="Millares 2 3 2 2 3 5 2 3 2 2" xfId="51373" xr:uid="{00000000-0005-0000-0000-00008C5D0000}"/>
    <cellStyle name="Millares 2 3 2 2 3 5 2 3 3" xfId="30689" xr:uid="{00000000-0005-0000-0000-00008D5D0000}"/>
    <cellStyle name="Millares 2 3 2 2 3 5 2 3 4" xfId="41033" xr:uid="{00000000-0005-0000-0000-00008E5D0000}"/>
    <cellStyle name="Millares 2 3 2 2 3 5 2 4" xfId="13445" xr:uid="{00000000-0005-0000-0000-00008F5D0000}"/>
    <cellStyle name="Millares 2 3 2 2 3 5 2 4 2" xfId="44501" xr:uid="{00000000-0005-0000-0000-0000905D0000}"/>
    <cellStyle name="Millares 2 3 2 2 3 5 2 5" xfId="23817" xr:uid="{00000000-0005-0000-0000-0000915D0000}"/>
    <cellStyle name="Millares 2 3 2 2 3 5 2 6" xfId="34161" xr:uid="{00000000-0005-0000-0000-0000925D0000}"/>
    <cellStyle name="Millares 2 3 2 2 3 5 3" xfId="4757" xr:uid="{00000000-0005-0000-0000-0000935D0000}"/>
    <cellStyle name="Millares 2 3 2 2 3 5 3 2" xfId="15154" xr:uid="{00000000-0005-0000-0000-0000945D0000}"/>
    <cellStyle name="Millares 2 3 2 2 3 5 3 2 2" xfId="46210" xr:uid="{00000000-0005-0000-0000-0000955D0000}"/>
    <cellStyle name="Millares 2 3 2 2 3 5 3 3" xfId="25526" xr:uid="{00000000-0005-0000-0000-0000965D0000}"/>
    <cellStyle name="Millares 2 3 2 2 3 5 3 4" xfId="35870" xr:uid="{00000000-0005-0000-0000-0000975D0000}"/>
    <cellStyle name="Millares 2 3 2 2 3 5 4" xfId="8199" xr:uid="{00000000-0005-0000-0000-0000985D0000}"/>
    <cellStyle name="Millares 2 3 2 2 3 5 4 2" xfId="18584" xr:uid="{00000000-0005-0000-0000-0000995D0000}"/>
    <cellStyle name="Millares 2 3 2 2 3 5 4 2 2" xfId="49634" xr:uid="{00000000-0005-0000-0000-00009A5D0000}"/>
    <cellStyle name="Millares 2 3 2 2 3 5 4 3" xfId="28950" xr:uid="{00000000-0005-0000-0000-00009B5D0000}"/>
    <cellStyle name="Millares 2 3 2 2 3 5 4 4" xfId="39294" xr:uid="{00000000-0005-0000-0000-00009C5D0000}"/>
    <cellStyle name="Millares 2 3 2 2 3 5 5" xfId="11728" xr:uid="{00000000-0005-0000-0000-00009D5D0000}"/>
    <cellStyle name="Millares 2 3 2 2 3 5 5 2" xfId="42784" xr:uid="{00000000-0005-0000-0000-00009E5D0000}"/>
    <cellStyle name="Millares 2 3 2 2 3 5 6" xfId="22100" xr:uid="{00000000-0005-0000-0000-00009F5D0000}"/>
    <cellStyle name="Millares 2 3 2 2 3 5 7" xfId="32444" xr:uid="{00000000-0005-0000-0000-0000A05D0000}"/>
    <cellStyle name="Millares 2 3 2 2 3 6" xfId="859" xr:uid="{00000000-0005-0000-0000-0000A15D0000}"/>
    <cellStyle name="Millares 2 3 2 2 3 6 2" xfId="3049" xr:uid="{00000000-0005-0000-0000-0000A25D0000}"/>
    <cellStyle name="Millares 2 3 2 2 3 6 2 2" xfId="6479" xr:uid="{00000000-0005-0000-0000-0000A35D0000}"/>
    <cellStyle name="Millares 2 3 2 2 3 6 2 2 2" xfId="16874" xr:uid="{00000000-0005-0000-0000-0000A45D0000}"/>
    <cellStyle name="Millares 2 3 2 2 3 6 2 2 2 2" xfId="47928" xr:uid="{00000000-0005-0000-0000-0000A55D0000}"/>
    <cellStyle name="Millares 2 3 2 2 3 6 2 2 3" xfId="27244" xr:uid="{00000000-0005-0000-0000-0000A65D0000}"/>
    <cellStyle name="Millares 2 3 2 2 3 6 2 2 4" xfId="37588" xr:uid="{00000000-0005-0000-0000-0000A75D0000}"/>
    <cellStyle name="Millares 2 3 2 2 3 6 2 3" xfId="9959" xr:uid="{00000000-0005-0000-0000-0000A85D0000}"/>
    <cellStyle name="Millares 2 3 2 2 3 6 2 3 2" xfId="20325" xr:uid="{00000000-0005-0000-0000-0000A95D0000}"/>
    <cellStyle name="Millares 2 3 2 2 3 6 2 3 2 2" xfId="51374" xr:uid="{00000000-0005-0000-0000-0000AA5D0000}"/>
    <cellStyle name="Millares 2 3 2 2 3 6 2 3 3" xfId="30690" xr:uid="{00000000-0005-0000-0000-0000AB5D0000}"/>
    <cellStyle name="Millares 2 3 2 2 3 6 2 3 4" xfId="41034" xr:uid="{00000000-0005-0000-0000-0000AC5D0000}"/>
    <cellStyle name="Millares 2 3 2 2 3 6 2 4" xfId="13446" xr:uid="{00000000-0005-0000-0000-0000AD5D0000}"/>
    <cellStyle name="Millares 2 3 2 2 3 6 2 4 2" xfId="44502" xr:uid="{00000000-0005-0000-0000-0000AE5D0000}"/>
    <cellStyle name="Millares 2 3 2 2 3 6 2 5" xfId="23818" xr:uid="{00000000-0005-0000-0000-0000AF5D0000}"/>
    <cellStyle name="Millares 2 3 2 2 3 6 2 6" xfId="34162" xr:uid="{00000000-0005-0000-0000-0000B05D0000}"/>
    <cellStyle name="Millares 2 3 2 2 3 6 3" xfId="4758" xr:uid="{00000000-0005-0000-0000-0000B15D0000}"/>
    <cellStyle name="Millares 2 3 2 2 3 6 3 2" xfId="15155" xr:uid="{00000000-0005-0000-0000-0000B25D0000}"/>
    <cellStyle name="Millares 2 3 2 2 3 6 3 2 2" xfId="46211" xr:uid="{00000000-0005-0000-0000-0000B35D0000}"/>
    <cellStyle name="Millares 2 3 2 2 3 6 3 3" xfId="25527" xr:uid="{00000000-0005-0000-0000-0000B45D0000}"/>
    <cellStyle name="Millares 2 3 2 2 3 6 3 4" xfId="35871" xr:uid="{00000000-0005-0000-0000-0000B55D0000}"/>
    <cellStyle name="Millares 2 3 2 2 3 6 4" xfId="8200" xr:uid="{00000000-0005-0000-0000-0000B65D0000}"/>
    <cellStyle name="Millares 2 3 2 2 3 6 4 2" xfId="18585" xr:uid="{00000000-0005-0000-0000-0000B75D0000}"/>
    <cellStyle name="Millares 2 3 2 2 3 6 4 2 2" xfId="49635" xr:uid="{00000000-0005-0000-0000-0000B85D0000}"/>
    <cellStyle name="Millares 2 3 2 2 3 6 4 3" xfId="28951" xr:uid="{00000000-0005-0000-0000-0000B95D0000}"/>
    <cellStyle name="Millares 2 3 2 2 3 6 4 4" xfId="39295" xr:uid="{00000000-0005-0000-0000-0000BA5D0000}"/>
    <cellStyle name="Millares 2 3 2 2 3 6 5" xfId="11729" xr:uid="{00000000-0005-0000-0000-0000BB5D0000}"/>
    <cellStyle name="Millares 2 3 2 2 3 6 5 2" xfId="42785" xr:uid="{00000000-0005-0000-0000-0000BC5D0000}"/>
    <cellStyle name="Millares 2 3 2 2 3 6 6" xfId="22101" xr:uid="{00000000-0005-0000-0000-0000BD5D0000}"/>
    <cellStyle name="Millares 2 3 2 2 3 6 7" xfId="32445" xr:uid="{00000000-0005-0000-0000-0000BE5D0000}"/>
    <cellStyle name="Millares 2 3 2 2 3 7" xfId="860" xr:uid="{00000000-0005-0000-0000-0000BF5D0000}"/>
    <cellStyle name="Millares 2 3 2 2 3 7 2" xfId="3050" xr:uid="{00000000-0005-0000-0000-0000C05D0000}"/>
    <cellStyle name="Millares 2 3 2 2 3 7 2 2" xfId="6480" xr:uid="{00000000-0005-0000-0000-0000C15D0000}"/>
    <cellStyle name="Millares 2 3 2 2 3 7 2 2 2" xfId="16875" xr:uid="{00000000-0005-0000-0000-0000C25D0000}"/>
    <cellStyle name="Millares 2 3 2 2 3 7 2 2 2 2" xfId="47929" xr:uid="{00000000-0005-0000-0000-0000C35D0000}"/>
    <cellStyle name="Millares 2 3 2 2 3 7 2 2 3" xfId="27245" xr:uid="{00000000-0005-0000-0000-0000C45D0000}"/>
    <cellStyle name="Millares 2 3 2 2 3 7 2 2 4" xfId="37589" xr:uid="{00000000-0005-0000-0000-0000C55D0000}"/>
    <cellStyle name="Millares 2 3 2 2 3 7 2 3" xfId="9960" xr:uid="{00000000-0005-0000-0000-0000C65D0000}"/>
    <cellStyle name="Millares 2 3 2 2 3 7 2 3 2" xfId="20326" xr:uid="{00000000-0005-0000-0000-0000C75D0000}"/>
    <cellStyle name="Millares 2 3 2 2 3 7 2 3 2 2" xfId="51375" xr:uid="{00000000-0005-0000-0000-0000C85D0000}"/>
    <cellStyle name="Millares 2 3 2 2 3 7 2 3 3" xfId="30691" xr:uid="{00000000-0005-0000-0000-0000C95D0000}"/>
    <cellStyle name="Millares 2 3 2 2 3 7 2 3 4" xfId="41035" xr:uid="{00000000-0005-0000-0000-0000CA5D0000}"/>
    <cellStyle name="Millares 2 3 2 2 3 7 2 4" xfId="13447" xr:uid="{00000000-0005-0000-0000-0000CB5D0000}"/>
    <cellStyle name="Millares 2 3 2 2 3 7 2 4 2" xfId="44503" xr:uid="{00000000-0005-0000-0000-0000CC5D0000}"/>
    <cellStyle name="Millares 2 3 2 2 3 7 2 5" xfId="23819" xr:uid="{00000000-0005-0000-0000-0000CD5D0000}"/>
    <cellStyle name="Millares 2 3 2 2 3 7 2 6" xfId="34163" xr:uid="{00000000-0005-0000-0000-0000CE5D0000}"/>
    <cellStyle name="Millares 2 3 2 2 3 7 3" xfId="4759" xr:uid="{00000000-0005-0000-0000-0000CF5D0000}"/>
    <cellStyle name="Millares 2 3 2 2 3 7 3 2" xfId="15156" xr:uid="{00000000-0005-0000-0000-0000D05D0000}"/>
    <cellStyle name="Millares 2 3 2 2 3 7 3 2 2" xfId="46212" xr:uid="{00000000-0005-0000-0000-0000D15D0000}"/>
    <cellStyle name="Millares 2 3 2 2 3 7 3 3" xfId="25528" xr:uid="{00000000-0005-0000-0000-0000D25D0000}"/>
    <cellStyle name="Millares 2 3 2 2 3 7 3 4" xfId="35872" xr:uid="{00000000-0005-0000-0000-0000D35D0000}"/>
    <cellStyle name="Millares 2 3 2 2 3 7 4" xfId="8201" xr:uid="{00000000-0005-0000-0000-0000D45D0000}"/>
    <cellStyle name="Millares 2 3 2 2 3 7 4 2" xfId="18586" xr:uid="{00000000-0005-0000-0000-0000D55D0000}"/>
    <cellStyle name="Millares 2 3 2 2 3 7 4 2 2" xfId="49636" xr:uid="{00000000-0005-0000-0000-0000D65D0000}"/>
    <cellStyle name="Millares 2 3 2 2 3 7 4 3" xfId="28952" xr:uid="{00000000-0005-0000-0000-0000D75D0000}"/>
    <cellStyle name="Millares 2 3 2 2 3 7 4 4" xfId="39296" xr:uid="{00000000-0005-0000-0000-0000D85D0000}"/>
    <cellStyle name="Millares 2 3 2 2 3 7 5" xfId="11730" xr:uid="{00000000-0005-0000-0000-0000D95D0000}"/>
    <cellStyle name="Millares 2 3 2 2 3 7 5 2" xfId="42786" xr:uid="{00000000-0005-0000-0000-0000DA5D0000}"/>
    <cellStyle name="Millares 2 3 2 2 3 7 6" xfId="22102" xr:uid="{00000000-0005-0000-0000-0000DB5D0000}"/>
    <cellStyle name="Millares 2 3 2 2 3 7 7" xfId="32446" xr:uid="{00000000-0005-0000-0000-0000DC5D0000}"/>
    <cellStyle name="Millares 2 3 2 2 3 8" xfId="3027" xr:uid="{00000000-0005-0000-0000-0000DD5D0000}"/>
    <cellStyle name="Millares 2 3 2 2 3 8 2" xfId="6457" xr:uid="{00000000-0005-0000-0000-0000DE5D0000}"/>
    <cellStyle name="Millares 2 3 2 2 3 8 2 2" xfId="16852" xr:uid="{00000000-0005-0000-0000-0000DF5D0000}"/>
    <cellStyle name="Millares 2 3 2 2 3 8 2 2 2" xfId="47906" xr:uid="{00000000-0005-0000-0000-0000E05D0000}"/>
    <cellStyle name="Millares 2 3 2 2 3 8 2 3" xfId="27222" xr:uid="{00000000-0005-0000-0000-0000E15D0000}"/>
    <cellStyle name="Millares 2 3 2 2 3 8 2 4" xfId="37566" xr:uid="{00000000-0005-0000-0000-0000E25D0000}"/>
    <cellStyle name="Millares 2 3 2 2 3 8 3" xfId="9937" xr:uid="{00000000-0005-0000-0000-0000E35D0000}"/>
    <cellStyle name="Millares 2 3 2 2 3 8 3 2" xfId="20303" xr:uid="{00000000-0005-0000-0000-0000E45D0000}"/>
    <cellStyle name="Millares 2 3 2 2 3 8 3 2 2" xfId="51352" xr:uid="{00000000-0005-0000-0000-0000E55D0000}"/>
    <cellStyle name="Millares 2 3 2 2 3 8 3 3" xfId="30668" xr:uid="{00000000-0005-0000-0000-0000E65D0000}"/>
    <cellStyle name="Millares 2 3 2 2 3 8 3 4" xfId="41012" xr:uid="{00000000-0005-0000-0000-0000E75D0000}"/>
    <cellStyle name="Millares 2 3 2 2 3 8 4" xfId="13424" xr:uid="{00000000-0005-0000-0000-0000E85D0000}"/>
    <cellStyle name="Millares 2 3 2 2 3 8 4 2" xfId="44480" xr:uid="{00000000-0005-0000-0000-0000E95D0000}"/>
    <cellStyle name="Millares 2 3 2 2 3 8 5" xfId="23796" xr:uid="{00000000-0005-0000-0000-0000EA5D0000}"/>
    <cellStyle name="Millares 2 3 2 2 3 8 6" xfId="34140" xr:uid="{00000000-0005-0000-0000-0000EB5D0000}"/>
    <cellStyle name="Millares 2 3 2 2 3 9" xfId="4736" xr:uid="{00000000-0005-0000-0000-0000EC5D0000}"/>
    <cellStyle name="Millares 2 3 2 2 3 9 2" xfId="15133" xr:uid="{00000000-0005-0000-0000-0000ED5D0000}"/>
    <cellStyle name="Millares 2 3 2 2 3 9 2 2" xfId="46189" xr:uid="{00000000-0005-0000-0000-0000EE5D0000}"/>
    <cellStyle name="Millares 2 3 2 2 3 9 3" xfId="25505" xr:uid="{00000000-0005-0000-0000-0000EF5D0000}"/>
    <cellStyle name="Millares 2 3 2 2 3 9 4" xfId="35849" xr:uid="{00000000-0005-0000-0000-0000F05D0000}"/>
    <cellStyle name="Millares 2 3 2 2 4" xfId="861" xr:uid="{00000000-0005-0000-0000-0000F15D0000}"/>
    <cellStyle name="Millares 2 3 2 2 4 10" xfId="11731" xr:uid="{00000000-0005-0000-0000-0000F25D0000}"/>
    <cellStyle name="Millares 2 3 2 2 4 10 2" xfId="42787" xr:uid="{00000000-0005-0000-0000-0000F35D0000}"/>
    <cellStyle name="Millares 2 3 2 2 4 11" xfId="22103" xr:uid="{00000000-0005-0000-0000-0000F45D0000}"/>
    <cellStyle name="Millares 2 3 2 2 4 12" xfId="32447" xr:uid="{00000000-0005-0000-0000-0000F55D0000}"/>
    <cellStyle name="Millares 2 3 2 2 4 2" xfId="862" xr:uid="{00000000-0005-0000-0000-0000F65D0000}"/>
    <cellStyle name="Millares 2 3 2 2 4 2 10" xfId="22104" xr:uid="{00000000-0005-0000-0000-0000F75D0000}"/>
    <cellStyle name="Millares 2 3 2 2 4 2 11" xfId="32448" xr:uid="{00000000-0005-0000-0000-0000F85D0000}"/>
    <cellStyle name="Millares 2 3 2 2 4 2 2" xfId="863" xr:uid="{00000000-0005-0000-0000-0000F95D0000}"/>
    <cellStyle name="Millares 2 3 2 2 4 2 2 2" xfId="864" xr:uid="{00000000-0005-0000-0000-0000FA5D0000}"/>
    <cellStyle name="Millares 2 3 2 2 4 2 2 2 2" xfId="3054" xr:uid="{00000000-0005-0000-0000-0000FB5D0000}"/>
    <cellStyle name="Millares 2 3 2 2 4 2 2 2 2 2" xfId="6484" xr:uid="{00000000-0005-0000-0000-0000FC5D0000}"/>
    <cellStyle name="Millares 2 3 2 2 4 2 2 2 2 2 2" xfId="16879" xr:uid="{00000000-0005-0000-0000-0000FD5D0000}"/>
    <cellStyle name="Millares 2 3 2 2 4 2 2 2 2 2 2 2" xfId="47933" xr:uid="{00000000-0005-0000-0000-0000FE5D0000}"/>
    <cellStyle name="Millares 2 3 2 2 4 2 2 2 2 2 3" xfId="27249" xr:uid="{00000000-0005-0000-0000-0000FF5D0000}"/>
    <cellStyle name="Millares 2 3 2 2 4 2 2 2 2 2 4" xfId="37593" xr:uid="{00000000-0005-0000-0000-0000005E0000}"/>
    <cellStyle name="Millares 2 3 2 2 4 2 2 2 2 3" xfId="9964" xr:uid="{00000000-0005-0000-0000-0000015E0000}"/>
    <cellStyle name="Millares 2 3 2 2 4 2 2 2 2 3 2" xfId="20330" xr:uid="{00000000-0005-0000-0000-0000025E0000}"/>
    <cellStyle name="Millares 2 3 2 2 4 2 2 2 2 3 2 2" xfId="51379" xr:uid="{00000000-0005-0000-0000-0000035E0000}"/>
    <cellStyle name="Millares 2 3 2 2 4 2 2 2 2 3 3" xfId="30695" xr:uid="{00000000-0005-0000-0000-0000045E0000}"/>
    <cellStyle name="Millares 2 3 2 2 4 2 2 2 2 3 4" xfId="41039" xr:uid="{00000000-0005-0000-0000-0000055E0000}"/>
    <cellStyle name="Millares 2 3 2 2 4 2 2 2 2 4" xfId="13451" xr:uid="{00000000-0005-0000-0000-0000065E0000}"/>
    <cellStyle name="Millares 2 3 2 2 4 2 2 2 2 4 2" xfId="44507" xr:uid="{00000000-0005-0000-0000-0000075E0000}"/>
    <cellStyle name="Millares 2 3 2 2 4 2 2 2 2 5" xfId="23823" xr:uid="{00000000-0005-0000-0000-0000085E0000}"/>
    <cellStyle name="Millares 2 3 2 2 4 2 2 2 2 6" xfId="34167" xr:uid="{00000000-0005-0000-0000-0000095E0000}"/>
    <cellStyle name="Millares 2 3 2 2 4 2 2 2 3" xfId="4763" xr:uid="{00000000-0005-0000-0000-00000A5E0000}"/>
    <cellStyle name="Millares 2 3 2 2 4 2 2 2 3 2" xfId="15160" xr:uid="{00000000-0005-0000-0000-00000B5E0000}"/>
    <cellStyle name="Millares 2 3 2 2 4 2 2 2 3 2 2" xfId="46216" xr:uid="{00000000-0005-0000-0000-00000C5E0000}"/>
    <cellStyle name="Millares 2 3 2 2 4 2 2 2 3 3" xfId="25532" xr:uid="{00000000-0005-0000-0000-00000D5E0000}"/>
    <cellStyle name="Millares 2 3 2 2 4 2 2 2 3 4" xfId="35876" xr:uid="{00000000-0005-0000-0000-00000E5E0000}"/>
    <cellStyle name="Millares 2 3 2 2 4 2 2 2 4" xfId="8205" xr:uid="{00000000-0005-0000-0000-00000F5E0000}"/>
    <cellStyle name="Millares 2 3 2 2 4 2 2 2 4 2" xfId="18590" xr:uid="{00000000-0005-0000-0000-0000105E0000}"/>
    <cellStyle name="Millares 2 3 2 2 4 2 2 2 4 2 2" xfId="49640" xr:uid="{00000000-0005-0000-0000-0000115E0000}"/>
    <cellStyle name="Millares 2 3 2 2 4 2 2 2 4 3" xfId="28956" xr:uid="{00000000-0005-0000-0000-0000125E0000}"/>
    <cellStyle name="Millares 2 3 2 2 4 2 2 2 4 4" xfId="39300" xr:uid="{00000000-0005-0000-0000-0000135E0000}"/>
    <cellStyle name="Millares 2 3 2 2 4 2 2 2 5" xfId="11734" xr:uid="{00000000-0005-0000-0000-0000145E0000}"/>
    <cellStyle name="Millares 2 3 2 2 4 2 2 2 5 2" xfId="42790" xr:uid="{00000000-0005-0000-0000-0000155E0000}"/>
    <cellStyle name="Millares 2 3 2 2 4 2 2 2 6" xfId="22106" xr:uid="{00000000-0005-0000-0000-0000165E0000}"/>
    <cellStyle name="Millares 2 3 2 2 4 2 2 2 7" xfId="32450" xr:uid="{00000000-0005-0000-0000-0000175E0000}"/>
    <cellStyle name="Millares 2 3 2 2 4 2 2 3" xfId="3053" xr:uid="{00000000-0005-0000-0000-0000185E0000}"/>
    <cellStyle name="Millares 2 3 2 2 4 2 2 3 2" xfId="6483" xr:uid="{00000000-0005-0000-0000-0000195E0000}"/>
    <cellStyle name="Millares 2 3 2 2 4 2 2 3 2 2" xfId="16878" xr:uid="{00000000-0005-0000-0000-00001A5E0000}"/>
    <cellStyle name="Millares 2 3 2 2 4 2 2 3 2 2 2" xfId="47932" xr:uid="{00000000-0005-0000-0000-00001B5E0000}"/>
    <cellStyle name="Millares 2 3 2 2 4 2 2 3 2 3" xfId="27248" xr:uid="{00000000-0005-0000-0000-00001C5E0000}"/>
    <cellStyle name="Millares 2 3 2 2 4 2 2 3 2 4" xfId="37592" xr:uid="{00000000-0005-0000-0000-00001D5E0000}"/>
    <cellStyle name="Millares 2 3 2 2 4 2 2 3 3" xfId="9963" xr:uid="{00000000-0005-0000-0000-00001E5E0000}"/>
    <cellStyle name="Millares 2 3 2 2 4 2 2 3 3 2" xfId="20329" xr:uid="{00000000-0005-0000-0000-00001F5E0000}"/>
    <cellStyle name="Millares 2 3 2 2 4 2 2 3 3 2 2" xfId="51378" xr:uid="{00000000-0005-0000-0000-0000205E0000}"/>
    <cellStyle name="Millares 2 3 2 2 4 2 2 3 3 3" xfId="30694" xr:uid="{00000000-0005-0000-0000-0000215E0000}"/>
    <cellStyle name="Millares 2 3 2 2 4 2 2 3 3 4" xfId="41038" xr:uid="{00000000-0005-0000-0000-0000225E0000}"/>
    <cellStyle name="Millares 2 3 2 2 4 2 2 3 4" xfId="13450" xr:uid="{00000000-0005-0000-0000-0000235E0000}"/>
    <cellStyle name="Millares 2 3 2 2 4 2 2 3 4 2" xfId="44506" xr:uid="{00000000-0005-0000-0000-0000245E0000}"/>
    <cellStyle name="Millares 2 3 2 2 4 2 2 3 5" xfId="23822" xr:uid="{00000000-0005-0000-0000-0000255E0000}"/>
    <cellStyle name="Millares 2 3 2 2 4 2 2 3 6" xfId="34166" xr:uid="{00000000-0005-0000-0000-0000265E0000}"/>
    <cellStyle name="Millares 2 3 2 2 4 2 2 4" xfId="4762" xr:uid="{00000000-0005-0000-0000-0000275E0000}"/>
    <cellStyle name="Millares 2 3 2 2 4 2 2 4 2" xfId="15159" xr:uid="{00000000-0005-0000-0000-0000285E0000}"/>
    <cellStyle name="Millares 2 3 2 2 4 2 2 4 2 2" xfId="46215" xr:uid="{00000000-0005-0000-0000-0000295E0000}"/>
    <cellStyle name="Millares 2 3 2 2 4 2 2 4 3" xfId="25531" xr:uid="{00000000-0005-0000-0000-00002A5E0000}"/>
    <cellStyle name="Millares 2 3 2 2 4 2 2 4 4" xfId="35875" xr:uid="{00000000-0005-0000-0000-00002B5E0000}"/>
    <cellStyle name="Millares 2 3 2 2 4 2 2 5" xfId="8204" xr:uid="{00000000-0005-0000-0000-00002C5E0000}"/>
    <cellStyle name="Millares 2 3 2 2 4 2 2 5 2" xfId="18589" xr:uid="{00000000-0005-0000-0000-00002D5E0000}"/>
    <cellStyle name="Millares 2 3 2 2 4 2 2 5 2 2" xfId="49639" xr:uid="{00000000-0005-0000-0000-00002E5E0000}"/>
    <cellStyle name="Millares 2 3 2 2 4 2 2 5 3" xfId="28955" xr:uid="{00000000-0005-0000-0000-00002F5E0000}"/>
    <cellStyle name="Millares 2 3 2 2 4 2 2 5 4" xfId="39299" xr:uid="{00000000-0005-0000-0000-0000305E0000}"/>
    <cellStyle name="Millares 2 3 2 2 4 2 2 6" xfId="11733" xr:uid="{00000000-0005-0000-0000-0000315E0000}"/>
    <cellStyle name="Millares 2 3 2 2 4 2 2 6 2" xfId="42789" xr:uid="{00000000-0005-0000-0000-0000325E0000}"/>
    <cellStyle name="Millares 2 3 2 2 4 2 2 7" xfId="22105" xr:uid="{00000000-0005-0000-0000-0000335E0000}"/>
    <cellStyle name="Millares 2 3 2 2 4 2 2 8" xfId="32449" xr:uid="{00000000-0005-0000-0000-0000345E0000}"/>
    <cellStyle name="Millares 2 3 2 2 4 2 3" xfId="865" xr:uid="{00000000-0005-0000-0000-0000355E0000}"/>
    <cellStyle name="Millares 2 3 2 2 4 2 3 2" xfId="3055" xr:uid="{00000000-0005-0000-0000-0000365E0000}"/>
    <cellStyle name="Millares 2 3 2 2 4 2 3 2 2" xfId="6485" xr:uid="{00000000-0005-0000-0000-0000375E0000}"/>
    <cellStyle name="Millares 2 3 2 2 4 2 3 2 2 2" xfId="16880" xr:uid="{00000000-0005-0000-0000-0000385E0000}"/>
    <cellStyle name="Millares 2 3 2 2 4 2 3 2 2 2 2" xfId="47934" xr:uid="{00000000-0005-0000-0000-0000395E0000}"/>
    <cellStyle name="Millares 2 3 2 2 4 2 3 2 2 3" xfId="27250" xr:uid="{00000000-0005-0000-0000-00003A5E0000}"/>
    <cellStyle name="Millares 2 3 2 2 4 2 3 2 2 4" xfId="37594" xr:uid="{00000000-0005-0000-0000-00003B5E0000}"/>
    <cellStyle name="Millares 2 3 2 2 4 2 3 2 3" xfId="9965" xr:uid="{00000000-0005-0000-0000-00003C5E0000}"/>
    <cellStyle name="Millares 2 3 2 2 4 2 3 2 3 2" xfId="20331" xr:uid="{00000000-0005-0000-0000-00003D5E0000}"/>
    <cellStyle name="Millares 2 3 2 2 4 2 3 2 3 2 2" xfId="51380" xr:uid="{00000000-0005-0000-0000-00003E5E0000}"/>
    <cellStyle name="Millares 2 3 2 2 4 2 3 2 3 3" xfId="30696" xr:uid="{00000000-0005-0000-0000-00003F5E0000}"/>
    <cellStyle name="Millares 2 3 2 2 4 2 3 2 3 4" xfId="41040" xr:uid="{00000000-0005-0000-0000-0000405E0000}"/>
    <cellStyle name="Millares 2 3 2 2 4 2 3 2 4" xfId="13452" xr:uid="{00000000-0005-0000-0000-0000415E0000}"/>
    <cellStyle name="Millares 2 3 2 2 4 2 3 2 4 2" xfId="44508" xr:uid="{00000000-0005-0000-0000-0000425E0000}"/>
    <cellStyle name="Millares 2 3 2 2 4 2 3 2 5" xfId="23824" xr:uid="{00000000-0005-0000-0000-0000435E0000}"/>
    <cellStyle name="Millares 2 3 2 2 4 2 3 2 6" xfId="34168" xr:uid="{00000000-0005-0000-0000-0000445E0000}"/>
    <cellStyle name="Millares 2 3 2 2 4 2 3 3" xfId="4764" xr:uid="{00000000-0005-0000-0000-0000455E0000}"/>
    <cellStyle name="Millares 2 3 2 2 4 2 3 3 2" xfId="15161" xr:uid="{00000000-0005-0000-0000-0000465E0000}"/>
    <cellStyle name="Millares 2 3 2 2 4 2 3 3 2 2" xfId="46217" xr:uid="{00000000-0005-0000-0000-0000475E0000}"/>
    <cellStyle name="Millares 2 3 2 2 4 2 3 3 3" xfId="25533" xr:uid="{00000000-0005-0000-0000-0000485E0000}"/>
    <cellStyle name="Millares 2 3 2 2 4 2 3 3 4" xfId="35877" xr:uid="{00000000-0005-0000-0000-0000495E0000}"/>
    <cellStyle name="Millares 2 3 2 2 4 2 3 4" xfId="8206" xr:uid="{00000000-0005-0000-0000-00004A5E0000}"/>
    <cellStyle name="Millares 2 3 2 2 4 2 3 4 2" xfId="18591" xr:uid="{00000000-0005-0000-0000-00004B5E0000}"/>
    <cellStyle name="Millares 2 3 2 2 4 2 3 4 2 2" xfId="49641" xr:uid="{00000000-0005-0000-0000-00004C5E0000}"/>
    <cellStyle name="Millares 2 3 2 2 4 2 3 4 3" xfId="28957" xr:uid="{00000000-0005-0000-0000-00004D5E0000}"/>
    <cellStyle name="Millares 2 3 2 2 4 2 3 4 4" xfId="39301" xr:uid="{00000000-0005-0000-0000-00004E5E0000}"/>
    <cellStyle name="Millares 2 3 2 2 4 2 3 5" xfId="11735" xr:uid="{00000000-0005-0000-0000-00004F5E0000}"/>
    <cellStyle name="Millares 2 3 2 2 4 2 3 5 2" xfId="42791" xr:uid="{00000000-0005-0000-0000-0000505E0000}"/>
    <cellStyle name="Millares 2 3 2 2 4 2 3 6" xfId="22107" xr:uid="{00000000-0005-0000-0000-0000515E0000}"/>
    <cellStyle name="Millares 2 3 2 2 4 2 3 7" xfId="32451" xr:uid="{00000000-0005-0000-0000-0000525E0000}"/>
    <cellStyle name="Millares 2 3 2 2 4 2 4" xfId="866" xr:uid="{00000000-0005-0000-0000-0000535E0000}"/>
    <cellStyle name="Millares 2 3 2 2 4 2 4 2" xfId="3056" xr:uid="{00000000-0005-0000-0000-0000545E0000}"/>
    <cellStyle name="Millares 2 3 2 2 4 2 4 2 2" xfId="6486" xr:uid="{00000000-0005-0000-0000-0000555E0000}"/>
    <cellStyle name="Millares 2 3 2 2 4 2 4 2 2 2" xfId="16881" xr:uid="{00000000-0005-0000-0000-0000565E0000}"/>
    <cellStyle name="Millares 2 3 2 2 4 2 4 2 2 2 2" xfId="47935" xr:uid="{00000000-0005-0000-0000-0000575E0000}"/>
    <cellStyle name="Millares 2 3 2 2 4 2 4 2 2 3" xfId="27251" xr:uid="{00000000-0005-0000-0000-0000585E0000}"/>
    <cellStyle name="Millares 2 3 2 2 4 2 4 2 2 4" xfId="37595" xr:uid="{00000000-0005-0000-0000-0000595E0000}"/>
    <cellStyle name="Millares 2 3 2 2 4 2 4 2 3" xfId="9966" xr:uid="{00000000-0005-0000-0000-00005A5E0000}"/>
    <cellStyle name="Millares 2 3 2 2 4 2 4 2 3 2" xfId="20332" xr:uid="{00000000-0005-0000-0000-00005B5E0000}"/>
    <cellStyle name="Millares 2 3 2 2 4 2 4 2 3 2 2" xfId="51381" xr:uid="{00000000-0005-0000-0000-00005C5E0000}"/>
    <cellStyle name="Millares 2 3 2 2 4 2 4 2 3 3" xfId="30697" xr:uid="{00000000-0005-0000-0000-00005D5E0000}"/>
    <cellStyle name="Millares 2 3 2 2 4 2 4 2 3 4" xfId="41041" xr:uid="{00000000-0005-0000-0000-00005E5E0000}"/>
    <cellStyle name="Millares 2 3 2 2 4 2 4 2 4" xfId="13453" xr:uid="{00000000-0005-0000-0000-00005F5E0000}"/>
    <cellStyle name="Millares 2 3 2 2 4 2 4 2 4 2" xfId="44509" xr:uid="{00000000-0005-0000-0000-0000605E0000}"/>
    <cellStyle name="Millares 2 3 2 2 4 2 4 2 5" xfId="23825" xr:uid="{00000000-0005-0000-0000-0000615E0000}"/>
    <cellStyle name="Millares 2 3 2 2 4 2 4 2 6" xfId="34169" xr:uid="{00000000-0005-0000-0000-0000625E0000}"/>
    <cellStyle name="Millares 2 3 2 2 4 2 4 3" xfId="4765" xr:uid="{00000000-0005-0000-0000-0000635E0000}"/>
    <cellStyle name="Millares 2 3 2 2 4 2 4 3 2" xfId="15162" xr:uid="{00000000-0005-0000-0000-0000645E0000}"/>
    <cellStyle name="Millares 2 3 2 2 4 2 4 3 2 2" xfId="46218" xr:uid="{00000000-0005-0000-0000-0000655E0000}"/>
    <cellStyle name="Millares 2 3 2 2 4 2 4 3 3" xfId="25534" xr:uid="{00000000-0005-0000-0000-0000665E0000}"/>
    <cellStyle name="Millares 2 3 2 2 4 2 4 3 4" xfId="35878" xr:uid="{00000000-0005-0000-0000-0000675E0000}"/>
    <cellStyle name="Millares 2 3 2 2 4 2 4 4" xfId="8207" xr:uid="{00000000-0005-0000-0000-0000685E0000}"/>
    <cellStyle name="Millares 2 3 2 2 4 2 4 4 2" xfId="18592" xr:uid="{00000000-0005-0000-0000-0000695E0000}"/>
    <cellStyle name="Millares 2 3 2 2 4 2 4 4 2 2" xfId="49642" xr:uid="{00000000-0005-0000-0000-00006A5E0000}"/>
    <cellStyle name="Millares 2 3 2 2 4 2 4 4 3" xfId="28958" xr:uid="{00000000-0005-0000-0000-00006B5E0000}"/>
    <cellStyle name="Millares 2 3 2 2 4 2 4 4 4" xfId="39302" xr:uid="{00000000-0005-0000-0000-00006C5E0000}"/>
    <cellStyle name="Millares 2 3 2 2 4 2 4 5" xfId="11736" xr:uid="{00000000-0005-0000-0000-00006D5E0000}"/>
    <cellStyle name="Millares 2 3 2 2 4 2 4 5 2" xfId="42792" xr:uid="{00000000-0005-0000-0000-00006E5E0000}"/>
    <cellStyle name="Millares 2 3 2 2 4 2 4 6" xfId="22108" xr:uid="{00000000-0005-0000-0000-00006F5E0000}"/>
    <cellStyle name="Millares 2 3 2 2 4 2 4 7" xfId="32452" xr:uid="{00000000-0005-0000-0000-0000705E0000}"/>
    <cellStyle name="Millares 2 3 2 2 4 2 5" xfId="867" xr:uid="{00000000-0005-0000-0000-0000715E0000}"/>
    <cellStyle name="Millares 2 3 2 2 4 2 5 2" xfId="3057" xr:uid="{00000000-0005-0000-0000-0000725E0000}"/>
    <cellStyle name="Millares 2 3 2 2 4 2 5 2 2" xfId="6487" xr:uid="{00000000-0005-0000-0000-0000735E0000}"/>
    <cellStyle name="Millares 2 3 2 2 4 2 5 2 2 2" xfId="16882" xr:uid="{00000000-0005-0000-0000-0000745E0000}"/>
    <cellStyle name="Millares 2 3 2 2 4 2 5 2 2 2 2" xfId="47936" xr:uid="{00000000-0005-0000-0000-0000755E0000}"/>
    <cellStyle name="Millares 2 3 2 2 4 2 5 2 2 3" xfId="27252" xr:uid="{00000000-0005-0000-0000-0000765E0000}"/>
    <cellStyle name="Millares 2 3 2 2 4 2 5 2 2 4" xfId="37596" xr:uid="{00000000-0005-0000-0000-0000775E0000}"/>
    <cellStyle name="Millares 2 3 2 2 4 2 5 2 3" xfId="9967" xr:uid="{00000000-0005-0000-0000-0000785E0000}"/>
    <cellStyle name="Millares 2 3 2 2 4 2 5 2 3 2" xfId="20333" xr:uid="{00000000-0005-0000-0000-0000795E0000}"/>
    <cellStyle name="Millares 2 3 2 2 4 2 5 2 3 2 2" xfId="51382" xr:uid="{00000000-0005-0000-0000-00007A5E0000}"/>
    <cellStyle name="Millares 2 3 2 2 4 2 5 2 3 3" xfId="30698" xr:uid="{00000000-0005-0000-0000-00007B5E0000}"/>
    <cellStyle name="Millares 2 3 2 2 4 2 5 2 3 4" xfId="41042" xr:uid="{00000000-0005-0000-0000-00007C5E0000}"/>
    <cellStyle name="Millares 2 3 2 2 4 2 5 2 4" xfId="13454" xr:uid="{00000000-0005-0000-0000-00007D5E0000}"/>
    <cellStyle name="Millares 2 3 2 2 4 2 5 2 4 2" xfId="44510" xr:uid="{00000000-0005-0000-0000-00007E5E0000}"/>
    <cellStyle name="Millares 2 3 2 2 4 2 5 2 5" xfId="23826" xr:uid="{00000000-0005-0000-0000-00007F5E0000}"/>
    <cellStyle name="Millares 2 3 2 2 4 2 5 2 6" xfId="34170" xr:uid="{00000000-0005-0000-0000-0000805E0000}"/>
    <cellStyle name="Millares 2 3 2 2 4 2 5 3" xfId="4766" xr:uid="{00000000-0005-0000-0000-0000815E0000}"/>
    <cellStyle name="Millares 2 3 2 2 4 2 5 3 2" xfId="15163" xr:uid="{00000000-0005-0000-0000-0000825E0000}"/>
    <cellStyle name="Millares 2 3 2 2 4 2 5 3 2 2" xfId="46219" xr:uid="{00000000-0005-0000-0000-0000835E0000}"/>
    <cellStyle name="Millares 2 3 2 2 4 2 5 3 3" xfId="25535" xr:uid="{00000000-0005-0000-0000-0000845E0000}"/>
    <cellStyle name="Millares 2 3 2 2 4 2 5 3 4" xfId="35879" xr:uid="{00000000-0005-0000-0000-0000855E0000}"/>
    <cellStyle name="Millares 2 3 2 2 4 2 5 4" xfId="8208" xr:uid="{00000000-0005-0000-0000-0000865E0000}"/>
    <cellStyle name="Millares 2 3 2 2 4 2 5 4 2" xfId="18593" xr:uid="{00000000-0005-0000-0000-0000875E0000}"/>
    <cellStyle name="Millares 2 3 2 2 4 2 5 4 2 2" xfId="49643" xr:uid="{00000000-0005-0000-0000-0000885E0000}"/>
    <cellStyle name="Millares 2 3 2 2 4 2 5 4 3" xfId="28959" xr:uid="{00000000-0005-0000-0000-0000895E0000}"/>
    <cellStyle name="Millares 2 3 2 2 4 2 5 4 4" xfId="39303" xr:uid="{00000000-0005-0000-0000-00008A5E0000}"/>
    <cellStyle name="Millares 2 3 2 2 4 2 5 5" xfId="11737" xr:uid="{00000000-0005-0000-0000-00008B5E0000}"/>
    <cellStyle name="Millares 2 3 2 2 4 2 5 5 2" xfId="42793" xr:uid="{00000000-0005-0000-0000-00008C5E0000}"/>
    <cellStyle name="Millares 2 3 2 2 4 2 5 6" xfId="22109" xr:uid="{00000000-0005-0000-0000-00008D5E0000}"/>
    <cellStyle name="Millares 2 3 2 2 4 2 5 7" xfId="32453" xr:uid="{00000000-0005-0000-0000-00008E5E0000}"/>
    <cellStyle name="Millares 2 3 2 2 4 2 6" xfId="3052" xr:uid="{00000000-0005-0000-0000-00008F5E0000}"/>
    <cellStyle name="Millares 2 3 2 2 4 2 6 2" xfId="6482" xr:uid="{00000000-0005-0000-0000-0000905E0000}"/>
    <cellStyle name="Millares 2 3 2 2 4 2 6 2 2" xfId="16877" xr:uid="{00000000-0005-0000-0000-0000915E0000}"/>
    <cellStyle name="Millares 2 3 2 2 4 2 6 2 2 2" xfId="47931" xr:uid="{00000000-0005-0000-0000-0000925E0000}"/>
    <cellStyle name="Millares 2 3 2 2 4 2 6 2 3" xfId="27247" xr:uid="{00000000-0005-0000-0000-0000935E0000}"/>
    <cellStyle name="Millares 2 3 2 2 4 2 6 2 4" xfId="37591" xr:uid="{00000000-0005-0000-0000-0000945E0000}"/>
    <cellStyle name="Millares 2 3 2 2 4 2 6 3" xfId="9962" xr:uid="{00000000-0005-0000-0000-0000955E0000}"/>
    <cellStyle name="Millares 2 3 2 2 4 2 6 3 2" xfId="20328" xr:uid="{00000000-0005-0000-0000-0000965E0000}"/>
    <cellStyle name="Millares 2 3 2 2 4 2 6 3 2 2" xfId="51377" xr:uid="{00000000-0005-0000-0000-0000975E0000}"/>
    <cellStyle name="Millares 2 3 2 2 4 2 6 3 3" xfId="30693" xr:uid="{00000000-0005-0000-0000-0000985E0000}"/>
    <cellStyle name="Millares 2 3 2 2 4 2 6 3 4" xfId="41037" xr:uid="{00000000-0005-0000-0000-0000995E0000}"/>
    <cellStyle name="Millares 2 3 2 2 4 2 6 4" xfId="13449" xr:uid="{00000000-0005-0000-0000-00009A5E0000}"/>
    <cellStyle name="Millares 2 3 2 2 4 2 6 4 2" xfId="44505" xr:uid="{00000000-0005-0000-0000-00009B5E0000}"/>
    <cellStyle name="Millares 2 3 2 2 4 2 6 5" xfId="23821" xr:uid="{00000000-0005-0000-0000-00009C5E0000}"/>
    <cellStyle name="Millares 2 3 2 2 4 2 6 6" xfId="34165" xr:uid="{00000000-0005-0000-0000-00009D5E0000}"/>
    <cellStyle name="Millares 2 3 2 2 4 2 7" xfId="4761" xr:uid="{00000000-0005-0000-0000-00009E5E0000}"/>
    <cellStyle name="Millares 2 3 2 2 4 2 7 2" xfId="15158" xr:uid="{00000000-0005-0000-0000-00009F5E0000}"/>
    <cellStyle name="Millares 2 3 2 2 4 2 7 2 2" xfId="46214" xr:uid="{00000000-0005-0000-0000-0000A05E0000}"/>
    <cellStyle name="Millares 2 3 2 2 4 2 7 3" xfId="25530" xr:uid="{00000000-0005-0000-0000-0000A15E0000}"/>
    <cellStyle name="Millares 2 3 2 2 4 2 7 4" xfId="35874" xr:uid="{00000000-0005-0000-0000-0000A25E0000}"/>
    <cellStyle name="Millares 2 3 2 2 4 2 8" xfId="8203" xr:uid="{00000000-0005-0000-0000-0000A35E0000}"/>
    <cellStyle name="Millares 2 3 2 2 4 2 8 2" xfId="18588" xr:uid="{00000000-0005-0000-0000-0000A45E0000}"/>
    <cellStyle name="Millares 2 3 2 2 4 2 8 2 2" xfId="49638" xr:uid="{00000000-0005-0000-0000-0000A55E0000}"/>
    <cellStyle name="Millares 2 3 2 2 4 2 8 3" xfId="28954" xr:uid="{00000000-0005-0000-0000-0000A65E0000}"/>
    <cellStyle name="Millares 2 3 2 2 4 2 8 4" xfId="39298" xr:uid="{00000000-0005-0000-0000-0000A75E0000}"/>
    <cellStyle name="Millares 2 3 2 2 4 2 9" xfId="11732" xr:uid="{00000000-0005-0000-0000-0000A85E0000}"/>
    <cellStyle name="Millares 2 3 2 2 4 2 9 2" xfId="42788" xr:uid="{00000000-0005-0000-0000-0000A95E0000}"/>
    <cellStyle name="Millares 2 3 2 2 4 3" xfId="868" xr:uid="{00000000-0005-0000-0000-0000AA5E0000}"/>
    <cellStyle name="Millares 2 3 2 2 4 3 2" xfId="869" xr:uid="{00000000-0005-0000-0000-0000AB5E0000}"/>
    <cellStyle name="Millares 2 3 2 2 4 3 2 2" xfId="3059" xr:uid="{00000000-0005-0000-0000-0000AC5E0000}"/>
    <cellStyle name="Millares 2 3 2 2 4 3 2 2 2" xfId="6489" xr:uid="{00000000-0005-0000-0000-0000AD5E0000}"/>
    <cellStyle name="Millares 2 3 2 2 4 3 2 2 2 2" xfId="16884" xr:uid="{00000000-0005-0000-0000-0000AE5E0000}"/>
    <cellStyle name="Millares 2 3 2 2 4 3 2 2 2 2 2" xfId="47938" xr:uid="{00000000-0005-0000-0000-0000AF5E0000}"/>
    <cellStyle name="Millares 2 3 2 2 4 3 2 2 2 3" xfId="27254" xr:uid="{00000000-0005-0000-0000-0000B05E0000}"/>
    <cellStyle name="Millares 2 3 2 2 4 3 2 2 2 4" xfId="37598" xr:uid="{00000000-0005-0000-0000-0000B15E0000}"/>
    <cellStyle name="Millares 2 3 2 2 4 3 2 2 3" xfId="9969" xr:uid="{00000000-0005-0000-0000-0000B25E0000}"/>
    <cellStyle name="Millares 2 3 2 2 4 3 2 2 3 2" xfId="20335" xr:uid="{00000000-0005-0000-0000-0000B35E0000}"/>
    <cellStyle name="Millares 2 3 2 2 4 3 2 2 3 2 2" xfId="51384" xr:uid="{00000000-0005-0000-0000-0000B45E0000}"/>
    <cellStyle name="Millares 2 3 2 2 4 3 2 2 3 3" xfId="30700" xr:uid="{00000000-0005-0000-0000-0000B55E0000}"/>
    <cellStyle name="Millares 2 3 2 2 4 3 2 2 3 4" xfId="41044" xr:uid="{00000000-0005-0000-0000-0000B65E0000}"/>
    <cellStyle name="Millares 2 3 2 2 4 3 2 2 4" xfId="13456" xr:uid="{00000000-0005-0000-0000-0000B75E0000}"/>
    <cellStyle name="Millares 2 3 2 2 4 3 2 2 4 2" xfId="44512" xr:uid="{00000000-0005-0000-0000-0000B85E0000}"/>
    <cellStyle name="Millares 2 3 2 2 4 3 2 2 5" xfId="23828" xr:uid="{00000000-0005-0000-0000-0000B95E0000}"/>
    <cellStyle name="Millares 2 3 2 2 4 3 2 2 6" xfId="34172" xr:uid="{00000000-0005-0000-0000-0000BA5E0000}"/>
    <cellStyle name="Millares 2 3 2 2 4 3 2 3" xfId="4768" xr:uid="{00000000-0005-0000-0000-0000BB5E0000}"/>
    <cellStyle name="Millares 2 3 2 2 4 3 2 3 2" xfId="15165" xr:uid="{00000000-0005-0000-0000-0000BC5E0000}"/>
    <cellStyle name="Millares 2 3 2 2 4 3 2 3 2 2" xfId="46221" xr:uid="{00000000-0005-0000-0000-0000BD5E0000}"/>
    <cellStyle name="Millares 2 3 2 2 4 3 2 3 3" xfId="25537" xr:uid="{00000000-0005-0000-0000-0000BE5E0000}"/>
    <cellStyle name="Millares 2 3 2 2 4 3 2 3 4" xfId="35881" xr:uid="{00000000-0005-0000-0000-0000BF5E0000}"/>
    <cellStyle name="Millares 2 3 2 2 4 3 2 4" xfId="8210" xr:uid="{00000000-0005-0000-0000-0000C05E0000}"/>
    <cellStyle name="Millares 2 3 2 2 4 3 2 4 2" xfId="18595" xr:uid="{00000000-0005-0000-0000-0000C15E0000}"/>
    <cellStyle name="Millares 2 3 2 2 4 3 2 4 2 2" xfId="49645" xr:uid="{00000000-0005-0000-0000-0000C25E0000}"/>
    <cellStyle name="Millares 2 3 2 2 4 3 2 4 3" xfId="28961" xr:uid="{00000000-0005-0000-0000-0000C35E0000}"/>
    <cellStyle name="Millares 2 3 2 2 4 3 2 4 4" xfId="39305" xr:uid="{00000000-0005-0000-0000-0000C45E0000}"/>
    <cellStyle name="Millares 2 3 2 2 4 3 2 5" xfId="11739" xr:uid="{00000000-0005-0000-0000-0000C55E0000}"/>
    <cellStyle name="Millares 2 3 2 2 4 3 2 5 2" xfId="42795" xr:uid="{00000000-0005-0000-0000-0000C65E0000}"/>
    <cellStyle name="Millares 2 3 2 2 4 3 2 6" xfId="22111" xr:uid="{00000000-0005-0000-0000-0000C75E0000}"/>
    <cellStyle name="Millares 2 3 2 2 4 3 2 7" xfId="32455" xr:uid="{00000000-0005-0000-0000-0000C85E0000}"/>
    <cellStyle name="Millares 2 3 2 2 4 3 3" xfId="3058" xr:uid="{00000000-0005-0000-0000-0000C95E0000}"/>
    <cellStyle name="Millares 2 3 2 2 4 3 3 2" xfId="6488" xr:uid="{00000000-0005-0000-0000-0000CA5E0000}"/>
    <cellStyle name="Millares 2 3 2 2 4 3 3 2 2" xfId="16883" xr:uid="{00000000-0005-0000-0000-0000CB5E0000}"/>
    <cellStyle name="Millares 2 3 2 2 4 3 3 2 2 2" xfId="47937" xr:uid="{00000000-0005-0000-0000-0000CC5E0000}"/>
    <cellStyle name="Millares 2 3 2 2 4 3 3 2 3" xfId="27253" xr:uid="{00000000-0005-0000-0000-0000CD5E0000}"/>
    <cellStyle name="Millares 2 3 2 2 4 3 3 2 4" xfId="37597" xr:uid="{00000000-0005-0000-0000-0000CE5E0000}"/>
    <cellStyle name="Millares 2 3 2 2 4 3 3 3" xfId="9968" xr:uid="{00000000-0005-0000-0000-0000CF5E0000}"/>
    <cellStyle name="Millares 2 3 2 2 4 3 3 3 2" xfId="20334" xr:uid="{00000000-0005-0000-0000-0000D05E0000}"/>
    <cellStyle name="Millares 2 3 2 2 4 3 3 3 2 2" xfId="51383" xr:uid="{00000000-0005-0000-0000-0000D15E0000}"/>
    <cellStyle name="Millares 2 3 2 2 4 3 3 3 3" xfId="30699" xr:uid="{00000000-0005-0000-0000-0000D25E0000}"/>
    <cellStyle name="Millares 2 3 2 2 4 3 3 3 4" xfId="41043" xr:uid="{00000000-0005-0000-0000-0000D35E0000}"/>
    <cellStyle name="Millares 2 3 2 2 4 3 3 4" xfId="13455" xr:uid="{00000000-0005-0000-0000-0000D45E0000}"/>
    <cellStyle name="Millares 2 3 2 2 4 3 3 4 2" xfId="44511" xr:uid="{00000000-0005-0000-0000-0000D55E0000}"/>
    <cellStyle name="Millares 2 3 2 2 4 3 3 5" xfId="23827" xr:uid="{00000000-0005-0000-0000-0000D65E0000}"/>
    <cellStyle name="Millares 2 3 2 2 4 3 3 6" xfId="34171" xr:uid="{00000000-0005-0000-0000-0000D75E0000}"/>
    <cellStyle name="Millares 2 3 2 2 4 3 4" xfId="4767" xr:uid="{00000000-0005-0000-0000-0000D85E0000}"/>
    <cellStyle name="Millares 2 3 2 2 4 3 4 2" xfId="15164" xr:uid="{00000000-0005-0000-0000-0000D95E0000}"/>
    <cellStyle name="Millares 2 3 2 2 4 3 4 2 2" xfId="46220" xr:uid="{00000000-0005-0000-0000-0000DA5E0000}"/>
    <cellStyle name="Millares 2 3 2 2 4 3 4 3" xfId="25536" xr:uid="{00000000-0005-0000-0000-0000DB5E0000}"/>
    <cellStyle name="Millares 2 3 2 2 4 3 4 4" xfId="35880" xr:uid="{00000000-0005-0000-0000-0000DC5E0000}"/>
    <cellStyle name="Millares 2 3 2 2 4 3 5" xfId="8209" xr:uid="{00000000-0005-0000-0000-0000DD5E0000}"/>
    <cellStyle name="Millares 2 3 2 2 4 3 5 2" xfId="18594" xr:uid="{00000000-0005-0000-0000-0000DE5E0000}"/>
    <cellStyle name="Millares 2 3 2 2 4 3 5 2 2" xfId="49644" xr:uid="{00000000-0005-0000-0000-0000DF5E0000}"/>
    <cellStyle name="Millares 2 3 2 2 4 3 5 3" xfId="28960" xr:uid="{00000000-0005-0000-0000-0000E05E0000}"/>
    <cellStyle name="Millares 2 3 2 2 4 3 5 4" xfId="39304" xr:uid="{00000000-0005-0000-0000-0000E15E0000}"/>
    <cellStyle name="Millares 2 3 2 2 4 3 6" xfId="11738" xr:uid="{00000000-0005-0000-0000-0000E25E0000}"/>
    <cellStyle name="Millares 2 3 2 2 4 3 6 2" xfId="42794" xr:uid="{00000000-0005-0000-0000-0000E35E0000}"/>
    <cellStyle name="Millares 2 3 2 2 4 3 7" xfId="22110" xr:uid="{00000000-0005-0000-0000-0000E45E0000}"/>
    <cellStyle name="Millares 2 3 2 2 4 3 8" xfId="32454" xr:uid="{00000000-0005-0000-0000-0000E55E0000}"/>
    <cellStyle name="Millares 2 3 2 2 4 4" xfId="870" xr:uid="{00000000-0005-0000-0000-0000E65E0000}"/>
    <cellStyle name="Millares 2 3 2 2 4 4 2" xfId="3060" xr:uid="{00000000-0005-0000-0000-0000E75E0000}"/>
    <cellStyle name="Millares 2 3 2 2 4 4 2 2" xfId="6490" xr:uid="{00000000-0005-0000-0000-0000E85E0000}"/>
    <cellStyle name="Millares 2 3 2 2 4 4 2 2 2" xfId="16885" xr:uid="{00000000-0005-0000-0000-0000E95E0000}"/>
    <cellStyle name="Millares 2 3 2 2 4 4 2 2 2 2" xfId="47939" xr:uid="{00000000-0005-0000-0000-0000EA5E0000}"/>
    <cellStyle name="Millares 2 3 2 2 4 4 2 2 3" xfId="27255" xr:uid="{00000000-0005-0000-0000-0000EB5E0000}"/>
    <cellStyle name="Millares 2 3 2 2 4 4 2 2 4" xfId="37599" xr:uid="{00000000-0005-0000-0000-0000EC5E0000}"/>
    <cellStyle name="Millares 2 3 2 2 4 4 2 3" xfId="9970" xr:uid="{00000000-0005-0000-0000-0000ED5E0000}"/>
    <cellStyle name="Millares 2 3 2 2 4 4 2 3 2" xfId="20336" xr:uid="{00000000-0005-0000-0000-0000EE5E0000}"/>
    <cellStyle name="Millares 2 3 2 2 4 4 2 3 2 2" xfId="51385" xr:uid="{00000000-0005-0000-0000-0000EF5E0000}"/>
    <cellStyle name="Millares 2 3 2 2 4 4 2 3 3" xfId="30701" xr:uid="{00000000-0005-0000-0000-0000F05E0000}"/>
    <cellStyle name="Millares 2 3 2 2 4 4 2 3 4" xfId="41045" xr:uid="{00000000-0005-0000-0000-0000F15E0000}"/>
    <cellStyle name="Millares 2 3 2 2 4 4 2 4" xfId="13457" xr:uid="{00000000-0005-0000-0000-0000F25E0000}"/>
    <cellStyle name="Millares 2 3 2 2 4 4 2 4 2" xfId="44513" xr:uid="{00000000-0005-0000-0000-0000F35E0000}"/>
    <cellStyle name="Millares 2 3 2 2 4 4 2 5" xfId="23829" xr:uid="{00000000-0005-0000-0000-0000F45E0000}"/>
    <cellStyle name="Millares 2 3 2 2 4 4 2 6" xfId="34173" xr:uid="{00000000-0005-0000-0000-0000F55E0000}"/>
    <cellStyle name="Millares 2 3 2 2 4 4 3" xfId="4769" xr:uid="{00000000-0005-0000-0000-0000F65E0000}"/>
    <cellStyle name="Millares 2 3 2 2 4 4 3 2" xfId="15166" xr:uid="{00000000-0005-0000-0000-0000F75E0000}"/>
    <cellStyle name="Millares 2 3 2 2 4 4 3 2 2" xfId="46222" xr:uid="{00000000-0005-0000-0000-0000F85E0000}"/>
    <cellStyle name="Millares 2 3 2 2 4 4 3 3" xfId="25538" xr:uid="{00000000-0005-0000-0000-0000F95E0000}"/>
    <cellStyle name="Millares 2 3 2 2 4 4 3 4" xfId="35882" xr:uid="{00000000-0005-0000-0000-0000FA5E0000}"/>
    <cellStyle name="Millares 2 3 2 2 4 4 4" xfId="8211" xr:uid="{00000000-0005-0000-0000-0000FB5E0000}"/>
    <cellStyle name="Millares 2 3 2 2 4 4 4 2" xfId="18596" xr:uid="{00000000-0005-0000-0000-0000FC5E0000}"/>
    <cellStyle name="Millares 2 3 2 2 4 4 4 2 2" xfId="49646" xr:uid="{00000000-0005-0000-0000-0000FD5E0000}"/>
    <cellStyle name="Millares 2 3 2 2 4 4 4 3" xfId="28962" xr:uid="{00000000-0005-0000-0000-0000FE5E0000}"/>
    <cellStyle name="Millares 2 3 2 2 4 4 4 4" xfId="39306" xr:uid="{00000000-0005-0000-0000-0000FF5E0000}"/>
    <cellStyle name="Millares 2 3 2 2 4 4 5" xfId="11740" xr:uid="{00000000-0005-0000-0000-0000005F0000}"/>
    <cellStyle name="Millares 2 3 2 2 4 4 5 2" xfId="42796" xr:uid="{00000000-0005-0000-0000-0000015F0000}"/>
    <cellStyle name="Millares 2 3 2 2 4 4 6" xfId="22112" xr:uid="{00000000-0005-0000-0000-0000025F0000}"/>
    <cellStyle name="Millares 2 3 2 2 4 4 7" xfId="32456" xr:uid="{00000000-0005-0000-0000-0000035F0000}"/>
    <cellStyle name="Millares 2 3 2 2 4 5" xfId="871" xr:uid="{00000000-0005-0000-0000-0000045F0000}"/>
    <cellStyle name="Millares 2 3 2 2 4 5 2" xfId="3061" xr:uid="{00000000-0005-0000-0000-0000055F0000}"/>
    <cellStyle name="Millares 2 3 2 2 4 5 2 2" xfId="6491" xr:uid="{00000000-0005-0000-0000-0000065F0000}"/>
    <cellStyle name="Millares 2 3 2 2 4 5 2 2 2" xfId="16886" xr:uid="{00000000-0005-0000-0000-0000075F0000}"/>
    <cellStyle name="Millares 2 3 2 2 4 5 2 2 2 2" xfId="47940" xr:uid="{00000000-0005-0000-0000-0000085F0000}"/>
    <cellStyle name="Millares 2 3 2 2 4 5 2 2 3" xfId="27256" xr:uid="{00000000-0005-0000-0000-0000095F0000}"/>
    <cellStyle name="Millares 2 3 2 2 4 5 2 2 4" xfId="37600" xr:uid="{00000000-0005-0000-0000-00000A5F0000}"/>
    <cellStyle name="Millares 2 3 2 2 4 5 2 3" xfId="9971" xr:uid="{00000000-0005-0000-0000-00000B5F0000}"/>
    <cellStyle name="Millares 2 3 2 2 4 5 2 3 2" xfId="20337" xr:uid="{00000000-0005-0000-0000-00000C5F0000}"/>
    <cellStyle name="Millares 2 3 2 2 4 5 2 3 2 2" xfId="51386" xr:uid="{00000000-0005-0000-0000-00000D5F0000}"/>
    <cellStyle name="Millares 2 3 2 2 4 5 2 3 3" xfId="30702" xr:uid="{00000000-0005-0000-0000-00000E5F0000}"/>
    <cellStyle name="Millares 2 3 2 2 4 5 2 3 4" xfId="41046" xr:uid="{00000000-0005-0000-0000-00000F5F0000}"/>
    <cellStyle name="Millares 2 3 2 2 4 5 2 4" xfId="13458" xr:uid="{00000000-0005-0000-0000-0000105F0000}"/>
    <cellStyle name="Millares 2 3 2 2 4 5 2 4 2" xfId="44514" xr:uid="{00000000-0005-0000-0000-0000115F0000}"/>
    <cellStyle name="Millares 2 3 2 2 4 5 2 5" xfId="23830" xr:uid="{00000000-0005-0000-0000-0000125F0000}"/>
    <cellStyle name="Millares 2 3 2 2 4 5 2 6" xfId="34174" xr:uid="{00000000-0005-0000-0000-0000135F0000}"/>
    <cellStyle name="Millares 2 3 2 2 4 5 3" xfId="4770" xr:uid="{00000000-0005-0000-0000-0000145F0000}"/>
    <cellStyle name="Millares 2 3 2 2 4 5 3 2" xfId="15167" xr:uid="{00000000-0005-0000-0000-0000155F0000}"/>
    <cellStyle name="Millares 2 3 2 2 4 5 3 2 2" xfId="46223" xr:uid="{00000000-0005-0000-0000-0000165F0000}"/>
    <cellStyle name="Millares 2 3 2 2 4 5 3 3" xfId="25539" xr:uid="{00000000-0005-0000-0000-0000175F0000}"/>
    <cellStyle name="Millares 2 3 2 2 4 5 3 4" xfId="35883" xr:uid="{00000000-0005-0000-0000-0000185F0000}"/>
    <cellStyle name="Millares 2 3 2 2 4 5 4" xfId="8212" xr:uid="{00000000-0005-0000-0000-0000195F0000}"/>
    <cellStyle name="Millares 2 3 2 2 4 5 4 2" xfId="18597" xr:uid="{00000000-0005-0000-0000-00001A5F0000}"/>
    <cellStyle name="Millares 2 3 2 2 4 5 4 2 2" xfId="49647" xr:uid="{00000000-0005-0000-0000-00001B5F0000}"/>
    <cellStyle name="Millares 2 3 2 2 4 5 4 3" xfId="28963" xr:uid="{00000000-0005-0000-0000-00001C5F0000}"/>
    <cellStyle name="Millares 2 3 2 2 4 5 4 4" xfId="39307" xr:uid="{00000000-0005-0000-0000-00001D5F0000}"/>
    <cellStyle name="Millares 2 3 2 2 4 5 5" xfId="11741" xr:uid="{00000000-0005-0000-0000-00001E5F0000}"/>
    <cellStyle name="Millares 2 3 2 2 4 5 5 2" xfId="42797" xr:uid="{00000000-0005-0000-0000-00001F5F0000}"/>
    <cellStyle name="Millares 2 3 2 2 4 5 6" xfId="22113" xr:uid="{00000000-0005-0000-0000-0000205F0000}"/>
    <cellStyle name="Millares 2 3 2 2 4 5 7" xfId="32457" xr:uid="{00000000-0005-0000-0000-0000215F0000}"/>
    <cellStyle name="Millares 2 3 2 2 4 6" xfId="872" xr:uid="{00000000-0005-0000-0000-0000225F0000}"/>
    <cellStyle name="Millares 2 3 2 2 4 6 2" xfId="3062" xr:uid="{00000000-0005-0000-0000-0000235F0000}"/>
    <cellStyle name="Millares 2 3 2 2 4 6 2 2" xfId="6492" xr:uid="{00000000-0005-0000-0000-0000245F0000}"/>
    <cellStyle name="Millares 2 3 2 2 4 6 2 2 2" xfId="16887" xr:uid="{00000000-0005-0000-0000-0000255F0000}"/>
    <cellStyle name="Millares 2 3 2 2 4 6 2 2 2 2" xfId="47941" xr:uid="{00000000-0005-0000-0000-0000265F0000}"/>
    <cellStyle name="Millares 2 3 2 2 4 6 2 2 3" xfId="27257" xr:uid="{00000000-0005-0000-0000-0000275F0000}"/>
    <cellStyle name="Millares 2 3 2 2 4 6 2 2 4" xfId="37601" xr:uid="{00000000-0005-0000-0000-0000285F0000}"/>
    <cellStyle name="Millares 2 3 2 2 4 6 2 3" xfId="9972" xr:uid="{00000000-0005-0000-0000-0000295F0000}"/>
    <cellStyle name="Millares 2 3 2 2 4 6 2 3 2" xfId="20338" xr:uid="{00000000-0005-0000-0000-00002A5F0000}"/>
    <cellStyle name="Millares 2 3 2 2 4 6 2 3 2 2" xfId="51387" xr:uid="{00000000-0005-0000-0000-00002B5F0000}"/>
    <cellStyle name="Millares 2 3 2 2 4 6 2 3 3" xfId="30703" xr:uid="{00000000-0005-0000-0000-00002C5F0000}"/>
    <cellStyle name="Millares 2 3 2 2 4 6 2 3 4" xfId="41047" xr:uid="{00000000-0005-0000-0000-00002D5F0000}"/>
    <cellStyle name="Millares 2 3 2 2 4 6 2 4" xfId="13459" xr:uid="{00000000-0005-0000-0000-00002E5F0000}"/>
    <cellStyle name="Millares 2 3 2 2 4 6 2 4 2" xfId="44515" xr:uid="{00000000-0005-0000-0000-00002F5F0000}"/>
    <cellStyle name="Millares 2 3 2 2 4 6 2 5" xfId="23831" xr:uid="{00000000-0005-0000-0000-0000305F0000}"/>
    <cellStyle name="Millares 2 3 2 2 4 6 2 6" xfId="34175" xr:uid="{00000000-0005-0000-0000-0000315F0000}"/>
    <cellStyle name="Millares 2 3 2 2 4 6 3" xfId="4771" xr:uid="{00000000-0005-0000-0000-0000325F0000}"/>
    <cellStyle name="Millares 2 3 2 2 4 6 3 2" xfId="15168" xr:uid="{00000000-0005-0000-0000-0000335F0000}"/>
    <cellStyle name="Millares 2 3 2 2 4 6 3 2 2" xfId="46224" xr:uid="{00000000-0005-0000-0000-0000345F0000}"/>
    <cellStyle name="Millares 2 3 2 2 4 6 3 3" xfId="25540" xr:uid="{00000000-0005-0000-0000-0000355F0000}"/>
    <cellStyle name="Millares 2 3 2 2 4 6 3 4" xfId="35884" xr:uid="{00000000-0005-0000-0000-0000365F0000}"/>
    <cellStyle name="Millares 2 3 2 2 4 6 4" xfId="8213" xr:uid="{00000000-0005-0000-0000-0000375F0000}"/>
    <cellStyle name="Millares 2 3 2 2 4 6 4 2" xfId="18598" xr:uid="{00000000-0005-0000-0000-0000385F0000}"/>
    <cellStyle name="Millares 2 3 2 2 4 6 4 2 2" xfId="49648" xr:uid="{00000000-0005-0000-0000-0000395F0000}"/>
    <cellStyle name="Millares 2 3 2 2 4 6 4 3" xfId="28964" xr:uid="{00000000-0005-0000-0000-00003A5F0000}"/>
    <cellStyle name="Millares 2 3 2 2 4 6 4 4" xfId="39308" xr:uid="{00000000-0005-0000-0000-00003B5F0000}"/>
    <cellStyle name="Millares 2 3 2 2 4 6 5" xfId="11742" xr:uid="{00000000-0005-0000-0000-00003C5F0000}"/>
    <cellStyle name="Millares 2 3 2 2 4 6 5 2" xfId="42798" xr:uid="{00000000-0005-0000-0000-00003D5F0000}"/>
    <cellStyle name="Millares 2 3 2 2 4 6 6" xfId="22114" xr:uid="{00000000-0005-0000-0000-00003E5F0000}"/>
    <cellStyle name="Millares 2 3 2 2 4 6 7" xfId="32458" xr:uid="{00000000-0005-0000-0000-00003F5F0000}"/>
    <cellStyle name="Millares 2 3 2 2 4 7" xfId="3051" xr:uid="{00000000-0005-0000-0000-0000405F0000}"/>
    <cellStyle name="Millares 2 3 2 2 4 7 2" xfId="6481" xr:uid="{00000000-0005-0000-0000-0000415F0000}"/>
    <cellStyle name="Millares 2 3 2 2 4 7 2 2" xfId="16876" xr:uid="{00000000-0005-0000-0000-0000425F0000}"/>
    <cellStyle name="Millares 2 3 2 2 4 7 2 2 2" xfId="47930" xr:uid="{00000000-0005-0000-0000-0000435F0000}"/>
    <cellStyle name="Millares 2 3 2 2 4 7 2 3" xfId="27246" xr:uid="{00000000-0005-0000-0000-0000445F0000}"/>
    <cellStyle name="Millares 2 3 2 2 4 7 2 4" xfId="37590" xr:uid="{00000000-0005-0000-0000-0000455F0000}"/>
    <cellStyle name="Millares 2 3 2 2 4 7 3" xfId="9961" xr:uid="{00000000-0005-0000-0000-0000465F0000}"/>
    <cellStyle name="Millares 2 3 2 2 4 7 3 2" xfId="20327" xr:uid="{00000000-0005-0000-0000-0000475F0000}"/>
    <cellStyle name="Millares 2 3 2 2 4 7 3 2 2" xfId="51376" xr:uid="{00000000-0005-0000-0000-0000485F0000}"/>
    <cellStyle name="Millares 2 3 2 2 4 7 3 3" xfId="30692" xr:uid="{00000000-0005-0000-0000-0000495F0000}"/>
    <cellStyle name="Millares 2 3 2 2 4 7 3 4" xfId="41036" xr:uid="{00000000-0005-0000-0000-00004A5F0000}"/>
    <cellStyle name="Millares 2 3 2 2 4 7 4" xfId="13448" xr:uid="{00000000-0005-0000-0000-00004B5F0000}"/>
    <cellStyle name="Millares 2 3 2 2 4 7 4 2" xfId="44504" xr:uid="{00000000-0005-0000-0000-00004C5F0000}"/>
    <cellStyle name="Millares 2 3 2 2 4 7 5" xfId="23820" xr:uid="{00000000-0005-0000-0000-00004D5F0000}"/>
    <cellStyle name="Millares 2 3 2 2 4 7 6" xfId="34164" xr:uid="{00000000-0005-0000-0000-00004E5F0000}"/>
    <cellStyle name="Millares 2 3 2 2 4 8" xfId="4760" xr:uid="{00000000-0005-0000-0000-00004F5F0000}"/>
    <cellStyle name="Millares 2 3 2 2 4 8 2" xfId="15157" xr:uid="{00000000-0005-0000-0000-0000505F0000}"/>
    <cellStyle name="Millares 2 3 2 2 4 8 2 2" xfId="46213" xr:uid="{00000000-0005-0000-0000-0000515F0000}"/>
    <cellStyle name="Millares 2 3 2 2 4 8 3" xfId="25529" xr:uid="{00000000-0005-0000-0000-0000525F0000}"/>
    <cellStyle name="Millares 2 3 2 2 4 8 4" xfId="35873" xr:uid="{00000000-0005-0000-0000-0000535F0000}"/>
    <cellStyle name="Millares 2 3 2 2 4 9" xfId="8202" xr:uid="{00000000-0005-0000-0000-0000545F0000}"/>
    <cellStyle name="Millares 2 3 2 2 4 9 2" xfId="18587" xr:uid="{00000000-0005-0000-0000-0000555F0000}"/>
    <cellStyle name="Millares 2 3 2 2 4 9 2 2" xfId="49637" xr:uid="{00000000-0005-0000-0000-0000565F0000}"/>
    <cellStyle name="Millares 2 3 2 2 4 9 3" xfId="28953" xr:uid="{00000000-0005-0000-0000-0000575F0000}"/>
    <cellStyle name="Millares 2 3 2 2 4 9 4" xfId="39297" xr:uid="{00000000-0005-0000-0000-0000585F0000}"/>
    <cellStyle name="Millares 2 3 2 2 5" xfId="873" xr:uid="{00000000-0005-0000-0000-0000595F0000}"/>
    <cellStyle name="Millares 2 3 2 2 5 10" xfId="11743" xr:uid="{00000000-0005-0000-0000-00005A5F0000}"/>
    <cellStyle name="Millares 2 3 2 2 5 10 2" xfId="42799" xr:uid="{00000000-0005-0000-0000-00005B5F0000}"/>
    <cellStyle name="Millares 2 3 2 2 5 11" xfId="22115" xr:uid="{00000000-0005-0000-0000-00005C5F0000}"/>
    <cellStyle name="Millares 2 3 2 2 5 12" xfId="32459" xr:uid="{00000000-0005-0000-0000-00005D5F0000}"/>
    <cellStyle name="Millares 2 3 2 2 5 2" xfId="874" xr:uid="{00000000-0005-0000-0000-00005E5F0000}"/>
    <cellStyle name="Millares 2 3 2 2 5 2 10" xfId="22116" xr:uid="{00000000-0005-0000-0000-00005F5F0000}"/>
    <cellStyle name="Millares 2 3 2 2 5 2 11" xfId="32460" xr:uid="{00000000-0005-0000-0000-0000605F0000}"/>
    <cellStyle name="Millares 2 3 2 2 5 2 2" xfId="875" xr:uid="{00000000-0005-0000-0000-0000615F0000}"/>
    <cellStyle name="Millares 2 3 2 2 5 2 2 2" xfId="876" xr:uid="{00000000-0005-0000-0000-0000625F0000}"/>
    <cellStyle name="Millares 2 3 2 2 5 2 2 2 2" xfId="3066" xr:uid="{00000000-0005-0000-0000-0000635F0000}"/>
    <cellStyle name="Millares 2 3 2 2 5 2 2 2 2 2" xfId="6496" xr:uid="{00000000-0005-0000-0000-0000645F0000}"/>
    <cellStyle name="Millares 2 3 2 2 5 2 2 2 2 2 2" xfId="16891" xr:uid="{00000000-0005-0000-0000-0000655F0000}"/>
    <cellStyle name="Millares 2 3 2 2 5 2 2 2 2 2 2 2" xfId="47945" xr:uid="{00000000-0005-0000-0000-0000665F0000}"/>
    <cellStyle name="Millares 2 3 2 2 5 2 2 2 2 2 3" xfId="27261" xr:uid="{00000000-0005-0000-0000-0000675F0000}"/>
    <cellStyle name="Millares 2 3 2 2 5 2 2 2 2 2 4" xfId="37605" xr:uid="{00000000-0005-0000-0000-0000685F0000}"/>
    <cellStyle name="Millares 2 3 2 2 5 2 2 2 2 3" xfId="9976" xr:uid="{00000000-0005-0000-0000-0000695F0000}"/>
    <cellStyle name="Millares 2 3 2 2 5 2 2 2 2 3 2" xfId="20342" xr:uid="{00000000-0005-0000-0000-00006A5F0000}"/>
    <cellStyle name="Millares 2 3 2 2 5 2 2 2 2 3 2 2" xfId="51391" xr:uid="{00000000-0005-0000-0000-00006B5F0000}"/>
    <cellStyle name="Millares 2 3 2 2 5 2 2 2 2 3 3" xfId="30707" xr:uid="{00000000-0005-0000-0000-00006C5F0000}"/>
    <cellStyle name="Millares 2 3 2 2 5 2 2 2 2 3 4" xfId="41051" xr:uid="{00000000-0005-0000-0000-00006D5F0000}"/>
    <cellStyle name="Millares 2 3 2 2 5 2 2 2 2 4" xfId="13463" xr:uid="{00000000-0005-0000-0000-00006E5F0000}"/>
    <cellStyle name="Millares 2 3 2 2 5 2 2 2 2 4 2" xfId="44519" xr:uid="{00000000-0005-0000-0000-00006F5F0000}"/>
    <cellStyle name="Millares 2 3 2 2 5 2 2 2 2 5" xfId="23835" xr:uid="{00000000-0005-0000-0000-0000705F0000}"/>
    <cellStyle name="Millares 2 3 2 2 5 2 2 2 2 6" xfId="34179" xr:uid="{00000000-0005-0000-0000-0000715F0000}"/>
    <cellStyle name="Millares 2 3 2 2 5 2 2 2 3" xfId="4775" xr:uid="{00000000-0005-0000-0000-0000725F0000}"/>
    <cellStyle name="Millares 2 3 2 2 5 2 2 2 3 2" xfId="15172" xr:uid="{00000000-0005-0000-0000-0000735F0000}"/>
    <cellStyle name="Millares 2 3 2 2 5 2 2 2 3 2 2" xfId="46228" xr:uid="{00000000-0005-0000-0000-0000745F0000}"/>
    <cellStyle name="Millares 2 3 2 2 5 2 2 2 3 3" xfId="25544" xr:uid="{00000000-0005-0000-0000-0000755F0000}"/>
    <cellStyle name="Millares 2 3 2 2 5 2 2 2 3 4" xfId="35888" xr:uid="{00000000-0005-0000-0000-0000765F0000}"/>
    <cellStyle name="Millares 2 3 2 2 5 2 2 2 4" xfId="8217" xr:uid="{00000000-0005-0000-0000-0000775F0000}"/>
    <cellStyle name="Millares 2 3 2 2 5 2 2 2 4 2" xfId="18602" xr:uid="{00000000-0005-0000-0000-0000785F0000}"/>
    <cellStyle name="Millares 2 3 2 2 5 2 2 2 4 2 2" xfId="49652" xr:uid="{00000000-0005-0000-0000-0000795F0000}"/>
    <cellStyle name="Millares 2 3 2 2 5 2 2 2 4 3" xfId="28968" xr:uid="{00000000-0005-0000-0000-00007A5F0000}"/>
    <cellStyle name="Millares 2 3 2 2 5 2 2 2 4 4" xfId="39312" xr:uid="{00000000-0005-0000-0000-00007B5F0000}"/>
    <cellStyle name="Millares 2 3 2 2 5 2 2 2 5" xfId="11746" xr:uid="{00000000-0005-0000-0000-00007C5F0000}"/>
    <cellStyle name="Millares 2 3 2 2 5 2 2 2 5 2" xfId="42802" xr:uid="{00000000-0005-0000-0000-00007D5F0000}"/>
    <cellStyle name="Millares 2 3 2 2 5 2 2 2 6" xfId="22118" xr:uid="{00000000-0005-0000-0000-00007E5F0000}"/>
    <cellStyle name="Millares 2 3 2 2 5 2 2 2 7" xfId="32462" xr:uid="{00000000-0005-0000-0000-00007F5F0000}"/>
    <cellStyle name="Millares 2 3 2 2 5 2 2 3" xfId="3065" xr:uid="{00000000-0005-0000-0000-0000805F0000}"/>
    <cellStyle name="Millares 2 3 2 2 5 2 2 3 2" xfId="6495" xr:uid="{00000000-0005-0000-0000-0000815F0000}"/>
    <cellStyle name="Millares 2 3 2 2 5 2 2 3 2 2" xfId="16890" xr:uid="{00000000-0005-0000-0000-0000825F0000}"/>
    <cellStyle name="Millares 2 3 2 2 5 2 2 3 2 2 2" xfId="47944" xr:uid="{00000000-0005-0000-0000-0000835F0000}"/>
    <cellStyle name="Millares 2 3 2 2 5 2 2 3 2 3" xfId="27260" xr:uid="{00000000-0005-0000-0000-0000845F0000}"/>
    <cellStyle name="Millares 2 3 2 2 5 2 2 3 2 4" xfId="37604" xr:uid="{00000000-0005-0000-0000-0000855F0000}"/>
    <cellStyle name="Millares 2 3 2 2 5 2 2 3 3" xfId="9975" xr:uid="{00000000-0005-0000-0000-0000865F0000}"/>
    <cellStyle name="Millares 2 3 2 2 5 2 2 3 3 2" xfId="20341" xr:uid="{00000000-0005-0000-0000-0000875F0000}"/>
    <cellStyle name="Millares 2 3 2 2 5 2 2 3 3 2 2" xfId="51390" xr:uid="{00000000-0005-0000-0000-0000885F0000}"/>
    <cellStyle name="Millares 2 3 2 2 5 2 2 3 3 3" xfId="30706" xr:uid="{00000000-0005-0000-0000-0000895F0000}"/>
    <cellStyle name="Millares 2 3 2 2 5 2 2 3 3 4" xfId="41050" xr:uid="{00000000-0005-0000-0000-00008A5F0000}"/>
    <cellStyle name="Millares 2 3 2 2 5 2 2 3 4" xfId="13462" xr:uid="{00000000-0005-0000-0000-00008B5F0000}"/>
    <cellStyle name="Millares 2 3 2 2 5 2 2 3 4 2" xfId="44518" xr:uid="{00000000-0005-0000-0000-00008C5F0000}"/>
    <cellStyle name="Millares 2 3 2 2 5 2 2 3 5" xfId="23834" xr:uid="{00000000-0005-0000-0000-00008D5F0000}"/>
    <cellStyle name="Millares 2 3 2 2 5 2 2 3 6" xfId="34178" xr:uid="{00000000-0005-0000-0000-00008E5F0000}"/>
    <cellStyle name="Millares 2 3 2 2 5 2 2 4" xfId="4774" xr:uid="{00000000-0005-0000-0000-00008F5F0000}"/>
    <cellStyle name="Millares 2 3 2 2 5 2 2 4 2" xfId="15171" xr:uid="{00000000-0005-0000-0000-0000905F0000}"/>
    <cellStyle name="Millares 2 3 2 2 5 2 2 4 2 2" xfId="46227" xr:uid="{00000000-0005-0000-0000-0000915F0000}"/>
    <cellStyle name="Millares 2 3 2 2 5 2 2 4 3" xfId="25543" xr:uid="{00000000-0005-0000-0000-0000925F0000}"/>
    <cellStyle name="Millares 2 3 2 2 5 2 2 4 4" xfId="35887" xr:uid="{00000000-0005-0000-0000-0000935F0000}"/>
    <cellStyle name="Millares 2 3 2 2 5 2 2 5" xfId="8216" xr:uid="{00000000-0005-0000-0000-0000945F0000}"/>
    <cellStyle name="Millares 2 3 2 2 5 2 2 5 2" xfId="18601" xr:uid="{00000000-0005-0000-0000-0000955F0000}"/>
    <cellStyle name="Millares 2 3 2 2 5 2 2 5 2 2" xfId="49651" xr:uid="{00000000-0005-0000-0000-0000965F0000}"/>
    <cellStyle name="Millares 2 3 2 2 5 2 2 5 3" xfId="28967" xr:uid="{00000000-0005-0000-0000-0000975F0000}"/>
    <cellStyle name="Millares 2 3 2 2 5 2 2 5 4" xfId="39311" xr:uid="{00000000-0005-0000-0000-0000985F0000}"/>
    <cellStyle name="Millares 2 3 2 2 5 2 2 6" xfId="11745" xr:uid="{00000000-0005-0000-0000-0000995F0000}"/>
    <cellStyle name="Millares 2 3 2 2 5 2 2 6 2" xfId="42801" xr:uid="{00000000-0005-0000-0000-00009A5F0000}"/>
    <cellStyle name="Millares 2 3 2 2 5 2 2 7" xfId="22117" xr:uid="{00000000-0005-0000-0000-00009B5F0000}"/>
    <cellStyle name="Millares 2 3 2 2 5 2 2 8" xfId="32461" xr:uid="{00000000-0005-0000-0000-00009C5F0000}"/>
    <cellStyle name="Millares 2 3 2 2 5 2 3" xfId="877" xr:uid="{00000000-0005-0000-0000-00009D5F0000}"/>
    <cellStyle name="Millares 2 3 2 2 5 2 3 2" xfId="3067" xr:uid="{00000000-0005-0000-0000-00009E5F0000}"/>
    <cellStyle name="Millares 2 3 2 2 5 2 3 2 2" xfId="6497" xr:uid="{00000000-0005-0000-0000-00009F5F0000}"/>
    <cellStyle name="Millares 2 3 2 2 5 2 3 2 2 2" xfId="16892" xr:uid="{00000000-0005-0000-0000-0000A05F0000}"/>
    <cellStyle name="Millares 2 3 2 2 5 2 3 2 2 2 2" xfId="47946" xr:uid="{00000000-0005-0000-0000-0000A15F0000}"/>
    <cellStyle name="Millares 2 3 2 2 5 2 3 2 2 3" xfId="27262" xr:uid="{00000000-0005-0000-0000-0000A25F0000}"/>
    <cellStyle name="Millares 2 3 2 2 5 2 3 2 2 4" xfId="37606" xr:uid="{00000000-0005-0000-0000-0000A35F0000}"/>
    <cellStyle name="Millares 2 3 2 2 5 2 3 2 3" xfId="9977" xr:uid="{00000000-0005-0000-0000-0000A45F0000}"/>
    <cellStyle name="Millares 2 3 2 2 5 2 3 2 3 2" xfId="20343" xr:uid="{00000000-0005-0000-0000-0000A55F0000}"/>
    <cellStyle name="Millares 2 3 2 2 5 2 3 2 3 2 2" xfId="51392" xr:uid="{00000000-0005-0000-0000-0000A65F0000}"/>
    <cellStyle name="Millares 2 3 2 2 5 2 3 2 3 3" xfId="30708" xr:uid="{00000000-0005-0000-0000-0000A75F0000}"/>
    <cellStyle name="Millares 2 3 2 2 5 2 3 2 3 4" xfId="41052" xr:uid="{00000000-0005-0000-0000-0000A85F0000}"/>
    <cellStyle name="Millares 2 3 2 2 5 2 3 2 4" xfId="13464" xr:uid="{00000000-0005-0000-0000-0000A95F0000}"/>
    <cellStyle name="Millares 2 3 2 2 5 2 3 2 4 2" xfId="44520" xr:uid="{00000000-0005-0000-0000-0000AA5F0000}"/>
    <cellStyle name="Millares 2 3 2 2 5 2 3 2 5" xfId="23836" xr:uid="{00000000-0005-0000-0000-0000AB5F0000}"/>
    <cellStyle name="Millares 2 3 2 2 5 2 3 2 6" xfId="34180" xr:uid="{00000000-0005-0000-0000-0000AC5F0000}"/>
    <cellStyle name="Millares 2 3 2 2 5 2 3 3" xfId="4776" xr:uid="{00000000-0005-0000-0000-0000AD5F0000}"/>
    <cellStyle name="Millares 2 3 2 2 5 2 3 3 2" xfId="15173" xr:uid="{00000000-0005-0000-0000-0000AE5F0000}"/>
    <cellStyle name="Millares 2 3 2 2 5 2 3 3 2 2" xfId="46229" xr:uid="{00000000-0005-0000-0000-0000AF5F0000}"/>
    <cellStyle name="Millares 2 3 2 2 5 2 3 3 3" xfId="25545" xr:uid="{00000000-0005-0000-0000-0000B05F0000}"/>
    <cellStyle name="Millares 2 3 2 2 5 2 3 3 4" xfId="35889" xr:uid="{00000000-0005-0000-0000-0000B15F0000}"/>
    <cellStyle name="Millares 2 3 2 2 5 2 3 4" xfId="8218" xr:uid="{00000000-0005-0000-0000-0000B25F0000}"/>
    <cellStyle name="Millares 2 3 2 2 5 2 3 4 2" xfId="18603" xr:uid="{00000000-0005-0000-0000-0000B35F0000}"/>
    <cellStyle name="Millares 2 3 2 2 5 2 3 4 2 2" xfId="49653" xr:uid="{00000000-0005-0000-0000-0000B45F0000}"/>
    <cellStyle name="Millares 2 3 2 2 5 2 3 4 3" xfId="28969" xr:uid="{00000000-0005-0000-0000-0000B55F0000}"/>
    <cellStyle name="Millares 2 3 2 2 5 2 3 4 4" xfId="39313" xr:uid="{00000000-0005-0000-0000-0000B65F0000}"/>
    <cellStyle name="Millares 2 3 2 2 5 2 3 5" xfId="11747" xr:uid="{00000000-0005-0000-0000-0000B75F0000}"/>
    <cellStyle name="Millares 2 3 2 2 5 2 3 5 2" xfId="42803" xr:uid="{00000000-0005-0000-0000-0000B85F0000}"/>
    <cellStyle name="Millares 2 3 2 2 5 2 3 6" xfId="22119" xr:uid="{00000000-0005-0000-0000-0000B95F0000}"/>
    <cellStyle name="Millares 2 3 2 2 5 2 3 7" xfId="32463" xr:uid="{00000000-0005-0000-0000-0000BA5F0000}"/>
    <cellStyle name="Millares 2 3 2 2 5 2 4" xfId="878" xr:uid="{00000000-0005-0000-0000-0000BB5F0000}"/>
    <cellStyle name="Millares 2 3 2 2 5 2 4 2" xfId="3068" xr:uid="{00000000-0005-0000-0000-0000BC5F0000}"/>
    <cellStyle name="Millares 2 3 2 2 5 2 4 2 2" xfId="6498" xr:uid="{00000000-0005-0000-0000-0000BD5F0000}"/>
    <cellStyle name="Millares 2 3 2 2 5 2 4 2 2 2" xfId="16893" xr:uid="{00000000-0005-0000-0000-0000BE5F0000}"/>
    <cellStyle name="Millares 2 3 2 2 5 2 4 2 2 2 2" xfId="47947" xr:uid="{00000000-0005-0000-0000-0000BF5F0000}"/>
    <cellStyle name="Millares 2 3 2 2 5 2 4 2 2 3" xfId="27263" xr:uid="{00000000-0005-0000-0000-0000C05F0000}"/>
    <cellStyle name="Millares 2 3 2 2 5 2 4 2 2 4" xfId="37607" xr:uid="{00000000-0005-0000-0000-0000C15F0000}"/>
    <cellStyle name="Millares 2 3 2 2 5 2 4 2 3" xfId="9978" xr:uid="{00000000-0005-0000-0000-0000C25F0000}"/>
    <cellStyle name="Millares 2 3 2 2 5 2 4 2 3 2" xfId="20344" xr:uid="{00000000-0005-0000-0000-0000C35F0000}"/>
    <cellStyle name="Millares 2 3 2 2 5 2 4 2 3 2 2" xfId="51393" xr:uid="{00000000-0005-0000-0000-0000C45F0000}"/>
    <cellStyle name="Millares 2 3 2 2 5 2 4 2 3 3" xfId="30709" xr:uid="{00000000-0005-0000-0000-0000C55F0000}"/>
    <cellStyle name="Millares 2 3 2 2 5 2 4 2 3 4" xfId="41053" xr:uid="{00000000-0005-0000-0000-0000C65F0000}"/>
    <cellStyle name="Millares 2 3 2 2 5 2 4 2 4" xfId="13465" xr:uid="{00000000-0005-0000-0000-0000C75F0000}"/>
    <cellStyle name="Millares 2 3 2 2 5 2 4 2 4 2" xfId="44521" xr:uid="{00000000-0005-0000-0000-0000C85F0000}"/>
    <cellStyle name="Millares 2 3 2 2 5 2 4 2 5" xfId="23837" xr:uid="{00000000-0005-0000-0000-0000C95F0000}"/>
    <cellStyle name="Millares 2 3 2 2 5 2 4 2 6" xfId="34181" xr:uid="{00000000-0005-0000-0000-0000CA5F0000}"/>
    <cellStyle name="Millares 2 3 2 2 5 2 4 3" xfId="4777" xr:uid="{00000000-0005-0000-0000-0000CB5F0000}"/>
    <cellStyle name="Millares 2 3 2 2 5 2 4 3 2" xfId="15174" xr:uid="{00000000-0005-0000-0000-0000CC5F0000}"/>
    <cellStyle name="Millares 2 3 2 2 5 2 4 3 2 2" xfId="46230" xr:uid="{00000000-0005-0000-0000-0000CD5F0000}"/>
    <cellStyle name="Millares 2 3 2 2 5 2 4 3 3" xfId="25546" xr:uid="{00000000-0005-0000-0000-0000CE5F0000}"/>
    <cellStyle name="Millares 2 3 2 2 5 2 4 3 4" xfId="35890" xr:uid="{00000000-0005-0000-0000-0000CF5F0000}"/>
    <cellStyle name="Millares 2 3 2 2 5 2 4 4" xfId="8219" xr:uid="{00000000-0005-0000-0000-0000D05F0000}"/>
    <cellStyle name="Millares 2 3 2 2 5 2 4 4 2" xfId="18604" xr:uid="{00000000-0005-0000-0000-0000D15F0000}"/>
    <cellStyle name="Millares 2 3 2 2 5 2 4 4 2 2" xfId="49654" xr:uid="{00000000-0005-0000-0000-0000D25F0000}"/>
    <cellStyle name="Millares 2 3 2 2 5 2 4 4 3" xfId="28970" xr:uid="{00000000-0005-0000-0000-0000D35F0000}"/>
    <cellStyle name="Millares 2 3 2 2 5 2 4 4 4" xfId="39314" xr:uid="{00000000-0005-0000-0000-0000D45F0000}"/>
    <cellStyle name="Millares 2 3 2 2 5 2 4 5" xfId="11748" xr:uid="{00000000-0005-0000-0000-0000D55F0000}"/>
    <cellStyle name="Millares 2 3 2 2 5 2 4 5 2" xfId="42804" xr:uid="{00000000-0005-0000-0000-0000D65F0000}"/>
    <cellStyle name="Millares 2 3 2 2 5 2 4 6" xfId="22120" xr:uid="{00000000-0005-0000-0000-0000D75F0000}"/>
    <cellStyle name="Millares 2 3 2 2 5 2 4 7" xfId="32464" xr:uid="{00000000-0005-0000-0000-0000D85F0000}"/>
    <cellStyle name="Millares 2 3 2 2 5 2 5" xfId="879" xr:uid="{00000000-0005-0000-0000-0000D95F0000}"/>
    <cellStyle name="Millares 2 3 2 2 5 2 5 2" xfId="3069" xr:uid="{00000000-0005-0000-0000-0000DA5F0000}"/>
    <cellStyle name="Millares 2 3 2 2 5 2 5 2 2" xfId="6499" xr:uid="{00000000-0005-0000-0000-0000DB5F0000}"/>
    <cellStyle name="Millares 2 3 2 2 5 2 5 2 2 2" xfId="16894" xr:uid="{00000000-0005-0000-0000-0000DC5F0000}"/>
    <cellStyle name="Millares 2 3 2 2 5 2 5 2 2 2 2" xfId="47948" xr:uid="{00000000-0005-0000-0000-0000DD5F0000}"/>
    <cellStyle name="Millares 2 3 2 2 5 2 5 2 2 3" xfId="27264" xr:uid="{00000000-0005-0000-0000-0000DE5F0000}"/>
    <cellStyle name="Millares 2 3 2 2 5 2 5 2 2 4" xfId="37608" xr:uid="{00000000-0005-0000-0000-0000DF5F0000}"/>
    <cellStyle name="Millares 2 3 2 2 5 2 5 2 3" xfId="9979" xr:uid="{00000000-0005-0000-0000-0000E05F0000}"/>
    <cellStyle name="Millares 2 3 2 2 5 2 5 2 3 2" xfId="20345" xr:uid="{00000000-0005-0000-0000-0000E15F0000}"/>
    <cellStyle name="Millares 2 3 2 2 5 2 5 2 3 2 2" xfId="51394" xr:uid="{00000000-0005-0000-0000-0000E25F0000}"/>
    <cellStyle name="Millares 2 3 2 2 5 2 5 2 3 3" xfId="30710" xr:uid="{00000000-0005-0000-0000-0000E35F0000}"/>
    <cellStyle name="Millares 2 3 2 2 5 2 5 2 3 4" xfId="41054" xr:uid="{00000000-0005-0000-0000-0000E45F0000}"/>
    <cellStyle name="Millares 2 3 2 2 5 2 5 2 4" xfId="13466" xr:uid="{00000000-0005-0000-0000-0000E55F0000}"/>
    <cellStyle name="Millares 2 3 2 2 5 2 5 2 4 2" xfId="44522" xr:uid="{00000000-0005-0000-0000-0000E65F0000}"/>
    <cellStyle name="Millares 2 3 2 2 5 2 5 2 5" xfId="23838" xr:uid="{00000000-0005-0000-0000-0000E75F0000}"/>
    <cellStyle name="Millares 2 3 2 2 5 2 5 2 6" xfId="34182" xr:uid="{00000000-0005-0000-0000-0000E85F0000}"/>
    <cellStyle name="Millares 2 3 2 2 5 2 5 3" xfId="4778" xr:uid="{00000000-0005-0000-0000-0000E95F0000}"/>
    <cellStyle name="Millares 2 3 2 2 5 2 5 3 2" xfId="15175" xr:uid="{00000000-0005-0000-0000-0000EA5F0000}"/>
    <cellStyle name="Millares 2 3 2 2 5 2 5 3 2 2" xfId="46231" xr:uid="{00000000-0005-0000-0000-0000EB5F0000}"/>
    <cellStyle name="Millares 2 3 2 2 5 2 5 3 3" xfId="25547" xr:uid="{00000000-0005-0000-0000-0000EC5F0000}"/>
    <cellStyle name="Millares 2 3 2 2 5 2 5 3 4" xfId="35891" xr:uid="{00000000-0005-0000-0000-0000ED5F0000}"/>
    <cellStyle name="Millares 2 3 2 2 5 2 5 4" xfId="8220" xr:uid="{00000000-0005-0000-0000-0000EE5F0000}"/>
    <cellStyle name="Millares 2 3 2 2 5 2 5 4 2" xfId="18605" xr:uid="{00000000-0005-0000-0000-0000EF5F0000}"/>
    <cellStyle name="Millares 2 3 2 2 5 2 5 4 2 2" xfId="49655" xr:uid="{00000000-0005-0000-0000-0000F05F0000}"/>
    <cellStyle name="Millares 2 3 2 2 5 2 5 4 3" xfId="28971" xr:uid="{00000000-0005-0000-0000-0000F15F0000}"/>
    <cellStyle name="Millares 2 3 2 2 5 2 5 4 4" xfId="39315" xr:uid="{00000000-0005-0000-0000-0000F25F0000}"/>
    <cellStyle name="Millares 2 3 2 2 5 2 5 5" xfId="11749" xr:uid="{00000000-0005-0000-0000-0000F35F0000}"/>
    <cellStyle name="Millares 2 3 2 2 5 2 5 5 2" xfId="42805" xr:uid="{00000000-0005-0000-0000-0000F45F0000}"/>
    <cellStyle name="Millares 2 3 2 2 5 2 5 6" xfId="22121" xr:uid="{00000000-0005-0000-0000-0000F55F0000}"/>
    <cellStyle name="Millares 2 3 2 2 5 2 5 7" xfId="32465" xr:uid="{00000000-0005-0000-0000-0000F65F0000}"/>
    <cellStyle name="Millares 2 3 2 2 5 2 6" xfId="3064" xr:uid="{00000000-0005-0000-0000-0000F75F0000}"/>
    <cellStyle name="Millares 2 3 2 2 5 2 6 2" xfId="6494" xr:uid="{00000000-0005-0000-0000-0000F85F0000}"/>
    <cellStyle name="Millares 2 3 2 2 5 2 6 2 2" xfId="16889" xr:uid="{00000000-0005-0000-0000-0000F95F0000}"/>
    <cellStyle name="Millares 2 3 2 2 5 2 6 2 2 2" xfId="47943" xr:uid="{00000000-0005-0000-0000-0000FA5F0000}"/>
    <cellStyle name="Millares 2 3 2 2 5 2 6 2 3" xfId="27259" xr:uid="{00000000-0005-0000-0000-0000FB5F0000}"/>
    <cellStyle name="Millares 2 3 2 2 5 2 6 2 4" xfId="37603" xr:uid="{00000000-0005-0000-0000-0000FC5F0000}"/>
    <cellStyle name="Millares 2 3 2 2 5 2 6 3" xfId="9974" xr:uid="{00000000-0005-0000-0000-0000FD5F0000}"/>
    <cellStyle name="Millares 2 3 2 2 5 2 6 3 2" xfId="20340" xr:uid="{00000000-0005-0000-0000-0000FE5F0000}"/>
    <cellStyle name="Millares 2 3 2 2 5 2 6 3 2 2" xfId="51389" xr:uid="{00000000-0005-0000-0000-0000FF5F0000}"/>
    <cellStyle name="Millares 2 3 2 2 5 2 6 3 3" xfId="30705" xr:uid="{00000000-0005-0000-0000-000000600000}"/>
    <cellStyle name="Millares 2 3 2 2 5 2 6 3 4" xfId="41049" xr:uid="{00000000-0005-0000-0000-000001600000}"/>
    <cellStyle name="Millares 2 3 2 2 5 2 6 4" xfId="13461" xr:uid="{00000000-0005-0000-0000-000002600000}"/>
    <cellStyle name="Millares 2 3 2 2 5 2 6 4 2" xfId="44517" xr:uid="{00000000-0005-0000-0000-000003600000}"/>
    <cellStyle name="Millares 2 3 2 2 5 2 6 5" xfId="23833" xr:uid="{00000000-0005-0000-0000-000004600000}"/>
    <cellStyle name="Millares 2 3 2 2 5 2 6 6" xfId="34177" xr:uid="{00000000-0005-0000-0000-000005600000}"/>
    <cellStyle name="Millares 2 3 2 2 5 2 7" xfId="4773" xr:uid="{00000000-0005-0000-0000-000006600000}"/>
    <cellStyle name="Millares 2 3 2 2 5 2 7 2" xfId="15170" xr:uid="{00000000-0005-0000-0000-000007600000}"/>
    <cellStyle name="Millares 2 3 2 2 5 2 7 2 2" xfId="46226" xr:uid="{00000000-0005-0000-0000-000008600000}"/>
    <cellStyle name="Millares 2 3 2 2 5 2 7 3" xfId="25542" xr:uid="{00000000-0005-0000-0000-000009600000}"/>
    <cellStyle name="Millares 2 3 2 2 5 2 7 4" xfId="35886" xr:uid="{00000000-0005-0000-0000-00000A600000}"/>
    <cellStyle name="Millares 2 3 2 2 5 2 8" xfId="8215" xr:uid="{00000000-0005-0000-0000-00000B600000}"/>
    <cellStyle name="Millares 2 3 2 2 5 2 8 2" xfId="18600" xr:uid="{00000000-0005-0000-0000-00000C600000}"/>
    <cellStyle name="Millares 2 3 2 2 5 2 8 2 2" xfId="49650" xr:uid="{00000000-0005-0000-0000-00000D600000}"/>
    <cellStyle name="Millares 2 3 2 2 5 2 8 3" xfId="28966" xr:uid="{00000000-0005-0000-0000-00000E600000}"/>
    <cellStyle name="Millares 2 3 2 2 5 2 8 4" xfId="39310" xr:uid="{00000000-0005-0000-0000-00000F600000}"/>
    <cellStyle name="Millares 2 3 2 2 5 2 9" xfId="11744" xr:uid="{00000000-0005-0000-0000-000010600000}"/>
    <cellStyle name="Millares 2 3 2 2 5 2 9 2" xfId="42800" xr:uid="{00000000-0005-0000-0000-000011600000}"/>
    <cellStyle name="Millares 2 3 2 2 5 3" xfId="880" xr:uid="{00000000-0005-0000-0000-000012600000}"/>
    <cellStyle name="Millares 2 3 2 2 5 3 2" xfId="881" xr:uid="{00000000-0005-0000-0000-000013600000}"/>
    <cellStyle name="Millares 2 3 2 2 5 3 2 2" xfId="3071" xr:uid="{00000000-0005-0000-0000-000014600000}"/>
    <cellStyle name="Millares 2 3 2 2 5 3 2 2 2" xfId="6501" xr:uid="{00000000-0005-0000-0000-000015600000}"/>
    <cellStyle name="Millares 2 3 2 2 5 3 2 2 2 2" xfId="16896" xr:uid="{00000000-0005-0000-0000-000016600000}"/>
    <cellStyle name="Millares 2 3 2 2 5 3 2 2 2 2 2" xfId="47950" xr:uid="{00000000-0005-0000-0000-000017600000}"/>
    <cellStyle name="Millares 2 3 2 2 5 3 2 2 2 3" xfId="27266" xr:uid="{00000000-0005-0000-0000-000018600000}"/>
    <cellStyle name="Millares 2 3 2 2 5 3 2 2 2 4" xfId="37610" xr:uid="{00000000-0005-0000-0000-000019600000}"/>
    <cellStyle name="Millares 2 3 2 2 5 3 2 2 3" xfId="9981" xr:uid="{00000000-0005-0000-0000-00001A600000}"/>
    <cellStyle name="Millares 2 3 2 2 5 3 2 2 3 2" xfId="20347" xr:uid="{00000000-0005-0000-0000-00001B600000}"/>
    <cellStyle name="Millares 2 3 2 2 5 3 2 2 3 2 2" xfId="51396" xr:uid="{00000000-0005-0000-0000-00001C600000}"/>
    <cellStyle name="Millares 2 3 2 2 5 3 2 2 3 3" xfId="30712" xr:uid="{00000000-0005-0000-0000-00001D600000}"/>
    <cellStyle name="Millares 2 3 2 2 5 3 2 2 3 4" xfId="41056" xr:uid="{00000000-0005-0000-0000-00001E600000}"/>
    <cellStyle name="Millares 2 3 2 2 5 3 2 2 4" xfId="13468" xr:uid="{00000000-0005-0000-0000-00001F600000}"/>
    <cellStyle name="Millares 2 3 2 2 5 3 2 2 4 2" xfId="44524" xr:uid="{00000000-0005-0000-0000-000020600000}"/>
    <cellStyle name="Millares 2 3 2 2 5 3 2 2 5" xfId="23840" xr:uid="{00000000-0005-0000-0000-000021600000}"/>
    <cellStyle name="Millares 2 3 2 2 5 3 2 2 6" xfId="34184" xr:uid="{00000000-0005-0000-0000-000022600000}"/>
    <cellStyle name="Millares 2 3 2 2 5 3 2 3" xfId="4780" xr:uid="{00000000-0005-0000-0000-000023600000}"/>
    <cellStyle name="Millares 2 3 2 2 5 3 2 3 2" xfId="15177" xr:uid="{00000000-0005-0000-0000-000024600000}"/>
    <cellStyle name="Millares 2 3 2 2 5 3 2 3 2 2" xfId="46233" xr:uid="{00000000-0005-0000-0000-000025600000}"/>
    <cellStyle name="Millares 2 3 2 2 5 3 2 3 3" xfId="25549" xr:uid="{00000000-0005-0000-0000-000026600000}"/>
    <cellStyle name="Millares 2 3 2 2 5 3 2 3 4" xfId="35893" xr:uid="{00000000-0005-0000-0000-000027600000}"/>
    <cellStyle name="Millares 2 3 2 2 5 3 2 4" xfId="8222" xr:uid="{00000000-0005-0000-0000-000028600000}"/>
    <cellStyle name="Millares 2 3 2 2 5 3 2 4 2" xfId="18607" xr:uid="{00000000-0005-0000-0000-000029600000}"/>
    <cellStyle name="Millares 2 3 2 2 5 3 2 4 2 2" xfId="49657" xr:uid="{00000000-0005-0000-0000-00002A600000}"/>
    <cellStyle name="Millares 2 3 2 2 5 3 2 4 3" xfId="28973" xr:uid="{00000000-0005-0000-0000-00002B600000}"/>
    <cellStyle name="Millares 2 3 2 2 5 3 2 4 4" xfId="39317" xr:uid="{00000000-0005-0000-0000-00002C600000}"/>
    <cellStyle name="Millares 2 3 2 2 5 3 2 5" xfId="11751" xr:uid="{00000000-0005-0000-0000-00002D600000}"/>
    <cellStyle name="Millares 2 3 2 2 5 3 2 5 2" xfId="42807" xr:uid="{00000000-0005-0000-0000-00002E600000}"/>
    <cellStyle name="Millares 2 3 2 2 5 3 2 6" xfId="22123" xr:uid="{00000000-0005-0000-0000-00002F600000}"/>
    <cellStyle name="Millares 2 3 2 2 5 3 2 7" xfId="32467" xr:uid="{00000000-0005-0000-0000-000030600000}"/>
    <cellStyle name="Millares 2 3 2 2 5 3 3" xfId="3070" xr:uid="{00000000-0005-0000-0000-000031600000}"/>
    <cellStyle name="Millares 2 3 2 2 5 3 3 2" xfId="6500" xr:uid="{00000000-0005-0000-0000-000032600000}"/>
    <cellStyle name="Millares 2 3 2 2 5 3 3 2 2" xfId="16895" xr:uid="{00000000-0005-0000-0000-000033600000}"/>
    <cellStyle name="Millares 2 3 2 2 5 3 3 2 2 2" xfId="47949" xr:uid="{00000000-0005-0000-0000-000034600000}"/>
    <cellStyle name="Millares 2 3 2 2 5 3 3 2 3" xfId="27265" xr:uid="{00000000-0005-0000-0000-000035600000}"/>
    <cellStyle name="Millares 2 3 2 2 5 3 3 2 4" xfId="37609" xr:uid="{00000000-0005-0000-0000-000036600000}"/>
    <cellStyle name="Millares 2 3 2 2 5 3 3 3" xfId="9980" xr:uid="{00000000-0005-0000-0000-000037600000}"/>
    <cellStyle name="Millares 2 3 2 2 5 3 3 3 2" xfId="20346" xr:uid="{00000000-0005-0000-0000-000038600000}"/>
    <cellStyle name="Millares 2 3 2 2 5 3 3 3 2 2" xfId="51395" xr:uid="{00000000-0005-0000-0000-000039600000}"/>
    <cellStyle name="Millares 2 3 2 2 5 3 3 3 3" xfId="30711" xr:uid="{00000000-0005-0000-0000-00003A600000}"/>
    <cellStyle name="Millares 2 3 2 2 5 3 3 3 4" xfId="41055" xr:uid="{00000000-0005-0000-0000-00003B600000}"/>
    <cellStyle name="Millares 2 3 2 2 5 3 3 4" xfId="13467" xr:uid="{00000000-0005-0000-0000-00003C600000}"/>
    <cellStyle name="Millares 2 3 2 2 5 3 3 4 2" xfId="44523" xr:uid="{00000000-0005-0000-0000-00003D600000}"/>
    <cellStyle name="Millares 2 3 2 2 5 3 3 5" xfId="23839" xr:uid="{00000000-0005-0000-0000-00003E600000}"/>
    <cellStyle name="Millares 2 3 2 2 5 3 3 6" xfId="34183" xr:uid="{00000000-0005-0000-0000-00003F600000}"/>
    <cellStyle name="Millares 2 3 2 2 5 3 4" xfId="4779" xr:uid="{00000000-0005-0000-0000-000040600000}"/>
    <cellStyle name="Millares 2 3 2 2 5 3 4 2" xfId="15176" xr:uid="{00000000-0005-0000-0000-000041600000}"/>
    <cellStyle name="Millares 2 3 2 2 5 3 4 2 2" xfId="46232" xr:uid="{00000000-0005-0000-0000-000042600000}"/>
    <cellStyle name="Millares 2 3 2 2 5 3 4 3" xfId="25548" xr:uid="{00000000-0005-0000-0000-000043600000}"/>
    <cellStyle name="Millares 2 3 2 2 5 3 4 4" xfId="35892" xr:uid="{00000000-0005-0000-0000-000044600000}"/>
    <cellStyle name="Millares 2 3 2 2 5 3 5" xfId="8221" xr:uid="{00000000-0005-0000-0000-000045600000}"/>
    <cellStyle name="Millares 2 3 2 2 5 3 5 2" xfId="18606" xr:uid="{00000000-0005-0000-0000-000046600000}"/>
    <cellStyle name="Millares 2 3 2 2 5 3 5 2 2" xfId="49656" xr:uid="{00000000-0005-0000-0000-000047600000}"/>
    <cellStyle name="Millares 2 3 2 2 5 3 5 3" xfId="28972" xr:uid="{00000000-0005-0000-0000-000048600000}"/>
    <cellStyle name="Millares 2 3 2 2 5 3 5 4" xfId="39316" xr:uid="{00000000-0005-0000-0000-000049600000}"/>
    <cellStyle name="Millares 2 3 2 2 5 3 6" xfId="11750" xr:uid="{00000000-0005-0000-0000-00004A600000}"/>
    <cellStyle name="Millares 2 3 2 2 5 3 6 2" xfId="42806" xr:uid="{00000000-0005-0000-0000-00004B600000}"/>
    <cellStyle name="Millares 2 3 2 2 5 3 7" xfId="22122" xr:uid="{00000000-0005-0000-0000-00004C600000}"/>
    <cellStyle name="Millares 2 3 2 2 5 3 8" xfId="32466" xr:uid="{00000000-0005-0000-0000-00004D600000}"/>
    <cellStyle name="Millares 2 3 2 2 5 4" xfId="882" xr:uid="{00000000-0005-0000-0000-00004E600000}"/>
    <cellStyle name="Millares 2 3 2 2 5 4 2" xfId="3072" xr:uid="{00000000-0005-0000-0000-00004F600000}"/>
    <cellStyle name="Millares 2 3 2 2 5 4 2 2" xfId="6502" xr:uid="{00000000-0005-0000-0000-000050600000}"/>
    <cellStyle name="Millares 2 3 2 2 5 4 2 2 2" xfId="16897" xr:uid="{00000000-0005-0000-0000-000051600000}"/>
    <cellStyle name="Millares 2 3 2 2 5 4 2 2 2 2" xfId="47951" xr:uid="{00000000-0005-0000-0000-000052600000}"/>
    <cellStyle name="Millares 2 3 2 2 5 4 2 2 3" xfId="27267" xr:uid="{00000000-0005-0000-0000-000053600000}"/>
    <cellStyle name="Millares 2 3 2 2 5 4 2 2 4" xfId="37611" xr:uid="{00000000-0005-0000-0000-000054600000}"/>
    <cellStyle name="Millares 2 3 2 2 5 4 2 3" xfId="9982" xr:uid="{00000000-0005-0000-0000-000055600000}"/>
    <cellStyle name="Millares 2 3 2 2 5 4 2 3 2" xfId="20348" xr:uid="{00000000-0005-0000-0000-000056600000}"/>
    <cellStyle name="Millares 2 3 2 2 5 4 2 3 2 2" xfId="51397" xr:uid="{00000000-0005-0000-0000-000057600000}"/>
    <cellStyle name="Millares 2 3 2 2 5 4 2 3 3" xfId="30713" xr:uid="{00000000-0005-0000-0000-000058600000}"/>
    <cellStyle name="Millares 2 3 2 2 5 4 2 3 4" xfId="41057" xr:uid="{00000000-0005-0000-0000-000059600000}"/>
    <cellStyle name="Millares 2 3 2 2 5 4 2 4" xfId="13469" xr:uid="{00000000-0005-0000-0000-00005A600000}"/>
    <cellStyle name="Millares 2 3 2 2 5 4 2 4 2" xfId="44525" xr:uid="{00000000-0005-0000-0000-00005B600000}"/>
    <cellStyle name="Millares 2 3 2 2 5 4 2 5" xfId="23841" xr:uid="{00000000-0005-0000-0000-00005C600000}"/>
    <cellStyle name="Millares 2 3 2 2 5 4 2 6" xfId="34185" xr:uid="{00000000-0005-0000-0000-00005D600000}"/>
    <cellStyle name="Millares 2 3 2 2 5 4 3" xfId="4781" xr:uid="{00000000-0005-0000-0000-00005E600000}"/>
    <cellStyle name="Millares 2 3 2 2 5 4 3 2" xfId="15178" xr:uid="{00000000-0005-0000-0000-00005F600000}"/>
    <cellStyle name="Millares 2 3 2 2 5 4 3 2 2" xfId="46234" xr:uid="{00000000-0005-0000-0000-000060600000}"/>
    <cellStyle name="Millares 2 3 2 2 5 4 3 3" xfId="25550" xr:uid="{00000000-0005-0000-0000-000061600000}"/>
    <cellStyle name="Millares 2 3 2 2 5 4 3 4" xfId="35894" xr:uid="{00000000-0005-0000-0000-000062600000}"/>
    <cellStyle name="Millares 2 3 2 2 5 4 4" xfId="8223" xr:uid="{00000000-0005-0000-0000-000063600000}"/>
    <cellStyle name="Millares 2 3 2 2 5 4 4 2" xfId="18608" xr:uid="{00000000-0005-0000-0000-000064600000}"/>
    <cellStyle name="Millares 2 3 2 2 5 4 4 2 2" xfId="49658" xr:uid="{00000000-0005-0000-0000-000065600000}"/>
    <cellStyle name="Millares 2 3 2 2 5 4 4 3" xfId="28974" xr:uid="{00000000-0005-0000-0000-000066600000}"/>
    <cellStyle name="Millares 2 3 2 2 5 4 4 4" xfId="39318" xr:uid="{00000000-0005-0000-0000-000067600000}"/>
    <cellStyle name="Millares 2 3 2 2 5 4 5" xfId="11752" xr:uid="{00000000-0005-0000-0000-000068600000}"/>
    <cellStyle name="Millares 2 3 2 2 5 4 5 2" xfId="42808" xr:uid="{00000000-0005-0000-0000-000069600000}"/>
    <cellStyle name="Millares 2 3 2 2 5 4 6" xfId="22124" xr:uid="{00000000-0005-0000-0000-00006A600000}"/>
    <cellStyle name="Millares 2 3 2 2 5 4 7" xfId="32468" xr:uid="{00000000-0005-0000-0000-00006B600000}"/>
    <cellStyle name="Millares 2 3 2 2 5 5" xfId="883" xr:uid="{00000000-0005-0000-0000-00006C600000}"/>
    <cellStyle name="Millares 2 3 2 2 5 5 2" xfId="3073" xr:uid="{00000000-0005-0000-0000-00006D600000}"/>
    <cellStyle name="Millares 2 3 2 2 5 5 2 2" xfId="6503" xr:uid="{00000000-0005-0000-0000-00006E600000}"/>
    <cellStyle name="Millares 2 3 2 2 5 5 2 2 2" xfId="16898" xr:uid="{00000000-0005-0000-0000-00006F600000}"/>
    <cellStyle name="Millares 2 3 2 2 5 5 2 2 2 2" xfId="47952" xr:uid="{00000000-0005-0000-0000-000070600000}"/>
    <cellStyle name="Millares 2 3 2 2 5 5 2 2 3" xfId="27268" xr:uid="{00000000-0005-0000-0000-000071600000}"/>
    <cellStyle name="Millares 2 3 2 2 5 5 2 2 4" xfId="37612" xr:uid="{00000000-0005-0000-0000-000072600000}"/>
    <cellStyle name="Millares 2 3 2 2 5 5 2 3" xfId="9983" xr:uid="{00000000-0005-0000-0000-000073600000}"/>
    <cellStyle name="Millares 2 3 2 2 5 5 2 3 2" xfId="20349" xr:uid="{00000000-0005-0000-0000-000074600000}"/>
    <cellStyle name="Millares 2 3 2 2 5 5 2 3 2 2" xfId="51398" xr:uid="{00000000-0005-0000-0000-000075600000}"/>
    <cellStyle name="Millares 2 3 2 2 5 5 2 3 3" xfId="30714" xr:uid="{00000000-0005-0000-0000-000076600000}"/>
    <cellStyle name="Millares 2 3 2 2 5 5 2 3 4" xfId="41058" xr:uid="{00000000-0005-0000-0000-000077600000}"/>
    <cellStyle name="Millares 2 3 2 2 5 5 2 4" xfId="13470" xr:uid="{00000000-0005-0000-0000-000078600000}"/>
    <cellStyle name="Millares 2 3 2 2 5 5 2 4 2" xfId="44526" xr:uid="{00000000-0005-0000-0000-000079600000}"/>
    <cellStyle name="Millares 2 3 2 2 5 5 2 5" xfId="23842" xr:uid="{00000000-0005-0000-0000-00007A600000}"/>
    <cellStyle name="Millares 2 3 2 2 5 5 2 6" xfId="34186" xr:uid="{00000000-0005-0000-0000-00007B600000}"/>
    <cellStyle name="Millares 2 3 2 2 5 5 3" xfId="4782" xr:uid="{00000000-0005-0000-0000-00007C600000}"/>
    <cellStyle name="Millares 2 3 2 2 5 5 3 2" xfId="15179" xr:uid="{00000000-0005-0000-0000-00007D600000}"/>
    <cellStyle name="Millares 2 3 2 2 5 5 3 2 2" xfId="46235" xr:uid="{00000000-0005-0000-0000-00007E600000}"/>
    <cellStyle name="Millares 2 3 2 2 5 5 3 3" xfId="25551" xr:uid="{00000000-0005-0000-0000-00007F600000}"/>
    <cellStyle name="Millares 2 3 2 2 5 5 3 4" xfId="35895" xr:uid="{00000000-0005-0000-0000-000080600000}"/>
    <cellStyle name="Millares 2 3 2 2 5 5 4" xfId="8224" xr:uid="{00000000-0005-0000-0000-000081600000}"/>
    <cellStyle name="Millares 2 3 2 2 5 5 4 2" xfId="18609" xr:uid="{00000000-0005-0000-0000-000082600000}"/>
    <cellStyle name="Millares 2 3 2 2 5 5 4 2 2" xfId="49659" xr:uid="{00000000-0005-0000-0000-000083600000}"/>
    <cellStyle name="Millares 2 3 2 2 5 5 4 3" xfId="28975" xr:uid="{00000000-0005-0000-0000-000084600000}"/>
    <cellStyle name="Millares 2 3 2 2 5 5 4 4" xfId="39319" xr:uid="{00000000-0005-0000-0000-000085600000}"/>
    <cellStyle name="Millares 2 3 2 2 5 5 5" xfId="11753" xr:uid="{00000000-0005-0000-0000-000086600000}"/>
    <cellStyle name="Millares 2 3 2 2 5 5 5 2" xfId="42809" xr:uid="{00000000-0005-0000-0000-000087600000}"/>
    <cellStyle name="Millares 2 3 2 2 5 5 6" xfId="22125" xr:uid="{00000000-0005-0000-0000-000088600000}"/>
    <cellStyle name="Millares 2 3 2 2 5 5 7" xfId="32469" xr:uid="{00000000-0005-0000-0000-000089600000}"/>
    <cellStyle name="Millares 2 3 2 2 5 6" xfId="884" xr:uid="{00000000-0005-0000-0000-00008A600000}"/>
    <cellStyle name="Millares 2 3 2 2 5 6 2" xfId="3074" xr:uid="{00000000-0005-0000-0000-00008B600000}"/>
    <cellStyle name="Millares 2 3 2 2 5 6 2 2" xfId="6504" xr:uid="{00000000-0005-0000-0000-00008C600000}"/>
    <cellStyle name="Millares 2 3 2 2 5 6 2 2 2" xfId="16899" xr:uid="{00000000-0005-0000-0000-00008D600000}"/>
    <cellStyle name="Millares 2 3 2 2 5 6 2 2 2 2" xfId="47953" xr:uid="{00000000-0005-0000-0000-00008E600000}"/>
    <cellStyle name="Millares 2 3 2 2 5 6 2 2 3" xfId="27269" xr:uid="{00000000-0005-0000-0000-00008F600000}"/>
    <cellStyle name="Millares 2 3 2 2 5 6 2 2 4" xfId="37613" xr:uid="{00000000-0005-0000-0000-000090600000}"/>
    <cellStyle name="Millares 2 3 2 2 5 6 2 3" xfId="9984" xr:uid="{00000000-0005-0000-0000-000091600000}"/>
    <cellStyle name="Millares 2 3 2 2 5 6 2 3 2" xfId="20350" xr:uid="{00000000-0005-0000-0000-000092600000}"/>
    <cellStyle name="Millares 2 3 2 2 5 6 2 3 2 2" xfId="51399" xr:uid="{00000000-0005-0000-0000-000093600000}"/>
    <cellStyle name="Millares 2 3 2 2 5 6 2 3 3" xfId="30715" xr:uid="{00000000-0005-0000-0000-000094600000}"/>
    <cellStyle name="Millares 2 3 2 2 5 6 2 3 4" xfId="41059" xr:uid="{00000000-0005-0000-0000-000095600000}"/>
    <cellStyle name="Millares 2 3 2 2 5 6 2 4" xfId="13471" xr:uid="{00000000-0005-0000-0000-000096600000}"/>
    <cellStyle name="Millares 2 3 2 2 5 6 2 4 2" xfId="44527" xr:uid="{00000000-0005-0000-0000-000097600000}"/>
    <cellStyle name="Millares 2 3 2 2 5 6 2 5" xfId="23843" xr:uid="{00000000-0005-0000-0000-000098600000}"/>
    <cellStyle name="Millares 2 3 2 2 5 6 2 6" xfId="34187" xr:uid="{00000000-0005-0000-0000-000099600000}"/>
    <cellStyle name="Millares 2 3 2 2 5 6 3" xfId="4783" xr:uid="{00000000-0005-0000-0000-00009A600000}"/>
    <cellStyle name="Millares 2 3 2 2 5 6 3 2" xfId="15180" xr:uid="{00000000-0005-0000-0000-00009B600000}"/>
    <cellStyle name="Millares 2 3 2 2 5 6 3 2 2" xfId="46236" xr:uid="{00000000-0005-0000-0000-00009C600000}"/>
    <cellStyle name="Millares 2 3 2 2 5 6 3 3" xfId="25552" xr:uid="{00000000-0005-0000-0000-00009D600000}"/>
    <cellStyle name="Millares 2 3 2 2 5 6 3 4" xfId="35896" xr:uid="{00000000-0005-0000-0000-00009E600000}"/>
    <cellStyle name="Millares 2 3 2 2 5 6 4" xfId="8225" xr:uid="{00000000-0005-0000-0000-00009F600000}"/>
    <cellStyle name="Millares 2 3 2 2 5 6 4 2" xfId="18610" xr:uid="{00000000-0005-0000-0000-0000A0600000}"/>
    <cellStyle name="Millares 2 3 2 2 5 6 4 2 2" xfId="49660" xr:uid="{00000000-0005-0000-0000-0000A1600000}"/>
    <cellStyle name="Millares 2 3 2 2 5 6 4 3" xfId="28976" xr:uid="{00000000-0005-0000-0000-0000A2600000}"/>
    <cellStyle name="Millares 2 3 2 2 5 6 4 4" xfId="39320" xr:uid="{00000000-0005-0000-0000-0000A3600000}"/>
    <cellStyle name="Millares 2 3 2 2 5 6 5" xfId="11754" xr:uid="{00000000-0005-0000-0000-0000A4600000}"/>
    <cellStyle name="Millares 2 3 2 2 5 6 5 2" xfId="42810" xr:uid="{00000000-0005-0000-0000-0000A5600000}"/>
    <cellStyle name="Millares 2 3 2 2 5 6 6" xfId="22126" xr:uid="{00000000-0005-0000-0000-0000A6600000}"/>
    <cellStyle name="Millares 2 3 2 2 5 6 7" xfId="32470" xr:uid="{00000000-0005-0000-0000-0000A7600000}"/>
    <cellStyle name="Millares 2 3 2 2 5 7" xfId="3063" xr:uid="{00000000-0005-0000-0000-0000A8600000}"/>
    <cellStyle name="Millares 2 3 2 2 5 7 2" xfId="6493" xr:uid="{00000000-0005-0000-0000-0000A9600000}"/>
    <cellStyle name="Millares 2 3 2 2 5 7 2 2" xfId="16888" xr:uid="{00000000-0005-0000-0000-0000AA600000}"/>
    <cellStyle name="Millares 2 3 2 2 5 7 2 2 2" xfId="47942" xr:uid="{00000000-0005-0000-0000-0000AB600000}"/>
    <cellStyle name="Millares 2 3 2 2 5 7 2 3" xfId="27258" xr:uid="{00000000-0005-0000-0000-0000AC600000}"/>
    <cellStyle name="Millares 2 3 2 2 5 7 2 4" xfId="37602" xr:uid="{00000000-0005-0000-0000-0000AD600000}"/>
    <cellStyle name="Millares 2 3 2 2 5 7 3" xfId="9973" xr:uid="{00000000-0005-0000-0000-0000AE600000}"/>
    <cellStyle name="Millares 2 3 2 2 5 7 3 2" xfId="20339" xr:uid="{00000000-0005-0000-0000-0000AF600000}"/>
    <cellStyle name="Millares 2 3 2 2 5 7 3 2 2" xfId="51388" xr:uid="{00000000-0005-0000-0000-0000B0600000}"/>
    <cellStyle name="Millares 2 3 2 2 5 7 3 3" xfId="30704" xr:uid="{00000000-0005-0000-0000-0000B1600000}"/>
    <cellStyle name="Millares 2 3 2 2 5 7 3 4" xfId="41048" xr:uid="{00000000-0005-0000-0000-0000B2600000}"/>
    <cellStyle name="Millares 2 3 2 2 5 7 4" xfId="13460" xr:uid="{00000000-0005-0000-0000-0000B3600000}"/>
    <cellStyle name="Millares 2 3 2 2 5 7 4 2" xfId="44516" xr:uid="{00000000-0005-0000-0000-0000B4600000}"/>
    <cellStyle name="Millares 2 3 2 2 5 7 5" xfId="23832" xr:uid="{00000000-0005-0000-0000-0000B5600000}"/>
    <cellStyle name="Millares 2 3 2 2 5 7 6" xfId="34176" xr:uid="{00000000-0005-0000-0000-0000B6600000}"/>
    <cellStyle name="Millares 2 3 2 2 5 8" xfId="4772" xr:uid="{00000000-0005-0000-0000-0000B7600000}"/>
    <cellStyle name="Millares 2 3 2 2 5 8 2" xfId="15169" xr:uid="{00000000-0005-0000-0000-0000B8600000}"/>
    <cellStyle name="Millares 2 3 2 2 5 8 2 2" xfId="46225" xr:uid="{00000000-0005-0000-0000-0000B9600000}"/>
    <cellStyle name="Millares 2 3 2 2 5 8 3" xfId="25541" xr:uid="{00000000-0005-0000-0000-0000BA600000}"/>
    <cellStyle name="Millares 2 3 2 2 5 8 4" xfId="35885" xr:uid="{00000000-0005-0000-0000-0000BB600000}"/>
    <cellStyle name="Millares 2 3 2 2 5 9" xfId="8214" xr:uid="{00000000-0005-0000-0000-0000BC600000}"/>
    <cellStyle name="Millares 2 3 2 2 5 9 2" xfId="18599" xr:uid="{00000000-0005-0000-0000-0000BD600000}"/>
    <cellStyle name="Millares 2 3 2 2 5 9 2 2" xfId="49649" xr:uid="{00000000-0005-0000-0000-0000BE600000}"/>
    <cellStyle name="Millares 2 3 2 2 5 9 3" xfId="28965" xr:uid="{00000000-0005-0000-0000-0000BF600000}"/>
    <cellStyle name="Millares 2 3 2 2 5 9 4" xfId="39309" xr:uid="{00000000-0005-0000-0000-0000C0600000}"/>
    <cellStyle name="Millares 2 3 2 2 6" xfId="885" xr:uid="{00000000-0005-0000-0000-0000C1600000}"/>
    <cellStyle name="Millares 2 3 2 2 6 10" xfId="22127" xr:uid="{00000000-0005-0000-0000-0000C2600000}"/>
    <cellStyle name="Millares 2 3 2 2 6 11" xfId="32471" xr:uid="{00000000-0005-0000-0000-0000C3600000}"/>
    <cellStyle name="Millares 2 3 2 2 6 2" xfId="886" xr:uid="{00000000-0005-0000-0000-0000C4600000}"/>
    <cellStyle name="Millares 2 3 2 2 6 2 2" xfId="887" xr:uid="{00000000-0005-0000-0000-0000C5600000}"/>
    <cellStyle name="Millares 2 3 2 2 6 2 2 2" xfId="3077" xr:uid="{00000000-0005-0000-0000-0000C6600000}"/>
    <cellStyle name="Millares 2 3 2 2 6 2 2 2 2" xfId="6507" xr:uid="{00000000-0005-0000-0000-0000C7600000}"/>
    <cellStyle name="Millares 2 3 2 2 6 2 2 2 2 2" xfId="16902" xr:uid="{00000000-0005-0000-0000-0000C8600000}"/>
    <cellStyle name="Millares 2 3 2 2 6 2 2 2 2 2 2" xfId="47956" xr:uid="{00000000-0005-0000-0000-0000C9600000}"/>
    <cellStyle name="Millares 2 3 2 2 6 2 2 2 2 3" xfId="27272" xr:uid="{00000000-0005-0000-0000-0000CA600000}"/>
    <cellStyle name="Millares 2 3 2 2 6 2 2 2 2 4" xfId="37616" xr:uid="{00000000-0005-0000-0000-0000CB600000}"/>
    <cellStyle name="Millares 2 3 2 2 6 2 2 2 3" xfId="9987" xr:uid="{00000000-0005-0000-0000-0000CC600000}"/>
    <cellStyle name="Millares 2 3 2 2 6 2 2 2 3 2" xfId="20353" xr:uid="{00000000-0005-0000-0000-0000CD600000}"/>
    <cellStyle name="Millares 2 3 2 2 6 2 2 2 3 2 2" xfId="51402" xr:uid="{00000000-0005-0000-0000-0000CE600000}"/>
    <cellStyle name="Millares 2 3 2 2 6 2 2 2 3 3" xfId="30718" xr:uid="{00000000-0005-0000-0000-0000CF600000}"/>
    <cellStyle name="Millares 2 3 2 2 6 2 2 2 3 4" xfId="41062" xr:uid="{00000000-0005-0000-0000-0000D0600000}"/>
    <cellStyle name="Millares 2 3 2 2 6 2 2 2 4" xfId="13474" xr:uid="{00000000-0005-0000-0000-0000D1600000}"/>
    <cellStyle name="Millares 2 3 2 2 6 2 2 2 4 2" xfId="44530" xr:uid="{00000000-0005-0000-0000-0000D2600000}"/>
    <cellStyle name="Millares 2 3 2 2 6 2 2 2 5" xfId="23846" xr:uid="{00000000-0005-0000-0000-0000D3600000}"/>
    <cellStyle name="Millares 2 3 2 2 6 2 2 2 6" xfId="34190" xr:uid="{00000000-0005-0000-0000-0000D4600000}"/>
    <cellStyle name="Millares 2 3 2 2 6 2 2 3" xfId="4786" xr:uid="{00000000-0005-0000-0000-0000D5600000}"/>
    <cellStyle name="Millares 2 3 2 2 6 2 2 3 2" xfId="15183" xr:uid="{00000000-0005-0000-0000-0000D6600000}"/>
    <cellStyle name="Millares 2 3 2 2 6 2 2 3 2 2" xfId="46239" xr:uid="{00000000-0005-0000-0000-0000D7600000}"/>
    <cellStyle name="Millares 2 3 2 2 6 2 2 3 3" xfId="25555" xr:uid="{00000000-0005-0000-0000-0000D8600000}"/>
    <cellStyle name="Millares 2 3 2 2 6 2 2 3 4" xfId="35899" xr:uid="{00000000-0005-0000-0000-0000D9600000}"/>
    <cellStyle name="Millares 2 3 2 2 6 2 2 4" xfId="8228" xr:uid="{00000000-0005-0000-0000-0000DA600000}"/>
    <cellStyle name="Millares 2 3 2 2 6 2 2 4 2" xfId="18613" xr:uid="{00000000-0005-0000-0000-0000DB600000}"/>
    <cellStyle name="Millares 2 3 2 2 6 2 2 4 2 2" xfId="49663" xr:uid="{00000000-0005-0000-0000-0000DC600000}"/>
    <cellStyle name="Millares 2 3 2 2 6 2 2 4 3" xfId="28979" xr:uid="{00000000-0005-0000-0000-0000DD600000}"/>
    <cellStyle name="Millares 2 3 2 2 6 2 2 4 4" xfId="39323" xr:uid="{00000000-0005-0000-0000-0000DE600000}"/>
    <cellStyle name="Millares 2 3 2 2 6 2 2 5" xfId="11757" xr:uid="{00000000-0005-0000-0000-0000DF600000}"/>
    <cellStyle name="Millares 2 3 2 2 6 2 2 5 2" xfId="42813" xr:uid="{00000000-0005-0000-0000-0000E0600000}"/>
    <cellStyle name="Millares 2 3 2 2 6 2 2 6" xfId="22129" xr:uid="{00000000-0005-0000-0000-0000E1600000}"/>
    <cellStyle name="Millares 2 3 2 2 6 2 2 7" xfId="32473" xr:uid="{00000000-0005-0000-0000-0000E2600000}"/>
    <cellStyle name="Millares 2 3 2 2 6 2 3" xfId="3076" xr:uid="{00000000-0005-0000-0000-0000E3600000}"/>
    <cellStyle name="Millares 2 3 2 2 6 2 3 2" xfId="6506" xr:uid="{00000000-0005-0000-0000-0000E4600000}"/>
    <cellStyle name="Millares 2 3 2 2 6 2 3 2 2" xfId="16901" xr:uid="{00000000-0005-0000-0000-0000E5600000}"/>
    <cellStyle name="Millares 2 3 2 2 6 2 3 2 2 2" xfId="47955" xr:uid="{00000000-0005-0000-0000-0000E6600000}"/>
    <cellStyle name="Millares 2 3 2 2 6 2 3 2 3" xfId="27271" xr:uid="{00000000-0005-0000-0000-0000E7600000}"/>
    <cellStyle name="Millares 2 3 2 2 6 2 3 2 4" xfId="37615" xr:uid="{00000000-0005-0000-0000-0000E8600000}"/>
    <cellStyle name="Millares 2 3 2 2 6 2 3 3" xfId="9986" xr:uid="{00000000-0005-0000-0000-0000E9600000}"/>
    <cellStyle name="Millares 2 3 2 2 6 2 3 3 2" xfId="20352" xr:uid="{00000000-0005-0000-0000-0000EA600000}"/>
    <cellStyle name="Millares 2 3 2 2 6 2 3 3 2 2" xfId="51401" xr:uid="{00000000-0005-0000-0000-0000EB600000}"/>
    <cellStyle name="Millares 2 3 2 2 6 2 3 3 3" xfId="30717" xr:uid="{00000000-0005-0000-0000-0000EC600000}"/>
    <cellStyle name="Millares 2 3 2 2 6 2 3 3 4" xfId="41061" xr:uid="{00000000-0005-0000-0000-0000ED600000}"/>
    <cellStyle name="Millares 2 3 2 2 6 2 3 4" xfId="13473" xr:uid="{00000000-0005-0000-0000-0000EE600000}"/>
    <cellStyle name="Millares 2 3 2 2 6 2 3 4 2" xfId="44529" xr:uid="{00000000-0005-0000-0000-0000EF600000}"/>
    <cellStyle name="Millares 2 3 2 2 6 2 3 5" xfId="23845" xr:uid="{00000000-0005-0000-0000-0000F0600000}"/>
    <cellStyle name="Millares 2 3 2 2 6 2 3 6" xfId="34189" xr:uid="{00000000-0005-0000-0000-0000F1600000}"/>
    <cellStyle name="Millares 2 3 2 2 6 2 4" xfId="4785" xr:uid="{00000000-0005-0000-0000-0000F2600000}"/>
    <cellStyle name="Millares 2 3 2 2 6 2 4 2" xfId="15182" xr:uid="{00000000-0005-0000-0000-0000F3600000}"/>
    <cellStyle name="Millares 2 3 2 2 6 2 4 2 2" xfId="46238" xr:uid="{00000000-0005-0000-0000-0000F4600000}"/>
    <cellStyle name="Millares 2 3 2 2 6 2 4 3" xfId="25554" xr:uid="{00000000-0005-0000-0000-0000F5600000}"/>
    <cellStyle name="Millares 2 3 2 2 6 2 4 4" xfId="35898" xr:uid="{00000000-0005-0000-0000-0000F6600000}"/>
    <cellStyle name="Millares 2 3 2 2 6 2 5" xfId="8227" xr:uid="{00000000-0005-0000-0000-0000F7600000}"/>
    <cellStyle name="Millares 2 3 2 2 6 2 5 2" xfId="18612" xr:uid="{00000000-0005-0000-0000-0000F8600000}"/>
    <cellStyle name="Millares 2 3 2 2 6 2 5 2 2" xfId="49662" xr:uid="{00000000-0005-0000-0000-0000F9600000}"/>
    <cellStyle name="Millares 2 3 2 2 6 2 5 3" xfId="28978" xr:uid="{00000000-0005-0000-0000-0000FA600000}"/>
    <cellStyle name="Millares 2 3 2 2 6 2 5 4" xfId="39322" xr:uid="{00000000-0005-0000-0000-0000FB600000}"/>
    <cellStyle name="Millares 2 3 2 2 6 2 6" xfId="11756" xr:uid="{00000000-0005-0000-0000-0000FC600000}"/>
    <cellStyle name="Millares 2 3 2 2 6 2 6 2" xfId="42812" xr:uid="{00000000-0005-0000-0000-0000FD600000}"/>
    <cellStyle name="Millares 2 3 2 2 6 2 7" xfId="22128" xr:uid="{00000000-0005-0000-0000-0000FE600000}"/>
    <cellStyle name="Millares 2 3 2 2 6 2 8" xfId="32472" xr:uid="{00000000-0005-0000-0000-0000FF600000}"/>
    <cellStyle name="Millares 2 3 2 2 6 3" xfId="888" xr:uid="{00000000-0005-0000-0000-000000610000}"/>
    <cellStyle name="Millares 2 3 2 2 6 3 2" xfId="3078" xr:uid="{00000000-0005-0000-0000-000001610000}"/>
    <cellStyle name="Millares 2 3 2 2 6 3 2 2" xfId="6508" xr:uid="{00000000-0005-0000-0000-000002610000}"/>
    <cellStyle name="Millares 2 3 2 2 6 3 2 2 2" xfId="16903" xr:uid="{00000000-0005-0000-0000-000003610000}"/>
    <cellStyle name="Millares 2 3 2 2 6 3 2 2 2 2" xfId="47957" xr:uid="{00000000-0005-0000-0000-000004610000}"/>
    <cellStyle name="Millares 2 3 2 2 6 3 2 2 3" xfId="27273" xr:uid="{00000000-0005-0000-0000-000005610000}"/>
    <cellStyle name="Millares 2 3 2 2 6 3 2 2 4" xfId="37617" xr:uid="{00000000-0005-0000-0000-000006610000}"/>
    <cellStyle name="Millares 2 3 2 2 6 3 2 3" xfId="9988" xr:uid="{00000000-0005-0000-0000-000007610000}"/>
    <cellStyle name="Millares 2 3 2 2 6 3 2 3 2" xfId="20354" xr:uid="{00000000-0005-0000-0000-000008610000}"/>
    <cellStyle name="Millares 2 3 2 2 6 3 2 3 2 2" xfId="51403" xr:uid="{00000000-0005-0000-0000-000009610000}"/>
    <cellStyle name="Millares 2 3 2 2 6 3 2 3 3" xfId="30719" xr:uid="{00000000-0005-0000-0000-00000A610000}"/>
    <cellStyle name="Millares 2 3 2 2 6 3 2 3 4" xfId="41063" xr:uid="{00000000-0005-0000-0000-00000B610000}"/>
    <cellStyle name="Millares 2 3 2 2 6 3 2 4" xfId="13475" xr:uid="{00000000-0005-0000-0000-00000C610000}"/>
    <cellStyle name="Millares 2 3 2 2 6 3 2 4 2" xfId="44531" xr:uid="{00000000-0005-0000-0000-00000D610000}"/>
    <cellStyle name="Millares 2 3 2 2 6 3 2 5" xfId="23847" xr:uid="{00000000-0005-0000-0000-00000E610000}"/>
    <cellStyle name="Millares 2 3 2 2 6 3 2 6" xfId="34191" xr:uid="{00000000-0005-0000-0000-00000F610000}"/>
    <cellStyle name="Millares 2 3 2 2 6 3 3" xfId="4787" xr:uid="{00000000-0005-0000-0000-000010610000}"/>
    <cellStyle name="Millares 2 3 2 2 6 3 3 2" xfId="15184" xr:uid="{00000000-0005-0000-0000-000011610000}"/>
    <cellStyle name="Millares 2 3 2 2 6 3 3 2 2" xfId="46240" xr:uid="{00000000-0005-0000-0000-000012610000}"/>
    <cellStyle name="Millares 2 3 2 2 6 3 3 3" xfId="25556" xr:uid="{00000000-0005-0000-0000-000013610000}"/>
    <cellStyle name="Millares 2 3 2 2 6 3 3 4" xfId="35900" xr:uid="{00000000-0005-0000-0000-000014610000}"/>
    <cellStyle name="Millares 2 3 2 2 6 3 4" xfId="8229" xr:uid="{00000000-0005-0000-0000-000015610000}"/>
    <cellStyle name="Millares 2 3 2 2 6 3 4 2" xfId="18614" xr:uid="{00000000-0005-0000-0000-000016610000}"/>
    <cellStyle name="Millares 2 3 2 2 6 3 4 2 2" xfId="49664" xr:uid="{00000000-0005-0000-0000-000017610000}"/>
    <cellStyle name="Millares 2 3 2 2 6 3 4 3" xfId="28980" xr:uid="{00000000-0005-0000-0000-000018610000}"/>
    <cellStyle name="Millares 2 3 2 2 6 3 4 4" xfId="39324" xr:uid="{00000000-0005-0000-0000-000019610000}"/>
    <cellStyle name="Millares 2 3 2 2 6 3 5" xfId="11758" xr:uid="{00000000-0005-0000-0000-00001A610000}"/>
    <cellStyle name="Millares 2 3 2 2 6 3 5 2" xfId="42814" xr:uid="{00000000-0005-0000-0000-00001B610000}"/>
    <cellStyle name="Millares 2 3 2 2 6 3 6" xfId="22130" xr:uid="{00000000-0005-0000-0000-00001C610000}"/>
    <cellStyle name="Millares 2 3 2 2 6 3 7" xfId="32474" xr:uid="{00000000-0005-0000-0000-00001D610000}"/>
    <cellStyle name="Millares 2 3 2 2 6 4" xfId="889" xr:uid="{00000000-0005-0000-0000-00001E610000}"/>
    <cellStyle name="Millares 2 3 2 2 6 4 2" xfId="3079" xr:uid="{00000000-0005-0000-0000-00001F610000}"/>
    <cellStyle name="Millares 2 3 2 2 6 4 2 2" xfId="6509" xr:uid="{00000000-0005-0000-0000-000020610000}"/>
    <cellStyle name="Millares 2 3 2 2 6 4 2 2 2" xfId="16904" xr:uid="{00000000-0005-0000-0000-000021610000}"/>
    <cellStyle name="Millares 2 3 2 2 6 4 2 2 2 2" xfId="47958" xr:uid="{00000000-0005-0000-0000-000022610000}"/>
    <cellStyle name="Millares 2 3 2 2 6 4 2 2 3" xfId="27274" xr:uid="{00000000-0005-0000-0000-000023610000}"/>
    <cellStyle name="Millares 2 3 2 2 6 4 2 2 4" xfId="37618" xr:uid="{00000000-0005-0000-0000-000024610000}"/>
    <cellStyle name="Millares 2 3 2 2 6 4 2 3" xfId="9989" xr:uid="{00000000-0005-0000-0000-000025610000}"/>
    <cellStyle name="Millares 2 3 2 2 6 4 2 3 2" xfId="20355" xr:uid="{00000000-0005-0000-0000-000026610000}"/>
    <cellStyle name="Millares 2 3 2 2 6 4 2 3 2 2" xfId="51404" xr:uid="{00000000-0005-0000-0000-000027610000}"/>
    <cellStyle name="Millares 2 3 2 2 6 4 2 3 3" xfId="30720" xr:uid="{00000000-0005-0000-0000-000028610000}"/>
    <cellStyle name="Millares 2 3 2 2 6 4 2 3 4" xfId="41064" xr:uid="{00000000-0005-0000-0000-000029610000}"/>
    <cellStyle name="Millares 2 3 2 2 6 4 2 4" xfId="13476" xr:uid="{00000000-0005-0000-0000-00002A610000}"/>
    <cellStyle name="Millares 2 3 2 2 6 4 2 4 2" xfId="44532" xr:uid="{00000000-0005-0000-0000-00002B610000}"/>
    <cellStyle name="Millares 2 3 2 2 6 4 2 5" xfId="23848" xr:uid="{00000000-0005-0000-0000-00002C610000}"/>
    <cellStyle name="Millares 2 3 2 2 6 4 2 6" xfId="34192" xr:uid="{00000000-0005-0000-0000-00002D610000}"/>
    <cellStyle name="Millares 2 3 2 2 6 4 3" xfId="4788" xr:uid="{00000000-0005-0000-0000-00002E610000}"/>
    <cellStyle name="Millares 2 3 2 2 6 4 3 2" xfId="15185" xr:uid="{00000000-0005-0000-0000-00002F610000}"/>
    <cellStyle name="Millares 2 3 2 2 6 4 3 2 2" xfId="46241" xr:uid="{00000000-0005-0000-0000-000030610000}"/>
    <cellStyle name="Millares 2 3 2 2 6 4 3 3" xfId="25557" xr:uid="{00000000-0005-0000-0000-000031610000}"/>
    <cellStyle name="Millares 2 3 2 2 6 4 3 4" xfId="35901" xr:uid="{00000000-0005-0000-0000-000032610000}"/>
    <cellStyle name="Millares 2 3 2 2 6 4 4" xfId="8230" xr:uid="{00000000-0005-0000-0000-000033610000}"/>
    <cellStyle name="Millares 2 3 2 2 6 4 4 2" xfId="18615" xr:uid="{00000000-0005-0000-0000-000034610000}"/>
    <cellStyle name="Millares 2 3 2 2 6 4 4 2 2" xfId="49665" xr:uid="{00000000-0005-0000-0000-000035610000}"/>
    <cellStyle name="Millares 2 3 2 2 6 4 4 3" xfId="28981" xr:uid="{00000000-0005-0000-0000-000036610000}"/>
    <cellStyle name="Millares 2 3 2 2 6 4 4 4" xfId="39325" xr:uid="{00000000-0005-0000-0000-000037610000}"/>
    <cellStyle name="Millares 2 3 2 2 6 4 5" xfId="11759" xr:uid="{00000000-0005-0000-0000-000038610000}"/>
    <cellStyle name="Millares 2 3 2 2 6 4 5 2" xfId="42815" xr:uid="{00000000-0005-0000-0000-000039610000}"/>
    <cellStyle name="Millares 2 3 2 2 6 4 6" xfId="22131" xr:uid="{00000000-0005-0000-0000-00003A610000}"/>
    <cellStyle name="Millares 2 3 2 2 6 4 7" xfId="32475" xr:uid="{00000000-0005-0000-0000-00003B610000}"/>
    <cellStyle name="Millares 2 3 2 2 6 5" xfId="890" xr:uid="{00000000-0005-0000-0000-00003C610000}"/>
    <cellStyle name="Millares 2 3 2 2 6 5 2" xfId="3080" xr:uid="{00000000-0005-0000-0000-00003D610000}"/>
    <cellStyle name="Millares 2 3 2 2 6 5 2 2" xfId="6510" xr:uid="{00000000-0005-0000-0000-00003E610000}"/>
    <cellStyle name="Millares 2 3 2 2 6 5 2 2 2" xfId="16905" xr:uid="{00000000-0005-0000-0000-00003F610000}"/>
    <cellStyle name="Millares 2 3 2 2 6 5 2 2 2 2" xfId="47959" xr:uid="{00000000-0005-0000-0000-000040610000}"/>
    <cellStyle name="Millares 2 3 2 2 6 5 2 2 3" xfId="27275" xr:uid="{00000000-0005-0000-0000-000041610000}"/>
    <cellStyle name="Millares 2 3 2 2 6 5 2 2 4" xfId="37619" xr:uid="{00000000-0005-0000-0000-000042610000}"/>
    <cellStyle name="Millares 2 3 2 2 6 5 2 3" xfId="9990" xr:uid="{00000000-0005-0000-0000-000043610000}"/>
    <cellStyle name="Millares 2 3 2 2 6 5 2 3 2" xfId="20356" xr:uid="{00000000-0005-0000-0000-000044610000}"/>
    <cellStyle name="Millares 2 3 2 2 6 5 2 3 2 2" xfId="51405" xr:uid="{00000000-0005-0000-0000-000045610000}"/>
    <cellStyle name="Millares 2 3 2 2 6 5 2 3 3" xfId="30721" xr:uid="{00000000-0005-0000-0000-000046610000}"/>
    <cellStyle name="Millares 2 3 2 2 6 5 2 3 4" xfId="41065" xr:uid="{00000000-0005-0000-0000-000047610000}"/>
    <cellStyle name="Millares 2 3 2 2 6 5 2 4" xfId="13477" xr:uid="{00000000-0005-0000-0000-000048610000}"/>
    <cellStyle name="Millares 2 3 2 2 6 5 2 4 2" xfId="44533" xr:uid="{00000000-0005-0000-0000-000049610000}"/>
    <cellStyle name="Millares 2 3 2 2 6 5 2 5" xfId="23849" xr:uid="{00000000-0005-0000-0000-00004A610000}"/>
    <cellStyle name="Millares 2 3 2 2 6 5 2 6" xfId="34193" xr:uid="{00000000-0005-0000-0000-00004B610000}"/>
    <cellStyle name="Millares 2 3 2 2 6 5 3" xfId="4789" xr:uid="{00000000-0005-0000-0000-00004C610000}"/>
    <cellStyle name="Millares 2 3 2 2 6 5 3 2" xfId="15186" xr:uid="{00000000-0005-0000-0000-00004D610000}"/>
    <cellStyle name="Millares 2 3 2 2 6 5 3 2 2" xfId="46242" xr:uid="{00000000-0005-0000-0000-00004E610000}"/>
    <cellStyle name="Millares 2 3 2 2 6 5 3 3" xfId="25558" xr:uid="{00000000-0005-0000-0000-00004F610000}"/>
    <cellStyle name="Millares 2 3 2 2 6 5 3 4" xfId="35902" xr:uid="{00000000-0005-0000-0000-000050610000}"/>
    <cellStyle name="Millares 2 3 2 2 6 5 4" xfId="8231" xr:uid="{00000000-0005-0000-0000-000051610000}"/>
    <cellStyle name="Millares 2 3 2 2 6 5 4 2" xfId="18616" xr:uid="{00000000-0005-0000-0000-000052610000}"/>
    <cellStyle name="Millares 2 3 2 2 6 5 4 2 2" xfId="49666" xr:uid="{00000000-0005-0000-0000-000053610000}"/>
    <cellStyle name="Millares 2 3 2 2 6 5 4 3" xfId="28982" xr:uid="{00000000-0005-0000-0000-000054610000}"/>
    <cellStyle name="Millares 2 3 2 2 6 5 4 4" xfId="39326" xr:uid="{00000000-0005-0000-0000-000055610000}"/>
    <cellStyle name="Millares 2 3 2 2 6 5 5" xfId="11760" xr:uid="{00000000-0005-0000-0000-000056610000}"/>
    <cellStyle name="Millares 2 3 2 2 6 5 5 2" xfId="42816" xr:uid="{00000000-0005-0000-0000-000057610000}"/>
    <cellStyle name="Millares 2 3 2 2 6 5 6" xfId="22132" xr:uid="{00000000-0005-0000-0000-000058610000}"/>
    <cellStyle name="Millares 2 3 2 2 6 5 7" xfId="32476" xr:uid="{00000000-0005-0000-0000-000059610000}"/>
    <cellStyle name="Millares 2 3 2 2 6 6" xfId="3075" xr:uid="{00000000-0005-0000-0000-00005A610000}"/>
    <cellStyle name="Millares 2 3 2 2 6 6 2" xfId="6505" xr:uid="{00000000-0005-0000-0000-00005B610000}"/>
    <cellStyle name="Millares 2 3 2 2 6 6 2 2" xfId="16900" xr:uid="{00000000-0005-0000-0000-00005C610000}"/>
    <cellStyle name="Millares 2 3 2 2 6 6 2 2 2" xfId="47954" xr:uid="{00000000-0005-0000-0000-00005D610000}"/>
    <cellStyle name="Millares 2 3 2 2 6 6 2 3" xfId="27270" xr:uid="{00000000-0005-0000-0000-00005E610000}"/>
    <cellStyle name="Millares 2 3 2 2 6 6 2 4" xfId="37614" xr:uid="{00000000-0005-0000-0000-00005F610000}"/>
    <cellStyle name="Millares 2 3 2 2 6 6 3" xfId="9985" xr:uid="{00000000-0005-0000-0000-000060610000}"/>
    <cellStyle name="Millares 2 3 2 2 6 6 3 2" xfId="20351" xr:uid="{00000000-0005-0000-0000-000061610000}"/>
    <cellStyle name="Millares 2 3 2 2 6 6 3 2 2" xfId="51400" xr:uid="{00000000-0005-0000-0000-000062610000}"/>
    <cellStyle name="Millares 2 3 2 2 6 6 3 3" xfId="30716" xr:uid="{00000000-0005-0000-0000-000063610000}"/>
    <cellStyle name="Millares 2 3 2 2 6 6 3 4" xfId="41060" xr:uid="{00000000-0005-0000-0000-000064610000}"/>
    <cellStyle name="Millares 2 3 2 2 6 6 4" xfId="13472" xr:uid="{00000000-0005-0000-0000-000065610000}"/>
    <cellStyle name="Millares 2 3 2 2 6 6 4 2" xfId="44528" xr:uid="{00000000-0005-0000-0000-000066610000}"/>
    <cellStyle name="Millares 2 3 2 2 6 6 5" xfId="23844" xr:uid="{00000000-0005-0000-0000-000067610000}"/>
    <cellStyle name="Millares 2 3 2 2 6 6 6" xfId="34188" xr:uid="{00000000-0005-0000-0000-000068610000}"/>
    <cellStyle name="Millares 2 3 2 2 6 7" xfId="4784" xr:uid="{00000000-0005-0000-0000-000069610000}"/>
    <cellStyle name="Millares 2 3 2 2 6 7 2" xfId="15181" xr:uid="{00000000-0005-0000-0000-00006A610000}"/>
    <cellStyle name="Millares 2 3 2 2 6 7 2 2" xfId="46237" xr:uid="{00000000-0005-0000-0000-00006B610000}"/>
    <cellStyle name="Millares 2 3 2 2 6 7 3" xfId="25553" xr:uid="{00000000-0005-0000-0000-00006C610000}"/>
    <cellStyle name="Millares 2 3 2 2 6 7 4" xfId="35897" xr:uid="{00000000-0005-0000-0000-00006D610000}"/>
    <cellStyle name="Millares 2 3 2 2 6 8" xfId="8226" xr:uid="{00000000-0005-0000-0000-00006E610000}"/>
    <cellStyle name="Millares 2 3 2 2 6 8 2" xfId="18611" xr:uid="{00000000-0005-0000-0000-00006F610000}"/>
    <cellStyle name="Millares 2 3 2 2 6 8 2 2" xfId="49661" xr:uid="{00000000-0005-0000-0000-000070610000}"/>
    <cellStyle name="Millares 2 3 2 2 6 8 3" xfId="28977" xr:uid="{00000000-0005-0000-0000-000071610000}"/>
    <cellStyle name="Millares 2 3 2 2 6 8 4" xfId="39321" xr:uid="{00000000-0005-0000-0000-000072610000}"/>
    <cellStyle name="Millares 2 3 2 2 6 9" xfId="11755" xr:uid="{00000000-0005-0000-0000-000073610000}"/>
    <cellStyle name="Millares 2 3 2 2 6 9 2" xfId="42811" xr:uid="{00000000-0005-0000-0000-000074610000}"/>
    <cellStyle name="Millares 2 3 2 2 7" xfId="891" xr:uid="{00000000-0005-0000-0000-000075610000}"/>
    <cellStyle name="Millares 2 3 2 2 7 2" xfId="892" xr:uid="{00000000-0005-0000-0000-000076610000}"/>
    <cellStyle name="Millares 2 3 2 2 7 2 2" xfId="3082" xr:uid="{00000000-0005-0000-0000-000077610000}"/>
    <cellStyle name="Millares 2 3 2 2 7 2 2 2" xfId="6512" xr:uid="{00000000-0005-0000-0000-000078610000}"/>
    <cellStyle name="Millares 2 3 2 2 7 2 2 2 2" xfId="16907" xr:uid="{00000000-0005-0000-0000-000079610000}"/>
    <cellStyle name="Millares 2 3 2 2 7 2 2 2 2 2" xfId="47961" xr:uid="{00000000-0005-0000-0000-00007A610000}"/>
    <cellStyle name="Millares 2 3 2 2 7 2 2 2 3" xfId="27277" xr:uid="{00000000-0005-0000-0000-00007B610000}"/>
    <cellStyle name="Millares 2 3 2 2 7 2 2 2 4" xfId="37621" xr:uid="{00000000-0005-0000-0000-00007C610000}"/>
    <cellStyle name="Millares 2 3 2 2 7 2 2 3" xfId="9992" xr:uid="{00000000-0005-0000-0000-00007D610000}"/>
    <cellStyle name="Millares 2 3 2 2 7 2 2 3 2" xfId="20358" xr:uid="{00000000-0005-0000-0000-00007E610000}"/>
    <cellStyle name="Millares 2 3 2 2 7 2 2 3 2 2" xfId="51407" xr:uid="{00000000-0005-0000-0000-00007F610000}"/>
    <cellStyle name="Millares 2 3 2 2 7 2 2 3 3" xfId="30723" xr:uid="{00000000-0005-0000-0000-000080610000}"/>
    <cellStyle name="Millares 2 3 2 2 7 2 2 3 4" xfId="41067" xr:uid="{00000000-0005-0000-0000-000081610000}"/>
    <cellStyle name="Millares 2 3 2 2 7 2 2 4" xfId="13479" xr:uid="{00000000-0005-0000-0000-000082610000}"/>
    <cellStyle name="Millares 2 3 2 2 7 2 2 4 2" xfId="44535" xr:uid="{00000000-0005-0000-0000-000083610000}"/>
    <cellStyle name="Millares 2 3 2 2 7 2 2 5" xfId="23851" xr:uid="{00000000-0005-0000-0000-000084610000}"/>
    <cellStyle name="Millares 2 3 2 2 7 2 2 6" xfId="34195" xr:uid="{00000000-0005-0000-0000-000085610000}"/>
    <cellStyle name="Millares 2 3 2 2 7 2 3" xfId="4791" xr:uid="{00000000-0005-0000-0000-000086610000}"/>
    <cellStyle name="Millares 2 3 2 2 7 2 3 2" xfId="15188" xr:uid="{00000000-0005-0000-0000-000087610000}"/>
    <cellStyle name="Millares 2 3 2 2 7 2 3 2 2" xfId="46244" xr:uid="{00000000-0005-0000-0000-000088610000}"/>
    <cellStyle name="Millares 2 3 2 2 7 2 3 3" xfId="25560" xr:uid="{00000000-0005-0000-0000-000089610000}"/>
    <cellStyle name="Millares 2 3 2 2 7 2 3 4" xfId="35904" xr:uid="{00000000-0005-0000-0000-00008A610000}"/>
    <cellStyle name="Millares 2 3 2 2 7 2 4" xfId="8233" xr:uid="{00000000-0005-0000-0000-00008B610000}"/>
    <cellStyle name="Millares 2 3 2 2 7 2 4 2" xfId="18618" xr:uid="{00000000-0005-0000-0000-00008C610000}"/>
    <cellStyle name="Millares 2 3 2 2 7 2 4 2 2" xfId="49668" xr:uid="{00000000-0005-0000-0000-00008D610000}"/>
    <cellStyle name="Millares 2 3 2 2 7 2 4 3" xfId="28984" xr:uid="{00000000-0005-0000-0000-00008E610000}"/>
    <cellStyle name="Millares 2 3 2 2 7 2 4 4" xfId="39328" xr:uid="{00000000-0005-0000-0000-00008F610000}"/>
    <cellStyle name="Millares 2 3 2 2 7 2 5" xfId="11762" xr:uid="{00000000-0005-0000-0000-000090610000}"/>
    <cellStyle name="Millares 2 3 2 2 7 2 5 2" xfId="42818" xr:uid="{00000000-0005-0000-0000-000091610000}"/>
    <cellStyle name="Millares 2 3 2 2 7 2 6" xfId="22134" xr:uid="{00000000-0005-0000-0000-000092610000}"/>
    <cellStyle name="Millares 2 3 2 2 7 2 7" xfId="32478" xr:uid="{00000000-0005-0000-0000-000093610000}"/>
    <cellStyle name="Millares 2 3 2 2 7 3" xfId="893" xr:uid="{00000000-0005-0000-0000-000094610000}"/>
    <cellStyle name="Millares 2 3 2 2 7 3 2" xfId="3083" xr:uid="{00000000-0005-0000-0000-000095610000}"/>
    <cellStyle name="Millares 2 3 2 2 7 3 2 2" xfId="6513" xr:uid="{00000000-0005-0000-0000-000096610000}"/>
    <cellStyle name="Millares 2 3 2 2 7 3 2 2 2" xfId="16908" xr:uid="{00000000-0005-0000-0000-000097610000}"/>
    <cellStyle name="Millares 2 3 2 2 7 3 2 2 2 2" xfId="47962" xr:uid="{00000000-0005-0000-0000-000098610000}"/>
    <cellStyle name="Millares 2 3 2 2 7 3 2 2 3" xfId="27278" xr:uid="{00000000-0005-0000-0000-000099610000}"/>
    <cellStyle name="Millares 2 3 2 2 7 3 2 2 4" xfId="37622" xr:uid="{00000000-0005-0000-0000-00009A610000}"/>
    <cellStyle name="Millares 2 3 2 2 7 3 2 3" xfId="9993" xr:uid="{00000000-0005-0000-0000-00009B610000}"/>
    <cellStyle name="Millares 2 3 2 2 7 3 2 3 2" xfId="20359" xr:uid="{00000000-0005-0000-0000-00009C610000}"/>
    <cellStyle name="Millares 2 3 2 2 7 3 2 3 2 2" xfId="51408" xr:uid="{00000000-0005-0000-0000-00009D610000}"/>
    <cellStyle name="Millares 2 3 2 2 7 3 2 3 3" xfId="30724" xr:uid="{00000000-0005-0000-0000-00009E610000}"/>
    <cellStyle name="Millares 2 3 2 2 7 3 2 3 4" xfId="41068" xr:uid="{00000000-0005-0000-0000-00009F610000}"/>
    <cellStyle name="Millares 2 3 2 2 7 3 2 4" xfId="13480" xr:uid="{00000000-0005-0000-0000-0000A0610000}"/>
    <cellStyle name="Millares 2 3 2 2 7 3 2 4 2" xfId="44536" xr:uid="{00000000-0005-0000-0000-0000A1610000}"/>
    <cellStyle name="Millares 2 3 2 2 7 3 2 5" xfId="23852" xr:uid="{00000000-0005-0000-0000-0000A2610000}"/>
    <cellStyle name="Millares 2 3 2 2 7 3 2 6" xfId="34196" xr:uid="{00000000-0005-0000-0000-0000A3610000}"/>
    <cellStyle name="Millares 2 3 2 2 7 3 3" xfId="4792" xr:uid="{00000000-0005-0000-0000-0000A4610000}"/>
    <cellStyle name="Millares 2 3 2 2 7 3 3 2" xfId="15189" xr:uid="{00000000-0005-0000-0000-0000A5610000}"/>
    <cellStyle name="Millares 2 3 2 2 7 3 3 2 2" xfId="46245" xr:uid="{00000000-0005-0000-0000-0000A6610000}"/>
    <cellStyle name="Millares 2 3 2 2 7 3 3 3" xfId="25561" xr:uid="{00000000-0005-0000-0000-0000A7610000}"/>
    <cellStyle name="Millares 2 3 2 2 7 3 3 4" xfId="35905" xr:uid="{00000000-0005-0000-0000-0000A8610000}"/>
    <cellStyle name="Millares 2 3 2 2 7 3 4" xfId="8234" xr:uid="{00000000-0005-0000-0000-0000A9610000}"/>
    <cellStyle name="Millares 2 3 2 2 7 3 4 2" xfId="18619" xr:uid="{00000000-0005-0000-0000-0000AA610000}"/>
    <cellStyle name="Millares 2 3 2 2 7 3 4 2 2" xfId="49669" xr:uid="{00000000-0005-0000-0000-0000AB610000}"/>
    <cellStyle name="Millares 2 3 2 2 7 3 4 3" xfId="28985" xr:uid="{00000000-0005-0000-0000-0000AC610000}"/>
    <cellStyle name="Millares 2 3 2 2 7 3 4 4" xfId="39329" xr:uid="{00000000-0005-0000-0000-0000AD610000}"/>
    <cellStyle name="Millares 2 3 2 2 7 3 5" xfId="11763" xr:uid="{00000000-0005-0000-0000-0000AE610000}"/>
    <cellStyle name="Millares 2 3 2 2 7 3 5 2" xfId="42819" xr:uid="{00000000-0005-0000-0000-0000AF610000}"/>
    <cellStyle name="Millares 2 3 2 2 7 3 6" xfId="22135" xr:uid="{00000000-0005-0000-0000-0000B0610000}"/>
    <cellStyle name="Millares 2 3 2 2 7 3 7" xfId="32479" xr:uid="{00000000-0005-0000-0000-0000B1610000}"/>
    <cellStyle name="Millares 2 3 2 2 7 4" xfId="3081" xr:uid="{00000000-0005-0000-0000-0000B2610000}"/>
    <cellStyle name="Millares 2 3 2 2 7 4 2" xfId="6511" xr:uid="{00000000-0005-0000-0000-0000B3610000}"/>
    <cellStyle name="Millares 2 3 2 2 7 4 2 2" xfId="16906" xr:uid="{00000000-0005-0000-0000-0000B4610000}"/>
    <cellStyle name="Millares 2 3 2 2 7 4 2 2 2" xfId="47960" xr:uid="{00000000-0005-0000-0000-0000B5610000}"/>
    <cellStyle name="Millares 2 3 2 2 7 4 2 3" xfId="27276" xr:uid="{00000000-0005-0000-0000-0000B6610000}"/>
    <cellStyle name="Millares 2 3 2 2 7 4 2 4" xfId="37620" xr:uid="{00000000-0005-0000-0000-0000B7610000}"/>
    <cellStyle name="Millares 2 3 2 2 7 4 3" xfId="9991" xr:uid="{00000000-0005-0000-0000-0000B8610000}"/>
    <cellStyle name="Millares 2 3 2 2 7 4 3 2" xfId="20357" xr:uid="{00000000-0005-0000-0000-0000B9610000}"/>
    <cellStyle name="Millares 2 3 2 2 7 4 3 2 2" xfId="51406" xr:uid="{00000000-0005-0000-0000-0000BA610000}"/>
    <cellStyle name="Millares 2 3 2 2 7 4 3 3" xfId="30722" xr:uid="{00000000-0005-0000-0000-0000BB610000}"/>
    <cellStyle name="Millares 2 3 2 2 7 4 3 4" xfId="41066" xr:uid="{00000000-0005-0000-0000-0000BC610000}"/>
    <cellStyle name="Millares 2 3 2 2 7 4 4" xfId="13478" xr:uid="{00000000-0005-0000-0000-0000BD610000}"/>
    <cellStyle name="Millares 2 3 2 2 7 4 4 2" xfId="44534" xr:uid="{00000000-0005-0000-0000-0000BE610000}"/>
    <cellStyle name="Millares 2 3 2 2 7 4 5" xfId="23850" xr:uid="{00000000-0005-0000-0000-0000BF610000}"/>
    <cellStyle name="Millares 2 3 2 2 7 4 6" xfId="34194" xr:uid="{00000000-0005-0000-0000-0000C0610000}"/>
    <cellStyle name="Millares 2 3 2 2 7 5" xfId="4790" xr:uid="{00000000-0005-0000-0000-0000C1610000}"/>
    <cellStyle name="Millares 2 3 2 2 7 5 2" xfId="15187" xr:uid="{00000000-0005-0000-0000-0000C2610000}"/>
    <cellStyle name="Millares 2 3 2 2 7 5 2 2" xfId="46243" xr:uid="{00000000-0005-0000-0000-0000C3610000}"/>
    <cellStyle name="Millares 2 3 2 2 7 5 3" xfId="25559" xr:uid="{00000000-0005-0000-0000-0000C4610000}"/>
    <cellStyle name="Millares 2 3 2 2 7 5 4" xfId="35903" xr:uid="{00000000-0005-0000-0000-0000C5610000}"/>
    <cellStyle name="Millares 2 3 2 2 7 6" xfId="8232" xr:uid="{00000000-0005-0000-0000-0000C6610000}"/>
    <cellStyle name="Millares 2 3 2 2 7 6 2" xfId="18617" xr:uid="{00000000-0005-0000-0000-0000C7610000}"/>
    <cellStyle name="Millares 2 3 2 2 7 6 2 2" xfId="49667" xr:uid="{00000000-0005-0000-0000-0000C8610000}"/>
    <cellStyle name="Millares 2 3 2 2 7 6 3" xfId="28983" xr:uid="{00000000-0005-0000-0000-0000C9610000}"/>
    <cellStyle name="Millares 2 3 2 2 7 6 4" xfId="39327" xr:uid="{00000000-0005-0000-0000-0000CA610000}"/>
    <cellStyle name="Millares 2 3 2 2 7 7" xfId="11761" xr:uid="{00000000-0005-0000-0000-0000CB610000}"/>
    <cellStyle name="Millares 2 3 2 2 7 7 2" xfId="42817" xr:uid="{00000000-0005-0000-0000-0000CC610000}"/>
    <cellStyle name="Millares 2 3 2 2 7 8" xfId="22133" xr:uid="{00000000-0005-0000-0000-0000CD610000}"/>
    <cellStyle name="Millares 2 3 2 2 7 9" xfId="32477" xr:uid="{00000000-0005-0000-0000-0000CE610000}"/>
    <cellStyle name="Millares 2 3 2 2 8" xfId="894" xr:uid="{00000000-0005-0000-0000-0000CF610000}"/>
    <cellStyle name="Millares 2 3 2 2 8 2" xfId="3084" xr:uid="{00000000-0005-0000-0000-0000D0610000}"/>
    <cellStyle name="Millares 2 3 2 2 8 2 2" xfId="6514" xr:uid="{00000000-0005-0000-0000-0000D1610000}"/>
    <cellStyle name="Millares 2 3 2 2 8 2 2 2" xfId="16909" xr:uid="{00000000-0005-0000-0000-0000D2610000}"/>
    <cellStyle name="Millares 2 3 2 2 8 2 2 2 2" xfId="47963" xr:uid="{00000000-0005-0000-0000-0000D3610000}"/>
    <cellStyle name="Millares 2 3 2 2 8 2 2 3" xfId="27279" xr:uid="{00000000-0005-0000-0000-0000D4610000}"/>
    <cellStyle name="Millares 2 3 2 2 8 2 2 4" xfId="37623" xr:uid="{00000000-0005-0000-0000-0000D5610000}"/>
    <cellStyle name="Millares 2 3 2 2 8 2 3" xfId="9994" xr:uid="{00000000-0005-0000-0000-0000D6610000}"/>
    <cellStyle name="Millares 2 3 2 2 8 2 3 2" xfId="20360" xr:uid="{00000000-0005-0000-0000-0000D7610000}"/>
    <cellStyle name="Millares 2 3 2 2 8 2 3 2 2" xfId="51409" xr:uid="{00000000-0005-0000-0000-0000D8610000}"/>
    <cellStyle name="Millares 2 3 2 2 8 2 3 3" xfId="30725" xr:uid="{00000000-0005-0000-0000-0000D9610000}"/>
    <cellStyle name="Millares 2 3 2 2 8 2 3 4" xfId="41069" xr:uid="{00000000-0005-0000-0000-0000DA610000}"/>
    <cellStyle name="Millares 2 3 2 2 8 2 4" xfId="13481" xr:uid="{00000000-0005-0000-0000-0000DB610000}"/>
    <cellStyle name="Millares 2 3 2 2 8 2 4 2" xfId="44537" xr:uid="{00000000-0005-0000-0000-0000DC610000}"/>
    <cellStyle name="Millares 2 3 2 2 8 2 5" xfId="23853" xr:uid="{00000000-0005-0000-0000-0000DD610000}"/>
    <cellStyle name="Millares 2 3 2 2 8 2 6" xfId="34197" xr:uid="{00000000-0005-0000-0000-0000DE610000}"/>
    <cellStyle name="Millares 2 3 2 2 8 3" xfId="4793" xr:uid="{00000000-0005-0000-0000-0000DF610000}"/>
    <cellStyle name="Millares 2 3 2 2 8 3 2" xfId="15190" xr:uid="{00000000-0005-0000-0000-0000E0610000}"/>
    <cellStyle name="Millares 2 3 2 2 8 3 2 2" xfId="46246" xr:uid="{00000000-0005-0000-0000-0000E1610000}"/>
    <cellStyle name="Millares 2 3 2 2 8 3 3" xfId="25562" xr:uid="{00000000-0005-0000-0000-0000E2610000}"/>
    <cellStyle name="Millares 2 3 2 2 8 3 4" xfId="35906" xr:uid="{00000000-0005-0000-0000-0000E3610000}"/>
    <cellStyle name="Millares 2 3 2 2 8 4" xfId="8235" xr:uid="{00000000-0005-0000-0000-0000E4610000}"/>
    <cellStyle name="Millares 2 3 2 2 8 4 2" xfId="18620" xr:uid="{00000000-0005-0000-0000-0000E5610000}"/>
    <cellStyle name="Millares 2 3 2 2 8 4 2 2" xfId="49670" xr:uid="{00000000-0005-0000-0000-0000E6610000}"/>
    <cellStyle name="Millares 2 3 2 2 8 4 3" xfId="28986" xr:uid="{00000000-0005-0000-0000-0000E7610000}"/>
    <cellStyle name="Millares 2 3 2 2 8 4 4" xfId="39330" xr:uid="{00000000-0005-0000-0000-0000E8610000}"/>
    <cellStyle name="Millares 2 3 2 2 8 5" xfId="11764" xr:uid="{00000000-0005-0000-0000-0000E9610000}"/>
    <cellStyle name="Millares 2 3 2 2 8 5 2" xfId="42820" xr:uid="{00000000-0005-0000-0000-0000EA610000}"/>
    <cellStyle name="Millares 2 3 2 2 8 6" xfId="22136" xr:uid="{00000000-0005-0000-0000-0000EB610000}"/>
    <cellStyle name="Millares 2 3 2 2 8 7" xfId="32480" xr:uid="{00000000-0005-0000-0000-0000EC610000}"/>
    <cellStyle name="Millares 2 3 2 2 9" xfId="895" xr:uid="{00000000-0005-0000-0000-0000ED610000}"/>
    <cellStyle name="Millares 2 3 2 2 9 2" xfId="3085" xr:uid="{00000000-0005-0000-0000-0000EE610000}"/>
    <cellStyle name="Millares 2 3 2 2 9 2 2" xfId="6515" xr:uid="{00000000-0005-0000-0000-0000EF610000}"/>
    <cellStyle name="Millares 2 3 2 2 9 2 2 2" xfId="16910" xr:uid="{00000000-0005-0000-0000-0000F0610000}"/>
    <cellStyle name="Millares 2 3 2 2 9 2 2 2 2" xfId="47964" xr:uid="{00000000-0005-0000-0000-0000F1610000}"/>
    <cellStyle name="Millares 2 3 2 2 9 2 2 3" xfId="27280" xr:uid="{00000000-0005-0000-0000-0000F2610000}"/>
    <cellStyle name="Millares 2 3 2 2 9 2 2 4" xfId="37624" xr:uid="{00000000-0005-0000-0000-0000F3610000}"/>
    <cellStyle name="Millares 2 3 2 2 9 2 3" xfId="9995" xr:uid="{00000000-0005-0000-0000-0000F4610000}"/>
    <cellStyle name="Millares 2 3 2 2 9 2 3 2" xfId="20361" xr:uid="{00000000-0005-0000-0000-0000F5610000}"/>
    <cellStyle name="Millares 2 3 2 2 9 2 3 2 2" xfId="51410" xr:uid="{00000000-0005-0000-0000-0000F6610000}"/>
    <cellStyle name="Millares 2 3 2 2 9 2 3 3" xfId="30726" xr:uid="{00000000-0005-0000-0000-0000F7610000}"/>
    <cellStyle name="Millares 2 3 2 2 9 2 3 4" xfId="41070" xr:uid="{00000000-0005-0000-0000-0000F8610000}"/>
    <cellStyle name="Millares 2 3 2 2 9 2 4" xfId="13482" xr:uid="{00000000-0005-0000-0000-0000F9610000}"/>
    <cellStyle name="Millares 2 3 2 2 9 2 4 2" xfId="44538" xr:uid="{00000000-0005-0000-0000-0000FA610000}"/>
    <cellStyle name="Millares 2 3 2 2 9 2 5" xfId="23854" xr:uid="{00000000-0005-0000-0000-0000FB610000}"/>
    <cellStyle name="Millares 2 3 2 2 9 2 6" xfId="34198" xr:uid="{00000000-0005-0000-0000-0000FC610000}"/>
    <cellStyle name="Millares 2 3 2 2 9 3" xfId="4794" xr:uid="{00000000-0005-0000-0000-0000FD610000}"/>
    <cellStyle name="Millares 2 3 2 2 9 3 2" xfId="15191" xr:uid="{00000000-0005-0000-0000-0000FE610000}"/>
    <cellStyle name="Millares 2 3 2 2 9 3 2 2" xfId="46247" xr:uid="{00000000-0005-0000-0000-0000FF610000}"/>
    <cellStyle name="Millares 2 3 2 2 9 3 3" xfId="25563" xr:uid="{00000000-0005-0000-0000-000000620000}"/>
    <cellStyle name="Millares 2 3 2 2 9 3 4" xfId="35907" xr:uid="{00000000-0005-0000-0000-000001620000}"/>
    <cellStyle name="Millares 2 3 2 2 9 4" xfId="8236" xr:uid="{00000000-0005-0000-0000-000002620000}"/>
    <cellStyle name="Millares 2 3 2 2 9 4 2" xfId="18621" xr:uid="{00000000-0005-0000-0000-000003620000}"/>
    <cellStyle name="Millares 2 3 2 2 9 4 2 2" xfId="49671" xr:uid="{00000000-0005-0000-0000-000004620000}"/>
    <cellStyle name="Millares 2 3 2 2 9 4 3" xfId="28987" xr:uid="{00000000-0005-0000-0000-000005620000}"/>
    <cellStyle name="Millares 2 3 2 2 9 4 4" xfId="39331" xr:uid="{00000000-0005-0000-0000-000006620000}"/>
    <cellStyle name="Millares 2 3 2 2 9 5" xfId="11765" xr:uid="{00000000-0005-0000-0000-000007620000}"/>
    <cellStyle name="Millares 2 3 2 2 9 5 2" xfId="42821" xr:uid="{00000000-0005-0000-0000-000008620000}"/>
    <cellStyle name="Millares 2 3 2 2 9 6" xfId="22137" xr:uid="{00000000-0005-0000-0000-000009620000}"/>
    <cellStyle name="Millares 2 3 2 2 9 7" xfId="32481" xr:uid="{00000000-0005-0000-0000-00000A620000}"/>
    <cellStyle name="Millares 2 3 2 20" xfId="32389" xr:uid="{00000000-0005-0000-0000-00000B620000}"/>
    <cellStyle name="Millares 2 3 2 3" xfId="896" xr:uid="{00000000-0005-0000-0000-00000C620000}"/>
    <cellStyle name="Millares 2 3 2 3 10" xfId="3086" xr:uid="{00000000-0005-0000-0000-00000D620000}"/>
    <cellStyle name="Millares 2 3 2 3 10 2" xfId="6516" xr:uid="{00000000-0005-0000-0000-00000E620000}"/>
    <cellStyle name="Millares 2 3 2 3 10 2 2" xfId="16911" xr:uid="{00000000-0005-0000-0000-00000F620000}"/>
    <cellStyle name="Millares 2 3 2 3 10 2 2 2" xfId="47965" xr:uid="{00000000-0005-0000-0000-000010620000}"/>
    <cellStyle name="Millares 2 3 2 3 10 2 3" xfId="27281" xr:uid="{00000000-0005-0000-0000-000011620000}"/>
    <cellStyle name="Millares 2 3 2 3 10 2 4" xfId="37625" xr:uid="{00000000-0005-0000-0000-000012620000}"/>
    <cellStyle name="Millares 2 3 2 3 10 3" xfId="9996" xr:uid="{00000000-0005-0000-0000-000013620000}"/>
    <cellStyle name="Millares 2 3 2 3 10 3 2" xfId="20362" xr:uid="{00000000-0005-0000-0000-000014620000}"/>
    <cellStyle name="Millares 2 3 2 3 10 3 2 2" xfId="51411" xr:uid="{00000000-0005-0000-0000-000015620000}"/>
    <cellStyle name="Millares 2 3 2 3 10 3 3" xfId="30727" xr:uid="{00000000-0005-0000-0000-000016620000}"/>
    <cellStyle name="Millares 2 3 2 3 10 3 4" xfId="41071" xr:uid="{00000000-0005-0000-0000-000017620000}"/>
    <cellStyle name="Millares 2 3 2 3 10 4" xfId="13483" xr:uid="{00000000-0005-0000-0000-000018620000}"/>
    <cellStyle name="Millares 2 3 2 3 10 4 2" xfId="44539" xr:uid="{00000000-0005-0000-0000-000019620000}"/>
    <cellStyle name="Millares 2 3 2 3 10 5" xfId="23855" xr:uid="{00000000-0005-0000-0000-00001A620000}"/>
    <cellStyle name="Millares 2 3 2 3 10 6" xfId="34199" xr:uid="{00000000-0005-0000-0000-00001B620000}"/>
    <cellStyle name="Millares 2 3 2 3 11" xfId="4795" xr:uid="{00000000-0005-0000-0000-00001C620000}"/>
    <cellStyle name="Millares 2 3 2 3 11 2" xfId="15192" xr:uid="{00000000-0005-0000-0000-00001D620000}"/>
    <cellStyle name="Millares 2 3 2 3 11 2 2" xfId="46248" xr:uid="{00000000-0005-0000-0000-00001E620000}"/>
    <cellStyle name="Millares 2 3 2 3 11 3" xfId="25564" xr:uid="{00000000-0005-0000-0000-00001F620000}"/>
    <cellStyle name="Millares 2 3 2 3 11 4" xfId="35908" xr:uid="{00000000-0005-0000-0000-000020620000}"/>
    <cellStyle name="Millares 2 3 2 3 12" xfId="8237" xr:uid="{00000000-0005-0000-0000-000021620000}"/>
    <cellStyle name="Millares 2 3 2 3 12 2" xfId="18622" xr:uid="{00000000-0005-0000-0000-000022620000}"/>
    <cellStyle name="Millares 2 3 2 3 12 2 2" xfId="49672" xr:uid="{00000000-0005-0000-0000-000023620000}"/>
    <cellStyle name="Millares 2 3 2 3 12 3" xfId="28988" xr:uid="{00000000-0005-0000-0000-000024620000}"/>
    <cellStyle name="Millares 2 3 2 3 12 4" xfId="39332" xr:uid="{00000000-0005-0000-0000-000025620000}"/>
    <cellStyle name="Millares 2 3 2 3 13" xfId="11766" xr:uid="{00000000-0005-0000-0000-000026620000}"/>
    <cellStyle name="Millares 2 3 2 3 13 2" xfId="42822" xr:uid="{00000000-0005-0000-0000-000027620000}"/>
    <cellStyle name="Millares 2 3 2 3 14" xfId="22138" xr:uid="{00000000-0005-0000-0000-000028620000}"/>
    <cellStyle name="Millares 2 3 2 3 15" xfId="32482" xr:uid="{00000000-0005-0000-0000-000029620000}"/>
    <cellStyle name="Millares 2 3 2 3 2" xfId="897" xr:uid="{00000000-0005-0000-0000-00002A620000}"/>
    <cellStyle name="Millares 2 3 2 3 2 10" xfId="8238" xr:uid="{00000000-0005-0000-0000-00002B620000}"/>
    <cellStyle name="Millares 2 3 2 3 2 10 2" xfId="18623" xr:uid="{00000000-0005-0000-0000-00002C620000}"/>
    <cellStyle name="Millares 2 3 2 3 2 10 2 2" xfId="49673" xr:uid="{00000000-0005-0000-0000-00002D620000}"/>
    <cellStyle name="Millares 2 3 2 3 2 10 3" xfId="28989" xr:uid="{00000000-0005-0000-0000-00002E620000}"/>
    <cellStyle name="Millares 2 3 2 3 2 10 4" xfId="39333" xr:uid="{00000000-0005-0000-0000-00002F620000}"/>
    <cellStyle name="Millares 2 3 2 3 2 11" xfId="11767" xr:uid="{00000000-0005-0000-0000-000030620000}"/>
    <cellStyle name="Millares 2 3 2 3 2 11 2" xfId="42823" xr:uid="{00000000-0005-0000-0000-000031620000}"/>
    <cellStyle name="Millares 2 3 2 3 2 12" xfId="22139" xr:uid="{00000000-0005-0000-0000-000032620000}"/>
    <cellStyle name="Millares 2 3 2 3 2 13" xfId="32483" xr:uid="{00000000-0005-0000-0000-000033620000}"/>
    <cellStyle name="Millares 2 3 2 3 2 2" xfId="898" xr:uid="{00000000-0005-0000-0000-000034620000}"/>
    <cellStyle name="Millares 2 3 2 3 2 2 10" xfId="11768" xr:uid="{00000000-0005-0000-0000-000035620000}"/>
    <cellStyle name="Millares 2 3 2 3 2 2 10 2" xfId="42824" xr:uid="{00000000-0005-0000-0000-000036620000}"/>
    <cellStyle name="Millares 2 3 2 3 2 2 11" xfId="22140" xr:uid="{00000000-0005-0000-0000-000037620000}"/>
    <cellStyle name="Millares 2 3 2 3 2 2 12" xfId="32484" xr:uid="{00000000-0005-0000-0000-000038620000}"/>
    <cellStyle name="Millares 2 3 2 3 2 2 2" xfId="899" xr:uid="{00000000-0005-0000-0000-000039620000}"/>
    <cellStyle name="Millares 2 3 2 3 2 2 2 10" xfId="22141" xr:uid="{00000000-0005-0000-0000-00003A620000}"/>
    <cellStyle name="Millares 2 3 2 3 2 2 2 11" xfId="32485" xr:uid="{00000000-0005-0000-0000-00003B620000}"/>
    <cellStyle name="Millares 2 3 2 3 2 2 2 2" xfId="900" xr:uid="{00000000-0005-0000-0000-00003C620000}"/>
    <cellStyle name="Millares 2 3 2 3 2 2 2 2 2" xfId="901" xr:uid="{00000000-0005-0000-0000-00003D620000}"/>
    <cellStyle name="Millares 2 3 2 3 2 2 2 2 2 2" xfId="3091" xr:uid="{00000000-0005-0000-0000-00003E620000}"/>
    <cellStyle name="Millares 2 3 2 3 2 2 2 2 2 2 2" xfId="6521" xr:uid="{00000000-0005-0000-0000-00003F620000}"/>
    <cellStyle name="Millares 2 3 2 3 2 2 2 2 2 2 2 2" xfId="16916" xr:uid="{00000000-0005-0000-0000-000040620000}"/>
    <cellStyle name="Millares 2 3 2 3 2 2 2 2 2 2 2 2 2" xfId="47970" xr:uid="{00000000-0005-0000-0000-000041620000}"/>
    <cellStyle name="Millares 2 3 2 3 2 2 2 2 2 2 2 3" xfId="27286" xr:uid="{00000000-0005-0000-0000-000042620000}"/>
    <cellStyle name="Millares 2 3 2 3 2 2 2 2 2 2 2 4" xfId="37630" xr:uid="{00000000-0005-0000-0000-000043620000}"/>
    <cellStyle name="Millares 2 3 2 3 2 2 2 2 2 2 3" xfId="10001" xr:uid="{00000000-0005-0000-0000-000044620000}"/>
    <cellStyle name="Millares 2 3 2 3 2 2 2 2 2 2 3 2" xfId="20367" xr:uid="{00000000-0005-0000-0000-000045620000}"/>
    <cellStyle name="Millares 2 3 2 3 2 2 2 2 2 2 3 2 2" xfId="51416" xr:uid="{00000000-0005-0000-0000-000046620000}"/>
    <cellStyle name="Millares 2 3 2 3 2 2 2 2 2 2 3 3" xfId="30732" xr:uid="{00000000-0005-0000-0000-000047620000}"/>
    <cellStyle name="Millares 2 3 2 3 2 2 2 2 2 2 3 4" xfId="41076" xr:uid="{00000000-0005-0000-0000-000048620000}"/>
    <cellStyle name="Millares 2 3 2 3 2 2 2 2 2 2 4" xfId="13488" xr:uid="{00000000-0005-0000-0000-000049620000}"/>
    <cellStyle name="Millares 2 3 2 3 2 2 2 2 2 2 4 2" xfId="44544" xr:uid="{00000000-0005-0000-0000-00004A620000}"/>
    <cellStyle name="Millares 2 3 2 3 2 2 2 2 2 2 5" xfId="23860" xr:uid="{00000000-0005-0000-0000-00004B620000}"/>
    <cellStyle name="Millares 2 3 2 3 2 2 2 2 2 2 6" xfId="34204" xr:uid="{00000000-0005-0000-0000-00004C620000}"/>
    <cellStyle name="Millares 2 3 2 3 2 2 2 2 2 3" xfId="4800" xr:uid="{00000000-0005-0000-0000-00004D620000}"/>
    <cellStyle name="Millares 2 3 2 3 2 2 2 2 2 3 2" xfId="15197" xr:uid="{00000000-0005-0000-0000-00004E620000}"/>
    <cellStyle name="Millares 2 3 2 3 2 2 2 2 2 3 2 2" xfId="46253" xr:uid="{00000000-0005-0000-0000-00004F620000}"/>
    <cellStyle name="Millares 2 3 2 3 2 2 2 2 2 3 3" xfId="25569" xr:uid="{00000000-0005-0000-0000-000050620000}"/>
    <cellStyle name="Millares 2 3 2 3 2 2 2 2 2 3 4" xfId="35913" xr:uid="{00000000-0005-0000-0000-000051620000}"/>
    <cellStyle name="Millares 2 3 2 3 2 2 2 2 2 4" xfId="8242" xr:uid="{00000000-0005-0000-0000-000052620000}"/>
    <cellStyle name="Millares 2 3 2 3 2 2 2 2 2 4 2" xfId="18627" xr:uid="{00000000-0005-0000-0000-000053620000}"/>
    <cellStyle name="Millares 2 3 2 3 2 2 2 2 2 4 2 2" xfId="49677" xr:uid="{00000000-0005-0000-0000-000054620000}"/>
    <cellStyle name="Millares 2 3 2 3 2 2 2 2 2 4 3" xfId="28993" xr:uid="{00000000-0005-0000-0000-000055620000}"/>
    <cellStyle name="Millares 2 3 2 3 2 2 2 2 2 4 4" xfId="39337" xr:uid="{00000000-0005-0000-0000-000056620000}"/>
    <cellStyle name="Millares 2 3 2 3 2 2 2 2 2 5" xfId="11771" xr:uid="{00000000-0005-0000-0000-000057620000}"/>
    <cellStyle name="Millares 2 3 2 3 2 2 2 2 2 5 2" xfId="42827" xr:uid="{00000000-0005-0000-0000-000058620000}"/>
    <cellStyle name="Millares 2 3 2 3 2 2 2 2 2 6" xfId="22143" xr:uid="{00000000-0005-0000-0000-000059620000}"/>
    <cellStyle name="Millares 2 3 2 3 2 2 2 2 2 7" xfId="32487" xr:uid="{00000000-0005-0000-0000-00005A620000}"/>
    <cellStyle name="Millares 2 3 2 3 2 2 2 2 3" xfId="3090" xr:uid="{00000000-0005-0000-0000-00005B620000}"/>
    <cellStyle name="Millares 2 3 2 3 2 2 2 2 3 2" xfId="6520" xr:uid="{00000000-0005-0000-0000-00005C620000}"/>
    <cellStyle name="Millares 2 3 2 3 2 2 2 2 3 2 2" xfId="16915" xr:uid="{00000000-0005-0000-0000-00005D620000}"/>
    <cellStyle name="Millares 2 3 2 3 2 2 2 2 3 2 2 2" xfId="47969" xr:uid="{00000000-0005-0000-0000-00005E620000}"/>
    <cellStyle name="Millares 2 3 2 3 2 2 2 2 3 2 3" xfId="27285" xr:uid="{00000000-0005-0000-0000-00005F620000}"/>
    <cellStyle name="Millares 2 3 2 3 2 2 2 2 3 2 4" xfId="37629" xr:uid="{00000000-0005-0000-0000-000060620000}"/>
    <cellStyle name="Millares 2 3 2 3 2 2 2 2 3 3" xfId="10000" xr:uid="{00000000-0005-0000-0000-000061620000}"/>
    <cellStyle name="Millares 2 3 2 3 2 2 2 2 3 3 2" xfId="20366" xr:uid="{00000000-0005-0000-0000-000062620000}"/>
    <cellStyle name="Millares 2 3 2 3 2 2 2 2 3 3 2 2" xfId="51415" xr:uid="{00000000-0005-0000-0000-000063620000}"/>
    <cellStyle name="Millares 2 3 2 3 2 2 2 2 3 3 3" xfId="30731" xr:uid="{00000000-0005-0000-0000-000064620000}"/>
    <cellStyle name="Millares 2 3 2 3 2 2 2 2 3 3 4" xfId="41075" xr:uid="{00000000-0005-0000-0000-000065620000}"/>
    <cellStyle name="Millares 2 3 2 3 2 2 2 2 3 4" xfId="13487" xr:uid="{00000000-0005-0000-0000-000066620000}"/>
    <cellStyle name="Millares 2 3 2 3 2 2 2 2 3 4 2" xfId="44543" xr:uid="{00000000-0005-0000-0000-000067620000}"/>
    <cellStyle name="Millares 2 3 2 3 2 2 2 2 3 5" xfId="23859" xr:uid="{00000000-0005-0000-0000-000068620000}"/>
    <cellStyle name="Millares 2 3 2 3 2 2 2 2 3 6" xfId="34203" xr:uid="{00000000-0005-0000-0000-000069620000}"/>
    <cellStyle name="Millares 2 3 2 3 2 2 2 2 4" xfId="4799" xr:uid="{00000000-0005-0000-0000-00006A620000}"/>
    <cellStyle name="Millares 2 3 2 3 2 2 2 2 4 2" xfId="15196" xr:uid="{00000000-0005-0000-0000-00006B620000}"/>
    <cellStyle name="Millares 2 3 2 3 2 2 2 2 4 2 2" xfId="46252" xr:uid="{00000000-0005-0000-0000-00006C620000}"/>
    <cellStyle name="Millares 2 3 2 3 2 2 2 2 4 3" xfId="25568" xr:uid="{00000000-0005-0000-0000-00006D620000}"/>
    <cellStyle name="Millares 2 3 2 3 2 2 2 2 4 4" xfId="35912" xr:uid="{00000000-0005-0000-0000-00006E620000}"/>
    <cellStyle name="Millares 2 3 2 3 2 2 2 2 5" xfId="8241" xr:uid="{00000000-0005-0000-0000-00006F620000}"/>
    <cellStyle name="Millares 2 3 2 3 2 2 2 2 5 2" xfId="18626" xr:uid="{00000000-0005-0000-0000-000070620000}"/>
    <cellStyle name="Millares 2 3 2 3 2 2 2 2 5 2 2" xfId="49676" xr:uid="{00000000-0005-0000-0000-000071620000}"/>
    <cellStyle name="Millares 2 3 2 3 2 2 2 2 5 3" xfId="28992" xr:uid="{00000000-0005-0000-0000-000072620000}"/>
    <cellStyle name="Millares 2 3 2 3 2 2 2 2 5 4" xfId="39336" xr:uid="{00000000-0005-0000-0000-000073620000}"/>
    <cellStyle name="Millares 2 3 2 3 2 2 2 2 6" xfId="11770" xr:uid="{00000000-0005-0000-0000-000074620000}"/>
    <cellStyle name="Millares 2 3 2 3 2 2 2 2 6 2" xfId="42826" xr:uid="{00000000-0005-0000-0000-000075620000}"/>
    <cellStyle name="Millares 2 3 2 3 2 2 2 2 7" xfId="22142" xr:uid="{00000000-0005-0000-0000-000076620000}"/>
    <cellStyle name="Millares 2 3 2 3 2 2 2 2 8" xfId="32486" xr:uid="{00000000-0005-0000-0000-000077620000}"/>
    <cellStyle name="Millares 2 3 2 3 2 2 2 3" xfId="902" xr:uid="{00000000-0005-0000-0000-000078620000}"/>
    <cellStyle name="Millares 2 3 2 3 2 2 2 3 2" xfId="3092" xr:uid="{00000000-0005-0000-0000-000079620000}"/>
    <cellStyle name="Millares 2 3 2 3 2 2 2 3 2 2" xfId="6522" xr:uid="{00000000-0005-0000-0000-00007A620000}"/>
    <cellStyle name="Millares 2 3 2 3 2 2 2 3 2 2 2" xfId="16917" xr:uid="{00000000-0005-0000-0000-00007B620000}"/>
    <cellStyle name="Millares 2 3 2 3 2 2 2 3 2 2 2 2" xfId="47971" xr:uid="{00000000-0005-0000-0000-00007C620000}"/>
    <cellStyle name="Millares 2 3 2 3 2 2 2 3 2 2 3" xfId="27287" xr:uid="{00000000-0005-0000-0000-00007D620000}"/>
    <cellStyle name="Millares 2 3 2 3 2 2 2 3 2 2 4" xfId="37631" xr:uid="{00000000-0005-0000-0000-00007E620000}"/>
    <cellStyle name="Millares 2 3 2 3 2 2 2 3 2 3" xfId="10002" xr:uid="{00000000-0005-0000-0000-00007F620000}"/>
    <cellStyle name="Millares 2 3 2 3 2 2 2 3 2 3 2" xfId="20368" xr:uid="{00000000-0005-0000-0000-000080620000}"/>
    <cellStyle name="Millares 2 3 2 3 2 2 2 3 2 3 2 2" xfId="51417" xr:uid="{00000000-0005-0000-0000-000081620000}"/>
    <cellStyle name="Millares 2 3 2 3 2 2 2 3 2 3 3" xfId="30733" xr:uid="{00000000-0005-0000-0000-000082620000}"/>
    <cellStyle name="Millares 2 3 2 3 2 2 2 3 2 3 4" xfId="41077" xr:uid="{00000000-0005-0000-0000-000083620000}"/>
    <cellStyle name="Millares 2 3 2 3 2 2 2 3 2 4" xfId="13489" xr:uid="{00000000-0005-0000-0000-000084620000}"/>
    <cellStyle name="Millares 2 3 2 3 2 2 2 3 2 4 2" xfId="44545" xr:uid="{00000000-0005-0000-0000-000085620000}"/>
    <cellStyle name="Millares 2 3 2 3 2 2 2 3 2 5" xfId="23861" xr:uid="{00000000-0005-0000-0000-000086620000}"/>
    <cellStyle name="Millares 2 3 2 3 2 2 2 3 2 6" xfId="34205" xr:uid="{00000000-0005-0000-0000-000087620000}"/>
    <cellStyle name="Millares 2 3 2 3 2 2 2 3 3" xfId="4801" xr:uid="{00000000-0005-0000-0000-000088620000}"/>
    <cellStyle name="Millares 2 3 2 3 2 2 2 3 3 2" xfId="15198" xr:uid="{00000000-0005-0000-0000-000089620000}"/>
    <cellStyle name="Millares 2 3 2 3 2 2 2 3 3 2 2" xfId="46254" xr:uid="{00000000-0005-0000-0000-00008A620000}"/>
    <cellStyle name="Millares 2 3 2 3 2 2 2 3 3 3" xfId="25570" xr:uid="{00000000-0005-0000-0000-00008B620000}"/>
    <cellStyle name="Millares 2 3 2 3 2 2 2 3 3 4" xfId="35914" xr:uid="{00000000-0005-0000-0000-00008C620000}"/>
    <cellStyle name="Millares 2 3 2 3 2 2 2 3 4" xfId="8243" xr:uid="{00000000-0005-0000-0000-00008D620000}"/>
    <cellStyle name="Millares 2 3 2 3 2 2 2 3 4 2" xfId="18628" xr:uid="{00000000-0005-0000-0000-00008E620000}"/>
    <cellStyle name="Millares 2 3 2 3 2 2 2 3 4 2 2" xfId="49678" xr:uid="{00000000-0005-0000-0000-00008F620000}"/>
    <cellStyle name="Millares 2 3 2 3 2 2 2 3 4 3" xfId="28994" xr:uid="{00000000-0005-0000-0000-000090620000}"/>
    <cellStyle name="Millares 2 3 2 3 2 2 2 3 4 4" xfId="39338" xr:uid="{00000000-0005-0000-0000-000091620000}"/>
    <cellStyle name="Millares 2 3 2 3 2 2 2 3 5" xfId="11772" xr:uid="{00000000-0005-0000-0000-000092620000}"/>
    <cellStyle name="Millares 2 3 2 3 2 2 2 3 5 2" xfId="42828" xr:uid="{00000000-0005-0000-0000-000093620000}"/>
    <cellStyle name="Millares 2 3 2 3 2 2 2 3 6" xfId="22144" xr:uid="{00000000-0005-0000-0000-000094620000}"/>
    <cellStyle name="Millares 2 3 2 3 2 2 2 3 7" xfId="32488" xr:uid="{00000000-0005-0000-0000-000095620000}"/>
    <cellStyle name="Millares 2 3 2 3 2 2 2 4" xfId="903" xr:uid="{00000000-0005-0000-0000-000096620000}"/>
    <cellStyle name="Millares 2 3 2 3 2 2 2 4 2" xfId="3093" xr:uid="{00000000-0005-0000-0000-000097620000}"/>
    <cellStyle name="Millares 2 3 2 3 2 2 2 4 2 2" xfId="6523" xr:uid="{00000000-0005-0000-0000-000098620000}"/>
    <cellStyle name="Millares 2 3 2 3 2 2 2 4 2 2 2" xfId="16918" xr:uid="{00000000-0005-0000-0000-000099620000}"/>
    <cellStyle name="Millares 2 3 2 3 2 2 2 4 2 2 2 2" xfId="47972" xr:uid="{00000000-0005-0000-0000-00009A620000}"/>
    <cellStyle name="Millares 2 3 2 3 2 2 2 4 2 2 3" xfId="27288" xr:uid="{00000000-0005-0000-0000-00009B620000}"/>
    <cellStyle name="Millares 2 3 2 3 2 2 2 4 2 2 4" xfId="37632" xr:uid="{00000000-0005-0000-0000-00009C620000}"/>
    <cellStyle name="Millares 2 3 2 3 2 2 2 4 2 3" xfId="10003" xr:uid="{00000000-0005-0000-0000-00009D620000}"/>
    <cellStyle name="Millares 2 3 2 3 2 2 2 4 2 3 2" xfId="20369" xr:uid="{00000000-0005-0000-0000-00009E620000}"/>
    <cellStyle name="Millares 2 3 2 3 2 2 2 4 2 3 2 2" xfId="51418" xr:uid="{00000000-0005-0000-0000-00009F620000}"/>
    <cellStyle name="Millares 2 3 2 3 2 2 2 4 2 3 3" xfId="30734" xr:uid="{00000000-0005-0000-0000-0000A0620000}"/>
    <cellStyle name="Millares 2 3 2 3 2 2 2 4 2 3 4" xfId="41078" xr:uid="{00000000-0005-0000-0000-0000A1620000}"/>
    <cellStyle name="Millares 2 3 2 3 2 2 2 4 2 4" xfId="13490" xr:uid="{00000000-0005-0000-0000-0000A2620000}"/>
    <cellStyle name="Millares 2 3 2 3 2 2 2 4 2 4 2" xfId="44546" xr:uid="{00000000-0005-0000-0000-0000A3620000}"/>
    <cellStyle name="Millares 2 3 2 3 2 2 2 4 2 5" xfId="23862" xr:uid="{00000000-0005-0000-0000-0000A4620000}"/>
    <cellStyle name="Millares 2 3 2 3 2 2 2 4 2 6" xfId="34206" xr:uid="{00000000-0005-0000-0000-0000A5620000}"/>
    <cellStyle name="Millares 2 3 2 3 2 2 2 4 3" xfId="4802" xr:uid="{00000000-0005-0000-0000-0000A6620000}"/>
    <cellStyle name="Millares 2 3 2 3 2 2 2 4 3 2" xfId="15199" xr:uid="{00000000-0005-0000-0000-0000A7620000}"/>
    <cellStyle name="Millares 2 3 2 3 2 2 2 4 3 2 2" xfId="46255" xr:uid="{00000000-0005-0000-0000-0000A8620000}"/>
    <cellStyle name="Millares 2 3 2 3 2 2 2 4 3 3" xfId="25571" xr:uid="{00000000-0005-0000-0000-0000A9620000}"/>
    <cellStyle name="Millares 2 3 2 3 2 2 2 4 3 4" xfId="35915" xr:uid="{00000000-0005-0000-0000-0000AA620000}"/>
    <cellStyle name="Millares 2 3 2 3 2 2 2 4 4" xfId="8244" xr:uid="{00000000-0005-0000-0000-0000AB620000}"/>
    <cellStyle name="Millares 2 3 2 3 2 2 2 4 4 2" xfId="18629" xr:uid="{00000000-0005-0000-0000-0000AC620000}"/>
    <cellStyle name="Millares 2 3 2 3 2 2 2 4 4 2 2" xfId="49679" xr:uid="{00000000-0005-0000-0000-0000AD620000}"/>
    <cellStyle name="Millares 2 3 2 3 2 2 2 4 4 3" xfId="28995" xr:uid="{00000000-0005-0000-0000-0000AE620000}"/>
    <cellStyle name="Millares 2 3 2 3 2 2 2 4 4 4" xfId="39339" xr:uid="{00000000-0005-0000-0000-0000AF620000}"/>
    <cellStyle name="Millares 2 3 2 3 2 2 2 4 5" xfId="11773" xr:uid="{00000000-0005-0000-0000-0000B0620000}"/>
    <cellStyle name="Millares 2 3 2 3 2 2 2 4 5 2" xfId="42829" xr:uid="{00000000-0005-0000-0000-0000B1620000}"/>
    <cellStyle name="Millares 2 3 2 3 2 2 2 4 6" xfId="22145" xr:uid="{00000000-0005-0000-0000-0000B2620000}"/>
    <cellStyle name="Millares 2 3 2 3 2 2 2 4 7" xfId="32489" xr:uid="{00000000-0005-0000-0000-0000B3620000}"/>
    <cellStyle name="Millares 2 3 2 3 2 2 2 5" xfId="904" xr:uid="{00000000-0005-0000-0000-0000B4620000}"/>
    <cellStyle name="Millares 2 3 2 3 2 2 2 5 2" xfId="3094" xr:uid="{00000000-0005-0000-0000-0000B5620000}"/>
    <cellStyle name="Millares 2 3 2 3 2 2 2 5 2 2" xfId="6524" xr:uid="{00000000-0005-0000-0000-0000B6620000}"/>
    <cellStyle name="Millares 2 3 2 3 2 2 2 5 2 2 2" xfId="16919" xr:uid="{00000000-0005-0000-0000-0000B7620000}"/>
    <cellStyle name="Millares 2 3 2 3 2 2 2 5 2 2 2 2" xfId="47973" xr:uid="{00000000-0005-0000-0000-0000B8620000}"/>
    <cellStyle name="Millares 2 3 2 3 2 2 2 5 2 2 3" xfId="27289" xr:uid="{00000000-0005-0000-0000-0000B9620000}"/>
    <cellStyle name="Millares 2 3 2 3 2 2 2 5 2 2 4" xfId="37633" xr:uid="{00000000-0005-0000-0000-0000BA620000}"/>
    <cellStyle name="Millares 2 3 2 3 2 2 2 5 2 3" xfId="10004" xr:uid="{00000000-0005-0000-0000-0000BB620000}"/>
    <cellStyle name="Millares 2 3 2 3 2 2 2 5 2 3 2" xfId="20370" xr:uid="{00000000-0005-0000-0000-0000BC620000}"/>
    <cellStyle name="Millares 2 3 2 3 2 2 2 5 2 3 2 2" xfId="51419" xr:uid="{00000000-0005-0000-0000-0000BD620000}"/>
    <cellStyle name="Millares 2 3 2 3 2 2 2 5 2 3 3" xfId="30735" xr:uid="{00000000-0005-0000-0000-0000BE620000}"/>
    <cellStyle name="Millares 2 3 2 3 2 2 2 5 2 3 4" xfId="41079" xr:uid="{00000000-0005-0000-0000-0000BF620000}"/>
    <cellStyle name="Millares 2 3 2 3 2 2 2 5 2 4" xfId="13491" xr:uid="{00000000-0005-0000-0000-0000C0620000}"/>
    <cellStyle name="Millares 2 3 2 3 2 2 2 5 2 4 2" xfId="44547" xr:uid="{00000000-0005-0000-0000-0000C1620000}"/>
    <cellStyle name="Millares 2 3 2 3 2 2 2 5 2 5" xfId="23863" xr:uid="{00000000-0005-0000-0000-0000C2620000}"/>
    <cellStyle name="Millares 2 3 2 3 2 2 2 5 2 6" xfId="34207" xr:uid="{00000000-0005-0000-0000-0000C3620000}"/>
    <cellStyle name="Millares 2 3 2 3 2 2 2 5 3" xfId="4803" xr:uid="{00000000-0005-0000-0000-0000C4620000}"/>
    <cellStyle name="Millares 2 3 2 3 2 2 2 5 3 2" xfId="15200" xr:uid="{00000000-0005-0000-0000-0000C5620000}"/>
    <cellStyle name="Millares 2 3 2 3 2 2 2 5 3 2 2" xfId="46256" xr:uid="{00000000-0005-0000-0000-0000C6620000}"/>
    <cellStyle name="Millares 2 3 2 3 2 2 2 5 3 3" xfId="25572" xr:uid="{00000000-0005-0000-0000-0000C7620000}"/>
    <cellStyle name="Millares 2 3 2 3 2 2 2 5 3 4" xfId="35916" xr:uid="{00000000-0005-0000-0000-0000C8620000}"/>
    <cellStyle name="Millares 2 3 2 3 2 2 2 5 4" xfId="8245" xr:uid="{00000000-0005-0000-0000-0000C9620000}"/>
    <cellStyle name="Millares 2 3 2 3 2 2 2 5 4 2" xfId="18630" xr:uid="{00000000-0005-0000-0000-0000CA620000}"/>
    <cellStyle name="Millares 2 3 2 3 2 2 2 5 4 2 2" xfId="49680" xr:uid="{00000000-0005-0000-0000-0000CB620000}"/>
    <cellStyle name="Millares 2 3 2 3 2 2 2 5 4 3" xfId="28996" xr:uid="{00000000-0005-0000-0000-0000CC620000}"/>
    <cellStyle name="Millares 2 3 2 3 2 2 2 5 4 4" xfId="39340" xr:uid="{00000000-0005-0000-0000-0000CD620000}"/>
    <cellStyle name="Millares 2 3 2 3 2 2 2 5 5" xfId="11774" xr:uid="{00000000-0005-0000-0000-0000CE620000}"/>
    <cellStyle name="Millares 2 3 2 3 2 2 2 5 5 2" xfId="42830" xr:uid="{00000000-0005-0000-0000-0000CF620000}"/>
    <cellStyle name="Millares 2 3 2 3 2 2 2 5 6" xfId="22146" xr:uid="{00000000-0005-0000-0000-0000D0620000}"/>
    <cellStyle name="Millares 2 3 2 3 2 2 2 5 7" xfId="32490" xr:uid="{00000000-0005-0000-0000-0000D1620000}"/>
    <cellStyle name="Millares 2 3 2 3 2 2 2 6" xfId="3089" xr:uid="{00000000-0005-0000-0000-0000D2620000}"/>
    <cellStyle name="Millares 2 3 2 3 2 2 2 6 2" xfId="6519" xr:uid="{00000000-0005-0000-0000-0000D3620000}"/>
    <cellStyle name="Millares 2 3 2 3 2 2 2 6 2 2" xfId="16914" xr:uid="{00000000-0005-0000-0000-0000D4620000}"/>
    <cellStyle name="Millares 2 3 2 3 2 2 2 6 2 2 2" xfId="47968" xr:uid="{00000000-0005-0000-0000-0000D5620000}"/>
    <cellStyle name="Millares 2 3 2 3 2 2 2 6 2 3" xfId="27284" xr:uid="{00000000-0005-0000-0000-0000D6620000}"/>
    <cellStyle name="Millares 2 3 2 3 2 2 2 6 2 4" xfId="37628" xr:uid="{00000000-0005-0000-0000-0000D7620000}"/>
    <cellStyle name="Millares 2 3 2 3 2 2 2 6 3" xfId="9999" xr:uid="{00000000-0005-0000-0000-0000D8620000}"/>
    <cellStyle name="Millares 2 3 2 3 2 2 2 6 3 2" xfId="20365" xr:uid="{00000000-0005-0000-0000-0000D9620000}"/>
    <cellStyle name="Millares 2 3 2 3 2 2 2 6 3 2 2" xfId="51414" xr:uid="{00000000-0005-0000-0000-0000DA620000}"/>
    <cellStyle name="Millares 2 3 2 3 2 2 2 6 3 3" xfId="30730" xr:uid="{00000000-0005-0000-0000-0000DB620000}"/>
    <cellStyle name="Millares 2 3 2 3 2 2 2 6 3 4" xfId="41074" xr:uid="{00000000-0005-0000-0000-0000DC620000}"/>
    <cellStyle name="Millares 2 3 2 3 2 2 2 6 4" xfId="13486" xr:uid="{00000000-0005-0000-0000-0000DD620000}"/>
    <cellStyle name="Millares 2 3 2 3 2 2 2 6 4 2" xfId="44542" xr:uid="{00000000-0005-0000-0000-0000DE620000}"/>
    <cellStyle name="Millares 2 3 2 3 2 2 2 6 5" xfId="23858" xr:uid="{00000000-0005-0000-0000-0000DF620000}"/>
    <cellStyle name="Millares 2 3 2 3 2 2 2 6 6" xfId="34202" xr:uid="{00000000-0005-0000-0000-0000E0620000}"/>
    <cellStyle name="Millares 2 3 2 3 2 2 2 7" xfId="4798" xr:uid="{00000000-0005-0000-0000-0000E1620000}"/>
    <cellStyle name="Millares 2 3 2 3 2 2 2 7 2" xfId="15195" xr:uid="{00000000-0005-0000-0000-0000E2620000}"/>
    <cellStyle name="Millares 2 3 2 3 2 2 2 7 2 2" xfId="46251" xr:uid="{00000000-0005-0000-0000-0000E3620000}"/>
    <cellStyle name="Millares 2 3 2 3 2 2 2 7 3" xfId="25567" xr:uid="{00000000-0005-0000-0000-0000E4620000}"/>
    <cellStyle name="Millares 2 3 2 3 2 2 2 7 4" xfId="35911" xr:uid="{00000000-0005-0000-0000-0000E5620000}"/>
    <cellStyle name="Millares 2 3 2 3 2 2 2 8" xfId="8240" xr:uid="{00000000-0005-0000-0000-0000E6620000}"/>
    <cellStyle name="Millares 2 3 2 3 2 2 2 8 2" xfId="18625" xr:uid="{00000000-0005-0000-0000-0000E7620000}"/>
    <cellStyle name="Millares 2 3 2 3 2 2 2 8 2 2" xfId="49675" xr:uid="{00000000-0005-0000-0000-0000E8620000}"/>
    <cellStyle name="Millares 2 3 2 3 2 2 2 8 3" xfId="28991" xr:uid="{00000000-0005-0000-0000-0000E9620000}"/>
    <cellStyle name="Millares 2 3 2 3 2 2 2 8 4" xfId="39335" xr:uid="{00000000-0005-0000-0000-0000EA620000}"/>
    <cellStyle name="Millares 2 3 2 3 2 2 2 9" xfId="11769" xr:uid="{00000000-0005-0000-0000-0000EB620000}"/>
    <cellStyle name="Millares 2 3 2 3 2 2 2 9 2" xfId="42825" xr:uid="{00000000-0005-0000-0000-0000EC620000}"/>
    <cellStyle name="Millares 2 3 2 3 2 2 3" xfId="905" xr:uid="{00000000-0005-0000-0000-0000ED620000}"/>
    <cellStyle name="Millares 2 3 2 3 2 2 3 2" xfId="906" xr:uid="{00000000-0005-0000-0000-0000EE620000}"/>
    <cellStyle name="Millares 2 3 2 3 2 2 3 2 2" xfId="3096" xr:uid="{00000000-0005-0000-0000-0000EF620000}"/>
    <cellStyle name="Millares 2 3 2 3 2 2 3 2 2 2" xfId="6526" xr:uid="{00000000-0005-0000-0000-0000F0620000}"/>
    <cellStyle name="Millares 2 3 2 3 2 2 3 2 2 2 2" xfId="16921" xr:uid="{00000000-0005-0000-0000-0000F1620000}"/>
    <cellStyle name="Millares 2 3 2 3 2 2 3 2 2 2 2 2" xfId="47975" xr:uid="{00000000-0005-0000-0000-0000F2620000}"/>
    <cellStyle name="Millares 2 3 2 3 2 2 3 2 2 2 3" xfId="27291" xr:uid="{00000000-0005-0000-0000-0000F3620000}"/>
    <cellStyle name="Millares 2 3 2 3 2 2 3 2 2 2 4" xfId="37635" xr:uid="{00000000-0005-0000-0000-0000F4620000}"/>
    <cellStyle name="Millares 2 3 2 3 2 2 3 2 2 3" xfId="10006" xr:uid="{00000000-0005-0000-0000-0000F5620000}"/>
    <cellStyle name="Millares 2 3 2 3 2 2 3 2 2 3 2" xfId="20372" xr:uid="{00000000-0005-0000-0000-0000F6620000}"/>
    <cellStyle name="Millares 2 3 2 3 2 2 3 2 2 3 2 2" xfId="51421" xr:uid="{00000000-0005-0000-0000-0000F7620000}"/>
    <cellStyle name="Millares 2 3 2 3 2 2 3 2 2 3 3" xfId="30737" xr:uid="{00000000-0005-0000-0000-0000F8620000}"/>
    <cellStyle name="Millares 2 3 2 3 2 2 3 2 2 3 4" xfId="41081" xr:uid="{00000000-0005-0000-0000-0000F9620000}"/>
    <cellStyle name="Millares 2 3 2 3 2 2 3 2 2 4" xfId="13493" xr:uid="{00000000-0005-0000-0000-0000FA620000}"/>
    <cellStyle name="Millares 2 3 2 3 2 2 3 2 2 4 2" xfId="44549" xr:uid="{00000000-0005-0000-0000-0000FB620000}"/>
    <cellStyle name="Millares 2 3 2 3 2 2 3 2 2 5" xfId="23865" xr:uid="{00000000-0005-0000-0000-0000FC620000}"/>
    <cellStyle name="Millares 2 3 2 3 2 2 3 2 2 6" xfId="34209" xr:uid="{00000000-0005-0000-0000-0000FD620000}"/>
    <cellStyle name="Millares 2 3 2 3 2 2 3 2 3" xfId="4805" xr:uid="{00000000-0005-0000-0000-0000FE620000}"/>
    <cellStyle name="Millares 2 3 2 3 2 2 3 2 3 2" xfId="15202" xr:uid="{00000000-0005-0000-0000-0000FF620000}"/>
    <cellStyle name="Millares 2 3 2 3 2 2 3 2 3 2 2" xfId="46258" xr:uid="{00000000-0005-0000-0000-000000630000}"/>
    <cellStyle name="Millares 2 3 2 3 2 2 3 2 3 3" xfId="25574" xr:uid="{00000000-0005-0000-0000-000001630000}"/>
    <cellStyle name="Millares 2 3 2 3 2 2 3 2 3 4" xfId="35918" xr:uid="{00000000-0005-0000-0000-000002630000}"/>
    <cellStyle name="Millares 2 3 2 3 2 2 3 2 4" xfId="8247" xr:uid="{00000000-0005-0000-0000-000003630000}"/>
    <cellStyle name="Millares 2 3 2 3 2 2 3 2 4 2" xfId="18632" xr:uid="{00000000-0005-0000-0000-000004630000}"/>
    <cellStyle name="Millares 2 3 2 3 2 2 3 2 4 2 2" xfId="49682" xr:uid="{00000000-0005-0000-0000-000005630000}"/>
    <cellStyle name="Millares 2 3 2 3 2 2 3 2 4 3" xfId="28998" xr:uid="{00000000-0005-0000-0000-000006630000}"/>
    <cellStyle name="Millares 2 3 2 3 2 2 3 2 4 4" xfId="39342" xr:uid="{00000000-0005-0000-0000-000007630000}"/>
    <cellStyle name="Millares 2 3 2 3 2 2 3 2 5" xfId="11776" xr:uid="{00000000-0005-0000-0000-000008630000}"/>
    <cellStyle name="Millares 2 3 2 3 2 2 3 2 5 2" xfId="42832" xr:uid="{00000000-0005-0000-0000-000009630000}"/>
    <cellStyle name="Millares 2 3 2 3 2 2 3 2 6" xfId="22148" xr:uid="{00000000-0005-0000-0000-00000A630000}"/>
    <cellStyle name="Millares 2 3 2 3 2 2 3 2 7" xfId="32492" xr:uid="{00000000-0005-0000-0000-00000B630000}"/>
    <cellStyle name="Millares 2 3 2 3 2 2 3 3" xfId="3095" xr:uid="{00000000-0005-0000-0000-00000C630000}"/>
    <cellStyle name="Millares 2 3 2 3 2 2 3 3 2" xfId="6525" xr:uid="{00000000-0005-0000-0000-00000D630000}"/>
    <cellStyle name="Millares 2 3 2 3 2 2 3 3 2 2" xfId="16920" xr:uid="{00000000-0005-0000-0000-00000E630000}"/>
    <cellStyle name="Millares 2 3 2 3 2 2 3 3 2 2 2" xfId="47974" xr:uid="{00000000-0005-0000-0000-00000F630000}"/>
    <cellStyle name="Millares 2 3 2 3 2 2 3 3 2 3" xfId="27290" xr:uid="{00000000-0005-0000-0000-000010630000}"/>
    <cellStyle name="Millares 2 3 2 3 2 2 3 3 2 4" xfId="37634" xr:uid="{00000000-0005-0000-0000-000011630000}"/>
    <cellStyle name="Millares 2 3 2 3 2 2 3 3 3" xfId="10005" xr:uid="{00000000-0005-0000-0000-000012630000}"/>
    <cellStyle name="Millares 2 3 2 3 2 2 3 3 3 2" xfId="20371" xr:uid="{00000000-0005-0000-0000-000013630000}"/>
    <cellStyle name="Millares 2 3 2 3 2 2 3 3 3 2 2" xfId="51420" xr:uid="{00000000-0005-0000-0000-000014630000}"/>
    <cellStyle name="Millares 2 3 2 3 2 2 3 3 3 3" xfId="30736" xr:uid="{00000000-0005-0000-0000-000015630000}"/>
    <cellStyle name="Millares 2 3 2 3 2 2 3 3 3 4" xfId="41080" xr:uid="{00000000-0005-0000-0000-000016630000}"/>
    <cellStyle name="Millares 2 3 2 3 2 2 3 3 4" xfId="13492" xr:uid="{00000000-0005-0000-0000-000017630000}"/>
    <cellStyle name="Millares 2 3 2 3 2 2 3 3 4 2" xfId="44548" xr:uid="{00000000-0005-0000-0000-000018630000}"/>
    <cellStyle name="Millares 2 3 2 3 2 2 3 3 5" xfId="23864" xr:uid="{00000000-0005-0000-0000-000019630000}"/>
    <cellStyle name="Millares 2 3 2 3 2 2 3 3 6" xfId="34208" xr:uid="{00000000-0005-0000-0000-00001A630000}"/>
    <cellStyle name="Millares 2 3 2 3 2 2 3 4" xfId="4804" xr:uid="{00000000-0005-0000-0000-00001B630000}"/>
    <cellStyle name="Millares 2 3 2 3 2 2 3 4 2" xfId="15201" xr:uid="{00000000-0005-0000-0000-00001C630000}"/>
    <cellStyle name="Millares 2 3 2 3 2 2 3 4 2 2" xfId="46257" xr:uid="{00000000-0005-0000-0000-00001D630000}"/>
    <cellStyle name="Millares 2 3 2 3 2 2 3 4 3" xfId="25573" xr:uid="{00000000-0005-0000-0000-00001E630000}"/>
    <cellStyle name="Millares 2 3 2 3 2 2 3 4 4" xfId="35917" xr:uid="{00000000-0005-0000-0000-00001F630000}"/>
    <cellStyle name="Millares 2 3 2 3 2 2 3 5" xfId="8246" xr:uid="{00000000-0005-0000-0000-000020630000}"/>
    <cellStyle name="Millares 2 3 2 3 2 2 3 5 2" xfId="18631" xr:uid="{00000000-0005-0000-0000-000021630000}"/>
    <cellStyle name="Millares 2 3 2 3 2 2 3 5 2 2" xfId="49681" xr:uid="{00000000-0005-0000-0000-000022630000}"/>
    <cellStyle name="Millares 2 3 2 3 2 2 3 5 3" xfId="28997" xr:uid="{00000000-0005-0000-0000-000023630000}"/>
    <cellStyle name="Millares 2 3 2 3 2 2 3 5 4" xfId="39341" xr:uid="{00000000-0005-0000-0000-000024630000}"/>
    <cellStyle name="Millares 2 3 2 3 2 2 3 6" xfId="11775" xr:uid="{00000000-0005-0000-0000-000025630000}"/>
    <cellStyle name="Millares 2 3 2 3 2 2 3 6 2" xfId="42831" xr:uid="{00000000-0005-0000-0000-000026630000}"/>
    <cellStyle name="Millares 2 3 2 3 2 2 3 7" xfId="22147" xr:uid="{00000000-0005-0000-0000-000027630000}"/>
    <cellStyle name="Millares 2 3 2 3 2 2 3 8" xfId="32491" xr:uid="{00000000-0005-0000-0000-000028630000}"/>
    <cellStyle name="Millares 2 3 2 3 2 2 4" xfId="907" xr:uid="{00000000-0005-0000-0000-000029630000}"/>
    <cellStyle name="Millares 2 3 2 3 2 2 4 2" xfId="3097" xr:uid="{00000000-0005-0000-0000-00002A630000}"/>
    <cellStyle name="Millares 2 3 2 3 2 2 4 2 2" xfId="6527" xr:uid="{00000000-0005-0000-0000-00002B630000}"/>
    <cellStyle name="Millares 2 3 2 3 2 2 4 2 2 2" xfId="16922" xr:uid="{00000000-0005-0000-0000-00002C630000}"/>
    <cellStyle name="Millares 2 3 2 3 2 2 4 2 2 2 2" xfId="47976" xr:uid="{00000000-0005-0000-0000-00002D630000}"/>
    <cellStyle name="Millares 2 3 2 3 2 2 4 2 2 3" xfId="27292" xr:uid="{00000000-0005-0000-0000-00002E630000}"/>
    <cellStyle name="Millares 2 3 2 3 2 2 4 2 2 4" xfId="37636" xr:uid="{00000000-0005-0000-0000-00002F630000}"/>
    <cellStyle name="Millares 2 3 2 3 2 2 4 2 3" xfId="10007" xr:uid="{00000000-0005-0000-0000-000030630000}"/>
    <cellStyle name="Millares 2 3 2 3 2 2 4 2 3 2" xfId="20373" xr:uid="{00000000-0005-0000-0000-000031630000}"/>
    <cellStyle name="Millares 2 3 2 3 2 2 4 2 3 2 2" xfId="51422" xr:uid="{00000000-0005-0000-0000-000032630000}"/>
    <cellStyle name="Millares 2 3 2 3 2 2 4 2 3 3" xfId="30738" xr:uid="{00000000-0005-0000-0000-000033630000}"/>
    <cellStyle name="Millares 2 3 2 3 2 2 4 2 3 4" xfId="41082" xr:uid="{00000000-0005-0000-0000-000034630000}"/>
    <cellStyle name="Millares 2 3 2 3 2 2 4 2 4" xfId="13494" xr:uid="{00000000-0005-0000-0000-000035630000}"/>
    <cellStyle name="Millares 2 3 2 3 2 2 4 2 4 2" xfId="44550" xr:uid="{00000000-0005-0000-0000-000036630000}"/>
    <cellStyle name="Millares 2 3 2 3 2 2 4 2 5" xfId="23866" xr:uid="{00000000-0005-0000-0000-000037630000}"/>
    <cellStyle name="Millares 2 3 2 3 2 2 4 2 6" xfId="34210" xr:uid="{00000000-0005-0000-0000-000038630000}"/>
    <cellStyle name="Millares 2 3 2 3 2 2 4 3" xfId="4806" xr:uid="{00000000-0005-0000-0000-000039630000}"/>
    <cellStyle name="Millares 2 3 2 3 2 2 4 3 2" xfId="15203" xr:uid="{00000000-0005-0000-0000-00003A630000}"/>
    <cellStyle name="Millares 2 3 2 3 2 2 4 3 2 2" xfId="46259" xr:uid="{00000000-0005-0000-0000-00003B630000}"/>
    <cellStyle name="Millares 2 3 2 3 2 2 4 3 3" xfId="25575" xr:uid="{00000000-0005-0000-0000-00003C630000}"/>
    <cellStyle name="Millares 2 3 2 3 2 2 4 3 4" xfId="35919" xr:uid="{00000000-0005-0000-0000-00003D630000}"/>
    <cellStyle name="Millares 2 3 2 3 2 2 4 4" xfId="8248" xr:uid="{00000000-0005-0000-0000-00003E630000}"/>
    <cellStyle name="Millares 2 3 2 3 2 2 4 4 2" xfId="18633" xr:uid="{00000000-0005-0000-0000-00003F630000}"/>
    <cellStyle name="Millares 2 3 2 3 2 2 4 4 2 2" xfId="49683" xr:uid="{00000000-0005-0000-0000-000040630000}"/>
    <cellStyle name="Millares 2 3 2 3 2 2 4 4 3" xfId="28999" xr:uid="{00000000-0005-0000-0000-000041630000}"/>
    <cellStyle name="Millares 2 3 2 3 2 2 4 4 4" xfId="39343" xr:uid="{00000000-0005-0000-0000-000042630000}"/>
    <cellStyle name="Millares 2 3 2 3 2 2 4 5" xfId="11777" xr:uid="{00000000-0005-0000-0000-000043630000}"/>
    <cellStyle name="Millares 2 3 2 3 2 2 4 5 2" xfId="42833" xr:uid="{00000000-0005-0000-0000-000044630000}"/>
    <cellStyle name="Millares 2 3 2 3 2 2 4 6" xfId="22149" xr:uid="{00000000-0005-0000-0000-000045630000}"/>
    <cellStyle name="Millares 2 3 2 3 2 2 4 7" xfId="32493" xr:uid="{00000000-0005-0000-0000-000046630000}"/>
    <cellStyle name="Millares 2 3 2 3 2 2 5" xfId="908" xr:uid="{00000000-0005-0000-0000-000047630000}"/>
    <cellStyle name="Millares 2 3 2 3 2 2 5 2" xfId="3098" xr:uid="{00000000-0005-0000-0000-000048630000}"/>
    <cellStyle name="Millares 2 3 2 3 2 2 5 2 2" xfId="6528" xr:uid="{00000000-0005-0000-0000-000049630000}"/>
    <cellStyle name="Millares 2 3 2 3 2 2 5 2 2 2" xfId="16923" xr:uid="{00000000-0005-0000-0000-00004A630000}"/>
    <cellStyle name="Millares 2 3 2 3 2 2 5 2 2 2 2" xfId="47977" xr:uid="{00000000-0005-0000-0000-00004B630000}"/>
    <cellStyle name="Millares 2 3 2 3 2 2 5 2 2 3" xfId="27293" xr:uid="{00000000-0005-0000-0000-00004C630000}"/>
    <cellStyle name="Millares 2 3 2 3 2 2 5 2 2 4" xfId="37637" xr:uid="{00000000-0005-0000-0000-00004D630000}"/>
    <cellStyle name="Millares 2 3 2 3 2 2 5 2 3" xfId="10008" xr:uid="{00000000-0005-0000-0000-00004E630000}"/>
    <cellStyle name="Millares 2 3 2 3 2 2 5 2 3 2" xfId="20374" xr:uid="{00000000-0005-0000-0000-00004F630000}"/>
    <cellStyle name="Millares 2 3 2 3 2 2 5 2 3 2 2" xfId="51423" xr:uid="{00000000-0005-0000-0000-000050630000}"/>
    <cellStyle name="Millares 2 3 2 3 2 2 5 2 3 3" xfId="30739" xr:uid="{00000000-0005-0000-0000-000051630000}"/>
    <cellStyle name="Millares 2 3 2 3 2 2 5 2 3 4" xfId="41083" xr:uid="{00000000-0005-0000-0000-000052630000}"/>
    <cellStyle name="Millares 2 3 2 3 2 2 5 2 4" xfId="13495" xr:uid="{00000000-0005-0000-0000-000053630000}"/>
    <cellStyle name="Millares 2 3 2 3 2 2 5 2 4 2" xfId="44551" xr:uid="{00000000-0005-0000-0000-000054630000}"/>
    <cellStyle name="Millares 2 3 2 3 2 2 5 2 5" xfId="23867" xr:uid="{00000000-0005-0000-0000-000055630000}"/>
    <cellStyle name="Millares 2 3 2 3 2 2 5 2 6" xfId="34211" xr:uid="{00000000-0005-0000-0000-000056630000}"/>
    <cellStyle name="Millares 2 3 2 3 2 2 5 3" xfId="4807" xr:uid="{00000000-0005-0000-0000-000057630000}"/>
    <cellStyle name="Millares 2 3 2 3 2 2 5 3 2" xfId="15204" xr:uid="{00000000-0005-0000-0000-000058630000}"/>
    <cellStyle name="Millares 2 3 2 3 2 2 5 3 2 2" xfId="46260" xr:uid="{00000000-0005-0000-0000-000059630000}"/>
    <cellStyle name="Millares 2 3 2 3 2 2 5 3 3" xfId="25576" xr:uid="{00000000-0005-0000-0000-00005A630000}"/>
    <cellStyle name="Millares 2 3 2 3 2 2 5 3 4" xfId="35920" xr:uid="{00000000-0005-0000-0000-00005B630000}"/>
    <cellStyle name="Millares 2 3 2 3 2 2 5 4" xfId="8249" xr:uid="{00000000-0005-0000-0000-00005C630000}"/>
    <cellStyle name="Millares 2 3 2 3 2 2 5 4 2" xfId="18634" xr:uid="{00000000-0005-0000-0000-00005D630000}"/>
    <cellStyle name="Millares 2 3 2 3 2 2 5 4 2 2" xfId="49684" xr:uid="{00000000-0005-0000-0000-00005E630000}"/>
    <cellStyle name="Millares 2 3 2 3 2 2 5 4 3" xfId="29000" xr:uid="{00000000-0005-0000-0000-00005F630000}"/>
    <cellStyle name="Millares 2 3 2 3 2 2 5 4 4" xfId="39344" xr:uid="{00000000-0005-0000-0000-000060630000}"/>
    <cellStyle name="Millares 2 3 2 3 2 2 5 5" xfId="11778" xr:uid="{00000000-0005-0000-0000-000061630000}"/>
    <cellStyle name="Millares 2 3 2 3 2 2 5 5 2" xfId="42834" xr:uid="{00000000-0005-0000-0000-000062630000}"/>
    <cellStyle name="Millares 2 3 2 3 2 2 5 6" xfId="22150" xr:uid="{00000000-0005-0000-0000-000063630000}"/>
    <cellStyle name="Millares 2 3 2 3 2 2 5 7" xfId="32494" xr:uid="{00000000-0005-0000-0000-000064630000}"/>
    <cellStyle name="Millares 2 3 2 3 2 2 6" xfId="909" xr:uid="{00000000-0005-0000-0000-000065630000}"/>
    <cellStyle name="Millares 2 3 2 3 2 2 6 2" xfId="3099" xr:uid="{00000000-0005-0000-0000-000066630000}"/>
    <cellStyle name="Millares 2 3 2 3 2 2 6 2 2" xfId="6529" xr:uid="{00000000-0005-0000-0000-000067630000}"/>
    <cellStyle name="Millares 2 3 2 3 2 2 6 2 2 2" xfId="16924" xr:uid="{00000000-0005-0000-0000-000068630000}"/>
    <cellStyle name="Millares 2 3 2 3 2 2 6 2 2 2 2" xfId="47978" xr:uid="{00000000-0005-0000-0000-000069630000}"/>
    <cellStyle name="Millares 2 3 2 3 2 2 6 2 2 3" xfId="27294" xr:uid="{00000000-0005-0000-0000-00006A630000}"/>
    <cellStyle name="Millares 2 3 2 3 2 2 6 2 2 4" xfId="37638" xr:uid="{00000000-0005-0000-0000-00006B630000}"/>
    <cellStyle name="Millares 2 3 2 3 2 2 6 2 3" xfId="10009" xr:uid="{00000000-0005-0000-0000-00006C630000}"/>
    <cellStyle name="Millares 2 3 2 3 2 2 6 2 3 2" xfId="20375" xr:uid="{00000000-0005-0000-0000-00006D630000}"/>
    <cellStyle name="Millares 2 3 2 3 2 2 6 2 3 2 2" xfId="51424" xr:uid="{00000000-0005-0000-0000-00006E630000}"/>
    <cellStyle name="Millares 2 3 2 3 2 2 6 2 3 3" xfId="30740" xr:uid="{00000000-0005-0000-0000-00006F630000}"/>
    <cellStyle name="Millares 2 3 2 3 2 2 6 2 3 4" xfId="41084" xr:uid="{00000000-0005-0000-0000-000070630000}"/>
    <cellStyle name="Millares 2 3 2 3 2 2 6 2 4" xfId="13496" xr:uid="{00000000-0005-0000-0000-000071630000}"/>
    <cellStyle name="Millares 2 3 2 3 2 2 6 2 4 2" xfId="44552" xr:uid="{00000000-0005-0000-0000-000072630000}"/>
    <cellStyle name="Millares 2 3 2 3 2 2 6 2 5" xfId="23868" xr:uid="{00000000-0005-0000-0000-000073630000}"/>
    <cellStyle name="Millares 2 3 2 3 2 2 6 2 6" xfId="34212" xr:uid="{00000000-0005-0000-0000-000074630000}"/>
    <cellStyle name="Millares 2 3 2 3 2 2 6 3" xfId="4808" xr:uid="{00000000-0005-0000-0000-000075630000}"/>
    <cellStyle name="Millares 2 3 2 3 2 2 6 3 2" xfId="15205" xr:uid="{00000000-0005-0000-0000-000076630000}"/>
    <cellStyle name="Millares 2 3 2 3 2 2 6 3 2 2" xfId="46261" xr:uid="{00000000-0005-0000-0000-000077630000}"/>
    <cellStyle name="Millares 2 3 2 3 2 2 6 3 3" xfId="25577" xr:uid="{00000000-0005-0000-0000-000078630000}"/>
    <cellStyle name="Millares 2 3 2 3 2 2 6 3 4" xfId="35921" xr:uid="{00000000-0005-0000-0000-000079630000}"/>
    <cellStyle name="Millares 2 3 2 3 2 2 6 4" xfId="8250" xr:uid="{00000000-0005-0000-0000-00007A630000}"/>
    <cellStyle name="Millares 2 3 2 3 2 2 6 4 2" xfId="18635" xr:uid="{00000000-0005-0000-0000-00007B630000}"/>
    <cellStyle name="Millares 2 3 2 3 2 2 6 4 2 2" xfId="49685" xr:uid="{00000000-0005-0000-0000-00007C630000}"/>
    <cellStyle name="Millares 2 3 2 3 2 2 6 4 3" xfId="29001" xr:uid="{00000000-0005-0000-0000-00007D630000}"/>
    <cellStyle name="Millares 2 3 2 3 2 2 6 4 4" xfId="39345" xr:uid="{00000000-0005-0000-0000-00007E630000}"/>
    <cellStyle name="Millares 2 3 2 3 2 2 6 5" xfId="11779" xr:uid="{00000000-0005-0000-0000-00007F630000}"/>
    <cellStyle name="Millares 2 3 2 3 2 2 6 5 2" xfId="42835" xr:uid="{00000000-0005-0000-0000-000080630000}"/>
    <cellStyle name="Millares 2 3 2 3 2 2 6 6" xfId="22151" xr:uid="{00000000-0005-0000-0000-000081630000}"/>
    <cellStyle name="Millares 2 3 2 3 2 2 6 7" xfId="32495" xr:uid="{00000000-0005-0000-0000-000082630000}"/>
    <cellStyle name="Millares 2 3 2 3 2 2 7" xfId="3088" xr:uid="{00000000-0005-0000-0000-000083630000}"/>
    <cellStyle name="Millares 2 3 2 3 2 2 7 2" xfId="6518" xr:uid="{00000000-0005-0000-0000-000084630000}"/>
    <cellStyle name="Millares 2 3 2 3 2 2 7 2 2" xfId="16913" xr:uid="{00000000-0005-0000-0000-000085630000}"/>
    <cellStyle name="Millares 2 3 2 3 2 2 7 2 2 2" xfId="47967" xr:uid="{00000000-0005-0000-0000-000086630000}"/>
    <cellStyle name="Millares 2 3 2 3 2 2 7 2 3" xfId="27283" xr:uid="{00000000-0005-0000-0000-000087630000}"/>
    <cellStyle name="Millares 2 3 2 3 2 2 7 2 4" xfId="37627" xr:uid="{00000000-0005-0000-0000-000088630000}"/>
    <cellStyle name="Millares 2 3 2 3 2 2 7 3" xfId="9998" xr:uid="{00000000-0005-0000-0000-000089630000}"/>
    <cellStyle name="Millares 2 3 2 3 2 2 7 3 2" xfId="20364" xr:uid="{00000000-0005-0000-0000-00008A630000}"/>
    <cellStyle name="Millares 2 3 2 3 2 2 7 3 2 2" xfId="51413" xr:uid="{00000000-0005-0000-0000-00008B630000}"/>
    <cellStyle name="Millares 2 3 2 3 2 2 7 3 3" xfId="30729" xr:uid="{00000000-0005-0000-0000-00008C630000}"/>
    <cellStyle name="Millares 2 3 2 3 2 2 7 3 4" xfId="41073" xr:uid="{00000000-0005-0000-0000-00008D630000}"/>
    <cellStyle name="Millares 2 3 2 3 2 2 7 4" xfId="13485" xr:uid="{00000000-0005-0000-0000-00008E630000}"/>
    <cellStyle name="Millares 2 3 2 3 2 2 7 4 2" xfId="44541" xr:uid="{00000000-0005-0000-0000-00008F630000}"/>
    <cellStyle name="Millares 2 3 2 3 2 2 7 5" xfId="23857" xr:uid="{00000000-0005-0000-0000-000090630000}"/>
    <cellStyle name="Millares 2 3 2 3 2 2 7 6" xfId="34201" xr:uid="{00000000-0005-0000-0000-000091630000}"/>
    <cellStyle name="Millares 2 3 2 3 2 2 8" xfId="4797" xr:uid="{00000000-0005-0000-0000-000092630000}"/>
    <cellStyle name="Millares 2 3 2 3 2 2 8 2" xfId="15194" xr:uid="{00000000-0005-0000-0000-000093630000}"/>
    <cellStyle name="Millares 2 3 2 3 2 2 8 2 2" xfId="46250" xr:uid="{00000000-0005-0000-0000-000094630000}"/>
    <cellStyle name="Millares 2 3 2 3 2 2 8 3" xfId="25566" xr:uid="{00000000-0005-0000-0000-000095630000}"/>
    <cellStyle name="Millares 2 3 2 3 2 2 8 4" xfId="35910" xr:uid="{00000000-0005-0000-0000-000096630000}"/>
    <cellStyle name="Millares 2 3 2 3 2 2 9" xfId="8239" xr:uid="{00000000-0005-0000-0000-000097630000}"/>
    <cellStyle name="Millares 2 3 2 3 2 2 9 2" xfId="18624" xr:uid="{00000000-0005-0000-0000-000098630000}"/>
    <cellStyle name="Millares 2 3 2 3 2 2 9 2 2" xfId="49674" xr:uid="{00000000-0005-0000-0000-000099630000}"/>
    <cellStyle name="Millares 2 3 2 3 2 2 9 3" xfId="28990" xr:uid="{00000000-0005-0000-0000-00009A630000}"/>
    <cellStyle name="Millares 2 3 2 3 2 2 9 4" xfId="39334" xr:uid="{00000000-0005-0000-0000-00009B630000}"/>
    <cellStyle name="Millares 2 3 2 3 2 3" xfId="910" xr:uid="{00000000-0005-0000-0000-00009C630000}"/>
    <cellStyle name="Millares 2 3 2 3 2 3 10" xfId="22152" xr:uid="{00000000-0005-0000-0000-00009D630000}"/>
    <cellStyle name="Millares 2 3 2 3 2 3 11" xfId="32496" xr:uid="{00000000-0005-0000-0000-00009E630000}"/>
    <cellStyle name="Millares 2 3 2 3 2 3 2" xfId="911" xr:uid="{00000000-0005-0000-0000-00009F630000}"/>
    <cellStyle name="Millares 2 3 2 3 2 3 2 2" xfId="912" xr:uid="{00000000-0005-0000-0000-0000A0630000}"/>
    <cellStyle name="Millares 2 3 2 3 2 3 2 2 2" xfId="3102" xr:uid="{00000000-0005-0000-0000-0000A1630000}"/>
    <cellStyle name="Millares 2 3 2 3 2 3 2 2 2 2" xfId="6532" xr:uid="{00000000-0005-0000-0000-0000A2630000}"/>
    <cellStyle name="Millares 2 3 2 3 2 3 2 2 2 2 2" xfId="16927" xr:uid="{00000000-0005-0000-0000-0000A3630000}"/>
    <cellStyle name="Millares 2 3 2 3 2 3 2 2 2 2 2 2" xfId="47981" xr:uid="{00000000-0005-0000-0000-0000A4630000}"/>
    <cellStyle name="Millares 2 3 2 3 2 3 2 2 2 2 3" xfId="27297" xr:uid="{00000000-0005-0000-0000-0000A5630000}"/>
    <cellStyle name="Millares 2 3 2 3 2 3 2 2 2 2 4" xfId="37641" xr:uid="{00000000-0005-0000-0000-0000A6630000}"/>
    <cellStyle name="Millares 2 3 2 3 2 3 2 2 2 3" xfId="10012" xr:uid="{00000000-0005-0000-0000-0000A7630000}"/>
    <cellStyle name="Millares 2 3 2 3 2 3 2 2 2 3 2" xfId="20378" xr:uid="{00000000-0005-0000-0000-0000A8630000}"/>
    <cellStyle name="Millares 2 3 2 3 2 3 2 2 2 3 2 2" xfId="51427" xr:uid="{00000000-0005-0000-0000-0000A9630000}"/>
    <cellStyle name="Millares 2 3 2 3 2 3 2 2 2 3 3" xfId="30743" xr:uid="{00000000-0005-0000-0000-0000AA630000}"/>
    <cellStyle name="Millares 2 3 2 3 2 3 2 2 2 3 4" xfId="41087" xr:uid="{00000000-0005-0000-0000-0000AB630000}"/>
    <cellStyle name="Millares 2 3 2 3 2 3 2 2 2 4" xfId="13499" xr:uid="{00000000-0005-0000-0000-0000AC630000}"/>
    <cellStyle name="Millares 2 3 2 3 2 3 2 2 2 4 2" xfId="44555" xr:uid="{00000000-0005-0000-0000-0000AD630000}"/>
    <cellStyle name="Millares 2 3 2 3 2 3 2 2 2 5" xfId="23871" xr:uid="{00000000-0005-0000-0000-0000AE630000}"/>
    <cellStyle name="Millares 2 3 2 3 2 3 2 2 2 6" xfId="34215" xr:uid="{00000000-0005-0000-0000-0000AF630000}"/>
    <cellStyle name="Millares 2 3 2 3 2 3 2 2 3" xfId="4811" xr:uid="{00000000-0005-0000-0000-0000B0630000}"/>
    <cellStyle name="Millares 2 3 2 3 2 3 2 2 3 2" xfId="15208" xr:uid="{00000000-0005-0000-0000-0000B1630000}"/>
    <cellStyle name="Millares 2 3 2 3 2 3 2 2 3 2 2" xfId="46264" xr:uid="{00000000-0005-0000-0000-0000B2630000}"/>
    <cellStyle name="Millares 2 3 2 3 2 3 2 2 3 3" xfId="25580" xr:uid="{00000000-0005-0000-0000-0000B3630000}"/>
    <cellStyle name="Millares 2 3 2 3 2 3 2 2 3 4" xfId="35924" xr:uid="{00000000-0005-0000-0000-0000B4630000}"/>
    <cellStyle name="Millares 2 3 2 3 2 3 2 2 4" xfId="8253" xr:uid="{00000000-0005-0000-0000-0000B5630000}"/>
    <cellStyle name="Millares 2 3 2 3 2 3 2 2 4 2" xfId="18638" xr:uid="{00000000-0005-0000-0000-0000B6630000}"/>
    <cellStyle name="Millares 2 3 2 3 2 3 2 2 4 2 2" xfId="49688" xr:uid="{00000000-0005-0000-0000-0000B7630000}"/>
    <cellStyle name="Millares 2 3 2 3 2 3 2 2 4 3" xfId="29004" xr:uid="{00000000-0005-0000-0000-0000B8630000}"/>
    <cellStyle name="Millares 2 3 2 3 2 3 2 2 4 4" xfId="39348" xr:uid="{00000000-0005-0000-0000-0000B9630000}"/>
    <cellStyle name="Millares 2 3 2 3 2 3 2 2 5" xfId="11782" xr:uid="{00000000-0005-0000-0000-0000BA630000}"/>
    <cellStyle name="Millares 2 3 2 3 2 3 2 2 5 2" xfId="42838" xr:uid="{00000000-0005-0000-0000-0000BB630000}"/>
    <cellStyle name="Millares 2 3 2 3 2 3 2 2 6" xfId="22154" xr:uid="{00000000-0005-0000-0000-0000BC630000}"/>
    <cellStyle name="Millares 2 3 2 3 2 3 2 2 7" xfId="32498" xr:uid="{00000000-0005-0000-0000-0000BD630000}"/>
    <cellStyle name="Millares 2 3 2 3 2 3 2 3" xfId="3101" xr:uid="{00000000-0005-0000-0000-0000BE630000}"/>
    <cellStyle name="Millares 2 3 2 3 2 3 2 3 2" xfId="6531" xr:uid="{00000000-0005-0000-0000-0000BF630000}"/>
    <cellStyle name="Millares 2 3 2 3 2 3 2 3 2 2" xfId="16926" xr:uid="{00000000-0005-0000-0000-0000C0630000}"/>
    <cellStyle name="Millares 2 3 2 3 2 3 2 3 2 2 2" xfId="47980" xr:uid="{00000000-0005-0000-0000-0000C1630000}"/>
    <cellStyle name="Millares 2 3 2 3 2 3 2 3 2 3" xfId="27296" xr:uid="{00000000-0005-0000-0000-0000C2630000}"/>
    <cellStyle name="Millares 2 3 2 3 2 3 2 3 2 4" xfId="37640" xr:uid="{00000000-0005-0000-0000-0000C3630000}"/>
    <cellStyle name="Millares 2 3 2 3 2 3 2 3 3" xfId="10011" xr:uid="{00000000-0005-0000-0000-0000C4630000}"/>
    <cellStyle name="Millares 2 3 2 3 2 3 2 3 3 2" xfId="20377" xr:uid="{00000000-0005-0000-0000-0000C5630000}"/>
    <cellStyle name="Millares 2 3 2 3 2 3 2 3 3 2 2" xfId="51426" xr:uid="{00000000-0005-0000-0000-0000C6630000}"/>
    <cellStyle name="Millares 2 3 2 3 2 3 2 3 3 3" xfId="30742" xr:uid="{00000000-0005-0000-0000-0000C7630000}"/>
    <cellStyle name="Millares 2 3 2 3 2 3 2 3 3 4" xfId="41086" xr:uid="{00000000-0005-0000-0000-0000C8630000}"/>
    <cellStyle name="Millares 2 3 2 3 2 3 2 3 4" xfId="13498" xr:uid="{00000000-0005-0000-0000-0000C9630000}"/>
    <cellStyle name="Millares 2 3 2 3 2 3 2 3 4 2" xfId="44554" xr:uid="{00000000-0005-0000-0000-0000CA630000}"/>
    <cellStyle name="Millares 2 3 2 3 2 3 2 3 5" xfId="23870" xr:uid="{00000000-0005-0000-0000-0000CB630000}"/>
    <cellStyle name="Millares 2 3 2 3 2 3 2 3 6" xfId="34214" xr:uid="{00000000-0005-0000-0000-0000CC630000}"/>
    <cellStyle name="Millares 2 3 2 3 2 3 2 4" xfId="4810" xr:uid="{00000000-0005-0000-0000-0000CD630000}"/>
    <cellStyle name="Millares 2 3 2 3 2 3 2 4 2" xfId="15207" xr:uid="{00000000-0005-0000-0000-0000CE630000}"/>
    <cellStyle name="Millares 2 3 2 3 2 3 2 4 2 2" xfId="46263" xr:uid="{00000000-0005-0000-0000-0000CF630000}"/>
    <cellStyle name="Millares 2 3 2 3 2 3 2 4 3" xfId="25579" xr:uid="{00000000-0005-0000-0000-0000D0630000}"/>
    <cellStyle name="Millares 2 3 2 3 2 3 2 4 4" xfId="35923" xr:uid="{00000000-0005-0000-0000-0000D1630000}"/>
    <cellStyle name="Millares 2 3 2 3 2 3 2 5" xfId="8252" xr:uid="{00000000-0005-0000-0000-0000D2630000}"/>
    <cellStyle name="Millares 2 3 2 3 2 3 2 5 2" xfId="18637" xr:uid="{00000000-0005-0000-0000-0000D3630000}"/>
    <cellStyle name="Millares 2 3 2 3 2 3 2 5 2 2" xfId="49687" xr:uid="{00000000-0005-0000-0000-0000D4630000}"/>
    <cellStyle name="Millares 2 3 2 3 2 3 2 5 3" xfId="29003" xr:uid="{00000000-0005-0000-0000-0000D5630000}"/>
    <cellStyle name="Millares 2 3 2 3 2 3 2 5 4" xfId="39347" xr:uid="{00000000-0005-0000-0000-0000D6630000}"/>
    <cellStyle name="Millares 2 3 2 3 2 3 2 6" xfId="11781" xr:uid="{00000000-0005-0000-0000-0000D7630000}"/>
    <cellStyle name="Millares 2 3 2 3 2 3 2 6 2" xfId="42837" xr:uid="{00000000-0005-0000-0000-0000D8630000}"/>
    <cellStyle name="Millares 2 3 2 3 2 3 2 7" xfId="22153" xr:uid="{00000000-0005-0000-0000-0000D9630000}"/>
    <cellStyle name="Millares 2 3 2 3 2 3 2 8" xfId="32497" xr:uid="{00000000-0005-0000-0000-0000DA630000}"/>
    <cellStyle name="Millares 2 3 2 3 2 3 3" xfId="913" xr:uid="{00000000-0005-0000-0000-0000DB630000}"/>
    <cellStyle name="Millares 2 3 2 3 2 3 3 2" xfId="3103" xr:uid="{00000000-0005-0000-0000-0000DC630000}"/>
    <cellStyle name="Millares 2 3 2 3 2 3 3 2 2" xfId="6533" xr:uid="{00000000-0005-0000-0000-0000DD630000}"/>
    <cellStyle name="Millares 2 3 2 3 2 3 3 2 2 2" xfId="16928" xr:uid="{00000000-0005-0000-0000-0000DE630000}"/>
    <cellStyle name="Millares 2 3 2 3 2 3 3 2 2 2 2" xfId="47982" xr:uid="{00000000-0005-0000-0000-0000DF630000}"/>
    <cellStyle name="Millares 2 3 2 3 2 3 3 2 2 3" xfId="27298" xr:uid="{00000000-0005-0000-0000-0000E0630000}"/>
    <cellStyle name="Millares 2 3 2 3 2 3 3 2 2 4" xfId="37642" xr:uid="{00000000-0005-0000-0000-0000E1630000}"/>
    <cellStyle name="Millares 2 3 2 3 2 3 3 2 3" xfId="10013" xr:uid="{00000000-0005-0000-0000-0000E2630000}"/>
    <cellStyle name="Millares 2 3 2 3 2 3 3 2 3 2" xfId="20379" xr:uid="{00000000-0005-0000-0000-0000E3630000}"/>
    <cellStyle name="Millares 2 3 2 3 2 3 3 2 3 2 2" xfId="51428" xr:uid="{00000000-0005-0000-0000-0000E4630000}"/>
    <cellStyle name="Millares 2 3 2 3 2 3 3 2 3 3" xfId="30744" xr:uid="{00000000-0005-0000-0000-0000E5630000}"/>
    <cellStyle name="Millares 2 3 2 3 2 3 3 2 3 4" xfId="41088" xr:uid="{00000000-0005-0000-0000-0000E6630000}"/>
    <cellStyle name="Millares 2 3 2 3 2 3 3 2 4" xfId="13500" xr:uid="{00000000-0005-0000-0000-0000E7630000}"/>
    <cellStyle name="Millares 2 3 2 3 2 3 3 2 4 2" xfId="44556" xr:uid="{00000000-0005-0000-0000-0000E8630000}"/>
    <cellStyle name="Millares 2 3 2 3 2 3 3 2 5" xfId="23872" xr:uid="{00000000-0005-0000-0000-0000E9630000}"/>
    <cellStyle name="Millares 2 3 2 3 2 3 3 2 6" xfId="34216" xr:uid="{00000000-0005-0000-0000-0000EA630000}"/>
    <cellStyle name="Millares 2 3 2 3 2 3 3 3" xfId="4812" xr:uid="{00000000-0005-0000-0000-0000EB630000}"/>
    <cellStyle name="Millares 2 3 2 3 2 3 3 3 2" xfId="15209" xr:uid="{00000000-0005-0000-0000-0000EC630000}"/>
    <cellStyle name="Millares 2 3 2 3 2 3 3 3 2 2" xfId="46265" xr:uid="{00000000-0005-0000-0000-0000ED630000}"/>
    <cellStyle name="Millares 2 3 2 3 2 3 3 3 3" xfId="25581" xr:uid="{00000000-0005-0000-0000-0000EE630000}"/>
    <cellStyle name="Millares 2 3 2 3 2 3 3 3 4" xfId="35925" xr:uid="{00000000-0005-0000-0000-0000EF630000}"/>
    <cellStyle name="Millares 2 3 2 3 2 3 3 4" xfId="8254" xr:uid="{00000000-0005-0000-0000-0000F0630000}"/>
    <cellStyle name="Millares 2 3 2 3 2 3 3 4 2" xfId="18639" xr:uid="{00000000-0005-0000-0000-0000F1630000}"/>
    <cellStyle name="Millares 2 3 2 3 2 3 3 4 2 2" xfId="49689" xr:uid="{00000000-0005-0000-0000-0000F2630000}"/>
    <cellStyle name="Millares 2 3 2 3 2 3 3 4 3" xfId="29005" xr:uid="{00000000-0005-0000-0000-0000F3630000}"/>
    <cellStyle name="Millares 2 3 2 3 2 3 3 4 4" xfId="39349" xr:uid="{00000000-0005-0000-0000-0000F4630000}"/>
    <cellStyle name="Millares 2 3 2 3 2 3 3 5" xfId="11783" xr:uid="{00000000-0005-0000-0000-0000F5630000}"/>
    <cellStyle name="Millares 2 3 2 3 2 3 3 5 2" xfId="42839" xr:uid="{00000000-0005-0000-0000-0000F6630000}"/>
    <cellStyle name="Millares 2 3 2 3 2 3 3 6" xfId="22155" xr:uid="{00000000-0005-0000-0000-0000F7630000}"/>
    <cellStyle name="Millares 2 3 2 3 2 3 3 7" xfId="32499" xr:uid="{00000000-0005-0000-0000-0000F8630000}"/>
    <cellStyle name="Millares 2 3 2 3 2 3 4" xfId="914" xr:uid="{00000000-0005-0000-0000-0000F9630000}"/>
    <cellStyle name="Millares 2 3 2 3 2 3 4 2" xfId="3104" xr:uid="{00000000-0005-0000-0000-0000FA630000}"/>
    <cellStyle name="Millares 2 3 2 3 2 3 4 2 2" xfId="6534" xr:uid="{00000000-0005-0000-0000-0000FB630000}"/>
    <cellStyle name="Millares 2 3 2 3 2 3 4 2 2 2" xfId="16929" xr:uid="{00000000-0005-0000-0000-0000FC630000}"/>
    <cellStyle name="Millares 2 3 2 3 2 3 4 2 2 2 2" xfId="47983" xr:uid="{00000000-0005-0000-0000-0000FD630000}"/>
    <cellStyle name="Millares 2 3 2 3 2 3 4 2 2 3" xfId="27299" xr:uid="{00000000-0005-0000-0000-0000FE630000}"/>
    <cellStyle name="Millares 2 3 2 3 2 3 4 2 2 4" xfId="37643" xr:uid="{00000000-0005-0000-0000-0000FF630000}"/>
    <cellStyle name="Millares 2 3 2 3 2 3 4 2 3" xfId="10014" xr:uid="{00000000-0005-0000-0000-000000640000}"/>
    <cellStyle name="Millares 2 3 2 3 2 3 4 2 3 2" xfId="20380" xr:uid="{00000000-0005-0000-0000-000001640000}"/>
    <cellStyle name="Millares 2 3 2 3 2 3 4 2 3 2 2" xfId="51429" xr:uid="{00000000-0005-0000-0000-000002640000}"/>
    <cellStyle name="Millares 2 3 2 3 2 3 4 2 3 3" xfId="30745" xr:uid="{00000000-0005-0000-0000-000003640000}"/>
    <cellStyle name="Millares 2 3 2 3 2 3 4 2 3 4" xfId="41089" xr:uid="{00000000-0005-0000-0000-000004640000}"/>
    <cellStyle name="Millares 2 3 2 3 2 3 4 2 4" xfId="13501" xr:uid="{00000000-0005-0000-0000-000005640000}"/>
    <cellStyle name="Millares 2 3 2 3 2 3 4 2 4 2" xfId="44557" xr:uid="{00000000-0005-0000-0000-000006640000}"/>
    <cellStyle name="Millares 2 3 2 3 2 3 4 2 5" xfId="23873" xr:uid="{00000000-0005-0000-0000-000007640000}"/>
    <cellStyle name="Millares 2 3 2 3 2 3 4 2 6" xfId="34217" xr:uid="{00000000-0005-0000-0000-000008640000}"/>
    <cellStyle name="Millares 2 3 2 3 2 3 4 3" xfId="4813" xr:uid="{00000000-0005-0000-0000-000009640000}"/>
    <cellStyle name="Millares 2 3 2 3 2 3 4 3 2" xfId="15210" xr:uid="{00000000-0005-0000-0000-00000A640000}"/>
    <cellStyle name="Millares 2 3 2 3 2 3 4 3 2 2" xfId="46266" xr:uid="{00000000-0005-0000-0000-00000B640000}"/>
    <cellStyle name="Millares 2 3 2 3 2 3 4 3 3" xfId="25582" xr:uid="{00000000-0005-0000-0000-00000C640000}"/>
    <cellStyle name="Millares 2 3 2 3 2 3 4 3 4" xfId="35926" xr:uid="{00000000-0005-0000-0000-00000D640000}"/>
    <cellStyle name="Millares 2 3 2 3 2 3 4 4" xfId="8255" xr:uid="{00000000-0005-0000-0000-00000E640000}"/>
    <cellStyle name="Millares 2 3 2 3 2 3 4 4 2" xfId="18640" xr:uid="{00000000-0005-0000-0000-00000F640000}"/>
    <cellStyle name="Millares 2 3 2 3 2 3 4 4 2 2" xfId="49690" xr:uid="{00000000-0005-0000-0000-000010640000}"/>
    <cellStyle name="Millares 2 3 2 3 2 3 4 4 3" xfId="29006" xr:uid="{00000000-0005-0000-0000-000011640000}"/>
    <cellStyle name="Millares 2 3 2 3 2 3 4 4 4" xfId="39350" xr:uid="{00000000-0005-0000-0000-000012640000}"/>
    <cellStyle name="Millares 2 3 2 3 2 3 4 5" xfId="11784" xr:uid="{00000000-0005-0000-0000-000013640000}"/>
    <cellStyle name="Millares 2 3 2 3 2 3 4 5 2" xfId="42840" xr:uid="{00000000-0005-0000-0000-000014640000}"/>
    <cellStyle name="Millares 2 3 2 3 2 3 4 6" xfId="22156" xr:uid="{00000000-0005-0000-0000-000015640000}"/>
    <cellStyle name="Millares 2 3 2 3 2 3 4 7" xfId="32500" xr:uid="{00000000-0005-0000-0000-000016640000}"/>
    <cellStyle name="Millares 2 3 2 3 2 3 5" xfId="915" xr:uid="{00000000-0005-0000-0000-000017640000}"/>
    <cellStyle name="Millares 2 3 2 3 2 3 5 2" xfId="3105" xr:uid="{00000000-0005-0000-0000-000018640000}"/>
    <cellStyle name="Millares 2 3 2 3 2 3 5 2 2" xfId="6535" xr:uid="{00000000-0005-0000-0000-000019640000}"/>
    <cellStyle name="Millares 2 3 2 3 2 3 5 2 2 2" xfId="16930" xr:uid="{00000000-0005-0000-0000-00001A640000}"/>
    <cellStyle name="Millares 2 3 2 3 2 3 5 2 2 2 2" xfId="47984" xr:uid="{00000000-0005-0000-0000-00001B640000}"/>
    <cellStyle name="Millares 2 3 2 3 2 3 5 2 2 3" xfId="27300" xr:uid="{00000000-0005-0000-0000-00001C640000}"/>
    <cellStyle name="Millares 2 3 2 3 2 3 5 2 2 4" xfId="37644" xr:uid="{00000000-0005-0000-0000-00001D640000}"/>
    <cellStyle name="Millares 2 3 2 3 2 3 5 2 3" xfId="10015" xr:uid="{00000000-0005-0000-0000-00001E640000}"/>
    <cellStyle name="Millares 2 3 2 3 2 3 5 2 3 2" xfId="20381" xr:uid="{00000000-0005-0000-0000-00001F640000}"/>
    <cellStyle name="Millares 2 3 2 3 2 3 5 2 3 2 2" xfId="51430" xr:uid="{00000000-0005-0000-0000-000020640000}"/>
    <cellStyle name="Millares 2 3 2 3 2 3 5 2 3 3" xfId="30746" xr:uid="{00000000-0005-0000-0000-000021640000}"/>
    <cellStyle name="Millares 2 3 2 3 2 3 5 2 3 4" xfId="41090" xr:uid="{00000000-0005-0000-0000-000022640000}"/>
    <cellStyle name="Millares 2 3 2 3 2 3 5 2 4" xfId="13502" xr:uid="{00000000-0005-0000-0000-000023640000}"/>
    <cellStyle name="Millares 2 3 2 3 2 3 5 2 4 2" xfId="44558" xr:uid="{00000000-0005-0000-0000-000024640000}"/>
    <cellStyle name="Millares 2 3 2 3 2 3 5 2 5" xfId="23874" xr:uid="{00000000-0005-0000-0000-000025640000}"/>
    <cellStyle name="Millares 2 3 2 3 2 3 5 2 6" xfId="34218" xr:uid="{00000000-0005-0000-0000-000026640000}"/>
    <cellStyle name="Millares 2 3 2 3 2 3 5 3" xfId="4814" xr:uid="{00000000-0005-0000-0000-000027640000}"/>
    <cellStyle name="Millares 2 3 2 3 2 3 5 3 2" xfId="15211" xr:uid="{00000000-0005-0000-0000-000028640000}"/>
    <cellStyle name="Millares 2 3 2 3 2 3 5 3 2 2" xfId="46267" xr:uid="{00000000-0005-0000-0000-000029640000}"/>
    <cellStyle name="Millares 2 3 2 3 2 3 5 3 3" xfId="25583" xr:uid="{00000000-0005-0000-0000-00002A640000}"/>
    <cellStyle name="Millares 2 3 2 3 2 3 5 3 4" xfId="35927" xr:uid="{00000000-0005-0000-0000-00002B640000}"/>
    <cellStyle name="Millares 2 3 2 3 2 3 5 4" xfId="8256" xr:uid="{00000000-0005-0000-0000-00002C640000}"/>
    <cellStyle name="Millares 2 3 2 3 2 3 5 4 2" xfId="18641" xr:uid="{00000000-0005-0000-0000-00002D640000}"/>
    <cellStyle name="Millares 2 3 2 3 2 3 5 4 2 2" xfId="49691" xr:uid="{00000000-0005-0000-0000-00002E640000}"/>
    <cellStyle name="Millares 2 3 2 3 2 3 5 4 3" xfId="29007" xr:uid="{00000000-0005-0000-0000-00002F640000}"/>
    <cellStyle name="Millares 2 3 2 3 2 3 5 4 4" xfId="39351" xr:uid="{00000000-0005-0000-0000-000030640000}"/>
    <cellStyle name="Millares 2 3 2 3 2 3 5 5" xfId="11785" xr:uid="{00000000-0005-0000-0000-000031640000}"/>
    <cellStyle name="Millares 2 3 2 3 2 3 5 5 2" xfId="42841" xr:uid="{00000000-0005-0000-0000-000032640000}"/>
    <cellStyle name="Millares 2 3 2 3 2 3 5 6" xfId="22157" xr:uid="{00000000-0005-0000-0000-000033640000}"/>
    <cellStyle name="Millares 2 3 2 3 2 3 5 7" xfId="32501" xr:uid="{00000000-0005-0000-0000-000034640000}"/>
    <cellStyle name="Millares 2 3 2 3 2 3 6" xfId="3100" xr:uid="{00000000-0005-0000-0000-000035640000}"/>
    <cellStyle name="Millares 2 3 2 3 2 3 6 2" xfId="6530" xr:uid="{00000000-0005-0000-0000-000036640000}"/>
    <cellStyle name="Millares 2 3 2 3 2 3 6 2 2" xfId="16925" xr:uid="{00000000-0005-0000-0000-000037640000}"/>
    <cellStyle name="Millares 2 3 2 3 2 3 6 2 2 2" xfId="47979" xr:uid="{00000000-0005-0000-0000-000038640000}"/>
    <cellStyle name="Millares 2 3 2 3 2 3 6 2 3" xfId="27295" xr:uid="{00000000-0005-0000-0000-000039640000}"/>
    <cellStyle name="Millares 2 3 2 3 2 3 6 2 4" xfId="37639" xr:uid="{00000000-0005-0000-0000-00003A640000}"/>
    <cellStyle name="Millares 2 3 2 3 2 3 6 3" xfId="10010" xr:uid="{00000000-0005-0000-0000-00003B640000}"/>
    <cellStyle name="Millares 2 3 2 3 2 3 6 3 2" xfId="20376" xr:uid="{00000000-0005-0000-0000-00003C640000}"/>
    <cellStyle name="Millares 2 3 2 3 2 3 6 3 2 2" xfId="51425" xr:uid="{00000000-0005-0000-0000-00003D640000}"/>
    <cellStyle name="Millares 2 3 2 3 2 3 6 3 3" xfId="30741" xr:uid="{00000000-0005-0000-0000-00003E640000}"/>
    <cellStyle name="Millares 2 3 2 3 2 3 6 3 4" xfId="41085" xr:uid="{00000000-0005-0000-0000-00003F640000}"/>
    <cellStyle name="Millares 2 3 2 3 2 3 6 4" xfId="13497" xr:uid="{00000000-0005-0000-0000-000040640000}"/>
    <cellStyle name="Millares 2 3 2 3 2 3 6 4 2" xfId="44553" xr:uid="{00000000-0005-0000-0000-000041640000}"/>
    <cellStyle name="Millares 2 3 2 3 2 3 6 5" xfId="23869" xr:uid="{00000000-0005-0000-0000-000042640000}"/>
    <cellStyle name="Millares 2 3 2 3 2 3 6 6" xfId="34213" xr:uid="{00000000-0005-0000-0000-000043640000}"/>
    <cellStyle name="Millares 2 3 2 3 2 3 7" xfId="4809" xr:uid="{00000000-0005-0000-0000-000044640000}"/>
    <cellStyle name="Millares 2 3 2 3 2 3 7 2" xfId="15206" xr:uid="{00000000-0005-0000-0000-000045640000}"/>
    <cellStyle name="Millares 2 3 2 3 2 3 7 2 2" xfId="46262" xr:uid="{00000000-0005-0000-0000-000046640000}"/>
    <cellStyle name="Millares 2 3 2 3 2 3 7 3" xfId="25578" xr:uid="{00000000-0005-0000-0000-000047640000}"/>
    <cellStyle name="Millares 2 3 2 3 2 3 7 4" xfId="35922" xr:uid="{00000000-0005-0000-0000-000048640000}"/>
    <cellStyle name="Millares 2 3 2 3 2 3 8" xfId="8251" xr:uid="{00000000-0005-0000-0000-000049640000}"/>
    <cellStyle name="Millares 2 3 2 3 2 3 8 2" xfId="18636" xr:uid="{00000000-0005-0000-0000-00004A640000}"/>
    <cellStyle name="Millares 2 3 2 3 2 3 8 2 2" xfId="49686" xr:uid="{00000000-0005-0000-0000-00004B640000}"/>
    <cellStyle name="Millares 2 3 2 3 2 3 8 3" xfId="29002" xr:uid="{00000000-0005-0000-0000-00004C640000}"/>
    <cellStyle name="Millares 2 3 2 3 2 3 8 4" xfId="39346" xr:uid="{00000000-0005-0000-0000-00004D640000}"/>
    <cellStyle name="Millares 2 3 2 3 2 3 9" xfId="11780" xr:uid="{00000000-0005-0000-0000-00004E640000}"/>
    <cellStyle name="Millares 2 3 2 3 2 3 9 2" xfId="42836" xr:uid="{00000000-0005-0000-0000-00004F640000}"/>
    <cellStyle name="Millares 2 3 2 3 2 4" xfId="916" xr:uid="{00000000-0005-0000-0000-000050640000}"/>
    <cellStyle name="Millares 2 3 2 3 2 4 2" xfId="917" xr:uid="{00000000-0005-0000-0000-000051640000}"/>
    <cellStyle name="Millares 2 3 2 3 2 4 2 2" xfId="3107" xr:uid="{00000000-0005-0000-0000-000052640000}"/>
    <cellStyle name="Millares 2 3 2 3 2 4 2 2 2" xfId="6537" xr:uid="{00000000-0005-0000-0000-000053640000}"/>
    <cellStyle name="Millares 2 3 2 3 2 4 2 2 2 2" xfId="16932" xr:uid="{00000000-0005-0000-0000-000054640000}"/>
    <cellStyle name="Millares 2 3 2 3 2 4 2 2 2 2 2" xfId="47986" xr:uid="{00000000-0005-0000-0000-000055640000}"/>
    <cellStyle name="Millares 2 3 2 3 2 4 2 2 2 3" xfId="27302" xr:uid="{00000000-0005-0000-0000-000056640000}"/>
    <cellStyle name="Millares 2 3 2 3 2 4 2 2 2 4" xfId="37646" xr:uid="{00000000-0005-0000-0000-000057640000}"/>
    <cellStyle name="Millares 2 3 2 3 2 4 2 2 3" xfId="10017" xr:uid="{00000000-0005-0000-0000-000058640000}"/>
    <cellStyle name="Millares 2 3 2 3 2 4 2 2 3 2" xfId="20383" xr:uid="{00000000-0005-0000-0000-000059640000}"/>
    <cellStyle name="Millares 2 3 2 3 2 4 2 2 3 2 2" xfId="51432" xr:uid="{00000000-0005-0000-0000-00005A640000}"/>
    <cellStyle name="Millares 2 3 2 3 2 4 2 2 3 3" xfId="30748" xr:uid="{00000000-0005-0000-0000-00005B640000}"/>
    <cellStyle name="Millares 2 3 2 3 2 4 2 2 3 4" xfId="41092" xr:uid="{00000000-0005-0000-0000-00005C640000}"/>
    <cellStyle name="Millares 2 3 2 3 2 4 2 2 4" xfId="13504" xr:uid="{00000000-0005-0000-0000-00005D640000}"/>
    <cellStyle name="Millares 2 3 2 3 2 4 2 2 4 2" xfId="44560" xr:uid="{00000000-0005-0000-0000-00005E640000}"/>
    <cellStyle name="Millares 2 3 2 3 2 4 2 2 5" xfId="23876" xr:uid="{00000000-0005-0000-0000-00005F640000}"/>
    <cellStyle name="Millares 2 3 2 3 2 4 2 2 6" xfId="34220" xr:uid="{00000000-0005-0000-0000-000060640000}"/>
    <cellStyle name="Millares 2 3 2 3 2 4 2 3" xfId="4816" xr:uid="{00000000-0005-0000-0000-000061640000}"/>
    <cellStyle name="Millares 2 3 2 3 2 4 2 3 2" xfId="15213" xr:uid="{00000000-0005-0000-0000-000062640000}"/>
    <cellStyle name="Millares 2 3 2 3 2 4 2 3 2 2" xfId="46269" xr:uid="{00000000-0005-0000-0000-000063640000}"/>
    <cellStyle name="Millares 2 3 2 3 2 4 2 3 3" xfId="25585" xr:uid="{00000000-0005-0000-0000-000064640000}"/>
    <cellStyle name="Millares 2 3 2 3 2 4 2 3 4" xfId="35929" xr:uid="{00000000-0005-0000-0000-000065640000}"/>
    <cellStyle name="Millares 2 3 2 3 2 4 2 4" xfId="8258" xr:uid="{00000000-0005-0000-0000-000066640000}"/>
    <cellStyle name="Millares 2 3 2 3 2 4 2 4 2" xfId="18643" xr:uid="{00000000-0005-0000-0000-000067640000}"/>
    <cellStyle name="Millares 2 3 2 3 2 4 2 4 2 2" xfId="49693" xr:uid="{00000000-0005-0000-0000-000068640000}"/>
    <cellStyle name="Millares 2 3 2 3 2 4 2 4 3" xfId="29009" xr:uid="{00000000-0005-0000-0000-000069640000}"/>
    <cellStyle name="Millares 2 3 2 3 2 4 2 4 4" xfId="39353" xr:uid="{00000000-0005-0000-0000-00006A640000}"/>
    <cellStyle name="Millares 2 3 2 3 2 4 2 5" xfId="11787" xr:uid="{00000000-0005-0000-0000-00006B640000}"/>
    <cellStyle name="Millares 2 3 2 3 2 4 2 5 2" xfId="42843" xr:uid="{00000000-0005-0000-0000-00006C640000}"/>
    <cellStyle name="Millares 2 3 2 3 2 4 2 6" xfId="22159" xr:uid="{00000000-0005-0000-0000-00006D640000}"/>
    <cellStyle name="Millares 2 3 2 3 2 4 2 7" xfId="32503" xr:uid="{00000000-0005-0000-0000-00006E640000}"/>
    <cellStyle name="Millares 2 3 2 3 2 4 3" xfId="3106" xr:uid="{00000000-0005-0000-0000-00006F640000}"/>
    <cellStyle name="Millares 2 3 2 3 2 4 3 2" xfId="6536" xr:uid="{00000000-0005-0000-0000-000070640000}"/>
    <cellStyle name="Millares 2 3 2 3 2 4 3 2 2" xfId="16931" xr:uid="{00000000-0005-0000-0000-000071640000}"/>
    <cellStyle name="Millares 2 3 2 3 2 4 3 2 2 2" xfId="47985" xr:uid="{00000000-0005-0000-0000-000072640000}"/>
    <cellStyle name="Millares 2 3 2 3 2 4 3 2 3" xfId="27301" xr:uid="{00000000-0005-0000-0000-000073640000}"/>
    <cellStyle name="Millares 2 3 2 3 2 4 3 2 4" xfId="37645" xr:uid="{00000000-0005-0000-0000-000074640000}"/>
    <cellStyle name="Millares 2 3 2 3 2 4 3 3" xfId="10016" xr:uid="{00000000-0005-0000-0000-000075640000}"/>
    <cellStyle name="Millares 2 3 2 3 2 4 3 3 2" xfId="20382" xr:uid="{00000000-0005-0000-0000-000076640000}"/>
    <cellStyle name="Millares 2 3 2 3 2 4 3 3 2 2" xfId="51431" xr:uid="{00000000-0005-0000-0000-000077640000}"/>
    <cellStyle name="Millares 2 3 2 3 2 4 3 3 3" xfId="30747" xr:uid="{00000000-0005-0000-0000-000078640000}"/>
    <cellStyle name="Millares 2 3 2 3 2 4 3 3 4" xfId="41091" xr:uid="{00000000-0005-0000-0000-000079640000}"/>
    <cellStyle name="Millares 2 3 2 3 2 4 3 4" xfId="13503" xr:uid="{00000000-0005-0000-0000-00007A640000}"/>
    <cellStyle name="Millares 2 3 2 3 2 4 3 4 2" xfId="44559" xr:uid="{00000000-0005-0000-0000-00007B640000}"/>
    <cellStyle name="Millares 2 3 2 3 2 4 3 5" xfId="23875" xr:uid="{00000000-0005-0000-0000-00007C640000}"/>
    <cellStyle name="Millares 2 3 2 3 2 4 3 6" xfId="34219" xr:uid="{00000000-0005-0000-0000-00007D640000}"/>
    <cellStyle name="Millares 2 3 2 3 2 4 4" xfId="4815" xr:uid="{00000000-0005-0000-0000-00007E640000}"/>
    <cellStyle name="Millares 2 3 2 3 2 4 4 2" xfId="15212" xr:uid="{00000000-0005-0000-0000-00007F640000}"/>
    <cellStyle name="Millares 2 3 2 3 2 4 4 2 2" xfId="46268" xr:uid="{00000000-0005-0000-0000-000080640000}"/>
    <cellStyle name="Millares 2 3 2 3 2 4 4 3" xfId="25584" xr:uid="{00000000-0005-0000-0000-000081640000}"/>
    <cellStyle name="Millares 2 3 2 3 2 4 4 4" xfId="35928" xr:uid="{00000000-0005-0000-0000-000082640000}"/>
    <cellStyle name="Millares 2 3 2 3 2 4 5" xfId="8257" xr:uid="{00000000-0005-0000-0000-000083640000}"/>
    <cellStyle name="Millares 2 3 2 3 2 4 5 2" xfId="18642" xr:uid="{00000000-0005-0000-0000-000084640000}"/>
    <cellStyle name="Millares 2 3 2 3 2 4 5 2 2" xfId="49692" xr:uid="{00000000-0005-0000-0000-000085640000}"/>
    <cellStyle name="Millares 2 3 2 3 2 4 5 3" xfId="29008" xr:uid="{00000000-0005-0000-0000-000086640000}"/>
    <cellStyle name="Millares 2 3 2 3 2 4 5 4" xfId="39352" xr:uid="{00000000-0005-0000-0000-000087640000}"/>
    <cellStyle name="Millares 2 3 2 3 2 4 6" xfId="11786" xr:uid="{00000000-0005-0000-0000-000088640000}"/>
    <cellStyle name="Millares 2 3 2 3 2 4 6 2" xfId="42842" xr:uid="{00000000-0005-0000-0000-000089640000}"/>
    <cellStyle name="Millares 2 3 2 3 2 4 7" xfId="22158" xr:uid="{00000000-0005-0000-0000-00008A640000}"/>
    <cellStyle name="Millares 2 3 2 3 2 4 8" xfId="32502" xr:uid="{00000000-0005-0000-0000-00008B640000}"/>
    <cellStyle name="Millares 2 3 2 3 2 5" xfId="918" xr:uid="{00000000-0005-0000-0000-00008C640000}"/>
    <cellStyle name="Millares 2 3 2 3 2 5 2" xfId="3108" xr:uid="{00000000-0005-0000-0000-00008D640000}"/>
    <cellStyle name="Millares 2 3 2 3 2 5 2 2" xfId="6538" xr:uid="{00000000-0005-0000-0000-00008E640000}"/>
    <cellStyle name="Millares 2 3 2 3 2 5 2 2 2" xfId="16933" xr:uid="{00000000-0005-0000-0000-00008F640000}"/>
    <cellStyle name="Millares 2 3 2 3 2 5 2 2 2 2" xfId="47987" xr:uid="{00000000-0005-0000-0000-000090640000}"/>
    <cellStyle name="Millares 2 3 2 3 2 5 2 2 3" xfId="27303" xr:uid="{00000000-0005-0000-0000-000091640000}"/>
    <cellStyle name="Millares 2 3 2 3 2 5 2 2 4" xfId="37647" xr:uid="{00000000-0005-0000-0000-000092640000}"/>
    <cellStyle name="Millares 2 3 2 3 2 5 2 3" xfId="10018" xr:uid="{00000000-0005-0000-0000-000093640000}"/>
    <cellStyle name="Millares 2 3 2 3 2 5 2 3 2" xfId="20384" xr:uid="{00000000-0005-0000-0000-000094640000}"/>
    <cellStyle name="Millares 2 3 2 3 2 5 2 3 2 2" xfId="51433" xr:uid="{00000000-0005-0000-0000-000095640000}"/>
    <cellStyle name="Millares 2 3 2 3 2 5 2 3 3" xfId="30749" xr:uid="{00000000-0005-0000-0000-000096640000}"/>
    <cellStyle name="Millares 2 3 2 3 2 5 2 3 4" xfId="41093" xr:uid="{00000000-0005-0000-0000-000097640000}"/>
    <cellStyle name="Millares 2 3 2 3 2 5 2 4" xfId="13505" xr:uid="{00000000-0005-0000-0000-000098640000}"/>
    <cellStyle name="Millares 2 3 2 3 2 5 2 4 2" xfId="44561" xr:uid="{00000000-0005-0000-0000-000099640000}"/>
    <cellStyle name="Millares 2 3 2 3 2 5 2 5" xfId="23877" xr:uid="{00000000-0005-0000-0000-00009A640000}"/>
    <cellStyle name="Millares 2 3 2 3 2 5 2 6" xfId="34221" xr:uid="{00000000-0005-0000-0000-00009B640000}"/>
    <cellStyle name="Millares 2 3 2 3 2 5 3" xfId="4817" xr:uid="{00000000-0005-0000-0000-00009C640000}"/>
    <cellStyle name="Millares 2 3 2 3 2 5 3 2" xfId="15214" xr:uid="{00000000-0005-0000-0000-00009D640000}"/>
    <cellStyle name="Millares 2 3 2 3 2 5 3 2 2" xfId="46270" xr:uid="{00000000-0005-0000-0000-00009E640000}"/>
    <cellStyle name="Millares 2 3 2 3 2 5 3 3" xfId="25586" xr:uid="{00000000-0005-0000-0000-00009F640000}"/>
    <cellStyle name="Millares 2 3 2 3 2 5 3 4" xfId="35930" xr:uid="{00000000-0005-0000-0000-0000A0640000}"/>
    <cellStyle name="Millares 2 3 2 3 2 5 4" xfId="8259" xr:uid="{00000000-0005-0000-0000-0000A1640000}"/>
    <cellStyle name="Millares 2 3 2 3 2 5 4 2" xfId="18644" xr:uid="{00000000-0005-0000-0000-0000A2640000}"/>
    <cellStyle name="Millares 2 3 2 3 2 5 4 2 2" xfId="49694" xr:uid="{00000000-0005-0000-0000-0000A3640000}"/>
    <cellStyle name="Millares 2 3 2 3 2 5 4 3" xfId="29010" xr:uid="{00000000-0005-0000-0000-0000A4640000}"/>
    <cellStyle name="Millares 2 3 2 3 2 5 4 4" xfId="39354" xr:uid="{00000000-0005-0000-0000-0000A5640000}"/>
    <cellStyle name="Millares 2 3 2 3 2 5 5" xfId="11788" xr:uid="{00000000-0005-0000-0000-0000A6640000}"/>
    <cellStyle name="Millares 2 3 2 3 2 5 5 2" xfId="42844" xr:uid="{00000000-0005-0000-0000-0000A7640000}"/>
    <cellStyle name="Millares 2 3 2 3 2 5 6" xfId="22160" xr:uid="{00000000-0005-0000-0000-0000A8640000}"/>
    <cellStyle name="Millares 2 3 2 3 2 5 7" xfId="32504" xr:uid="{00000000-0005-0000-0000-0000A9640000}"/>
    <cellStyle name="Millares 2 3 2 3 2 6" xfId="919" xr:uid="{00000000-0005-0000-0000-0000AA640000}"/>
    <cellStyle name="Millares 2 3 2 3 2 6 2" xfId="3109" xr:uid="{00000000-0005-0000-0000-0000AB640000}"/>
    <cellStyle name="Millares 2 3 2 3 2 6 2 2" xfId="6539" xr:uid="{00000000-0005-0000-0000-0000AC640000}"/>
    <cellStyle name="Millares 2 3 2 3 2 6 2 2 2" xfId="16934" xr:uid="{00000000-0005-0000-0000-0000AD640000}"/>
    <cellStyle name="Millares 2 3 2 3 2 6 2 2 2 2" xfId="47988" xr:uid="{00000000-0005-0000-0000-0000AE640000}"/>
    <cellStyle name="Millares 2 3 2 3 2 6 2 2 3" xfId="27304" xr:uid="{00000000-0005-0000-0000-0000AF640000}"/>
    <cellStyle name="Millares 2 3 2 3 2 6 2 2 4" xfId="37648" xr:uid="{00000000-0005-0000-0000-0000B0640000}"/>
    <cellStyle name="Millares 2 3 2 3 2 6 2 3" xfId="10019" xr:uid="{00000000-0005-0000-0000-0000B1640000}"/>
    <cellStyle name="Millares 2 3 2 3 2 6 2 3 2" xfId="20385" xr:uid="{00000000-0005-0000-0000-0000B2640000}"/>
    <cellStyle name="Millares 2 3 2 3 2 6 2 3 2 2" xfId="51434" xr:uid="{00000000-0005-0000-0000-0000B3640000}"/>
    <cellStyle name="Millares 2 3 2 3 2 6 2 3 3" xfId="30750" xr:uid="{00000000-0005-0000-0000-0000B4640000}"/>
    <cellStyle name="Millares 2 3 2 3 2 6 2 3 4" xfId="41094" xr:uid="{00000000-0005-0000-0000-0000B5640000}"/>
    <cellStyle name="Millares 2 3 2 3 2 6 2 4" xfId="13506" xr:uid="{00000000-0005-0000-0000-0000B6640000}"/>
    <cellStyle name="Millares 2 3 2 3 2 6 2 4 2" xfId="44562" xr:uid="{00000000-0005-0000-0000-0000B7640000}"/>
    <cellStyle name="Millares 2 3 2 3 2 6 2 5" xfId="23878" xr:uid="{00000000-0005-0000-0000-0000B8640000}"/>
    <cellStyle name="Millares 2 3 2 3 2 6 2 6" xfId="34222" xr:uid="{00000000-0005-0000-0000-0000B9640000}"/>
    <cellStyle name="Millares 2 3 2 3 2 6 3" xfId="4818" xr:uid="{00000000-0005-0000-0000-0000BA640000}"/>
    <cellStyle name="Millares 2 3 2 3 2 6 3 2" xfId="15215" xr:uid="{00000000-0005-0000-0000-0000BB640000}"/>
    <cellStyle name="Millares 2 3 2 3 2 6 3 2 2" xfId="46271" xr:uid="{00000000-0005-0000-0000-0000BC640000}"/>
    <cellStyle name="Millares 2 3 2 3 2 6 3 3" xfId="25587" xr:uid="{00000000-0005-0000-0000-0000BD640000}"/>
    <cellStyle name="Millares 2 3 2 3 2 6 3 4" xfId="35931" xr:uid="{00000000-0005-0000-0000-0000BE640000}"/>
    <cellStyle name="Millares 2 3 2 3 2 6 4" xfId="8260" xr:uid="{00000000-0005-0000-0000-0000BF640000}"/>
    <cellStyle name="Millares 2 3 2 3 2 6 4 2" xfId="18645" xr:uid="{00000000-0005-0000-0000-0000C0640000}"/>
    <cellStyle name="Millares 2 3 2 3 2 6 4 2 2" xfId="49695" xr:uid="{00000000-0005-0000-0000-0000C1640000}"/>
    <cellStyle name="Millares 2 3 2 3 2 6 4 3" xfId="29011" xr:uid="{00000000-0005-0000-0000-0000C2640000}"/>
    <cellStyle name="Millares 2 3 2 3 2 6 4 4" xfId="39355" xr:uid="{00000000-0005-0000-0000-0000C3640000}"/>
    <cellStyle name="Millares 2 3 2 3 2 6 5" xfId="11789" xr:uid="{00000000-0005-0000-0000-0000C4640000}"/>
    <cellStyle name="Millares 2 3 2 3 2 6 5 2" xfId="42845" xr:uid="{00000000-0005-0000-0000-0000C5640000}"/>
    <cellStyle name="Millares 2 3 2 3 2 6 6" xfId="22161" xr:uid="{00000000-0005-0000-0000-0000C6640000}"/>
    <cellStyle name="Millares 2 3 2 3 2 6 7" xfId="32505" xr:uid="{00000000-0005-0000-0000-0000C7640000}"/>
    <cellStyle name="Millares 2 3 2 3 2 7" xfId="920" xr:uid="{00000000-0005-0000-0000-0000C8640000}"/>
    <cellStyle name="Millares 2 3 2 3 2 7 2" xfId="3110" xr:uid="{00000000-0005-0000-0000-0000C9640000}"/>
    <cellStyle name="Millares 2 3 2 3 2 7 2 2" xfId="6540" xr:uid="{00000000-0005-0000-0000-0000CA640000}"/>
    <cellStyle name="Millares 2 3 2 3 2 7 2 2 2" xfId="16935" xr:uid="{00000000-0005-0000-0000-0000CB640000}"/>
    <cellStyle name="Millares 2 3 2 3 2 7 2 2 2 2" xfId="47989" xr:uid="{00000000-0005-0000-0000-0000CC640000}"/>
    <cellStyle name="Millares 2 3 2 3 2 7 2 2 3" xfId="27305" xr:uid="{00000000-0005-0000-0000-0000CD640000}"/>
    <cellStyle name="Millares 2 3 2 3 2 7 2 2 4" xfId="37649" xr:uid="{00000000-0005-0000-0000-0000CE640000}"/>
    <cellStyle name="Millares 2 3 2 3 2 7 2 3" xfId="10020" xr:uid="{00000000-0005-0000-0000-0000CF640000}"/>
    <cellStyle name="Millares 2 3 2 3 2 7 2 3 2" xfId="20386" xr:uid="{00000000-0005-0000-0000-0000D0640000}"/>
    <cellStyle name="Millares 2 3 2 3 2 7 2 3 2 2" xfId="51435" xr:uid="{00000000-0005-0000-0000-0000D1640000}"/>
    <cellStyle name="Millares 2 3 2 3 2 7 2 3 3" xfId="30751" xr:uid="{00000000-0005-0000-0000-0000D2640000}"/>
    <cellStyle name="Millares 2 3 2 3 2 7 2 3 4" xfId="41095" xr:uid="{00000000-0005-0000-0000-0000D3640000}"/>
    <cellStyle name="Millares 2 3 2 3 2 7 2 4" xfId="13507" xr:uid="{00000000-0005-0000-0000-0000D4640000}"/>
    <cellStyle name="Millares 2 3 2 3 2 7 2 4 2" xfId="44563" xr:uid="{00000000-0005-0000-0000-0000D5640000}"/>
    <cellStyle name="Millares 2 3 2 3 2 7 2 5" xfId="23879" xr:uid="{00000000-0005-0000-0000-0000D6640000}"/>
    <cellStyle name="Millares 2 3 2 3 2 7 2 6" xfId="34223" xr:uid="{00000000-0005-0000-0000-0000D7640000}"/>
    <cellStyle name="Millares 2 3 2 3 2 7 3" xfId="4819" xr:uid="{00000000-0005-0000-0000-0000D8640000}"/>
    <cellStyle name="Millares 2 3 2 3 2 7 3 2" xfId="15216" xr:uid="{00000000-0005-0000-0000-0000D9640000}"/>
    <cellStyle name="Millares 2 3 2 3 2 7 3 2 2" xfId="46272" xr:uid="{00000000-0005-0000-0000-0000DA640000}"/>
    <cellStyle name="Millares 2 3 2 3 2 7 3 3" xfId="25588" xr:uid="{00000000-0005-0000-0000-0000DB640000}"/>
    <cellStyle name="Millares 2 3 2 3 2 7 3 4" xfId="35932" xr:uid="{00000000-0005-0000-0000-0000DC640000}"/>
    <cellStyle name="Millares 2 3 2 3 2 7 4" xfId="8261" xr:uid="{00000000-0005-0000-0000-0000DD640000}"/>
    <cellStyle name="Millares 2 3 2 3 2 7 4 2" xfId="18646" xr:uid="{00000000-0005-0000-0000-0000DE640000}"/>
    <cellStyle name="Millares 2 3 2 3 2 7 4 2 2" xfId="49696" xr:uid="{00000000-0005-0000-0000-0000DF640000}"/>
    <cellStyle name="Millares 2 3 2 3 2 7 4 3" xfId="29012" xr:uid="{00000000-0005-0000-0000-0000E0640000}"/>
    <cellStyle name="Millares 2 3 2 3 2 7 4 4" xfId="39356" xr:uid="{00000000-0005-0000-0000-0000E1640000}"/>
    <cellStyle name="Millares 2 3 2 3 2 7 5" xfId="11790" xr:uid="{00000000-0005-0000-0000-0000E2640000}"/>
    <cellStyle name="Millares 2 3 2 3 2 7 5 2" xfId="42846" xr:uid="{00000000-0005-0000-0000-0000E3640000}"/>
    <cellStyle name="Millares 2 3 2 3 2 7 6" xfId="22162" xr:uid="{00000000-0005-0000-0000-0000E4640000}"/>
    <cellStyle name="Millares 2 3 2 3 2 7 7" xfId="32506" xr:uid="{00000000-0005-0000-0000-0000E5640000}"/>
    <cellStyle name="Millares 2 3 2 3 2 8" xfId="3087" xr:uid="{00000000-0005-0000-0000-0000E6640000}"/>
    <cellStyle name="Millares 2 3 2 3 2 8 2" xfId="6517" xr:uid="{00000000-0005-0000-0000-0000E7640000}"/>
    <cellStyle name="Millares 2 3 2 3 2 8 2 2" xfId="16912" xr:uid="{00000000-0005-0000-0000-0000E8640000}"/>
    <cellStyle name="Millares 2 3 2 3 2 8 2 2 2" xfId="47966" xr:uid="{00000000-0005-0000-0000-0000E9640000}"/>
    <cellStyle name="Millares 2 3 2 3 2 8 2 3" xfId="27282" xr:uid="{00000000-0005-0000-0000-0000EA640000}"/>
    <cellStyle name="Millares 2 3 2 3 2 8 2 4" xfId="37626" xr:uid="{00000000-0005-0000-0000-0000EB640000}"/>
    <cellStyle name="Millares 2 3 2 3 2 8 3" xfId="9997" xr:uid="{00000000-0005-0000-0000-0000EC640000}"/>
    <cellStyle name="Millares 2 3 2 3 2 8 3 2" xfId="20363" xr:uid="{00000000-0005-0000-0000-0000ED640000}"/>
    <cellStyle name="Millares 2 3 2 3 2 8 3 2 2" xfId="51412" xr:uid="{00000000-0005-0000-0000-0000EE640000}"/>
    <cellStyle name="Millares 2 3 2 3 2 8 3 3" xfId="30728" xr:uid="{00000000-0005-0000-0000-0000EF640000}"/>
    <cellStyle name="Millares 2 3 2 3 2 8 3 4" xfId="41072" xr:uid="{00000000-0005-0000-0000-0000F0640000}"/>
    <cellStyle name="Millares 2 3 2 3 2 8 4" xfId="13484" xr:uid="{00000000-0005-0000-0000-0000F1640000}"/>
    <cellStyle name="Millares 2 3 2 3 2 8 4 2" xfId="44540" xr:uid="{00000000-0005-0000-0000-0000F2640000}"/>
    <cellStyle name="Millares 2 3 2 3 2 8 5" xfId="23856" xr:uid="{00000000-0005-0000-0000-0000F3640000}"/>
    <cellStyle name="Millares 2 3 2 3 2 8 6" xfId="34200" xr:uid="{00000000-0005-0000-0000-0000F4640000}"/>
    <cellStyle name="Millares 2 3 2 3 2 9" xfId="4796" xr:uid="{00000000-0005-0000-0000-0000F5640000}"/>
    <cellStyle name="Millares 2 3 2 3 2 9 2" xfId="15193" xr:uid="{00000000-0005-0000-0000-0000F6640000}"/>
    <cellStyle name="Millares 2 3 2 3 2 9 2 2" xfId="46249" xr:uid="{00000000-0005-0000-0000-0000F7640000}"/>
    <cellStyle name="Millares 2 3 2 3 2 9 3" xfId="25565" xr:uid="{00000000-0005-0000-0000-0000F8640000}"/>
    <cellStyle name="Millares 2 3 2 3 2 9 4" xfId="35909" xr:uid="{00000000-0005-0000-0000-0000F9640000}"/>
    <cellStyle name="Millares 2 3 2 3 3" xfId="921" xr:uid="{00000000-0005-0000-0000-0000FA640000}"/>
    <cellStyle name="Millares 2 3 2 3 3 10" xfId="11791" xr:uid="{00000000-0005-0000-0000-0000FB640000}"/>
    <cellStyle name="Millares 2 3 2 3 3 10 2" xfId="42847" xr:uid="{00000000-0005-0000-0000-0000FC640000}"/>
    <cellStyle name="Millares 2 3 2 3 3 11" xfId="22163" xr:uid="{00000000-0005-0000-0000-0000FD640000}"/>
    <cellStyle name="Millares 2 3 2 3 3 12" xfId="32507" xr:uid="{00000000-0005-0000-0000-0000FE640000}"/>
    <cellStyle name="Millares 2 3 2 3 3 2" xfId="922" xr:uid="{00000000-0005-0000-0000-0000FF640000}"/>
    <cellStyle name="Millares 2 3 2 3 3 2 10" xfId="22164" xr:uid="{00000000-0005-0000-0000-000000650000}"/>
    <cellStyle name="Millares 2 3 2 3 3 2 11" xfId="32508" xr:uid="{00000000-0005-0000-0000-000001650000}"/>
    <cellStyle name="Millares 2 3 2 3 3 2 2" xfId="923" xr:uid="{00000000-0005-0000-0000-000002650000}"/>
    <cellStyle name="Millares 2 3 2 3 3 2 2 2" xfId="924" xr:uid="{00000000-0005-0000-0000-000003650000}"/>
    <cellStyle name="Millares 2 3 2 3 3 2 2 2 2" xfId="3114" xr:uid="{00000000-0005-0000-0000-000004650000}"/>
    <cellStyle name="Millares 2 3 2 3 3 2 2 2 2 2" xfId="6544" xr:uid="{00000000-0005-0000-0000-000005650000}"/>
    <cellStyle name="Millares 2 3 2 3 3 2 2 2 2 2 2" xfId="16939" xr:uid="{00000000-0005-0000-0000-000006650000}"/>
    <cellStyle name="Millares 2 3 2 3 3 2 2 2 2 2 2 2" xfId="47993" xr:uid="{00000000-0005-0000-0000-000007650000}"/>
    <cellStyle name="Millares 2 3 2 3 3 2 2 2 2 2 3" xfId="27309" xr:uid="{00000000-0005-0000-0000-000008650000}"/>
    <cellStyle name="Millares 2 3 2 3 3 2 2 2 2 2 4" xfId="37653" xr:uid="{00000000-0005-0000-0000-000009650000}"/>
    <cellStyle name="Millares 2 3 2 3 3 2 2 2 2 3" xfId="10024" xr:uid="{00000000-0005-0000-0000-00000A650000}"/>
    <cellStyle name="Millares 2 3 2 3 3 2 2 2 2 3 2" xfId="20390" xr:uid="{00000000-0005-0000-0000-00000B650000}"/>
    <cellStyle name="Millares 2 3 2 3 3 2 2 2 2 3 2 2" xfId="51439" xr:uid="{00000000-0005-0000-0000-00000C650000}"/>
    <cellStyle name="Millares 2 3 2 3 3 2 2 2 2 3 3" xfId="30755" xr:uid="{00000000-0005-0000-0000-00000D650000}"/>
    <cellStyle name="Millares 2 3 2 3 3 2 2 2 2 3 4" xfId="41099" xr:uid="{00000000-0005-0000-0000-00000E650000}"/>
    <cellStyle name="Millares 2 3 2 3 3 2 2 2 2 4" xfId="13511" xr:uid="{00000000-0005-0000-0000-00000F650000}"/>
    <cellStyle name="Millares 2 3 2 3 3 2 2 2 2 4 2" xfId="44567" xr:uid="{00000000-0005-0000-0000-000010650000}"/>
    <cellStyle name="Millares 2 3 2 3 3 2 2 2 2 5" xfId="23883" xr:uid="{00000000-0005-0000-0000-000011650000}"/>
    <cellStyle name="Millares 2 3 2 3 3 2 2 2 2 6" xfId="34227" xr:uid="{00000000-0005-0000-0000-000012650000}"/>
    <cellStyle name="Millares 2 3 2 3 3 2 2 2 3" xfId="4823" xr:uid="{00000000-0005-0000-0000-000013650000}"/>
    <cellStyle name="Millares 2 3 2 3 3 2 2 2 3 2" xfId="15220" xr:uid="{00000000-0005-0000-0000-000014650000}"/>
    <cellStyle name="Millares 2 3 2 3 3 2 2 2 3 2 2" xfId="46276" xr:uid="{00000000-0005-0000-0000-000015650000}"/>
    <cellStyle name="Millares 2 3 2 3 3 2 2 2 3 3" xfId="25592" xr:uid="{00000000-0005-0000-0000-000016650000}"/>
    <cellStyle name="Millares 2 3 2 3 3 2 2 2 3 4" xfId="35936" xr:uid="{00000000-0005-0000-0000-000017650000}"/>
    <cellStyle name="Millares 2 3 2 3 3 2 2 2 4" xfId="8265" xr:uid="{00000000-0005-0000-0000-000018650000}"/>
    <cellStyle name="Millares 2 3 2 3 3 2 2 2 4 2" xfId="18650" xr:uid="{00000000-0005-0000-0000-000019650000}"/>
    <cellStyle name="Millares 2 3 2 3 3 2 2 2 4 2 2" xfId="49700" xr:uid="{00000000-0005-0000-0000-00001A650000}"/>
    <cellStyle name="Millares 2 3 2 3 3 2 2 2 4 3" xfId="29016" xr:uid="{00000000-0005-0000-0000-00001B650000}"/>
    <cellStyle name="Millares 2 3 2 3 3 2 2 2 4 4" xfId="39360" xr:uid="{00000000-0005-0000-0000-00001C650000}"/>
    <cellStyle name="Millares 2 3 2 3 3 2 2 2 5" xfId="11794" xr:uid="{00000000-0005-0000-0000-00001D650000}"/>
    <cellStyle name="Millares 2 3 2 3 3 2 2 2 5 2" xfId="42850" xr:uid="{00000000-0005-0000-0000-00001E650000}"/>
    <cellStyle name="Millares 2 3 2 3 3 2 2 2 6" xfId="22166" xr:uid="{00000000-0005-0000-0000-00001F650000}"/>
    <cellStyle name="Millares 2 3 2 3 3 2 2 2 7" xfId="32510" xr:uid="{00000000-0005-0000-0000-000020650000}"/>
    <cellStyle name="Millares 2 3 2 3 3 2 2 3" xfId="3113" xr:uid="{00000000-0005-0000-0000-000021650000}"/>
    <cellStyle name="Millares 2 3 2 3 3 2 2 3 2" xfId="6543" xr:uid="{00000000-0005-0000-0000-000022650000}"/>
    <cellStyle name="Millares 2 3 2 3 3 2 2 3 2 2" xfId="16938" xr:uid="{00000000-0005-0000-0000-000023650000}"/>
    <cellStyle name="Millares 2 3 2 3 3 2 2 3 2 2 2" xfId="47992" xr:uid="{00000000-0005-0000-0000-000024650000}"/>
    <cellStyle name="Millares 2 3 2 3 3 2 2 3 2 3" xfId="27308" xr:uid="{00000000-0005-0000-0000-000025650000}"/>
    <cellStyle name="Millares 2 3 2 3 3 2 2 3 2 4" xfId="37652" xr:uid="{00000000-0005-0000-0000-000026650000}"/>
    <cellStyle name="Millares 2 3 2 3 3 2 2 3 3" xfId="10023" xr:uid="{00000000-0005-0000-0000-000027650000}"/>
    <cellStyle name="Millares 2 3 2 3 3 2 2 3 3 2" xfId="20389" xr:uid="{00000000-0005-0000-0000-000028650000}"/>
    <cellStyle name="Millares 2 3 2 3 3 2 2 3 3 2 2" xfId="51438" xr:uid="{00000000-0005-0000-0000-000029650000}"/>
    <cellStyle name="Millares 2 3 2 3 3 2 2 3 3 3" xfId="30754" xr:uid="{00000000-0005-0000-0000-00002A650000}"/>
    <cellStyle name="Millares 2 3 2 3 3 2 2 3 3 4" xfId="41098" xr:uid="{00000000-0005-0000-0000-00002B650000}"/>
    <cellStyle name="Millares 2 3 2 3 3 2 2 3 4" xfId="13510" xr:uid="{00000000-0005-0000-0000-00002C650000}"/>
    <cellStyle name="Millares 2 3 2 3 3 2 2 3 4 2" xfId="44566" xr:uid="{00000000-0005-0000-0000-00002D650000}"/>
    <cellStyle name="Millares 2 3 2 3 3 2 2 3 5" xfId="23882" xr:uid="{00000000-0005-0000-0000-00002E650000}"/>
    <cellStyle name="Millares 2 3 2 3 3 2 2 3 6" xfId="34226" xr:uid="{00000000-0005-0000-0000-00002F650000}"/>
    <cellStyle name="Millares 2 3 2 3 3 2 2 4" xfId="4822" xr:uid="{00000000-0005-0000-0000-000030650000}"/>
    <cellStyle name="Millares 2 3 2 3 3 2 2 4 2" xfId="15219" xr:uid="{00000000-0005-0000-0000-000031650000}"/>
    <cellStyle name="Millares 2 3 2 3 3 2 2 4 2 2" xfId="46275" xr:uid="{00000000-0005-0000-0000-000032650000}"/>
    <cellStyle name="Millares 2 3 2 3 3 2 2 4 3" xfId="25591" xr:uid="{00000000-0005-0000-0000-000033650000}"/>
    <cellStyle name="Millares 2 3 2 3 3 2 2 4 4" xfId="35935" xr:uid="{00000000-0005-0000-0000-000034650000}"/>
    <cellStyle name="Millares 2 3 2 3 3 2 2 5" xfId="8264" xr:uid="{00000000-0005-0000-0000-000035650000}"/>
    <cellStyle name="Millares 2 3 2 3 3 2 2 5 2" xfId="18649" xr:uid="{00000000-0005-0000-0000-000036650000}"/>
    <cellStyle name="Millares 2 3 2 3 3 2 2 5 2 2" xfId="49699" xr:uid="{00000000-0005-0000-0000-000037650000}"/>
    <cellStyle name="Millares 2 3 2 3 3 2 2 5 3" xfId="29015" xr:uid="{00000000-0005-0000-0000-000038650000}"/>
    <cellStyle name="Millares 2 3 2 3 3 2 2 5 4" xfId="39359" xr:uid="{00000000-0005-0000-0000-000039650000}"/>
    <cellStyle name="Millares 2 3 2 3 3 2 2 6" xfId="11793" xr:uid="{00000000-0005-0000-0000-00003A650000}"/>
    <cellStyle name="Millares 2 3 2 3 3 2 2 6 2" xfId="42849" xr:uid="{00000000-0005-0000-0000-00003B650000}"/>
    <cellStyle name="Millares 2 3 2 3 3 2 2 7" xfId="22165" xr:uid="{00000000-0005-0000-0000-00003C650000}"/>
    <cellStyle name="Millares 2 3 2 3 3 2 2 8" xfId="32509" xr:uid="{00000000-0005-0000-0000-00003D650000}"/>
    <cellStyle name="Millares 2 3 2 3 3 2 3" xfId="925" xr:uid="{00000000-0005-0000-0000-00003E650000}"/>
    <cellStyle name="Millares 2 3 2 3 3 2 3 2" xfId="3115" xr:uid="{00000000-0005-0000-0000-00003F650000}"/>
    <cellStyle name="Millares 2 3 2 3 3 2 3 2 2" xfId="6545" xr:uid="{00000000-0005-0000-0000-000040650000}"/>
    <cellStyle name="Millares 2 3 2 3 3 2 3 2 2 2" xfId="16940" xr:uid="{00000000-0005-0000-0000-000041650000}"/>
    <cellStyle name="Millares 2 3 2 3 3 2 3 2 2 2 2" xfId="47994" xr:uid="{00000000-0005-0000-0000-000042650000}"/>
    <cellStyle name="Millares 2 3 2 3 3 2 3 2 2 3" xfId="27310" xr:uid="{00000000-0005-0000-0000-000043650000}"/>
    <cellStyle name="Millares 2 3 2 3 3 2 3 2 2 4" xfId="37654" xr:uid="{00000000-0005-0000-0000-000044650000}"/>
    <cellStyle name="Millares 2 3 2 3 3 2 3 2 3" xfId="10025" xr:uid="{00000000-0005-0000-0000-000045650000}"/>
    <cellStyle name="Millares 2 3 2 3 3 2 3 2 3 2" xfId="20391" xr:uid="{00000000-0005-0000-0000-000046650000}"/>
    <cellStyle name="Millares 2 3 2 3 3 2 3 2 3 2 2" xfId="51440" xr:uid="{00000000-0005-0000-0000-000047650000}"/>
    <cellStyle name="Millares 2 3 2 3 3 2 3 2 3 3" xfId="30756" xr:uid="{00000000-0005-0000-0000-000048650000}"/>
    <cellStyle name="Millares 2 3 2 3 3 2 3 2 3 4" xfId="41100" xr:uid="{00000000-0005-0000-0000-000049650000}"/>
    <cellStyle name="Millares 2 3 2 3 3 2 3 2 4" xfId="13512" xr:uid="{00000000-0005-0000-0000-00004A650000}"/>
    <cellStyle name="Millares 2 3 2 3 3 2 3 2 4 2" xfId="44568" xr:uid="{00000000-0005-0000-0000-00004B650000}"/>
    <cellStyle name="Millares 2 3 2 3 3 2 3 2 5" xfId="23884" xr:uid="{00000000-0005-0000-0000-00004C650000}"/>
    <cellStyle name="Millares 2 3 2 3 3 2 3 2 6" xfId="34228" xr:uid="{00000000-0005-0000-0000-00004D650000}"/>
    <cellStyle name="Millares 2 3 2 3 3 2 3 3" xfId="4824" xr:uid="{00000000-0005-0000-0000-00004E650000}"/>
    <cellStyle name="Millares 2 3 2 3 3 2 3 3 2" xfId="15221" xr:uid="{00000000-0005-0000-0000-00004F650000}"/>
    <cellStyle name="Millares 2 3 2 3 3 2 3 3 2 2" xfId="46277" xr:uid="{00000000-0005-0000-0000-000050650000}"/>
    <cellStyle name="Millares 2 3 2 3 3 2 3 3 3" xfId="25593" xr:uid="{00000000-0005-0000-0000-000051650000}"/>
    <cellStyle name="Millares 2 3 2 3 3 2 3 3 4" xfId="35937" xr:uid="{00000000-0005-0000-0000-000052650000}"/>
    <cellStyle name="Millares 2 3 2 3 3 2 3 4" xfId="8266" xr:uid="{00000000-0005-0000-0000-000053650000}"/>
    <cellStyle name="Millares 2 3 2 3 3 2 3 4 2" xfId="18651" xr:uid="{00000000-0005-0000-0000-000054650000}"/>
    <cellStyle name="Millares 2 3 2 3 3 2 3 4 2 2" xfId="49701" xr:uid="{00000000-0005-0000-0000-000055650000}"/>
    <cellStyle name="Millares 2 3 2 3 3 2 3 4 3" xfId="29017" xr:uid="{00000000-0005-0000-0000-000056650000}"/>
    <cellStyle name="Millares 2 3 2 3 3 2 3 4 4" xfId="39361" xr:uid="{00000000-0005-0000-0000-000057650000}"/>
    <cellStyle name="Millares 2 3 2 3 3 2 3 5" xfId="11795" xr:uid="{00000000-0005-0000-0000-000058650000}"/>
    <cellStyle name="Millares 2 3 2 3 3 2 3 5 2" xfId="42851" xr:uid="{00000000-0005-0000-0000-000059650000}"/>
    <cellStyle name="Millares 2 3 2 3 3 2 3 6" xfId="22167" xr:uid="{00000000-0005-0000-0000-00005A650000}"/>
    <cellStyle name="Millares 2 3 2 3 3 2 3 7" xfId="32511" xr:uid="{00000000-0005-0000-0000-00005B650000}"/>
    <cellStyle name="Millares 2 3 2 3 3 2 4" xfId="926" xr:uid="{00000000-0005-0000-0000-00005C650000}"/>
    <cellStyle name="Millares 2 3 2 3 3 2 4 2" xfId="3116" xr:uid="{00000000-0005-0000-0000-00005D650000}"/>
    <cellStyle name="Millares 2 3 2 3 3 2 4 2 2" xfId="6546" xr:uid="{00000000-0005-0000-0000-00005E650000}"/>
    <cellStyle name="Millares 2 3 2 3 3 2 4 2 2 2" xfId="16941" xr:uid="{00000000-0005-0000-0000-00005F650000}"/>
    <cellStyle name="Millares 2 3 2 3 3 2 4 2 2 2 2" xfId="47995" xr:uid="{00000000-0005-0000-0000-000060650000}"/>
    <cellStyle name="Millares 2 3 2 3 3 2 4 2 2 3" xfId="27311" xr:uid="{00000000-0005-0000-0000-000061650000}"/>
    <cellStyle name="Millares 2 3 2 3 3 2 4 2 2 4" xfId="37655" xr:uid="{00000000-0005-0000-0000-000062650000}"/>
    <cellStyle name="Millares 2 3 2 3 3 2 4 2 3" xfId="10026" xr:uid="{00000000-0005-0000-0000-000063650000}"/>
    <cellStyle name="Millares 2 3 2 3 3 2 4 2 3 2" xfId="20392" xr:uid="{00000000-0005-0000-0000-000064650000}"/>
    <cellStyle name="Millares 2 3 2 3 3 2 4 2 3 2 2" xfId="51441" xr:uid="{00000000-0005-0000-0000-000065650000}"/>
    <cellStyle name="Millares 2 3 2 3 3 2 4 2 3 3" xfId="30757" xr:uid="{00000000-0005-0000-0000-000066650000}"/>
    <cellStyle name="Millares 2 3 2 3 3 2 4 2 3 4" xfId="41101" xr:uid="{00000000-0005-0000-0000-000067650000}"/>
    <cellStyle name="Millares 2 3 2 3 3 2 4 2 4" xfId="13513" xr:uid="{00000000-0005-0000-0000-000068650000}"/>
    <cellStyle name="Millares 2 3 2 3 3 2 4 2 4 2" xfId="44569" xr:uid="{00000000-0005-0000-0000-000069650000}"/>
    <cellStyle name="Millares 2 3 2 3 3 2 4 2 5" xfId="23885" xr:uid="{00000000-0005-0000-0000-00006A650000}"/>
    <cellStyle name="Millares 2 3 2 3 3 2 4 2 6" xfId="34229" xr:uid="{00000000-0005-0000-0000-00006B650000}"/>
    <cellStyle name="Millares 2 3 2 3 3 2 4 3" xfId="4825" xr:uid="{00000000-0005-0000-0000-00006C650000}"/>
    <cellStyle name="Millares 2 3 2 3 3 2 4 3 2" xfId="15222" xr:uid="{00000000-0005-0000-0000-00006D650000}"/>
    <cellStyle name="Millares 2 3 2 3 3 2 4 3 2 2" xfId="46278" xr:uid="{00000000-0005-0000-0000-00006E650000}"/>
    <cellStyle name="Millares 2 3 2 3 3 2 4 3 3" xfId="25594" xr:uid="{00000000-0005-0000-0000-00006F650000}"/>
    <cellStyle name="Millares 2 3 2 3 3 2 4 3 4" xfId="35938" xr:uid="{00000000-0005-0000-0000-000070650000}"/>
    <cellStyle name="Millares 2 3 2 3 3 2 4 4" xfId="8267" xr:uid="{00000000-0005-0000-0000-000071650000}"/>
    <cellStyle name="Millares 2 3 2 3 3 2 4 4 2" xfId="18652" xr:uid="{00000000-0005-0000-0000-000072650000}"/>
    <cellStyle name="Millares 2 3 2 3 3 2 4 4 2 2" xfId="49702" xr:uid="{00000000-0005-0000-0000-000073650000}"/>
    <cellStyle name="Millares 2 3 2 3 3 2 4 4 3" xfId="29018" xr:uid="{00000000-0005-0000-0000-000074650000}"/>
    <cellStyle name="Millares 2 3 2 3 3 2 4 4 4" xfId="39362" xr:uid="{00000000-0005-0000-0000-000075650000}"/>
    <cellStyle name="Millares 2 3 2 3 3 2 4 5" xfId="11796" xr:uid="{00000000-0005-0000-0000-000076650000}"/>
    <cellStyle name="Millares 2 3 2 3 3 2 4 5 2" xfId="42852" xr:uid="{00000000-0005-0000-0000-000077650000}"/>
    <cellStyle name="Millares 2 3 2 3 3 2 4 6" xfId="22168" xr:uid="{00000000-0005-0000-0000-000078650000}"/>
    <cellStyle name="Millares 2 3 2 3 3 2 4 7" xfId="32512" xr:uid="{00000000-0005-0000-0000-000079650000}"/>
    <cellStyle name="Millares 2 3 2 3 3 2 5" xfId="927" xr:uid="{00000000-0005-0000-0000-00007A650000}"/>
    <cellStyle name="Millares 2 3 2 3 3 2 5 2" xfId="3117" xr:uid="{00000000-0005-0000-0000-00007B650000}"/>
    <cellStyle name="Millares 2 3 2 3 3 2 5 2 2" xfId="6547" xr:uid="{00000000-0005-0000-0000-00007C650000}"/>
    <cellStyle name="Millares 2 3 2 3 3 2 5 2 2 2" xfId="16942" xr:uid="{00000000-0005-0000-0000-00007D650000}"/>
    <cellStyle name="Millares 2 3 2 3 3 2 5 2 2 2 2" xfId="47996" xr:uid="{00000000-0005-0000-0000-00007E650000}"/>
    <cellStyle name="Millares 2 3 2 3 3 2 5 2 2 3" xfId="27312" xr:uid="{00000000-0005-0000-0000-00007F650000}"/>
    <cellStyle name="Millares 2 3 2 3 3 2 5 2 2 4" xfId="37656" xr:uid="{00000000-0005-0000-0000-000080650000}"/>
    <cellStyle name="Millares 2 3 2 3 3 2 5 2 3" xfId="10027" xr:uid="{00000000-0005-0000-0000-000081650000}"/>
    <cellStyle name="Millares 2 3 2 3 3 2 5 2 3 2" xfId="20393" xr:uid="{00000000-0005-0000-0000-000082650000}"/>
    <cellStyle name="Millares 2 3 2 3 3 2 5 2 3 2 2" xfId="51442" xr:uid="{00000000-0005-0000-0000-000083650000}"/>
    <cellStyle name="Millares 2 3 2 3 3 2 5 2 3 3" xfId="30758" xr:uid="{00000000-0005-0000-0000-000084650000}"/>
    <cellStyle name="Millares 2 3 2 3 3 2 5 2 3 4" xfId="41102" xr:uid="{00000000-0005-0000-0000-000085650000}"/>
    <cellStyle name="Millares 2 3 2 3 3 2 5 2 4" xfId="13514" xr:uid="{00000000-0005-0000-0000-000086650000}"/>
    <cellStyle name="Millares 2 3 2 3 3 2 5 2 4 2" xfId="44570" xr:uid="{00000000-0005-0000-0000-000087650000}"/>
    <cellStyle name="Millares 2 3 2 3 3 2 5 2 5" xfId="23886" xr:uid="{00000000-0005-0000-0000-000088650000}"/>
    <cellStyle name="Millares 2 3 2 3 3 2 5 2 6" xfId="34230" xr:uid="{00000000-0005-0000-0000-000089650000}"/>
    <cellStyle name="Millares 2 3 2 3 3 2 5 3" xfId="4826" xr:uid="{00000000-0005-0000-0000-00008A650000}"/>
    <cellStyle name="Millares 2 3 2 3 3 2 5 3 2" xfId="15223" xr:uid="{00000000-0005-0000-0000-00008B650000}"/>
    <cellStyle name="Millares 2 3 2 3 3 2 5 3 2 2" xfId="46279" xr:uid="{00000000-0005-0000-0000-00008C650000}"/>
    <cellStyle name="Millares 2 3 2 3 3 2 5 3 3" xfId="25595" xr:uid="{00000000-0005-0000-0000-00008D650000}"/>
    <cellStyle name="Millares 2 3 2 3 3 2 5 3 4" xfId="35939" xr:uid="{00000000-0005-0000-0000-00008E650000}"/>
    <cellStyle name="Millares 2 3 2 3 3 2 5 4" xfId="8268" xr:uid="{00000000-0005-0000-0000-00008F650000}"/>
    <cellStyle name="Millares 2 3 2 3 3 2 5 4 2" xfId="18653" xr:uid="{00000000-0005-0000-0000-000090650000}"/>
    <cellStyle name="Millares 2 3 2 3 3 2 5 4 2 2" xfId="49703" xr:uid="{00000000-0005-0000-0000-000091650000}"/>
    <cellStyle name="Millares 2 3 2 3 3 2 5 4 3" xfId="29019" xr:uid="{00000000-0005-0000-0000-000092650000}"/>
    <cellStyle name="Millares 2 3 2 3 3 2 5 4 4" xfId="39363" xr:uid="{00000000-0005-0000-0000-000093650000}"/>
    <cellStyle name="Millares 2 3 2 3 3 2 5 5" xfId="11797" xr:uid="{00000000-0005-0000-0000-000094650000}"/>
    <cellStyle name="Millares 2 3 2 3 3 2 5 5 2" xfId="42853" xr:uid="{00000000-0005-0000-0000-000095650000}"/>
    <cellStyle name="Millares 2 3 2 3 3 2 5 6" xfId="22169" xr:uid="{00000000-0005-0000-0000-000096650000}"/>
    <cellStyle name="Millares 2 3 2 3 3 2 5 7" xfId="32513" xr:uid="{00000000-0005-0000-0000-000097650000}"/>
    <cellStyle name="Millares 2 3 2 3 3 2 6" xfId="3112" xr:uid="{00000000-0005-0000-0000-000098650000}"/>
    <cellStyle name="Millares 2 3 2 3 3 2 6 2" xfId="6542" xr:uid="{00000000-0005-0000-0000-000099650000}"/>
    <cellStyle name="Millares 2 3 2 3 3 2 6 2 2" xfId="16937" xr:uid="{00000000-0005-0000-0000-00009A650000}"/>
    <cellStyle name="Millares 2 3 2 3 3 2 6 2 2 2" xfId="47991" xr:uid="{00000000-0005-0000-0000-00009B650000}"/>
    <cellStyle name="Millares 2 3 2 3 3 2 6 2 3" xfId="27307" xr:uid="{00000000-0005-0000-0000-00009C650000}"/>
    <cellStyle name="Millares 2 3 2 3 3 2 6 2 4" xfId="37651" xr:uid="{00000000-0005-0000-0000-00009D650000}"/>
    <cellStyle name="Millares 2 3 2 3 3 2 6 3" xfId="10022" xr:uid="{00000000-0005-0000-0000-00009E650000}"/>
    <cellStyle name="Millares 2 3 2 3 3 2 6 3 2" xfId="20388" xr:uid="{00000000-0005-0000-0000-00009F650000}"/>
    <cellStyle name="Millares 2 3 2 3 3 2 6 3 2 2" xfId="51437" xr:uid="{00000000-0005-0000-0000-0000A0650000}"/>
    <cellStyle name="Millares 2 3 2 3 3 2 6 3 3" xfId="30753" xr:uid="{00000000-0005-0000-0000-0000A1650000}"/>
    <cellStyle name="Millares 2 3 2 3 3 2 6 3 4" xfId="41097" xr:uid="{00000000-0005-0000-0000-0000A2650000}"/>
    <cellStyle name="Millares 2 3 2 3 3 2 6 4" xfId="13509" xr:uid="{00000000-0005-0000-0000-0000A3650000}"/>
    <cellStyle name="Millares 2 3 2 3 3 2 6 4 2" xfId="44565" xr:uid="{00000000-0005-0000-0000-0000A4650000}"/>
    <cellStyle name="Millares 2 3 2 3 3 2 6 5" xfId="23881" xr:uid="{00000000-0005-0000-0000-0000A5650000}"/>
    <cellStyle name="Millares 2 3 2 3 3 2 6 6" xfId="34225" xr:uid="{00000000-0005-0000-0000-0000A6650000}"/>
    <cellStyle name="Millares 2 3 2 3 3 2 7" xfId="4821" xr:uid="{00000000-0005-0000-0000-0000A7650000}"/>
    <cellStyle name="Millares 2 3 2 3 3 2 7 2" xfId="15218" xr:uid="{00000000-0005-0000-0000-0000A8650000}"/>
    <cellStyle name="Millares 2 3 2 3 3 2 7 2 2" xfId="46274" xr:uid="{00000000-0005-0000-0000-0000A9650000}"/>
    <cellStyle name="Millares 2 3 2 3 3 2 7 3" xfId="25590" xr:uid="{00000000-0005-0000-0000-0000AA650000}"/>
    <cellStyle name="Millares 2 3 2 3 3 2 7 4" xfId="35934" xr:uid="{00000000-0005-0000-0000-0000AB650000}"/>
    <cellStyle name="Millares 2 3 2 3 3 2 8" xfId="8263" xr:uid="{00000000-0005-0000-0000-0000AC650000}"/>
    <cellStyle name="Millares 2 3 2 3 3 2 8 2" xfId="18648" xr:uid="{00000000-0005-0000-0000-0000AD650000}"/>
    <cellStyle name="Millares 2 3 2 3 3 2 8 2 2" xfId="49698" xr:uid="{00000000-0005-0000-0000-0000AE650000}"/>
    <cellStyle name="Millares 2 3 2 3 3 2 8 3" xfId="29014" xr:uid="{00000000-0005-0000-0000-0000AF650000}"/>
    <cellStyle name="Millares 2 3 2 3 3 2 8 4" xfId="39358" xr:uid="{00000000-0005-0000-0000-0000B0650000}"/>
    <cellStyle name="Millares 2 3 2 3 3 2 9" xfId="11792" xr:uid="{00000000-0005-0000-0000-0000B1650000}"/>
    <cellStyle name="Millares 2 3 2 3 3 2 9 2" xfId="42848" xr:uid="{00000000-0005-0000-0000-0000B2650000}"/>
    <cellStyle name="Millares 2 3 2 3 3 3" xfId="928" xr:uid="{00000000-0005-0000-0000-0000B3650000}"/>
    <cellStyle name="Millares 2 3 2 3 3 3 2" xfId="929" xr:uid="{00000000-0005-0000-0000-0000B4650000}"/>
    <cellStyle name="Millares 2 3 2 3 3 3 2 2" xfId="3119" xr:uid="{00000000-0005-0000-0000-0000B5650000}"/>
    <cellStyle name="Millares 2 3 2 3 3 3 2 2 2" xfId="6549" xr:uid="{00000000-0005-0000-0000-0000B6650000}"/>
    <cellStyle name="Millares 2 3 2 3 3 3 2 2 2 2" xfId="16944" xr:uid="{00000000-0005-0000-0000-0000B7650000}"/>
    <cellStyle name="Millares 2 3 2 3 3 3 2 2 2 2 2" xfId="47998" xr:uid="{00000000-0005-0000-0000-0000B8650000}"/>
    <cellStyle name="Millares 2 3 2 3 3 3 2 2 2 3" xfId="27314" xr:uid="{00000000-0005-0000-0000-0000B9650000}"/>
    <cellStyle name="Millares 2 3 2 3 3 3 2 2 2 4" xfId="37658" xr:uid="{00000000-0005-0000-0000-0000BA650000}"/>
    <cellStyle name="Millares 2 3 2 3 3 3 2 2 3" xfId="10029" xr:uid="{00000000-0005-0000-0000-0000BB650000}"/>
    <cellStyle name="Millares 2 3 2 3 3 3 2 2 3 2" xfId="20395" xr:uid="{00000000-0005-0000-0000-0000BC650000}"/>
    <cellStyle name="Millares 2 3 2 3 3 3 2 2 3 2 2" xfId="51444" xr:uid="{00000000-0005-0000-0000-0000BD650000}"/>
    <cellStyle name="Millares 2 3 2 3 3 3 2 2 3 3" xfId="30760" xr:uid="{00000000-0005-0000-0000-0000BE650000}"/>
    <cellStyle name="Millares 2 3 2 3 3 3 2 2 3 4" xfId="41104" xr:uid="{00000000-0005-0000-0000-0000BF650000}"/>
    <cellStyle name="Millares 2 3 2 3 3 3 2 2 4" xfId="13516" xr:uid="{00000000-0005-0000-0000-0000C0650000}"/>
    <cellStyle name="Millares 2 3 2 3 3 3 2 2 4 2" xfId="44572" xr:uid="{00000000-0005-0000-0000-0000C1650000}"/>
    <cellStyle name="Millares 2 3 2 3 3 3 2 2 5" xfId="23888" xr:uid="{00000000-0005-0000-0000-0000C2650000}"/>
    <cellStyle name="Millares 2 3 2 3 3 3 2 2 6" xfId="34232" xr:uid="{00000000-0005-0000-0000-0000C3650000}"/>
    <cellStyle name="Millares 2 3 2 3 3 3 2 3" xfId="4828" xr:uid="{00000000-0005-0000-0000-0000C4650000}"/>
    <cellStyle name="Millares 2 3 2 3 3 3 2 3 2" xfId="15225" xr:uid="{00000000-0005-0000-0000-0000C5650000}"/>
    <cellStyle name="Millares 2 3 2 3 3 3 2 3 2 2" xfId="46281" xr:uid="{00000000-0005-0000-0000-0000C6650000}"/>
    <cellStyle name="Millares 2 3 2 3 3 3 2 3 3" xfId="25597" xr:uid="{00000000-0005-0000-0000-0000C7650000}"/>
    <cellStyle name="Millares 2 3 2 3 3 3 2 3 4" xfId="35941" xr:uid="{00000000-0005-0000-0000-0000C8650000}"/>
    <cellStyle name="Millares 2 3 2 3 3 3 2 4" xfId="8270" xr:uid="{00000000-0005-0000-0000-0000C9650000}"/>
    <cellStyle name="Millares 2 3 2 3 3 3 2 4 2" xfId="18655" xr:uid="{00000000-0005-0000-0000-0000CA650000}"/>
    <cellStyle name="Millares 2 3 2 3 3 3 2 4 2 2" xfId="49705" xr:uid="{00000000-0005-0000-0000-0000CB650000}"/>
    <cellStyle name="Millares 2 3 2 3 3 3 2 4 3" xfId="29021" xr:uid="{00000000-0005-0000-0000-0000CC650000}"/>
    <cellStyle name="Millares 2 3 2 3 3 3 2 4 4" xfId="39365" xr:uid="{00000000-0005-0000-0000-0000CD650000}"/>
    <cellStyle name="Millares 2 3 2 3 3 3 2 5" xfId="11799" xr:uid="{00000000-0005-0000-0000-0000CE650000}"/>
    <cellStyle name="Millares 2 3 2 3 3 3 2 5 2" xfId="42855" xr:uid="{00000000-0005-0000-0000-0000CF650000}"/>
    <cellStyle name="Millares 2 3 2 3 3 3 2 6" xfId="22171" xr:uid="{00000000-0005-0000-0000-0000D0650000}"/>
    <cellStyle name="Millares 2 3 2 3 3 3 2 7" xfId="32515" xr:uid="{00000000-0005-0000-0000-0000D1650000}"/>
    <cellStyle name="Millares 2 3 2 3 3 3 3" xfId="3118" xr:uid="{00000000-0005-0000-0000-0000D2650000}"/>
    <cellStyle name="Millares 2 3 2 3 3 3 3 2" xfId="6548" xr:uid="{00000000-0005-0000-0000-0000D3650000}"/>
    <cellStyle name="Millares 2 3 2 3 3 3 3 2 2" xfId="16943" xr:uid="{00000000-0005-0000-0000-0000D4650000}"/>
    <cellStyle name="Millares 2 3 2 3 3 3 3 2 2 2" xfId="47997" xr:uid="{00000000-0005-0000-0000-0000D5650000}"/>
    <cellStyle name="Millares 2 3 2 3 3 3 3 2 3" xfId="27313" xr:uid="{00000000-0005-0000-0000-0000D6650000}"/>
    <cellStyle name="Millares 2 3 2 3 3 3 3 2 4" xfId="37657" xr:uid="{00000000-0005-0000-0000-0000D7650000}"/>
    <cellStyle name="Millares 2 3 2 3 3 3 3 3" xfId="10028" xr:uid="{00000000-0005-0000-0000-0000D8650000}"/>
    <cellStyle name="Millares 2 3 2 3 3 3 3 3 2" xfId="20394" xr:uid="{00000000-0005-0000-0000-0000D9650000}"/>
    <cellStyle name="Millares 2 3 2 3 3 3 3 3 2 2" xfId="51443" xr:uid="{00000000-0005-0000-0000-0000DA650000}"/>
    <cellStyle name="Millares 2 3 2 3 3 3 3 3 3" xfId="30759" xr:uid="{00000000-0005-0000-0000-0000DB650000}"/>
    <cellStyle name="Millares 2 3 2 3 3 3 3 3 4" xfId="41103" xr:uid="{00000000-0005-0000-0000-0000DC650000}"/>
    <cellStyle name="Millares 2 3 2 3 3 3 3 4" xfId="13515" xr:uid="{00000000-0005-0000-0000-0000DD650000}"/>
    <cellStyle name="Millares 2 3 2 3 3 3 3 4 2" xfId="44571" xr:uid="{00000000-0005-0000-0000-0000DE650000}"/>
    <cellStyle name="Millares 2 3 2 3 3 3 3 5" xfId="23887" xr:uid="{00000000-0005-0000-0000-0000DF650000}"/>
    <cellStyle name="Millares 2 3 2 3 3 3 3 6" xfId="34231" xr:uid="{00000000-0005-0000-0000-0000E0650000}"/>
    <cellStyle name="Millares 2 3 2 3 3 3 4" xfId="4827" xr:uid="{00000000-0005-0000-0000-0000E1650000}"/>
    <cellStyle name="Millares 2 3 2 3 3 3 4 2" xfId="15224" xr:uid="{00000000-0005-0000-0000-0000E2650000}"/>
    <cellStyle name="Millares 2 3 2 3 3 3 4 2 2" xfId="46280" xr:uid="{00000000-0005-0000-0000-0000E3650000}"/>
    <cellStyle name="Millares 2 3 2 3 3 3 4 3" xfId="25596" xr:uid="{00000000-0005-0000-0000-0000E4650000}"/>
    <cellStyle name="Millares 2 3 2 3 3 3 4 4" xfId="35940" xr:uid="{00000000-0005-0000-0000-0000E5650000}"/>
    <cellStyle name="Millares 2 3 2 3 3 3 5" xfId="8269" xr:uid="{00000000-0005-0000-0000-0000E6650000}"/>
    <cellStyle name="Millares 2 3 2 3 3 3 5 2" xfId="18654" xr:uid="{00000000-0005-0000-0000-0000E7650000}"/>
    <cellStyle name="Millares 2 3 2 3 3 3 5 2 2" xfId="49704" xr:uid="{00000000-0005-0000-0000-0000E8650000}"/>
    <cellStyle name="Millares 2 3 2 3 3 3 5 3" xfId="29020" xr:uid="{00000000-0005-0000-0000-0000E9650000}"/>
    <cellStyle name="Millares 2 3 2 3 3 3 5 4" xfId="39364" xr:uid="{00000000-0005-0000-0000-0000EA650000}"/>
    <cellStyle name="Millares 2 3 2 3 3 3 6" xfId="11798" xr:uid="{00000000-0005-0000-0000-0000EB650000}"/>
    <cellStyle name="Millares 2 3 2 3 3 3 6 2" xfId="42854" xr:uid="{00000000-0005-0000-0000-0000EC650000}"/>
    <cellStyle name="Millares 2 3 2 3 3 3 7" xfId="22170" xr:uid="{00000000-0005-0000-0000-0000ED650000}"/>
    <cellStyle name="Millares 2 3 2 3 3 3 8" xfId="32514" xr:uid="{00000000-0005-0000-0000-0000EE650000}"/>
    <cellStyle name="Millares 2 3 2 3 3 4" xfId="930" xr:uid="{00000000-0005-0000-0000-0000EF650000}"/>
    <cellStyle name="Millares 2 3 2 3 3 4 2" xfId="3120" xr:uid="{00000000-0005-0000-0000-0000F0650000}"/>
    <cellStyle name="Millares 2 3 2 3 3 4 2 2" xfId="6550" xr:uid="{00000000-0005-0000-0000-0000F1650000}"/>
    <cellStyle name="Millares 2 3 2 3 3 4 2 2 2" xfId="16945" xr:uid="{00000000-0005-0000-0000-0000F2650000}"/>
    <cellStyle name="Millares 2 3 2 3 3 4 2 2 2 2" xfId="47999" xr:uid="{00000000-0005-0000-0000-0000F3650000}"/>
    <cellStyle name="Millares 2 3 2 3 3 4 2 2 3" xfId="27315" xr:uid="{00000000-0005-0000-0000-0000F4650000}"/>
    <cellStyle name="Millares 2 3 2 3 3 4 2 2 4" xfId="37659" xr:uid="{00000000-0005-0000-0000-0000F5650000}"/>
    <cellStyle name="Millares 2 3 2 3 3 4 2 3" xfId="10030" xr:uid="{00000000-0005-0000-0000-0000F6650000}"/>
    <cellStyle name="Millares 2 3 2 3 3 4 2 3 2" xfId="20396" xr:uid="{00000000-0005-0000-0000-0000F7650000}"/>
    <cellStyle name="Millares 2 3 2 3 3 4 2 3 2 2" xfId="51445" xr:uid="{00000000-0005-0000-0000-0000F8650000}"/>
    <cellStyle name="Millares 2 3 2 3 3 4 2 3 3" xfId="30761" xr:uid="{00000000-0005-0000-0000-0000F9650000}"/>
    <cellStyle name="Millares 2 3 2 3 3 4 2 3 4" xfId="41105" xr:uid="{00000000-0005-0000-0000-0000FA650000}"/>
    <cellStyle name="Millares 2 3 2 3 3 4 2 4" xfId="13517" xr:uid="{00000000-0005-0000-0000-0000FB650000}"/>
    <cellStyle name="Millares 2 3 2 3 3 4 2 4 2" xfId="44573" xr:uid="{00000000-0005-0000-0000-0000FC650000}"/>
    <cellStyle name="Millares 2 3 2 3 3 4 2 5" xfId="23889" xr:uid="{00000000-0005-0000-0000-0000FD650000}"/>
    <cellStyle name="Millares 2 3 2 3 3 4 2 6" xfId="34233" xr:uid="{00000000-0005-0000-0000-0000FE650000}"/>
    <cellStyle name="Millares 2 3 2 3 3 4 3" xfId="4829" xr:uid="{00000000-0005-0000-0000-0000FF650000}"/>
    <cellStyle name="Millares 2 3 2 3 3 4 3 2" xfId="15226" xr:uid="{00000000-0005-0000-0000-000000660000}"/>
    <cellStyle name="Millares 2 3 2 3 3 4 3 2 2" xfId="46282" xr:uid="{00000000-0005-0000-0000-000001660000}"/>
    <cellStyle name="Millares 2 3 2 3 3 4 3 3" xfId="25598" xr:uid="{00000000-0005-0000-0000-000002660000}"/>
    <cellStyle name="Millares 2 3 2 3 3 4 3 4" xfId="35942" xr:uid="{00000000-0005-0000-0000-000003660000}"/>
    <cellStyle name="Millares 2 3 2 3 3 4 4" xfId="8271" xr:uid="{00000000-0005-0000-0000-000004660000}"/>
    <cellStyle name="Millares 2 3 2 3 3 4 4 2" xfId="18656" xr:uid="{00000000-0005-0000-0000-000005660000}"/>
    <cellStyle name="Millares 2 3 2 3 3 4 4 2 2" xfId="49706" xr:uid="{00000000-0005-0000-0000-000006660000}"/>
    <cellStyle name="Millares 2 3 2 3 3 4 4 3" xfId="29022" xr:uid="{00000000-0005-0000-0000-000007660000}"/>
    <cellStyle name="Millares 2 3 2 3 3 4 4 4" xfId="39366" xr:uid="{00000000-0005-0000-0000-000008660000}"/>
    <cellStyle name="Millares 2 3 2 3 3 4 5" xfId="11800" xr:uid="{00000000-0005-0000-0000-000009660000}"/>
    <cellStyle name="Millares 2 3 2 3 3 4 5 2" xfId="42856" xr:uid="{00000000-0005-0000-0000-00000A660000}"/>
    <cellStyle name="Millares 2 3 2 3 3 4 6" xfId="22172" xr:uid="{00000000-0005-0000-0000-00000B660000}"/>
    <cellStyle name="Millares 2 3 2 3 3 4 7" xfId="32516" xr:uid="{00000000-0005-0000-0000-00000C660000}"/>
    <cellStyle name="Millares 2 3 2 3 3 5" xfId="931" xr:uid="{00000000-0005-0000-0000-00000D660000}"/>
    <cellStyle name="Millares 2 3 2 3 3 5 2" xfId="3121" xr:uid="{00000000-0005-0000-0000-00000E660000}"/>
    <cellStyle name="Millares 2 3 2 3 3 5 2 2" xfId="6551" xr:uid="{00000000-0005-0000-0000-00000F660000}"/>
    <cellStyle name="Millares 2 3 2 3 3 5 2 2 2" xfId="16946" xr:uid="{00000000-0005-0000-0000-000010660000}"/>
    <cellStyle name="Millares 2 3 2 3 3 5 2 2 2 2" xfId="48000" xr:uid="{00000000-0005-0000-0000-000011660000}"/>
    <cellStyle name="Millares 2 3 2 3 3 5 2 2 3" xfId="27316" xr:uid="{00000000-0005-0000-0000-000012660000}"/>
    <cellStyle name="Millares 2 3 2 3 3 5 2 2 4" xfId="37660" xr:uid="{00000000-0005-0000-0000-000013660000}"/>
    <cellStyle name="Millares 2 3 2 3 3 5 2 3" xfId="10031" xr:uid="{00000000-0005-0000-0000-000014660000}"/>
    <cellStyle name="Millares 2 3 2 3 3 5 2 3 2" xfId="20397" xr:uid="{00000000-0005-0000-0000-000015660000}"/>
    <cellStyle name="Millares 2 3 2 3 3 5 2 3 2 2" xfId="51446" xr:uid="{00000000-0005-0000-0000-000016660000}"/>
    <cellStyle name="Millares 2 3 2 3 3 5 2 3 3" xfId="30762" xr:uid="{00000000-0005-0000-0000-000017660000}"/>
    <cellStyle name="Millares 2 3 2 3 3 5 2 3 4" xfId="41106" xr:uid="{00000000-0005-0000-0000-000018660000}"/>
    <cellStyle name="Millares 2 3 2 3 3 5 2 4" xfId="13518" xr:uid="{00000000-0005-0000-0000-000019660000}"/>
    <cellStyle name="Millares 2 3 2 3 3 5 2 4 2" xfId="44574" xr:uid="{00000000-0005-0000-0000-00001A660000}"/>
    <cellStyle name="Millares 2 3 2 3 3 5 2 5" xfId="23890" xr:uid="{00000000-0005-0000-0000-00001B660000}"/>
    <cellStyle name="Millares 2 3 2 3 3 5 2 6" xfId="34234" xr:uid="{00000000-0005-0000-0000-00001C660000}"/>
    <cellStyle name="Millares 2 3 2 3 3 5 3" xfId="4830" xr:uid="{00000000-0005-0000-0000-00001D660000}"/>
    <cellStyle name="Millares 2 3 2 3 3 5 3 2" xfId="15227" xr:uid="{00000000-0005-0000-0000-00001E660000}"/>
    <cellStyle name="Millares 2 3 2 3 3 5 3 2 2" xfId="46283" xr:uid="{00000000-0005-0000-0000-00001F660000}"/>
    <cellStyle name="Millares 2 3 2 3 3 5 3 3" xfId="25599" xr:uid="{00000000-0005-0000-0000-000020660000}"/>
    <cellStyle name="Millares 2 3 2 3 3 5 3 4" xfId="35943" xr:uid="{00000000-0005-0000-0000-000021660000}"/>
    <cellStyle name="Millares 2 3 2 3 3 5 4" xfId="8272" xr:uid="{00000000-0005-0000-0000-000022660000}"/>
    <cellStyle name="Millares 2 3 2 3 3 5 4 2" xfId="18657" xr:uid="{00000000-0005-0000-0000-000023660000}"/>
    <cellStyle name="Millares 2 3 2 3 3 5 4 2 2" xfId="49707" xr:uid="{00000000-0005-0000-0000-000024660000}"/>
    <cellStyle name="Millares 2 3 2 3 3 5 4 3" xfId="29023" xr:uid="{00000000-0005-0000-0000-000025660000}"/>
    <cellStyle name="Millares 2 3 2 3 3 5 4 4" xfId="39367" xr:uid="{00000000-0005-0000-0000-000026660000}"/>
    <cellStyle name="Millares 2 3 2 3 3 5 5" xfId="11801" xr:uid="{00000000-0005-0000-0000-000027660000}"/>
    <cellStyle name="Millares 2 3 2 3 3 5 5 2" xfId="42857" xr:uid="{00000000-0005-0000-0000-000028660000}"/>
    <cellStyle name="Millares 2 3 2 3 3 5 6" xfId="22173" xr:uid="{00000000-0005-0000-0000-000029660000}"/>
    <cellStyle name="Millares 2 3 2 3 3 5 7" xfId="32517" xr:uid="{00000000-0005-0000-0000-00002A660000}"/>
    <cellStyle name="Millares 2 3 2 3 3 6" xfId="932" xr:uid="{00000000-0005-0000-0000-00002B660000}"/>
    <cellStyle name="Millares 2 3 2 3 3 6 2" xfId="3122" xr:uid="{00000000-0005-0000-0000-00002C660000}"/>
    <cellStyle name="Millares 2 3 2 3 3 6 2 2" xfId="6552" xr:uid="{00000000-0005-0000-0000-00002D660000}"/>
    <cellStyle name="Millares 2 3 2 3 3 6 2 2 2" xfId="16947" xr:uid="{00000000-0005-0000-0000-00002E660000}"/>
    <cellStyle name="Millares 2 3 2 3 3 6 2 2 2 2" xfId="48001" xr:uid="{00000000-0005-0000-0000-00002F660000}"/>
    <cellStyle name="Millares 2 3 2 3 3 6 2 2 3" xfId="27317" xr:uid="{00000000-0005-0000-0000-000030660000}"/>
    <cellStyle name="Millares 2 3 2 3 3 6 2 2 4" xfId="37661" xr:uid="{00000000-0005-0000-0000-000031660000}"/>
    <cellStyle name="Millares 2 3 2 3 3 6 2 3" xfId="10032" xr:uid="{00000000-0005-0000-0000-000032660000}"/>
    <cellStyle name="Millares 2 3 2 3 3 6 2 3 2" xfId="20398" xr:uid="{00000000-0005-0000-0000-000033660000}"/>
    <cellStyle name="Millares 2 3 2 3 3 6 2 3 2 2" xfId="51447" xr:uid="{00000000-0005-0000-0000-000034660000}"/>
    <cellStyle name="Millares 2 3 2 3 3 6 2 3 3" xfId="30763" xr:uid="{00000000-0005-0000-0000-000035660000}"/>
    <cellStyle name="Millares 2 3 2 3 3 6 2 3 4" xfId="41107" xr:uid="{00000000-0005-0000-0000-000036660000}"/>
    <cellStyle name="Millares 2 3 2 3 3 6 2 4" xfId="13519" xr:uid="{00000000-0005-0000-0000-000037660000}"/>
    <cellStyle name="Millares 2 3 2 3 3 6 2 4 2" xfId="44575" xr:uid="{00000000-0005-0000-0000-000038660000}"/>
    <cellStyle name="Millares 2 3 2 3 3 6 2 5" xfId="23891" xr:uid="{00000000-0005-0000-0000-000039660000}"/>
    <cellStyle name="Millares 2 3 2 3 3 6 2 6" xfId="34235" xr:uid="{00000000-0005-0000-0000-00003A660000}"/>
    <cellStyle name="Millares 2 3 2 3 3 6 3" xfId="4831" xr:uid="{00000000-0005-0000-0000-00003B660000}"/>
    <cellStyle name="Millares 2 3 2 3 3 6 3 2" xfId="15228" xr:uid="{00000000-0005-0000-0000-00003C660000}"/>
    <cellStyle name="Millares 2 3 2 3 3 6 3 2 2" xfId="46284" xr:uid="{00000000-0005-0000-0000-00003D660000}"/>
    <cellStyle name="Millares 2 3 2 3 3 6 3 3" xfId="25600" xr:uid="{00000000-0005-0000-0000-00003E660000}"/>
    <cellStyle name="Millares 2 3 2 3 3 6 3 4" xfId="35944" xr:uid="{00000000-0005-0000-0000-00003F660000}"/>
    <cellStyle name="Millares 2 3 2 3 3 6 4" xfId="8273" xr:uid="{00000000-0005-0000-0000-000040660000}"/>
    <cellStyle name="Millares 2 3 2 3 3 6 4 2" xfId="18658" xr:uid="{00000000-0005-0000-0000-000041660000}"/>
    <cellStyle name="Millares 2 3 2 3 3 6 4 2 2" xfId="49708" xr:uid="{00000000-0005-0000-0000-000042660000}"/>
    <cellStyle name="Millares 2 3 2 3 3 6 4 3" xfId="29024" xr:uid="{00000000-0005-0000-0000-000043660000}"/>
    <cellStyle name="Millares 2 3 2 3 3 6 4 4" xfId="39368" xr:uid="{00000000-0005-0000-0000-000044660000}"/>
    <cellStyle name="Millares 2 3 2 3 3 6 5" xfId="11802" xr:uid="{00000000-0005-0000-0000-000045660000}"/>
    <cellStyle name="Millares 2 3 2 3 3 6 5 2" xfId="42858" xr:uid="{00000000-0005-0000-0000-000046660000}"/>
    <cellStyle name="Millares 2 3 2 3 3 6 6" xfId="22174" xr:uid="{00000000-0005-0000-0000-000047660000}"/>
    <cellStyle name="Millares 2 3 2 3 3 6 7" xfId="32518" xr:uid="{00000000-0005-0000-0000-000048660000}"/>
    <cellStyle name="Millares 2 3 2 3 3 7" xfId="3111" xr:uid="{00000000-0005-0000-0000-000049660000}"/>
    <cellStyle name="Millares 2 3 2 3 3 7 2" xfId="6541" xr:uid="{00000000-0005-0000-0000-00004A660000}"/>
    <cellStyle name="Millares 2 3 2 3 3 7 2 2" xfId="16936" xr:uid="{00000000-0005-0000-0000-00004B660000}"/>
    <cellStyle name="Millares 2 3 2 3 3 7 2 2 2" xfId="47990" xr:uid="{00000000-0005-0000-0000-00004C660000}"/>
    <cellStyle name="Millares 2 3 2 3 3 7 2 3" xfId="27306" xr:uid="{00000000-0005-0000-0000-00004D660000}"/>
    <cellStyle name="Millares 2 3 2 3 3 7 2 4" xfId="37650" xr:uid="{00000000-0005-0000-0000-00004E660000}"/>
    <cellStyle name="Millares 2 3 2 3 3 7 3" xfId="10021" xr:uid="{00000000-0005-0000-0000-00004F660000}"/>
    <cellStyle name="Millares 2 3 2 3 3 7 3 2" xfId="20387" xr:uid="{00000000-0005-0000-0000-000050660000}"/>
    <cellStyle name="Millares 2 3 2 3 3 7 3 2 2" xfId="51436" xr:uid="{00000000-0005-0000-0000-000051660000}"/>
    <cellStyle name="Millares 2 3 2 3 3 7 3 3" xfId="30752" xr:uid="{00000000-0005-0000-0000-000052660000}"/>
    <cellStyle name="Millares 2 3 2 3 3 7 3 4" xfId="41096" xr:uid="{00000000-0005-0000-0000-000053660000}"/>
    <cellStyle name="Millares 2 3 2 3 3 7 4" xfId="13508" xr:uid="{00000000-0005-0000-0000-000054660000}"/>
    <cellStyle name="Millares 2 3 2 3 3 7 4 2" xfId="44564" xr:uid="{00000000-0005-0000-0000-000055660000}"/>
    <cellStyle name="Millares 2 3 2 3 3 7 5" xfId="23880" xr:uid="{00000000-0005-0000-0000-000056660000}"/>
    <cellStyle name="Millares 2 3 2 3 3 7 6" xfId="34224" xr:uid="{00000000-0005-0000-0000-000057660000}"/>
    <cellStyle name="Millares 2 3 2 3 3 8" xfId="4820" xr:uid="{00000000-0005-0000-0000-000058660000}"/>
    <cellStyle name="Millares 2 3 2 3 3 8 2" xfId="15217" xr:uid="{00000000-0005-0000-0000-000059660000}"/>
    <cellStyle name="Millares 2 3 2 3 3 8 2 2" xfId="46273" xr:uid="{00000000-0005-0000-0000-00005A660000}"/>
    <cellStyle name="Millares 2 3 2 3 3 8 3" xfId="25589" xr:uid="{00000000-0005-0000-0000-00005B660000}"/>
    <cellStyle name="Millares 2 3 2 3 3 8 4" xfId="35933" xr:uid="{00000000-0005-0000-0000-00005C660000}"/>
    <cellStyle name="Millares 2 3 2 3 3 9" xfId="8262" xr:uid="{00000000-0005-0000-0000-00005D660000}"/>
    <cellStyle name="Millares 2 3 2 3 3 9 2" xfId="18647" xr:uid="{00000000-0005-0000-0000-00005E660000}"/>
    <cellStyle name="Millares 2 3 2 3 3 9 2 2" xfId="49697" xr:uid="{00000000-0005-0000-0000-00005F660000}"/>
    <cellStyle name="Millares 2 3 2 3 3 9 3" xfId="29013" xr:uid="{00000000-0005-0000-0000-000060660000}"/>
    <cellStyle name="Millares 2 3 2 3 3 9 4" xfId="39357" xr:uid="{00000000-0005-0000-0000-000061660000}"/>
    <cellStyle name="Millares 2 3 2 3 4" xfId="933" xr:uid="{00000000-0005-0000-0000-000062660000}"/>
    <cellStyle name="Millares 2 3 2 3 4 10" xfId="11803" xr:uid="{00000000-0005-0000-0000-000063660000}"/>
    <cellStyle name="Millares 2 3 2 3 4 10 2" xfId="42859" xr:uid="{00000000-0005-0000-0000-000064660000}"/>
    <cellStyle name="Millares 2 3 2 3 4 11" xfId="22175" xr:uid="{00000000-0005-0000-0000-000065660000}"/>
    <cellStyle name="Millares 2 3 2 3 4 12" xfId="32519" xr:uid="{00000000-0005-0000-0000-000066660000}"/>
    <cellStyle name="Millares 2 3 2 3 4 2" xfId="934" xr:uid="{00000000-0005-0000-0000-000067660000}"/>
    <cellStyle name="Millares 2 3 2 3 4 2 10" xfId="22176" xr:uid="{00000000-0005-0000-0000-000068660000}"/>
    <cellStyle name="Millares 2 3 2 3 4 2 11" xfId="32520" xr:uid="{00000000-0005-0000-0000-000069660000}"/>
    <cellStyle name="Millares 2 3 2 3 4 2 2" xfId="935" xr:uid="{00000000-0005-0000-0000-00006A660000}"/>
    <cellStyle name="Millares 2 3 2 3 4 2 2 2" xfId="936" xr:uid="{00000000-0005-0000-0000-00006B660000}"/>
    <cellStyle name="Millares 2 3 2 3 4 2 2 2 2" xfId="3126" xr:uid="{00000000-0005-0000-0000-00006C660000}"/>
    <cellStyle name="Millares 2 3 2 3 4 2 2 2 2 2" xfId="6556" xr:uid="{00000000-0005-0000-0000-00006D660000}"/>
    <cellStyle name="Millares 2 3 2 3 4 2 2 2 2 2 2" xfId="16951" xr:uid="{00000000-0005-0000-0000-00006E660000}"/>
    <cellStyle name="Millares 2 3 2 3 4 2 2 2 2 2 2 2" xfId="48005" xr:uid="{00000000-0005-0000-0000-00006F660000}"/>
    <cellStyle name="Millares 2 3 2 3 4 2 2 2 2 2 3" xfId="27321" xr:uid="{00000000-0005-0000-0000-000070660000}"/>
    <cellStyle name="Millares 2 3 2 3 4 2 2 2 2 2 4" xfId="37665" xr:uid="{00000000-0005-0000-0000-000071660000}"/>
    <cellStyle name="Millares 2 3 2 3 4 2 2 2 2 3" xfId="10036" xr:uid="{00000000-0005-0000-0000-000072660000}"/>
    <cellStyle name="Millares 2 3 2 3 4 2 2 2 2 3 2" xfId="20402" xr:uid="{00000000-0005-0000-0000-000073660000}"/>
    <cellStyle name="Millares 2 3 2 3 4 2 2 2 2 3 2 2" xfId="51451" xr:uid="{00000000-0005-0000-0000-000074660000}"/>
    <cellStyle name="Millares 2 3 2 3 4 2 2 2 2 3 3" xfId="30767" xr:uid="{00000000-0005-0000-0000-000075660000}"/>
    <cellStyle name="Millares 2 3 2 3 4 2 2 2 2 3 4" xfId="41111" xr:uid="{00000000-0005-0000-0000-000076660000}"/>
    <cellStyle name="Millares 2 3 2 3 4 2 2 2 2 4" xfId="13523" xr:uid="{00000000-0005-0000-0000-000077660000}"/>
    <cellStyle name="Millares 2 3 2 3 4 2 2 2 2 4 2" xfId="44579" xr:uid="{00000000-0005-0000-0000-000078660000}"/>
    <cellStyle name="Millares 2 3 2 3 4 2 2 2 2 5" xfId="23895" xr:uid="{00000000-0005-0000-0000-000079660000}"/>
    <cellStyle name="Millares 2 3 2 3 4 2 2 2 2 6" xfId="34239" xr:uid="{00000000-0005-0000-0000-00007A660000}"/>
    <cellStyle name="Millares 2 3 2 3 4 2 2 2 3" xfId="4835" xr:uid="{00000000-0005-0000-0000-00007B660000}"/>
    <cellStyle name="Millares 2 3 2 3 4 2 2 2 3 2" xfId="15232" xr:uid="{00000000-0005-0000-0000-00007C660000}"/>
    <cellStyle name="Millares 2 3 2 3 4 2 2 2 3 2 2" xfId="46288" xr:uid="{00000000-0005-0000-0000-00007D660000}"/>
    <cellStyle name="Millares 2 3 2 3 4 2 2 2 3 3" xfId="25604" xr:uid="{00000000-0005-0000-0000-00007E660000}"/>
    <cellStyle name="Millares 2 3 2 3 4 2 2 2 3 4" xfId="35948" xr:uid="{00000000-0005-0000-0000-00007F660000}"/>
    <cellStyle name="Millares 2 3 2 3 4 2 2 2 4" xfId="8277" xr:uid="{00000000-0005-0000-0000-000080660000}"/>
    <cellStyle name="Millares 2 3 2 3 4 2 2 2 4 2" xfId="18662" xr:uid="{00000000-0005-0000-0000-000081660000}"/>
    <cellStyle name="Millares 2 3 2 3 4 2 2 2 4 2 2" xfId="49712" xr:uid="{00000000-0005-0000-0000-000082660000}"/>
    <cellStyle name="Millares 2 3 2 3 4 2 2 2 4 3" xfId="29028" xr:uid="{00000000-0005-0000-0000-000083660000}"/>
    <cellStyle name="Millares 2 3 2 3 4 2 2 2 4 4" xfId="39372" xr:uid="{00000000-0005-0000-0000-000084660000}"/>
    <cellStyle name="Millares 2 3 2 3 4 2 2 2 5" xfId="11806" xr:uid="{00000000-0005-0000-0000-000085660000}"/>
    <cellStyle name="Millares 2 3 2 3 4 2 2 2 5 2" xfId="42862" xr:uid="{00000000-0005-0000-0000-000086660000}"/>
    <cellStyle name="Millares 2 3 2 3 4 2 2 2 6" xfId="22178" xr:uid="{00000000-0005-0000-0000-000087660000}"/>
    <cellStyle name="Millares 2 3 2 3 4 2 2 2 7" xfId="32522" xr:uid="{00000000-0005-0000-0000-000088660000}"/>
    <cellStyle name="Millares 2 3 2 3 4 2 2 3" xfId="3125" xr:uid="{00000000-0005-0000-0000-000089660000}"/>
    <cellStyle name="Millares 2 3 2 3 4 2 2 3 2" xfId="6555" xr:uid="{00000000-0005-0000-0000-00008A660000}"/>
    <cellStyle name="Millares 2 3 2 3 4 2 2 3 2 2" xfId="16950" xr:uid="{00000000-0005-0000-0000-00008B660000}"/>
    <cellStyle name="Millares 2 3 2 3 4 2 2 3 2 2 2" xfId="48004" xr:uid="{00000000-0005-0000-0000-00008C660000}"/>
    <cellStyle name="Millares 2 3 2 3 4 2 2 3 2 3" xfId="27320" xr:uid="{00000000-0005-0000-0000-00008D660000}"/>
    <cellStyle name="Millares 2 3 2 3 4 2 2 3 2 4" xfId="37664" xr:uid="{00000000-0005-0000-0000-00008E660000}"/>
    <cellStyle name="Millares 2 3 2 3 4 2 2 3 3" xfId="10035" xr:uid="{00000000-0005-0000-0000-00008F660000}"/>
    <cellStyle name="Millares 2 3 2 3 4 2 2 3 3 2" xfId="20401" xr:uid="{00000000-0005-0000-0000-000090660000}"/>
    <cellStyle name="Millares 2 3 2 3 4 2 2 3 3 2 2" xfId="51450" xr:uid="{00000000-0005-0000-0000-000091660000}"/>
    <cellStyle name="Millares 2 3 2 3 4 2 2 3 3 3" xfId="30766" xr:uid="{00000000-0005-0000-0000-000092660000}"/>
    <cellStyle name="Millares 2 3 2 3 4 2 2 3 3 4" xfId="41110" xr:uid="{00000000-0005-0000-0000-000093660000}"/>
    <cellStyle name="Millares 2 3 2 3 4 2 2 3 4" xfId="13522" xr:uid="{00000000-0005-0000-0000-000094660000}"/>
    <cellStyle name="Millares 2 3 2 3 4 2 2 3 4 2" xfId="44578" xr:uid="{00000000-0005-0000-0000-000095660000}"/>
    <cellStyle name="Millares 2 3 2 3 4 2 2 3 5" xfId="23894" xr:uid="{00000000-0005-0000-0000-000096660000}"/>
    <cellStyle name="Millares 2 3 2 3 4 2 2 3 6" xfId="34238" xr:uid="{00000000-0005-0000-0000-000097660000}"/>
    <cellStyle name="Millares 2 3 2 3 4 2 2 4" xfId="4834" xr:uid="{00000000-0005-0000-0000-000098660000}"/>
    <cellStyle name="Millares 2 3 2 3 4 2 2 4 2" xfId="15231" xr:uid="{00000000-0005-0000-0000-000099660000}"/>
    <cellStyle name="Millares 2 3 2 3 4 2 2 4 2 2" xfId="46287" xr:uid="{00000000-0005-0000-0000-00009A660000}"/>
    <cellStyle name="Millares 2 3 2 3 4 2 2 4 3" xfId="25603" xr:uid="{00000000-0005-0000-0000-00009B660000}"/>
    <cellStyle name="Millares 2 3 2 3 4 2 2 4 4" xfId="35947" xr:uid="{00000000-0005-0000-0000-00009C660000}"/>
    <cellStyle name="Millares 2 3 2 3 4 2 2 5" xfId="8276" xr:uid="{00000000-0005-0000-0000-00009D660000}"/>
    <cellStyle name="Millares 2 3 2 3 4 2 2 5 2" xfId="18661" xr:uid="{00000000-0005-0000-0000-00009E660000}"/>
    <cellStyle name="Millares 2 3 2 3 4 2 2 5 2 2" xfId="49711" xr:uid="{00000000-0005-0000-0000-00009F660000}"/>
    <cellStyle name="Millares 2 3 2 3 4 2 2 5 3" xfId="29027" xr:uid="{00000000-0005-0000-0000-0000A0660000}"/>
    <cellStyle name="Millares 2 3 2 3 4 2 2 5 4" xfId="39371" xr:uid="{00000000-0005-0000-0000-0000A1660000}"/>
    <cellStyle name="Millares 2 3 2 3 4 2 2 6" xfId="11805" xr:uid="{00000000-0005-0000-0000-0000A2660000}"/>
    <cellStyle name="Millares 2 3 2 3 4 2 2 6 2" xfId="42861" xr:uid="{00000000-0005-0000-0000-0000A3660000}"/>
    <cellStyle name="Millares 2 3 2 3 4 2 2 7" xfId="22177" xr:uid="{00000000-0005-0000-0000-0000A4660000}"/>
    <cellStyle name="Millares 2 3 2 3 4 2 2 8" xfId="32521" xr:uid="{00000000-0005-0000-0000-0000A5660000}"/>
    <cellStyle name="Millares 2 3 2 3 4 2 3" xfId="937" xr:uid="{00000000-0005-0000-0000-0000A6660000}"/>
    <cellStyle name="Millares 2 3 2 3 4 2 3 2" xfId="3127" xr:uid="{00000000-0005-0000-0000-0000A7660000}"/>
    <cellStyle name="Millares 2 3 2 3 4 2 3 2 2" xfId="6557" xr:uid="{00000000-0005-0000-0000-0000A8660000}"/>
    <cellStyle name="Millares 2 3 2 3 4 2 3 2 2 2" xfId="16952" xr:uid="{00000000-0005-0000-0000-0000A9660000}"/>
    <cellStyle name="Millares 2 3 2 3 4 2 3 2 2 2 2" xfId="48006" xr:uid="{00000000-0005-0000-0000-0000AA660000}"/>
    <cellStyle name="Millares 2 3 2 3 4 2 3 2 2 3" xfId="27322" xr:uid="{00000000-0005-0000-0000-0000AB660000}"/>
    <cellStyle name="Millares 2 3 2 3 4 2 3 2 2 4" xfId="37666" xr:uid="{00000000-0005-0000-0000-0000AC660000}"/>
    <cellStyle name="Millares 2 3 2 3 4 2 3 2 3" xfId="10037" xr:uid="{00000000-0005-0000-0000-0000AD660000}"/>
    <cellStyle name="Millares 2 3 2 3 4 2 3 2 3 2" xfId="20403" xr:uid="{00000000-0005-0000-0000-0000AE660000}"/>
    <cellStyle name="Millares 2 3 2 3 4 2 3 2 3 2 2" xfId="51452" xr:uid="{00000000-0005-0000-0000-0000AF660000}"/>
    <cellStyle name="Millares 2 3 2 3 4 2 3 2 3 3" xfId="30768" xr:uid="{00000000-0005-0000-0000-0000B0660000}"/>
    <cellStyle name="Millares 2 3 2 3 4 2 3 2 3 4" xfId="41112" xr:uid="{00000000-0005-0000-0000-0000B1660000}"/>
    <cellStyle name="Millares 2 3 2 3 4 2 3 2 4" xfId="13524" xr:uid="{00000000-0005-0000-0000-0000B2660000}"/>
    <cellStyle name="Millares 2 3 2 3 4 2 3 2 4 2" xfId="44580" xr:uid="{00000000-0005-0000-0000-0000B3660000}"/>
    <cellStyle name="Millares 2 3 2 3 4 2 3 2 5" xfId="23896" xr:uid="{00000000-0005-0000-0000-0000B4660000}"/>
    <cellStyle name="Millares 2 3 2 3 4 2 3 2 6" xfId="34240" xr:uid="{00000000-0005-0000-0000-0000B5660000}"/>
    <cellStyle name="Millares 2 3 2 3 4 2 3 3" xfId="4836" xr:uid="{00000000-0005-0000-0000-0000B6660000}"/>
    <cellStyle name="Millares 2 3 2 3 4 2 3 3 2" xfId="15233" xr:uid="{00000000-0005-0000-0000-0000B7660000}"/>
    <cellStyle name="Millares 2 3 2 3 4 2 3 3 2 2" xfId="46289" xr:uid="{00000000-0005-0000-0000-0000B8660000}"/>
    <cellStyle name="Millares 2 3 2 3 4 2 3 3 3" xfId="25605" xr:uid="{00000000-0005-0000-0000-0000B9660000}"/>
    <cellStyle name="Millares 2 3 2 3 4 2 3 3 4" xfId="35949" xr:uid="{00000000-0005-0000-0000-0000BA660000}"/>
    <cellStyle name="Millares 2 3 2 3 4 2 3 4" xfId="8278" xr:uid="{00000000-0005-0000-0000-0000BB660000}"/>
    <cellStyle name="Millares 2 3 2 3 4 2 3 4 2" xfId="18663" xr:uid="{00000000-0005-0000-0000-0000BC660000}"/>
    <cellStyle name="Millares 2 3 2 3 4 2 3 4 2 2" xfId="49713" xr:uid="{00000000-0005-0000-0000-0000BD660000}"/>
    <cellStyle name="Millares 2 3 2 3 4 2 3 4 3" xfId="29029" xr:uid="{00000000-0005-0000-0000-0000BE660000}"/>
    <cellStyle name="Millares 2 3 2 3 4 2 3 4 4" xfId="39373" xr:uid="{00000000-0005-0000-0000-0000BF660000}"/>
    <cellStyle name="Millares 2 3 2 3 4 2 3 5" xfId="11807" xr:uid="{00000000-0005-0000-0000-0000C0660000}"/>
    <cellStyle name="Millares 2 3 2 3 4 2 3 5 2" xfId="42863" xr:uid="{00000000-0005-0000-0000-0000C1660000}"/>
    <cellStyle name="Millares 2 3 2 3 4 2 3 6" xfId="22179" xr:uid="{00000000-0005-0000-0000-0000C2660000}"/>
    <cellStyle name="Millares 2 3 2 3 4 2 3 7" xfId="32523" xr:uid="{00000000-0005-0000-0000-0000C3660000}"/>
    <cellStyle name="Millares 2 3 2 3 4 2 4" xfId="938" xr:uid="{00000000-0005-0000-0000-0000C4660000}"/>
    <cellStyle name="Millares 2 3 2 3 4 2 4 2" xfId="3128" xr:uid="{00000000-0005-0000-0000-0000C5660000}"/>
    <cellStyle name="Millares 2 3 2 3 4 2 4 2 2" xfId="6558" xr:uid="{00000000-0005-0000-0000-0000C6660000}"/>
    <cellStyle name="Millares 2 3 2 3 4 2 4 2 2 2" xfId="16953" xr:uid="{00000000-0005-0000-0000-0000C7660000}"/>
    <cellStyle name="Millares 2 3 2 3 4 2 4 2 2 2 2" xfId="48007" xr:uid="{00000000-0005-0000-0000-0000C8660000}"/>
    <cellStyle name="Millares 2 3 2 3 4 2 4 2 2 3" xfId="27323" xr:uid="{00000000-0005-0000-0000-0000C9660000}"/>
    <cellStyle name="Millares 2 3 2 3 4 2 4 2 2 4" xfId="37667" xr:uid="{00000000-0005-0000-0000-0000CA660000}"/>
    <cellStyle name="Millares 2 3 2 3 4 2 4 2 3" xfId="10038" xr:uid="{00000000-0005-0000-0000-0000CB660000}"/>
    <cellStyle name="Millares 2 3 2 3 4 2 4 2 3 2" xfId="20404" xr:uid="{00000000-0005-0000-0000-0000CC660000}"/>
    <cellStyle name="Millares 2 3 2 3 4 2 4 2 3 2 2" xfId="51453" xr:uid="{00000000-0005-0000-0000-0000CD660000}"/>
    <cellStyle name="Millares 2 3 2 3 4 2 4 2 3 3" xfId="30769" xr:uid="{00000000-0005-0000-0000-0000CE660000}"/>
    <cellStyle name="Millares 2 3 2 3 4 2 4 2 3 4" xfId="41113" xr:uid="{00000000-0005-0000-0000-0000CF660000}"/>
    <cellStyle name="Millares 2 3 2 3 4 2 4 2 4" xfId="13525" xr:uid="{00000000-0005-0000-0000-0000D0660000}"/>
    <cellStyle name="Millares 2 3 2 3 4 2 4 2 4 2" xfId="44581" xr:uid="{00000000-0005-0000-0000-0000D1660000}"/>
    <cellStyle name="Millares 2 3 2 3 4 2 4 2 5" xfId="23897" xr:uid="{00000000-0005-0000-0000-0000D2660000}"/>
    <cellStyle name="Millares 2 3 2 3 4 2 4 2 6" xfId="34241" xr:uid="{00000000-0005-0000-0000-0000D3660000}"/>
    <cellStyle name="Millares 2 3 2 3 4 2 4 3" xfId="4837" xr:uid="{00000000-0005-0000-0000-0000D4660000}"/>
    <cellStyle name="Millares 2 3 2 3 4 2 4 3 2" xfId="15234" xr:uid="{00000000-0005-0000-0000-0000D5660000}"/>
    <cellStyle name="Millares 2 3 2 3 4 2 4 3 2 2" xfId="46290" xr:uid="{00000000-0005-0000-0000-0000D6660000}"/>
    <cellStyle name="Millares 2 3 2 3 4 2 4 3 3" xfId="25606" xr:uid="{00000000-0005-0000-0000-0000D7660000}"/>
    <cellStyle name="Millares 2 3 2 3 4 2 4 3 4" xfId="35950" xr:uid="{00000000-0005-0000-0000-0000D8660000}"/>
    <cellStyle name="Millares 2 3 2 3 4 2 4 4" xfId="8279" xr:uid="{00000000-0005-0000-0000-0000D9660000}"/>
    <cellStyle name="Millares 2 3 2 3 4 2 4 4 2" xfId="18664" xr:uid="{00000000-0005-0000-0000-0000DA660000}"/>
    <cellStyle name="Millares 2 3 2 3 4 2 4 4 2 2" xfId="49714" xr:uid="{00000000-0005-0000-0000-0000DB660000}"/>
    <cellStyle name="Millares 2 3 2 3 4 2 4 4 3" xfId="29030" xr:uid="{00000000-0005-0000-0000-0000DC660000}"/>
    <cellStyle name="Millares 2 3 2 3 4 2 4 4 4" xfId="39374" xr:uid="{00000000-0005-0000-0000-0000DD660000}"/>
    <cellStyle name="Millares 2 3 2 3 4 2 4 5" xfId="11808" xr:uid="{00000000-0005-0000-0000-0000DE660000}"/>
    <cellStyle name="Millares 2 3 2 3 4 2 4 5 2" xfId="42864" xr:uid="{00000000-0005-0000-0000-0000DF660000}"/>
    <cellStyle name="Millares 2 3 2 3 4 2 4 6" xfId="22180" xr:uid="{00000000-0005-0000-0000-0000E0660000}"/>
    <cellStyle name="Millares 2 3 2 3 4 2 4 7" xfId="32524" xr:uid="{00000000-0005-0000-0000-0000E1660000}"/>
    <cellStyle name="Millares 2 3 2 3 4 2 5" xfId="939" xr:uid="{00000000-0005-0000-0000-0000E2660000}"/>
    <cellStyle name="Millares 2 3 2 3 4 2 5 2" xfId="3129" xr:uid="{00000000-0005-0000-0000-0000E3660000}"/>
    <cellStyle name="Millares 2 3 2 3 4 2 5 2 2" xfId="6559" xr:uid="{00000000-0005-0000-0000-0000E4660000}"/>
    <cellStyle name="Millares 2 3 2 3 4 2 5 2 2 2" xfId="16954" xr:uid="{00000000-0005-0000-0000-0000E5660000}"/>
    <cellStyle name="Millares 2 3 2 3 4 2 5 2 2 2 2" xfId="48008" xr:uid="{00000000-0005-0000-0000-0000E6660000}"/>
    <cellStyle name="Millares 2 3 2 3 4 2 5 2 2 3" xfId="27324" xr:uid="{00000000-0005-0000-0000-0000E7660000}"/>
    <cellStyle name="Millares 2 3 2 3 4 2 5 2 2 4" xfId="37668" xr:uid="{00000000-0005-0000-0000-0000E8660000}"/>
    <cellStyle name="Millares 2 3 2 3 4 2 5 2 3" xfId="10039" xr:uid="{00000000-0005-0000-0000-0000E9660000}"/>
    <cellStyle name="Millares 2 3 2 3 4 2 5 2 3 2" xfId="20405" xr:uid="{00000000-0005-0000-0000-0000EA660000}"/>
    <cellStyle name="Millares 2 3 2 3 4 2 5 2 3 2 2" xfId="51454" xr:uid="{00000000-0005-0000-0000-0000EB660000}"/>
    <cellStyle name="Millares 2 3 2 3 4 2 5 2 3 3" xfId="30770" xr:uid="{00000000-0005-0000-0000-0000EC660000}"/>
    <cellStyle name="Millares 2 3 2 3 4 2 5 2 3 4" xfId="41114" xr:uid="{00000000-0005-0000-0000-0000ED660000}"/>
    <cellStyle name="Millares 2 3 2 3 4 2 5 2 4" xfId="13526" xr:uid="{00000000-0005-0000-0000-0000EE660000}"/>
    <cellStyle name="Millares 2 3 2 3 4 2 5 2 4 2" xfId="44582" xr:uid="{00000000-0005-0000-0000-0000EF660000}"/>
    <cellStyle name="Millares 2 3 2 3 4 2 5 2 5" xfId="23898" xr:uid="{00000000-0005-0000-0000-0000F0660000}"/>
    <cellStyle name="Millares 2 3 2 3 4 2 5 2 6" xfId="34242" xr:uid="{00000000-0005-0000-0000-0000F1660000}"/>
    <cellStyle name="Millares 2 3 2 3 4 2 5 3" xfId="4838" xr:uid="{00000000-0005-0000-0000-0000F2660000}"/>
    <cellStyle name="Millares 2 3 2 3 4 2 5 3 2" xfId="15235" xr:uid="{00000000-0005-0000-0000-0000F3660000}"/>
    <cellStyle name="Millares 2 3 2 3 4 2 5 3 2 2" xfId="46291" xr:uid="{00000000-0005-0000-0000-0000F4660000}"/>
    <cellStyle name="Millares 2 3 2 3 4 2 5 3 3" xfId="25607" xr:uid="{00000000-0005-0000-0000-0000F5660000}"/>
    <cellStyle name="Millares 2 3 2 3 4 2 5 3 4" xfId="35951" xr:uid="{00000000-0005-0000-0000-0000F6660000}"/>
    <cellStyle name="Millares 2 3 2 3 4 2 5 4" xfId="8280" xr:uid="{00000000-0005-0000-0000-0000F7660000}"/>
    <cellStyle name="Millares 2 3 2 3 4 2 5 4 2" xfId="18665" xr:uid="{00000000-0005-0000-0000-0000F8660000}"/>
    <cellStyle name="Millares 2 3 2 3 4 2 5 4 2 2" xfId="49715" xr:uid="{00000000-0005-0000-0000-0000F9660000}"/>
    <cellStyle name="Millares 2 3 2 3 4 2 5 4 3" xfId="29031" xr:uid="{00000000-0005-0000-0000-0000FA660000}"/>
    <cellStyle name="Millares 2 3 2 3 4 2 5 4 4" xfId="39375" xr:uid="{00000000-0005-0000-0000-0000FB660000}"/>
    <cellStyle name="Millares 2 3 2 3 4 2 5 5" xfId="11809" xr:uid="{00000000-0005-0000-0000-0000FC660000}"/>
    <cellStyle name="Millares 2 3 2 3 4 2 5 5 2" xfId="42865" xr:uid="{00000000-0005-0000-0000-0000FD660000}"/>
    <cellStyle name="Millares 2 3 2 3 4 2 5 6" xfId="22181" xr:uid="{00000000-0005-0000-0000-0000FE660000}"/>
    <cellStyle name="Millares 2 3 2 3 4 2 5 7" xfId="32525" xr:uid="{00000000-0005-0000-0000-0000FF660000}"/>
    <cellStyle name="Millares 2 3 2 3 4 2 6" xfId="3124" xr:uid="{00000000-0005-0000-0000-000000670000}"/>
    <cellStyle name="Millares 2 3 2 3 4 2 6 2" xfId="6554" xr:uid="{00000000-0005-0000-0000-000001670000}"/>
    <cellStyle name="Millares 2 3 2 3 4 2 6 2 2" xfId="16949" xr:uid="{00000000-0005-0000-0000-000002670000}"/>
    <cellStyle name="Millares 2 3 2 3 4 2 6 2 2 2" xfId="48003" xr:uid="{00000000-0005-0000-0000-000003670000}"/>
    <cellStyle name="Millares 2 3 2 3 4 2 6 2 3" xfId="27319" xr:uid="{00000000-0005-0000-0000-000004670000}"/>
    <cellStyle name="Millares 2 3 2 3 4 2 6 2 4" xfId="37663" xr:uid="{00000000-0005-0000-0000-000005670000}"/>
    <cellStyle name="Millares 2 3 2 3 4 2 6 3" xfId="10034" xr:uid="{00000000-0005-0000-0000-000006670000}"/>
    <cellStyle name="Millares 2 3 2 3 4 2 6 3 2" xfId="20400" xr:uid="{00000000-0005-0000-0000-000007670000}"/>
    <cellStyle name="Millares 2 3 2 3 4 2 6 3 2 2" xfId="51449" xr:uid="{00000000-0005-0000-0000-000008670000}"/>
    <cellStyle name="Millares 2 3 2 3 4 2 6 3 3" xfId="30765" xr:uid="{00000000-0005-0000-0000-000009670000}"/>
    <cellStyle name="Millares 2 3 2 3 4 2 6 3 4" xfId="41109" xr:uid="{00000000-0005-0000-0000-00000A670000}"/>
    <cellStyle name="Millares 2 3 2 3 4 2 6 4" xfId="13521" xr:uid="{00000000-0005-0000-0000-00000B670000}"/>
    <cellStyle name="Millares 2 3 2 3 4 2 6 4 2" xfId="44577" xr:uid="{00000000-0005-0000-0000-00000C670000}"/>
    <cellStyle name="Millares 2 3 2 3 4 2 6 5" xfId="23893" xr:uid="{00000000-0005-0000-0000-00000D670000}"/>
    <cellStyle name="Millares 2 3 2 3 4 2 6 6" xfId="34237" xr:uid="{00000000-0005-0000-0000-00000E670000}"/>
    <cellStyle name="Millares 2 3 2 3 4 2 7" xfId="4833" xr:uid="{00000000-0005-0000-0000-00000F670000}"/>
    <cellStyle name="Millares 2 3 2 3 4 2 7 2" xfId="15230" xr:uid="{00000000-0005-0000-0000-000010670000}"/>
    <cellStyle name="Millares 2 3 2 3 4 2 7 2 2" xfId="46286" xr:uid="{00000000-0005-0000-0000-000011670000}"/>
    <cellStyle name="Millares 2 3 2 3 4 2 7 3" xfId="25602" xr:uid="{00000000-0005-0000-0000-000012670000}"/>
    <cellStyle name="Millares 2 3 2 3 4 2 7 4" xfId="35946" xr:uid="{00000000-0005-0000-0000-000013670000}"/>
    <cellStyle name="Millares 2 3 2 3 4 2 8" xfId="8275" xr:uid="{00000000-0005-0000-0000-000014670000}"/>
    <cellStyle name="Millares 2 3 2 3 4 2 8 2" xfId="18660" xr:uid="{00000000-0005-0000-0000-000015670000}"/>
    <cellStyle name="Millares 2 3 2 3 4 2 8 2 2" xfId="49710" xr:uid="{00000000-0005-0000-0000-000016670000}"/>
    <cellStyle name="Millares 2 3 2 3 4 2 8 3" xfId="29026" xr:uid="{00000000-0005-0000-0000-000017670000}"/>
    <cellStyle name="Millares 2 3 2 3 4 2 8 4" xfId="39370" xr:uid="{00000000-0005-0000-0000-000018670000}"/>
    <cellStyle name="Millares 2 3 2 3 4 2 9" xfId="11804" xr:uid="{00000000-0005-0000-0000-000019670000}"/>
    <cellStyle name="Millares 2 3 2 3 4 2 9 2" xfId="42860" xr:uid="{00000000-0005-0000-0000-00001A670000}"/>
    <cellStyle name="Millares 2 3 2 3 4 3" xfId="940" xr:uid="{00000000-0005-0000-0000-00001B670000}"/>
    <cellStyle name="Millares 2 3 2 3 4 3 2" xfId="941" xr:uid="{00000000-0005-0000-0000-00001C670000}"/>
    <cellStyle name="Millares 2 3 2 3 4 3 2 2" xfId="3131" xr:uid="{00000000-0005-0000-0000-00001D670000}"/>
    <cellStyle name="Millares 2 3 2 3 4 3 2 2 2" xfId="6561" xr:uid="{00000000-0005-0000-0000-00001E670000}"/>
    <cellStyle name="Millares 2 3 2 3 4 3 2 2 2 2" xfId="16956" xr:uid="{00000000-0005-0000-0000-00001F670000}"/>
    <cellStyle name="Millares 2 3 2 3 4 3 2 2 2 2 2" xfId="48010" xr:uid="{00000000-0005-0000-0000-000020670000}"/>
    <cellStyle name="Millares 2 3 2 3 4 3 2 2 2 3" xfId="27326" xr:uid="{00000000-0005-0000-0000-000021670000}"/>
    <cellStyle name="Millares 2 3 2 3 4 3 2 2 2 4" xfId="37670" xr:uid="{00000000-0005-0000-0000-000022670000}"/>
    <cellStyle name="Millares 2 3 2 3 4 3 2 2 3" xfId="10041" xr:uid="{00000000-0005-0000-0000-000023670000}"/>
    <cellStyle name="Millares 2 3 2 3 4 3 2 2 3 2" xfId="20407" xr:uid="{00000000-0005-0000-0000-000024670000}"/>
    <cellStyle name="Millares 2 3 2 3 4 3 2 2 3 2 2" xfId="51456" xr:uid="{00000000-0005-0000-0000-000025670000}"/>
    <cellStyle name="Millares 2 3 2 3 4 3 2 2 3 3" xfId="30772" xr:uid="{00000000-0005-0000-0000-000026670000}"/>
    <cellStyle name="Millares 2 3 2 3 4 3 2 2 3 4" xfId="41116" xr:uid="{00000000-0005-0000-0000-000027670000}"/>
    <cellStyle name="Millares 2 3 2 3 4 3 2 2 4" xfId="13528" xr:uid="{00000000-0005-0000-0000-000028670000}"/>
    <cellStyle name="Millares 2 3 2 3 4 3 2 2 4 2" xfId="44584" xr:uid="{00000000-0005-0000-0000-000029670000}"/>
    <cellStyle name="Millares 2 3 2 3 4 3 2 2 5" xfId="23900" xr:uid="{00000000-0005-0000-0000-00002A670000}"/>
    <cellStyle name="Millares 2 3 2 3 4 3 2 2 6" xfId="34244" xr:uid="{00000000-0005-0000-0000-00002B670000}"/>
    <cellStyle name="Millares 2 3 2 3 4 3 2 3" xfId="4840" xr:uid="{00000000-0005-0000-0000-00002C670000}"/>
    <cellStyle name="Millares 2 3 2 3 4 3 2 3 2" xfId="15237" xr:uid="{00000000-0005-0000-0000-00002D670000}"/>
    <cellStyle name="Millares 2 3 2 3 4 3 2 3 2 2" xfId="46293" xr:uid="{00000000-0005-0000-0000-00002E670000}"/>
    <cellStyle name="Millares 2 3 2 3 4 3 2 3 3" xfId="25609" xr:uid="{00000000-0005-0000-0000-00002F670000}"/>
    <cellStyle name="Millares 2 3 2 3 4 3 2 3 4" xfId="35953" xr:uid="{00000000-0005-0000-0000-000030670000}"/>
    <cellStyle name="Millares 2 3 2 3 4 3 2 4" xfId="8282" xr:uid="{00000000-0005-0000-0000-000031670000}"/>
    <cellStyle name="Millares 2 3 2 3 4 3 2 4 2" xfId="18667" xr:uid="{00000000-0005-0000-0000-000032670000}"/>
    <cellStyle name="Millares 2 3 2 3 4 3 2 4 2 2" xfId="49717" xr:uid="{00000000-0005-0000-0000-000033670000}"/>
    <cellStyle name="Millares 2 3 2 3 4 3 2 4 3" xfId="29033" xr:uid="{00000000-0005-0000-0000-000034670000}"/>
    <cellStyle name="Millares 2 3 2 3 4 3 2 4 4" xfId="39377" xr:uid="{00000000-0005-0000-0000-000035670000}"/>
    <cellStyle name="Millares 2 3 2 3 4 3 2 5" xfId="11811" xr:uid="{00000000-0005-0000-0000-000036670000}"/>
    <cellStyle name="Millares 2 3 2 3 4 3 2 5 2" xfId="42867" xr:uid="{00000000-0005-0000-0000-000037670000}"/>
    <cellStyle name="Millares 2 3 2 3 4 3 2 6" xfId="22183" xr:uid="{00000000-0005-0000-0000-000038670000}"/>
    <cellStyle name="Millares 2 3 2 3 4 3 2 7" xfId="32527" xr:uid="{00000000-0005-0000-0000-000039670000}"/>
    <cellStyle name="Millares 2 3 2 3 4 3 3" xfId="3130" xr:uid="{00000000-0005-0000-0000-00003A670000}"/>
    <cellStyle name="Millares 2 3 2 3 4 3 3 2" xfId="6560" xr:uid="{00000000-0005-0000-0000-00003B670000}"/>
    <cellStyle name="Millares 2 3 2 3 4 3 3 2 2" xfId="16955" xr:uid="{00000000-0005-0000-0000-00003C670000}"/>
    <cellStyle name="Millares 2 3 2 3 4 3 3 2 2 2" xfId="48009" xr:uid="{00000000-0005-0000-0000-00003D670000}"/>
    <cellStyle name="Millares 2 3 2 3 4 3 3 2 3" xfId="27325" xr:uid="{00000000-0005-0000-0000-00003E670000}"/>
    <cellStyle name="Millares 2 3 2 3 4 3 3 2 4" xfId="37669" xr:uid="{00000000-0005-0000-0000-00003F670000}"/>
    <cellStyle name="Millares 2 3 2 3 4 3 3 3" xfId="10040" xr:uid="{00000000-0005-0000-0000-000040670000}"/>
    <cellStyle name="Millares 2 3 2 3 4 3 3 3 2" xfId="20406" xr:uid="{00000000-0005-0000-0000-000041670000}"/>
    <cellStyle name="Millares 2 3 2 3 4 3 3 3 2 2" xfId="51455" xr:uid="{00000000-0005-0000-0000-000042670000}"/>
    <cellStyle name="Millares 2 3 2 3 4 3 3 3 3" xfId="30771" xr:uid="{00000000-0005-0000-0000-000043670000}"/>
    <cellStyle name="Millares 2 3 2 3 4 3 3 3 4" xfId="41115" xr:uid="{00000000-0005-0000-0000-000044670000}"/>
    <cellStyle name="Millares 2 3 2 3 4 3 3 4" xfId="13527" xr:uid="{00000000-0005-0000-0000-000045670000}"/>
    <cellStyle name="Millares 2 3 2 3 4 3 3 4 2" xfId="44583" xr:uid="{00000000-0005-0000-0000-000046670000}"/>
    <cellStyle name="Millares 2 3 2 3 4 3 3 5" xfId="23899" xr:uid="{00000000-0005-0000-0000-000047670000}"/>
    <cellStyle name="Millares 2 3 2 3 4 3 3 6" xfId="34243" xr:uid="{00000000-0005-0000-0000-000048670000}"/>
    <cellStyle name="Millares 2 3 2 3 4 3 4" xfId="4839" xr:uid="{00000000-0005-0000-0000-000049670000}"/>
    <cellStyle name="Millares 2 3 2 3 4 3 4 2" xfId="15236" xr:uid="{00000000-0005-0000-0000-00004A670000}"/>
    <cellStyle name="Millares 2 3 2 3 4 3 4 2 2" xfId="46292" xr:uid="{00000000-0005-0000-0000-00004B670000}"/>
    <cellStyle name="Millares 2 3 2 3 4 3 4 3" xfId="25608" xr:uid="{00000000-0005-0000-0000-00004C670000}"/>
    <cellStyle name="Millares 2 3 2 3 4 3 4 4" xfId="35952" xr:uid="{00000000-0005-0000-0000-00004D670000}"/>
    <cellStyle name="Millares 2 3 2 3 4 3 5" xfId="8281" xr:uid="{00000000-0005-0000-0000-00004E670000}"/>
    <cellStyle name="Millares 2 3 2 3 4 3 5 2" xfId="18666" xr:uid="{00000000-0005-0000-0000-00004F670000}"/>
    <cellStyle name="Millares 2 3 2 3 4 3 5 2 2" xfId="49716" xr:uid="{00000000-0005-0000-0000-000050670000}"/>
    <cellStyle name="Millares 2 3 2 3 4 3 5 3" xfId="29032" xr:uid="{00000000-0005-0000-0000-000051670000}"/>
    <cellStyle name="Millares 2 3 2 3 4 3 5 4" xfId="39376" xr:uid="{00000000-0005-0000-0000-000052670000}"/>
    <cellStyle name="Millares 2 3 2 3 4 3 6" xfId="11810" xr:uid="{00000000-0005-0000-0000-000053670000}"/>
    <cellStyle name="Millares 2 3 2 3 4 3 6 2" xfId="42866" xr:uid="{00000000-0005-0000-0000-000054670000}"/>
    <cellStyle name="Millares 2 3 2 3 4 3 7" xfId="22182" xr:uid="{00000000-0005-0000-0000-000055670000}"/>
    <cellStyle name="Millares 2 3 2 3 4 3 8" xfId="32526" xr:uid="{00000000-0005-0000-0000-000056670000}"/>
    <cellStyle name="Millares 2 3 2 3 4 4" xfId="942" xr:uid="{00000000-0005-0000-0000-000057670000}"/>
    <cellStyle name="Millares 2 3 2 3 4 4 2" xfId="3132" xr:uid="{00000000-0005-0000-0000-000058670000}"/>
    <cellStyle name="Millares 2 3 2 3 4 4 2 2" xfId="6562" xr:uid="{00000000-0005-0000-0000-000059670000}"/>
    <cellStyle name="Millares 2 3 2 3 4 4 2 2 2" xfId="16957" xr:uid="{00000000-0005-0000-0000-00005A670000}"/>
    <cellStyle name="Millares 2 3 2 3 4 4 2 2 2 2" xfId="48011" xr:uid="{00000000-0005-0000-0000-00005B670000}"/>
    <cellStyle name="Millares 2 3 2 3 4 4 2 2 3" xfId="27327" xr:uid="{00000000-0005-0000-0000-00005C670000}"/>
    <cellStyle name="Millares 2 3 2 3 4 4 2 2 4" xfId="37671" xr:uid="{00000000-0005-0000-0000-00005D670000}"/>
    <cellStyle name="Millares 2 3 2 3 4 4 2 3" xfId="10042" xr:uid="{00000000-0005-0000-0000-00005E670000}"/>
    <cellStyle name="Millares 2 3 2 3 4 4 2 3 2" xfId="20408" xr:uid="{00000000-0005-0000-0000-00005F670000}"/>
    <cellStyle name="Millares 2 3 2 3 4 4 2 3 2 2" xfId="51457" xr:uid="{00000000-0005-0000-0000-000060670000}"/>
    <cellStyle name="Millares 2 3 2 3 4 4 2 3 3" xfId="30773" xr:uid="{00000000-0005-0000-0000-000061670000}"/>
    <cellStyle name="Millares 2 3 2 3 4 4 2 3 4" xfId="41117" xr:uid="{00000000-0005-0000-0000-000062670000}"/>
    <cellStyle name="Millares 2 3 2 3 4 4 2 4" xfId="13529" xr:uid="{00000000-0005-0000-0000-000063670000}"/>
    <cellStyle name="Millares 2 3 2 3 4 4 2 4 2" xfId="44585" xr:uid="{00000000-0005-0000-0000-000064670000}"/>
    <cellStyle name="Millares 2 3 2 3 4 4 2 5" xfId="23901" xr:uid="{00000000-0005-0000-0000-000065670000}"/>
    <cellStyle name="Millares 2 3 2 3 4 4 2 6" xfId="34245" xr:uid="{00000000-0005-0000-0000-000066670000}"/>
    <cellStyle name="Millares 2 3 2 3 4 4 3" xfId="4841" xr:uid="{00000000-0005-0000-0000-000067670000}"/>
    <cellStyle name="Millares 2 3 2 3 4 4 3 2" xfId="15238" xr:uid="{00000000-0005-0000-0000-000068670000}"/>
    <cellStyle name="Millares 2 3 2 3 4 4 3 2 2" xfId="46294" xr:uid="{00000000-0005-0000-0000-000069670000}"/>
    <cellStyle name="Millares 2 3 2 3 4 4 3 3" xfId="25610" xr:uid="{00000000-0005-0000-0000-00006A670000}"/>
    <cellStyle name="Millares 2 3 2 3 4 4 3 4" xfId="35954" xr:uid="{00000000-0005-0000-0000-00006B670000}"/>
    <cellStyle name="Millares 2 3 2 3 4 4 4" xfId="8283" xr:uid="{00000000-0005-0000-0000-00006C670000}"/>
    <cellStyle name="Millares 2 3 2 3 4 4 4 2" xfId="18668" xr:uid="{00000000-0005-0000-0000-00006D670000}"/>
    <cellStyle name="Millares 2 3 2 3 4 4 4 2 2" xfId="49718" xr:uid="{00000000-0005-0000-0000-00006E670000}"/>
    <cellStyle name="Millares 2 3 2 3 4 4 4 3" xfId="29034" xr:uid="{00000000-0005-0000-0000-00006F670000}"/>
    <cellStyle name="Millares 2 3 2 3 4 4 4 4" xfId="39378" xr:uid="{00000000-0005-0000-0000-000070670000}"/>
    <cellStyle name="Millares 2 3 2 3 4 4 5" xfId="11812" xr:uid="{00000000-0005-0000-0000-000071670000}"/>
    <cellStyle name="Millares 2 3 2 3 4 4 5 2" xfId="42868" xr:uid="{00000000-0005-0000-0000-000072670000}"/>
    <cellStyle name="Millares 2 3 2 3 4 4 6" xfId="22184" xr:uid="{00000000-0005-0000-0000-000073670000}"/>
    <cellStyle name="Millares 2 3 2 3 4 4 7" xfId="32528" xr:uid="{00000000-0005-0000-0000-000074670000}"/>
    <cellStyle name="Millares 2 3 2 3 4 5" xfId="943" xr:uid="{00000000-0005-0000-0000-000075670000}"/>
    <cellStyle name="Millares 2 3 2 3 4 5 2" xfId="3133" xr:uid="{00000000-0005-0000-0000-000076670000}"/>
    <cellStyle name="Millares 2 3 2 3 4 5 2 2" xfId="6563" xr:uid="{00000000-0005-0000-0000-000077670000}"/>
    <cellStyle name="Millares 2 3 2 3 4 5 2 2 2" xfId="16958" xr:uid="{00000000-0005-0000-0000-000078670000}"/>
    <cellStyle name="Millares 2 3 2 3 4 5 2 2 2 2" xfId="48012" xr:uid="{00000000-0005-0000-0000-000079670000}"/>
    <cellStyle name="Millares 2 3 2 3 4 5 2 2 3" xfId="27328" xr:uid="{00000000-0005-0000-0000-00007A670000}"/>
    <cellStyle name="Millares 2 3 2 3 4 5 2 2 4" xfId="37672" xr:uid="{00000000-0005-0000-0000-00007B670000}"/>
    <cellStyle name="Millares 2 3 2 3 4 5 2 3" xfId="10043" xr:uid="{00000000-0005-0000-0000-00007C670000}"/>
    <cellStyle name="Millares 2 3 2 3 4 5 2 3 2" xfId="20409" xr:uid="{00000000-0005-0000-0000-00007D670000}"/>
    <cellStyle name="Millares 2 3 2 3 4 5 2 3 2 2" xfId="51458" xr:uid="{00000000-0005-0000-0000-00007E670000}"/>
    <cellStyle name="Millares 2 3 2 3 4 5 2 3 3" xfId="30774" xr:uid="{00000000-0005-0000-0000-00007F670000}"/>
    <cellStyle name="Millares 2 3 2 3 4 5 2 3 4" xfId="41118" xr:uid="{00000000-0005-0000-0000-000080670000}"/>
    <cellStyle name="Millares 2 3 2 3 4 5 2 4" xfId="13530" xr:uid="{00000000-0005-0000-0000-000081670000}"/>
    <cellStyle name="Millares 2 3 2 3 4 5 2 4 2" xfId="44586" xr:uid="{00000000-0005-0000-0000-000082670000}"/>
    <cellStyle name="Millares 2 3 2 3 4 5 2 5" xfId="23902" xr:uid="{00000000-0005-0000-0000-000083670000}"/>
    <cellStyle name="Millares 2 3 2 3 4 5 2 6" xfId="34246" xr:uid="{00000000-0005-0000-0000-000084670000}"/>
    <cellStyle name="Millares 2 3 2 3 4 5 3" xfId="4842" xr:uid="{00000000-0005-0000-0000-000085670000}"/>
    <cellStyle name="Millares 2 3 2 3 4 5 3 2" xfId="15239" xr:uid="{00000000-0005-0000-0000-000086670000}"/>
    <cellStyle name="Millares 2 3 2 3 4 5 3 2 2" xfId="46295" xr:uid="{00000000-0005-0000-0000-000087670000}"/>
    <cellStyle name="Millares 2 3 2 3 4 5 3 3" xfId="25611" xr:uid="{00000000-0005-0000-0000-000088670000}"/>
    <cellStyle name="Millares 2 3 2 3 4 5 3 4" xfId="35955" xr:uid="{00000000-0005-0000-0000-000089670000}"/>
    <cellStyle name="Millares 2 3 2 3 4 5 4" xfId="8284" xr:uid="{00000000-0005-0000-0000-00008A670000}"/>
    <cellStyle name="Millares 2 3 2 3 4 5 4 2" xfId="18669" xr:uid="{00000000-0005-0000-0000-00008B670000}"/>
    <cellStyle name="Millares 2 3 2 3 4 5 4 2 2" xfId="49719" xr:uid="{00000000-0005-0000-0000-00008C670000}"/>
    <cellStyle name="Millares 2 3 2 3 4 5 4 3" xfId="29035" xr:uid="{00000000-0005-0000-0000-00008D670000}"/>
    <cellStyle name="Millares 2 3 2 3 4 5 4 4" xfId="39379" xr:uid="{00000000-0005-0000-0000-00008E670000}"/>
    <cellStyle name="Millares 2 3 2 3 4 5 5" xfId="11813" xr:uid="{00000000-0005-0000-0000-00008F670000}"/>
    <cellStyle name="Millares 2 3 2 3 4 5 5 2" xfId="42869" xr:uid="{00000000-0005-0000-0000-000090670000}"/>
    <cellStyle name="Millares 2 3 2 3 4 5 6" xfId="22185" xr:uid="{00000000-0005-0000-0000-000091670000}"/>
    <cellStyle name="Millares 2 3 2 3 4 5 7" xfId="32529" xr:uid="{00000000-0005-0000-0000-000092670000}"/>
    <cellStyle name="Millares 2 3 2 3 4 6" xfId="944" xr:uid="{00000000-0005-0000-0000-000093670000}"/>
    <cellStyle name="Millares 2 3 2 3 4 6 2" xfId="3134" xr:uid="{00000000-0005-0000-0000-000094670000}"/>
    <cellStyle name="Millares 2 3 2 3 4 6 2 2" xfId="6564" xr:uid="{00000000-0005-0000-0000-000095670000}"/>
    <cellStyle name="Millares 2 3 2 3 4 6 2 2 2" xfId="16959" xr:uid="{00000000-0005-0000-0000-000096670000}"/>
    <cellStyle name="Millares 2 3 2 3 4 6 2 2 2 2" xfId="48013" xr:uid="{00000000-0005-0000-0000-000097670000}"/>
    <cellStyle name="Millares 2 3 2 3 4 6 2 2 3" xfId="27329" xr:uid="{00000000-0005-0000-0000-000098670000}"/>
    <cellStyle name="Millares 2 3 2 3 4 6 2 2 4" xfId="37673" xr:uid="{00000000-0005-0000-0000-000099670000}"/>
    <cellStyle name="Millares 2 3 2 3 4 6 2 3" xfId="10044" xr:uid="{00000000-0005-0000-0000-00009A670000}"/>
    <cellStyle name="Millares 2 3 2 3 4 6 2 3 2" xfId="20410" xr:uid="{00000000-0005-0000-0000-00009B670000}"/>
    <cellStyle name="Millares 2 3 2 3 4 6 2 3 2 2" xfId="51459" xr:uid="{00000000-0005-0000-0000-00009C670000}"/>
    <cellStyle name="Millares 2 3 2 3 4 6 2 3 3" xfId="30775" xr:uid="{00000000-0005-0000-0000-00009D670000}"/>
    <cellStyle name="Millares 2 3 2 3 4 6 2 3 4" xfId="41119" xr:uid="{00000000-0005-0000-0000-00009E670000}"/>
    <cellStyle name="Millares 2 3 2 3 4 6 2 4" xfId="13531" xr:uid="{00000000-0005-0000-0000-00009F670000}"/>
    <cellStyle name="Millares 2 3 2 3 4 6 2 4 2" xfId="44587" xr:uid="{00000000-0005-0000-0000-0000A0670000}"/>
    <cellStyle name="Millares 2 3 2 3 4 6 2 5" xfId="23903" xr:uid="{00000000-0005-0000-0000-0000A1670000}"/>
    <cellStyle name="Millares 2 3 2 3 4 6 2 6" xfId="34247" xr:uid="{00000000-0005-0000-0000-0000A2670000}"/>
    <cellStyle name="Millares 2 3 2 3 4 6 3" xfId="4843" xr:uid="{00000000-0005-0000-0000-0000A3670000}"/>
    <cellStyle name="Millares 2 3 2 3 4 6 3 2" xfId="15240" xr:uid="{00000000-0005-0000-0000-0000A4670000}"/>
    <cellStyle name="Millares 2 3 2 3 4 6 3 2 2" xfId="46296" xr:uid="{00000000-0005-0000-0000-0000A5670000}"/>
    <cellStyle name="Millares 2 3 2 3 4 6 3 3" xfId="25612" xr:uid="{00000000-0005-0000-0000-0000A6670000}"/>
    <cellStyle name="Millares 2 3 2 3 4 6 3 4" xfId="35956" xr:uid="{00000000-0005-0000-0000-0000A7670000}"/>
    <cellStyle name="Millares 2 3 2 3 4 6 4" xfId="8285" xr:uid="{00000000-0005-0000-0000-0000A8670000}"/>
    <cellStyle name="Millares 2 3 2 3 4 6 4 2" xfId="18670" xr:uid="{00000000-0005-0000-0000-0000A9670000}"/>
    <cellStyle name="Millares 2 3 2 3 4 6 4 2 2" xfId="49720" xr:uid="{00000000-0005-0000-0000-0000AA670000}"/>
    <cellStyle name="Millares 2 3 2 3 4 6 4 3" xfId="29036" xr:uid="{00000000-0005-0000-0000-0000AB670000}"/>
    <cellStyle name="Millares 2 3 2 3 4 6 4 4" xfId="39380" xr:uid="{00000000-0005-0000-0000-0000AC670000}"/>
    <cellStyle name="Millares 2 3 2 3 4 6 5" xfId="11814" xr:uid="{00000000-0005-0000-0000-0000AD670000}"/>
    <cellStyle name="Millares 2 3 2 3 4 6 5 2" xfId="42870" xr:uid="{00000000-0005-0000-0000-0000AE670000}"/>
    <cellStyle name="Millares 2 3 2 3 4 6 6" xfId="22186" xr:uid="{00000000-0005-0000-0000-0000AF670000}"/>
    <cellStyle name="Millares 2 3 2 3 4 6 7" xfId="32530" xr:uid="{00000000-0005-0000-0000-0000B0670000}"/>
    <cellStyle name="Millares 2 3 2 3 4 7" xfId="3123" xr:uid="{00000000-0005-0000-0000-0000B1670000}"/>
    <cellStyle name="Millares 2 3 2 3 4 7 2" xfId="6553" xr:uid="{00000000-0005-0000-0000-0000B2670000}"/>
    <cellStyle name="Millares 2 3 2 3 4 7 2 2" xfId="16948" xr:uid="{00000000-0005-0000-0000-0000B3670000}"/>
    <cellStyle name="Millares 2 3 2 3 4 7 2 2 2" xfId="48002" xr:uid="{00000000-0005-0000-0000-0000B4670000}"/>
    <cellStyle name="Millares 2 3 2 3 4 7 2 3" xfId="27318" xr:uid="{00000000-0005-0000-0000-0000B5670000}"/>
    <cellStyle name="Millares 2 3 2 3 4 7 2 4" xfId="37662" xr:uid="{00000000-0005-0000-0000-0000B6670000}"/>
    <cellStyle name="Millares 2 3 2 3 4 7 3" xfId="10033" xr:uid="{00000000-0005-0000-0000-0000B7670000}"/>
    <cellStyle name="Millares 2 3 2 3 4 7 3 2" xfId="20399" xr:uid="{00000000-0005-0000-0000-0000B8670000}"/>
    <cellStyle name="Millares 2 3 2 3 4 7 3 2 2" xfId="51448" xr:uid="{00000000-0005-0000-0000-0000B9670000}"/>
    <cellStyle name="Millares 2 3 2 3 4 7 3 3" xfId="30764" xr:uid="{00000000-0005-0000-0000-0000BA670000}"/>
    <cellStyle name="Millares 2 3 2 3 4 7 3 4" xfId="41108" xr:uid="{00000000-0005-0000-0000-0000BB670000}"/>
    <cellStyle name="Millares 2 3 2 3 4 7 4" xfId="13520" xr:uid="{00000000-0005-0000-0000-0000BC670000}"/>
    <cellStyle name="Millares 2 3 2 3 4 7 4 2" xfId="44576" xr:uid="{00000000-0005-0000-0000-0000BD670000}"/>
    <cellStyle name="Millares 2 3 2 3 4 7 5" xfId="23892" xr:uid="{00000000-0005-0000-0000-0000BE670000}"/>
    <cellStyle name="Millares 2 3 2 3 4 7 6" xfId="34236" xr:uid="{00000000-0005-0000-0000-0000BF670000}"/>
    <cellStyle name="Millares 2 3 2 3 4 8" xfId="4832" xr:uid="{00000000-0005-0000-0000-0000C0670000}"/>
    <cellStyle name="Millares 2 3 2 3 4 8 2" xfId="15229" xr:uid="{00000000-0005-0000-0000-0000C1670000}"/>
    <cellStyle name="Millares 2 3 2 3 4 8 2 2" xfId="46285" xr:uid="{00000000-0005-0000-0000-0000C2670000}"/>
    <cellStyle name="Millares 2 3 2 3 4 8 3" xfId="25601" xr:uid="{00000000-0005-0000-0000-0000C3670000}"/>
    <cellStyle name="Millares 2 3 2 3 4 8 4" xfId="35945" xr:uid="{00000000-0005-0000-0000-0000C4670000}"/>
    <cellStyle name="Millares 2 3 2 3 4 9" xfId="8274" xr:uid="{00000000-0005-0000-0000-0000C5670000}"/>
    <cellStyle name="Millares 2 3 2 3 4 9 2" xfId="18659" xr:uid="{00000000-0005-0000-0000-0000C6670000}"/>
    <cellStyle name="Millares 2 3 2 3 4 9 2 2" xfId="49709" xr:uid="{00000000-0005-0000-0000-0000C7670000}"/>
    <cellStyle name="Millares 2 3 2 3 4 9 3" xfId="29025" xr:uid="{00000000-0005-0000-0000-0000C8670000}"/>
    <cellStyle name="Millares 2 3 2 3 4 9 4" xfId="39369" xr:uid="{00000000-0005-0000-0000-0000C9670000}"/>
    <cellStyle name="Millares 2 3 2 3 5" xfId="945" xr:uid="{00000000-0005-0000-0000-0000CA670000}"/>
    <cellStyle name="Millares 2 3 2 3 5 10" xfId="22187" xr:uid="{00000000-0005-0000-0000-0000CB670000}"/>
    <cellStyle name="Millares 2 3 2 3 5 11" xfId="32531" xr:uid="{00000000-0005-0000-0000-0000CC670000}"/>
    <cellStyle name="Millares 2 3 2 3 5 2" xfId="946" xr:uid="{00000000-0005-0000-0000-0000CD670000}"/>
    <cellStyle name="Millares 2 3 2 3 5 2 2" xfId="947" xr:uid="{00000000-0005-0000-0000-0000CE670000}"/>
    <cellStyle name="Millares 2 3 2 3 5 2 2 2" xfId="3137" xr:uid="{00000000-0005-0000-0000-0000CF670000}"/>
    <cellStyle name="Millares 2 3 2 3 5 2 2 2 2" xfId="6567" xr:uid="{00000000-0005-0000-0000-0000D0670000}"/>
    <cellStyle name="Millares 2 3 2 3 5 2 2 2 2 2" xfId="16962" xr:uid="{00000000-0005-0000-0000-0000D1670000}"/>
    <cellStyle name="Millares 2 3 2 3 5 2 2 2 2 2 2" xfId="48016" xr:uid="{00000000-0005-0000-0000-0000D2670000}"/>
    <cellStyle name="Millares 2 3 2 3 5 2 2 2 2 3" xfId="27332" xr:uid="{00000000-0005-0000-0000-0000D3670000}"/>
    <cellStyle name="Millares 2 3 2 3 5 2 2 2 2 4" xfId="37676" xr:uid="{00000000-0005-0000-0000-0000D4670000}"/>
    <cellStyle name="Millares 2 3 2 3 5 2 2 2 3" xfId="10047" xr:uid="{00000000-0005-0000-0000-0000D5670000}"/>
    <cellStyle name="Millares 2 3 2 3 5 2 2 2 3 2" xfId="20413" xr:uid="{00000000-0005-0000-0000-0000D6670000}"/>
    <cellStyle name="Millares 2 3 2 3 5 2 2 2 3 2 2" xfId="51462" xr:uid="{00000000-0005-0000-0000-0000D7670000}"/>
    <cellStyle name="Millares 2 3 2 3 5 2 2 2 3 3" xfId="30778" xr:uid="{00000000-0005-0000-0000-0000D8670000}"/>
    <cellStyle name="Millares 2 3 2 3 5 2 2 2 3 4" xfId="41122" xr:uid="{00000000-0005-0000-0000-0000D9670000}"/>
    <cellStyle name="Millares 2 3 2 3 5 2 2 2 4" xfId="13534" xr:uid="{00000000-0005-0000-0000-0000DA670000}"/>
    <cellStyle name="Millares 2 3 2 3 5 2 2 2 4 2" xfId="44590" xr:uid="{00000000-0005-0000-0000-0000DB670000}"/>
    <cellStyle name="Millares 2 3 2 3 5 2 2 2 5" xfId="23906" xr:uid="{00000000-0005-0000-0000-0000DC670000}"/>
    <cellStyle name="Millares 2 3 2 3 5 2 2 2 6" xfId="34250" xr:uid="{00000000-0005-0000-0000-0000DD670000}"/>
    <cellStyle name="Millares 2 3 2 3 5 2 2 3" xfId="4846" xr:uid="{00000000-0005-0000-0000-0000DE670000}"/>
    <cellStyle name="Millares 2 3 2 3 5 2 2 3 2" xfId="15243" xr:uid="{00000000-0005-0000-0000-0000DF670000}"/>
    <cellStyle name="Millares 2 3 2 3 5 2 2 3 2 2" xfId="46299" xr:uid="{00000000-0005-0000-0000-0000E0670000}"/>
    <cellStyle name="Millares 2 3 2 3 5 2 2 3 3" xfId="25615" xr:uid="{00000000-0005-0000-0000-0000E1670000}"/>
    <cellStyle name="Millares 2 3 2 3 5 2 2 3 4" xfId="35959" xr:uid="{00000000-0005-0000-0000-0000E2670000}"/>
    <cellStyle name="Millares 2 3 2 3 5 2 2 4" xfId="8288" xr:uid="{00000000-0005-0000-0000-0000E3670000}"/>
    <cellStyle name="Millares 2 3 2 3 5 2 2 4 2" xfId="18673" xr:uid="{00000000-0005-0000-0000-0000E4670000}"/>
    <cellStyle name="Millares 2 3 2 3 5 2 2 4 2 2" xfId="49723" xr:uid="{00000000-0005-0000-0000-0000E5670000}"/>
    <cellStyle name="Millares 2 3 2 3 5 2 2 4 3" xfId="29039" xr:uid="{00000000-0005-0000-0000-0000E6670000}"/>
    <cellStyle name="Millares 2 3 2 3 5 2 2 4 4" xfId="39383" xr:uid="{00000000-0005-0000-0000-0000E7670000}"/>
    <cellStyle name="Millares 2 3 2 3 5 2 2 5" xfId="11817" xr:uid="{00000000-0005-0000-0000-0000E8670000}"/>
    <cellStyle name="Millares 2 3 2 3 5 2 2 5 2" xfId="42873" xr:uid="{00000000-0005-0000-0000-0000E9670000}"/>
    <cellStyle name="Millares 2 3 2 3 5 2 2 6" xfId="22189" xr:uid="{00000000-0005-0000-0000-0000EA670000}"/>
    <cellStyle name="Millares 2 3 2 3 5 2 2 7" xfId="32533" xr:uid="{00000000-0005-0000-0000-0000EB670000}"/>
    <cellStyle name="Millares 2 3 2 3 5 2 3" xfId="3136" xr:uid="{00000000-0005-0000-0000-0000EC670000}"/>
    <cellStyle name="Millares 2 3 2 3 5 2 3 2" xfId="6566" xr:uid="{00000000-0005-0000-0000-0000ED670000}"/>
    <cellStyle name="Millares 2 3 2 3 5 2 3 2 2" xfId="16961" xr:uid="{00000000-0005-0000-0000-0000EE670000}"/>
    <cellStyle name="Millares 2 3 2 3 5 2 3 2 2 2" xfId="48015" xr:uid="{00000000-0005-0000-0000-0000EF670000}"/>
    <cellStyle name="Millares 2 3 2 3 5 2 3 2 3" xfId="27331" xr:uid="{00000000-0005-0000-0000-0000F0670000}"/>
    <cellStyle name="Millares 2 3 2 3 5 2 3 2 4" xfId="37675" xr:uid="{00000000-0005-0000-0000-0000F1670000}"/>
    <cellStyle name="Millares 2 3 2 3 5 2 3 3" xfId="10046" xr:uid="{00000000-0005-0000-0000-0000F2670000}"/>
    <cellStyle name="Millares 2 3 2 3 5 2 3 3 2" xfId="20412" xr:uid="{00000000-0005-0000-0000-0000F3670000}"/>
    <cellStyle name="Millares 2 3 2 3 5 2 3 3 2 2" xfId="51461" xr:uid="{00000000-0005-0000-0000-0000F4670000}"/>
    <cellStyle name="Millares 2 3 2 3 5 2 3 3 3" xfId="30777" xr:uid="{00000000-0005-0000-0000-0000F5670000}"/>
    <cellStyle name="Millares 2 3 2 3 5 2 3 3 4" xfId="41121" xr:uid="{00000000-0005-0000-0000-0000F6670000}"/>
    <cellStyle name="Millares 2 3 2 3 5 2 3 4" xfId="13533" xr:uid="{00000000-0005-0000-0000-0000F7670000}"/>
    <cellStyle name="Millares 2 3 2 3 5 2 3 4 2" xfId="44589" xr:uid="{00000000-0005-0000-0000-0000F8670000}"/>
    <cellStyle name="Millares 2 3 2 3 5 2 3 5" xfId="23905" xr:uid="{00000000-0005-0000-0000-0000F9670000}"/>
    <cellStyle name="Millares 2 3 2 3 5 2 3 6" xfId="34249" xr:uid="{00000000-0005-0000-0000-0000FA670000}"/>
    <cellStyle name="Millares 2 3 2 3 5 2 4" xfId="4845" xr:uid="{00000000-0005-0000-0000-0000FB670000}"/>
    <cellStyle name="Millares 2 3 2 3 5 2 4 2" xfId="15242" xr:uid="{00000000-0005-0000-0000-0000FC670000}"/>
    <cellStyle name="Millares 2 3 2 3 5 2 4 2 2" xfId="46298" xr:uid="{00000000-0005-0000-0000-0000FD670000}"/>
    <cellStyle name="Millares 2 3 2 3 5 2 4 3" xfId="25614" xr:uid="{00000000-0005-0000-0000-0000FE670000}"/>
    <cellStyle name="Millares 2 3 2 3 5 2 4 4" xfId="35958" xr:uid="{00000000-0005-0000-0000-0000FF670000}"/>
    <cellStyle name="Millares 2 3 2 3 5 2 5" xfId="8287" xr:uid="{00000000-0005-0000-0000-000000680000}"/>
    <cellStyle name="Millares 2 3 2 3 5 2 5 2" xfId="18672" xr:uid="{00000000-0005-0000-0000-000001680000}"/>
    <cellStyle name="Millares 2 3 2 3 5 2 5 2 2" xfId="49722" xr:uid="{00000000-0005-0000-0000-000002680000}"/>
    <cellStyle name="Millares 2 3 2 3 5 2 5 3" xfId="29038" xr:uid="{00000000-0005-0000-0000-000003680000}"/>
    <cellStyle name="Millares 2 3 2 3 5 2 5 4" xfId="39382" xr:uid="{00000000-0005-0000-0000-000004680000}"/>
    <cellStyle name="Millares 2 3 2 3 5 2 6" xfId="11816" xr:uid="{00000000-0005-0000-0000-000005680000}"/>
    <cellStyle name="Millares 2 3 2 3 5 2 6 2" xfId="42872" xr:uid="{00000000-0005-0000-0000-000006680000}"/>
    <cellStyle name="Millares 2 3 2 3 5 2 7" xfId="22188" xr:uid="{00000000-0005-0000-0000-000007680000}"/>
    <cellStyle name="Millares 2 3 2 3 5 2 8" xfId="32532" xr:uid="{00000000-0005-0000-0000-000008680000}"/>
    <cellStyle name="Millares 2 3 2 3 5 3" xfId="948" xr:uid="{00000000-0005-0000-0000-000009680000}"/>
    <cellStyle name="Millares 2 3 2 3 5 3 2" xfId="3138" xr:uid="{00000000-0005-0000-0000-00000A680000}"/>
    <cellStyle name="Millares 2 3 2 3 5 3 2 2" xfId="6568" xr:uid="{00000000-0005-0000-0000-00000B680000}"/>
    <cellStyle name="Millares 2 3 2 3 5 3 2 2 2" xfId="16963" xr:uid="{00000000-0005-0000-0000-00000C680000}"/>
    <cellStyle name="Millares 2 3 2 3 5 3 2 2 2 2" xfId="48017" xr:uid="{00000000-0005-0000-0000-00000D680000}"/>
    <cellStyle name="Millares 2 3 2 3 5 3 2 2 3" xfId="27333" xr:uid="{00000000-0005-0000-0000-00000E680000}"/>
    <cellStyle name="Millares 2 3 2 3 5 3 2 2 4" xfId="37677" xr:uid="{00000000-0005-0000-0000-00000F680000}"/>
    <cellStyle name="Millares 2 3 2 3 5 3 2 3" xfId="10048" xr:uid="{00000000-0005-0000-0000-000010680000}"/>
    <cellStyle name="Millares 2 3 2 3 5 3 2 3 2" xfId="20414" xr:uid="{00000000-0005-0000-0000-000011680000}"/>
    <cellStyle name="Millares 2 3 2 3 5 3 2 3 2 2" xfId="51463" xr:uid="{00000000-0005-0000-0000-000012680000}"/>
    <cellStyle name="Millares 2 3 2 3 5 3 2 3 3" xfId="30779" xr:uid="{00000000-0005-0000-0000-000013680000}"/>
    <cellStyle name="Millares 2 3 2 3 5 3 2 3 4" xfId="41123" xr:uid="{00000000-0005-0000-0000-000014680000}"/>
    <cellStyle name="Millares 2 3 2 3 5 3 2 4" xfId="13535" xr:uid="{00000000-0005-0000-0000-000015680000}"/>
    <cellStyle name="Millares 2 3 2 3 5 3 2 4 2" xfId="44591" xr:uid="{00000000-0005-0000-0000-000016680000}"/>
    <cellStyle name="Millares 2 3 2 3 5 3 2 5" xfId="23907" xr:uid="{00000000-0005-0000-0000-000017680000}"/>
    <cellStyle name="Millares 2 3 2 3 5 3 2 6" xfId="34251" xr:uid="{00000000-0005-0000-0000-000018680000}"/>
    <cellStyle name="Millares 2 3 2 3 5 3 3" xfId="4847" xr:uid="{00000000-0005-0000-0000-000019680000}"/>
    <cellStyle name="Millares 2 3 2 3 5 3 3 2" xfId="15244" xr:uid="{00000000-0005-0000-0000-00001A680000}"/>
    <cellStyle name="Millares 2 3 2 3 5 3 3 2 2" xfId="46300" xr:uid="{00000000-0005-0000-0000-00001B680000}"/>
    <cellStyle name="Millares 2 3 2 3 5 3 3 3" xfId="25616" xr:uid="{00000000-0005-0000-0000-00001C680000}"/>
    <cellStyle name="Millares 2 3 2 3 5 3 3 4" xfId="35960" xr:uid="{00000000-0005-0000-0000-00001D680000}"/>
    <cellStyle name="Millares 2 3 2 3 5 3 4" xfId="8289" xr:uid="{00000000-0005-0000-0000-00001E680000}"/>
    <cellStyle name="Millares 2 3 2 3 5 3 4 2" xfId="18674" xr:uid="{00000000-0005-0000-0000-00001F680000}"/>
    <cellStyle name="Millares 2 3 2 3 5 3 4 2 2" xfId="49724" xr:uid="{00000000-0005-0000-0000-000020680000}"/>
    <cellStyle name="Millares 2 3 2 3 5 3 4 3" xfId="29040" xr:uid="{00000000-0005-0000-0000-000021680000}"/>
    <cellStyle name="Millares 2 3 2 3 5 3 4 4" xfId="39384" xr:uid="{00000000-0005-0000-0000-000022680000}"/>
    <cellStyle name="Millares 2 3 2 3 5 3 5" xfId="11818" xr:uid="{00000000-0005-0000-0000-000023680000}"/>
    <cellStyle name="Millares 2 3 2 3 5 3 5 2" xfId="42874" xr:uid="{00000000-0005-0000-0000-000024680000}"/>
    <cellStyle name="Millares 2 3 2 3 5 3 6" xfId="22190" xr:uid="{00000000-0005-0000-0000-000025680000}"/>
    <cellStyle name="Millares 2 3 2 3 5 3 7" xfId="32534" xr:uid="{00000000-0005-0000-0000-000026680000}"/>
    <cellStyle name="Millares 2 3 2 3 5 4" xfId="949" xr:uid="{00000000-0005-0000-0000-000027680000}"/>
    <cellStyle name="Millares 2 3 2 3 5 4 2" xfId="3139" xr:uid="{00000000-0005-0000-0000-000028680000}"/>
    <cellStyle name="Millares 2 3 2 3 5 4 2 2" xfId="6569" xr:uid="{00000000-0005-0000-0000-000029680000}"/>
    <cellStyle name="Millares 2 3 2 3 5 4 2 2 2" xfId="16964" xr:uid="{00000000-0005-0000-0000-00002A680000}"/>
    <cellStyle name="Millares 2 3 2 3 5 4 2 2 2 2" xfId="48018" xr:uid="{00000000-0005-0000-0000-00002B680000}"/>
    <cellStyle name="Millares 2 3 2 3 5 4 2 2 3" xfId="27334" xr:uid="{00000000-0005-0000-0000-00002C680000}"/>
    <cellStyle name="Millares 2 3 2 3 5 4 2 2 4" xfId="37678" xr:uid="{00000000-0005-0000-0000-00002D680000}"/>
    <cellStyle name="Millares 2 3 2 3 5 4 2 3" xfId="10049" xr:uid="{00000000-0005-0000-0000-00002E680000}"/>
    <cellStyle name="Millares 2 3 2 3 5 4 2 3 2" xfId="20415" xr:uid="{00000000-0005-0000-0000-00002F680000}"/>
    <cellStyle name="Millares 2 3 2 3 5 4 2 3 2 2" xfId="51464" xr:uid="{00000000-0005-0000-0000-000030680000}"/>
    <cellStyle name="Millares 2 3 2 3 5 4 2 3 3" xfId="30780" xr:uid="{00000000-0005-0000-0000-000031680000}"/>
    <cellStyle name="Millares 2 3 2 3 5 4 2 3 4" xfId="41124" xr:uid="{00000000-0005-0000-0000-000032680000}"/>
    <cellStyle name="Millares 2 3 2 3 5 4 2 4" xfId="13536" xr:uid="{00000000-0005-0000-0000-000033680000}"/>
    <cellStyle name="Millares 2 3 2 3 5 4 2 4 2" xfId="44592" xr:uid="{00000000-0005-0000-0000-000034680000}"/>
    <cellStyle name="Millares 2 3 2 3 5 4 2 5" xfId="23908" xr:uid="{00000000-0005-0000-0000-000035680000}"/>
    <cellStyle name="Millares 2 3 2 3 5 4 2 6" xfId="34252" xr:uid="{00000000-0005-0000-0000-000036680000}"/>
    <cellStyle name="Millares 2 3 2 3 5 4 3" xfId="4848" xr:uid="{00000000-0005-0000-0000-000037680000}"/>
    <cellStyle name="Millares 2 3 2 3 5 4 3 2" xfId="15245" xr:uid="{00000000-0005-0000-0000-000038680000}"/>
    <cellStyle name="Millares 2 3 2 3 5 4 3 2 2" xfId="46301" xr:uid="{00000000-0005-0000-0000-000039680000}"/>
    <cellStyle name="Millares 2 3 2 3 5 4 3 3" xfId="25617" xr:uid="{00000000-0005-0000-0000-00003A680000}"/>
    <cellStyle name="Millares 2 3 2 3 5 4 3 4" xfId="35961" xr:uid="{00000000-0005-0000-0000-00003B680000}"/>
    <cellStyle name="Millares 2 3 2 3 5 4 4" xfId="8290" xr:uid="{00000000-0005-0000-0000-00003C680000}"/>
    <cellStyle name="Millares 2 3 2 3 5 4 4 2" xfId="18675" xr:uid="{00000000-0005-0000-0000-00003D680000}"/>
    <cellStyle name="Millares 2 3 2 3 5 4 4 2 2" xfId="49725" xr:uid="{00000000-0005-0000-0000-00003E680000}"/>
    <cellStyle name="Millares 2 3 2 3 5 4 4 3" xfId="29041" xr:uid="{00000000-0005-0000-0000-00003F680000}"/>
    <cellStyle name="Millares 2 3 2 3 5 4 4 4" xfId="39385" xr:uid="{00000000-0005-0000-0000-000040680000}"/>
    <cellStyle name="Millares 2 3 2 3 5 4 5" xfId="11819" xr:uid="{00000000-0005-0000-0000-000041680000}"/>
    <cellStyle name="Millares 2 3 2 3 5 4 5 2" xfId="42875" xr:uid="{00000000-0005-0000-0000-000042680000}"/>
    <cellStyle name="Millares 2 3 2 3 5 4 6" xfId="22191" xr:uid="{00000000-0005-0000-0000-000043680000}"/>
    <cellStyle name="Millares 2 3 2 3 5 4 7" xfId="32535" xr:uid="{00000000-0005-0000-0000-000044680000}"/>
    <cellStyle name="Millares 2 3 2 3 5 5" xfId="950" xr:uid="{00000000-0005-0000-0000-000045680000}"/>
    <cellStyle name="Millares 2 3 2 3 5 5 2" xfId="3140" xr:uid="{00000000-0005-0000-0000-000046680000}"/>
    <cellStyle name="Millares 2 3 2 3 5 5 2 2" xfId="6570" xr:uid="{00000000-0005-0000-0000-000047680000}"/>
    <cellStyle name="Millares 2 3 2 3 5 5 2 2 2" xfId="16965" xr:uid="{00000000-0005-0000-0000-000048680000}"/>
    <cellStyle name="Millares 2 3 2 3 5 5 2 2 2 2" xfId="48019" xr:uid="{00000000-0005-0000-0000-000049680000}"/>
    <cellStyle name="Millares 2 3 2 3 5 5 2 2 3" xfId="27335" xr:uid="{00000000-0005-0000-0000-00004A680000}"/>
    <cellStyle name="Millares 2 3 2 3 5 5 2 2 4" xfId="37679" xr:uid="{00000000-0005-0000-0000-00004B680000}"/>
    <cellStyle name="Millares 2 3 2 3 5 5 2 3" xfId="10050" xr:uid="{00000000-0005-0000-0000-00004C680000}"/>
    <cellStyle name="Millares 2 3 2 3 5 5 2 3 2" xfId="20416" xr:uid="{00000000-0005-0000-0000-00004D680000}"/>
    <cellStyle name="Millares 2 3 2 3 5 5 2 3 2 2" xfId="51465" xr:uid="{00000000-0005-0000-0000-00004E680000}"/>
    <cellStyle name="Millares 2 3 2 3 5 5 2 3 3" xfId="30781" xr:uid="{00000000-0005-0000-0000-00004F680000}"/>
    <cellStyle name="Millares 2 3 2 3 5 5 2 3 4" xfId="41125" xr:uid="{00000000-0005-0000-0000-000050680000}"/>
    <cellStyle name="Millares 2 3 2 3 5 5 2 4" xfId="13537" xr:uid="{00000000-0005-0000-0000-000051680000}"/>
    <cellStyle name="Millares 2 3 2 3 5 5 2 4 2" xfId="44593" xr:uid="{00000000-0005-0000-0000-000052680000}"/>
    <cellStyle name="Millares 2 3 2 3 5 5 2 5" xfId="23909" xr:uid="{00000000-0005-0000-0000-000053680000}"/>
    <cellStyle name="Millares 2 3 2 3 5 5 2 6" xfId="34253" xr:uid="{00000000-0005-0000-0000-000054680000}"/>
    <cellStyle name="Millares 2 3 2 3 5 5 3" xfId="4849" xr:uid="{00000000-0005-0000-0000-000055680000}"/>
    <cellStyle name="Millares 2 3 2 3 5 5 3 2" xfId="15246" xr:uid="{00000000-0005-0000-0000-000056680000}"/>
    <cellStyle name="Millares 2 3 2 3 5 5 3 2 2" xfId="46302" xr:uid="{00000000-0005-0000-0000-000057680000}"/>
    <cellStyle name="Millares 2 3 2 3 5 5 3 3" xfId="25618" xr:uid="{00000000-0005-0000-0000-000058680000}"/>
    <cellStyle name="Millares 2 3 2 3 5 5 3 4" xfId="35962" xr:uid="{00000000-0005-0000-0000-000059680000}"/>
    <cellStyle name="Millares 2 3 2 3 5 5 4" xfId="8291" xr:uid="{00000000-0005-0000-0000-00005A680000}"/>
    <cellStyle name="Millares 2 3 2 3 5 5 4 2" xfId="18676" xr:uid="{00000000-0005-0000-0000-00005B680000}"/>
    <cellStyle name="Millares 2 3 2 3 5 5 4 2 2" xfId="49726" xr:uid="{00000000-0005-0000-0000-00005C680000}"/>
    <cellStyle name="Millares 2 3 2 3 5 5 4 3" xfId="29042" xr:uid="{00000000-0005-0000-0000-00005D680000}"/>
    <cellStyle name="Millares 2 3 2 3 5 5 4 4" xfId="39386" xr:uid="{00000000-0005-0000-0000-00005E680000}"/>
    <cellStyle name="Millares 2 3 2 3 5 5 5" xfId="11820" xr:uid="{00000000-0005-0000-0000-00005F680000}"/>
    <cellStyle name="Millares 2 3 2 3 5 5 5 2" xfId="42876" xr:uid="{00000000-0005-0000-0000-000060680000}"/>
    <cellStyle name="Millares 2 3 2 3 5 5 6" xfId="22192" xr:uid="{00000000-0005-0000-0000-000061680000}"/>
    <cellStyle name="Millares 2 3 2 3 5 5 7" xfId="32536" xr:uid="{00000000-0005-0000-0000-000062680000}"/>
    <cellStyle name="Millares 2 3 2 3 5 6" xfId="3135" xr:uid="{00000000-0005-0000-0000-000063680000}"/>
    <cellStyle name="Millares 2 3 2 3 5 6 2" xfId="6565" xr:uid="{00000000-0005-0000-0000-000064680000}"/>
    <cellStyle name="Millares 2 3 2 3 5 6 2 2" xfId="16960" xr:uid="{00000000-0005-0000-0000-000065680000}"/>
    <cellStyle name="Millares 2 3 2 3 5 6 2 2 2" xfId="48014" xr:uid="{00000000-0005-0000-0000-000066680000}"/>
    <cellStyle name="Millares 2 3 2 3 5 6 2 3" xfId="27330" xr:uid="{00000000-0005-0000-0000-000067680000}"/>
    <cellStyle name="Millares 2 3 2 3 5 6 2 4" xfId="37674" xr:uid="{00000000-0005-0000-0000-000068680000}"/>
    <cellStyle name="Millares 2 3 2 3 5 6 3" xfId="10045" xr:uid="{00000000-0005-0000-0000-000069680000}"/>
    <cellStyle name="Millares 2 3 2 3 5 6 3 2" xfId="20411" xr:uid="{00000000-0005-0000-0000-00006A680000}"/>
    <cellStyle name="Millares 2 3 2 3 5 6 3 2 2" xfId="51460" xr:uid="{00000000-0005-0000-0000-00006B680000}"/>
    <cellStyle name="Millares 2 3 2 3 5 6 3 3" xfId="30776" xr:uid="{00000000-0005-0000-0000-00006C680000}"/>
    <cellStyle name="Millares 2 3 2 3 5 6 3 4" xfId="41120" xr:uid="{00000000-0005-0000-0000-00006D680000}"/>
    <cellStyle name="Millares 2 3 2 3 5 6 4" xfId="13532" xr:uid="{00000000-0005-0000-0000-00006E680000}"/>
    <cellStyle name="Millares 2 3 2 3 5 6 4 2" xfId="44588" xr:uid="{00000000-0005-0000-0000-00006F680000}"/>
    <cellStyle name="Millares 2 3 2 3 5 6 5" xfId="23904" xr:uid="{00000000-0005-0000-0000-000070680000}"/>
    <cellStyle name="Millares 2 3 2 3 5 6 6" xfId="34248" xr:uid="{00000000-0005-0000-0000-000071680000}"/>
    <cellStyle name="Millares 2 3 2 3 5 7" xfId="4844" xr:uid="{00000000-0005-0000-0000-000072680000}"/>
    <cellStyle name="Millares 2 3 2 3 5 7 2" xfId="15241" xr:uid="{00000000-0005-0000-0000-000073680000}"/>
    <cellStyle name="Millares 2 3 2 3 5 7 2 2" xfId="46297" xr:uid="{00000000-0005-0000-0000-000074680000}"/>
    <cellStyle name="Millares 2 3 2 3 5 7 3" xfId="25613" xr:uid="{00000000-0005-0000-0000-000075680000}"/>
    <cellStyle name="Millares 2 3 2 3 5 7 4" xfId="35957" xr:uid="{00000000-0005-0000-0000-000076680000}"/>
    <cellStyle name="Millares 2 3 2 3 5 8" xfId="8286" xr:uid="{00000000-0005-0000-0000-000077680000}"/>
    <cellStyle name="Millares 2 3 2 3 5 8 2" xfId="18671" xr:uid="{00000000-0005-0000-0000-000078680000}"/>
    <cellStyle name="Millares 2 3 2 3 5 8 2 2" xfId="49721" xr:uid="{00000000-0005-0000-0000-000079680000}"/>
    <cellStyle name="Millares 2 3 2 3 5 8 3" xfId="29037" xr:uid="{00000000-0005-0000-0000-00007A680000}"/>
    <cellStyle name="Millares 2 3 2 3 5 8 4" xfId="39381" xr:uid="{00000000-0005-0000-0000-00007B680000}"/>
    <cellStyle name="Millares 2 3 2 3 5 9" xfId="11815" xr:uid="{00000000-0005-0000-0000-00007C680000}"/>
    <cellStyle name="Millares 2 3 2 3 5 9 2" xfId="42871" xr:uid="{00000000-0005-0000-0000-00007D680000}"/>
    <cellStyle name="Millares 2 3 2 3 6" xfId="951" xr:uid="{00000000-0005-0000-0000-00007E680000}"/>
    <cellStyle name="Millares 2 3 2 3 6 2" xfId="952" xr:uid="{00000000-0005-0000-0000-00007F680000}"/>
    <cellStyle name="Millares 2 3 2 3 6 2 2" xfId="3142" xr:uid="{00000000-0005-0000-0000-000080680000}"/>
    <cellStyle name="Millares 2 3 2 3 6 2 2 2" xfId="6572" xr:uid="{00000000-0005-0000-0000-000081680000}"/>
    <cellStyle name="Millares 2 3 2 3 6 2 2 2 2" xfId="16967" xr:uid="{00000000-0005-0000-0000-000082680000}"/>
    <cellStyle name="Millares 2 3 2 3 6 2 2 2 2 2" xfId="48021" xr:uid="{00000000-0005-0000-0000-000083680000}"/>
    <cellStyle name="Millares 2 3 2 3 6 2 2 2 3" xfId="27337" xr:uid="{00000000-0005-0000-0000-000084680000}"/>
    <cellStyle name="Millares 2 3 2 3 6 2 2 2 4" xfId="37681" xr:uid="{00000000-0005-0000-0000-000085680000}"/>
    <cellStyle name="Millares 2 3 2 3 6 2 2 3" xfId="10052" xr:uid="{00000000-0005-0000-0000-000086680000}"/>
    <cellStyle name="Millares 2 3 2 3 6 2 2 3 2" xfId="20418" xr:uid="{00000000-0005-0000-0000-000087680000}"/>
    <cellStyle name="Millares 2 3 2 3 6 2 2 3 2 2" xfId="51467" xr:uid="{00000000-0005-0000-0000-000088680000}"/>
    <cellStyle name="Millares 2 3 2 3 6 2 2 3 3" xfId="30783" xr:uid="{00000000-0005-0000-0000-000089680000}"/>
    <cellStyle name="Millares 2 3 2 3 6 2 2 3 4" xfId="41127" xr:uid="{00000000-0005-0000-0000-00008A680000}"/>
    <cellStyle name="Millares 2 3 2 3 6 2 2 4" xfId="13539" xr:uid="{00000000-0005-0000-0000-00008B680000}"/>
    <cellStyle name="Millares 2 3 2 3 6 2 2 4 2" xfId="44595" xr:uid="{00000000-0005-0000-0000-00008C680000}"/>
    <cellStyle name="Millares 2 3 2 3 6 2 2 5" xfId="23911" xr:uid="{00000000-0005-0000-0000-00008D680000}"/>
    <cellStyle name="Millares 2 3 2 3 6 2 2 6" xfId="34255" xr:uid="{00000000-0005-0000-0000-00008E680000}"/>
    <cellStyle name="Millares 2 3 2 3 6 2 3" xfId="4851" xr:uid="{00000000-0005-0000-0000-00008F680000}"/>
    <cellStyle name="Millares 2 3 2 3 6 2 3 2" xfId="15248" xr:uid="{00000000-0005-0000-0000-000090680000}"/>
    <cellStyle name="Millares 2 3 2 3 6 2 3 2 2" xfId="46304" xr:uid="{00000000-0005-0000-0000-000091680000}"/>
    <cellStyle name="Millares 2 3 2 3 6 2 3 3" xfId="25620" xr:uid="{00000000-0005-0000-0000-000092680000}"/>
    <cellStyle name="Millares 2 3 2 3 6 2 3 4" xfId="35964" xr:uid="{00000000-0005-0000-0000-000093680000}"/>
    <cellStyle name="Millares 2 3 2 3 6 2 4" xfId="8293" xr:uid="{00000000-0005-0000-0000-000094680000}"/>
    <cellStyle name="Millares 2 3 2 3 6 2 4 2" xfId="18678" xr:uid="{00000000-0005-0000-0000-000095680000}"/>
    <cellStyle name="Millares 2 3 2 3 6 2 4 2 2" xfId="49728" xr:uid="{00000000-0005-0000-0000-000096680000}"/>
    <cellStyle name="Millares 2 3 2 3 6 2 4 3" xfId="29044" xr:uid="{00000000-0005-0000-0000-000097680000}"/>
    <cellStyle name="Millares 2 3 2 3 6 2 4 4" xfId="39388" xr:uid="{00000000-0005-0000-0000-000098680000}"/>
    <cellStyle name="Millares 2 3 2 3 6 2 5" xfId="11822" xr:uid="{00000000-0005-0000-0000-000099680000}"/>
    <cellStyle name="Millares 2 3 2 3 6 2 5 2" xfId="42878" xr:uid="{00000000-0005-0000-0000-00009A680000}"/>
    <cellStyle name="Millares 2 3 2 3 6 2 6" xfId="22194" xr:uid="{00000000-0005-0000-0000-00009B680000}"/>
    <cellStyle name="Millares 2 3 2 3 6 2 7" xfId="32538" xr:uid="{00000000-0005-0000-0000-00009C680000}"/>
    <cellStyle name="Millares 2 3 2 3 6 3" xfId="3141" xr:uid="{00000000-0005-0000-0000-00009D680000}"/>
    <cellStyle name="Millares 2 3 2 3 6 3 2" xfId="6571" xr:uid="{00000000-0005-0000-0000-00009E680000}"/>
    <cellStyle name="Millares 2 3 2 3 6 3 2 2" xfId="16966" xr:uid="{00000000-0005-0000-0000-00009F680000}"/>
    <cellStyle name="Millares 2 3 2 3 6 3 2 2 2" xfId="48020" xr:uid="{00000000-0005-0000-0000-0000A0680000}"/>
    <cellStyle name="Millares 2 3 2 3 6 3 2 3" xfId="27336" xr:uid="{00000000-0005-0000-0000-0000A1680000}"/>
    <cellStyle name="Millares 2 3 2 3 6 3 2 4" xfId="37680" xr:uid="{00000000-0005-0000-0000-0000A2680000}"/>
    <cellStyle name="Millares 2 3 2 3 6 3 3" xfId="10051" xr:uid="{00000000-0005-0000-0000-0000A3680000}"/>
    <cellStyle name="Millares 2 3 2 3 6 3 3 2" xfId="20417" xr:uid="{00000000-0005-0000-0000-0000A4680000}"/>
    <cellStyle name="Millares 2 3 2 3 6 3 3 2 2" xfId="51466" xr:uid="{00000000-0005-0000-0000-0000A5680000}"/>
    <cellStyle name="Millares 2 3 2 3 6 3 3 3" xfId="30782" xr:uid="{00000000-0005-0000-0000-0000A6680000}"/>
    <cellStyle name="Millares 2 3 2 3 6 3 3 4" xfId="41126" xr:uid="{00000000-0005-0000-0000-0000A7680000}"/>
    <cellStyle name="Millares 2 3 2 3 6 3 4" xfId="13538" xr:uid="{00000000-0005-0000-0000-0000A8680000}"/>
    <cellStyle name="Millares 2 3 2 3 6 3 4 2" xfId="44594" xr:uid="{00000000-0005-0000-0000-0000A9680000}"/>
    <cellStyle name="Millares 2 3 2 3 6 3 5" xfId="23910" xr:uid="{00000000-0005-0000-0000-0000AA680000}"/>
    <cellStyle name="Millares 2 3 2 3 6 3 6" xfId="34254" xr:uid="{00000000-0005-0000-0000-0000AB680000}"/>
    <cellStyle name="Millares 2 3 2 3 6 4" xfId="4850" xr:uid="{00000000-0005-0000-0000-0000AC680000}"/>
    <cellStyle name="Millares 2 3 2 3 6 4 2" xfId="15247" xr:uid="{00000000-0005-0000-0000-0000AD680000}"/>
    <cellStyle name="Millares 2 3 2 3 6 4 2 2" xfId="46303" xr:uid="{00000000-0005-0000-0000-0000AE680000}"/>
    <cellStyle name="Millares 2 3 2 3 6 4 3" xfId="25619" xr:uid="{00000000-0005-0000-0000-0000AF680000}"/>
    <cellStyle name="Millares 2 3 2 3 6 4 4" xfId="35963" xr:uid="{00000000-0005-0000-0000-0000B0680000}"/>
    <cellStyle name="Millares 2 3 2 3 6 5" xfId="8292" xr:uid="{00000000-0005-0000-0000-0000B1680000}"/>
    <cellStyle name="Millares 2 3 2 3 6 5 2" xfId="18677" xr:uid="{00000000-0005-0000-0000-0000B2680000}"/>
    <cellStyle name="Millares 2 3 2 3 6 5 2 2" xfId="49727" xr:uid="{00000000-0005-0000-0000-0000B3680000}"/>
    <cellStyle name="Millares 2 3 2 3 6 5 3" xfId="29043" xr:uid="{00000000-0005-0000-0000-0000B4680000}"/>
    <cellStyle name="Millares 2 3 2 3 6 5 4" xfId="39387" xr:uid="{00000000-0005-0000-0000-0000B5680000}"/>
    <cellStyle name="Millares 2 3 2 3 6 6" xfId="11821" xr:uid="{00000000-0005-0000-0000-0000B6680000}"/>
    <cellStyle name="Millares 2 3 2 3 6 6 2" xfId="42877" xr:uid="{00000000-0005-0000-0000-0000B7680000}"/>
    <cellStyle name="Millares 2 3 2 3 6 7" xfId="22193" xr:uid="{00000000-0005-0000-0000-0000B8680000}"/>
    <cellStyle name="Millares 2 3 2 3 6 8" xfId="32537" xr:uid="{00000000-0005-0000-0000-0000B9680000}"/>
    <cellStyle name="Millares 2 3 2 3 7" xfId="953" xr:uid="{00000000-0005-0000-0000-0000BA680000}"/>
    <cellStyle name="Millares 2 3 2 3 7 2" xfId="3143" xr:uid="{00000000-0005-0000-0000-0000BB680000}"/>
    <cellStyle name="Millares 2 3 2 3 7 2 2" xfId="6573" xr:uid="{00000000-0005-0000-0000-0000BC680000}"/>
    <cellStyle name="Millares 2 3 2 3 7 2 2 2" xfId="16968" xr:uid="{00000000-0005-0000-0000-0000BD680000}"/>
    <cellStyle name="Millares 2 3 2 3 7 2 2 2 2" xfId="48022" xr:uid="{00000000-0005-0000-0000-0000BE680000}"/>
    <cellStyle name="Millares 2 3 2 3 7 2 2 3" xfId="27338" xr:uid="{00000000-0005-0000-0000-0000BF680000}"/>
    <cellStyle name="Millares 2 3 2 3 7 2 2 4" xfId="37682" xr:uid="{00000000-0005-0000-0000-0000C0680000}"/>
    <cellStyle name="Millares 2 3 2 3 7 2 3" xfId="10053" xr:uid="{00000000-0005-0000-0000-0000C1680000}"/>
    <cellStyle name="Millares 2 3 2 3 7 2 3 2" xfId="20419" xr:uid="{00000000-0005-0000-0000-0000C2680000}"/>
    <cellStyle name="Millares 2 3 2 3 7 2 3 2 2" xfId="51468" xr:uid="{00000000-0005-0000-0000-0000C3680000}"/>
    <cellStyle name="Millares 2 3 2 3 7 2 3 3" xfId="30784" xr:uid="{00000000-0005-0000-0000-0000C4680000}"/>
    <cellStyle name="Millares 2 3 2 3 7 2 3 4" xfId="41128" xr:uid="{00000000-0005-0000-0000-0000C5680000}"/>
    <cellStyle name="Millares 2 3 2 3 7 2 4" xfId="13540" xr:uid="{00000000-0005-0000-0000-0000C6680000}"/>
    <cellStyle name="Millares 2 3 2 3 7 2 4 2" xfId="44596" xr:uid="{00000000-0005-0000-0000-0000C7680000}"/>
    <cellStyle name="Millares 2 3 2 3 7 2 5" xfId="23912" xr:uid="{00000000-0005-0000-0000-0000C8680000}"/>
    <cellStyle name="Millares 2 3 2 3 7 2 6" xfId="34256" xr:uid="{00000000-0005-0000-0000-0000C9680000}"/>
    <cellStyle name="Millares 2 3 2 3 7 3" xfId="4852" xr:uid="{00000000-0005-0000-0000-0000CA680000}"/>
    <cellStyle name="Millares 2 3 2 3 7 3 2" xfId="15249" xr:uid="{00000000-0005-0000-0000-0000CB680000}"/>
    <cellStyle name="Millares 2 3 2 3 7 3 2 2" xfId="46305" xr:uid="{00000000-0005-0000-0000-0000CC680000}"/>
    <cellStyle name="Millares 2 3 2 3 7 3 3" xfId="25621" xr:uid="{00000000-0005-0000-0000-0000CD680000}"/>
    <cellStyle name="Millares 2 3 2 3 7 3 4" xfId="35965" xr:uid="{00000000-0005-0000-0000-0000CE680000}"/>
    <cellStyle name="Millares 2 3 2 3 7 4" xfId="8294" xr:uid="{00000000-0005-0000-0000-0000CF680000}"/>
    <cellStyle name="Millares 2 3 2 3 7 4 2" xfId="18679" xr:uid="{00000000-0005-0000-0000-0000D0680000}"/>
    <cellStyle name="Millares 2 3 2 3 7 4 2 2" xfId="49729" xr:uid="{00000000-0005-0000-0000-0000D1680000}"/>
    <cellStyle name="Millares 2 3 2 3 7 4 3" xfId="29045" xr:uid="{00000000-0005-0000-0000-0000D2680000}"/>
    <cellStyle name="Millares 2 3 2 3 7 4 4" xfId="39389" xr:uid="{00000000-0005-0000-0000-0000D3680000}"/>
    <cellStyle name="Millares 2 3 2 3 7 5" xfId="11823" xr:uid="{00000000-0005-0000-0000-0000D4680000}"/>
    <cellStyle name="Millares 2 3 2 3 7 5 2" xfId="42879" xr:uid="{00000000-0005-0000-0000-0000D5680000}"/>
    <cellStyle name="Millares 2 3 2 3 7 6" xfId="22195" xr:uid="{00000000-0005-0000-0000-0000D6680000}"/>
    <cellStyle name="Millares 2 3 2 3 7 7" xfId="32539" xr:uid="{00000000-0005-0000-0000-0000D7680000}"/>
    <cellStyle name="Millares 2 3 2 3 8" xfId="954" xr:uid="{00000000-0005-0000-0000-0000D8680000}"/>
    <cellStyle name="Millares 2 3 2 3 8 2" xfId="3144" xr:uid="{00000000-0005-0000-0000-0000D9680000}"/>
    <cellStyle name="Millares 2 3 2 3 8 2 2" xfId="6574" xr:uid="{00000000-0005-0000-0000-0000DA680000}"/>
    <cellStyle name="Millares 2 3 2 3 8 2 2 2" xfId="16969" xr:uid="{00000000-0005-0000-0000-0000DB680000}"/>
    <cellStyle name="Millares 2 3 2 3 8 2 2 2 2" xfId="48023" xr:uid="{00000000-0005-0000-0000-0000DC680000}"/>
    <cellStyle name="Millares 2 3 2 3 8 2 2 3" xfId="27339" xr:uid="{00000000-0005-0000-0000-0000DD680000}"/>
    <cellStyle name="Millares 2 3 2 3 8 2 2 4" xfId="37683" xr:uid="{00000000-0005-0000-0000-0000DE680000}"/>
    <cellStyle name="Millares 2 3 2 3 8 2 3" xfId="10054" xr:uid="{00000000-0005-0000-0000-0000DF680000}"/>
    <cellStyle name="Millares 2 3 2 3 8 2 3 2" xfId="20420" xr:uid="{00000000-0005-0000-0000-0000E0680000}"/>
    <cellStyle name="Millares 2 3 2 3 8 2 3 2 2" xfId="51469" xr:uid="{00000000-0005-0000-0000-0000E1680000}"/>
    <cellStyle name="Millares 2 3 2 3 8 2 3 3" xfId="30785" xr:uid="{00000000-0005-0000-0000-0000E2680000}"/>
    <cellStyle name="Millares 2 3 2 3 8 2 3 4" xfId="41129" xr:uid="{00000000-0005-0000-0000-0000E3680000}"/>
    <cellStyle name="Millares 2 3 2 3 8 2 4" xfId="13541" xr:uid="{00000000-0005-0000-0000-0000E4680000}"/>
    <cellStyle name="Millares 2 3 2 3 8 2 4 2" xfId="44597" xr:uid="{00000000-0005-0000-0000-0000E5680000}"/>
    <cellStyle name="Millares 2 3 2 3 8 2 5" xfId="23913" xr:uid="{00000000-0005-0000-0000-0000E6680000}"/>
    <cellStyle name="Millares 2 3 2 3 8 2 6" xfId="34257" xr:uid="{00000000-0005-0000-0000-0000E7680000}"/>
    <cellStyle name="Millares 2 3 2 3 8 3" xfId="4853" xr:uid="{00000000-0005-0000-0000-0000E8680000}"/>
    <cellStyle name="Millares 2 3 2 3 8 3 2" xfId="15250" xr:uid="{00000000-0005-0000-0000-0000E9680000}"/>
    <cellStyle name="Millares 2 3 2 3 8 3 2 2" xfId="46306" xr:uid="{00000000-0005-0000-0000-0000EA680000}"/>
    <cellStyle name="Millares 2 3 2 3 8 3 3" xfId="25622" xr:uid="{00000000-0005-0000-0000-0000EB680000}"/>
    <cellStyle name="Millares 2 3 2 3 8 3 4" xfId="35966" xr:uid="{00000000-0005-0000-0000-0000EC680000}"/>
    <cellStyle name="Millares 2 3 2 3 8 4" xfId="8295" xr:uid="{00000000-0005-0000-0000-0000ED680000}"/>
    <cellStyle name="Millares 2 3 2 3 8 4 2" xfId="18680" xr:uid="{00000000-0005-0000-0000-0000EE680000}"/>
    <cellStyle name="Millares 2 3 2 3 8 4 2 2" xfId="49730" xr:uid="{00000000-0005-0000-0000-0000EF680000}"/>
    <cellStyle name="Millares 2 3 2 3 8 4 3" xfId="29046" xr:uid="{00000000-0005-0000-0000-0000F0680000}"/>
    <cellStyle name="Millares 2 3 2 3 8 4 4" xfId="39390" xr:uid="{00000000-0005-0000-0000-0000F1680000}"/>
    <cellStyle name="Millares 2 3 2 3 8 5" xfId="11824" xr:uid="{00000000-0005-0000-0000-0000F2680000}"/>
    <cellStyle name="Millares 2 3 2 3 8 5 2" xfId="42880" xr:uid="{00000000-0005-0000-0000-0000F3680000}"/>
    <cellStyle name="Millares 2 3 2 3 8 6" xfId="22196" xr:uid="{00000000-0005-0000-0000-0000F4680000}"/>
    <cellStyle name="Millares 2 3 2 3 8 7" xfId="32540" xr:uid="{00000000-0005-0000-0000-0000F5680000}"/>
    <cellStyle name="Millares 2 3 2 3 9" xfId="955" xr:uid="{00000000-0005-0000-0000-0000F6680000}"/>
    <cellStyle name="Millares 2 3 2 3 9 2" xfId="3145" xr:uid="{00000000-0005-0000-0000-0000F7680000}"/>
    <cellStyle name="Millares 2 3 2 3 9 2 2" xfId="6575" xr:uid="{00000000-0005-0000-0000-0000F8680000}"/>
    <cellStyle name="Millares 2 3 2 3 9 2 2 2" xfId="16970" xr:uid="{00000000-0005-0000-0000-0000F9680000}"/>
    <cellStyle name="Millares 2 3 2 3 9 2 2 2 2" xfId="48024" xr:uid="{00000000-0005-0000-0000-0000FA680000}"/>
    <cellStyle name="Millares 2 3 2 3 9 2 2 3" xfId="27340" xr:uid="{00000000-0005-0000-0000-0000FB680000}"/>
    <cellStyle name="Millares 2 3 2 3 9 2 2 4" xfId="37684" xr:uid="{00000000-0005-0000-0000-0000FC680000}"/>
    <cellStyle name="Millares 2 3 2 3 9 2 3" xfId="10055" xr:uid="{00000000-0005-0000-0000-0000FD680000}"/>
    <cellStyle name="Millares 2 3 2 3 9 2 3 2" xfId="20421" xr:uid="{00000000-0005-0000-0000-0000FE680000}"/>
    <cellStyle name="Millares 2 3 2 3 9 2 3 2 2" xfId="51470" xr:uid="{00000000-0005-0000-0000-0000FF680000}"/>
    <cellStyle name="Millares 2 3 2 3 9 2 3 3" xfId="30786" xr:uid="{00000000-0005-0000-0000-000000690000}"/>
    <cellStyle name="Millares 2 3 2 3 9 2 3 4" xfId="41130" xr:uid="{00000000-0005-0000-0000-000001690000}"/>
    <cellStyle name="Millares 2 3 2 3 9 2 4" xfId="13542" xr:uid="{00000000-0005-0000-0000-000002690000}"/>
    <cellStyle name="Millares 2 3 2 3 9 2 4 2" xfId="44598" xr:uid="{00000000-0005-0000-0000-000003690000}"/>
    <cellStyle name="Millares 2 3 2 3 9 2 5" xfId="23914" xr:uid="{00000000-0005-0000-0000-000004690000}"/>
    <cellStyle name="Millares 2 3 2 3 9 2 6" xfId="34258" xr:uid="{00000000-0005-0000-0000-000005690000}"/>
    <cellStyle name="Millares 2 3 2 3 9 3" xfId="4854" xr:uid="{00000000-0005-0000-0000-000006690000}"/>
    <cellStyle name="Millares 2 3 2 3 9 3 2" xfId="15251" xr:uid="{00000000-0005-0000-0000-000007690000}"/>
    <cellStyle name="Millares 2 3 2 3 9 3 2 2" xfId="46307" xr:uid="{00000000-0005-0000-0000-000008690000}"/>
    <cellStyle name="Millares 2 3 2 3 9 3 3" xfId="25623" xr:uid="{00000000-0005-0000-0000-000009690000}"/>
    <cellStyle name="Millares 2 3 2 3 9 3 4" xfId="35967" xr:uid="{00000000-0005-0000-0000-00000A690000}"/>
    <cellStyle name="Millares 2 3 2 3 9 4" xfId="8296" xr:uid="{00000000-0005-0000-0000-00000B690000}"/>
    <cellStyle name="Millares 2 3 2 3 9 4 2" xfId="18681" xr:uid="{00000000-0005-0000-0000-00000C690000}"/>
    <cellStyle name="Millares 2 3 2 3 9 4 2 2" xfId="49731" xr:uid="{00000000-0005-0000-0000-00000D690000}"/>
    <cellStyle name="Millares 2 3 2 3 9 4 3" xfId="29047" xr:uid="{00000000-0005-0000-0000-00000E690000}"/>
    <cellStyle name="Millares 2 3 2 3 9 4 4" xfId="39391" xr:uid="{00000000-0005-0000-0000-00000F690000}"/>
    <cellStyle name="Millares 2 3 2 3 9 5" xfId="11825" xr:uid="{00000000-0005-0000-0000-000010690000}"/>
    <cellStyle name="Millares 2 3 2 3 9 5 2" xfId="42881" xr:uid="{00000000-0005-0000-0000-000011690000}"/>
    <cellStyle name="Millares 2 3 2 3 9 6" xfId="22197" xr:uid="{00000000-0005-0000-0000-000012690000}"/>
    <cellStyle name="Millares 2 3 2 3 9 7" xfId="32541" xr:uid="{00000000-0005-0000-0000-000013690000}"/>
    <cellStyle name="Millares 2 3 2 4" xfId="956" xr:uid="{00000000-0005-0000-0000-000014690000}"/>
    <cellStyle name="Millares 2 3 2 4 10" xfId="8297" xr:uid="{00000000-0005-0000-0000-000015690000}"/>
    <cellStyle name="Millares 2 3 2 4 10 2" xfId="18682" xr:uid="{00000000-0005-0000-0000-000016690000}"/>
    <cellStyle name="Millares 2 3 2 4 10 2 2" xfId="49732" xr:uid="{00000000-0005-0000-0000-000017690000}"/>
    <cellStyle name="Millares 2 3 2 4 10 3" xfId="29048" xr:uid="{00000000-0005-0000-0000-000018690000}"/>
    <cellStyle name="Millares 2 3 2 4 10 4" xfId="39392" xr:uid="{00000000-0005-0000-0000-000019690000}"/>
    <cellStyle name="Millares 2 3 2 4 11" xfId="11826" xr:uid="{00000000-0005-0000-0000-00001A690000}"/>
    <cellStyle name="Millares 2 3 2 4 11 2" xfId="42882" xr:uid="{00000000-0005-0000-0000-00001B690000}"/>
    <cellStyle name="Millares 2 3 2 4 12" xfId="22198" xr:uid="{00000000-0005-0000-0000-00001C690000}"/>
    <cellStyle name="Millares 2 3 2 4 13" xfId="32542" xr:uid="{00000000-0005-0000-0000-00001D690000}"/>
    <cellStyle name="Millares 2 3 2 4 2" xfId="957" xr:uid="{00000000-0005-0000-0000-00001E690000}"/>
    <cellStyle name="Millares 2 3 2 4 2 10" xfId="11827" xr:uid="{00000000-0005-0000-0000-00001F690000}"/>
    <cellStyle name="Millares 2 3 2 4 2 10 2" xfId="42883" xr:uid="{00000000-0005-0000-0000-000020690000}"/>
    <cellStyle name="Millares 2 3 2 4 2 11" xfId="22199" xr:uid="{00000000-0005-0000-0000-000021690000}"/>
    <cellStyle name="Millares 2 3 2 4 2 12" xfId="32543" xr:uid="{00000000-0005-0000-0000-000022690000}"/>
    <cellStyle name="Millares 2 3 2 4 2 2" xfId="958" xr:uid="{00000000-0005-0000-0000-000023690000}"/>
    <cellStyle name="Millares 2 3 2 4 2 2 10" xfId="22200" xr:uid="{00000000-0005-0000-0000-000024690000}"/>
    <cellStyle name="Millares 2 3 2 4 2 2 11" xfId="32544" xr:uid="{00000000-0005-0000-0000-000025690000}"/>
    <cellStyle name="Millares 2 3 2 4 2 2 2" xfId="959" xr:uid="{00000000-0005-0000-0000-000026690000}"/>
    <cellStyle name="Millares 2 3 2 4 2 2 2 2" xfId="960" xr:uid="{00000000-0005-0000-0000-000027690000}"/>
    <cellStyle name="Millares 2 3 2 4 2 2 2 2 2" xfId="3150" xr:uid="{00000000-0005-0000-0000-000028690000}"/>
    <cellStyle name="Millares 2 3 2 4 2 2 2 2 2 2" xfId="6580" xr:uid="{00000000-0005-0000-0000-000029690000}"/>
    <cellStyle name="Millares 2 3 2 4 2 2 2 2 2 2 2" xfId="16975" xr:uid="{00000000-0005-0000-0000-00002A690000}"/>
    <cellStyle name="Millares 2 3 2 4 2 2 2 2 2 2 2 2" xfId="48029" xr:uid="{00000000-0005-0000-0000-00002B690000}"/>
    <cellStyle name="Millares 2 3 2 4 2 2 2 2 2 2 3" xfId="27345" xr:uid="{00000000-0005-0000-0000-00002C690000}"/>
    <cellStyle name="Millares 2 3 2 4 2 2 2 2 2 2 4" xfId="37689" xr:uid="{00000000-0005-0000-0000-00002D690000}"/>
    <cellStyle name="Millares 2 3 2 4 2 2 2 2 2 3" xfId="10060" xr:uid="{00000000-0005-0000-0000-00002E690000}"/>
    <cellStyle name="Millares 2 3 2 4 2 2 2 2 2 3 2" xfId="20426" xr:uid="{00000000-0005-0000-0000-00002F690000}"/>
    <cellStyle name="Millares 2 3 2 4 2 2 2 2 2 3 2 2" xfId="51475" xr:uid="{00000000-0005-0000-0000-000030690000}"/>
    <cellStyle name="Millares 2 3 2 4 2 2 2 2 2 3 3" xfId="30791" xr:uid="{00000000-0005-0000-0000-000031690000}"/>
    <cellStyle name="Millares 2 3 2 4 2 2 2 2 2 3 4" xfId="41135" xr:uid="{00000000-0005-0000-0000-000032690000}"/>
    <cellStyle name="Millares 2 3 2 4 2 2 2 2 2 4" xfId="13547" xr:uid="{00000000-0005-0000-0000-000033690000}"/>
    <cellStyle name="Millares 2 3 2 4 2 2 2 2 2 4 2" xfId="44603" xr:uid="{00000000-0005-0000-0000-000034690000}"/>
    <cellStyle name="Millares 2 3 2 4 2 2 2 2 2 5" xfId="23919" xr:uid="{00000000-0005-0000-0000-000035690000}"/>
    <cellStyle name="Millares 2 3 2 4 2 2 2 2 2 6" xfId="34263" xr:uid="{00000000-0005-0000-0000-000036690000}"/>
    <cellStyle name="Millares 2 3 2 4 2 2 2 2 3" xfId="4859" xr:uid="{00000000-0005-0000-0000-000037690000}"/>
    <cellStyle name="Millares 2 3 2 4 2 2 2 2 3 2" xfId="15256" xr:uid="{00000000-0005-0000-0000-000038690000}"/>
    <cellStyle name="Millares 2 3 2 4 2 2 2 2 3 2 2" xfId="46312" xr:uid="{00000000-0005-0000-0000-000039690000}"/>
    <cellStyle name="Millares 2 3 2 4 2 2 2 2 3 3" xfId="25628" xr:uid="{00000000-0005-0000-0000-00003A690000}"/>
    <cellStyle name="Millares 2 3 2 4 2 2 2 2 3 4" xfId="35972" xr:uid="{00000000-0005-0000-0000-00003B690000}"/>
    <cellStyle name="Millares 2 3 2 4 2 2 2 2 4" xfId="8301" xr:uid="{00000000-0005-0000-0000-00003C690000}"/>
    <cellStyle name="Millares 2 3 2 4 2 2 2 2 4 2" xfId="18686" xr:uid="{00000000-0005-0000-0000-00003D690000}"/>
    <cellStyle name="Millares 2 3 2 4 2 2 2 2 4 2 2" xfId="49736" xr:uid="{00000000-0005-0000-0000-00003E690000}"/>
    <cellStyle name="Millares 2 3 2 4 2 2 2 2 4 3" xfId="29052" xr:uid="{00000000-0005-0000-0000-00003F690000}"/>
    <cellStyle name="Millares 2 3 2 4 2 2 2 2 4 4" xfId="39396" xr:uid="{00000000-0005-0000-0000-000040690000}"/>
    <cellStyle name="Millares 2 3 2 4 2 2 2 2 5" xfId="11830" xr:uid="{00000000-0005-0000-0000-000041690000}"/>
    <cellStyle name="Millares 2 3 2 4 2 2 2 2 5 2" xfId="42886" xr:uid="{00000000-0005-0000-0000-000042690000}"/>
    <cellStyle name="Millares 2 3 2 4 2 2 2 2 6" xfId="22202" xr:uid="{00000000-0005-0000-0000-000043690000}"/>
    <cellStyle name="Millares 2 3 2 4 2 2 2 2 7" xfId="32546" xr:uid="{00000000-0005-0000-0000-000044690000}"/>
    <cellStyle name="Millares 2 3 2 4 2 2 2 3" xfId="3149" xr:uid="{00000000-0005-0000-0000-000045690000}"/>
    <cellStyle name="Millares 2 3 2 4 2 2 2 3 2" xfId="6579" xr:uid="{00000000-0005-0000-0000-000046690000}"/>
    <cellStyle name="Millares 2 3 2 4 2 2 2 3 2 2" xfId="16974" xr:uid="{00000000-0005-0000-0000-000047690000}"/>
    <cellStyle name="Millares 2 3 2 4 2 2 2 3 2 2 2" xfId="48028" xr:uid="{00000000-0005-0000-0000-000048690000}"/>
    <cellStyle name="Millares 2 3 2 4 2 2 2 3 2 3" xfId="27344" xr:uid="{00000000-0005-0000-0000-000049690000}"/>
    <cellStyle name="Millares 2 3 2 4 2 2 2 3 2 4" xfId="37688" xr:uid="{00000000-0005-0000-0000-00004A690000}"/>
    <cellStyle name="Millares 2 3 2 4 2 2 2 3 3" xfId="10059" xr:uid="{00000000-0005-0000-0000-00004B690000}"/>
    <cellStyle name="Millares 2 3 2 4 2 2 2 3 3 2" xfId="20425" xr:uid="{00000000-0005-0000-0000-00004C690000}"/>
    <cellStyle name="Millares 2 3 2 4 2 2 2 3 3 2 2" xfId="51474" xr:uid="{00000000-0005-0000-0000-00004D690000}"/>
    <cellStyle name="Millares 2 3 2 4 2 2 2 3 3 3" xfId="30790" xr:uid="{00000000-0005-0000-0000-00004E690000}"/>
    <cellStyle name="Millares 2 3 2 4 2 2 2 3 3 4" xfId="41134" xr:uid="{00000000-0005-0000-0000-00004F690000}"/>
    <cellStyle name="Millares 2 3 2 4 2 2 2 3 4" xfId="13546" xr:uid="{00000000-0005-0000-0000-000050690000}"/>
    <cellStyle name="Millares 2 3 2 4 2 2 2 3 4 2" xfId="44602" xr:uid="{00000000-0005-0000-0000-000051690000}"/>
    <cellStyle name="Millares 2 3 2 4 2 2 2 3 5" xfId="23918" xr:uid="{00000000-0005-0000-0000-000052690000}"/>
    <cellStyle name="Millares 2 3 2 4 2 2 2 3 6" xfId="34262" xr:uid="{00000000-0005-0000-0000-000053690000}"/>
    <cellStyle name="Millares 2 3 2 4 2 2 2 4" xfId="4858" xr:uid="{00000000-0005-0000-0000-000054690000}"/>
    <cellStyle name="Millares 2 3 2 4 2 2 2 4 2" xfId="15255" xr:uid="{00000000-0005-0000-0000-000055690000}"/>
    <cellStyle name="Millares 2 3 2 4 2 2 2 4 2 2" xfId="46311" xr:uid="{00000000-0005-0000-0000-000056690000}"/>
    <cellStyle name="Millares 2 3 2 4 2 2 2 4 3" xfId="25627" xr:uid="{00000000-0005-0000-0000-000057690000}"/>
    <cellStyle name="Millares 2 3 2 4 2 2 2 4 4" xfId="35971" xr:uid="{00000000-0005-0000-0000-000058690000}"/>
    <cellStyle name="Millares 2 3 2 4 2 2 2 5" xfId="8300" xr:uid="{00000000-0005-0000-0000-000059690000}"/>
    <cellStyle name="Millares 2 3 2 4 2 2 2 5 2" xfId="18685" xr:uid="{00000000-0005-0000-0000-00005A690000}"/>
    <cellStyle name="Millares 2 3 2 4 2 2 2 5 2 2" xfId="49735" xr:uid="{00000000-0005-0000-0000-00005B690000}"/>
    <cellStyle name="Millares 2 3 2 4 2 2 2 5 3" xfId="29051" xr:uid="{00000000-0005-0000-0000-00005C690000}"/>
    <cellStyle name="Millares 2 3 2 4 2 2 2 5 4" xfId="39395" xr:uid="{00000000-0005-0000-0000-00005D690000}"/>
    <cellStyle name="Millares 2 3 2 4 2 2 2 6" xfId="11829" xr:uid="{00000000-0005-0000-0000-00005E690000}"/>
    <cellStyle name="Millares 2 3 2 4 2 2 2 6 2" xfId="42885" xr:uid="{00000000-0005-0000-0000-00005F690000}"/>
    <cellStyle name="Millares 2 3 2 4 2 2 2 7" xfId="22201" xr:uid="{00000000-0005-0000-0000-000060690000}"/>
    <cellStyle name="Millares 2 3 2 4 2 2 2 8" xfId="32545" xr:uid="{00000000-0005-0000-0000-000061690000}"/>
    <cellStyle name="Millares 2 3 2 4 2 2 3" xfId="961" xr:uid="{00000000-0005-0000-0000-000062690000}"/>
    <cellStyle name="Millares 2 3 2 4 2 2 3 2" xfId="3151" xr:uid="{00000000-0005-0000-0000-000063690000}"/>
    <cellStyle name="Millares 2 3 2 4 2 2 3 2 2" xfId="6581" xr:uid="{00000000-0005-0000-0000-000064690000}"/>
    <cellStyle name="Millares 2 3 2 4 2 2 3 2 2 2" xfId="16976" xr:uid="{00000000-0005-0000-0000-000065690000}"/>
    <cellStyle name="Millares 2 3 2 4 2 2 3 2 2 2 2" xfId="48030" xr:uid="{00000000-0005-0000-0000-000066690000}"/>
    <cellStyle name="Millares 2 3 2 4 2 2 3 2 2 3" xfId="27346" xr:uid="{00000000-0005-0000-0000-000067690000}"/>
    <cellStyle name="Millares 2 3 2 4 2 2 3 2 2 4" xfId="37690" xr:uid="{00000000-0005-0000-0000-000068690000}"/>
    <cellStyle name="Millares 2 3 2 4 2 2 3 2 3" xfId="10061" xr:uid="{00000000-0005-0000-0000-000069690000}"/>
    <cellStyle name="Millares 2 3 2 4 2 2 3 2 3 2" xfId="20427" xr:uid="{00000000-0005-0000-0000-00006A690000}"/>
    <cellStyle name="Millares 2 3 2 4 2 2 3 2 3 2 2" xfId="51476" xr:uid="{00000000-0005-0000-0000-00006B690000}"/>
    <cellStyle name="Millares 2 3 2 4 2 2 3 2 3 3" xfId="30792" xr:uid="{00000000-0005-0000-0000-00006C690000}"/>
    <cellStyle name="Millares 2 3 2 4 2 2 3 2 3 4" xfId="41136" xr:uid="{00000000-0005-0000-0000-00006D690000}"/>
    <cellStyle name="Millares 2 3 2 4 2 2 3 2 4" xfId="13548" xr:uid="{00000000-0005-0000-0000-00006E690000}"/>
    <cellStyle name="Millares 2 3 2 4 2 2 3 2 4 2" xfId="44604" xr:uid="{00000000-0005-0000-0000-00006F690000}"/>
    <cellStyle name="Millares 2 3 2 4 2 2 3 2 5" xfId="23920" xr:uid="{00000000-0005-0000-0000-000070690000}"/>
    <cellStyle name="Millares 2 3 2 4 2 2 3 2 6" xfId="34264" xr:uid="{00000000-0005-0000-0000-000071690000}"/>
    <cellStyle name="Millares 2 3 2 4 2 2 3 3" xfId="4860" xr:uid="{00000000-0005-0000-0000-000072690000}"/>
    <cellStyle name="Millares 2 3 2 4 2 2 3 3 2" xfId="15257" xr:uid="{00000000-0005-0000-0000-000073690000}"/>
    <cellStyle name="Millares 2 3 2 4 2 2 3 3 2 2" xfId="46313" xr:uid="{00000000-0005-0000-0000-000074690000}"/>
    <cellStyle name="Millares 2 3 2 4 2 2 3 3 3" xfId="25629" xr:uid="{00000000-0005-0000-0000-000075690000}"/>
    <cellStyle name="Millares 2 3 2 4 2 2 3 3 4" xfId="35973" xr:uid="{00000000-0005-0000-0000-000076690000}"/>
    <cellStyle name="Millares 2 3 2 4 2 2 3 4" xfId="8302" xr:uid="{00000000-0005-0000-0000-000077690000}"/>
    <cellStyle name="Millares 2 3 2 4 2 2 3 4 2" xfId="18687" xr:uid="{00000000-0005-0000-0000-000078690000}"/>
    <cellStyle name="Millares 2 3 2 4 2 2 3 4 2 2" xfId="49737" xr:uid="{00000000-0005-0000-0000-000079690000}"/>
    <cellStyle name="Millares 2 3 2 4 2 2 3 4 3" xfId="29053" xr:uid="{00000000-0005-0000-0000-00007A690000}"/>
    <cellStyle name="Millares 2 3 2 4 2 2 3 4 4" xfId="39397" xr:uid="{00000000-0005-0000-0000-00007B690000}"/>
    <cellStyle name="Millares 2 3 2 4 2 2 3 5" xfId="11831" xr:uid="{00000000-0005-0000-0000-00007C690000}"/>
    <cellStyle name="Millares 2 3 2 4 2 2 3 5 2" xfId="42887" xr:uid="{00000000-0005-0000-0000-00007D690000}"/>
    <cellStyle name="Millares 2 3 2 4 2 2 3 6" xfId="22203" xr:uid="{00000000-0005-0000-0000-00007E690000}"/>
    <cellStyle name="Millares 2 3 2 4 2 2 3 7" xfId="32547" xr:uid="{00000000-0005-0000-0000-00007F690000}"/>
    <cellStyle name="Millares 2 3 2 4 2 2 4" xfId="962" xr:uid="{00000000-0005-0000-0000-000080690000}"/>
    <cellStyle name="Millares 2 3 2 4 2 2 4 2" xfId="3152" xr:uid="{00000000-0005-0000-0000-000081690000}"/>
    <cellStyle name="Millares 2 3 2 4 2 2 4 2 2" xfId="6582" xr:uid="{00000000-0005-0000-0000-000082690000}"/>
    <cellStyle name="Millares 2 3 2 4 2 2 4 2 2 2" xfId="16977" xr:uid="{00000000-0005-0000-0000-000083690000}"/>
    <cellStyle name="Millares 2 3 2 4 2 2 4 2 2 2 2" xfId="48031" xr:uid="{00000000-0005-0000-0000-000084690000}"/>
    <cellStyle name="Millares 2 3 2 4 2 2 4 2 2 3" xfId="27347" xr:uid="{00000000-0005-0000-0000-000085690000}"/>
    <cellStyle name="Millares 2 3 2 4 2 2 4 2 2 4" xfId="37691" xr:uid="{00000000-0005-0000-0000-000086690000}"/>
    <cellStyle name="Millares 2 3 2 4 2 2 4 2 3" xfId="10062" xr:uid="{00000000-0005-0000-0000-000087690000}"/>
    <cellStyle name="Millares 2 3 2 4 2 2 4 2 3 2" xfId="20428" xr:uid="{00000000-0005-0000-0000-000088690000}"/>
    <cellStyle name="Millares 2 3 2 4 2 2 4 2 3 2 2" xfId="51477" xr:uid="{00000000-0005-0000-0000-000089690000}"/>
    <cellStyle name="Millares 2 3 2 4 2 2 4 2 3 3" xfId="30793" xr:uid="{00000000-0005-0000-0000-00008A690000}"/>
    <cellStyle name="Millares 2 3 2 4 2 2 4 2 3 4" xfId="41137" xr:uid="{00000000-0005-0000-0000-00008B690000}"/>
    <cellStyle name="Millares 2 3 2 4 2 2 4 2 4" xfId="13549" xr:uid="{00000000-0005-0000-0000-00008C690000}"/>
    <cellStyle name="Millares 2 3 2 4 2 2 4 2 4 2" xfId="44605" xr:uid="{00000000-0005-0000-0000-00008D690000}"/>
    <cellStyle name="Millares 2 3 2 4 2 2 4 2 5" xfId="23921" xr:uid="{00000000-0005-0000-0000-00008E690000}"/>
    <cellStyle name="Millares 2 3 2 4 2 2 4 2 6" xfId="34265" xr:uid="{00000000-0005-0000-0000-00008F690000}"/>
    <cellStyle name="Millares 2 3 2 4 2 2 4 3" xfId="4861" xr:uid="{00000000-0005-0000-0000-000090690000}"/>
    <cellStyle name="Millares 2 3 2 4 2 2 4 3 2" xfId="15258" xr:uid="{00000000-0005-0000-0000-000091690000}"/>
    <cellStyle name="Millares 2 3 2 4 2 2 4 3 2 2" xfId="46314" xr:uid="{00000000-0005-0000-0000-000092690000}"/>
    <cellStyle name="Millares 2 3 2 4 2 2 4 3 3" xfId="25630" xr:uid="{00000000-0005-0000-0000-000093690000}"/>
    <cellStyle name="Millares 2 3 2 4 2 2 4 3 4" xfId="35974" xr:uid="{00000000-0005-0000-0000-000094690000}"/>
    <cellStyle name="Millares 2 3 2 4 2 2 4 4" xfId="8303" xr:uid="{00000000-0005-0000-0000-000095690000}"/>
    <cellStyle name="Millares 2 3 2 4 2 2 4 4 2" xfId="18688" xr:uid="{00000000-0005-0000-0000-000096690000}"/>
    <cellStyle name="Millares 2 3 2 4 2 2 4 4 2 2" xfId="49738" xr:uid="{00000000-0005-0000-0000-000097690000}"/>
    <cellStyle name="Millares 2 3 2 4 2 2 4 4 3" xfId="29054" xr:uid="{00000000-0005-0000-0000-000098690000}"/>
    <cellStyle name="Millares 2 3 2 4 2 2 4 4 4" xfId="39398" xr:uid="{00000000-0005-0000-0000-000099690000}"/>
    <cellStyle name="Millares 2 3 2 4 2 2 4 5" xfId="11832" xr:uid="{00000000-0005-0000-0000-00009A690000}"/>
    <cellStyle name="Millares 2 3 2 4 2 2 4 5 2" xfId="42888" xr:uid="{00000000-0005-0000-0000-00009B690000}"/>
    <cellStyle name="Millares 2 3 2 4 2 2 4 6" xfId="22204" xr:uid="{00000000-0005-0000-0000-00009C690000}"/>
    <cellStyle name="Millares 2 3 2 4 2 2 4 7" xfId="32548" xr:uid="{00000000-0005-0000-0000-00009D690000}"/>
    <cellStyle name="Millares 2 3 2 4 2 2 5" xfId="963" xr:uid="{00000000-0005-0000-0000-00009E690000}"/>
    <cellStyle name="Millares 2 3 2 4 2 2 5 2" xfId="3153" xr:uid="{00000000-0005-0000-0000-00009F690000}"/>
    <cellStyle name="Millares 2 3 2 4 2 2 5 2 2" xfId="6583" xr:uid="{00000000-0005-0000-0000-0000A0690000}"/>
    <cellStyle name="Millares 2 3 2 4 2 2 5 2 2 2" xfId="16978" xr:uid="{00000000-0005-0000-0000-0000A1690000}"/>
    <cellStyle name="Millares 2 3 2 4 2 2 5 2 2 2 2" xfId="48032" xr:uid="{00000000-0005-0000-0000-0000A2690000}"/>
    <cellStyle name="Millares 2 3 2 4 2 2 5 2 2 3" xfId="27348" xr:uid="{00000000-0005-0000-0000-0000A3690000}"/>
    <cellStyle name="Millares 2 3 2 4 2 2 5 2 2 4" xfId="37692" xr:uid="{00000000-0005-0000-0000-0000A4690000}"/>
    <cellStyle name="Millares 2 3 2 4 2 2 5 2 3" xfId="10063" xr:uid="{00000000-0005-0000-0000-0000A5690000}"/>
    <cellStyle name="Millares 2 3 2 4 2 2 5 2 3 2" xfId="20429" xr:uid="{00000000-0005-0000-0000-0000A6690000}"/>
    <cellStyle name="Millares 2 3 2 4 2 2 5 2 3 2 2" xfId="51478" xr:uid="{00000000-0005-0000-0000-0000A7690000}"/>
    <cellStyle name="Millares 2 3 2 4 2 2 5 2 3 3" xfId="30794" xr:uid="{00000000-0005-0000-0000-0000A8690000}"/>
    <cellStyle name="Millares 2 3 2 4 2 2 5 2 3 4" xfId="41138" xr:uid="{00000000-0005-0000-0000-0000A9690000}"/>
    <cellStyle name="Millares 2 3 2 4 2 2 5 2 4" xfId="13550" xr:uid="{00000000-0005-0000-0000-0000AA690000}"/>
    <cellStyle name="Millares 2 3 2 4 2 2 5 2 4 2" xfId="44606" xr:uid="{00000000-0005-0000-0000-0000AB690000}"/>
    <cellStyle name="Millares 2 3 2 4 2 2 5 2 5" xfId="23922" xr:uid="{00000000-0005-0000-0000-0000AC690000}"/>
    <cellStyle name="Millares 2 3 2 4 2 2 5 2 6" xfId="34266" xr:uid="{00000000-0005-0000-0000-0000AD690000}"/>
    <cellStyle name="Millares 2 3 2 4 2 2 5 3" xfId="4862" xr:uid="{00000000-0005-0000-0000-0000AE690000}"/>
    <cellStyle name="Millares 2 3 2 4 2 2 5 3 2" xfId="15259" xr:uid="{00000000-0005-0000-0000-0000AF690000}"/>
    <cellStyle name="Millares 2 3 2 4 2 2 5 3 2 2" xfId="46315" xr:uid="{00000000-0005-0000-0000-0000B0690000}"/>
    <cellStyle name="Millares 2 3 2 4 2 2 5 3 3" xfId="25631" xr:uid="{00000000-0005-0000-0000-0000B1690000}"/>
    <cellStyle name="Millares 2 3 2 4 2 2 5 3 4" xfId="35975" xr:uid="{00000000-0005-0000-0000-0000B2690000}"/>
    <cellStyle name="Millares 2 3 2 4 2 2 5 4" xfId="8304" xr:uid="{00000000-0005-0000-0000-0000B3690000}"/>
    <cellStyle name="Millares 2 3 2 4 2 2 5 4 2" xfId="18689" xr:uid="{00000000-0005-0000-0000-0000B4690000}"/>
    <cellStyle name="Millares 2 3 2 4 2 2 5 4 2 2" xfId="49739" xr:uid="{00000000-0005-0000-0000-0000B5690000}"/>
    <cellStyle name="Millares 2 3 2 4 2 2 5 4 3" xfId="29055" xr:uid="{00000000-0005-0000-0000-0000B6690000}"/>
    <cellStyle name="Millares 2 3 2 4 2 2 5 4 4" xfId="39399" xr:uid="{00000000-0005-0000-0000-0000B7690000}"/>
    <cellStyle name="Millares 2 3 2 4 2 2 5 5" xfId="11833" xr:uid="{00000000-0005-0000-0000-0000B8690000}"/>
    <cellStyle name="Millares 2 3 2 4 2 2 5 5 2" xfId="42889" xr:uid="{00000000-0005-0000-0000-0000B9690000}"/>
    <cellStyle name="Millares 2 3 2 4 2 2 5 6" xfId="22205" xr:uid="{00000000-0005-0000-0000-0000BA690000}"/>
    <cellStyle name="Millares 2 3 2 4 2 2 5 7" xfId="32549" xr:uid="{00000000-0005-0000-0000-0000BB690000}"/>
    <cellStyle name="Millares 2 3 2 4 2 2 6" xfId="3148" xr:uid="{00000000-0005-0000-0000-0000BC690000}"/>
    <cellStyle name="Millares 2 3 2 4 2 2 6 2" xfId="6578" xr:uid="{00000000-0005-0000-0000-0000BD690000}"/>
    <cellStyle name="Millares 2 3 2 4 2 2 6 2 2" xfId="16973" xr:uid="{00000000-0005-0000-0000-0000BE690000}"/>
    <cellStyle name="Millares 2 3 2 4 2 2 6 2 2 2" xfId="48027" xr:uid="{00000000-0005-0000-0000-0000BF690000}"/>
    <cellStyle name="Millares 2 3 2 4 2 2 6 2 3" xfId="27343" xr:uid="{00000000-0005-0000-0000-0000C0690000}"/>
    <cellStyle name="Millares 2 3 2 4 2 2 6 2 4" xfId="37687" xr:uid="{00000000-0005-0000-0000-0000C1690000}"/>
    <cellStyle name="Millares 2 3 2 4 2 2 6 3" xfId="10058" xr:uid="{00000000-0005-0000-0000-0000C2690000}"/>
    <cellStyle name="Millares 2 3 2 4 2 2 6 3 2" xfId="20424" xr:uid="{00000000-0005-0000-0000-0000C3690000}"/>
    <cellStyle name="Millares 2 3 2 4 2 2 6 3 2 2" xfId="51473" xr:uid="{00000000-0005-0000-0000-0000C4690000}"/>
    <cellStyle name="Millares 2 3 2 4 2 2 6 3 3" xfId="30789" xr:uid="{00000000-0005-0000-0000-0000C5690000}"/>
    <cellStyle name="Millares 2 3 2 4 2 2 6 3 4" xfId="41133" xr:uid="{00000000-0005-0000-0000-0000C6690000}"/>
    <cellStyle name="Millares 2 3 2 4 2 2 6 4" xfId="13545" xr:uid="{00000000-0005-0000-0000-0000C7690000}"/>
    <cellStyle name="Millares 2 3 2 4 2 2 6 4 2" xfId="44601" xr:uid="{00000000-0005-0000-0000-0000C8690000}"/>
    <cellStyle name="Millares 2 3 2 4 2 2 6 5" xfId="23917" xr:uid="{00000000-0005-0000-0000-0000C9690000}"/>
    <cellStyle name="Millares 2 3 2 4 2 2 6 6" xfId="34261" xr:uid="{00000000-0005-0000-0000-0000CA690000}"/>
    <cellStyle name="Millares 2 3 2 4 2 2 7" xfId="4857" xr:uid="{00000000-0005-0000-0000-0000CB690000}"/>
    <cellStyle name="Millares 2 3 2 4 2 2 7 2" xfId="15254" xr:uid="{00000000-0005-0000-0000-0000CC690000}"/>
    <cellStyle name="Millares 2 3 2 4 2 2 7 2 2" xfId="46310" xr:uid="{00000000-0005-0000-0000-0000CD690000}"/>
    <cellStyle name="Millares 2 3 2 4 2 2 7 3" xfId="25626" xr:uid="{00000000-0005-0000-0000-0000CE690000}"/>
    <cellStyle name="Millares 2 3 2 4 2 2 7 4" xfId="35970" xr:uid="{00000000-0005-0000-0000-0000CF690000}"/>
    <cellStyle name="Millares 2 3 2 4 2 2 8" xfId="8299" xr:uid="{00000000-0005-0000-0000-0000D0690000}"/>
    <cellStyle name="Millares 2 3 2 4 2 2 8 2" xfId="18684" xr:uid="{00000000-0005-0000-0000-0000D1690000}"/>
    <cellStyle name="Millares 2 3 2 4 2 2 8 2 2" xfId="49734" xr:uid="{00000000-0005-0000-0000-0000D2690000}"/>
    <cellStyle name="Millares 2 3 2 4 2 2 8 3" xfId="29050" xr:uid="{00000000-0005-0000-0000-0000D3690000}"/>
    <cellStyle name="Millares 2 3 2 4 2 2 8 4" xfId="39394" xr:uid="{00000000-0005-0000-0000-0000D4690000}"/>
    <cellStyle name="Millares 2 3 2 4 2 2 9" xfId="11828" xr:uid="{00000000-0005-0000-0000-0000D5690000}"/>
    <cellStyle name="Millares 2 3 2 4 2 2 9 2" xfId="42884" xr:uid="{00000000-0005-0000-0000-0000D6690000}"/>
    <cellStyle name="Millares 2 3 2 4 2 3" xfId="964" xr:uid="{00000000-0005-0000-0000-0000D7690000}"/>
    <cellStyle name="Millares 2 3 2 4 2 3 2" xfId="965" xr:uid="{00000000-0005-0000-0000-0000D8690000}"/>
    <cellStyle name="Millares 2 3 2 4 2 3 2 2" xfId="3155" xr:uid="{00000000-0005-0000-0000-0000D9690000}"/>
    <cellStyle name="Millares 2 3 2 4 2 3 2 2 2" xfId="6585" xr:uid="{00000000-0005-0000-0000-0000DA690000}"/>
    <cellStyle name="Millares 2 3 2 4 2 3 2 2 2 2" xfId="16980" xr:uid="{00000000-0005-0000-0000-0000DB690000}"/>
    <cellStyle name="Millares 2 3 2 4 2 3 2 2 2 2 2" xfId="48034" xr:uid="{00000000-0005-0000-0000-0000DC690000}"/>
    <cellStyle name="Millares 2 3 2 4 2 3 2 2 2 3" xfId="27350" xr:uid="{00000000-0005-0000-0000-0000DD690000}"/>
    <cellStyle name="Millares 2 3 2 4 2 3 2 2 2 4" xfId="37694" xr:uid="{00000000-0005-0000-0000-0000DE690000}"/>
    <cellStyle name="Millares 2 3 2 4 2 3 2 2 3" xfId="10065" xr:uid="{00000000-0005-0000-0000-0000DF690000}"/>
    <cellStyle name="Millares 2 3 2 4 2 3 2 2 3 2" xfId="20431" xr:uid="{00000000-0005-0000-0000-0000E0690000}"/>
    <cellStyle name="Millares 2 3 2 4 2 3 2 2 3 2 2" xfId="51480" xr:uid="{00000000-0005-0000-0000-0000E1690000}"/>
    <cellStyle name="Millares 2 3 2 4 2 3 2 2 3 3" xfId="30796" xr:uid="{00000000-0005-0000-0000-0000E2690000}"/>
    <cellStyle name="Millares 2 3 2 4 2 3 2 2 3 4" xfId="41140" xr:uid="{00000000-0005-0000-0000-0000E3690000}"/>
    <cellStyle name="Millares 2 3 2 4 2 3 2 2 4" xfId="13552" xr:uid="{00000000-0005-0000-0000-0000E4690000}"/>
    <cellStyle name="Millares 2 3 2 4 2 3 2 2 4 2" xfId="44608" xr:uid="{00000000-0005-0000-0000-0000E5690000}"/>
    <cellStyle name="Millares 2 3 2 4 2 3 2 2 5" xfId="23924" xr:uid="{00000000-0005-0000-0000-0000E6690000}"/>
    <cellStyle name="Millares 2 3 2 4 2 3 2 2 6" xfId="34268" xr:uid="{00000000-0005-0000-0000-0000E7690000}"/>
    <cellStyle name="Millares 2 3 2 4 2 3 2 3" xfId="4864" xr:uid="{00000000-0005-0000-0000-0000E8690000}"/>
    <cellStyle name="Millares 2 3 2 4 2 3 2 3 2" xfId="15261" xr:uid="{00000000-0005-0000-0000-0000E9690000}"/>
    <cellStyle name="Millares 2 3 2 4 2 3 2 3 2 2" xfId="46317" xr:uid="{00000000-0005-0000-0000-0000EA690000}"/>
    <cellStyle name="Millares 2 3 2 4 2 3 2 3 3" xfId="25633" xr:uid="{00000000-0005-0000-0000-0000EB690000}"/>
    <cellStyle name="Millares 2 3 2 4 2 3 2 3 4" xfId="35977" xr:uid="{00000000-0005-0000-0000-0000EC690000}"/>
    <cellStyle name="Millares 2 3 2 4 2 3 2 4" xfId="8306" xr:uid="{00000000-0005-0000-0000-0000ED690000}"/>
    <cellStyle name="Millares 2 3 2 4 2 3 2 4 2" xfId="18691" xr:uid="{00000000-0005-0000-0000-0000EE690000}"/>
    <cellStyle name="Millares 2 3 2 4 2 3 2 4 2 2" xfId="49741" xr:uid="{00000000-0005-0000-0000-0000EF690000}"/>
    <cellStyle name="Millares 2 3 2 4 2 3 2 4 3" xfId="29057" xr:uid="{00000000-0005-0000-0000-0000F0690000}"/>
    <cellStyle name="Millares 2 3 2 4 2 3 2 4 4" xfId="39401" xr:uid="{00000000-0005-0000-0000-0000F1690000}"/>
    <cellStyle name="Millares 2 3 2 4 2 3 2 5" xfId="11835" xr:uid="{00000000-0005-0000-0000-0000F2690000}"/>
    <cellStyle name="Millares 2 3 2 4 2 3 2 5 2" xfId="42891" xr:uid="{00000000-0005-0000-0000-0000F3690000}"/>
    <cellStyle name="Millares 2 3 2 4 2 3 2 6" xfId="22207" xr:uid="{00000000-0005-0000-0000-0000F4690000}"/>
    <cellStyle name="Millares 2 3 2 4 2 3 2 7" xfId="32551" xr:uid="{00000000-0005-0000-0000-0000F5690000}"/>
    <cellStyle name="Millares 2 3 2 4 2 3 3" xfId="3154" xr:uid="{00000000-0005-0000-0000-0000F6690000}"/>
    <cellStyle name="Millares 2 3 2 4 2 3 3 2" xfId="6584" xr:uid="{00000000-0005-0000-0000-0000F7690000}"/>
    <cellStyle name="Millares 2 3 2 4 2 3 3 2 2" xfId="16979" xr:uid="{00000000-0005-0000-0000-0000F8690000}"/>
    <cellStyle name="Millares 2 3 2 4 2 3 3 2 2 2" xfId="48033" xr:uid="{00000000-0005-0000-0000-0000F9690000}"/>
    <cellStyle name="Millares 2 3 2 4 2 3 3 2 3" xfId="27349" xr:uid="{00000000-0005-0000-0000-0000FA690000}"/>
    <cellStyle name="Millares 2 3 2 4 2 3 3 2 4" xfId="37693" xr:uid="{00000000-0005-0000-0000-0000FB690000}"/>
    <cellStyle name="Millares 2 3 2 4 2 3 3 3" xfId="10064" xr:uid="{00000000-0005-0000-0000-0000FC690000}"/>
    <cellStyle name="Millares 2 3 2 4 2 3 3 3 2" xfId="20430" xr:uid="{00000000-0005-0000-0000-0000FD690000}"/>
    <cellStyle name="Millares 2 3 2 4 2 3 3 3 2 2" xfId="51479" xr:uid="{00000000-0005-0000-0000-0000FE690000}"/>
    <cellStyle name="Millares 2 3 2 4 2 3 3 3 3" xfId="30795" xr:uid="{00000000-0005-0000-0000-0000FF690000}"/>
    <cellStyle name="Millares 2 3 2 4 2 3 3 3 4" xfId="41139" xr:uid="{00000000-0005-0000-0000-0000006A0000}"/>
    <cellStyle name="Millares 2 3 2 4 2 3 3 4" xfId="13551" xr:uid="{00000000-0005-0000-0000-0000016A0000}"/>
    <cellStyle name="Millares 2 3 2 4 2 3 3 4 2" xfId="44607" xr:uid="{00000000-0005-0000-0000-0000026A0000}"/>
    <cellStyle name="Millares 2 3 2 4 2 3 3 5" xfId="23923" xr:uid="{00000000-0005-0000-0000-0000036A0000}"/>
    <cellStyle name="Millares 2 3 2 4 2 3 3 6" xfId="34267" xr:uid="{00000000-0005-0000-0000-0000046A0000}"/>
    <cellStyle name="Millares 2 3 2 4 2 3 4" xfId="4863" xr:uid="{00000000-0005-0000-0000-0000056A0000}"/>
    <cellStyle name="Millares 2 3 2 4 2 3 4 2" xfId="15260" xr:uid="{00000000-0005-0000-0000-0000066A0000}"/>
    <cellStyle name="Millares 2 3 2 4 2 3 4 2 2" xfId="46316" xr:uid="{00000000-0005-0000-0000-0000076A0000}"/>
    <cellStyle name="Millares 2 3 2 4 2 3 4 3" xfId="25632" xr:uid="{00000000-0005-0000-0000-0000086A0000}"/>
    <cellStyle name="Millares 2 3 2 4 2 3 4 4" xfId="35976" xr:uid="{00000000-0005-0000-0000-0000096A0000}"/>
    <cellStyle name="Millares 2 3 2 4 2 3 5" xfId="8305" xr:uid="{00000000-0005-0000-0000-00000A6A0000}"/>
    <cellStyle name="Millares 2 3 2 4 2 3 5 2" xfId="18690" xr:uid="{00000000-0005-0000-0000-00000B6A0000}"/>
    <cellStyle name="Millares 2 3 2 4 2 3 5 2 2" xfId="49740" xr:uid="{00000000-0005-0000-0000-00000C6A0000}"/>
    <cellStyle name="Millares 2 3 2 4 2 3 5 3" xfId="29056" xr:uid="{00000000-0005-0000-0000-00000D6A0000}"/>
    <cellStyle name="Millares 2 3 2 4 2 3 5 4" xfId="39400" xr:uid="{00000000-0005-0000-0000-00000E6A0000}"/>
    <cellStyle name="Millares 2 3 2 4 2 3 6" xfId="11834" xr:uid="{00000000-0005-0000-0000-00000F6A0000}"/>
    <cellStyle name="Millares 2 3 2 4 2 3 6 2" xfId="42890" xr:uid="{00000000-0005-0000-0000-0000106A0000}"/>
    <cellStyle name="Millares 2 3 2 4 2 3 7" xfId="22206" xr:uid="{00000000-0005-0000-0000-0000116A0000}"/>
    <cellStyle name="Millares 2 3 2 4 2 3 8" xfId="32550" xr:uid="{00000000-0005-0000-0000-0000126A0000}"/>
    <cellStyle name="Millares 2 3 2 4 2 4" xfId="966" xr:uid="{00000000-0005-0000-0000-0000136A0000}"/>
    <cellStyle name="Millares 2 3 2 4 2 4 2" xfId="3156" xr:uid="{00000000-0005-0000-0000-0000146A0000}"/>
    <cellStyle name="Millares 2 3 2 4 2 4 2 2" xfId="6586" xr:uid="{00000000-0005-0000-0000-0000156A0000}"/>
    <cellStyle name="Millares 2 3 2 4 2 4 2 2 2" xfId="16981" xr:uid="{00000000-0005-0000-0000-0000166A0000}"/>
    <cellStyle name="Millares 2 3 2 4 2 4 2 2 2 2" xfId="48035" xr:uid="{00000000-0005-0000-0000-0000176A0000}"/>
    <cellStyle name="Millares 2 3 2 4 2 4 2 2 3" xfId="27351" xr:uid="{00000000-0005-0000-0000-0000186A0000}"/>
    <cellStyle name="Millares 2 3 2 4 2 4 2 2 4" xfId="37695" xr:uid="{00000000-0005-0000-0000-0000196A0000}"/>
    <cellStyle name="Millares 2 3 2 4 2 4 2 3" xfId="10066" xr:uid="{00000000-0005-0000-0000-00001A6A0000}"/>
    <cellStyle name="Millares 2 3 2 4 2 4 2 3 2" xfId="20432" xr:uid="{00000000-0005-0000-0000-00001B6A0000}"/>
    <cellStyle name="Millares 2 3 2 4 2 4 2 3 2 2" xfId="51481" xr:uid="{00000000-0005-0000-0000-00001C6A0000}"/>
    <cellStyle name="Millares 2 3 2 4 2 4 2 3 3" xfId="30797" xr:uid="{00000000-0005-0000-0000-00001D6A0000}"/>
    <cellStyle name="Millares 2 3 2 4 2 4 2 3 4" xfId="41141" xr:uid="{00000000-0005-0000-0000-00001E6A0000}"/>
    <cellStyle name="Millares 2 3 2 4 2 4 2 4" xfId="13553" xr:uid="{00000000-0005-0000-0000-00001F6A0000}"/>
    <cellStyle name="Millares 2 3 2 4 2 4 2 4 2" xfId="44609" xr:uid="{00000000-0005-0000-0000-0000206A0000}"/>
    <cellStyle name="Millares 2 3 2 4 2 4 2 5" xfId="23925" xr:uid="{00000000-0005-0000-0000-0000216A0000}"/>
    <cellStyle name="Millares 2 3 2 4 2 4 2 6" xfId="34269" xr:uid="{00000000-0005-0000-0000-0000226A0000}"/>
    <cellStyle name="Millares 2 3 2 4 2 4 3" xfId="4865" xr:uid="{00000000-0005-0000-0000-0000236A0000}"/>
    <cellStyle name="Millares 2 3 2 4 2 4 3 2" xfId="15262" xr:uid="{00000000-0005-0000-0000-0000246A0000}"/>
    <cellStyle name="Millares 2 3 2 4 2 4 3 2 2" xfId="46318" xr:uid="{00000000-0005-0000-0000-0000256A0000}"/>
    <cellStyle name="Millares 2 3 2 4 2 4 3 3" xfId="25634" xr:uid="{00000000-0005-0000-0000-0000266A0000}"/>
    <cellStyle name="Millares 2 3 2 4 2 4 3 4" xfId="35978" xr:uid="{00000000-0005-0000-0000-0000276A0000}"/>
    <cellStyle name="Millares 2 3 2 4 2 4 4" xfId="8307" xr:uid="{00000000-0005-0000-0000-0000286A0000}"/>
    <cellStyle name="Millares 2 3 2 4 2 4 4 2" xfId="18692" xr:uid="{00000000-0005-0000-0000-0000296A0000}"/>
    <cellStyle name="Millares 2 3 2 4 2 4 4 2 2" xfId="49742" xr:uid="{00000000-0005-0000-0000-00002A6A0000}"/>
    <cellStyle name="Millares 2 3 2 4 2 4 4 3" xfId="29058" xr:uid="{00000000-0005-0000-0000-00002B6A0000}"/>
    <cellStyle name="Millares 2 3 2 4 2 4 4 4" xfId="39402" xr:uid="{00000000-0005-0000-0000-00002C6A0000}"/>
    <cellStyle name="Millares 2 3 2 4 2 4 5" xfId="11836" xr:uid="{00000000-0005-0000-0000-00002D6A0000}"/>
    <cellStyle name="Millares 2 3 2 4 2 4 5 2" xfId="42892" xr:uid="{00000000-0005-0000-0000-00002E6A0000}"/>
    <cellStyle name="Millares 2 3 2 4 2 4 6" xfId="22208" xr:uid="{00000000-0005-0000-0000-00002F6A0000}"/>
    <cellStyle name="Millares 2 3 2 4 2 4 7" xfId="32552" xr:uid="{00000000-0005-0000-0000-0000306A0000}"/>
    <cellStyle name="Millares 2 3 2 4 2 5" xfId="967" xr:uid="{00000000-0005-0000-0000-0000316A0000}"/>
    <cellStyle name="Millares 2 3 2 4 2 5 2" xfId="3157" xr:uid="{00000000-0005-0000-0000-0000326A0000}"/>
    <cellStyle name="Millares 2 3 2 4 2 5 2 2" xfId="6587" xr:uid="{00000000-0005-0000-0000-0000336A0000}"/>
    <cellStyle name="Millares 2 3 2 4 2 5 2 2 2" xfId="16982" xr:uid="{00000000-0005-0000-0000-0000346A0000}"/>
    <cellStyle name="Millares 2 3 2 4 2 5 2 2 2 2" xfId="48036" xr:uid="{00000000-0005-0000-0000-0000356A0000}"/>
    <cellStyle name="Millares 2 3 2 4 2 5 2 2 3" xfId="27352" xr:uid="{00000000-0005-0000-0000-0000366A0000}"/>
    <cellStyle name="Millares 2 3 2 4 2 5 2 2 4" xfId="37696" xr:uid="{00000000-0005-0000-0000-0000376A0000}"/>
    <cellStyle name="Millares 2 3 2 4 2 5 2 3" xfId="10067" xr:uid="{00000000-0005-0000-0000-0000386A0000}"/>
    <cellStyle name="Millares 2 3 2 4 2 5 2 3 2" xfId="20433" xr:uid="{00000000-0005-0000-0000-0000396A0000}"/>
    <cellStyle name="Millares 2 3 2 4 2 5 2 3 2 2" xfId="51482" xr:uid="{00000000-0005-0000-0000-00003A6A0000}"/>
    <cellStyle name="Millares 2 3 2 4 2 5 2 3 3" xfId="30798" xr:uid="{00000000-0005-0000-0000-00003B6A0000}"/>
    <cellStyle name="Millares 2 3 2 4 2 5 2 3 4" xfId="41142" xr:uid="{00000000-0005-0000-0000-00003C6A0000}"/>
    <cellStyle name="Millares 2 3 2 4 2 5 2 4" xfId="13554" xr:uid="{00000000-0005-0000-0000-00003D6A0000}"/>
    <cellStyle name="Millares 2 3 2 4 2 5 2 4 2" xfId="44610" xr:uid="{00000000-0005-0000-0000-00003E6A0000}"/>
    <cellStyle name="Millares 2 3 2 4 2 5 2 5" xfId="23926" xr:uid="{00000000-0005-0000-0000-00003F6A0000}"/>
    <cellStyle name="Millares 2 3 2 4 2 5 2 6" xfId="34270" xr:uid="{00000000-0005-0000-0000-0000406A0000}"/>
    <cellStyle name="Millares 2 3 2 4 2 5 3" xfId="4866" xr:uid="{00000000-0005-0000-0000-0000416A0000}"/>
    <cellStyle name="Millares 2 3 2 4 2 5 3 2" xfId="15263" xr:uid="{00000000-0005-0000-0000-0000426A0000}"/>
    <cellStyle name="Millares 2 3 2 4 2 5 3 2 2" xfId="46319" xr:uid="{00000000-0005-0000-0000-0000436A0000}"/>
    <cellStyle name="Millares 2 3 2 4 2 5 3 3" xfId="25635" xr:uid="{00000000-0005-0000-0000-0000446A0000}"/>
    <cellStyle name="Millares 2 3 2 4 2 5 3 4" xfId="35979" xr:uid="{00000000-0005-0000-0000-0000456A0000}"/>
    <cellStyle name="Millares 2 3 2 4 2 5 4" xfId="8308" xr:uid="{00000000-0005-0000-0000-0000466A0000}"/>
    <cellStyle name="Millares 2 3 2 4 2 5 4 2" xfId="18693" xr:uid="{00000000-0005-0000-0000-0000476A0000}"/>
    <cellStyle name="Millares 2 3 2 4 2 5 4 2 2" xfId="49743" xr:uid="{00000000-0005-0000-0000-0000486A0000}"/>
    <cellStyle name="Millares 2 3 2 4 2 5 4 3" xfId="29059" xr:uid="{00000000-0005-0000-0000-0000496A0000}"/>
    <cellStyle name="Millares 2 3 2 4 2 5 4 4" xfId="39403" xr:uid="{00000000-0005-0000-0000-00004A6A0000}"/>
    <cellStyle name="Millares 2 3 2 4 2 5 5" xfId="11837" xr:uid="{00000000-0005-0000-0000-00004B6A0000}"/>
    <cellStyle name="Millares 2 3 2 4 2 5 5 2" xfId="42893" xr:uid="{00000000-0005-0000-0000-00004C6A0000}"/>
    <cellStyle name="Millares 2 3 2 4 2 5 6" xfId="22209" xr:uid="{00000000-0005-0000-0000-00004D6A0000}"/>
    <cellStyle name="Millares 2 3 2 4 2 5 7" xfId="32553" xr:uid="{00000000-0005-0000-0000-00004E6A0000}"/>
    <cellStyle name="Millares 2 3 2 4 2 6" xfId="968" xr:uid="{00000000-0005-0000-0000-00004F6A0000}"/>
    <cellStyle name="Millares 2 3 2 4 2 6 2" xfId="3158" xr:uid="{00000000-0005-0000-0000-0000506A0000}"/>
    <cellStyle name="Millares 2 3 2 4 2 6 2 2" xfId="6588" xr:uid="{00000000-0005-0000-0000-0000516A0000}"/>
    <cellStyle name="Millares 2 3 2 4 2 6 2 2 2" xfId="16983" xr:uid="{00000000-0005-0000-0000-0000526A0000}"/>
    <cellStyle name="Millares 2 3 2 4 2 6 2 2 2 2" xfId="48037" xr:uid="{00000000-0005-0000-0000-0000536A0000}"/>
    <cellStyle name="Millares 2 3 2 4 2 6 2 2 3" xfId="27353" xr:uid="{00000000-0005-0000-0000-0000546A0000}"/>
    <cellStyle name="Millares 2 3 2 4 2 6 2 2 4" xfId="37697" xr:uid="{00000000-0005-0000-0000-0000556A0000}"/>
    <cellStyle name="Millares 2 3 2 4 2 6 2 3" xfId="10068" xr:uid="{00000000-0005-0000-0000-0000566A0000}"/>
    <cellStyle name="Millares 2 3 2 4 2 6 2 3 2" xfId="20434" xr:uid="{00000000-0005-0000-0000-0000576A0000}"/>
    <cellStyle name="Millares 2 3 2 4 2 6 2 3 2 2" xfId="51483" xr:uid="{00000000-0005-0000-0000-0000586A0000}"/>
    <cellStyle name="Millares 2 3 2 4 2 6 2 3 3" xfId="30799" xr:uid="{00000000-0005-0000-0000-0000596A0000}"/>
    <cellStyle name="Millares 2 3 2 4 2 6 2 3 4" xfId="41143" xr:uid="{00000000-0005-0000-0000-00005A6A0000}"/>
    <cellStyle name="Millares 2 3 2 4 2 6 2 4" xfId="13555" xr:uid="{00000000-0005-0000-0000-00005B6A0000}"/>
    <cellStyle name="Millares 2 3 2 4 2 6 2 4 2" xfId="44611" xr:uid="{00000000-0005-0000-0000-00005C6A0000}"/>
    <cellStyle name="Millares 2 3 2 4 2 6 2 5" xfId="23927" xr:uid="{00000000-0005-0000-0000-00005D6A0000}"/>
    <cellStyle name="Millares 2 3 2 4 2 6 2 6" xfId="34271" xr:uid="{00000000-0005-0000-0000-00005E6A0000}"/>
    <cellStyle name="Millares 2 3 2 4 2 6 3" xfId="4867" xr:uid="{00000000-0005-0000-0000-00005F6A0000}"/>
    <cellStyle name="Millares 2 3 2 4 2 6 3 2" xfId="15264" xr:uid="{00000000-0005-0000-0000-0000606A0000}"/>
    <cellStyle name="Millares 2 3 2 4 2 6 3 2 2" xfId="46320" xr:uid="{00000000-0005-0000-0000-0000616A0000}"/>
    <cellStyle name="Millares 2 3 2 4 2 6 3 3" xfId="25636" xr:uid="{00000000-0005-0000-0000-0000626A0000}"/>
    <cellStyle name="Millares 2 3 2 4 2 6 3 4" xfId="35980" xr:uid="{00000000-0005-0000-0000-0000636A0000}"/>
    <cellStyle name="Millares 2 3 2 4 2 6 4" xfId="8309" xr:uid="{00000000-0005-0000-0000-0000646A0000}"/>
    <cellStyle name="Millares 2 3 2 4 2 6 4 2" xfId="18694" xr:uid="{00000000-0005-0000-0000-0000656A0000}"/>
    <cellStyle name="Millares 2 3 2 4 2 6 4 2 2" xfId="49744" xr:uid="{00000000-0005-0000-0000-0000666A0000}"/>
    <cellStyle name="Millares 2 3 2 4 2 6 4 3" xfId="29060" xr:uid="{00000000-0005-0000-0000-0000676A0000}"/>
    <cellStyle name="Millares 2 3 2 4 2 6 4 4" xfId="39404" xr:uid="{00000000-0005-0000-0000-0000686A0000}"/>
    <cellStyle name="Millares 2 3 2 4 2 6 5" xfId="11838" xr:uid="{00000000-0005-0000-0000-0000696A0000}"/>
    <cellStyle name="Millares 2 3 2 4 2 6 5 2" xfId="42894" xr:uid="{00000000-0005-0000-0000-00006A6A0000}"/>
    <cellStyle name="Millares 2 3 2 4 2 6 6" xfId="22210" xr:uid="{00000000-0005-0000-0000-00006B6A0000}"/>
    <cellStyle name="Millares 2 3 2 4 2 6 7" xfId="32554" xr:uid="{00000000-0005-0000-0000-00006C6A0000}"/>
    <cellStyle name="Millares 2 3 2 4 2 7" xfId="3147" xr:uid="{00000000-0005-0000-0000-00006D6A0000}"/>
    <cellStyle name="Millares 2 3 2 4 2 7 2" xfId="6577" xr:uid="{00000000-0005-0000-0000-00006E6A0000}"/>
    <cellStyle name="Millares 2 3 2 4 2 7 2 2" xfId="16972" xr:uid="{00000000-0005-0000-0000-00006F6A0000}"/>
    <cellStyle name="Millares 2 3 2 4 2 7 2 2 2" xfId="48026" xr:uid="{00000000-0005-0000-0000-0000706A0000}"/>
    <cellStyle name="Millares 2 3 2 4 2 7 2 3" xfId="27342" xr:uid="{00000000-0005-0000-0000-0000716A0000}"/>
    <cellStyle name="Millares 2 3 2 4 2 7 2 4" xfId="37686" xr:uid="{00000000-0005-0000-0000-0000726A0000}"/>
    <cellStyle name="Millares 2 3 2 4 2 7 3" xfId="10057" xr:uid="{00000000-0005-0000-0000-0000736A0000}"/>
    <cellStyle name="Millares 2 3 2 4 2 7 3 2" xfId="20423" xr:uid="{00000000-0005-0000-0000-0000746A0000}"/>
    <cellStyle name="Millares 2 3 2 4 2 7 3 2 2" xfId="51472" xr:uid="{00000000-0005-0000-0000-0000756A0000}"/>
    <cellStyle name="Millares 2 3 2 4 2 7 3 3" xfId="30788" xr:uid="{00000000-0005-0000-0000-0000766A0000}"/>
    <cellStyle name="Millares 2 3 2 4 2 7 3 4" xfId="41132" xr:uid="{00000000-0005-0000-0000-0000776A0000}"/>
    <cellStyle name="Millares 2 3 2 4 2 7 4" xfId="13544" xr:uid="{00000000-0005-0000-0000-0000786A0000}"/>
    <cellStyle name="Millares 2 3 2 4 2 7 4 2" xfId="44600" xr:uid="{00000000-0005-0000-0000-0000796A0000}"/>
    <cellStyle name="Millares 2 3 2 4 2 7 5" xfId="23916" xr:uid="{00000000-0005-0000-0000-00007A6A0000}"/>
    <cellStyle name="Millares 2 3 2 4 2 7 6" xfId="34260" xr:uid="{00000000-0005-0000-0000-00007B6A0000}"/>
    <cellStyle name="Millares 2 3 2 4 2 8" xfId="4856" xr:uid="{00000000-0005-0000-0000-00007C6A0000}"/>
    <cellStyle name="Millares 2 3 2 4 2 8 2" xfId="15253" xr:uid="{00000000-0005-0000-0000-00007D6A0000}"/>
    <cellStyle name="Millares 2 3 2 4 2 8 2 2" xfId="46309" xr:uid="{00000000-0005-0000-0000-00007E6A0000}"/>
    <cellStyle name="Millares 2 3 2 4 2 8 3" xfId="25625" xr:uid="{00000000-0005-0000-0000-00007F6A0000}"/>
    <cellStyle name="Millares 2 3 2 4 2 8 4" xfId="35969" xr:uid="{00000000-0005-0000-0000-0000806A0000}"/>
    <cellStyle name="Millares 2 3 2 4 2 9" xfId="8298" xr:uid="{00000000-0005-0000-0000-0000816A0000}"/>
    <cellStyle name="Millares 2 3 2 4 2 9 2" xfId="18683" xr:uid="{00000000-0005-0000-0000-0000826A0000}"/>
    <cellStyle name="Millares 2 3 2 4 2 9 2 2" xfId="49733" xr:uid="{00000000-0005-0000-0000-0000836A0000}"/>
    <cellStyle name="Millares 2 3 2 4 2 9 3" xfId="29049" xr:uid="{00000000-0005-0000-0000-0000846A0000}"/>
    <cellStyle name="Millares 2 3 2 4 2 9 4" xfId="39393" xr:uid="{00000000-0005-0000-0000-0000856A0000}"/>
    <cellStyle name="Millares 2 3 2 4 3" xfId="969" xr:uid="{00000000-0005-0000-0000-0000866A0000}"/>
    <cellStyle name="Millares 2 3 2 4 3 10" xfId="22211" xr:uid="{00000000-0005-0000-0000-0000876A0000}"/>
    <cellStyle name="Millares 2 3 2 4 3 11" xfId="32555" xr:uid="{00000000-0005-0000-0000-0000886A0000}"/>
    <cellStyle name="Millares 2 3 2 4 3 2" xfId="970" xr:uid="{00000000-0005-0000-0000-0000896A0000}"/>
    <cellStyle name="Millares 2 3 2 4 3 2 2" xfId="971" xr:uid="{00000000-0005-0000-0000-00008A6A0000}"/>
    <cellStyle name="Millares 2 3 2 4 3 2 2 2" xfId="3161" xr:uid="{00000000-0005-0000-0000-00008B6A0000}"/>
    <cellStyle name="Millares 2 3 2 4 3 2 2 2 2" xfId="6591" xr:uid="{00000000-0005-0000-0000-00008C6A0000}"/>
    <cellStyle name="Millares 2 3 2 4 3 2 2 2 2 2" xfId="16986" xr:uid="{00000000-0005-0000-0000-00008D6A0000}"/>
    <cellStyle name="Millares 2 3 2 4 3 2 2 2 2 2 2" xfId="48040" xr:uid="{00000000-0005-0000-0000-00008E6A0000}"/>
    <cellStyle name="Millares 2 3 2 4 3 2 2 2 2 3" xfId="27356" xr:uid="{00000000-0005-0000-0000-00008F6A0000}"/>
    <cellStyle name="Millares 2 3 2 4 3 2 2 2 2 4" xfId="37700" xr:uid="{00000000-0005-0000-0000-0000906A0000}"/>
    <cellStyle name="Millares 2 3 2 4 3 2 2 2 3" xfId="10071" xr:uid="{00000000-0005-0000-0000-0000916A0000}"/>
    <cellStyle name="Millares 2 3 2 4 3 2 2 2 3 2" xfId="20437" xr:uid="{00000000-0005-0000-0000-0000926A0000}"/>
    <cellStyle name="Millares 2 3 2 4 3 2 2 2 3 2 2" xfId="51486" xr:uid="{00000000-0005-0000-0000-0000936A0000}"/>
    <cellStyle name="Millares 2 3 2 4 3 2 2 2 3 3" xfId="30802" xr:uid="{00000000-0005-0000-0000-0000946A0000}"/>
    <cellStyle name="Millares 2 3 2 4 3 2 2 2 3 4" xfId="41146" xr:uid="{00000000-0005-0000-0000-0000956A0000}"/>
    <cellStyle name="Millares 2 3 2 4 3 2 2 2 4" xfId="13558" xr:uid="{00000000-0005-0000-0000-0000966A0000}"/>
    <cellStyle name="Millares 2 3 2 4 3 2 2 2 4 2" xfId="44614" xr:uid="{00000000-0005-0000-0000-0000976A0000}"/>
    <cellStyle name="Millares 2 3 2 4 3 2 2 2 5" xfId="23930" xr:uid="{00000000-0005-0000-0000-0000986A0000}"/>
    <cellStyle name="Millares 2 3 2 4 3 2 2 2 6" xfId="34274" xr:uid="{00000000-0005-0000-0000-0000996A0000}"/>
    <cellStyle name="Millares 2 3 2 4 3 2 2 3" xfId="4870" xr:uid="{00000000-0005-0000-0000-00009A6A0000}"/>
    <cellStyle name="Millares 2 3 2 4 3 2 2 3 2" xfId="15267" xr:uid="{00000000-0005-0000-0000-00009B6A0000}"/>
    <cellStyle name="Millares 2 3 2 4 3 2 2 3 2 2" xfId="46323" xr:uid="{00000000-0005-0000-0000-00009C6A0000}"/>
    <cellStyle name="Millares 2 3 2 4 3 2 2 3 3" xfId="25639" xr:uid="{00000000-0005-0000-0000-00009D6A0000}"/>
    <cellStyle name="Millares 2 3 2 4 3 2 2 3 4" xfId="35983" xr:uid="{00000000-0005-0000-0000-00009E6A0000}"/>
    <cellStyle name="Millares 2 3 2 4 3 2 2 4" xfId="8312" xr:uid="{00000000-0005-0000-0000-00009F6A0000}"/>
    <cellStyle name="Millares 2 3 2 4 3 2 2 4 2" xfId="18697" xr:uid="{00000000-0005-0000-0000-0000A06A0000}"/>
    <cellStyle name="Millares 2 3 2 4 3 2 2 4 2 2" xfId="49747" xr:uid="{00000000-0005-0000-0000-0000A16A0000}"/>
    <cellStyle name="Millares 2 3 2 4 3 2 2 4 3" xfId="29063" xr:uid="{00000000-0005-0000-0000-0000A26A0000}"/>
    <cellStyle name="Millares 2 3 2 4 3 2 2 4 4" xfId="39407" xr:uid="{00000000-0005-0000-0000-0000A36A0000}"/>
    <cellStyle name="Millares 2 3 2 4 3 2 2 5" xfId="11841" xr:uid="{00000000-0005-0000-0000-0000A46A0000}"/>
    <cellStyle name="Millares 2 3 2 4 3 2 2 5 2" xfId="42897" xr:uid="{00000000-0005-0000-0000-0000A56A0000}"/>
    <cellStyle name="Millares 2 3 2 4 3 2 2 6" xfId="22213" xr:uid="{00000000-0005-0000-0000-0000A66A0000}"/>
    <cellStyle name="Millares 2 3 2 4 3 2 2 7" xfId="32557" xr:uid="{00000000-0005-0000-0000-0000A76A0000}"/>
    <cellStyle name="Millares 2 3 2 4 3 2 3" xfId="3160" xr:uid="{00000000-0005-0000-0000-0000A86A0000}"/>
    <cellStyle name="Millares 2 3 2 4 3 2 3 2" xfId="6590" xr:uid="{00000000-0005-0000-0000-0000A96A0000}"/>
    <cellStyle name="Millares 2 3 2 4 3 2 3 2 2" xfId="16985" xr:uid="{00000000-0005-0000-0000-0000AA6A0000}"/>
    <cellStyle name="Millares 2 3 2 4 3 2 3 2 2 2" xfId="48039" xr:uid="{00000000-0005-0000-0000-0000AB6A0000}"/>
    <cellStyle name="Millares 2 3 2 4 3 2 3 2 3" xfId="27355" xr:uid="{00000000-0005-0000-0000-0000AC6A0000}"/>
    <cellStyle name="Millares 2 3 2 4 3 2 3 2 4" xfId="37699" xr:uid="{00000000-0005-0000-0000-0000AD6A0000}"/>
    <cellStyle name="Millares 2 3 2 4 3 2 3 3" xfId="10070" xr:uid="{00000000-0005-0000-0000-0000AE6A0000}"/>
    <cellStyle name="Millares 2 3 2 4 3 2 3 3 2" xfId="20436" xr:uid="{00000000-0005-0000-0000-0000AF6A0000}"/>
    <cellStyle name="Millares 2 3 2 4 3 2 3 3 2 2" xfId="51485" xr:uid="{00000000-0005-0000-0000-0000B06A0000}"/>
    <cellStyle name="Millares 2 3 2 4 3 2 3 3 3" xfId="30801" xr:uid="{00000000-0005-0000-0000-0000B16A0000}"/>
    <cellStyle name="Millares 2 3 2 4 3 2 3 3 4" xfId="41145" xr:uid="{00000000-0005-0000-0000-0000B26A0000}"/>
    <cellStyle name="Millares 2 3 2 4 3 2 3 4" xfId="13557" xr:uid="{00000000-0005-0000-0000-0000B36A0000}"/>
    <cellStyle name="Millares 2 3 2 4 3 2 3 4 2" xfId="44613" xr:uid="{00000000-0005-0000-0000-0000B46A0000}"/>
    <cellStyle name="Millares 2 3 2 4 3 2 3 5" xfId="23929" xr:uid="{00000000-0005-0000-0000-0000B56A0000}"/>
    <cellStyle name="Millares 2 3 2 4 3 2 3 6" xfId="34273" xr:uid="{00000000-0005-0000-0000-0000B66A0000}"/>
    <cellStyle name="Millares 2 3 2 4 3 2 4" xfId="4869" xr:uid="{00000000-0005-0000-0000-0000B76A0000}"/>
    <cellStyle name="Millares 2 3 2 4 3 2 4 2" xfId="15266" xr:uid="{00000000-0005-0000-0000-0000B86A0000}"/>
    <cellStyle name="Millares 2 3 2 4 3 2 4 2 2" xfId="46322" xr:uid="{00000000-0005-0000-0000-0000B96A0000}"/>
    <cellStyle name="Millares 2 3 2 4 3 2 4 3" xfId="25638" xr:uid="{00000000-0005-0000-0000-0000BA6A0000}"/>
    <cellStyle name="Millares 2 3 2 4 3 2 4 4" xfId="35982" xr:uid="{00000000-0005-0000-0000-0000BB6A0000}"/>
    <cellStyle name="Millares 2 3 2 4 3 2 5" xfId="8311" xr:uid="{00000000-0005-0000-0000-0000BC6A0000}"/>
    <cellStyle name="Millares 2 3 2 4 3 2 5 2" xfId="18696" xr:uid="{00000000-0005-0000-0000-0000BD6A0000}"/>
    <cellStyle name="Millares 2 3 2 4 3 2 5 2 2" xfId="49746" xr:uid="{00000000-0005-0000-0000-0000BE6A0000}"/>
    <cellStyle name="Millares 2 3 2 4 3 2 5 3" xfId="29062" xr:uid="{00000000-0005-0000-0000-0000BF6A0000}"/>
    <cellStyle name="Millares 2 3 2 4 3 2 5 4" xfId="39406" xr:uid="{00000000-0005-0000-0000-0000C06A0000}"/>
    <cellStyle name="Millares 2 3 2 4 3 2 6" xfId="11840" xr:uid="{00000000-0005-0000-0000-0000C16A0000}"/>
    <cellStyle name="Millares 2 3 2 4 3 2 6 2" xfId="42896" xr:uid="{00000000-0005-0000-0000-0000C26A0000}"/>
    <cellStyle name="Millares 2 3 2 4 3 2 7" xfId="22212" xr:uid="{00000000-0005-0000-0000-0000C36A0000}"/>
    <cellStyle name="Millares 2 3 2 4 3 2 8" xfId="32556" xr:uid="{00000000-0005-0000-0000-0000C46A0000}"/>
    <cellStyle name="Millares 2 3 2 4 3 3" xfId="972" xr:uid="{00000000-0005-0000-0000-0000C56A0000}"/>
    <cellStyle name="Millares 2 3 2 4 3 3 2" xfId="3162" xr:uid="{00000000-0005-0000-0000-0000C66A0000}"/>
    <cellStyle name="Millares 2 3 2 4 3 3 2 2" xfId="6592" xr:uid="{00000000-0005-0000-0000-0000C76A0000}"/>
    <cellStyle name="Millares 2 3 2 4 3 3 2 2 2" xfId="16987" xr:uid="{00000000-0005-0000-0000-0000C86A0000}"/>
    <cellStyle name="Millares 2 3 2 4 3 3 2 2 2 2" xfId="48041" xr:uid="{00000000-0005-0000-0000-0000C96A0000}"/>
    <cellStyle name="Millares 2 3 2 4 3 3 2 2 3" xfId="27357" xr:uid="{00000000-0005-0000-0000-0000CA6A0000}"/>
    <cellStyle name="Millares 2 3 2 4 3 3 2 2 4" xfId="37701" xr:uid="{00000000-0005-0000-0000-0000CB6A0000}"/>
    <cellStyle name="Millares 2 3 2 4 3 3 2 3" xfId="10072" xr:uid="{00000000-0005-0000-0000-0000CC6A0000}"/>
    <cellStyle name="Millares 2 3 2 4 3 3 2 3 2" xfId="20438" xr:uid="{00000000-0005-0000-0000-0000CD6A0000}"/>
    <cellStyle name="Millares 2 3 2 4 3 3 2 3 2 2" xfId="51487" xr:uid="{00000000-0005-0000-0000-0000CE6A0000}"/>
    <cellStyle name="Millares 2 3 2 4 3 3 2 3 3" xfId="30803" xr:uid="{00000000-0005-0000-0000-0000CF6A0000}"/>
    <cellStyle name="Millares 2 3 2 4 3 3 2 3 4" xfId="41147" xr:uid="{00000000-0005-0000-0000-0000D06A0000}"/>
    <cellStyle name="Millares 2 3 2 4 3 3 2 4" xfId="13559" xr:uid="{00000000-0005-0000-0000-0000D16A0000}"/>
    <cellStyle name="Millares 2 3 2 4 3 3 2 4 2" xfId="44615" xr:uid="{00000000-0005-0000-0000-0000D26A0000}"/>
    <cellStyle name="Millares 2 3 2 4 3 3 2 5" xfId="23931" xr:uid="{00000000-0005-0000-0000-0000D36A0000}"/>
    <cellStyle name="Millares 2 3 2 4 3 3 2 6" xfId="34275" xr:uid="{00000000-0005-0000-0000-0000D46A0000}"/>
    <cellStyle name="Millares 2 3 2 4 3 3 3" xfId="4871" xr:uid="{00000000-0005-0000-0000-0000D56A0000}"/>
    <cellStyle name="Millares 2 3 2 4 3 3 3 2" xfId="15268" xr:uid="{00000000-0005-0000-0000-0000D66A0000}"/>
    <cellStyle name="Millares 2 3 2 4 3 3 3 2 2" xfId="46324" xr:uid="{00000000-0005-0000-0000-0000D76A0000}"/>
    <cellStyle name="Millares 2 3 2 4 3 3 3 3" xfId="25640" xr:uid="{00000000-0005-0000-0000-0000D86A0000}"/>
    <cellStyle name="Millares 2 3 2 4 3 3 3 4" xfId="35984" xr:uid="{00000000-0005-0000-0000-0000D96A0000}"/>
    <cellStyle name="Millares 2 3 2 4 3 3 4" xfId="8313" xr:uid="{00000000-0005-0000-0000-0000DA6A0000}"/>
    <cellStyle name="Millares 2 3 2 4 3 3 4 2" xfId="18698" xr:uid="{00000000-0005-0000-0000-0000DB6A0000}"/>
    <cellStyle name="Millares 2 3 2 4 3 3 4 2 2" xfId="49748" xr:uid="{00000000-0005-0000-0000-0000DC6A0000}"/>
    <cellStyle name="Millares 2 3 2 4 3 3 4 3" xfId="29064" xr:uid="{00000000-0005-0000-0000-0000DD6A0000}"/>
    <cellStyle name="Millares 2 3 2 4 3 3 4 4" xfId="39408" xr:uid="{00000000-0005-0000-0000-0000DE6A0000}"/>
    <cellStyle name="Millares 2 3 2 4 3 3 5" xfId="11842" xr:uid="{00000000-0005-0000-0000-0000DF6A0000}"/>
    <cellStyle name="Millares 2 3 2 4 3 3 5 2" xfId="42898" xr:uid="{00000000-0005-0000-0000-0000E06A0000}"/>
    <cellStyle name="Millares 2 3 2 4 3 3 6" xfId="22214" xr:uid="{00000000-0005-0000-0000-0000E16A0000}"/>
    <cellStyle name="Millares 2 3 2 4 3 3 7" xfId="32558" xr:uid="{00000000-0005-0000-0000-0000E26A0000}"/>
    <cellStyle name="Millares 2 3 2 4 3 4" xfId="973" xr:uid="{00000000-0005-0000-0000-0000E36A0000}"/>
    <cellStyle name="Millares 2 3 2 4 3 4 2" xfId="3163" xr:uid="{00000000-0005-0000-0000-0000E46A0000}"/>
    <cellStyle name="Millares 2 3 2 4 3 4 2 2" xfId="6593" xr:uid="{00000000-0005-0000-0000-0000E56A0000}"/>
    <cellStyle name="Millares 2 3 2 4 3 4 2 2 2" xfId="16988" xr:uid="{00000000-0005-0000-0000-0000E66A0000}"/>
    <cellStyle name="Millares 2 3 2 4 3 4 2 2 2 2" xfId="48042" xr:uid="{00000000-0005-0000-0000-0000E76A0000}"/>
    <cellStyle name="Millares 2 3 2 4 3 4 2 2 3" xfId="27358" xr:uid="{00000000-0005-0000-0000-0000E86A0000}"/>
    <cellStyle name="Millares 2 3 2 4 3 4 2 2 4" xfId="37702" xr:uid="{00000000-0005-0000-0000-0000E96A0000}"/>
    <cellStyle name="Millares 2 3 2 4 3 4 2 3" xfId="10073" xr:uid="{00000000-0005-0000-0000-0000EA6A0000}"/>
    <cellStyle name="Millares 2 3 2 4 3 4 2 3 2" xfId="20439" xr:uid="{00000000-0005-0000-0000-0000EB6A0000}"/>
    <cellStyle name="Millares 2 3 2 4 3 4 2 3 2 2" xfId="51488" xr:uid="{00000000-0005-0000-0000-0000EC6A0000}"/>
    <cellStyle name="Millares 2 3 2 4 3 4 2 3 3" xfId="30804" xr:uid="{00000000-0005-0000-0000-0000ED6A0000}"/>
    <cellStyle name="Millares 2 3 2 4 3 4 2 3 4" xfId="41148" xr:uid="{00000000-0005-0000-0000-0000EE6A0000}"/>
    <cellStyle name="Millares 2 3 2 4 3 4 2 4" xfId="13560" xr:uid="{00000000-0005-0000-0000-0000EF6A0000}"/>
    <cellStyle name="Millares 2 3 2 4 3 4 2 4 2" xfId="44616" xr:uid="{00000000-0005-0000-0000-0000F06A0000}"/>
    <cellStyle name="Millares 2 3 2 4 3 4 2 5" xfId="23932" xr:uid="{00000000-0005-0000-0000-0000F16A0000}"/>
    <cellStyle name="Millares 2 3 2 4 3 4 2 6" xfId="34276" xr:uid="{00000000-0005-0000-0000-0000F26A0000}"/>
    <cellStyle name="Millares 2 3 2 4 3 4 3" xfId="4872" xr:uid="{00000000-0005-0000-0000-0000F36A0000}"/>
    <cellStyle name="Millares 2 3 2 4 3 4 3 2" xfId="15269" xr:uid="{00000000-0005-0000-0000-0000F46A0000}"/>
    <cellStyle name="Millares 2 3 2 4 3 4 3 2 2" xfId="46325" xr:uid="{00000000-0005-0000-0000-0000F56A0000}"/>
    <cellStyle name="Millares 2 3 2 4 3 4 3 3" xfId="25641" xr:uid="{00000000-0005-0000-0000-0000F66A0000}"/>
    <cellStyle name="Millares 2 3 2 4 3 4 3 4" xfId="35985" xr:uid="{00000000-0005-0000-0000-0000F76A0000}"/>
    <cellStyle name="Millares 2 3 2 4 3 4 4" xfId="8314" xr:uid="{00000000-0005-0000-0000-0000F86A0000}"/>
    <cellStyle name="Millares 2 3 2 4 3 4 4 2" xfId="18699" xr:uid="{00000000-0005-0000-0000-0000F96A0000}"/>
    <cellStyle name="Millares 2 3 2 4 3 4 4 2 2" xfId="49749" xr:uid="{00000000-0005-0000-0000-0000FA6A0000}"/>
    <cellStyle name="Millares 2 3 2 4 3 4 4 3" xfId="29065" xr:uid="{00000000-0005-0000-0000-0000FB6A0000}"/>
    <cellStyle name="Millares 2 3 2 4 3 4 4 4" xfId="39409" xr:uid="{00000000-0005-0000-0000-0000FC6A0000}"/>
    <cellStyle name="Millares 2 3 2 4 3 4 5" xfId="11843" xr:uid="{00000000-0005-0000-0000-0000FD6A0000}"/>
    <cellStyle name="Millares 2 3 2 4 3 4 5 2" xfId="42899" xr:uid="{00000000-0005-0000-0000-0000FE6A0000}"/>
    <cellStyle name="Millares 2 3 2 4 3 4 6" xfId="22215" xr:uid="{00000000-0005-0000-0000-0000FF6A0000}"/>
    <cellStyle name="Millares 2 3 2 4 3 4 7" xfId="32559" xr:uid="{00000000-0005-0000-0000-0000006B0000}"/>
    <cellStyle name="Millares 2 3 2 4 3 5" xfId="974" xr:uid="{00000000-0005-0000-0000-0000016B0000}"/>
    <cellStyle name="Millares 2 3 2 4 3 5 2" xfId="3164" xr:uid="{00000000-0005-0000-0000-0000026B0000}"/>
    <cellStyle name="Millares 2 3 2 4 3 5 2 2" xfId="6594" xr:uid="{00000000-0005-0000-0000-0000036B0000}"/>
    <cellStyle name="Millares 2 3 2 4 3 5 2 2 2" xfId="16989" xr:uid="{00000000-0005-0000-0000-0000046B0000}"/>
    <cellStyle name="Millares 2 3 2 4 3 5 2 2 2 2" xfId="48043" xr:uid="{00000000-0005-0000-0000-0000056B0000}"/>
    <cellStyle name="Millares 2 3 2 4 3 5 2 2 3" xfId="27359" xr:uid="{00000000-0005-0000-0000-0000066B0000}"/>
    <cellStyle name="Millares 2 3 2 4 3 5 2 2 4" xfId="37703" xr:uid="{00000000-0005-0000-0000-0000076B0000}"/>
    <cellStyle name="Millares 2 3 2 4 3 5 2 3" xfId="10074" xr:uid="{00000000-0005-0000-0000-0000086B0000}"/>
    <cellStyle name="Millares 2 3 2 4 3 5 2 3 2" xfId="20440" xr:uid="{00000000-0005-0000-0000-0000096B0000}"/>
    <cellStyle name="Millares 2 3 2 4 3 5 2 3 2 2" xfId="51489" xr:uid="{00000000-0005-0000-0000-00000A6B0000}"/>
    <cellStyle name="Millares 2 3 2 4 3 5 2 3 3" xfId="30805" xr:uid="{00000000-0005-0000-0000-00000B6B0000}"/>
    <cellStyle name="Millares 2 3 2 4 3 5 2 3 4" xfId="41149" xr:uid="{00000000-0005-0000-0000-00000C6B0000}"/>
    <cellStyle name="Millares 2 3 2 4 3 5 2 4" xfId="13561" xr:uid="{00000000-0005-0000-0000-00000D6B0000}"/>
    <cellStyle name="Millares 2 3 2 4 3 5 2 4 2" xfId="44617" xr:uid="{00000000-0005-0000-0000-00000E6B0000}"/>
    <cellStyle name="Millares 2 3 2 4 3 5 2 5" xfId="23933" xr:uid="{00000000-0005-0000-0000-00000F6B0000}"/>
    <cellStyle name="Millares 2 3 2 4 3 5 2 6" xfId="34277" xr:uid="{00000000-0005-0000-0000-0000106B0000}"/>
    <cellStyle name="Millares 2 3 2 4 3 5 3" xfId="4873" xr:uid="{00000000-0005-0000-0000-0000116B0000}"/>
    <cellStyle name="Millares 2 3 2 4 3 5 3 2" xfId="15270" xr:uid="{00000000-0005-0000-0000-0000126B0000}"/>
    <cellStyle name="Millares 2 3 2 4 3 5 3 2 2" xfId="46326" xr:uid="{00000000-0005-0000-0000-0000136B0000}"/>
    <cellStyle name="Millares 2 3 2 4 3 5 3 3" xfId="25642" xr:uid="{00000000-0005-0000-0000-0000146B0000}"/>
    <cellStyle name="Millares 2 3 2 4 3 5 3 4" xfId="35986" xr:uid="{00000000-0005-0000-0000-0000156B0000}"/>
    <cellStyle name="Millares 2 3 2 4 3 5 4" xfId="8315" xr:uid="{00000000-0005-0000-0000-0000166B0000}"/>
    <cellStyle name="Millares 2 3 2 4 3 5 4 2" xfId="18700" xr:uid="{00000000-0005-0000-0000-0000176B0000}"/>
    <cellStyle name="Millares 2 3 2 4 3 5 4 2 2" xfId="49750" xr:uid="{00000000-0005-0000-0000-0000186B0000}"/>
    <cellStyle name="Millares 2 3 2 4 3 5 4 3" xfId="29066" xr:uid="{00000000-0005-0000-0000-0000196B0000}"/>
    <cellStyle name="Millares 2 3 2 4 3 5 4 4" xfId="39410" xr:uid="{00000000-0005-0000-0000-00001A6B0000}"/>
    <cellStyle name="Millares 2 3 2 4 3 5 5" xfId="11844" xr:uid="{00000000-0005-0000-0000-00001B6B0000}"/>
    <cellStyle name="Millares 2 3 2 4 3 5 5 2" xfId="42900" xr:uid="{00000000-0005-0000-0000-00001C6B0000}"/>
    <cellStyle name="Millares 2 3 2 4 3 5 6" xfId="22216" xr:uid="{00000000-0005-0000-0000-00001D6B0000}"/>
    <cellStyle name="Millares 2 3 2 4 3 5 7" xfId="32560" xr:uid="{00000000-0005-0000-0000-00001E6B0000}"/>
    <cellStyle name="Millares 2 3 2 4 3 6" xfId="3159" xr:uid="{00000000-0005-0000-0000-00001F6B0000}"/>
    <cellStyle name="Millares 2 3 2 4 3 6 2" xfId="6589" xr:uid="{00000000-0005-0000-0000-0000206B0000}"/>
    <cellStyle name="Millares 2 3 2 4 3 6 2 2" xfId="16984" xr:uid="{00000000-0005-0000-0000-0000216B0000}"/>
    <cellStyle name="Millares 2 3 2 4 3 6 2 2 2" xfId="48038" xr:uid="{00000000-0005-0000-0000-0000226B0000}"/>
    <cellStyle name="Millares 2 3 2 4 3 6 2 3" xfId="27354" xr:uid="{00000000-0005-0000-0000-0000236B0000}"/>
    <cellStyle name="Millares 2 3 2 4 3 6 2 4" xfId="37698" xr:uid="{00000000-0005-0000-0000-0000246B0000}"/>
    <cellStyle name="Millares 2 3 2 4 3 6 3" xfId="10069" xr:uid="{00000000-0005-0000-0000-0000256B0000}"/>
    <cellStyle name="Millares 2 3 2 4 3 6 3 2" xfId="20435" xr:uid="{00000000-0005-0000-0000-0000266B0000}"/>
    <cellStyle name="Millares 2 3 2 4 3 6 3 2 2" xfId="51484" xr:uid="{00000000-0005-0000-0000-0000276B0000}"/>
    <cellStyle name="Millares 2 3 2 4 3 6 3 3" xfId="30800" xr:uid="{00000000-0005-0000-0000-0000286B0000}"/>
    <cellStyle name="Millares 2 3 2 4 3 6 3 4" xfId="41144" xr:uid="{00000000-0005-0000-0000-0000296B0000}"/>
    <cellStyle name="Millares 2 3 2 4 3 6 4" xfId="13556" xr:uid="{00000000-0005-0000-0000-00002A6B0000}"/>
    <cellStyle name="Millares 2 3 2 4 3 6 4 2" xfId="44612" xr:uid="{00000000-0005-0000-0000-00002B6B0000}"/>
    <cellStyle name="Millares 2 3 2 4 3 6 5" xfId="23928" xr:uid="{00000000-0005-0000-0000-00002C6B0000}"/>
    <cellStyle name="Millares 2 3 2 4 3 6 6" xfId="34272" xr:uid="{00000000-0005-0000-0000-00002D6B0000}"/>
    <cellStyle name="Millares 2 3 2 4 3 7" xfId="4868" xr:uid="{00000000-0005-0000-0000-00002E6B0000}"/>
    <cellStyle name="Millares 2 3 2 4 3 7 2" xfId="15265" xr:uid="{00000000-0005-0000-0000-00002F6B0000}"/>
    <cellStyle name="Millares 2 3 2 4 3 7 2 2" xfId="46321" xr:uid="{00000000-0005-0000-0000-0000306B0000}"/>
    <cellStyle name="Millares 2 3 2 4 3 7 3" xfId="25637" xr:uid="{00000000-0005-0000-0000-0000316B0000}"/>
    <cellStyle name="Millares 2 3 2 4 3 7 4" xfId="35981" xr:uid="{00000000-0005-0000-0000-0000326B0000}"/>
    <cellStyle name="Millares 2 3 2 4 3 8" xfId="8310" xr:uid="{00000000-0005-0000-0000-0000336B0000}"/>
    <cellStyle name="Millares 2 3 2 4 3 8 2" xfId="18695" xr:uid="{00000000-0005-0000-0000-0000346B0000}"/>
    <cellStyle name="Millares 2 3 2 4 3 8 2 2" xfId="49745" xr:uid="{00000000-0005-0000-0000-0000356B0000}"/>
    <cellStyle name="Millares 2 3 2 4 3 8 3" xfId="29061" xr:uid="{00000000-0005-0000-0000-0000366B0000}"/>
    <cellStyle name="Millares 2 3 2 4 3 8 4" xfId="39405" xr:uid="{00000000-0005-0000-0000-0000376B0000}"/>
    <cellStyle name="Millares 2 3 2 4 3 9" xfId="11839" xr:uid="{00000000-0005-0000-0000-0000386B0000}"/>
    <cellStyle name="Millares 2 3 2 4 3 9 2" xfId="42895" xr:uid="{00000000-0005-0000-0000-0000396B0000}"/>
    <cellStyle name="Millares 2 3 2 4 4" xfId="975" xr:uid="{00000000-0005-0000-0000-00003A6B0000}"/>
    <cellStyle name="Millares 2 3 2 4 4 2" xfId="976" xr:uid="{00000000-0005-0000-0000-00003B6B0000}"/>
    <cellStyle name="Millares 2 3 2 4 4 2 2" xfId="3166" xr:uid="{00000000-0005-0000-0000-00003C6B0000}"/>
    <cellStyle name="Millares 2 3 2 4 4 2 2 2" xfId="6596" xr:uid="{00000000-0005-0000-0000-00003D6B0000}"/>
    <cellStyle name="Millares 2 3 2 4 4 2 2 2 2" xfId="16991" xr:uid="{00000000-0005-0000-0000-00003E6B0000}"/>
    <cellStyle name="Millares 2 3 2 4 4 2 2 2 2 2" xfId="48045" xr:uid="{00000000-0005-0000-0000-00003F6B0000}"/>
    <cellStyle name="Millares 2 3 2 4 4 2 2 2 3" xfId="27361" xr:uid="{00000000-0005-0000-0000-0000406B0000}"/>
    <cellStyle name="Millares 2 3 2 4 4 2 2 2 4" xfId="37705" xr:uid="{00000000-0005-0000-0000-0000416B0000}"/>
    <cellStyle name="Millares 2 3 2 4 4 2 2 3" xfId="10076" xr:uid="{00000000-0005-0000-0000-0000426B0000}"/>
    <cellStyle name="Millares 2 3 2 4 4 2 2 3 2" xfId="20442" xr:uid="{00000000-0005-0000-0000-0000436B0000}"/>
    <cellStyle name="Millares 2 3 2 4 4 2 2 3 2 2" xfId="51491" xr:uid="{00000000-0005-0000-0000-0000446B0000}"/>
    <cellStyle name="Millares 2 3 2 4 4 2 2 3 3" xfId="30807" xr:uid="{00000000-0005-0000-0000-0000456B0000}"/>
    <cellStyle name="Millares 2 3 2 4 4 2 2 3 4" xfId="41151" xr:uid="{00000000-0005-0000-0000-0000466B0000}"/>
    <cellStyle name="Millares 2 3 2 4 4 2 2 4" xfId="13563" xr:uid="{00000000-0005-0000-0000-0000476B0000}"/>
    <cellStyle name="Millares 2 3 2 4 4 2 2 4 2" xfId="44619" xr:uid="{00000000-0005-0000-0000-0000486B0000}"/>
    <cellStyle name="Millares 2 3 2 4 4 2 2 5" xfId="23935" xr:uid="{00000000-0005-0000-0000-0000496B0000}"/>
    <cellStyle name="Millares 2 3 2 4 4 2 2 6" xfId="34279" xr:uid="{00000000-0005-0000-0000-00004A6B0000}"/>
    <cellStyle name="Millares 2 3 2 4 4 2 3" xfId="4875" xr:uid="{00000000-0005-0000-0000-00004B6B0000}"/>
    <cellStyle name="Millares 2 3 2 4 4 2 3 2" xfId="15272" xr:uid="{00000000-0005-0000-0000-00004C6B0000}"/>
    <cellStyle name="Millares 2 3 2 4 4 2 3 2 2" xfId="46328" xr:uid="{00000000-0005-0000-0000-00004D6B0000}"/>
    <cellStyle name="Millares 2 3 2 4 4 2 3 3" xfId="25644" xr:uid="{00000000-0005-0000-0000-00004E6B0000}"/>
    <cellStyle name="Millares 2 3 2 4 4 2 3 4" xfId="35988" xr:uid="{00000000-0005-0000-0000-00004F6B0000}"/>
    <cellStyle name="Millares 2 3 2 4 4 2 4" xfId="8317" xr:uid="{00000000-0005-0000-0000-0000506B0000}"/>
    <cellStyle name="Millares 2 3 2 4 4 2 4 2" xfId="18702" xr:uid="{00000000-0005-0000-0000-0000516B0000}"/>
    <cellStyle name="Millares 2 3 2 4 4 2 4 2 2" xfId="49752" xr:uid="{00000000-0005-0000-0000-0000526B0000}"/>
    <cellStyle name="Millares 2 3 2 4 4 2 4 3" xfId="29068" xr:uid="{00000000-0005-0000-0000-0000536B0000}"/>
    <cellStyle name="Millares 2 3 2 4 4 2 4 4" xfId="39412" xr:uid="{00000000-0005-0000-0000-0000546B0000}"/>
    <cellStyle name="Millares 2 3 2 4 4 2 5" xfId="11846" xr:uid="{00000000-0005-0000-0000-0000556B0000}"/>
    <cellStyle name="Millares 2 3 2 4 4 2 5 2" xfId="42902" xr:uid="{00000000-0005-0000-0000-0000566B0000}"/>
    <cellStyle name="Millares 2 3 2 4 4 2 6" xfId="22218" xr:uid="{00000000-0005-0000-0000-0000576B0000}"/>
    <cellStyle name="Millares 2 3 2 4 4 2 7" xfId="32562" xr:uid="{00000000-0005-0000-0000-0000586B0000}"/>
    <cellStyle name="Millares 2 3 2 4 4 3" xfId="3165" xr:uid="{00000000-0005-0000-0000-0000596B0000}"/>
    <cellStyle name="Millares 2 3 2 4 4 3 2" xfId="6595" xr:uid="{00000000-0005-0000-0000-00005A6B0000}"/>
    <cellStyle name="Millares 2 3 2 4 4 3 2 2" xfId="16990" xr:uid="{00000000-0005-0000-0000-00005B6B0000}"/>
    <cellStyle name="Millares 2 3 2 4 4 3 2 2 2" xfId="48044" xr:uid="{00000000-0005-0000-0000-00005C6B0000}"/>
    <cellStyle name="Millares 2 3 2 4 4 3 2 3" xfId="27360" xr:uid="{00000000-0005-0000-0000-00005D6B0000}"/>
    <cellStyle name="Millares 2 3 2 4 4 3 2 4" xfId="37704" xr:uid="{00000000-0005-0000-0000-00005E6B0000}"/>
    <cellStyle name="Millares 2 3 2 4 4 3 3" xfId="10075" xr:uid="{00000000-0005-0000-0000-00005F6B0000}"/>
    <cellStyle name="Millares 2 3 2 4 4 3 3 2" xfId="20441" xr:uid="{00000000-0005-0000-0000-0000606B0000}"/>
    <cellStyle name="Millares 2 3 2 4 4 3 3 2 2" xfId="51490" xr:uid="{00000000-0005-0000-0000-0000616B0000}"/>
    <cellStyle name="Millares 2 3 2 4 4 3 3 3" xfId="30806" xr:uid="{00000000-0005-0000-0000-0000626B0000}"/>
    <cellStyle name="Millares 2 3 2 4 4 3 3 4" xfId="41150" xr:uid="{00000000-0005-0000-0000-0000636B0000}"/>
    <cellStyle name="Millares 2 3 2 4 4 3 4" xfId="13562" xr:uid="{00000000-0005-0000-0000-0000646B0000}"/>
    <cellStyle name="Millares 2 3 2 4 4 3 4 2" xfId="44618" xr:uid="{00000000-0005-0000-0000-0000656B0000}"/>
    <cellStyle name="Millares 2 3 2 4 4 3 5" xfId="23934" xr:uid="{00000000-0005-0000-0000-0000666B0000}"/>
    <cellStyle name="Millares 2 3 2 4 4 3 6" xfId="34278" xr:uid="{00000000-0005-0000-0000-0000676B0000}"/>
    <cellStyle name="Millares 2 3 2 4 4 4" xfId="4874" xr:uid="{00000000-0005-0000-0000-0000686B0000}"/>
    <cellStyle name="Millares 2 3 2 4 4 4 2" xfId="15271" xr:uid="{00000000-0005-0000-0000-0000696B0000}"/>
    <cellStyle name="Millares 2 3 2 4 4 4 2 2" xfId="46327" xr:uid="{00000000-0005-0000-0000-00006A6B0000}"/>
    <cellStyle name="Millares 2 3 2 4 4 4 3" xfId="25643" xr:uid="{00000000-0005-0000-0000-00006B6B0000}"/>
    <cellStyle name="Millares 2 3 2 4 4 4 4" xfId="35987" xr:uid="{00000000-0005-0000-0000-00006C6B0000}"/>
    <cellStyle name="Millares 2 3 2 4 4 5" xfId="8316" xr:uid="{00000000-0005-0000-0000-00006D6B0000}"/>
    <cellStyle name="Millares 2 3 2 4 4 5 2" xfId="18701" xr:uid="{00000000-0005-0000-0000-00006E6B0000}"/>
    <cellStyle name="Millares 2 3 2 4 4 5 2 2" xfId="49751" xr:uid="{00000000-0005-0000-0000-00006F6B0000}"/>
    <cellStyle name="Millares 2 3 2 4 4 5 3" xfId="29067" xr:uid="{00000000-0005-0000-0000-0000706B0000}"/>
    <cellStyle name="Millares 2 3 2 4 4 5 4" xfId="39411" xr:uid="{00000000-0005-0000-0000-0000716B0000}"/>
    <cellStyle name="Millares 2 3 2 4 4 6" xfId="11845" xr:uid="{00000000-0005-0000-0000-0000726B0000}"/>
    <cellStyle name="Millares 2 3 2 4 4 6 2" xfId="42901" xr:uid="{00000000-0005-0000-0000-0000736B0000}"/>
    <cellStyle name="Millares 2 3 2 4 4 7" xfId="22217" xr:uid="{00000000-0005-0000-0000-0000746B0000}"/>
    <cellStyle name="Millares 2 3 2 4 4 8" xfId="32561" xr:uid="{00000000-0005-0000-0000-0000756B0000}"/>
    <cellStyle name="Millares 2 3 2 4 5" xfId="977" xr:uid="{00000000-0005-0000-0000-0000766B0000}"/>
    <cellStyle name="Millares 2 3 2 4 5 2" xfId="3167" xr:uid="{00000000-0005-0000-0000-0000776B0000}"/>
    <cellStyle name="Millares 2 3 2 4 5 2 2" xfId="6597" xr:uid="{00000000-0005-0000-0000-0000786B0000}"/>
    <cellStyle name="Millares 2 3 2 4 5 2 2 2" xfId="16992" xr:uid="{00000000-0005-0000-0000-0000796B0000}"/>
    <cellStyle name="Millares 2 3 2 4 5 2 2 2 2" xfId="48046" xr:uid="{00000000-0005-0000-0000-00007A6B0000}"/>
    <cellStyle name="Millares 2 3 2 4 5 2 2 3" xfId="27362" xr:uid="{00000000-0005-0000-0000-00007B6B0000}"/>
    <cellStyle name="Millares 2 3 2 4 5 2 2 4" xfId="37706" xr:uid="{00000000-0005-0000-0000-00007C6B0000}"/>
    <cellStyle name="Millares 2 3 2 4 5 2 3" xfId="10077" xr:uid="{00000000-0005-0000-0000-00007D6B0000}"/>
    <cellStyle name="Millares 2 3 2 4 5 2 3 2" xfId="20443" xr:uid="{00000000-0005-0000-0000-00007E6B0000}"/>
    <cellStyle name="Millares 2 3 2 4 5 2 3 2 2" xfId="51492" xr:uid="{00000000-0005-0000-0000-00007F6B0000}"/>
    <cellStyle name="Millares 2 3 2 4 5 2 3 3" xfId="30808" xr:uid="{00000000-0005-0000-0000-0000806B0000}"/>
    <cellStyle name="Millares 2 3 2 4 5 2 3 4" xfId="41152" xr:uid="{00000000-0005-0000-0000-0000816B0000}"/>
    <cellStyle name="Millares 2 3 2 4 5 2 4" xfId="13564" xr:uid="{00000000-0005-0000-0000-0000826B0000}"/>
    <cellStyle name="Millares 2 3 2 4 5 2 4 2" xfId="44620" xr:uid="{00000000-0005-0000-0000-0000836B0000}"/>
    <cellStyle name="Millares 2 3 2 4 5 2 5" xfId="23936" xr:uid="{00000000-0005-0000-0000-0000846B0000}"/>
    <cellStyle name="Millares 2 3 2 4 5 2 6" xfId="34280" xr:uid="{00000000-0005-0000-0000-0000856B0000}"/>
    <cellStyle name="Millares 2 3 2 4 5 3" xfId="4876" xr:uid="{00000000-0005-0000-0000-0000866B0000}"/>
    <cellStyle name="Millares 2 3 2 4 5 3 2" xfId="15273" xr:uid="{00000000-0005-0000-0000-0000876B0000}"/>
    <cellStyle name="Millares 2 3 2 4 5 3 2 2" xfId="46329" xr:uid="{00000000-0005-0000-0000-0000886B0000}"/>
    <cellStyle name="Millares 2 3 2 4 5 3 3" xfId="25645" xr:uid="{00000000-0005-0000-0000-0000896B0000}"/>
    <cellStyle name="Millares 2 3 2 4 5 3 4" xfId="35989" xr:uid="{00000000-0005-0000-0000-00008A6B0000}"/>
    <cellStyle name="Millares 2 3 2 4 5 4" xfId="8318" xr:uid="{00000000-0005-0000-0000-00008B6B0000}"/>
    <cellStyle name="Millares 2 3 2 4 5 4 2" xfId="18703" xr:uid="{00000000-0005-0000-0000-00008C6B0000}"/>
    <cellStyle name="Millares 2 3 2 4 5 4 2 2" xfId="49753" xr:uid="{00000000-0005-0000-0000-00008D6B0000}"/>
    <cellStyle name="Millares 2 3 2 4 5 4 3" xfId="29069" xr:uid="{00000000-0005-0000-0000-00008E6B0000}"/>
    <cellStyle name="Millares 2 3 2 4 5 4 4" xfId="39413" xr:uid="{00000000-0005-0000-0000-00008F6B0000}"/>
    <cellStyle name="Millares 2 3 2 4 5 5" xfId="11847" xr:uid="{00000000-0005-0000-0000-0000906B0000}"/>
    <cellStyle name="Millares 2 3 2 4 5 5 2" xfId="42903" xr:uid="{00000000-0005-0000-0000-0000916B0000}"/>
    <cellStyle name="Millares 2 3 2 4 5 6" xfId="22219" xr:uid="{00000000-0005-0000-0000-0000926B0000}"/>
    <cellStyle name="Millares 2 3 2 4 5 7" xfId="32563" xr:uid="{00000000-0005-0000-0000-0000936B0000}"/>
    <cellStyle name="Millares 2 3 2 4 6" xfId="978" xr:uid="{00000000-0005-0000-0000-0000946B0000}"/>
    <cellStyle name="Millares 2 3 2 4 6 2" xfId="3168" xr:uid="{00000000-0005-0000-0000-0000956B0000}"/>
    <cellStyle name="Millares 2 3 2 4 6 2 2" xfId="6598" xr:uid="{00000000-0005-0000-0000-0000966B0000}"/>
    <cellStyle name="Millares 2 3 2 4 6 2 2 2" xfId="16993" xr:uid="{00000000-0005-0000-0000-0000976B0000}"/>
    <cellStyle name="Millares 2 3 2 4 6 2 2 2 2" xfId="48047" xr:uid="{00000000-0005-0000-0000-0000986B0000}"/>
    <cellStyle name="Millares 2 3 2 4 6 2 2 3" xfId="27363" xr:uid="{00000000-0005-0000-0000-0000996B0000}"/>
    <cellStyle name="Millares 2 3 2 4 6 2 2 4" xfId="37707" xr:uid="{00000000-0005-0000-0000-00009A6B0000}"/>
    <cellStyle name="Millares 2 3 2 4 6 2 3" xfId="10078" xr:uid="{00000000-0005-0000-0000-00009B6B0000}"/>
    <cellStyle name="Millares 2 3 2 4 6 2 3 2" xfId="20444" xr:uid="{00000000-0005-0000-0000-00009C6B0000}"/>
    <cellStyle name="Millares 2 3 2 4 6 2 3 2 2" xfId="51493" xr:uid="{00000000-0005-0000-0000-00009D6B0000}"/>
    <cellStyle name="Millares 2 3 2 4 6 2 3 3" xfId="30809" xr:uid="{00000000-0005-0000-0000-00009E6B0000}"/>
    <cellStyle name="Millares 2 3 2 4 6 2 3 4" xfId="41153" xr:uid="{00000000-0005-0000-0000-00009F6B0000}"/>
    <cellStyle name="Millares 2 3 2 4 6 2 4" xfId="13565" xr:uid="{00000000-0005-0000-0000-0000A06B0000}"/>
    <cellStyle name="Millares 2 3 2 4 6 2 4 2" xfId="44621" xr:uid="{00000000-0005-0000-0000-0000A16B0000}"/>
    <cellStyle name="Millares 2 3 2 4 6 2 5" xfId="23937" xr:uid="{00000000-0005-0000-0000-0000A26B0000}"/>
    <cellStyle name="Millares 2 3 2 4 6 2 6" xfId="34281" xr:uid="{00000000-0005-0000-0000-0000A36B0000}"/>
    <cellStyle name="Millares 2 3 2 4 6 3" xfId="4877" xr:uid="{00000000-0005-0000-0000-0000A46B0000}"/>
    <cellStyle name="Millares 2 3 2 4 6 3 2" xfId="15274" xr:uid="{00000000-0005-0000-0000-0000A56B0000}"/>
    <cellStyle name="Millares 2 3 2 4 6 3 2 2" xfId="46330" xr:uid="{00000000-0005-0000-0000-0000A66B0000}"/>
    <cellStyle name="Millares 2 3 2 4 6 3 3" xfId="25646" xr:uid="{00000000-0005-0000-0000-0000A76B0000}"/>
    <cellStyle name="Millares 2 3 2 4 6 3 4" xfId="35990" xr:uid="{00000000-0005-0000-0000-0000A86B0000}"/>
    <cellStyle name="Millares 2 3 2 4 6 4" xfId="8319" xr:uid="{00000000-0005-0000-0000-0000A96B0000}"/>
    <cellStyle name="Millares 2 3 2 4 6 4 2" xfId="18704" xr:uid="{00000000-0005-0000-0000-0000AA6B0000}"/>
    <cellStyle name="Millares 2 3 2 4 6 4 2 2" xfId="49754" xr:uid="{00000000-0005-0000-0000-0000AB6B0000}"/>
    <cellStyle name="Millares 2 3 2 4 6 4 3" xfId="29070" xr:uid="{00000000-0005-0000-0000-0000AC6B0000}"/>
    <cellStyle name="Millares 2 3 2 4 6 4 4" xfId="39414" xr:uid="{00000000-0005-0000-0000-0000AD6B0000}"/>
    <cellStyle name="Millares 2 3 2 4 6 5" xfId="11848" xr:uid="{00000000-0005-0000-0000-0000AE6B0000}"/>
    <cellStyle name="Millares 2 3 2 4 6 5 2" xfId="42904" xr:uid="{00000000-0005-0000-0000-0000AF6B0000}"/>
    <cellStyle name="Millares 2 3 2 4 6 6" xfId="22220" xr:uid="{00000000-0005-0000-0000-0000B06B0000}"/>
    <cellStyle name="Millares 2 3 2 4 6 7" xfId="32564" xr:uid="{00000000-0005-0000-0000-0000B16B0000}"/>
    <cellStyle name="Millares 2 3 2 4 7" xfId="979" xr:uid="{00000000-0005-0000-0000-0000B26B0000}"/>
    <cellStyle name="Millares 2 3 2 4 7 2" xfId="3169" xr:uid="{00000000-0005-0000-0000-0000B36B0000}"/>
    <cellStyle name="Millares 2 3 2 4 7 2 2" xfId="6599" xr:uid="{00000000-0005-0000-0000-0000B46B0000}"/>
    <cellStyle name="Millares 2 3 2 4 7 2 2 2" xfId="16994" xr:uid="{00000000-0005-0000-0000-0000B56B0000}"/>
    <cellStyle name="Millares 2 3 2 4 7 2 2 2 2" xfId="48048" xr:uid="{00000000-0005-0000-0000-0000B66B0000}"/>
    <cellStyle name="Millares 2 3 2 4 7 2 2 3" xfId="27364" xr:uid="{00000000-0005-0000-0000-0000B76B0000}"/>
    <cellStyle name="Millares 2 3 2 4 7 2 2 4" xfId="37708" xr:uid="{00000000-0005-0000-0000-0000B86B0000}"/>
    <cellStyle name="Millares 2 3 2 4 7 2 3" xfId="10079" xr:uid="{00000000-0005-0000-0000-0000B96B0000}"/>
    <cellStyle name="Millares 2 3 2 4 7 2 3 2" xfId="20445" xr:uid="{00000000-0005-0000-0000-0000BA6B0000}"/>
    <cellStyle name="Millares 2 3 2 4 7 2 3 2 2" xfId="51494" xr:uid="{00000000-0005-0000-0000-0000BB6B0000}"/>
    <cellStyle name="Millares 2 3 2 4 7 2 3 3" xfId="30810" xr:uid="{00000000-0005-0000-0000-0000BC6B0000}"/>
    <cellStyle name="Millares 2 3 2 4 7 2 3 4" xfId="41154" xr:uid="{00000000-0005-0000-0000-0000BD6B0000}"/>
    <cellStyle name="Millares 2 3 2 4 7 2 4" xfId="13566" xr:uid="{00000000-0005-0000-0000-0000BE6B0000}"/>
    <cellStyle name="Millares 2 3 2 4 7 2 4 2" xfId="44622" xr:uid="{00000000-0005-0000-0000-0000BF6B0000}"/>
    <cellStyle name="Millares 2 3 2 4 7 2 5" xfId="23938" xr:uid="{00000000-0005-0000-0000-0000C06B0000}"/>
    <cellStyle name="Millares 2 3 2 4 7 2 6" xfId="34282" xr:uid="{00000000-0005-0000-0000-0000C16B0000}"/>
    <cellStyle name="Millares 2 3 2 4 7 3" xfId="4878" xr:uid="{00000000-0005-0000-0000-0000C26B0000}"/>
    <cellStyle name="Millares 2 3 2 4 7 3 2" xfId="15275" xr:uid="{00000000-0005-0000-0000-0000C36B0000}"/>
    <cellStyle name="Millares 2 3 2 4 7 3 2 2" xfId="46331" xr:uid="{00000000-0005-0000-0000-0000C46B0000}"/>
    <cellStyle name="Millares 2 3 2 4 7 3 3" xfId="25647" xr:uid="{00000000-0005-0000-0000-0000C56B0000}"/>
    <cellStyle name="Millares 2 3 2 4 7 3 4" xfId="35991" xr:uid="{00000000-0005-0000-0000-0000C66B0000}"/>
    <cellStyle name="Millares 2 3 2 4 7 4" xfId="8320" xr:uid="{00000000-0005-0000-0000-0000C76B0000}"/>
    <cellStyle name="Millares 2 3 2 4 7 4 2" xfId="18705" xr:uid="{00000000-0005-0000-0000-0000C86B0000}"/>
    <cellStyle name="Millares 2 3 2 4 7 4 2 2" xfId="49755" xr:uid="{00000000-0005-0000-0000-0000C96B0000}"/>
    <cellStyle name="Millares 2 3 2 4 7 4 3" xfId="29071" xr:uid="{00000000-0005-0000-0000-0000CA6B0000}"/>
    <cellStyle name="Millares 2 3 2 4 7 4 4" xfId="39415" xr:uid="{00000000-0005-0000-0000-0000CB6B0000}"/>
    <cellStyle name="Millares 2 3 2 4 7 5" xfId="11849" xr:uid="{00000000-0005-0000-0000-0000CC6B0000}"/>
    <cellStyle name="Millares 2 3 2 4 7 5 2" xfId="42905" xr:uid="{00000000-0005-0000-0000-0000CD6B0000}"/>
    <cellStyle name="Millares 2 3 2 4 7 6" xfId="22221" xr:uid="{00000000-0005-0000-0000-0000CE6B0000}"/>
    <cellStyle name="Millares 2 3 2 4 7 7" xfId="32565" xr:uid="{00000000-0005-0000-0000-0000CF6B0000}"/>
    <cellStyle name="Millares 2 3 2 4 8" xfId="3146" xr:uid="{00000000-0005-0000-0000-0000D06B0000}"/>
    <cellStyle name="Millares 2 3 2 4 8 2" xfId="6576" xr:uid="{00000000-0005-0000-0000-0000D16B0000}"/>
    <cellStyle name="Millares 2 3 2 4 8 2 2" xfId="16971" xr:uid="{00000000-0005-0000-0000-0000D26B0000}"/>
    <cellStyle name="Millares 2 3 2 4 8 2 2 2" xfId="48025" xr:uid="{00000000-0005-0000-0000-0000D36B0000}"/>
    <cellStyle name="Millares 2 3 2 4 8 2 3" xfId="27341" xr:uid="{00000000-0005-0000-0000-0000D46B0000}"/>
    <cellStyle name="Millares 2 3 2 4 8 2 4" xfId="37685" xr:uid="{00000000-0005-0000-0000-0000D56B0000}"/>
    <cellStyle name="Millares 2 3 2 4 8 3" xfId="10056" xr:uid="{00000000-0005-0000-0000-0000D66B0000}"/>
    <cellStyle name="Millares 2 3 2 4 8 3 2" xfId="20422" xr:uid="{00000000-0005-0000-0000-0000D76B0000}"/>
    <cellStyle name="Millares 2 3 2 4 8 3 2 2" xfId="51471" xr:uid="{00000000-0005-0000-0000-0000D86B0000}"/>
    <cellStyle name="Millares 2 3 2 4 8 3 3" xfId="30787" xr:uid="{00000000-0005-0000-0000-0000D96B0000}"/>
    <cellStyle name="Millares 2 3 2 4 8 3 4" xfId="41131" xr:uid="{00000000-0005-0000-0000-0000DA6B0000}"/>
    <cellStyle name="Millares 2 3 2 4 8 4" xfId="13543" xr:uid="{00000000-0005-0000-0000-0000DB6B0000}"/>
    <cellStyle name="Millares 2 3 2 4 8 4 2" xfId="44599" xr:uid="{00000000-0005-0000-0000-0000DC6B0000}"/>
    <cellStyle name="Millares 2 3 2 4 8 5" xfId="23915" xr:uid="{00000000-0005-0000-0000-0000DD6B0000}"/>
    <cellStyle name="Millares 2 3 2 4 8 6" xfId="34259" xr:uid="{00000000-0005-0000-0000-0000DE6B0000}"/>
    <cellStyle name="Millares 2 3 2 4 9" xfId="4855" xr:uid="{00000000-0005-0000-0000-0000DF6B0000}"/>
    <cellStyle name="Millares 2 3 2 4 9 2" xfId="15252" xr:uid="{00000000-0005-0000-0000-0000E06B0000}"/>
    <cellStyle name="Millares 2 3 2 4 9 2 2" xfId="46308" xr:uid="{00000000-0005-0000-0000-0000E16B0000}"/>
    <cellStyle name="Millares 2 3 2 4 9 3" xfId="25624" xr:uid="{00000000-0005-0000-0000-0000E26B0000}"/>
    <cellStyle name="Millares 2 3 2 4 9 4" xfId="35968" xr:uid="{00000000-0005-0000-0000-0000E36B0000}"/>
    <cellStyle name="Millares 2 3 2 5" xfId="980" xr:uid="{00000000-0005-0000-0000-0000E46B0000}"/>
    <cellStyle name="Millares 2 3 2 5 10" xfId="8321" xr:uid="{00000000-0005-0000-0000-0000E56B0000}"/>
    <cellStyle name="Millares 2 3 2 5 10 2" xfId="18706" xr:uid="{00000000-0005-0000-0000-0000E66B0000}"/>
    <cellStyle name="Millares 2 3 2 5 10 2 2" xfId="49756" xr:uid="{00000000-0005-0000-0000-0000E76B0000}"/>
    <cellStyle name="Millares 2 3 2 5 10 3" xfId="29072" xr:uid="{00000000-0005-0000-0000-0000E86B0000}"/>
    <cellStyle name="Millares 2 3 2 5 10 4" xfId="39416" xr:uid="{00000000-0005-0000-0000-0000E96B0000}"/>
    <cellStyle name="Millares 2 3 2 5 11" xfId="11850" xr:uid="{00000000-0005-0000-0000-0000EA6B0000}"/>
    <cellStyle name="Millares 2 3 2 5 11 2" xfId="42906" xr:uid="{00000000-0005-0000-0000-0000EB6B0000}"/>
    <cellStyle name="Millares 2 3 2 5 12" xfId="22222" xr:uid="{00000000-0005-0000-0000-0000EC6B0000}"/>
    <cellStyle name="Millares 2 3 2 5 13" xfId="32566" xr:uid="{00000000-0005-0000-0000-0000ED6B0000}"/>
    <cellStyle name="Millares 2 3 2 5 2" xfId="981" xr:uid="{00000000-0005-0000-0000-0000EE6B0000}"/>
    <cellStyle name="Millares 2 3 2 5 2 10" xfId="11851" xr:uid="{00000000-0005-0000-0000-0000EF6B0000}"/>
    <cellStyle name="Millares 2 3 2 5 2 10 2" xfId="42907" xr:uid="{00000000-0005-0000-0000-0000F06B0000}"/>
    <cellStyle name="Millares 2 3 2 5 2 11" xfId="22223" xr:uid="{00000000-0005-0000-0000-0000F16B0000}"/>
    <cellStyle name="Millares 2 3 2 5 2 12" xfId="32567" xr:uid="{00000000-0005-0000-0000-0000F26B0000}"/>
    <cellStyle name="Millares 2 3 2 5 2 2" xfId="982" xr:uid="{00000000-0005-0000-0000-0000F36B0000}"/>
    <cellStyle name="Millares 2 3 2 5 2 2 10" xfId="22224" xr:uid="{00000000-0005-0000-0000-0000F46B0000}"/>
    <cellStyle name="Millares 2 3 2 5 2 2 11" xfId="32568" xr:uid="{00000000-0005-0000-0000-0000F56B0000}"/>
    <cellStyle name="Millares 2 3 2 5 2 2 2" xfId="983" xr:uid="{00000000-0005-0000-0000-0000F66B0000}"/>
    <cellStyle name="Millares 2 3 2 5 2 2 2 2" xfId="984" xr:uid="{00000000-0005-0000-0000-0000F76B0000}"/>
    <cellStyle name="Millares 2 3 2 5 2 2 2 2 2" xfId="3174" xr:uid="{00000000-0005-0000-0000-0000F86B0000}"/>
    <cellStyle name="Millares 2 3 2 5 2 2 2 2 2 2" xfId="6604" xr:uid="{00000000-0005-0000-0000-0000F96B0000}"/>
    <cellStyle name="Millares 2 3 2 5 2 2 2 2 2 2 2" xfId="16999" xr:uid="{00000000-0005-0000-0000-0000FA6B0000}"/>
    <cellStyle name="Millares 2 3 2 5 2 2 2 2 2 2 2 2" xfId="48053" xr:uid="{00000000-0005-0000-0000-0000FB6B0000}"/>
    <cellStyle name="Millares 2 3 2 5 2 2 2 2 2 2 3" xfId="27369" xr:uid="{00000000-0005-0000-0000-0000FC6B0000}"/>
    <cellStyle name="Millares 2 3 2 5 2 2 2 2 2 2 4" xfId="37713" xr:uid="{00000000-0005-0000-0000-0000FD6B0000}"/>
    <cellStyle name="Millares 2 3 2 5 2 2 2 2 2 3" xfId="10084" xr:uid="{00000000-0005-0000-0000-0000FE6B0000}"/>
    <cellStyle name="Millares 2 3 2 5 2 2 2 2 2 3 2" xfId="20450" xr:uid="{00000000-0005-0000-0000-0000FF6B0000}"/>
    <cellStyle name="Millares 2 3 2 5 2 2 2 2 2 3 2 2" xfId="51499" xr:uid="{00000000-0005-0000-0000-0000006C0000}"/>
    <cellStyle name="Millares 2 3 2 5 2 2 2 2 2 3 3" xfId="30815" xr:uid="{00000000-0005-0000-0000-0000016C0000}"/>
    <cellStyle name="Millares 2 3 2 5 2 2 2 2 2 3 4" xfId="41159" xr:uid="{00000000-0005-0000-0000-0000026C0000}"/>
    <cellStyle name="Millares 2 3 2 5 2 2 2 2 2 4" xfId="13571" xr:uid="{00000000-0005-0000-0000-0000036C0000}"/>
    <cellStyle name="Millares 2 3 2 5 2 2 2 2 2 4 2" xfId="44627" xr:uid="{00000000-0005-0000-0000-0000046C0000}"/>
    <cellStyle name="Millares 2 3 2 5 2 2 2 2 2 5" xfId="23943" xr:uid="{00000000-0005-0000-0000-0000056C0000}"/>
    <cellStyle name="Millares 2 3 2 5 2 2 2 2 2 6" xfId="34287" xr:uid="{00000000-0005-0000-0000-0000066C0000}"/>
    <cellStyle name="Millares 2 3 2 5 2 2 2 2 3" xfId="4883" xr:uid="{00000000-0005-0000-0000-0000076C0000}"/>
    <cellStyle name="Millares 2 3 2 5 2 2 2 2 3 2" xfId="15280" xr:uid="{00000000-0005-0000-0000-0000086C0000}"/>
    <cellStyle name="Millares 2 3 2 5 2 2 2 2 3 2 2" xfId="46336" xr:uid="{00000000-0005-0000-0000-0000096C0000}"/>
    <cellStyle name="Millares 2 3 2 5 2 2 2 2 3 3" xfId="25652" xr:uid="{00000000-0005-0000-0000-00000A6C0000}"/>
    <cellStyle name="Millares 2 3 2 5 2 2 2 2 3 4" xfId="35996" xr:uid="{00000000-0005-0000-0000-00000B6C0000}"/>
    <cellStyle name="Millares 2 3 2 5 2 2 2 2 4" xfId="8325" xr:uid="{00000000-0005-0000-0000-00000C6C0000}"/>
    <cellStyle name="Millares 2 3 2 5 2 2 2 2 4 2" xfId="18710" xr:uid="{00000000-0005-0000-0000-00000D6C0000}"/>
    <cellStyle name="Millares 2 3 2 5 2 2 2 2 4 2 2" xfId="49760" xr:uid="{00000000-0005-0000-0000-00000E6C0000}"/>
    <cellStyle name="Millares 2 3 2 5 2 2 2 2 4 3" xfId="29076" xr:uid="{00000000-0005-0000-0000-00000F6C0000}"/>
    <cellStyle name="Millares 2 3 2 5 2 2 2 2 4 4" xfId="39420" xr:uid="{00000000-0005-0000-0000-0000106C0000}"/>
    <cellStyle name="Millares 2 3 2 5 2 2 2 2 5" xfId="11854" xr:uid="{00000000-0005-0000-0000-0000116C0000}"/>
    <cellStyle name="Millares 2 3 2 5 2 2 2 2 5 2" xfId="42910" xr:uid="{00000000-0005-0000-0000-0000126C0000}"/>
    <cellStyle name="Millares 2 3 2 5 2 2 2 2 6" xfId="22226" xr:uid="{00000000-0005-0000-0000-0000136C0000}"/>
    <cellStyle name="Millares 2 3 2 5 2 2 2 2 7" xfId="32570" xr:uid="{00000000-0005-0000-0000-0000146C0000}"/>
    <cellStyle name="Millares 2 3 2 5 2 2 2 3" xfId="3173" xr:uid="{00000000-0005-0000-0000-0000156C0000}"/>
    <cellStyle name="Millares 2 3 2 5 2 2 2 3 2" xfId="6603" xr:uid="{00000000-0005-0000-0000-0000166C0000}"/>
    <cellStyle name="Millares 2 3 2 5 2 2 2 3 2 2" xfId="16998" xr:uid="{00000000-0005-0000-0000-0000176C0000}"/>
    <cellStyle name="Millares 2 3 2 5 2 2 2 3 2 2 2" xfId="48052" xr:uid="{00000000-0005-0000-0000-0000186C0000}"/>
    <cellStyle name="Millares 2 3 2 5 2 2 2 3 2 3" xfId="27368" xr:uid="{00000000-0005-0000-0000-0000196C0000}"/>
    <cellStyle name="Millares 2 3 2 5 2 2 2 3 2 4" xfId="37712" xr:uid="{00000000-0005-0000-0000-00001A6C0000}"/>
    <cellStyle name="Millares 2 3 2 5 2 2 2 3 3" xfId="10083" xr:uid="{00000000-0005-0000-0000-00001B6C0000}"/>
    <cellStyle name="Millares 2 3 2 5 2 2 2 3 3 2" xfId="20449" xr:uid="{00000000-0005-0000-0000-00001C6C0000}"/>
    <cellStyle name="Millares 2 3 2 5 2 2 2 3 3 2 2" xfId="51498" xr:uid="{00000000-0005-0000-0000-00001D6C0000}"/>
    <cellStyle name="Millares 2 3 2 5 2 2 2 3 3 3" xfId="30814" xr:uid="{00000000-0005-0000-0000-00001E6C0000}"/>
    <cellStyle name="Millares 2 3 2 5 2 2 2 3 3 4" xfId="41158" xr:uid="{00000000-0005-0000-0000-00001F6C0000}"/>
    <cellStyle name="Millares 2 3 2 5 2 2 2 3 4" xfId="13570" xr:uid="{00000000-0005-0000-0000-0000206C0000}"/>
    <cellStyle name="Millares 2 3 2 5 2 2 2 3 4 2" xfId="44626" xr:uid="{00000000-0005-0000-0000-0000216C0000}"/>
    <cellStyle name="Millares 2 3 2 5 2 2 2 3 5" xfId="23942" xr:uid="{00000000-0005-0000-0000-0000226C0000}"/>
    <cellStyle name="Millares 2 3 2 5 2 2 2 3 6" xfId="34286" xr:uid="{00000000-0005-0000-0000-0000236C0000}"/>
    <cellStyle name="Millares 2 3 2 5 2 2 2 4" xfId="4882" xr:uid="{00000000-0005-0000-0000-0000246C0000}"/>
    <cellStyle name="Millares 2 3 2 5 2 2 2 4 2" xfId="15279" xr:uid="{00000000-0005-0000-0000-0000256C0000}"/>
    <cellStyle name="Millares 2 3 2 5 2 2 2 4 2 2" xfId="46335" xr:uid="{00000000-0005-0000-0000-0000266C0000}"/>
    <cellStyle name="Millares 2 3 2 5 2 2 2 4 3" xfId="25651" xr:uid="{00000000-0005-0000-0000-0000276C0000}"/>
    <cellStyle name="Millares 2 3 2 5 2 2 2 4 4" xfId="35995" xr:uid="{00000000-0005-0000-0000-0000286C0000}"/>
    <cellStyle name="Millares 2 3 2 5 2 2 2 5" xfId="8324" xr:uid="{00000000-0005-0000-0000-0000296C0000}"/>
    <cellStyle name="Millares 2 3 2 5 2 2 2 5 2" xfId="18709" xr:uid="{00000000-0005-0000-0000-00002A6C0000}"/>
    <cellStyle name="Millares 2 3 2 5 2 2 2 5 2 2" xfId="49759" xr:uid="{00000000-0005-0000-0000-00002B6C0000}"/>
    <cellStyle name="Millares 2 3 2 5 2 2 2 5 3" xfId="29075" xr:uid="{00000000-0005-0000-0000-00002C6C0000}"/>
    <cellStyle name="Millares 2 3 2 5 2 2 2 5 4" xfId="39419" xr:uid="{00000000-0005-0000-0000-00002D6C0000}"/>
    <cellStyle name="Millares 2 3 2 5 2 2 2 6" xfId="11853" xr:uid="{00000000-0005-0000-0000-00002E6C0000}"/>
    <cellStyle name="Millares 2 3 2 5 2 2 2 6 2" xfId="42909" xr:uid="{00000000-0005-0000-0000-00002F6C0000}"/>
    <cellStyle name="Millares 2 3 2 5 2 2 2 7" xfId="22225" xr:uid="{00000000-0005-0000-0000-0000306C0000}"/>
    <cellStyle name="Millares 2 3 2 5 2 2 2 8" xfId="32569" xr:uid="{00000000-0005-0000-0000-0000316C0000}"/>
    <cellStyle name="Millares 2 3 2 5 2 2 3" xfId="985" xr:uid="{00000000-0005-0000-0000-0000326C0000}"/>
    <cellStyle name="Millares 2 3 2 5 2 2 3 2" xfId="3175" xr:uid="{00000000-0005-0000-0000-0000336C0000}"/>
    <cellStyle name="Millares 2 3 2 5 2 2 3 2 2" xfId="6605" xr:uid="{00000000-0005-0000-0000-0000346C0000}"/>
    <cellStyle name="Millares 2 3 2 5 2 2 3 2 2 2" xfId="17000" xr:uid="{00000000-0005-0000-0000-0000356C0000}"/>
    <cellStyle name="Millares 2 3 2 5 2 2 3 2 2 2 2" xfId="48054" xr:uid="{00000000-0005-0000-0000-0000366C0000}"/>
    <cellStyle name="Millares 2 3 2 5 2 2 3 2 2 3" xfId="27370" xr:uid="{00000000-0005-0000-0000-0000376C0000}"/>
    <cellStyle name="Millares 2 3 2 5 2 2 3 2 2 4" xfId="37714" xr:uid="{00000000-0005-0000-0000-0000386C0000}"/>
    <cellStyle name="Millares 2 3 2 5 2 2 3 2 3" xfId="10085" xr:uid="{00000000-0005-0000-0000-0000396C0000}"/>
    <cellStyle name="Millares 2 3 2 5 2 2 3 2 3 2" xfId="20451" xr:uid="{00000000-0005-0000-0000-00003A6C0000}"/>
    <cellStyle name="Millares 2 3 2 5 2 2 3 2 3 2 2" xfId="51500" xr:uid="{00000000-0005-0000-0000-00003B6C0000}"/>
    <cellStyle name="Millares 2 3 2 5 2 2 3 2 3 3" xfId="30816" xr:uid="{00000000-0005-0000-0000-00003C6C0000}"/>
    <cellStyle name="Millares 2 3 2 5 2 2 3 2 3 4" xfId="41160" xr:uid="{00000000-0005-0000-0000-00003D6C0000}"/>
    <cellStyle name="Millares 2 3 2 5 2 2 3 2 4" xfId="13572" xr:uid="{00000000-0005-0000-0000-00003E6C0000}"/>
    <cellStyle name="Millares 2 3 2 5 2 2 3 2 4 2" xfId="44628" xr:uid="{00000000-0005-0000-0000-00003F6C0000}"/>
    <cellStyle name="Millares 2 3 2 5 2 2 3 2 5" xfId="23944" xr:uid="{00000000-0005-0000-0000-0000406C0000}"/>
    <cellStyle name="Millares 2 3 2 5 2 2 3 2 6" xfId="34288" xr:uid="{00000000-0005-0000-0000-0000416C0000}"/>
    <cellStyle name="Millares 2 3 2 5 2 2 3 3" xfId="4884" xr:uid="{00000000-0005-0000-0000-0000426C0000}"/>
    <cellStyle name="Millares 2 3 2 5 2 2 3 3 2" xfId="15281" xr:uid="{00000000-0005-0000-0000-0000436C0000}"/>
    <cellStyle name="Millares 2 3 2 5 2 2 3 3 2 2" xfId="46337" xr:uid="{00000000-0005-0000-0000-0000446C0000}"/>
    <cellStyle name="Millares 2 3 2 5 2 2 3 3 3" xfId="25653" xr:uid="{00000000-0005-0000-0000-0000456C0000}"/>
    <cellStyle name="Millares 2 3 2 5 2 2 3 3 4" xfId="35997" xr:uid="{00000000-0005-0000-0000-0000466C0000}"/>
    <cellStyle name="Millares 2 3 2 5 2 2 3 4" xfId="8326" xr:uid="{00000000-0005-0000-0000-0000476C0000}"/>
    <cellStyle name="Millares 2 3 2 5 2 2 3 4 2" xfId="18711" xr:uid="{00000000-0005-0000-0000-0000486C0000}"/>
    <cellStyle name="Millares 2 3 2 5 2 2 3 4 2 2" xfId="49761" xr:uid="{00000000-0005-0000-0000-0000496C0000}"/>
    <cellStyle name="Millares 2 3 2 5 2 2 3 4 3" xfId="29077" xr:uid="{00000000-0005-0000-0000-00004A6C0000}"/>
    <cellStyle name="Millares 2 3 2 5 2 2 3 4 4" xfId="39421" xr:uid="{00000000-0005-0000-0000-00004B6C0000}"/>
    <cellStyle name="Millares 2 3 2 5 2 2 3 5" xfId="11855" xr:uid="{00000000-0005-0000-0000-00004C6C0000}"/>
    <cellStyle name="Millares 2 3 2 5 2 2 3 5 2" xfId="42911" xr:uid="{00000000-0005-0000-0000-00004D6C0000}"/>
    <cellStyle name="Millares 2 3 2 5 2 2 3 6" xfId="22227" xr:uid="{00000000-0005-0000-0000-00004E6C0000}"/>
    <cellStyle name="Millares 2 3 2 5 2 2 3 7" xfId="32571" xr:uid="{00000000-0005-0000-0000-00004F6C0000}"/>
    <cellStyle name="Millares 2 3 2 5 2 2 4" xfId="986" xr:uid="{00000000-0005-0000-0000-0000506C0000}"/>
    <cellStyle name="Millares 2 3 2 5 2 2 4 2" xfId="3176" xr:uid="{00000000-0005-0000-0000-0000516C0000}"/>
    <cellStyle name="Millares 2 3 2 5 2 2 4 2 2" xfId="6606" xr:uid="{00000000-0005-0000-0000-0000526C0000}"/>
    <cellStyle name="Millares 2 3 2 5 2 2 4 2 2 2" xfId="17001" xr:uid="{00000000-0005-0000-0000-0000536C0000}"/>
    <cellStyle name="Millares 2 3 2 5 2 2 4 2 2 2 2" xfId="48055" xr:uid="{00000000-0005-0000-0000-0000546C0000}"/>
    <cellStyle name="Millares 2 3 2 5 2 2 4 2 2 3" xfId="27371" xr:uid="{00000000-0005-0000-0000-0000556C0000}"/>
    <cellStyle name="Millares 2 3 2 5 2 2 4 2 2 4" xfId="37715" xr:uid="{00000000-0005-0000-0000-0000566C0000}"/>
    <cellStyle name="Millares 2 3 2 5 2 2 4 2 3" xfId="10086" xr:uid="{00000000-0005-0000-0000-0000576C0000}"/>
    <cellStyle name="Millares 2 3 2 5 2 2 4 2 3 2" xfId="20452" xr:uid="{00000000-0005-0000-0000-0000586C0000}"/>
    <cellStyle name="Millares 2 3 2 5 2 2 4 2 3 2 2" xfId="51501" xr:uid="{00000000-0005-0000-0000-0000596C0000}"/>
    <cellStyle name="Millares 2 3 2 5 2 2 4 2 3 3" xfId="30817" xr:uid="{00000000-0005-0000-0000-00005A6C0000}"/>
    <cellStyle name="Millares 2 3 2 5 2 2 4 2 3 4" xfId="41161" xr:uid="{00000000-0005-0000-0000-00005B6C0000}"/>
    <cellStyle name="Millares 2 3 2 5 2 2 4 2 4" xfId="13573" xr:uid="{00000000-0005-0000-0000-00005C6C0000}"/>
    <cellStyle name="Millares 2 3 2 5 2 2 4 2 4 2" xfId="44629" xr:uid="{00000000-0005-0000-0000-00005D6C0000}"/>
    <cellStyle name="Millares 2 3 2 5 2 2 4 2 5" xfId="23945" xr:uid="{00000000-0005-0000-0000-00005E6C0000}"/>
    <cellStyle name="Millares 2 3 2 5 2 2 4 2 6" xfId="34289" xr:uid="{00000000-0005-0000-0000-00005F6C0000}"/>
    <cellStyle name="Millares 2 3 2 5 2 2 4 3" xfId="4885" xr:uid="{00000000-0005-0000-0000-0000606C0000}"/>
    <cellStyle name="Millares 2 3 2 5 2 2 4 3 2" xfId="15282" xr:uid="{00000000-0005-0000-0000-0000616C0000}"/>
    <cellStyle name="Millares 2 3 2 5 2 2 4 3 2 2" xfId="46338" xr:uid="{00000000-0005-0000-0000-0000626C0000}"/>
    <cellStyle name="Millares 2 3 2 5 2 2 4 3 3" xfId="25654" xr:uid="{00000000-0005-0000-0000-0000636C0000}"/>
    <cellStyle name="Millares 2 3 2 5 2 2 4 3 4" xfId="35998" xr:uid="{00000000-0005-0000-0000-0000646C0000}"/>
    <cellStyle name="Millares 2 3 2 5 2 2 4 4" xfId="8327" xr:uid="{00000000-0005-0000-0000-0000656C0000}"/>
    <cellStyle name="Millares 2 3 2 5 2 2 4 4 2" xfId="18712" xr:uid="{00000000-0005-0000-0000-0000666C0000}"/>
    <cellStyle name="Millares 2 3 2 5 2 2 4 4 2 2" xfId="49762" xr:uid="{00000000-0005-0000-0000-0000676C0000}"/>
    <cellStyle name="Millares 2 3 2 5 2 2 4 4 3" xfId="29078" xr:uid="{00000000-0005-0000-0000-0000686C0000}"/>
    <cellStyle name="Millares 2 3 2 5 2 2 4 4 4" xfId="39422" xr:uid="{00000000-0005-0000-0000-0000696C0000}"/>
    <cellStyle name="Millares 2 3 2 5 2 2 4 5" xfId="11856" xr:uid="{00000000-0005-0000-0000-00006A6C0000}"/>
    <cellStyle name="Millares 2 3 2 5 2 2 4 5 2" xfId="42912" xr:uid="{00000000-0005-0000-0000-00006B6C0000}"/>
    <cellStyle name="Millares 2 3 2 5 2 2 4 6" xfId="22228" xr:uid="{00000000-0005-0000-0000-00006C6C0000}"/>
    <cellStyle name="Millares 2 3 2 5 2 2 4 7" xfId="32572" xr:uid="{00000000-0005-0000-0000-00006D6C0000}"/>
    <cellStyle name="Millares 2 3 2 5 2 2 5" xfId="987" xr:uid="{00000000-0005-0000-0000-00006E6C0000}"/>
    <cellStyle name="Millares 2 3 2 5 2 2 5 2" xfId="3177" xr:uid="{00000000-0005-0000-0000-00006F6C0000}"/>
    <cellStyle name="Millares 2 3 2 5 2 2 5 2 2" xfId="6607" xr:uid="{00000000-0005-0000-0000-0000706C0000}"/>
    <cellStyle name="Millares 2 3 2 5 2 2 5 2 2 2" xfId="17002" xr:uid="{00000000-0005-0000-0000-0000716C0000}"/>
    <cellStyle name="Millares 2 3 2 5 2 2 5 2 2 2 2" xfId="48056" xr:uid="{00000000-0005-0000-0000-0000726C0000}"/>
    <cellStyle name="Millares 2 3 2 5 2 2 5 2 2 3" xfId="27372" xr:uid="{00000000-0005-0000-0000-0000736C0000}"/>
    <cellStyle name="Millares 2 3 2 5 2 2 5 2 2 4" xfId="37716" xr:uid="{00000000-0005-0000-0000-0000746C0000}"/>
    <cellStyle name="Millares 2 3 2 5 2 2 5 2 3" xfId="10087" xr:uid="{00000000-0005-0000-0000-0000756C0000}"/>
    <cellStyle name="Millares 2 3 2 5 2 2 5 2 3 2" xfId="20453" xr:uid="{00000000-0005-0000-0000-0000766C0000}"/>
    <cellStyle name="Millares 2 3 2 5 2 2 5 2 3 2 2" xfId="51502" xr:uid="{00000000-0005-0000-0000-0000776C0000}"/>
    <cellStyle name="Millares 2 3 2 5 2 2 5 2 3 3" xfId="30818" xr:uid="{00000000-0005-0000-0000-0000786C0000}"/>
    <cellStyle name="Millares 2 3 2 5 2 2 5 2 3 4" xfId="41162" xr:uid="{00000000-0005-0000-0000-0000796C0000}"/>
    <cellStyle name="Millares 2 3 2 5 2 2 5 2 4" xfId="13574" xr:uid="{00000000-0005-0000-0000-00007A6C0000}"/>
    <cellStyle name="Millares 2 3 2 5 2 2 5 2 4 2" xfId="44630" xr:uid="{00000000-0005-0000-0000-00007B6C0000}"/>
    <cellStyle name="Millares 2 3 2 5 2 2 5 2 5" xfId="23946" xr:uid="{00000000-0005-0000-0000-00007C6C0000}"/>
    <cellStyle name="Millares 2 3 2 5 2 2 5 2 6" xfId="34290" xr:uid="{00000000-0005-0000-0000-00007D6C0000}"/>
    <cellStyle name="Millares 2 3 2 5 2 2 5 3" xfId="4886" xr:uid="{00000000-0005-0000-0000-00007E6C0000}"/>
    <cellStyle name="Millares 2 3 2 5 2 2 5 3 2" xfId="15283" xr:uid="{00000000-0005-0000-0000-00007F6C0000}"/>
    <cellStyle name="Millares 2 3 2 5 2 2 5 3 2 2" xfId="46339" xr:uid="{00000000-0005-0000-0000-0000806C0000}"/>
    <cellStyle name="Millares 2 3 2 5 2 2 5 3 3" xfId="25655" xr:uid="{00000000-0005-0000-0000-0000816C0000}"/>
    <cellStyle name="Millares 2 3 2 5 2 2 5 3 4" xfId="35999" xr:uid="{00000000-0005-0000-0000-0000826C0000}"/>
    <cellStyle name="Millares 2 3 2 5 2 2 5 4" xfId="8328" xr:uid="{00000000-0005-0000-0000-0000836C0000}"/>
    <cellStyle name="Millares 2 3 2 5 2 2 5 4 2" xfId="18713" xr:uid="{00000000-0005-0000-0000-0000846C0000}"/>
    <cellStyle name="Millares 2 3 2 5 2 2 5 4 2 2" xfId="49763" xr:uid="{00000000-0005-0000-0000-0000856C0000}"/>
    <cellStyle name="Millares 2 3 2 5 2 2 5 4 3" xfId="29079" xr:uid="{00000000-0005-0000-0000-0000866C0000}"/>
    <cellStyle name="Millares 2 3 2 5 2 2 5 4 4" xfId="39423" xr:uid="{00000000-0005-0000-0000-0000876C0000}"/>
    <cellStyle name="Millares 2 3 2 5 2 2 5 5" xfId="11857" xr:uid="{00000000-0005-0000-0000-0000886C0000}"/>
    <cellStyle name="Millares 2 3 2 5 2 2 5 5 2" xfId="42913" xr:uid="{00000000-0005-0000-0000-0000896C0000}"/>
    <cellStyle name="Millares 2 3 2 5 2 2 5 6" xfId="22229" xr:uid="{00000000-0005-0000-0000-00008A6C0000}"/>
    <cellStyle name="Millares 2 3 2 5 2 2 5 7" xfId="32573" xr:uid="{00000000-0005-0000-0000-00008B6C0000}"/>
    <cellStyle name="Millares 2 3 2 5 2 2 6" xfId="3172" xr:uid="{00000000-0005-0000-0000-00008C6C0000}"/>
    <cellStyle name="Millares 2 3 2 5 2 2 6 2" xfId="6602" xr:uid="{00000000-0005-0000-0000-00008D6C0000}"/>
    <cellStyle name="Millares 2 3 2 5 2 2 6 2 2" xfId="16997" xr:uid="{00000000-0005-0000-0000-00008E6C0000}"/>
    <cellStyle name="Millares 2 3 2 5 2 2 6 2 2 2" xfId="48051" xr:uid="{00000000-0005-0000-0000-00008F6C0000}"/>
    <cellStyle name="Millares 2 3 2 5 2 2 6 2 3" xfId="27367" xr:uid="{00000000-0005-0000-0000-0000906C0000}"/>
    <cellStyle name="Millares 2 3 2 5 2 2 6 2 4" xfId="37711" xr:uid="{00000000-0005-0000-0000-0000916C0000}"/>
    <cellStyle name="Millares 2 3 2 5 2 2 6 3" xfId="10082" xr:uid="{00000000-0005-0000-0000-0000926C0000}"/>
    <cellStyle name="Millares 2 3 2 5 2 2 6 3 2" xfId="20448" xr:uid="{00000000-0005-0000-0000-0000936C0000}"/>
    <cellStyle name="Millares 2 3 2 5 2 2 6 3 2 2" xfId="51497" xr:uid="{00000000-0005-0000-0000-0000946C0000}"/>
    <cellStyle name="Millares 2 3 2 5 2 2 6 3 3" xfId="30813" xr:uid="{00000000-0005-0000-0000-0000956C0000}"/>
    <cellStyle name="Millares 2 3 2 5 2 2 6 3 4" xfId="41157" xr:uid="{00000000-0005-0000-0000-0000966C0000}"/>
    <cellStyle name="Millares 2 3 2 5 2 2 6 4" xfId="13569" xr:uid="{00000000-0005-0000-0000-0000976C0000}"/>
    <cellStyle name="Millares 2 3 2 5 2 2 6 4 2" xfId="44625" xr:uid="{00000000-0005-0000-0000-0000986C0000}"/>
    <cellStyle name="Millares 2 3 2 5 2 2 6 5" xfId="23941" xr:uid="{00000000-0005-0000-0000-0000996C0000}"/>
    <cellStyle name="Millares 2 3 2 5 2 2 6 6" xfId="34285" xr:uid="{00000000-0005-0000-0000-00009A6C0000}"/>
    <cellStyle name="Millares 2 3 2 5 2 2 7" xfId="4881" xr:uid="{00000000-0005-0000-0000-00009B6C0000}"/>
    <cellStyle name="Millares 2 3 2 5 2 2 7 2" xfId="15278" xr:uid="{00000000-0005-0000-0000-00009C6C0000}"/>
    <cellStyle name="Millares 2 3 2 5 2 2 7 2 2" xfId="46334" xr:uid="{00000000-0005-0000-0000-00009D6C0000}"/>
    <cellStyle name="Millares 2 3 2 5 2 2 7 3" xfId="25650" xr:uid="{00000000-0005-0000-0000-00009E6C0000}"/>
    <cellStyle name="Millares 2 3 2 5 2 2 7 4" xfId="35994" xr:uid="{00000000-0005-0000-0000-00009F6C0000}"/>
    <cellStyle name="Millares 2 3 2 5 2 2 8" xfId="8323" xr:uid="{00000000-0005-0000-0000-0000A06C0000}"/>
    <cellStyle name="Millares 2 3 2 5 2 2 8 2" xfId="18708" xr:uid="{00000000-0005-0000-0000-0000A16C0000}"/>
    <cellStyle name="Millares 2 3 2 5 2 2 8 2 2" xfId="49758" xr:uid="{00000000-0005-0000-0000-0000A26C0000}"/>
    <cellStyle name="Millares 2 3 2 5 2 2 8 3" xfId="29074" xr:uid="{00000000-0005-0000-0000-0000A36C0000}"/>
    <cellStyle name="Millares 2 3 2 5 2 2 8 4" xfId="39418" xr:uid="{00000000-0005-0000-0000-0000A46C0000}"/>
    <cellStyle name="Millares 2 3 2 5 2 2 9" xfId="11852" xr:uid="{00000000-0005-0000-0000-0000A56C0000}"/>
    <cellStyle name="Millares 2 3 2 5 2 2 9 2" xfId="42908" xr:uid="{00000000-0005-0000-0000-0000A66C0000}"/>
    <cellStyle name="Millares 2 3 2 5 2 3" xfId="988" xr:uid="{00000000-0005-0000-0000-0000A76C0000}"/>
    <cellStyle name="Millares 2 3 2 5 2 3 2" xfId="989" xr:uid="{00000000-0005-0000-0000-0000A86C0000}"/>
    <cellStyle name="Millares 2 3 2 5 2 3 2 2" xfId="3179" xr:uid="{00000000-0005-0000-0000-0000A96C0000}"/>
    <cellStyle name="Millares 2 3 2 5 2 3 2 2 2" xfId="6609" xr:uid="{00000000-0005-0000-0000-0000AA6C0000}"/>
    <cellStyle name="Millares 2 3 2 5 2 3 2 2 2 2" xfId="17004" xr:uid="{00000000-0005-0000-0000-0000AB6C0000}"/>
    <cellStyle name="Millares 2 3 2 5 2 3 2 2 2 2 2" xfId="48058" xr:uid="{00000000-0005-0000-0000-0000AC6C0000}"/>
    <cellStyle name="Millares 2 3 2 5 2 3 2 2 2 3" xfId="27374" xr:uid="{00000000-0005-0000-0000-0000AD6C0000}"/>
    <cellStyle name="Millares 2 3 2 5 2 3 2 2 2 4" xfId="37718" xr:uid="{00000000-0005-0000-0000-0000AE6C0000}"/>
    <cellStyle name="Millares 2 3 2 5 2 3 2 2 3" xfId="10089" xr:uid="{00000000-0005-0000-0000-0000AF6C0000}"/>
    <cellStyle name="Millares 2 3 2 5 2 3 2 2 3 2" xfId="20455" xr:uid="{00000000-0005-0000-0000-0000B06C0000}"/>
    <cellStyle name="Millares 2 3 2 5 2 3 2 2 3 2 2" xfId="51504" xr:uid="{00000000-0005-0000-0000-0000B16C0000}"/>
    <cellStyle name="Millares 2 3 2 5 2 3 2 2 3 3" xfId="30820" xr:uid="{00000000-0005-0000-0000-0000B26C0000}"/>
    <cellStyle name="Millares 2 3 2 5 2 3 2 2 3 4" xfId="41164" xr:uid="{00000000-0005-0000-0000-0000B36C0000}"/>
    <cellStyle name="Millares 2 3 2 5 2 3 2 2 4" xfId="13576" xr:uid="{00000000-0005-0000-0000-0000B46C0000}"/>
    <cellStyle name="Millares 2 3 2 5 2 3 2 2 4 2" xfId="44632" xr:uid="{00000000-0005-0000-0000-0000B56C0000}"/>
    <cellStyle name="Millares 2 3 2 5 2 3 2 2 5" xfId="23948" xr:uid="{00000000-0005-0000-0000-0000B66C0000}"/>
    <cellStyle name="Millares 2 3 2 5 2 3 2 2 6" xfId="34292" xr:uid="{00000000-0005-0000-0000-0000B76C0000}"/>
    <cellStyle name="Millares 2 3 2 5 2 3 2 3" xfId="4888" xr:uid="{00000000-0005-0000-0000-0000B86C0000}"/>
    <cellStyle name="Millares 2 3 2 5 2 3 2 3 2" xfId="15285" xr:uid="{00000000-0005-0000-0000-0000B96C0000}"/>
    <cellStyle name="Millares 2 3 2 5 2 3 2 3 2 2" xfId="46341" xr:uid="{00000000-0005-0000-0000-0000BA6C0000}"/>
    <cellStyle name="Millares 2 3 2 5 2 3 2 3 3" xfId="25657" xr:uid="{00000000-0005-0000-0000-0000BB6C0000}"/>
    <cellStyle name="Millares 2 3 2 5 2 3 2 3 4" xfId="36001" xr:uid="{00000000-0005-0000-0000-0000BC6C0000}"/>
    <cellStyle name="Millares 2 3 2 5 2 3 2 4" xfId="8330" xr:uid="{00000000-0005-0000-0000-0000BD6C0000}"/>
    <cellStyle name="Millares 2 3 2 5 2 3 2 4 2" xfId="18715" xr:uid="{00000000-0005-0000-0000-0000BE6C0000}"/>
    <cellStyle name="Millares 2 3 2 5 2 3 2 4 2 2" xfId="49765" xr:uid="{00000000-0005-0000-0000-0000BF6C0000}"/>
    <cellStyle name="Millares 2 3 2 5 2 3 2 4 3" xfId="29081" xr:uid="{00000000-0005-0000-0000-0000C06C0000}"/>
    <cellStyle name="Millares 2 3 2 5 2 3 2 4 4" xfId="39425" xr:uid="{00000000-0005-0000-0000-0000C16C0000}"/>
    <cellStyle name="Millares 2 3 2 5 2 3 2 5" xfId="11859" xr:uid="{00000000-0005-0000-0000-0000C26C0000}"/>
    <cellStyle name="Millares 2 3 2 5 2 3 2 5 2" xfId="42915" xr:uid="{00000000-0005-0000-0000-0000C36C0000}"/>
    <cellStyle name="Millares 2 3 2 5 2 3 2 6" xfId="22231" xr:uid="{00000000-0005-0000-0000-0000C46C0000}"/>
    <cellStyle name="Millares 2 3 2 5 2 3 2 7" xfId="32575" xr:uid="{00000000-0005-0000-0000-0000C56C0000}"/>
    <cellStyle name="Millares 2 3 2 5 2 3 3" xfId="3178" xr:uid="{00000000-0005-0000-0000-0000C66C0000}"/>
    <cellStyle name="Millares 2 3 2 5 2 3 3 2" xfId="6608" xr:uid="{00000000-0005-0000-0000-0000C76C0000}"/>
    <cellStyle name="Millares 2 3 2 5 2 3 3 2 2" xfId="17003" xr:uid="{00000000-0005-0000-0000-0000C86C0000}"/>
    <cellStyle name="Millares 2 3 2 5 2 3 3 2 2 2" xfId="48057" xr:uid="{00000000-0005-0000-0000-0000C96C0000}"/>
    <cellStyle name="Millares 2 3 2 5 2 3 3 2 3" xfId="27373" xr:uid="{00000000-0005-0000-0000-0000CA6C0000}"/>
    <cellStyle name="Millares 2 3 2 5 2 3 3 2 4" xfId="37717" xr:uid="{00000000-0005-0000-0000-0000CB6C0000}"/>
    <cellStyle name="Millares 2 3 2 5 2 3 3 3" xfId="10088" xr:uid="{00000000-0005-0000-0000-0000CC6C0000}"/>
    <cellStyle name="Millares 2 3 2 5 2 3 3 3 2" xfId="20454" xr:uid="{00000000-0005-0000-0000-0000CD6C0000}"/>
    <cellStyle name="Millares 2 3 2 5 2 3 3 3 2 2" xfId="51503" xr:uid="{00000000-0005-0000-0000-0000CE6C0000}"/>
    <cellStyle name="Millares 2 3 2 5 2 3 3 3 3" xfId="30819" xr:uid="{00000000-0005-0000-0000-0000CF6C0000}"/>
    <cellStyle name="Millares 2 3 2 5 2 3 3 3 4" xfId="41163" xr:uid="{00000000-0005-0000-0000-0000D06C0000}"/>
    <cellStyle name="Millares 2 3 2 5 2 3 3 4" xfId="13575" xr:uid="{00000000-0005-0000-0000-0000D16C0000}"/>
    <cellStyle name="Millares 2 3 2 5 2 3 3 4 2" xfId="44631" xr:uid="{00000000-0005-0000-0000-0000D26C0000}"/>
    <cellStyle name="Millares 2 3 2 5 2 3 3 5" xfId="23947" xr:uid="{00000000-0005-0000-0000-0000D36C0000}"/>
    <cellStyle name="Millares 2 3 2 5 2 3 3 6" xfId="34291" xr:uid="{00000000-0005-0000-0000-0000D46C0000}"/>
    <cellStyle name="Millares 2 3 2 5 2 3 4" xfId="4887" xr:uid="{00000000-0005-0000-0000-0000D56C0000}"/>
    <cellStyle name="Millares 2 3 2 5 2 3 4 2" xfId="15284" xr:uid="{00000000-0005-0000-0000-0000D66C0000}"/>
    <cellStyle name="Millares 2 3 2 5 2 3 4 2 2" xfId="46340" xr:uid="{00000000-0005-0000-0000-0000D76C0000}"/>
    <cellStyle name="Millares 2 3 2 5 2 3 4 3" xfId="25656" xr:uid="{00000000-0005-0000-0000-0000D86C0000}"/>
    <cellStyle name="Millares 2 3 2 5 2 3 4 4" xfId="36000" xr:uid="{00000000-0005-0000-0000-0000D96C0000}"/>
    <cellStyle name="Millares 2 3 2 5 2 3 5" xfId="8329" xr:uid="{00000000-0005-0000-0000-0000DA6C0000}"/>
    <cellStyle name="Millares 2 3 2 5 2 3 5 2" xfId="18714" xr:uid="{00000000-0005-0000-0000-0000DB6C0000}"/>
    <cellStyle name="Millares 2 3 2 5 2 3 5 2 2" xfId="49764" xr:uid="{00000000-0005-0000-0000-0000DC6C0000}"/>
    <cellStyle name="Millares 2 3 2 5 2 3 5 3" xfId="29080" xr:uid="{00000000-0005-0000-0000-0000DD6C0000}"/>
    <cellStyle name="Millares 2 3 2 5 2 3 5 4" xfId="39424" xr:uid="{00000000-0005-0000-0000-0000DE6C0000}"/>
    <cellStyle name="Millares 2 3 2 5 2 3 6" xfId="11858" xr:uid="{00000000-0005-0000-0000-0000DF6C0000}"/>
    <cellStyle name="Millares 2 3 2 5 2 3 6 2" xfId="42914" xr:uid="{00000000-0005-0000-0000-0000E06C0000}"/>
    <cellStyle name="Millares 2 3 2 5 2 3 7" xfId="22230" xr:uid="{00000000-0005-0000-0000-0000E16C0000}"/>
    <cellStyle name="Millares 2 3 2 5 2 3 8" xfId="32574" xr:uid="{00000000-0005-0000-0000-0000E26C0000}"/>
    <cellStyle name="Millares 2 3 2 5 2 4" xfId="990" xr:uid="{00000000-0005-0000-0000-0000E36C0000}"/>
    <cellStyle name="Millares 2 3 2 5 2 4 2" xfId="3180" xr:uid="{00000000-0005-0000-0000-0000E46C0000}"/>
    <cellStyle name="Millares 2 3 2 5 2 4 2 2" xfId="6610" xr:uid="{00000000-0005-0000-0000-0000E56C0000}"/>
    <cellStyle name="Millares 2 3 2 5 2 4 2 2 2" xfId="17005" xr:uid="{00000000-0005-0000-0000-0000E66C0000}"/>
    <cellStyle name="Millares 2 3 2 5 2 4 2 2 2 2" xfId="48059" xr:uid="{00000000-0005-0000-0000-0000E76C0000}"/>
    <cellStyle name="Millares 2 3 2 5 2 4 2 2 3" xfId="27375" xr:uid="{00000000-0005-0000-0000-0000E86C0000}"/>
    <cellStyle name="Millares 2 3 2 5 2 4 2 2 4" xfId="37719" xr:uid="{00000000-0005-0000-0000-0000E96C0000}"/>
    <cellStyle name="Millares 2 3 2 5 2 4 2 3" xfId="10090" xr:uid="{00000000-0005-0000-0000-0000EA6C0000}"/>
    <cellStyle name="Millares 2 3 2 5 2 4 2 3 2" xfId="20456" xr:uid="{00000000-0005-0000-0000-0000EB6C0000}"/>
    <cellStyle name="Millares 2 3 2 5 2 4 2 3 2 2" xfId="51505" xr:uid="{00000000-0005-0000-0000-0000EC6C0000}"/>
    <cellStyle name="Millares 2 3 2 5 2 4 2 3 3" xfId="30821" xr:uid="{00000000-0005-0000-0000-0000ED6C0000}"/>
    <cellStyle name="Millares 2 3 2 5 2 4 2 3 4" xfId="41165" xr:uid="{00000000-0005-0000-0000-0000EE6C0000}"/>
    <cellStyle name="Millares 2 3 2 5 2 4 2 4" xfId="13577" xr:uid="{00000000-0005-0000-0000-0000EF6C0000}"/>
    <cellStyle name="Millares 2 3 2 5 2 4 2 4 2" xfId="44633" xr:uid="{00000000-0005-0000-0000-0000F06C0000}"/>
    <cellStyle name="Millares 2 3 2 5 2 4 2 5" xfId="23949" xr:uid="{00000000-0005-0000-0000-0000F16C0000}"/>
    <cellStyle name="Millares 2 3 2 5 2 4 2 6" xfId="34293" xr:uid="{00000000-0005-0000-0000-0000F26C0000}"/>
    <cellStyle name="Millares 2 3 2 5 2 4 3" xfId="4889" xr:uid="{00000000-0005-0000-0000-0000F36C0000}"/>
    <cellStyle name="Millares 2 3 2 5 2 4 3 2" xfId="15286" xr:uid="{00000000-0005-0000-0000-0000F46C0000}"/>
    <cellStyle name="Millares 2 3 2 5 2 4 3 2 2" xfId="46342" xr:uid="{00000000-0005-0000-0000-0000F56C0000}"/>
    <cellStyle name="Millares 2 3 2 5 2 4 3 3" xfId="25658" xr:uid="{00000000-0005-0000-0000-0000F66C0000}"/>
    <cellStyle name="Millares 2 3 2 5 2 4 3 4" xfId="36002" xr:uid="{00000000-0005-0000-0000-0000F76C0000}"/>
    <cellStyle name="Millares 2 3 2 5 2 4 4" xfId="8331" xr:uid="{00000000-0005-0000-0000-0000F86C0000}"/>
    <cellStyle name="Millares 2 3 2 5 2 4 4 2" xfId="18716" xr:uid="{00000000-0005-0000-0000-0000F96C0000}"/>
    <cellStyle name="Millares 2 3 2 5 2 4 4 2 2" xfId="49766" xr:uid="{00000000-0005-0000-0000-0000FA6C0000}"/>
    <cellStyle name="Millares 2 3 2 5 2 4 4 3" xfId="29082" xr:uid="{00000000-0005-0000-0000-0000FB6C0000}"/>
    <cellStyle name="Millares 2 3 2 5 2 4 4 4" xfId="39426" xr:uid="{00000000-0005-0000-0000-0000FC6C0000}"/>
    <cellStyle name="Millares 2 3 2 5 2 4 5" xfId="11860" xr:uid="{00000000-0005-0000-0000-0000FD6C0000}"/>
    <cellStyle name="Millares 2 3 2 5 2 4 5 2" xfId="42916" xr:uid="{00000000-0005-0000-0000-0000FE6C0000}"/>
    <cellStyle name="Millares 2 3 2 5 2 4 6" xfId="22232" xr:uid="{00000000-0005-0000-0000-0000FF6C0000}"/>
    <cellStyle name="Millares 2 3 2 5 2 4 7" xfId="32576" xr:uid="{00000000-0005-0000-0000-0000006D0000}"/>
    <cellStyle name="Millares 2 3 2 5 2 5" xfId="991" xr:uid="{00000000-0005-0000-0000-0000016D0000}"/>
    <cellStyle name="Millares 2 3 2 5 2 5 2" xfId="3181" xr:uid="{00000000-0005-0000-0000-0000026D0000}"/>
    <cellStyle name="Millares 2 3 2 5 2 5 2 2" xfId="6611" xr:uid="{00000000-0005-0000-0000-0000036D0000}"/>
    <cellStyle name="Millares 2 3 2 5 2 5 2 2 2" xfId="17006" xr:uid="{00000000-0005-0000-0000-0000046D0000}"/>
    <cellStyle name="Millares 2 3 2 5 2 5 2 2 2 2" xfId="48060" xr:uid="{00000000-0005-0000-0000-0000056D0000}"/>
    <cellStyle name="Millares 2 3 2 5 2 5 2 2 3" xfId="27376" xr:uid="{00000000-0005-0000-0000-0000066D0000}"/>
    <cellStyle name="Millares 2 3 2 5 2 5 2 2 4" xfId="37720" xr:uid="{00000000-0005-0000-0000-0000076D0000}"/>
    <cellStyle name="Millares 2 3 2 5 2 5 2 3" xfId="10091" xr:uid="{00000000-0005-0000-0000-0000086D0000}"/>
    <cellStyle name="Millares 2 3 2 5 2 5 2 3 2" xfId="20457" xr:uid="{00000000-0005-0000-0000-0000096D0000}"/>
    <cellStyle name="Millares 2 3 2 5 2 5 2 3 2 2" xfId="51506" xr:uid="{00000000-0005-0000-0000-00000A6D0000}"/>
    <cellStyle name="Millares 2 3 2 5 2 5 2 3 3" xfId="30822" xr:uid="{00000000-0005-0000-0000-00000B6D0000}"/>
    <cellStyle name="Millares 2 3 2 5 2 5 2 3 4" xfId="41166" xr:uid="{00000000-0005-0000-0000-00000C6D0000}"/>
    <cellStyle name="Millares 2 3 2 5 2 5 2 4" xfId="13578" xr:uid="{00000000-0005-0000-0000-00000D6D0000}"/>
    <cellStyle name="Millares 2 3 2 5 2 5 2 4 2" xfId="44634" xr:uid="{00000000-0005-0000-0000-00000E6D0000}"/>
    <cellStyle name="Millares 2 3 2 5 2 5 2 5" xfId="23950" xr:uid="{00000000-0005-0000-0000-00000F6D0000}"/>
    <cellStyle name="Millares 2 3 2 5 2 5 2 6" xfId="34294" xr:uid="{00000000-0005-0000-0000-0000106D0000}"/>
    <cellStyle name="Millares 2 3 2 5 2 5 3" xfId="4890" xr:uid="{00000000-0005-0000-0000-0000116D0000}"/>
    <cellStyle name="Millares 2 3 2 5 2 5 3 2" xfId="15287" xr:uid="{00000000-0005-0000-0000-0000126D0000}"/>
    <cellStyle name="Millares 2 3 2 5 2 5 3 2 2" xfId="46343" xr:uid="{00000000-0005-0000-0000-0000136D0000}"/>
    <cellStyle name="Millares 2 3 2 5 2 5 3 3" xfId="25659" xr:uid="{00000000-0005-0000-0000-0000146D0000}"/>
    <cellStyle name="Millares 2 3 2 5 2 5 3 4" xfId="36003" xr:uid="{00000000-0005-0000-0000-0000156D0000}"/>
    <cellStyle name="Millares 2 3 2 5 2 5 4" xfId="8332" xr:uid="{00000000-0005-0000-0000-0000166D0000}"/>
    <cellStyle name="Millares 2 3 2 5 2 5 4 2" xfId="18717" xr:uid="{00000000-0005-0000-0000-0000176D0000}"/>
    <cellStyle name="Millares 2 3 2 5 2 5 4 2 2" xfId="49767" xr:uid="{00000000-0005-0000-0000-0000186D0000}"/>
    <cellStyle name="Millares 2 3 2 5 2 5 4 3" xfId="29083" xr:uid="{00000000-0005-0000-0000-0000196D0000}"/>
    <cellStyle name="Millares 2 3 2 5 2 5 4 4" xfId="39427" xr:uid="{00000000-0005-0000-0000-00001A6D0000}"/>
    <cellStyle name="Millares 2 3 2 5 2 5 5" xfId="11861" xr:uid="{00000000-0005-0000-0000-00001B6D0000}"/>
    <cellStyle name="Millares 2 3 2 5 2 5 5 2" xfId="42917" xr:uid="{00000000-0005-0000-0000-00001C6D0000}"/>
    <cellStyle name="Millares 2 3 2 5 2 5 6" xfId="22233" xr:uid="{00000000-0005-0000-0000-00001D6D0000}"/>
    <cellStyle name="Millares 2 3 2 5 2 5 7" xfId="32577" xr:uid="{00000000-0005-0000-0000-00001E6D0000}"/>
    <cellStyle name="Millares 2 3 2 5 2 6" xfId="992" xr:uid="{00000000-0005-0000-0000-00001F6D0000}"/>
    <cellStyle name="Millares 2 3 2 5 2 6 2" xfId="3182" xr:uid="{00000000-0005-0000-0000-0000206D0000}"/>
    <cellStyle name="Millares 2 3 2 5 2 6 2 2" xfId="6612" xr:uid="{00000000-0005-0000-0000-0000216D0000}"/>
    <cellStyle name="Millares 2 3 2 5 2 6 2 2 2" xfId="17007" xr:uid="{00000000-0005-0000-0000-0000226D0000}"/>
    <cellStyle name="Millares 2 3 2 5 2 6 2 2 2 2" xfId="48061" xr:uid="{00000000-0005-0000-0000-0000236D0000}"/>
    <cellStyle name="Millares 2 3 2 5 2 6 2 2 3" xfId="27377" xr:uid="{00000000-0005-0000-0000-0000246D0000}"/>
    <cellStyle name="Millares 2 3 2 5 2 6 2 2 4" xfId="37721" xr:uid="{00000000-0005-0000-0000-0000256D0000}"/>
    <cellStyle name="Millares 2 3 2 5 2 6 2 3" xfId="10092" xr:uid="{00000000-0005-0000-0000-0000266D0000}"/>
    <cellStyle name="Millares 2 3 2 5 2 6 2 3 2" xfId="20458" xr:uid="{00000000-0005-0000-0000-0000276D0000}"/>
    <cellStyle name="Millares 2 3 2 5 2 6 2 3 2 2" xfId="51507" xr:uid="{00000000-0005-0000-0000-0000286D0000}"/>
    <cellStyle name="Millares 2 3 2 5 2 6 2 3 3" xfId="30823" xr:uid="{00000000-0005-0000-0000-0000296D0000}"/>
    <cellStyle name="Millares 2 3 2 5 2 6 2 3 4" xfId="41167" xr:uid="{00000000-0005-0000-0000-00002A6D0000}"/>
    <cellStyle name="Millares 2 3 2 5 2 6 2 4" xfId="13579" xr:uid="{00000000-0005-0000-0000-00002B6D0000}"/>
    <cellStyle name="Millares 2 3 2 5 2 6 2 4 2" xfId="44635" xr:uid="{00000000-0005-0000-0000-00002C6D0000}"/>
    <cellStyle name="Millares 2 3 2 5 2 6 2 5" xfId="23951" xr:uid="{00000000-0005-0000-0000-00002D6D0000}"/>
    <cellStyle name="Millares 2 3 2 5 2 6 2 6" xfId="34295" xr:uid="{00000000-0005-0000-0000-00002E6D0000}"/>
    <cellStyle name="Millares 2 3 2 5 2 6 3" xfId="4891" xr:uid="{00000000-0005-0000-0000-00002F6D0000}"/>
    <cellStyle name="Millares 2 3 2 5 2 6 3 2" xfId="15288" xr:uid="{00000000-0005-0000-0000-0000306D0000}"/>
    <cellStyle name="Millares 2 3 2 5 2 6 3 2 2" xfId="46344" xr:uid="{00000000-0005-0000-0000-0000316D0000}"/>
    <cellStyle name="Millares 2 3 2 5 2 6 3 3" xfId="25660" xr:uid="{00000000-0005-0000-0000-0000326D0000}"/>
    <cellStyle name="Millares 2 3 2 5 2 6 3 4" xfId="36004" xr:uid="{00000000-0005-0000-0000-0000336D0000}"/>
    <cellStyle name="Millares 2 3 2 5 2 6 4" xfId="8333" xr:uid="{00000000-0005-0000-0000-0000346D0000}"/>
    <cellStyle name="Millares 2 3 2 5 2 6 4 2" xfId="18718" xr:uid="{00000000-0005-0000-0000-0000356D0000}"/>
    <cellStyle name="Millares 2 3 2 5 2 6 4 2 2" xfId="49768" xr:uid="{00000000-0005-0000-0000-0000366D0000}"/>
    <cellStyle name="Millares 2 3 2 5 2 6 4 3" xfId="29084" xr:uid="{00000000-0005-0000-0000-0000376D0000}"/>
    <cellStyle name="Millares 2 3 2 5 2 6 4 4" xfId="39428" xr:uid="{00000000-0005-0000-0000-0000386D0000}"/>
    <cellStyle name="Millares 2 3 2 5 2 6 5" xfId="11862" xr:uid="{00000000-0005-0000-0000-0000396D0000}"/>
    <cellStyle name="Millares 2 3 2 5 2 6 5 2" xfId="42918" xr:uid="{00000000-0005-0000-0000-00003A6D0000}"/>
    <cellStyle name="Millares 2 3 2 5 2 6 6" xfId="22234" xr:uid="{00000000-0005-0000-0000-00003B6D0000}"/>
    <cellStyle name="Millares 2 3 2 5 2 6 7" xfId="32578" xr:uid="{00000000-0005-0000-0000-00003C6D0000}"/>
    <cellStyle name="Millares 2 3 2 5 2 7" xfId="3171" xr:uid="{00000000-0005-0000-0000-00003D6D0000}"/>
    <cellStyle name="Millares 2 3 2 5 2 7 2" xfId="6601" xr:uid="{00000000-0005-0000-0000-00003E6D0000}"/>
    <cellStyle name="Millares 2 3 2 5 2 7 2 2" xfId="16996" xr:uid="{00000000-0005-0000-0000-00003F6D0000}"/>
    <cellStyle name="Millares 2 3 2 5 2 7 2 2 2" xfId="48050" xr:uid="{00000000-0005-0000-0000-0000406D0000}"/>
    <cellStyle name="Millares 2 3 2 5 2 7 2 3" xfId="27366" xr:uid="{00000000-0005-0000-0000-0000416D0000}"/>
    <cellStyle name="Millares 2 3 2 5 2 7 2 4" xfId="37710" xr:uid="{00000000-0005-0000-0000-0000426D0000}"/>
    <cellStyle name="Millares 2 3 2 5 2 7 3" xfId="10081" xr:uid="{00000000-0005-0000-0000-0000436D0000}"/>
    <cellStyle name="Millares 2 3 2 5 2 7 3 2" xfId="20447" xr:uid="{00000000-0005-0000-0000-0000446D0000}"/>
    <cellStyle name="Millares 2 3 2 5 2 7 3 2 2" xfId="51496" xr:uid="{00000000-0005-0000-0000-0000456D0000}"/>
    <cellStyle name="Millares 2 3 2 5 2 7 3 3" xfId="30812" xr:uid="{00000000-0005-0000-0000-0000466D0000}"/>
    <cellStyle name="Millares 2 3 2 5 2 7 3 4" xfId="41156" xr:uid="{00000000-0005-0000-0000-0000476D0000}"/>
    <cellStyle name="Millares 2 3 2 5 2 7 4" xfId="13568" xr:uid="{00000000-0005-0000-0000-0000486D0000}"/>
    <cellStyle name="Millares 2 3 2 5 2 7 4 2" xfId="44624" xr:uid="{00000000-0005-0000-0000-0000496D0000}"/>
    <cellStyle name="Millares 2 3 2 5 2 7 5" xfId="23940" xr:uid="{00000000-0005-0000-0000-00004A6D0000}"/>
    <cellStyle name="Millares 2 3 2 5 2 7 6" xfId="34284" xr:uid="{00000000-0005-0000-0000-00004B6D0000}"/>
    <cellStyle name="Millares 2 3 2 5 2 8" xfId="4880" xr:uid="{00000000-0005-0000-0000-00004C6D0000}"/>
    <cellStyle name="Millares 2 3 2 5 2 8 2" xfId="15277" xr:uid="{00000000-0005-0000-0000-00004D6D0000}"/>
    <cellStyle name="Millares 2 3 2 5 2 8 2 2" xfId="46333" xr:uid="{00000000-0005-0000-0000-00004E6D0000}"/>
    <cellStyle name="Millares 2 3 2 5 2 8 3" xfId="25649" xr:uid="{00000000-0005-0000-0000-00004F6D0000}"/>
    <cellStyle name="Millares 2 3 2 5 2 8 4" xfId="35993" xr:uid="{00000000-0005-0000-0000-0000506D0000}"/>
    <cellStyle name="Millares 2 3 2 5 2 9" xfId="8322" xr:uid="{00000000-0005-0000-0000-0000516D0000}"/>
    <cellStyle name="Millares 2 3 2 5 2 9 2" xfId="18707" xr:uid="{00000000-0005-0000-0000-0000526D0000}"/>
    <cellStyle name="Millares 2 3 2 5 2 9 2 2" xfId="49757" xr:uid="{00000000-0005-0000-0000-0000536D0000}"/>
    <cellStyle name="Millares 2 3 2 5 2 9 3" xfId="29073" xr:uid="{00000000-0005-0000-0000-0000546D0000}"/>
    <cellStyle name="Millares 2 3 2 5 2 9 4" xfId="39417" xr:uid="{00000000-0005-0000-0000-0000556D0000}"/>
    <cellStyle name="Millares 2 3 2 5 3" xfId="993" xr:uid="{00000000-0005-0000-0000-0000566D0000}"/>
    <cellStyle name="Millares 2 3 2 5 3 10" xfId="22235" xr:uid="{00000000-0005-0000-0000-0000576D0000}"/>
    <cellStyle name="Millares 2 3 2 5 3 11" xfId="32579" xr:uid="{00000000-0005-0000-0000-0000586D0000}"/>
    <cellStyle name="Millares 2 3 2 5 3 2" xfId="994" xr:uid="{00000000-0005-0000-0000-0000596D0000}"/>
    <cellStyle name="Millares 2 3 2 5 3 2 2" xfId="995" xr:uid="{00000000-0005-0000-0000-00005A6D0000}"/>
    <cellStyle name="Millares 2 3 2 5 3 2 2 2" xfId="3185" xr:uid="{00000000-0005-0000-0000-00005B6D0000}"/>
    <cellStyle name="Millares 2 3 2 5 3 2 2 2 2" xfId="6615" xr:uid="{00000000-0005-0000-0000-00005C6D0000}"/>
    <cellStyle name="Millares 2 3 2 5 3 2 2 2 2 2" xfId="17010" xr:uid="{00000000-0005-0000-0000-00005D6D0000}"/>
    <cellStyle name="Millares 2 3 2 5 3 2 2 2 2 2 2" xfId="48064" xr:uid="{00000000-0005-0000-0000-00005E6D0000}"/>
    <cellStyle name="Millares 2 3 2 5 3 2 2 2 2 3" xfId="27380" xr:uid="{00000000-0005-0000-0000-00005F6D0000}"/>
    <cellStyle name="Millares 2 3 2 5 3 2 2 2 2 4" xfId="37724" xr:uid="{00000000-0005-0000-0000-0000606D0000}"/>
    <cellStyle name="Millares 2 3 2 5 3 2 2 2 3" xfId="10095" xr:uid="{00000000-0005-0000-0000-0000616D0000}"/>
    <cellStyle name="Millares 2 3 2 5 3 2 2 2 3 2" xfId="20461" xr:uid="{00000000-0005-0000-0000-0000626D0000}"/>
    <cellStyle name="Millares 2 3 2 5 3 2 2 2 3 2 2" xfId="51510" xr:uid="{00000000-0005-0000-0000-0000636D0000}"/>
    <cellStyle name="Millares 2 3 2 5 3 2 2 2 3 3" xfId="30826" xr:uid="{00000000-0005-0000-0000-0000646D0000}"/>
    <cellStyle name="Millares 2 3 2 5 3 2 2 2 3 4" xfId="41170" xr:uid="{00000000-0005-0000-0000-0000656D0000}"/>
    <cellStyle name="Millares 2 3 2 5 3 2 2 2 4" xfId="13582" xr:uid="{00000000-0005-0000-0000-0000666D0000}"/>
    <cellStyle name="Millares 2 3 2 5 3 2 2 2 4 2" xfId="44638" xr:uid="{00000000-0005-0000-0000-0000676D0000}"/>
    <cellStyle name="Millares 2 3 2 5 3 2 2 2 5" xfId="23954" xr:uid="{00000000-0005-0000-0000-0000686D0000}"/>
    <cellStyle name="Millares 2 3 2 5 3 2 2 2 6" xfId="34298" xr:uid="{00000000-0005-0000-0000-0000696D0000}"/>
    <cellStyle name="Millares 2 3 2 5 3 2 2 3" xfId="4894" xr:uid="{00000000-0005-0000-0000-00006A6D0000}"/>
    <cellStyle name="Millares 2 3 2 5 3 2 2 3 2" xfId="15291" xr:uid="{00000000-0005-0000-0000-00006B6D0000}"/>
    <cellStyle name="Millares 2 3 2 5 3 2 2 3 2 2" xfId="46347" xr:uid="{00000000-0005-0000-0000-00006C6D0000}"/>
    <cellStyle name="Millares 2 3 2 5 3 2 2 3 3" xfId="25663" xr:uid="{00000000-0005-0000-0000-00006D6D0000}"/>
    <cellStyle name="Millares 2 3 2 5 3 2 2 3 4" xfId="36007" xr:uid="{00000000-0005-0000-0000-00006E6D0000}"/>
    <cellStyle name="Millares 2 3 2 5 3 2 2 4" xfId="8336" xr:uid="{00000000-0005-0000-0000-00006F6D0000}"/>
    <cellStyle name="Millares 2 3 2 5 3 2 2 4 2" xfId="18721" xr:uid="{00000000-0005-0000-0000-0000706D0000}"/>
    <cellStyle name="Millares 2 3 2 5 3 2 2 4 2 2" xfId="49771" xr:uid="{00000000-0005-0000-0000-0000716D0000}"/>
    <cellStyle name="Millares 2 3 2 5 3 2 2 4 3" xfId="29087" xr:uid="{00000000-0005-0000-0000-0000726D0000}"/>
    <cellStyle name="Millares 2 3 2 5 3 2 2 4 4" xfId="39431" xr:uid="{00000000-0005-0000-0000-0000736D0000}"/>
    <cellStyle name="Millares 2 3 2 5 3 2 2 5" xfId="11865" xr:uid="{00000000-0005-0000-0000-0000746D0000}"/>
    <cellStyle name="Millares 2 3 2 5 3 2 2 5 2" xfId="42921" xr:uid="{00000000-0005-0000-0000-0000756D0000}"/>
    <cellStyle name="Millares 2 3 2 5 3 2 2 6" xfId="22237" xr:uid="{00000000-0005-0000-0000-0000766D0000}"/>
    <cellStyle name="Millares 2 3 2 5 3 2 2 7" xfId="32581" xr:uid="{00000000-0005-0000-0000-0000776D0000}"/>
    <cellStyle name="Millares 2 3 2 5 3 2 3" xfId="3184" xr:uid="{00000000-0005-0000-0000-0000786D0000}"/>
    <cellStyle name="Millares 2 3 2 5 3 2 3 2" xfId="6614" xr:uid="{00000000-0005-0000-0000-0000796D0000}"/>
    <cellStyle name="Millares 2 3 2 5 3 2 3 2 2" xfId="17009" xr:uid="{00000000-0005-0000-0000-00007A6D0000}"/>
    <cellStyle name="Millares 2 3 2 5 3 2 3 2 2 2" xfId="48063" xr:uid="{00000000-0005-0000-0000-00007B6D0000}"/>
    <cellStyle name="Millares 2 3 2 5 3 2 3 2 3" xfId="27379" xr:uid="{00000000-0005-0000-0000-00007C6D0000}"/>
    <cellStyle name="Millares 2 3 2 5 3 2 3 2 4" xfId="37723" xr:uid="{00000000-0005-0000-0000-00007D6D0000}"/>
    <cellStyle name="Millares 2 3 2 5 3 2 3 3" xfId="10094" xr:uid="{00000000-0005-0000-0000-00007E6D0000}"/>
    <cellStyle name="Millares 2 3 2 5 3 2 3 3 2" xfId="20460" xr:uid="{00000000-0005-0000-0000-00007F6D0000}"/>
    <cellStyle name="Millares 2 3 2 5 3 2 3 3 2 2" xfId="51509" xr:uid="{00000000-0005-0000-0000-0000806D0000}"/>
    <cellStyle name="Millares 2 3 2 5 3 2 3 3 3" xfId="30825" xr:uid="{00000000-0005-0000-0000-0000816D0000}"/>
    <cellStyle name="Millares 2 3 2 5 3 2 3 3 4" xfId="41169" xr:uid="{00000000-0005-0000-0000-0000826D0000}"/>
    <cellStyle name="Millares 2 3 2 5 3 2 3 4" xfId="13581" xr:uid="{00000000-0005-0000-0000-0000836D0000}"/>
    <cellStyle name="Millares 2 3 2 5 3 2 3 4 2" xfId="44637" xr:uid="{00000000-0005-0000-0000-0000846D0000}"/>
    <cellStyle name="Millares 2 3 2 5 3 2 3 5" xfId="23953" xr:uid="{00000000-0005-0000-0000-0000856D0000}"/>
    <cellStyle name="Millares 2 3 2 5 3 2 3 6" xfId="34297" xr:uid="{00000000-0005-0000-0000-0000866D0000}"/>
    <cellStyle name="Millares 2 3 2 5 3 2 4" xfId="4893" xr:uid="{00000000-0005-0000-0000-0000876D0000}"/>
    <cellStyle name="Millares 2 3 2 5 3 2 4 2" xfId="15290" xr:uid="{00000000-0005-0000-0000-0000886D0000}"/>
    <cellStyle name="Millares 2 3 2 5 3 2 4 2 2" xfId="46346" xr:uid="{00000000-0005-0000-0000-0000896D0000}"/>
    <cellStyle name="Millares 2 3 2 5 3 2 4 3" xfId="25662" xr:uid="{00000000-0005-0000-0000-00008A6D0000}"/>
    <cellStyle name="Millares 2 3 2 5 3 2 4 4" xfId="36006" xr:uid="{00000000-0005-0000-0000-00008B6D0000}"/>
    <cellStyle name="Millares 2 3 2 5 3 2 5" xfId="8335" xr:uid="{00000000-0005-0000-0000-00008C6D0000}"/>
    <cellStyle name="Millares 2 3 2 5 3 2 5 2" xfId="18720" xr:uid="{00000000-0005-0000-0000-00008D6D0000}"/>
    <cellStyle name="Millares 2 3 2 5 3 2 5 2 2" xfId="49770" xr:uid="{00000000-0005-0000-0000-00008E6D0000}"/>
    <cellStyle name="Millares 2 3 2 5 3 2 5 3" xfId="29086" xr:uid="{00000000-0005-0000-0000-00008F6D0000}"/>
    <cellStyle name="Millares 2 3 2 5 3 2 5 4" xfId="39430" xr:uid="{00000000-0005-0000-0000-0000906D0000}"/>
    <cellStyle name="Millares 2 3 2 5 3 2 6" xfId="11864" xr:uid="{00000000-0005-0000-0000-0000916D0000}"/>
    <cellStyle name="Millares 2 3 2 5 3 2 6 2" xfId="42920" xr:uid="{00000000-0005-0000-0000-0000926D0000}"/>
    <cellStyle name="Millares 2 3 2 5 3 2 7" xfId="22236" xr:uid="{00000000-0005-0000-0000-0000936D0000}"/>
    <cellStyle name="Millares 2 3 2 5 3 2 8" xfId="32580" xr:uid="{00000000-0005-0000-0000-0000946D0000}"/>
    <cellStyle name="Millares 2 3 2 5 3 3" xfId="996" xr:uid="{00000000-0005-0000-0000-0000956D0000}"/>
    <cellStyle name="Millares 2 3 2 5 3 3 2" xfId="3186" xr:uid="{00000000-0005-0000-0000-0000966D0000}"/>
    <cellStyle name="Millares 2 3 2 5 3 3 2 2" xfId="6616" xr:uid="{00000000-0005-0000-0000-0000976D0000}"/>
    <cellStyle name="Millares 2 3 2 5 3 3 2 2 2" xfId="17011" xr:uid="{00000000-0005-0000-0000-0000986D0000}"/>
    <cellStyle name="Millares 2 3 2 5 3 3 2 2 2 2" xfId="48065" xr:uid="{00000000-0005-0000-0000-0000996D0000}"/>
    <cellStyle name="Millares 2 3 2 5 3 3 2 2 3" xfId="27381" xr:uid="{00000000-0005-0000-0000-00009A6D0000}"/>
    <cellStyle name="Millares 2 3 2 5 3 3 2 2 4" xfId="37725" xr:uid="{00000000-0005-0000-0000-00009B6D0000}"/>
    <cellStyle name="Millares 2 3 2 5 3 3 2 3" xfId="10096" xr:uid="{00000000-0005-0000-0000-00009C6D0000}"/>
    <cellStyle name="Millares 2 3 2 5 3 3 2 3 2" xfId="20462" xr:uid="{00000000-0005-0000-0000-00009D6D0000}"/>
    <cellStyle name="Millares 2 3 2 5 3 3 2 3 2 2" xfId="51511" xr:uid="{00000000-0005-0000-0000-00009E6D0000}"/>
    <cellStyle name="Millares 2 3 2 5 3 3 2 3 3" xfId="30827" xr:uid="{00000000-0005-0000-0000-00009F6D0000}"/>
    <cellStyle name="Millares 2 3 2 5 3 3 2 3 4" xfId="41171" xr:uid="{00000000-0005-0000-0000-0000A06D0000}"/>
    <cellStyle name="Millares 2 3 2 5 3 3 2 4" xfId="13583" xr:uid="{00000000-0005-0000-0000-0000A16D0000}"/>
    <cellStyle name="Millares 2 3 2 5 3 3 2 4 2" xfId="44639" xr:uid="{00000000-0005-0000-0000-0000A26D0000}"/>
    <cellStyle name="Millares 2 3 2 5 3 3 2 5" xfId="23955" xr:uid="{00000000-0005-0000-0000-0000A36D0000}"/>
    <cellStyle name="Millares 2 3 2 5 3 3 2 6" xfId="34299" xr:uid="{00000000-0005-0000-0000-0000A46D0000}"/>
    <cellStyle name="Millares 2 3 2 5 3 3 3" xfId="4895" xr:uid="{00000000-0005-0000-0000-0000A56D0000}"/>
    <cellStyle name="Millares 2 3 2 5 3 3 3 2" xfId="15292" xr:uid="{00000000-0005-0000-0000-0000A66D0000}"/>
    <cellStyle name="Millares 2 3 2 5 3 3 3 2 2" xfId="46348" xr:uid="{00000000-0005-0000-0000-0000A76D0000}"/>
    <cellStyle name="Millares 2 3 2 5 3 3 3 3" xfId="25664" xr:uid="{00000000-0005-0000-0000-0000A86D0000}"/>
    <cellStyle name="Millares 2 3 2 5 3 3 3 4" xfId="36008" xr:uid="{00000000-0005-0000-0000-0000A96D0000}"/>
    <cellStyle name="Millares 2 3 2 5 3 3 4" xfId="8337" xr:uid="{00000000-0005-0000-0000-0000AA6D0000}"/>
    <cellStyle name="Millares 2 3 2 5 3 3 4 2" xfId="18722" xr:uid="{00000000-0005-0000-0000-0000AB6D0000}"/>
    <cellStyle name="Millares 2 3 2 5 3 3 4 2 2" xfId="49772" xr:uid="{00000000-0005-0000-0000-0000AC6D0000}"/>
    <cellStyle name="Millares 2 3 2 5 3 3 4 3" xfId="29088" xr:uid="{00000000-0005-0000-0000-0000AD6D0000}"/>
    <cellStyle name="Millares 2 3 2 5 3 3 4 4" xfId="39432" xr:uid="{00000000-0005-0000-0000-0000AE6D0000}"/>
    <cellStyle name="Millares 2 3 2 5 3 3 5" xfId="11866" xr:uid="{00000000-0005-0000-0000-0000AF6D0000}"/>
    <cellStyle name="Millares 2 3 2 5 3 3 5 2" xfId="42922" xr:uid="{00000000-0005-0000-0000-0000B06D0000}"/>
    <cellStyle name="Millares 2 3 2 5 3 3 6" xfId="22238" xr:uid="{00000000-0005-0000-0000-0000B16D0000}"/>
    <cellStyle name="Millares 2 3 2 5 3 3 7" xfId="32582" xr:uid="{00000000-0005-0000-0000-0000B26D0000}"/>
    <cellStyle name="Millares 2 3 2 5 3 4" xfId="997" xr:uid="{00000000-0005-0000-0000-0000B36D0000}"/>
    <cellStyle name="Millares 2 3 2 5 3 4 2" xfId="3187" xr:uid="{00000000-0005-0000-0000-0000B46D0000}"/>
    <cellStyle name="Millares 2 3 2 5 3 4 2 2" xfId="6617" xr:uid="{00000000-0005-0000-0000-0000B56D0000}"/>
    <cellStyle name="Millares 2 3 2 5 3 4 2 2 2" xfId="17012" xr:uid="{00000000-0005-0000-0000-0000B66D0000}"/>
    <cellStyle name="Millares 2 3 2 5 3 4 2 2 2 2" xfId="48066" xr:uid="{00000000-0005-0000-0000-0000B76D0000}"/>
    <cellStyle name="Millares 2 3 2 5 3 4 2 2 3" xfId="27382" xr:uid="{00000000-0005-0000-0000-0000B86D0000}"/>
    <cellStyle name="Millares 2 3 2 5 3 4 2 2 4" xfId="37726" xr:uid="{00000000-0005-0000-0000-0000B96D0000}"/>
    <cellStyle name="Millares 2 3 2 5 3 4 2 3" xfId="10097" xr:uid="{00000000-0005-0000-0000-0000BA6D0000}"/>
    <cellStyle name="Millares 2 3 2 5 3 4 2 3 2" xfId="20463" xr:uid="{00000000-0005-0000-0000-0000BB6D0000}"/>
    <cellStyle name="Millares 2 3 2 5 3 4 2 3 2 2" xfId="51512" xr:uid="{00000000-0005-0000-0000-0000BC6D0000}"/>
    <cellStyle name="Millares 2 3 2 5 3 4 2 3 3" xfId="30828" xr:uid="{00000000-0005-0000-0000-0000BD6D0000}"/>
    <cellStyle name="Millares 2 3 2 5 3 4 2 3 4" xfId="41172" xr:uid="{00000000-0005-0000-0000-0000BE6D0000}"/>
    <cellStyle name="Millares 2 3 2 5 3 4 2 4" xfId="13584" xr:uid="{00000000-0005-0000-0000-0000BF6D0000}"/>
    <cellStyle name="Millares 2 3 2 5 3 4 2 4 2" xfId="44640" xr:uid="{00000000-0005-0000-0000-0000C06D0000}"/>
    <cellStyle name="Millares 2 3 2 5 3 4 2 5" xfId="23956" xr:uid="{00000000-0005-0000-0000-0000C16D0000}"/>
    <cellStyle name="Millares 2 3 2 5 3 4 2 6" xfId="34300" xr:uid="{00000000-0005-0000-0000-0000C26D0000}"/>
    <cellStyle name="Millares 2 3 2 5 3 4 3" xfId="4896" xr:uid="{00000000-0005-0000-0000-0000C36D0000}"/>
    <cellStyle name="Millares 2 3 2 5 3 4 3 2" xfId="15293" xr:uid="{00000000-0005-0000-0000-0000C46D0000}"/>
    <cellStyle name="Millares 2 3 2 5 3 4 3 2 2" xfId="46349" xr:uid="{00000000-0005-0000-0000-0000C56D0000}"/>
    <cellStyle name="Millares 2 3 2 5 3 4 3 3" xfId="25665" xr:uid="{00000000-0005-0000-0000-0000C66D0000}"/>
    <cellStyle name="Millares 2 3 2 5 3 4 3 4" xfId="36009" xr:uid="{00000000-0005-0000-0000-0000C76D0000}"/>
    <cellStyle name="Millares 2 3 2 5 3 4 4" xfId="8338" xr:uid="{00000000-0005-0000-0000-0000C86D0000}"/>
    <cellStyle name="Millares 2 3 2 5 3 4 4 2" xfId="18723" xr:uid="{00000000-0005-0000-0000-0000C96D0000}"/>
    <cellStyle name="Millares 2 3 2 5 3 4 4 2 2" xfId="49773" xr:uid="{00000000-0005-0000-0000-0000CA6D0000}"/>
    <cellStyle name="Millares 2 3 2 5 3 4 4 3" xfId="29089" xr:uid="{00000000-0005-0000-0000-0000CB6D0000}"/>
    <cellStyle name="Millares 2 3 2 5 3 4 4 4" xfId="39433" xr:uid="{00000000-0005-0000-0000-0000CC6D0000}"/>
    <cellStyle name="Millares 2 3 2 5 3 4 5" xfId="11867" xr:uid="{00000000-0005-0000-0000-0000CD6D0000}"/>
    <cellStyle name="Millares 2 3 2 5 3 4 5 2" xfId="42923" xr:uid="{00000000-0005-0000-0000-0000CE6D0000}"/>
    <cellStyle name="Millares 2 3 2 5 3 4 6" xfId="22239" xr:uid="{00000000-0005-0000-0000-0000CF6D0000}"/>
    <cellStyle name="Millares 2 3 2 5 3 4 7" xfId="32583" xr:uid="{00000000-0005-0000-0000-0000D06D0000}"/>
    <cellStyle name="Millares 2 3 2 5 3 5" xfId="998" xr:uid="{00000000-0005-0000-0000-0000D16D0000}"/>
    <cellStyle name="Millares 2 3 2 5 3 5 2" xfId="3188" xr:uid="{00000000-0005-0000-0000-0000D26D0000}"/>
    <cellStyle name="Millares 2 3 2 5 3 5 2 2" xfId="6618" xr:uid="{00000000-0005-0000-0000-0000D36D0000}"/>
    <cellStyle name="Millares 2 3 2 5 3 5 2 2 2" xfId="17013" xr:uid="{00000000-0005-0000-0000-0000D46D0000}"/>
    <cellStyle name="Millares 2 3 2 5 3 5 2 2 2 2" xfId="48067" xr:uid="{00000000-0005-0000-0000-0000D56D0000}"/>
    <cellStyle name="Millares 2 3 2 5 3 5 2 2 3" xfId="27383" xr:uid="{00000000-0005-0000-0000-0000D66D0000}"/>
    <cellStyle name="Millares 2 3 2 5 3 5 2 2 4" xfId="37727" xr:uid="{00000000-0005-0000-0000-0000D76D0000}"/>
    <cellStyle name="Millares 2 3 2 5 3 5 2 3" xfId="10098" xr:uid="{00000000-0005-0000-0000-0000D86D0000}"/>
    <cellStyle name="Millares 2 3 2 5 3 5 2 3 2" xfId="20464" xr:uid="{00000000-0005-0000-0000-0000D96D0000}"/>
    <cellStyle name="Millares 2 3 2 5 3 5 2 3 2 2" xfId="51513" xr:uid="{00000000-0005-0000-0000-0000DA6D0000}"/>
    <cellStyle name="Millares 2 3 2 5 3 5 2 3 3" xfId="30829" xr:uid="{00000000-0005-0000-0000-0000DB6D0000}"/>
    <cellStyle name="Millares 2 3 2 5 3 5 2 3 4" xfId="41173" xr:uid="{00000000-0005-0000-0000-0000DC6D0000}"/>
    <cellStyle name="Millares 2 3 2 5 3 5 2 4" xfId="13585" xr:uid="{00000000-0005-0000-0000-0000DD6D0000}"/>
    <cellStyle name="Millares 2 3 2 5 3 5 2 4 2" xfId="44641" xr:uid="{00000000-0005-0000-0000-0000DE6D0000}"/>
    <cellStyle name="Millares 2 3 2 5 3 5 2 5" xfId="23957" xr:uid="{00000000-0005-0000-0000-0000DF6D0000}"/>
    <cellStyle name="Millares 2 3 2 5 3 5 2 6" xfId="34301" xr:uid="{00000000-0005-0000-0000-0000E06D0000}"/>
    <cellStyle name="Millares 2 3 2 5 3 5 3" xfId="4897" xr:uid="{00000000-0005-0000-0000-0000E16D0000}"/>
    <cellStyle name="Millares 2 3 2 5 3 5 3 2" xfId="15294" xr:uid="{00000000-0005-0000-0000-0000E26D0000}"/>
    <cellStyle name="Millares 2 3 2 5 3 5 3 2 2" xfId="46350" xr:uid="{00000000-0005-0000-0000-0000E36D0000}"/>
    <cellStyle name="Millares 2 3 2 5 3 5 3 3" xfId="25666" xr:uid="{00000000-0005-0000-0000-0000E46D0000}"/>
    <cellStyle name="Millares 2 3 2 5 3 5 3 4" xfId="36010" xr:uid="{00000000-0005-0000-0000-0000E56D0000}"/>
    <cellStyle name="Millares 2 3 2 5 3 5 4" xfId="8339" xr:uid="{00000000-0005-0000-0000-0000E66D0000}"/>
    <cellStyle name="Millares 2 3 2 5 3 5 4 2" xfId="18724" xr:uid="{00000000-0005-0000-0000-0000E76D0000}"/>
    <cellStyle name="Millares 2 3 2 5 3 5 4 2 2" xfId="49774" xr:uid="{00000000-0005-0000-0000-0000E86D0000}"/>
    <cellStyle name="Millares 2 3 2 5 3 5 4 3" xfId="29090" xr:uid="{00000000-0005-0000-0000-0000E96D0000}"/>
    <cellStyle name="Millares 2 3 2 5 3 5 4 4" xfId="39434" xr:uid="{00000000-0005-0000-0000-0000EA6D0000}"/>
    <cellStyle name="Millares 2 3 2 5 3 5 5" xfId="11868" xr:uid="{00000000-0005-0000-0000-0000EB6D0000}"/>
    <cellStyle name="Millares 2 3 2 5 3 5 5 2" xfId="42924" xr:uid="{00000000-0005-0000-0000-0000EC6D0000}"/>
    <cellStyle name="Millares 2 3 2 5 3 5 6" xfId="22240" xr:uid="{00000000-0005-0000-0000-0000ED6D0000}"/>
    <cellStyle name="Millares 2 3 2 5 3 5 7" xfId="32584" xr:uid="{00000000-0005-0000-0000-0000EE6D0000}"/>
    <cellStyle name="Millares 2 3 2 5 3 6" xfId="3183" xr:uid="{00000000-0005-0000-0000-0000EF6D0000}"/>
    <cellStyle name="Millares 2 3 2 5 3 6 2" xfId="6613" xr:uid="{00000000-0005-0000-0000-0000F06D0000}"/>
    <cellStyle name="Millares 2 3 2 5 3 6 2 2" xfId="17008" xr:uid="{00000000-0005-0000-0000-0000F16D0000}"/>
    <cellStyle name="Millares 2 3 2 5 3 6 2 2 2" xfId="48062" xr:uid="{00000000-0005-0000-0000-0000F26D0000}"/>
    <cellStyle name="Millares 2 3 2 5 3 6 2 3" xfId="27378" xr:uid="{00000000-0005-0000-0000-0000F36D0000}"/>
    <cellStyle name="Millares 2 3 2 5 3 6 2 4" xfId="37722" xr:uid="{00000000-0005-0000-0000-0000F46D0000}"/>
    <cellStyle name="Millares 2 3 2 5 3 6 3" xfId="10093" xr:uid="{00000000-0005-0000-0000-0000F56D0000}"/>
    <cellStyle name="Millares 2 3 2 5 3 6 3 2" xfId="20459" xr:uid="{00000000-0005-0000-0000-0000F66D0000}"/>
    <cellStyle name="Millares 2 3 2 5 3 6 3 2 2" xfId="51508" xr:uid="{00000000-0005-0000-0000-0000F76D0000}"/>
    <cellStyle name="Millares 2 3 2 5 3 6 3 3" xfId="30824" xr:uid="{00000000-0005-0000-0000-0000F86D0000}"/>
    <cellStyle name="Millares 2 3 2 5 3 6 3 4" xfId="41168" xr:uid="{00000000-0005-0000-0000-0000F96D0000}"/>
    <cellStyle name="Millares 2 3 2 5 3 6 4" xfId="13580" xr:uid="{00000000-0005-0000-0000-0000FA6D0000}"/>
    <cellStyle name="Millares 2 3 2 5 3 6 4 2" xfId="44636" xr:uid="{00000000-0005-0000-0000-0000FB6D0000}"/>
    <cellStyle name="Millares 2 3 2 5 3 6 5" xfId="23952" xr:uid="{00000000-0005-0000-0000-0000FC6D0000}"/>
    <cellStyle name="Millares 2 3 2 5 3 6 6" xfId="34296" xr:uid="{00000000-0005-0000-0000-0000FD6D0000}"/>
    <cellStyle name="Millares 2 3 2 5 3 7" xfId="4892" xr:uid="{00000000-0005-0000-0000-0000FE6D0000}"/>
    <cellStyle name="Millares 2 3 2 5 3 7 2" xfId="15289" xr:uid="{00000000-0005-0000-0000-0000FF6D0000}"/>
    <cellStyle name="Millares 2 3 2 5 3 7 2 2" xfId="46345" xr:uid="{00000000-0005-0000-0000-0000006E0000}"/>
    <cellStyle name="Millares 2 3 2 5 3 7 3" xfId="25661" xr:uid="{00000000-0005-0000-0000-0000016E0000}"/>
    <cellStyle name="Millares 2 3 2 5 3 7 4" xfId="36005" xr:uid="{00000000-0005-0000-0000-0000026E0000}"/>
    <cellStyle name="Millares 2 3 2 5 3 8" xfId="8334" xr:uid="{00000000-0005-0000-0000-0000036E0000}"/>
    <cellStyle name="Millares 2 3 2 5 3 8 2" xfId="18719" xr:uid="{00000000-0005-0000-0000-0000046E0000}"/>
    <cellStyle name="Millares 2 3 2 5 3 8 2 2" xfId="49769" xr:uid="{00000000-0005-0000-0000-0000056E0000}"/>
    <cellStyle name="Millares 2 3 2 5 3 8 3" xfId="29085" xr:uid="{00000000-0005-0000-0000-0000066E0000}"/>
    <cellStyle name="Millares 2 3 2 5 3 8 4" xfId="39429" xr:uid="{00000000-0005-0000-0000-0000076E0000}"/>
    <cellStyle name="Millares 2 3 2 5 3 9" xfId="11863" xr:uid="{00000000-0005-0000-0000-0000086E0000}"/>
    <cellStyle name="Millares 2 3 2 5 3 9 2" xfId="42919" xr:uid="{00000000-0005-0000-0000-0000096E0000}"/>
    <cellStyle name="Millares 2 3 2 5 4" xfId="999" xr:uid="{00000000-0005-0000-0000-00000A6E0000}"/>
    <cellStyle name="Millares 2 3 2 5 4 2" xfId="1000" xr:uid="{00000000-0005-0000-0000-00000B6E0000}"/>
    <cellStyle name="Millares 2 3 2 5 4 2 2" xfId="3190" xr:uid="{00000000-0005-0000-0000-00000C6E0000}"/>
    <cellStyle name="Millares 2 3 2 5 4 2 2 2" xfId="6620" xr:uid="{00000000-0005-0000-0000-00000D6E0000}"/>
    <cellStyle name="Millares 2 3 2 5 4 2 2 2 2" xfId="17015" xr:uid="{00000000-0005-0000-0000-00000E6E0000}"/>
    <cellStyle name="Millares 2 3 2 5 4 2 2 2 2 2" xfId="48069" xr:uid="{00000000-0005-0000-0000-00000F6E0000}"/>
    <cellStyle name="Millares 2 3 2 5 4 2 2 2 3" xfId="27385" xr:uid="{00000000-0005-0000-0000-0000106E0000}"/>
    <cellStyle name="Millares 2 3 2 5 4 2 2 2 4" xfId="37729" xr:uid="{00000000-0005-0000-0000-0000116E0000}"/>
    <cellStyle name="Millares 2 3 2 5 4 2 2 3" xfId="10100" xr:uid="{00000000-0005-0000-0000-0000126E0000}"/>
    <cellStyle name="Millares 2 3 2 5 4 2 2 3 2" xfId="20466" xr:uid="{00000000-0005-0000-0000-0000136E0000}"/>
    <cellStyle name="Millares 2 3 2 5 4 2 2 3 2 2" xfId="51515" xr:uid="{00000000-0005-0000-0000-0000146E0000}"/>
    <cellStyle name="Millares 2 3 2 5 4 2 2 3 3" xfId="30831" xr:uid="{00000000-0005-0000-0000-0000156E0000}"/>
    <cellStyle name="Millares 2 3 2 5 4 2 2 3 4" xfId="41175" xr:uid="{00000000-0005-0000-0000-0000166E0000}"/>
    <cellStyle name="Millares 2 3 2 5 4 2 2 4" xfId="13587" xr:uid="{00000000-0005-0000-0000-0000176E0000}"/>
    <cellStyle name="Millares 2 3 2 5 4 2 2 4 2" xfId="44643" xr:uid="{00000000-0005-0000-0000-0000186E0000}"/>
    <cellStyle name="Millares 2 3 2 5 4 2 2 5" xfId="23959" xr:uid="{00000000-0005-0000-0000-0000196E0000}"/>
    <cellStyle name="Millares 2 3 2 5 4 2 2 6" xfId="34303" xr:uid="{00000000-0005-0000-0000-00001A6E0000}"/>
    <cellStyle name="Millares 2 3 2 5 4 2 3" xfId="4899" xr:uid="{00000000-0005-0000-0000-00001B6E0000}"/>
    <cellStyle name="Millares 2 3 2 5 4 2 3 2" xfId="15296" xr:uid="{00000000-0005-0000-0000-00001C6E0000}"/>
    <cellStyle name="Millares 2 3 2 5 4 2 3 2 2" xfId="46352" xr:uid="{00000000-0005-0000-0000-00001D6E0000}"/>
    <cellStyle name="Millares 2 3 2 5 4 2 3 3" xfId="25668" xr:uid="{00000000-0005-0000-0000-00001E6E0000}"/>
    <cellStyle name="Millares 2 3 2 5 4 2 3 4" xfId="36012" xr:uid="{00000000-0005-0000-0000-00001F6E0000}"/>
    <cellStyle name="Millares 2 3 2 5 4 2 4" xfId="8341" xr:uid="{00000000-0005-0000-0000-0000206E0000}"/>
    <cellStyle name="Millares 2 3 2 5 4 2 4 2" xfId="18726" xr:uid="{00000000-0005-0000-0000-0000216E0000}"/>
    <cellStyle name="Millares 2 3 2 5 4 2 4 2 2" xfId="49776" xr:uid="{00000000-0005-0000-0000-0000226E0000}"/>
    <cellStyle name="Millares 2 3 2 5 4 2 4 3" xfId="29092" xr:uid="{00000000-0005-0000-0000-0000236E0000}"/>
    <cellStyle name="Millares 2 3 2 5 4 2 4 4" xfId="39436" xr:uid="{00000000-0005-0000-0000-0000246E0000}"/>
    <cellStyle name="Millares 2 3 2 5 4 2 5" xfId="11870" xr:uid="{00000000-0005-0000-0000-0000256E0000}"/>
    <cellStyle name="Millares 2 3 2 5 4 2 5 2" xfId="42926" xr:uid="{00000000-0005-0000-0000-0000266E0000}"/>
    <cellStyle name="Millares 2 3 2 5 4 2 6" xfId="22242" xr:uid="{00000000-0005-0000-0000-0000276E0000}"/>
    <cellStyle name="Millares 2 3 2 5 4 2 7" xfId="32586" xr:uid="{00000000-0005-0000-0000-0000286E0000}"/>
    <cellStyle name="Millares 2 3 2 5 4 3" xfId="3189" xr:uid="{00000000-0005-0000-0000-0000296E0000}"/>
    <cellStyle name="Millares 2 3 2 5 4 3 2" xfId="6619" xr:uid="{00000000-0005-0000-0000-00002A6E0000}"/>
    <cellStyle name="Millares 2 3 2 5 4 3 2 2" xfId="17014" xr:uid="{00000000-0005-0000-0000-00002B6E0000}"/>
    <cellStyle name="Millares 2 3 2 5 4 3 2 2 2" xfId="48068" xr:uid="{00000000-0005-0000-0000-00002C6E0000}"/>
    <cellStyle name="Millares 2 3 2 5 4 3 2 3" xfId="27384" xr:uid="{00000000-0005-0000-0000-00002D6E0000}"/>
    <cellStyle name="Millares 2 3 2 5 4 3 2 4" xfId="37728" xr:uid="{00000000-0005-0000-0000-00002E6E0000}"/>
    <cellStyle name="Millares 2 3 2 5 4 3 3" xfId="10099" xr:uid="{00000000-0005-0000-0000-00002F6E0000}"/>
    <cellStyle name="Millares 2 3 2 5 4 3 3 2" xfId="20465" xr:uid="{00000000-0005-0000-0000-0000306E0000}"/>
    <cellStyle name="Millares 2 3 2 5 4 3 3 2 2" xfId="51514" xr:uid="{00000000-0005-0000-0000-0000316E0000}"/>
    <cellStyle name="Millares 2 3 2 5 4 3 3 3" xfId="30830" xr:uid="{00000000-0005-0000-0000-0000326E0000}"/>
    <cellStyle name="Millares 2 3 2 5 4 3 3 4" xfId="41174" xr:uid="{00000000-0005-0000-0000-0000336E0000}"/>
    <cellStyle name="Millares 2 3 2 5 4 3 4" xfId="13586" xr:uid="{00000000-0005-0000-0000-0000346E0000}"/>
    <cellStyle name="Millares 2 3 2 5 4 3 4 2" xfId="44642" xr:uid="{00000000-0005-0000-0000-0000356E0000}"/>
    <cellStyle name="Millares 2 3 2 5 4 3 5" xfId="23958" xr:uid="{00000000-0005-0000-0000-0000366E0000}"/>
    <cellStyle name="Millares 2 3 2 5 4 3 6" xfId="34302" xr:uid="{00000000-0005-0000-0000-0000376E0000}"/>
    <cellStyle name="Millares 2 3 2 5 4 4" xfId="4898" xr:uid="{00000000-0005-0000-0000-0000386E0000}"/>
    <cellStyle name="Millares 2 3 2 5 4 4 2" xfId="15295" xr:uid="{00000000-0005-0000-0000-0000396E0000}"/>
    <cellStyle name="Millares 2 3 2 5 4 4 2 2" xfId="46351" xr:uid="{00000000-0005-0000-0000-00003A6E0000}"/>
    <cellStyle name="Millares 2 3 2 5 4 4 3" xfId="25667" xr:uid="{00000000-0005-0000-0000-00003B6E0000}"/>
    <cellStyle name="Millares 2 3 2 5 4 4 4" xfId="36011" xr:uid="{00000000-0005-0000-0000-00003C6E0000}"/>
    <cellStyle name="Millares 2 3 2 5 4 5" xfId="8340" xr:uid="{00000000-0005-0000-0000-00003D6E0000}"/>
    <cellStyle name="Millares 2 3 2 5 4 5 2" xfId="18725" xr:uid="{00000000-0005-0000-0000-00003E6E0000}"/>
    <cellStyle name="Millares 2 3 2 5 4 5 2 2" xfId="49775" xr:uid="{00000000-0005-0000-0000-00003F6E0000}"/>
    <cellStyle name="Millares 2 3 2 5 4 5 3" xfId="29091" xr:uid="{00000000-0005-0000-0000-0000406E0000}"/>
    <cellStyle name="Millares 2 3 2 5 4 5 4" xfId="39435" xr:uid="{00000000-0005-0000-0000-0000416E0000}"/>
    <cellStyle name="Millares 2 3 2 5 4 6" xfId="11869" xr:uid="{00000000-0005-0000-0000-0000426E0000}"/>
    <cellStyle name="Millares 2 3 2 5 4 6 2" xfId="42925" xr:uid="{00000000-0005-0000-0000-0000436E0000}"/>
    <cellStyle name="Millares 2 3 2 5 4 7" xfId="22241" xr:uid="{00000000-0005-0000-0000-0000446E0000}"/>
    <cellStyle name="Millares 2 3 2 5 4 8" xfId="32585" xr:uid="{00000000-0005-0000-0000-0000456E0000}"/>
    <cellStyle name="Millares 2 3 2 5 5" xfId="1001" xr:uid="{00000000-0005-0000-0000-0000466E0000}"/>
    <cellStyle name="Millares 2 3 2 5 5 2" xfId="3191" xr:uid="{00000000-0005-0000-0000-0000476E0000}"/>
    <cellStyle name="Millares 2 3 2 5 5 2 2" xfId="6621" xr:uid="{00000000-0005-0000-0000-0000486E0000}"/>
    <cellStyle name="Millares 2 3 2 5 5 2 2 2" xfId="17016" xr:uid="{00000000-0005-0000-0000-0000496E0000}"/>
    <cellStyle name="Millares 2 3 2 5 5 2 2 2 2" xfId="48070" xr:uid="{00000000-0005-0000-0000-00004A6E0000}"/>
    <cellStyle name="Millares 2 3 2 5 5 2 2 3" xfId="27386" xr:uid="{00000000-0005-0000-0000-00004B6E0000}"/>
    <cellStyle name="Millares 2 3 2 5 5 2 2 4" xfId="37730" xr:uid="{00000000-0005-0000-0000-00004C6E0000}"/>
    <cellStyle name="Millares 2 3 2 5 5 2 3" xfId="10101" xr:uid="{00000000-0005-0000-0000-00004D6E0000}"/>
    <cellStyle name="Millares 2 3 2 5 5 2 3 2" xfId="20467" xr:uid="{00000000-0005-0000-0000-00004E6E0000}"/>
    <cellStyle name="Millares 2 3 2 5 5 2 3 2 2" xfId="51516" xr:uid="{00000000-0005-0000-0000-00004F6E0000}"/>
    <cellStyle name="Millares 2 3 2 5 5 2 3 3" xfId="30832" xr:uid="{00000000-0005-0000-0000-0000506E0000}"/>
    <cellStyle name="Millares 2 3 2 5 5 2 3 4" xfId="41176" xr:uid="{00000000-0005-0000-0000-0000516E0000}"/>
    <cellStyle name="Millares 2 3 2 5 5 2 4" xfId="13588" xr:uid="{00000000-0005-0000-0000-0000526E0000}"/>
    <cellStyle name="Millares 2 3 2 5 5 2 4 2" xfId="44644" xr:uid="{00000000-0005-0000-0000-0000536E0000}"/>
    <cellStyle name="Millares 2 3 2 5 5 2 5" xfId="23960" xr:uid="{00000000-0005-0000-0000-0000546E0000}"/>
    <cellStyle name="Millares 2 3 2 5 5 2 6" xfId="34304" xr:uid="{00000000-0005-0000-0000-0000556E0000}"/>
    <cellStyle name="Millares 2 3 2 5 5 3" xfId="4900" xr:uid="{00000000-0005-0000-0000-0000566E0000}"/>
    <cellStyle name="Millares 2 3 2 5 5 3 2" xfId="15297" xr:uid="{00000000-0005-0000-0000-0000576E0000}"/>
    <cellStyle name="Millares 2 3 2 5 5 3 2 2" xfId="46353" xr:uid="{00000000-0005-0000-0000-0000586E0000}"/>
    <cellStyle name="Millares 2 3 2 5 5 3 3" xfId="25669" xr:uid="{00000000-0005-0000-0000-0000596E0000}"/>
    <cellStyle name="Millares 2 3 2 5 5 3 4" xfId="36013" xr:uid="{00000000-0005-0000-0000-00005A6E0000}"/>
    <cellStyle name="Millares 2 3 2 5 5 4" xfId="8342" xr:uid="{00000000-0005-0000-0000-00005B6E0000}"/>
    <cellStyle name="Millares 2 3 2 5 5 4 2" xfId="18727" xr:uid="{00000000-0005-0000-0000-00005C6E0000}"/>
    <cellStyle name="Millares 2 3 2 5 5 4 2 2" xfId="49777" xr:uid="{00000000-0005-0000-0000-00005D6E0000}"/>
    <cellStyle name="Millares 2 3 2 5 5 4 3" xfId="29093" xr:uid="{00000000-0005-0000-0000-00005E6E0000}"/>
    <cellStyle name="Millares 2 3 2 5 5 4 4" xfId="39437" xr:uid="{00000000-0005-0000-0000-00005F6E0000}"/>
    <cellStyle name="Millares 2 3 2 5 5 5" xfId="11871" xr:uid="{00000000-0005-0000-0000-0000606E0000}"/>
    <cellStyle name="Millares 2 3 2 5 5 5 2" xfId="42927" xr:uid="{00000000-0005-0000-0000-0000616E0000}"/>
    <cellStyle name="Millares 2 3 2 5 5 6" xfId="22243" xr:uid="{00000000-0005-0000-0000-0000626E0000}"/>
    <cellStyle name="Millares 2 3 2 5 5 7" xfId="32587" xr:uid="{00000000-0005-0000-0000-0000636E0000}"/>
    <cellStyle name="Millares 2 3 2 5 6" xfId="1002" xr:uid="{00000000-0005-0000-0000-0000646E0000}"/>
    <cellStyle name="Millares 2 3 2 5 6 2" xfId="3192" xr:uid="{00000000-0005-0000-0000-0000656E0000}"/>
    <cellStyle name="Millares 2 3 2 5 6 2 2" xfId="6622" xr:uid="{00000000-0005-0000-0000-0000666E0000}"/>
    <cellStyle name="Millares 2 3 2 5 6 2 2 2" xfId="17017" xr:uid="{00000000-0005-0000-0000-0000676E0000}"/>
    <cellStyle name="Millares 2 3 2 5 6 2 2 2 2" xfId="48071" xr:uid="{00000000-0005-0000-0000-0000686E0000}"/>
    <cellStyle name="Millares 2 3 2 5 6 2 2 3" xfId="27387" xr:uid="{00000000-0005-0000-0000-0000696E0000}"/>
    <cellStyle name="Millares 2 3 2 5 6 2 2 4" xfId="37731" xr:uid="{00000000-0005-0000-0000-00006A6E0000}"/>
    <cellStyle name="Millares 2 3 2 5 6 2 3" xfId="10102" xr:uid="{00000000-0005-0000-0000-00006B6E0000}"/>
    <cellStyle name="Millares 2 3 2 5 6 2 3 2" xfId="20468" xr:uid="{00000000-0005-0000-0000-00006C6E0000}"/>
    <cellStyle name="Millares 2 3 2 5 6 2 3 2 2" xfId="51517" xr:uid="{00000000-0005-0000-0000-00006D6E0000}"/>
    <cellStyle name="Millares 2 3 2 5 6 2 3 3" xfId="30833" xr:uid="{00000000-0005-0000-0000-00006E6E0000}"/>
    <cellStyle name="Millares 2 3 2 5 6 2 3 4" xfId="41177" xr:uid="{00000000-0005-0000-0000-00006F6E0000}"/>
    <cellStyle name="Millares 2 3 2 5 6 2 4" xfId="13589" xr:uid="{00000000-0005-0000-0000-0000706E0000}"/>
    <cellStyle name="Millares 2 3 2 5 6 2 4 2" xfId="44645" xr:uid="{00000000-0005-0000-0000-0000716E0000}"/>
    <cellStyle name="Millares 2 3 2 5 6 2 5" xfId="23961" xr:uid="{00000000-0005-0000-0000-0000726E0000}"/>
    <cellStyle name="Millares 2 3 2 5 6 2 6" xfId="34305" xr:uid="{00000000-0005-0000-0000-0000736E0000}"/>
    <cellStyle name="Millares 2 3 2 5 6 3" xfId="4901" xr:uid="{00000000-0005-0000-0000-0000746E0000}"/>
    <cellStyle name="Millares 2 3 2 5 6 3 2" xfId="15298" xr:uid="{00000000-0005-0000-0000-0000756E0000}"/>
    <cellStyle name="Millares 2 3 2 5 6 3 2 2" xfId="46354" xr:uid="{00000000-0005-0000-0000-0000766E0000}"/>
    <cellStyle name="Millares 2 3 2 5 6 3 3" xfId="25670" xr:uid="{00000000-0005-0000-0000-0000776E0000}"/>
    <cellStyle name="Millares 2 3 2 5 6 3 4" xfId="36014" xr:uid="{00000000-0005-0000-0000-0000786E0000}"/>
    <cellStyle name="Millares 2 3 2 5 6 4" xfId="8343" xr:uid="{00000000-0005-0000-0000-0000796E0000}"/>
    <cellStyle name="Millares 2 3 2 5 6 4 2" xfId="18728" xr:uid="{00000000-0005-0000-0000-00007A6E0000}"/>
    <cellStyle name="Millares 2 3 2 5 6 4 2 2" xfId="49778" xr:uid="{00000000-0005-0000-0000-00007B6E0000}"/>
    <cellStyle name="Millares 2 3 2 5 6 4 3" xfId="29094" xr:uid="{00000000-0005-0000-0000-00007C6E0000}"/>
    <cellStyle name="Millares 2 3 2 5 6 4 4" xfId="39438" xr:uid="{00000000-0005-0000-0000-00007D6E0000}"/>
    <cellStyle name="Millares 2 3 2 5 6 5" xfId="11872" xr:uid="{00000000-0005-0000-0000-00007E6E0000}"/>
    <cellStyle name="Millares 2 3 2 5 6 5 2" xfId="42928" xr:uid="{00000000-0005-0000-0000-00007F6E0000}"/>
    <cellStyle name="Millares 2 3 2 5 6 6" xfId="22244" xr:uid="{00000000-0005-0000-0000-0000806E0000}"/>
    <cellStyle name="Millares 2 3 2 5 6 7" xfId="32588" xr:uid="{00000000-0005-0000-0000-0000816E0000}"/>
    <cellStyle name="Millares 2 3 2 5 7" xfId="1003" xr:uid="{00000000-0005-0000-0000-0000826E0000}"/>
    <cellStyle name="Millares 2 3 2 5 7 2" xfId="3193" xr:uid="{00000000-0005-0000-0000-0000836E0000}"/>
    <cellStyle name="Millares 2 3 2 5 7 2 2" xfId="6623" xr:uid="{00000000-0005-0000-0000-0000846E0000}"/>
    <cellStyle name="Millares 2 3 2 5 7 2 2 2" xfId="17018" xr:uid="{00000000-0005-0000-0000-0000856E0000}"/>
    <cellStyle name="Millares 2 3 2 5 7 2 2 2 2" xfId="48072" xr:uid="{00000000-0005-0000-0000-0000866E0000}"/>
    <cellStyle name="Millares 2 3 2 5 7 2 2 3" xfId="27388" xr:uid="{00000000-0005-0000-0000-0000876E0000}"/>
    <cellStyle name="Millares 2 3 2 5 7 2 2 4" xfId="37732" xr:uid="{00000000-0005-0000-0000-0000886E0000}"/>
    <cellStyle name="Millares 2 3 2 5 7 2 3" xfId="10103" xr:uid="{00000000-0005-0000-0000-0000896E0000}"/>
    <cellStyle name="Millares 2 3 2 5 7 2 3 2" xfId="20469" xr:uid="{00000000-0005-0000-0000-00008A6E0000}"/>
    <cellStyle name="Millares 2 3 2 5 7 2 3 2 2" xfId="51518" xr:uid="{00000000-0005-0000-0000-00008B6E0000}"/>
    <cellStyle name="Millares 2 3 2 5 7 2 3 3" xfId="30834" xr:uid="{00000000-0005-0000-0000-00008C6E0000}"/>
    <cellStyle name="Millares 2 3 2 5 7 2 3 4" xfId="41178" xr:uid="{00000000-0005-0000-0000-00008D6E0000}"/>
    <cellStyle name="Millares 2 3 2 5 7 2 4" xfId="13590" xr:uid="{00000000-0005-0000-0000-00008E6E0000}"/>
    <cellStyle name="Millares 2 3 2 5 7 2 4 2" xfId="44646" xr:uid="{00000000-0005-0000-0000-00008F6E0000}"/>
    <cellStyle name="Millares 2 3 2 5 7 2 5" xfId="23962" xr:uid="{00000000-0005-0000-0000-0000906E0000}"/>
    <cellStyle name="Millares 2 3 2 5 7 2 6" xfId="34306" xr:uid="{00000000-0005-0000-0000-0000916E0000}"/>
    <cellStyle name="Millares 2 3 2 5 7 3" xfId="4902" xr:uid="{00000000-0005-0000-0000-0000926E0000}"/>
    <cellStyle name="Millares 2 3 2 5 7 3 2" xfId="15299" xr:uid="{00000000-0005-0000-0000-0000936E0000}"/>
    <cellStyle name="Millares 2 3 2 5 7 3 2 2" xfId="46355" xr:uid="{00000000-0005-0000-0000-0000946E0000}"/>
    <cellStyle name="Millares 2 3 2 5 7 3 3" xfId="25671" xr:uid="{00000000-0005-0000-0000-0000956E0000}"/>
    <cellStyle name="Millares 2 3 2 5 7 3 4" xfId="36015" xr:uid="{00000000-0005-0000-0000-0000966E0000}"/>
    <cellStyle name="Millares 2 3 2 5 7 4" xfId="8344" xr:uid="{00000000-0005-0000-0000-0000976E0000}"/>
    <cellStyle name="Millares 2 3 2 5 7 4 2" xfId="18729" xr:uid="{00000000-0005-0000-0000-0000986E0000}"/>
    <cellStyle name="Millares 2 3 2 5 7 4 2 2" xfId="49779" xr:uid="{00000000-0005-0000-0000-0000996E0000}"/>
    <cellStyle name="Millares 2 3 2 5 7 4 3" xfId="29095" xr:uid="{00000000-0005-0000-0000-00009A6E0000}"/>
    <cellStyle name="Millares 2 3 2 5 7 4 4" xfId="39439" xr:uid="{00000000-0005-0000-0000-00009B6E0000}"/>
    <cellStyle name="Millares 2 3 2 5 7 5" xfId="11873" xr:uid="{00000000-0005-0000-0000-00009C6E0000}"/>
    <cellStyle name="Millares 2 3 2 5 7 5 2" xfId="42929" xr:uid="{00000000-0005-0000-0000-00009D6E0000}"/>
    <cellStyle name="Millares 2 3 2 5 7 6" xfId="22245" xr:uid="{00000000-0005-0000-0000-00009E6E0000}"/>
    <cellStyle name="Millares 2 3 2 5 7 7" xfId="32589" xr:uid="{00000000-0005-0000-0000-00009F6E0000}"/>
    <cellStyle name="Millares 2 3 2 5 8" xfId="3170" xr:uid="{00000000-0005-0000-0000-0000A06E0000}"/>
    <cellStyle name="Millares 2 3 2 5 8 2" xfId="6600" xr:uid="{00000000-0005-0000-0000-0000A16E0000}"/>
    <cellStyle name="Millares 2 3 2 5 8 2 2" xfId="16995" xr:uid="{00000000-0005-0000-0000-0000A26E0000}"/>
    <cellStyle name="Millares 2 3 2 5 8 2 2 2" xfId="48049" xr:uid="{00000000-0005-0000-0000-0000A36E0000}"/>
    <cellStyle name="Millares 2 3 2 5 8 2 3" xfId="27365" xr:uid="{00000000-0005-0000-0000-0000A46E0000}"/>
    <cellStyle name="Millares 2 3 2 5 8 2 4" xfId="37709" xr:uid="{00000000-0005-0000-0000-0000A56E0000}"/>
    <cellStyle name="Millares 2 3 2 5 8 3" xfId="10080" xr:uid="{00000000-0005-0000-0000-0000A66E0000}"/>
    <cellStyle name="Millares 2 3 2 5 8 3 2" xfId="20446" xr:uid="{00000000-0005-0000-0000-0000A76E0000}"/>
    <cellStyle name="Millares 2 3 2 5 8 3 2 2" xfId="51495" xr:uid="{00000000-0005-0000-0000-0000A86E0000}"/>
    <cellStyle name="Millares 2 3 2 5 8 3 3" xfId="30811" xr:uid="{00000000-0005-0000-0000-0000A96E0000}"/>
    <cellStyle name="Millares 2 3 2 5 8 3 4" xfId="41155" xr:uid="{00000000-0005-0000-0000-0000AA6E0000}"/>
    <cellStyle name="Millares 2 3 2 5 8 4" xfId="13567" xr:uid="{00000000-0005-0000-0000-0000AB6E0000}"/>
    <cellStyle name="Millares 2 3 2 5 8 4 2" xfId="44623" xr:uid="{00000000-0005-0000-0000-0000AC6E0000}"/>
    <cellStyle name="Millares 2 3 2 5 8 5" xfId="23939" xr:uid="{00000000-0005-0000-0000-0000AD6E0000}"/>
    <cellStyle name="Millares 2 3 2 5 8 6" xfId="34283" xr:uid="{00000000-0005-0000-0000-0000AE6E0000}"/>
    <cellStyle name="Millares 2 3 2 5 9" xfId="4879" xr:uid="{00000000-0005-0000-0000-0000AF6E0000}"/>
    <cellStyle name="Millares 2 3 2 5 9 2" xfId="15276" xr:uid="{00000000-0005-0000-0000-0000B06E0000}"/>
    <cellStyle name="Millares 2 3 2 5 9 2 2" xfId="46332" xr:uid="{00000000-0005-0000-0000-0000B16E0000}"/>
    <cellStyle name="Millares 2 3 2 5 9 3" xfId="25648" xr:uid="{00000000-0005-0000-0000-0000B26E0000}"/>
    <cellStyle name="Millares 2 3 2 5 9 4" xfId="35992" xr:uid="{00000000-0005-0000-0000-0000B36E0000}"/>
    <cellStyle name="Millares 2 3 2 6" xfId="1004" xr:uid="{00000000-0005-0000-0000-0000B46E0000}"/>
    <cellStyle name="Millares 2 3 2 6 10" xfId="11874" xr:uid="{00000000-0005-0000-0000-0000B56E0000}"/>
    <cellStyle name="Millares 2 3 2 6 10 2" xfId="42930" xr:uid="{00000000-0005-0000-0000-0000B66E0000}"/>
    <cellStyle name="Millares 2 3 2 6 11" xfId="22246" xr:uid="{00000000-0005-0000-0000-0000B76E0000}"/>
    <cellStyle name="Millares 2 3 2 6 12" xfId="32590" xr:uid="{00000000-0005-0000-0000-0000B86E0000}"/>
    <cellStyle name="Millares 2 3 2 6 2" xfId="1005" xr:uid="{00000000-0005-0000-0000-0000B96E0000}"/>
    <cellStyle name="Millares 2 3 2 6 2 10" xfId="22247" xr:uid="{00000000-0005-0000-0000-0000BA6E0000}"/>
    <cellStyle name="Millares 2 3 2 6 2 11" xfId="32591" xr:uid="{00000000-0005-0000-0000-0000BB6E0000}"/>
    <cellStyle name="Millares 2 3 2 6 2 2" xfId="1006" xr:uid="{00000000-0005-0000-0000-0000BC6E0000}"/>
    <cellStyle name="Millares 2 3 2 6 2 2 2" xfId="1007" xr:uid="{00000000-0005-0000-0000-0000BD6E0000}"/>
    <cellStyle name="Millares 2 3 2 6 2 2 2 2" xfId="3197" xr:uid="{00000000-0005-0000-0000-0000BE6E0000}"/>
    <cellStyle name="Millares 2 3 2 6 2 2 2 2 2" xfId="6627" xr:uid="{00000000-0005-0000-0000-0000BF6E0000}"/>
    <cellStyle name="Millares 2 3 2 6 2 2 2 2 2 2" xfId="17022" xr:uid="{00000000-0005-0000-0000-0000C06E0000}"/>
    <cellStyle name="Millares 2 3 2 6 2 2 2 2 2 2 2" xfId="48076" xr:uid="{00000000-0005-0000-0000-0000C16E0000}"/>
    <cellStyle name="Millares 2 3 2 6 2 2 2 2 2 3" xfId="27392" xr:uid="{00000000-0005-0000-0000-0000C26E0000}"/>
    <cellStyle name="Millares 2 3 2 6 2 2 2 2 2 4" xfId="37736" xr:uid="{00000000-0005-0000-0000-0000C36E0000}"/>
    <cellStyle name="Millares 2 3 2 6 2 2 2 2 3" xfId="10107" xr:uid="{00000000-0005-0000-0000-0000C46E0000}"/>
    <cellStyle name="Millares 2 3 2 6 2 2 2 2 3 2" xfId="20473" xr:uid="{00000000-0005-0000-0000-0000C56E0000}"/>
    <cellStyle name="Millares 2 3 2 6 2 2 2 2 3 2 2" xfId="51522" xr:uid="{00000000-0005-0000-0000-0000C66E0000}"/>
    <cellStyle name="Millares 2 3 2 6 2 2 2 2 3 3" xfId="30838" xr:uid="{00000000-0005-0000-0000-0000C76E0000}"/>
    <cellStyle name="Millares 2 3 2 6 2 2 2 2 3 4" xfId="41182" xr:uid="{00000000-0005-0000-0000-0000C86E0000}"/>
    <cellStyle name="Millares 2 3 2 6 2 2 2 2 4" xfId="13594" xr:uid="{00000000-0005-0000-0000-0000C96E0000}"/>
    <cellStyle name="Millares 2 3 2 6 2 2 2 2 4 2" xfId="44650" xr:uid="{00000000-0005-0000-0000-0000CA6E0000}"/>
    <cellStyle name="Millares 2 3 2 6 2 2 2 2 5" xfId="23966" xr:uid="{00000000-0005-0000-0000-0000CB6E0000}"/>
    <cellStyle name="Millares 2 3 2 6 2 2 2 2 6" xfId="34310" xr:uid="{00000000-0005-0000-0000-0000CC6E0000}"/>
    <cellStyle name="Millares 2 3 2 6 2 2 2 3" xfId="4906" xr:uid="{00000000-0005-0000-0000-0000CD6E0000}"/>
    <cellStyle name="Millares 2 3 2 6 2 2 2 3 2" xfId="15303" xr:uid="{00000000-0005-0000-0000-0000CE6E0000}"/>
    <cellStyle name="Millares 2 3 2 6 2 2 2 3 2 2" xfId="46359" xr:uid="{00000000-0005-0000-0000-0000CF6E0000}"/>
    <cellStyle name="Millares 2 3 2 6 2 2 2 3 3" xfId="25675" xr:uid="{00000000-0005-0000-0000-0000D06E0000}"/>
    <cellStyle name="Millares 2 3 2 6 2 2 2 3 4" xfId="36019" xr:uid="{00000000-0005-0000-0000-0000D16E0000}"/>
    <cellStyle name="Millares 2 3 2 6 2 2 2 4" xfId="8348" xr:uid="{00000000-0005-0000-0000-0000D26E0000}"/>
    <cellStyle name="Millares 2 3 2 6 2 2 2 4 2" xfId="18733" xr:uid="{00000000-0005-0000-0000-0000D36E0000}"/>
    <cellStyle name="Millares 2 3 2 6 2 2 2 4 2 2" xfId="49783" xr:uid="{00000000-0005-0000-0000-0000D46E0000}"/>
    <cellStyle name="Millares 2 3 2 6 2 2 2 4 3" xfId="29099" xr:uid="{00000000-0005-0000-0000-0000D56E0000}"/>
    <cellStyle name="Millares 2 3 2 6 2 2 2 4 4" xfId="39443" xr:uid="{00000000-0005-0000-0000-0000D66E0000}"/>
    <cellStyle name="Millares 2 3 2 6 2 2 2 5" xfId="11877" xr:uid="{00000000-0005-0000-0000-0000D76E0000}"/>
    <cellStyle name="Millares 2 3 2 6 2 2 2 5 2" xfId="42933" xr:uid="{00000000-0005-0000-0000-0000D86E0000}"/>
    <cellStyle name="Millares 2 3 2 6 2 2 2 6" xfId="22249" xr:uid="{00000000-0005-0000-0000-0000D96E0000}"/>
    <cellStyle name="Millares 2 3 2 6 2 2 2 7" xfId="32593" xr:uid="{00000000-0005-0000-0000-0000DA6E0000}"/>
    <cellStyle name="Millares 2 3 2 6 2 2 3" xfId="3196" xr:uid="{00000000-0005-0000-0000-0000DB6E0000}"/>
    <cellStyle name="Millares 2 3 2 6 2 2 3 2" xfId="6626" xr:uid="{00000000-0005-0000-0000-0000DC6E0000}"/>
    <cellStyle name="Millares 2 3 2 6 2 2 3 2 2" xfId="17021" xr:uid="{00000000-0005-0000-0000-0000DD6E0000}"/>
    <cellStyle name="Millares 2 3 2 6 2 2 3 2 2 2" xfId="48075" xr:uid="{00000000-0005-0000-0000-0000DE6E0000}"/>
    <cellStyle name="Millares 2 3 2 6 2 2 3 2 3" xfId="27391" xr:uid="{00000000-0005-0000-0000-0000DF6E0000}"/>
    <cellStyle name="Millares 2 3 2 6 2 2 3 2 4" xfId="37735" xr:uid="{00000000-0005-0000-0000-0000E06E0000}"/>
    <cellStyle name="Millares 2 3 2 6 2 2 3 3" xfId="10106" xr:uid="{00000000-0005-0000-0000-0000E16E0000}"/>
    <cellStyle name="Millares 2 3 2 6 2 2 3 3 2" xfId="20472" xr:uid="{00000000-0005-0000-0000-0000E26E0000}"/>
    <cellStyle name="Millares 2 3 2 6 2 2 3 3 2 2" xfId="51521" xr:uid="{00000000-0005-0000-0000-0000E36E0000}"/>
    <cellStyle name="Millares 2 3 2 6 2 2 3 3 3" xfId="30837" xr:uid="{00000000-0005-0000-0000-0000E46E0000}"/>
    <cellStyle name="Millares 2 3 2 6 2 2 3 3 4" xfId="41181" xr:uid="{00000000-0005-0000-0000-0000E56E0000}"/>
    <cellStyle name="Millares 2 3 2 6 2 2 3 4" xfId="13593" xr:uid="{00000000-0005-0000-0000-0000E66E0000}"/>
    <cellStyle name="Millares 2 3 2 6 2 2 3 4 2" xfId="44649" xr:uid="{00000000-0005-0000-0000-0000E76E0000}"/>
    <cellStyle name="Millares 2 3 2 6 2 2 3 5" xfId="23965" xr:uid="{00000000-0005-0000-0000-0000E86E0000}"/>
    <cellStyle name="Millares 2 3 2 6 2 2 3 6" xfId="34309" xr:uid="{00000000-0005-0000-0000-0000E96E0000}"/>
    <cellStyle name="Millares 2 3 2 6 2 2 4" xfId="4905" xr:uid="{00000000-0005-0000-0000-0000EA6E0000}"/>
    <cellStyle name="Millares 2 3 2 6 2 2 4 2" xfId="15302" xr:uid="{00000000-0005-0000-0000-0000EB6E0000}"/>
    <cellStyle name="Millares 2 3 2 6 2 2 4 2 2" xfId="46358" xr:uid="{00000000-0005-0000-0000-0000EC6E0000}"/>
    <cellStyle name="Millares 2 3 2 6 2 2 4 3" xfId="25674" xr:uid="{00000000-0005-0000-0000-0000ED6E0000}"/>
    <cellStyle name="Millares 2 3 2 6 2 2 4 4" xfId="36018" xr:uid="{00000000-0005-0000-0000-0000EE6E0000}"/>
    <cellStyle name="Millares 2 3 2 6 2 2 5" xfId="8347" xr:uid="{00000000-0005-0000-0000-0000EF6E0000}"/>
    <cellStyle name="Millares 2 3 2 6 2 2 5 2" xfId="18732" xr:uid="{00000000-0005-0000-0000-0000F06E0000}"/>
    <cellStyle name="Millares 2 3 2 6 2 2 5 2 2" xfId="49782" xr:uid="{00000000-0005-0000-0000-0000F16E0000}"/>
    <cellStyle name="Millares 2 3 2 6 2 2 5 3" xfId="29098" xr:uid="{00000000-0005-0000-0000-0000F26E0000}"/>
    <cellStyle name="Millares 2 3 2 6 2 2 5 4" xfId="39442" xr:uid="{00000000-0005-0000-0000-0000F36E0000}"/>
    <cellStyle name="Millares 2 3 2 6 2 2 6" xfId="11876" xr:uid="{00000000-0005-0000-0000-0000F46E0000}"/>
    <cellStyle name="Millares 2 3 2 6 2 2 6 2" xfId="42932" xr:uid="{00000000-0005-0000-0000-0000F56E0000}"/>
    <cellStyle name="Millares 2 3 2 6 2 2 7" xfId="22248" xr:uid="{00000000-0005-0000-0000-0000F66E0000}"/>
    <cellStyle name="Millares 2 3 2 6 2 2 8" xfId="32592" xr:uid="{00000000-0005-0000-0000-0000F76E0000}"/>
    <cellStyle name="Millares 2 3 2 6 2 3" xfId="1008" xr:uid="{00000000-0005-0000-0000-0000F86E0000}"/>
    <cellStyle name="Millares 2 3 2 6 2 3 2" xfId="3198" xr:uid="{00000000-0005-0000-0000-0000F96E0000}"/>
    <cellStyle name="Millares 2 3 2 6 2 3 2 2" xfId="6628" xr:uid="{00000000-0005-0000-0000-0000FA6E0000}"/>
    <cellStyle name="Millares 2 3 2 6 2 3 2 2 2" xfId="17023" xr:uid="{00000000-0005-0000-0000-0000FB6E0000}"/>
    <cellStyle name="Millares 2 3 2 6 2 3 2 2 2 2" xfId="48077" xr:uid="{00000000-0005-0000-0000-0000FC6E0000}"/>
    <cellStyle name="Millares 2 3 2 6 2 3 2 2 3" xfId="27393" xr:uid="{00000000-0005-0000-0000-0000FD6E0000}"/>
    <cellStyle name="Millares 2 3 2 6 2 3 2 2 4" xfId="37737" xr:uid="{00000000-0005-0000-0000-0000FE6E0000}"/>
    <cellStyle name="Millares 2 3 2 6 2 3 2 3" xfId="10108" xr:uid="{00000000-0005-0000-0000-0000FF6E0000}"/>
    <cellStyle name="Millares 2 3 2 6 2 3 2 3 2" xfId="20474" xr:uid="{00000000-0005-0000-0000-0000006F0000}"/>
    <cellStyle name="Millares 2 3 2 6 2 3 2 3 2 2" xfId="51523" xr:uid="{00000000-0005-0000-0000-0000016F0000}"/>
    <cellStyle name="Millares 2 3 2 6 2 3 2 3 3" xfId="30839" xr:uid="{00000000-0005-0000-0000-0000026F0000}"/>
    <cellStyle name="Millares 2 3 2 6 2 3 2 3 4" xfId="41183" xr:uid="{00000000-0005-0000-0000-0000036F0000}"/>
    <cellStyle name="Millares 2 3 2 6 2 3 2 4" xfId="13595" xr:uid="{00000000-0005-0000-0000-0000046F0000}"/>
    <cellStyle name="Millares 2 3 2 6 2 3 2 4 2" xfId="44651" xr:uid="{00000000-0005-0000-0000-0000056F0000}"/>
    <cellStyle name="Millares 2 3 2 6 2 3 2 5" xfId="23967" xr:uid="{00000000-0005-0000-0000-0000066F0000}"/>
    <cellStyle name="Millares 2 3 2 6 2 3 2 6" xfId="34311" xr:uid="{00000000-0005-0000-0000-0000076F0000}"/>
    <cellStyle name="Millares 2 3 2 6 2 3 3" xfId="4907" xr:uid="{00000000-0005-0000-0000-0000086F0000}"/>
    <cellStyle name="Millares 2 3 2 6 2 3 3 2" xfId="15304" xr:uid="{00000000-0005-0000-0000-0000096F0000}"/>
    <cellStyle name="Millares 2 3 2 6 2 3 3 2 2" xfId="46360" xr:uid="{00000000-0005-0000-0000-00000A6F0000}"/>
    <cellStyle name="Millares 2 3 2 6 2 3 3 3" xfId="25676" xr:uid="{00000000-0005-0000-0000-00000B6F0000}"/>
    <cellStyle name="Millares 2 3 2 6 2 3 3 4" xfId="36020" xr:uid="{00000000-0005-0000-0000-00000C6F0000}"/>
    <cellStyle name="Millares 2 3 2 6 2 3 4" xfId="8349" xr:uid="{00000000-0005-0000-0000-00000D6F0000}"/>
    <cellStyle name="Millares 2 3 2 6 2 3 4 2" xfId="18734" xr:uid="{00000000-0005-0000-0000-00000E6F0000}"/>
    <cellStyle name="Millares 2 3 2 6 2 3 4 2 2" xfId="49784" xr:uid="{00000000-0005-0000-0000-00000F6F0000}"/>
    <cellStyle name="Millares 2 3 2 6 2 3 4 3" xfId="29100" xr:uid="{00000000-0005-0000-0000-0000106F0000}"/>
    <cellStyle name="Millares 2 3 2 6 2 3 4 4" xfId="39444" xr:uid="{00000000-0005-0000-0000-0000116F0000}"/>
    <cellStyle name="Millares 2 3 2 6 2 3 5" xfId="11878" xr:uid="{00000000-0005-0000-0000-0000126F0000}"/>
    <cellStyle name="Millares 2 3 2 6 2 3 5 2" xfId="42934" xr:uid="{00000000-0005-0000-0000-0000136F0000}"/>
    <cellStyle name="Millares 2 3 2 6 2 3 6" xfId="22250" xr:uid="{00000000-0005-0000-0000-0000146F0000}"/>
    <cellStyle name="Millares 2 3 2 6 2 3 7" xfId="32594" xr:uid="{00000000-0005-0000-0000-0000156F0000}"/>
    <cellStyle name="Millares 2 3 2 6 2 4" xfId="1009" xr:uid="{00000000-0005-0000-0000-0000166F0000}"/>
    <cellStyle name="Millares 2 3 2 6 2 4 2" xfId="3199" xr:uid="{00000000-0005-0000-0000-0000176F0000}"/>
    <cellStyle name="Millares 2 3 2 6 2 4 2 2" xfId="6629" xr:uid="{00000000-0005-0000-0000-0000186F0000}"/>
    <cellStyle name="Millares 2 3 2 6 2 4 2 2 2" xfId="17024" xr:uid="{00000000-0005-0000-0000-0000196F0000}"/>
    <cellStyle name="Millares 2 3 2 6 2 4 2 2 2 2" xfId="48078" xr:uid="{00000000-0005-0000-0000-00001A6F0000}"/>
    <cellStyle name="Millares 2 3 2 6 2 4 2 2 3" xfId="27394" xr:uid="{00000000-0005-0000-0000-00001B6F0000}"/>
    <cellStyle name="Millares 2 3 2 6 2 4 2 2 4" xfId="37738" xr:uid="{00000000-0005-0000-0000-00001C6F0000}"/>
    <cellStyle name="Millares 2 3 2 6 2 4 2 3" xfId="10109" xr:uid="{00000000-0005-0000-0000-00001D6F0000}"/>
    <cellStyle name="Millares 2 3 2 6 2 4 2 3 2" xfId="20475" xr:uid="{00000000-0005-0000-0000-00001E6F0000}"/>
    <cellStyle name="Millares 2 3 2 6 2 4 2 3 2 2" xfId="51524" xr:uid="{00000000-0005-0000-0000-00001F6F0000}"/>
    <cellStyle name="Millares 2 3 2 6 2 4 2 3 3" xfId="30840" xr:uid="{00000000-0005-0000-0000-0000206F0000}"/>
    <cellStyle name="Millares 2 3 2 6 2 4 2 3 4" xfId="41184" xr:uid="{00000000-0005-0000-0000-0000216F0000}"/>
    <cellStyle name="Millares 2 3 2 6 2 4 2 4" xfId="13596" xr:uid="{00000000-0005-0000-0000-0000226F0000}"/>
    <cellStyle name="Millares 2 3 2 6 2 4 2 4 2" xfId="44652" xr:uid="{00000000-0005-0000-0000-0000236F0000}"/>
    <cellStyle name="Millares 2 3 2 6 2 4 2 5" xfId="23968" xr:uid="{00000000-0005-0000-0000-0000246F0000}"/>
    <cellStyle name="Millares 2 3 2 6 2 4 2 6" xfId="34312" xr:uid="{00000000-0005-0000-0000-0000256F0000}"/>
    <cellStyle name="Millares 2 3 2 6 2 4 3" xfId="4908" xr:uid="{00000000-0005-0000-0000-0000266F0000}"/>
    <cellStyle name="Millares 2 3 2 6 2 4 3 2" xfId="15305" xr:uid="{00000000-0005-0000-0000-0000276F0000}"/>
    <cellStyle name="Millares 2 3 2 6 2 4 3 2 2" xfId="46361" xr:uid="{00000000-0005-0000-0000-0000286F0000}"/>
    <cellStyle name="Millares 2 3 2 6 2 4 3 3" xfId="25677" xr:uid="{00000000-0005-0000-0000-0000296F0000}"/>
    <cellStyle name="Millares 2 3 2 6 2 4 3 4" xfId="36021" xr:uid="{00000000-0005-0000-0000-00002A6F0000}"/>
    <cellStyle name="Millares 2 3 2 6 2 4 4" xfId="8350" xr:uid="{00000000-0005-0000-0000-00002B6F0000}"/>
    <cellStyle name="Millares 2 3 2 6 2 4 4 2" xfId="18735" xr:uid="{00000000-0005-0000-0000-00002C6F0000}"/>
    <cellStyle name="Millares 2 3 2 6 2 4 4 2 2" xfId="49785" xr:uid="{00000000-0005-0000-0000-00002D6F0000}"/>
    <cellStyle name="Millares 2 3 2 6 2 4 4 3" xfId="29101" xr:uid="{00000000-0005-0000-0000-00002E6F0000}"/>
    <cellStyle name="Millares 2 3 2 6 2 4 4 4" xfId="39445" xr:uid="{00000000-0005-0000-0000-00002F6F0000}"/>
    <cellStyle name="Millares 2 3 2 6 2 4 5" xfId="11879" xr:uid="{00000000-0005-0000-0000-0000306F0000}"/>
    <cellStyle name="Millares 2 3 2 6 2 4 5 2" xfId="42935" xr:uid="{00000000-0005-0000-0000-0000316F0000}"/>
    <cellStyle name="Millares 2 3 2 6 2 4 6" xfId="22251" xr:uid="{00000000-0005-0000-0000-0000326F0000}"/>
    <cellStyle name="Millares 2 3 2 6 2 4 7" xfId="32595" xr:uid="{00000000-0005-0000-0000-0000336F0000}"/>
    <cellStyle name="Millares 2 3 2 6 2 5" xfId="1010" xr:uid="{00000000-0005-0000-0000-0000346F0000}"/>
    <cellStyle name="Millares 2 3 2 6 2 5 2" xfId="3200" xr:uid="{00000000-0005-0000-0000-0000356F0000}"/>
    <cellStyle name="Millares 2 3 2 6 2 5 2 2" xfId="6630" xr:uid="{00000000-0005-0000-0000-0000366F0000}"/>
    <cellStyle name="Millares 2 3 2 6 2 5 2 2 2" xfId="17025" xr:uid="{00000000-0005-0000-0000-0000376F0000}"/>
    <cellStyle name="Millares 2 3 2 6 2 5 2 2 2 2" xfId="48079" xr:uid="{00000000-0005-0000-0000-0000386F0000}"/>
    <cellStyle name="Millares 2 3 2 6 2 5 2 2 3" xfId="27395" xr:uid="{00000000-0005-0000-0000-0000396F0000}"/>
    <cellStyle name="Millares 2 3 2 6 2 5 2 2 4" xfId="37739" xr:uid="{00000000-0005-0000-0000-00003A6F0000}"/>
    <cellStyle name="Millares 2 3 2 6 2 5 2 3" xfId="10110" xr:uid="{00000000-0005-0000-0000-00003B6F0000}"/>
    <cellStyle name="Millares 2 3 2 6 2 5 2 3 2" xfId="20476" xr:uid="{00000000-0005-0000-0000-00003C6F0000}"/>
    <cellStyle name="Millares 2 3 2 6 2 5 2 3 2 2" xfId="51525" xr:uid="{00000000-0005-0000-0000-00003D6F0000}"/>
    <cellStyle name="Millares 2 3 2 6 2 5 2 3 3" xfId="30841" xr:uid="{00000000-0005-0000-0000-00003E6F0000}"/>
    <cellStyle name="Millares 2 3 2 6 2 5 2 3 4" xfId="41185" xr:uid="{00000000-0005-0000-0000-00003F6F0000}"/>
    <cellStyle name="Millares 2 3 2 6 2 5 2 4" xfId="13597" xr:uid="{00000000-0005-0000-0000-0000406F0000}"/>
    <cellStyle name="Millares 2 3 2 6 2 5 2 4 2" xfId="44653" xr:uid="{00000000-0005-0000-0000-0000416F0000}"/>
    <cellStyle name="Millares 2 3 2 6 2 5 2 5" xfId="23969" xr:uid="{00000000-0005-0000-0000-0000426F0000}"/>
    <cellStyle name="Millares 2 3 2 6 2 5 2 6" xfId="34313" xr:uid="{00000000-0005-0000-0000-0000436F0000}"/>
    <cellStyle name="Millares 2 3 2 6 2 5 3" xfId="4909" xr:uid="{00000000-0005-0000-0000-0000446F0000}"/>
    <cellStyle name="Millares 2 3 2 6 2 5 3 2" xfId="15306" xr:uid="{00000000-0005-0000-0000-0000456F0000}"/>
    <cellStyle name="Millares 2 3 2 6 2 5 3 2 2" xfId="46362" xr:uid="{00000000-0005-0000-0000-0000466F0000}"/>
    <cellStyle name="Millares 2 3 2 6 2 5 3 3" xfId="25678" xr:uid="{00000000-0005-0000-0000-0000476F0000}"/>
    <cellStyle name="Millares 2 3 2 6 2 5 3 4" xfId="36022" xr:uid="{00000000-0005-0000-0000-0000486F0000}"/>
    <cellStyle name="Millares 2 3 2 6 2 5 4" xfId="8351" xr:uid="{00000000-0005-0000-0000-0000496F0000}"/>
    <cellStyle name="Millares 2 3 2 6 2 5 4 2" xfId="18736" xr:uid="{00000000-0005-0000-0000-00004A6F0000}"/>
    <cellStyle name="Millares 2 3 2 6 2 5 4 2 2" xfId="49786" xr:uid="{00000000-0005-0000-0000-00004B6F0000}"/>
    <cellStyle name="Millares 2 3 2 6 2 5 4 3" xfId="29102" xr:uid="{00000000-0005-0000-0000-00004C6F0000}"/>
    <cellStyle name="Millares 2 3 2 6 2 5 4 4" xfId="39446" xr:uid="{00000000-0005-0000-0000-00004D6F0000}"/>
    <cellStyle name="Millares 2 3 2 6 2 5 5" xfId="11880" xr:uid="{00000000-0005-0000-0000-00004E6F0000}"/>
    <cellStyle name="Millares 2 3 2 6 2 5 5 2" xfId="42936" xr:uid="{00000000-0005-0000-0000-00004F6F0000}"/>
    <cellStyle name="Millares 2 3 2 6 2 5 6" xfId="22252" xr:uid="{00000000-0005-0000-0000-0000506F0000}"/>
    <cellStyle name="Millares 2 3 2 6 2 5 7" xfId="32596" xr:uid="{00000000-0005-0000-0000-0000516F0000}"/>
    <cellStyle name="Millares 2 3 2 6 2 6" xfId="3195" xr:uid="{00000000-0005-0000-0000-0000526F0000}"/>
    <cellStyle name="Millares 2 3 2 6 2 6 2" xfId="6625" xr:uid="{00000000-0005-0000-0000-0000536F0000}"/>
    <cellStyle name="Millares 2 3 2 6 2 6 2 2" xfId="17020" xr:uid="{00000000-0005-0000-0000-0000546F0000}"/>
    <cellStyle name="Millares 2 3 2 6 2 6 2 2 2" xfId="48074" xr:uid="{00000000-0005-0000-0000-0000556F0000}"/>
    <cellStyle name="Millares 2 3 2 6 2 6 2 3" xfId="27390" xr:uid="{00000000-0005-0000-0000-0000566F0000}"/>
    <cellStyle name="Millares 2 3 2 6 2 6 2 4" xfId="37734" xr:uid="{00000000-0005-0000-0000-0000576F0000}"/>
    <cellStyle name="Millares 2 3 2 6 2 6 3" xfId="10105" xr:uid="{00000000-0005-0000-0000-0000586F0000}"/>
    <cellStyle name="Millares 2 3 2 6 2 6 3 2" xfId="20471" xr:uid="{00000000-0005-0000-0000-0000596F0000}"/>
    <cellStyle name="Millares 2 3 2 6 2 6 3 2 2" xfId="51520" xr:uid="{00000000-0005-0000-0000-00005A6F0000}"/>
    <cellStyle name="Millares 2 3 2 6 2 6 3 3" xfId="30836" xr:uid="{00000000-0005-0000-0000-00005B6F0000}"/>
    <cellStyle name="Millares 2 3 2 6 2 6 3 4" xfId="41180" xr:uid="{00000000-0005-0000-0000-00005C6F0000}"/>
    <cellStyle name="Millares 2 3 2 6 2 6 4" xfId="13592" xr:uid="{00000000-0005-0000-0000-00005D6F0000}"/>
    <cellStyle name="Millares 2 3 2 6 2 6 4 2" xfId="44648" xr:uid="{00000000-0005-0000-0000-00005E6F0000}"/>
    <cellStyle name="Millares 2 3 2 6 2 6 5" xfId="23964" xr:uid="{00000000-0005-0000-0000-00005F6F0000}"/>
    <cellStyle name="Millares 2 3 2 6 2 6 6" xfId="34308" xr:uid="{00000000-0005-0000-0000-0000606F0000}"/>
    <cellStyle name="Millares 2 3 2 6 2 7" xfId="4904" xr:uid="{00000000-0005-0000-0000-0000616F0000}"/>
    <cellStyle name="Millares 2 3 2 6 2 7 2" xfId="15301" xr:uid="{00000000-0005-0000-0000-0000626F0000}"/>
    <cellStyle name="Millares 2 3 2 6 2 7 2 2" xfId="46357" xr:uid="{00000000-0005-0000-0000-0000636F0000}"/>
    <cellStyle name="Millares 2 3 2 6 2 7 3" xfId="25673" xr:uid="{00000000-0005-0000-0000-0000646F0000}"/>
    <cellStyle name="Millares 2 3 2 6 2 7 4" xfId="36017" xr:uid="{00000000-0005-0000-0000-0000656F0000}"/>
    <cellStyle name="Millares 2 3 2 6 2 8" xfId="8346" xr:uid="{00000000-0005-0000-0000-0000666F0000}"/>
    <cellStyle name="Millares 2 3 2 6 2 8 2" xfId="18731" xr:uid="{00000000-0005-0000-0000-0000676F0000}"/>
    <cellStyle name="Millares 2 3 2 6 2 8 2 2" xfId="49781" xr:uid="{00000000-0005-0000-0000-0000686F0000}"/>
    <cellStyle name="Millares 2 3 2 6 2 8 3" xfId="29097" xr:uid="{00000000-0005-0000-0000-0000696F0000}"/>
    <cellStyle name="Millares 2 3 2 6 2 8 4" xfId="39441" xr:uid="{00000000-0005-0000-0000-00006A6F0000}"/>
    <cellStyle name="Millares 2 3 2 6 2 9" xfId="11875" xr:uid="{00000000-0005-0000-0000-00006B6F0000}"/>
    <cellStyle name="Millares 2 3 2 6 2 9 2" xfId="42931" xr:uid="{00000000-0005-0000-0000-00006C6F0000}"/>
    <cellStyle name="Millares 2 3 2 6 3" xfId="1011" xr:uid="{00000000-0005-0000-0000-00006D6F0000}"/>
    <cellStyle name="Millares 2 3 2 6 3 2" xfId="1012" xr:uid="{00000000-0005-0000-0000-00006E6F0000}"/>
    <cellStyle name="Millares 2 3 2 6 3 2 2" xfId="3202" xr:uid="{00000000-0005-0000-0000-00006F6F0000}"/>
    <cellStyle name="Millares 2 3 2 6 3 2 2 2" xfId="6632" xr:uid="{00000000-0005-0000-0000-0000706F0000}"/>
    <cellStyle name="Millares 2 3 2 6 3 2 2 2 2" xfId="17027" xr:uid="{00000000-0005-0000-0000-0000716F0000}"/>
    <cellStyle name="Millares 2 3 2 6 3 2 2 2 2 2" xfId="48081" xr:uid="{00000000-0005-0000-0000-0000726F0000}"/>
    <cellStyle name="Millares 2 3 2 6 3 2 2 2 3" xfId="27397" xr:uid="{00000000-0005-0000-0000-0000736F0000}"/>
    <cellStyle name="Millares 2 3 2 6 3 2 2 2 4" xfId="37741" xr:uid="{00000000-0005-0000-0000-0000746F0000}"/>
    <cellStyle name="Millares 2 3 2 6 3 2 2 3" xfId="10112" xr:uid="{00000000-0005-0000-0000-0000756F0000}"/>
    <cellStyle name="Millares 2 3 2 6 3 2 2 3 2" xfId="20478" xr:uid="{00000000-0005-0000-0000-0000766F0000}"/>
    <cellStyle name="Millares 2 3 2 6 3 2 2 3 2 2" xfId="51527" xr:uid="{00000000-0005-0000-0000-0000776F0000}"/>
    <cellStyle name="Millares 2 3 2 6 3 2 2 3 3" xfId="30843" xr:uid="{00000000-0005-0000-0000-0000786F0000}"/>
    <cellStyle name="Millares 2 3 2 6 3 2 2 3 4" xfId="41187" xr:uid="{00000000-0005-0000-0000-0000796F0000}"/>
    <cellStyle name="Millares 2 3 2 6 3 2 2 4" xfId="13599" xr:uid="{00000000-0005-0000-0000-00007A6F0000}"/>
    <cellStyle name="Millares 2 3 2 6 3 2 2 4 2" xfId="44655" xr:uid="{00000000-0005-0000-0000-00007B6F0000}"/>
    <cellStyle name="Millares 2 3 2 6 3 2 2 5" xfId="23971" xr:uid="{00000000-0005-0000-0000-00007C6F0000}"/>
    <cellStyle name="Millares 2 3 2 6 3 2 2 6" xfId="34315" xr:uid="{00000000-0005-0000-0000-00007D6F0000}"/>
    <cellStyle name="Millares 2 3 2 6 3 2 3" xfId="4911" xr:uid="{00000000-0005-0000-0000-00007E6F0000}"/>
    <cellStyle name="Millares 2 3 2 6 3 2 3 2" xfId="15308" xr:uid="{00000000-0005-0000-0000-00007F6F0000}"/>
    <cellStyle name="Millares 2 3 2 6 3 2 3 2 2" xfId="46364" xr:uid="{00000000-0005-0000-0000-0000806F0000}"/>
    <cellStyle name="Millares 2 3 2 6 3 2 3 3" xfId="25680" xr:uid="{00000000-0005-0000-0000-0000816F0000}"/>
    <cellStyle name="Millares 2 3 2 6 3 2 3 4" xfId="36024" xr:uid="{00000000-0005-0000-0000-0000826F0000}"/>
    <cellStyle name="Millares 2 3 2 6 3 2 4" xfId="8353" xr:uid="{00000000-0005-0000-0000-0000836F0000}"/>
    <cellStyle name="Millares 2 3 2 6 3 2 4 2" xfId="18738" xr:uid="{00000000-0005-0000-0000-0000846F0000}"/>
    <cellStyle name="Millares 2 3 2 6 3 2 4 2 2" xfId="49788" xr:uid="{00000000-0005-0000-0000-0000856F0000}"/>
    <cellStyle name="Millares 2 3 2 6 3 2 4 3" xfId="29104" xr:uid="{00000000-0005-0000-0000-0000866F0000}"/>
    <cellStyle name="Millares 2 3 2 6 3 2 4 4" xfId="39448" xr:uid="{00000000-0005-0000-0000-0000876F0000}"/>
    <cellStyle name="Millares 2 3 2 6 3 2 5" xfId="11882" xr:uid="{00000000-0005-0000-0000-0000886F0000}"/>
    <cellStyle name="Millares 2 3 2 6 3 2 5 2" xfId="42938" xr:uid="{00000000-0005-0000-0000-0000896F0000}"/>
    <cellStyle name="Millares 2 3 2 6 3 2 6" xfId="22254" xr:uid="{00000000-0005-0000-0000-00008A6F0000}"/>
    <cellStyle name="Millares 2 3 2 6 3 2 7" xfId="32598" xr:uid="{00000000-0005-0000-0000-00008B6F0000}"/>
    <cellStyle name="Millares 2 3 2 6 3 3" xfId="3201" xr:uid="{00000000-0005-0000-0000-00008C6F0000}"/>
    <cellStyle name="Millares 2 3 2 6 3 3 2" xfId="6631" xr:uid="{00000000-0005-0000-0000-00008D6F0000}"/>
    <cellStyle name="Millares 2 3 2 6 3 3 2 2" xfId="17026" xr:uid="{00000000-0005-0000-0000-00008E6F0000}"/>
    <cellStyle name="Millares 2 3 2 6 3 3 2 2 2" xfId="48080" xr:uid="{00000000-0005-0000-0000-00008F6F0000}"/>
    <cellStyle name="Millares 2 3 2 6 3 3 2 3" xfId="27396" xr:uid="{00000000-0005-0000-0000-0000906F0000}"/>
    <cellStyle name="Millares 2 3 2 6 3 3 2 4" xfId="37740" xr:uid="{00000000-0005-0000-0000-0000916F0000}"/>
    <cellStyle name="Millares 2 3 2 6 3 3 3" xfId="10111" xr:uid="{00000000-0005-0000-0000-0000926F0000}"/>
    <cellStyle name="Millares 2 3 2 6 3 3 3 2" xfId="20477" xr:uid="{00000000-0005-0000-0000-0000936F0000}"/>
    <cellStyle name="Millares 2 3 2 6 3 3 3 2 2" xfId="51526" xr:uid="{00000000-0005-0000-0000-0000946F0000}"/>
    <cellStyle name="Millares 2 3 2 6 3 3 3 3" xfId="30842" xr:uid="{00000000-0005-0000-0000-0000956F0000}"/>
    <cellStyle name="Millares 2 3 2 6 3 3 3 4" xfId="41186" xr:uid="{00000000-0005-0000-0000-0000966F0000}"/>
    <cellStyle name="Millares 2 3 2 6 3 3 4" xfId="13598" xr:uid="{00000000-0005-0000-0000-0000976F0000}"/>
    <cellStyle name="Millares 2 3 2 6 3 3 4 2" xfId="44654" xr:uid="{00000000-0005-0000-0000-0000986F0000}"/>
    <cellStyle name="Millares 2 3 2 6 3 3 5" xfId="23970" xr:uid="{00000000-0005-0000-0000-0000996F0000}"/>
    <cellStyle name="Millares 2 3 2 6 3 3 6" xfId="34314" xr:uid="{00000000-0005-0000-0000-00009A6F0000}"/>
    <cellStyle name="Millares 2 3 2 6 3 4" xfId="4910" xr:uid="{00000000-0005-0000-0000-00009B6F0000}"/>
    <cellStyle name="Millares 2 3 2 6 3 4 2" xfId="15307" xr:uid="{00000000-0005-0000-0000-00009C6F0000}"/>
    <cellStyle name="Millares 2 3 2 6 3 4 2 2" xfId="46363" xr:uid="{00000000-0005-0000-0000-00009D6F0000}"/>
    <cellStyle name="Millares 2 3 2 6 3 4 3" xfId="25679" xr:uid="{00000000-0005-0000-0000-00009E6F0000}"/>
    <cellStyle name="Millares 2 3 2 6 3 4 4" xfId="36023" xr:uid="{00000000-0005-0000-0000-00009F6F0000}"/>
    <cellStyle name="Millares 2 3 2 6 3 5" xfId="8352" xr:uid="{00000000-0005-0000-0000-0000A06F0000}"/>
    <cellStyle name="Millares 2 3 2 6 3 5 2" xfId="18737" xr:uid="{00000000-0005-0000-0000-0000A16F0000}"/>
    <cellStyle name="Millares 2 3 2 6 3 5 2 2" xfId="49787" xr:uid="{00000000-0005-0000-0000-0000A26F0000}"/>
    <cellStyle name="Millares 2 3 2 6 3 5 3" xfId="29103" xr:uid="{00000000-0005-0000-0000-0000A36F0000}"/>
    <cellStyle name="Millares 2 3 2 6 3 5 4" xfId="39447" xr:uid="{00000000-0005-0000-0000-0000A46F0000}"/>
    <cellStyle name="Millares 2 3 2 6 3 6" xfId="11881" xr:uid="{00000000-0005-0000-0000-0000A56F0000}"/>
    <cellStyle name="Millares 2 3 2 6 3 6 2" xfId="42937" xr:uid="{00000000-0005-0000-0000-0000A66F0000}"/>
    <cellStyle name="Millares 2 3 2 6 3 7" xfId="22253" xr:uid="{00000000-0005-0000-0000-0000A76F0000}"/>
    <cellStyle name="Millares 2 3 2 6 3 8" xfId="32597" xr:uid="{00000000-0005-0000-0000-0000A86F0000}"/>
    <cellStyle name="Millares 2 3 2 6 4" xfId="1013" xr:uid="{00000000-0005-0000-0000-0000A96F0000}"/>
    <cellStyle name="Millares 2 3 2 6 4 2" xfId="3203" xr:uid="{00000000-0005-0000-0000-0000AA6F0000}"/>
    <cellStyle name="Millares 2 3 2 6 4 2 2" xfId="6633" xr:uid="{00000000-0005-0000-0000-0000AB6F0000}"/>
    <cellStyle name="Millares 2 3 2 6 4 2 2 2" xfId="17028" xr:uid="{00000000-0005-0000-0000-0000AC6F0000}"/>
    <cellStyle name="Millares 2 3 2 6 4 2 2 2 2" xfId="48082" xr:uid="{00000000-0005-0000-0000-0000AD6F0000}"/>
    <cellStyle name="Millares 2 3 2 6 4 2 2 3" xfId="27398" xr:uid="{00000000-0005-0000-0000-0000AE6F0000}"/>
    <cellStyle name="Millares 2 3 2 6 4 2 2 4" xfId="37742" xr:uid="{00000000-0005-0000-0000-0000AF6F0000}"/>
    <cellStyle name="Millares 2 3 2 6 4 2 3" xfId="10113" xr:uid="{00000000-0005-0000-0000-0000B06F0000}"/>
    <cellStyle name="Millares 2 3 2 6 4 2 3 2" xfId="20479" xr:uid="{00000000-0005-0000-0000-0000B16F0000}"/>
    <cellStyle name="Millares 2 3 2 6 4 2 3 2 2" xfId="51528" xr:uid="{00000000-0005-0000-0000-0000B26F0000}"/>
    <cellStyle name="Millares 2 3 2 6 4 2 3 3" xfId="30844" xr:uid="{00000000-0005-0000-0000-0000B36F0000}"/>
    <cellStyle name="Millares 2 3 2 6 4 2 3 4" xfId="41188" xr:uid="{00000000-0005-0000-0000-0000B46F0000}"/>
    <cellStyle name="Millares 2 3 2 6 4 2 4" xfId="13600" xr:uid="{00000000-0005-0000-0000-0000B56F0000}"/>
    <cellStyle name="Millares 2 3 2 6 4 2 4 2" xfId="44656" xr:uid="{00000000-0005-0000-0000-0000B66F0000}"/>
    <cellStyle name="Millares 2 3 2 6 4 2 5" xfId="23972" xr:uid="{00000000-0005-0000-0000-0000B76F0000}"/>
    <cellStyle name="Millares 2 3 2 6 4 2 6" xfId="34316" xr:uid="{00000000-0005-0000-0000-0000B86F0000}"/>
    <cellStyle name="Millares 2 3 2 6 4 3" xfId="4912" xr:uid="{00000000-0005-0000-0000-0000B96F0000}"/>
    <cellStyle name="Millares 2 3 2 6 4 3 2" xfId="15309" xr:uid="{00000000-0005-0000-0000-0000BA6F0000}"/>
    <cellStyle name="Millares 2 3 2 6 4 3 2 2" xfId="46365" xr:uid="{00000000-0005-0000-0000-0000BB6F0000}"/>
    <cellStyle name="Millares 2 3 2 6 4 3 3" xfId="25681" xr:uid="{00000000-0005-0000-0000-0000BC6F0000}"/>
    <cellStyle name="Millares 2 3 2 6 4 3 4" xfId="36025" xr:uid="{00000000-0005-0000-0000-0000BD6F0000}"/>
    <cellStyle name="Millares 2 3 2 6 4 4" xfId="8354" xr:uid="{00000000-0005-0000-0000-0000BE6F0000}"/>
    <cellStyle name="Millares 2 3 2 6 4 4 2" xfId="18739" xr:uid="{00000000-0005-0000-0000-0000BF6F0000}"/>
    <cellStyle name="Millares 2 3 2 6 4 4 2 2" xfId="49789" xr:uid="{00000000-0005-0000-0000-0000C06F0000}"/>
    <cellStyle name="Millares 2 3 2 6 4 4 3" xfId="29105" xr:uid="{00000000-0005-0000-0000-0000C16F0000}"/>
    <cellStyle name="Millares 2 3 2 6 4 4 4" xfId="39449" xr:uid="{00000000-0005-0000-0000-0000C26F0000}"/>
    <cellStyle name="Millares 2 3 2 6 4 5" xfId="11883" xr:uid="{00000000-0005-0000-0000-0000C36F0000}"/>
    <cellStyle name="Millares 2 3 2 6 4 5 2" xfId="42939" xr:uid="{00000000-0005-0000-0000-0000C46F0000}"/>
    <cellStyle name="Millares 2 3 2 6 4 6" xfId="22255" xr:uid="{00000000-0005-0000-0000-0000C56F0000}"/>
    <cellStyle name="Millares 2 3 2 6 4 7" xfId="32599" xr:uid="{00000000-0005-0000-0000-0000C66F0000}"/>
    <cellStyle name="Millares 2 3 2 6 5" xfId="1014" xr:uid="{00000000-0005-0000-0000-0000C76F0000}"/>
    <cellStyle name="Millares 2 3 2 6 5 2" xfId="3204" xr:uid="{00000000-0005-0000-0000-0000C86F0000}"/>
    <cellStyle name="Millares 2 3 2 6 5 2 2" xfId="6634" xr:uid="{00000000-0005-0000-0000-0000C96F0000}"/>
    <cellStyle name="Millares 2 3 2 6 5 2 2 2" xfId="17029" xr:uid="{00000000-0005-0000-0000-0000CA6F0000}"/>
    <cellStyle name="Millares 2 3 2 6 5 2 2 2 2" xfId="48083" xr:uid="{00000000-0005-0000-0000-0000CB6F0000}"/>
    <cellStyle name="Millares 2 3 2 6 5 2 2 3" xfId="27399" xr:uid="{00000000-0005-0000-0000-0000CC6F0000}"/>
    <cellStyle name="Millares 2 3 2 6 5 2 2 4" xfId="37743" xr:uid="{00000000-0005-0000-0000-0000CD6F0000}"/>
    <cellStyle name="Millares 2 3 2 6 5 2 3" xfId="10114" xr:uid="{00000000-0005-0000-0000-0000CE6F0000}"/>
    <cellStyle name="Millares 2 3 2 6 5 2 3 2" xfId="20480" xr:uid="{00000000-0005-0000-0000-0000CF6F0000}"/>
    <cellStyle name="Millares 2 3 2 6 5 2 3 2 2" xfId="51529" xr:uid="{00000000-0005-0000-0000-0000D06F0000}"/>
    <cellStyle name="Millares 2 3 2 6 5 2 3 3" xfId="30845" xr:uid="{00000000-0005-0000-0000-0000D16F0000}"/>
    <cellStyle name="Millares 2 3 2 6 5 2 3 4" xfId="41189" xr:uid="{00000000-0005-0000-0000-0000D26F0000}"/>
    <cellStyle name="Millares 2 3 2 6 5 2 4" xfId="13601" xr:uid="{00000000-0005-0000-0000-0000D36F0000}"/>
    <cellStyle name="Millares 2 3 2 6 5 2 4 2" xfId="44657" xr:uid="{00000000-0005-0000-0000-0000D46F0000}"/>
    <cellStyle name="Millares 2 3 2 6 5 2 5" xfId="23973" xr:uid="{00000000-0005-0000-0000-0000D56F0000}"/>
    <cellStyle name="Millares 2 3 2 6 5 2 6" xfId="34317" xr:uid="{00000000-0005-0000-0000-0000D66F0000}"/>
    <cellStyle name="Millares 2 3 2 6 5 3" xfId="4913" xr:uid="{00000000-0005-0000-0000-0000D76F0000}"/>
    <cellStyle name="Millares 2 3 2 6 5 3 2" xfId="15310" xr:uid="{00000000-0005-0000-0000-0000D86F0000}"/>
    <cellStyle name="Millares 2 3 2 6 5 3 2 2" xfId="46366" xr:uid="{00000000-0005-0000-0000-0000D96F0000}"/>
    <cellStyle name="Millares 2 3 2 6 5 3 3" xfId="25682" xr:uid="{00000000-0005-0000-0000-0000DA6F0000}"/>
    <cellStyle name="Millares 2 3 2 6 5 3 4" xfId="36026" xr:uid="{00000000-0005-0000-0000-0000DB6F0000}"/>
    <cellStyle name="Millares 2 3 2 6 5 4" xfId="8355" xr:uid="{00000000-0005-0000-0000-0000DC6F0000}"/>
    <cellStyle name="Millares 2 3 2 6 5 4 2" xfId="18740" xr:uid="{00000000-0005-0000-0000-0000DD6F0000}"/>
    <cellStyle name="Millares 2 3 2 6 5 4 2 2" xfId="49790" xr:uid="{00000000-0005-0000-0000-0000DE6F0000}"/>
    <cellStyle name="Millares 2 3 2 6 5 4 3" xfId="29106" xr:uid="{00000000-0005-0000-0000-0000DF6F0000}"/>
    <cellStyle name="Millares 2 3 2 6 5 4 4" xfId="39450" xr:uid="{00000000-0005-0000-0000-0000E06F0000}"/>
    <cellStyle name="Millares 2 3 2 6 5 5" xfId="11884" xr:uid="{00000000-0005-0000-0000-0000E16F0000}"/>
    <cellStyle name="Millares 2 3 2 6 5 5 2" xfId="42940" xr:uid="{00000000-0005-0000-0000-0000E26F0000}"/>
    <cellStyle name="Millares 2 3 2 6 5 6" xfId="22256" xr:uid="{00000000-0005-0000-0000-0000E36F0000}"/>
    <cellStyle name="Millares 2 3 2 6 5 7" xfId="32600" xr:uid="{00000000-0005-0000-0000-0000E46F0000}"/>
    <cellStyle name="Millares 2 3 2 6 6" xfId="1015" xr:uid="{00000000-0005-0000-0000-0000E56F0000}"/>
    <cellStyle name="Millares 2 3 2 6 6 2" xfId="3205" xr:uid="{00000000-0005-0000-0000-0000E66F0000}"/>
    <cellStyle name="Millares 2 3 2 6 6 2 2" xfId="6635" xr:uid="{00000000-0005-0000-0000-0000E76F0000}"/>
    <cellStyle name="Millares 2 3 2 6 6 2 2 2" xfId="17030" xr:uid="{00000000-0005-0000-0000-0000E86F0000}"/>
    <cellStyle name="Millares 2 3 2 6 6 2 2 2 2" xfId="48084" xr:uid="{00000000-0005-0000-0000-0000E96F0000}"/>
    <cellStyle name="Millares 2 3 2 6 6 2 2 3" xfId="27400" xr:uid="{00000000-0005-0000-0000-0000EA6F0000}"/>
    <cellStyle name="Millares 2 3 2 6 6 2 2 4" xfId="37744" xr:uid="{00000000-0005-0000-0000-0000EB6F0000}"/>
    <cellStyle name="Millares 2 3 2 6 6 2 3" xfId="10115" xr:uid="{00000000-0005-0000-0000-0000EC6F0000}"/>
    <cellStyle name="Millares 2 3 2 6 6 2 3 2" xfId="20481" xr:uid="{00000000-0005-0000-0000-0000ED6F0000}"/>
    <cellStyle name="Millares 2 3 2 6 6 2 3 2 2" xfId="51530" xr:uid="{00000000-0005-0000-0000-0000EE6F0000}"/>
    <cellStyle name="Millares 2 3 2 6 6 2 3 3" xfId="30846" xr:uid="{00000000-0005-0000-0000-0000EF6F0000}"/>
    <cellStyle name="Millares 2 3 2 6 6 2 3 4" xfId="41190" xr:uid="{00000000-0005-0000-0000-0000F06F0000}"/>
    <cellStyle name="Millares 2 3 2 6 6 2 4" xfId="13602" xr:uid="{00000000-0005-0000-0000-0000F16F0000}"/>
    <cellStyle name="Millares 2 3 2 6 6 2 4 2" xfId="44658" xr:uid="{00000000-0005-0000-0000-0000F26F0000}"/>
    <cellStyle name="Millares 2 3 2 6 6 2 5" xfId="23974" xr:uid="{00000000-0005-0000-0000-0000F36F0000}"/>
    <cellStyle name="Millares 2 3 2 6 6 2 6" xfId="34318" xr:uid="{00000000-0005-0000-0000-0000F46F0000}"/>
    <cellStyle name="Millares 2 3 2 6 6 3" xfId="4914" xr:uid="{00000000-0005-0000-0000-0000F56F0000}"/>
    <cellStyle name="Millares 2 3 2 6 6 3 2" xfId="15311" xr:uid="{00000000-0005-0000-0000-0000F66F0000}"/>
    <cellStyle name="Millares 2 3 2 6 6 3 2 2" xfId="46367" xr:uid="{00000000-0005-0000-0000-0000F76F0000}"/>
    <cellStyle name="Millares 2 3 2 6 6 3 3" xfId="25683" xr:uid="{00000000-0005-0000-0000-0000F86F0000}"/>
    <cellStyle name="Millares 2 3 2 6 6 3 4" xfId="36027" xr:uid="{00000000-0005-0000-0000-0000F96F0000}"/>
    <cellStyle name="Millares 2 3 2 6 6 4" xfId="8356" xr:uid="{00000000-0005-0000-0000-0000FA6F0000}"/>
    <cellStyle name="Millares 2 3 2 6 6 4 2" xfId="18741" xr:uid="{00000000-0005-0000-0000-0000FB6F0000}"/>
    <cellStyle name="Millares 2 3 2 6 6 4 2 2" xfId="49791" xr:uid="{00000000-0005-0000-0000-0000FC6F0000}"/>
    <cellStyle name="Millares 2 3 2 6 6 4 3" xfId="29107" xr:uid="{00000000-0005-0000-0000-0000FD6F0000}"/>
    <cellStyle name="Millares 2 3 2 6 6 4 4" xfId="39451" xr:uid="{00000000-0005-0000-0000-0000FE6F0000}"/>
    <cellStyle name="Millares 2 3 2 6 6 5" xfId="11885" xr:uid="{00000000-0005-0000-0000-0000FF6F0000}"/>
    <cellStyle name="Millares 2 3 2 6 6 5 2" xfId="42941" xr:uid="{00000000-0005-0000-0000-000000700000}"/>
    <cellStyle name="Millares 2 3 2 6 6 6" xfId="22257" xr:uid="{00000000-0005-0000-0000-000001700000}"/>
    <cellStyle name="Millares 2 3 2 6 6 7" xfId="32601" xr:uid="{00000000-0005-0000-0000-000002700000}"/>
    <cellStyle name="Millares 2 3 2 6 7" xfId="3194" xr:uid="{00000000-0005-0000-0000-000003700000}"/>
    <cellStyle name="Millares 2 3 2 6 7 2" xfId="6624" xr:uid="{00000000-0005-0000-0000-000004700000}"/>
    <cellStyle name="Millares 2 3 2 6 7 2 2" xfId="17019" xr:uid="{00000000-0005-0000-0000-000005700000}"/>
    <cellStyle name="Millares 2 3 2 6 7 2 2 2" xfId="48073" xr:uid="{00000000-0005-0000-0000-000006700000}"/>
    <cellStyle name="Millares 2 3 2 6 7 2 3" xfId="27389" xr:uid="{00000000-0005-0000-0000-000007700000}"/>
    <cellStyle name="Millares 2 3 2 6 7 2 4" xfId="37733" xr:uid="{00000000-0005-0000-0000-000008700000}"/>
    <cellStyle name="Millares 2 3 2 6 7 3" xfId="10104" xr:uid="{00000000-0005-0000-0000-000009700000}"/>
    <cellStyle name="Millares 2 3 2 6 7 3 2" xfId="20470" xr:uid="{00000000-0005-0000-0000-00000A700000}"/>
    <cellStyle name="Millares 2 3 2 6 7 3 2 2" xfId="51519" xr:uid="{00000000-0005-0000-0000-00000B700000}"/>
    <cellStyle name="Millares 2 3 2 6 7 3 3" xfId="30835" xr:uid="{00000000-0005-0000-0000-00000C700000}"/>
    <cellStyle name="Millares 2 3 2 6 7 3 4" xfId="41179" xr:uid="{00000000-0005-0000-0000-00000D700000}"/>
    <cellStyle name="Millares 2 3 2 6 7 4" xfId="13591" xr:uid="{00000000-0005-0000-0000-00000E700000}"/>
    <cellStyle name="Millares 2 3 2 6 7 4 2" xfId="44647" xr:uid="{00000000-0005-0000-0000-00000F700000}"/>
    <cellStyle name="Millares 2 3 2 6 7 5" xfId="23963" xr:uid="{00000000-0005-0000-0000-000010700000}"/>
    <cellStyle name="Millares 2 3 2 6 7 6" xfId="34307" xr:uid="{00000000-0005-0000-0000-000011700000}"/>
    <cellStyle name="Millares 2 3 2 6 8" xfId="4903" xr:uid="{00000000-0005-0000-0000-000012700000}"/>
    <cellStyle name="Millares 2 3 2 6 8 2" xfId="15300" xr:uid="{00000000-0005-0000-0000-000013700000}"/>
    <cellStyle name="Millares 2 3 2 6 8 2 2" xfId="46356" xr:uid="{00000000-0005-0000-0000-000014700000}"/>
    <cellStyle name="Millares 2 3 2 6 8 3" xfId="25672" xr:uid="{00000000-0005-0000-0000-000015700000}"/>
    <cellStyle name="Millares 2 3 2 6 8 4" xfId="36016" xr:uid="{00000000-0005-0000-0000-000016700000}"/>
    <cellStyle name="Millares 2 3 2 6 9" xfId="8345" xr:uid="{00000000-0005-0000-0000-000017700000}"/>
    <cellStyle name="Millares 2 3 2 6 9 2" xfId="18730" xr:uid="{00000000-0005-0000-0000-000018700000}"/>
    <cellStyle name="Millares 2 3 2 6 9 2 2" xfId="49780" xr:uid="{00000000-0005-0000-0000-000019700000}"/>
    <cellStyle name="Millares 2 3 2 6 9 3" xfId="29096" xr:uid="{00000000-0005-0000-0000-00001A700000}"/>
    <cellStyle name="Millares 2 3 2 6 9 4" xfId="39440" xr:uid="{00000000-0005-0000-0000-00001B700000}"/>
    <cellStyle name="Millares 2 3 2 7" xfId="1016" xr:uid="{00000000-0005-0000-0000-00001C700000}"/>
    <cellStyle name="Millares 2 3 2 7 10" xfId="11886" xr:uid="{00000000-0005-0000-0000-00001D700000}"/>
    <cellStyle name="Millares 2 3 2 7 10 2" xfId="42942" xr:uid="{00000000-0005-0000-0000-00001E700000}"/>
    <cellStyle name="Millares 2 3 2 7 11" xfId="22258" xr:uid="{00000000-0005-0000-0000-00001F700000}"/>
    <cellStyle name="Millares 2 3 2 7 12" xfId="32602" xr:uid="{00000000-0005-0000-0000-000020700000}"/>
    <cellStyle name="Millares 2 3 2 7 2" xfId="1017" xr:uid="{00000000-0005-0000-0000-000021700000}"/>
    <cellStyle name="Millares 2 3 2 7 2 10" xfId="22259" xr:uid="{00000000-0005-0000-0000-000022700000}"/>
    <cellStyle name="Millares 2 3 2 7 2 11" xfId="32603" xr:uid="{00000000-0005-0000-0000-000023700000}"/>
    <cellStyle name="Millares 2 3 2 7 2 2" xfId="1018" xr:uid="{00000000-0005-0000-0000-000024700000}"/>
    <cellStyle name="Millares 2 3 2 7 2 2 2" xfId="1019" xr:uid="{00000000-0005-0000-0000-000025700000}"/>
    <cellStyle name="Millares 2 3 2 7 2 2 2 2" xfId="3209" xr:uid="{00000000-0005-0000-0000-000026700000}"/>
    <cellStyle name="Millares 2 3 2 7 2 2 2 2 2" xfId="6639" xr:uid="{00000000-0005-0000-0000-000027700000}"/>
    <cellStyle name="Millares 2 3 2 7 2 2 2 2 2 2" xfId="17034" xr:uid="{00000000-0005-0000-0000-000028700000}"/>
    <cellStyle name="Millares 2 3 2 7 2 2 2 2 2 2 2" xfId="48088" xr:uid="{00000000-0005-0000-0000-000029700000}"/>
    <cellStyle name="Millares 2 3 2 7 2 2 2 2 2 3" xfId="27404" xr:uid="{00000000-0005-0000-0000-00002A700000}"/>
    <cellStyle name="Millares 2 3 2 7 2 2 2 2 2 4" xfId="37748" xr:uid="{00000000-0005-0000-0000-00002B700000}"/>
    <cellStyle name="Millares 2 3 2 7 2 2 2 2 3" xfId="10119" xr:uid="{00000000-0005-0000-0000-00002C700000}"/>
    <cellStyle name="Millares 2 3 2 7 2 2 2 2 3 2" xfId="20485" xr:uid="{00000000-0005-0000-0000-00002D700000}"/>
    <cellStyle name="Millares 2 3 2 7 2 2 2 2 3 2 2" xfId="51534" xr:uid="{00000000-0005-0000-0000-00002E700000}"/>
    <cellStyle name="Millares 2 3 2 7 2 2 2 2 3 3" xfId="30850" xr:uid="{00000000-0005-0000-0000-00002F700000}"/>
    <cellStyle name="Millares 2 3 2 7 2 2 2 2 3 4" xfId="41194" xr:uid="{00000000-0005-0000-0000-000030700000}"/>
    <cellStyle name="Millares 2 3 2 7 2 2 2 2 4" xfId="13606" xr:uid="{00000000-0005-0000-0000-000031700000}"/>
    <cellStyle name="Millares 2 3 2 7 2 2 2 2 4 2" xfId="44662" xr:uid="{00000000-0005-0000-0000-000032700000}"/>
    <cellStyle name="Millares 2 3 2 7 2 2 2 2 5" xfId="23978" xr:uid="{00000000-0005-0000-0000-000033700000}"/>
    <cellStyle name="Millares 2 3 2 7 2 2 2 2 6" xfId="34322" xr:uid="{00000000-0005-0000-0000-000034700000}"/>
    <cellStyle name="Millares 2 3 2 7 2 2 2 3" xfId="4918" xr:uid="{00000000-0005-0000-0000-000035700000}"/>
    <cellStyle name="Millares 2 3 2 7 2 2 2 3 2" xfId="15315" xr:uid="{00000000-0005-0000-0000-000036700000}"/>
    <cellStyle name="Millares 2 3 2 7 2 2 2 3 2 2" xfId="46371" xr:uid="{00000000-0005-0000-0000-000037700000}"/>
    <cellStyle name="Millares 2 3 2 7 2 2 2 3 3" xfId="25687" xr:uid="{00000000-0005-0000-0000-000038700000}"/>
    <cellStyle name="Millares 2 3 2 7 2 2 2 3 4" xfId="36031" xr:uid="{00000000-0005-0000-0000-000039700000}"/>
    <cellStyle name="Millares 2 3 2 7 2 2 2 4" xfId="8360" xr:uid="{00000000-0005-0000-0000-00003A700000}"/>
    <cellStyle name="Millares 2 3 2 7 2 2 2 4 2" xfId="18745" xr:uid="{00000000-0005-0000-0000-00003B700000}"/>
    <cellStyle name="Millares 2 3 2 7 2 2 2 4 2 2" xfId="49795" xr:uid="{00000000-0005-0000-0000-00003C700000}"/>
    <cellStyle name="Millares 2 3 2 7 2 2 2 4 3" xfId="29111" xr:uid="{00000000-0005-0000-0000-00003D700000}"/>
    <cellStyle name="Millares 2 3 2 7 2 2 2 4 4" xfId="39455" xr:uid="{00000000-0005-0000-0000-00003E700000}"/>
    <cellStyle name="Millares 2 3 2 7 2 2 2 5" xfId="11889" xr:uid="{00000000-0005-0000-0000-00003F700000}"/>
    <cellStyle name="Millares 2 3 2 7 2 2 2 5 2" xfId="42945" xr:uid="{00000000-0005-0000-0000-000040700000}"/>
    <cellStyle name="Millares 2 3 2 7 2 2 2 6" xfId="22261" xr:uid="{00000000-0005-0000-0000-000041700000}"/>
    <cellStyle name="Millares 2 3 2 7 2 2 2 7" xfId="32605" xr:uid="{00000000-0005-0000-0000-000042700000}"/>
    <cellStyle name="Millares 2 3 2 7 2 2 3" xfId="3208" xr:uid="{00000000-0005-0000-0000-000043700000}"/>
    <cellStyle name="Millares 2 3 2 7 2 2 3 2" xfId="6638" xr:uid="{00000000-0005-0000-0000-000044700000}"/>
    <cellStyle name="Millares 2 3 2 7 2 2 3 2 2" xfId="17033" xr:uid="{00000000-0005-0000-0000-000045700000}"/>
    <cellStyle name="Millares 2 3 2 7 2 2 3 2 2 2" xfId="48087" xr:uid="{00000000-0005-0000-0000-000046700000}"/>
    <cellStyle name="Millares 2 3 2 7 2 2 3 2 3" xfId="27403" xr:uid="{00000000-0005-0000-0000-000047700000}"/>
    <cellStyle name="Millares 2 3 2 7 2 2 3 2 4" xfId="37747" xr:uid="{00000000-0005-0000-0000-000048700000}"/>
    <cellStyle name="Millares 2 3 2 7 2 2 3 3" xfId="10118" xr:uid="{00000000-0005-0000-0000-000049700000}"/>
    <cellStyle name="Millares 2 3 2 7 2 2 3 3 2" xfId="20484" xr:uid="{00000000-0005-0000-0000-00004A700000}"/>
    <cellStyle name="Millares 2 3 2 7 2 2 3 3 2 2" xfId="51533" xr:uid="{00000000-0005-0000-0000-00004B700000}"/>
    <cellStyle name="Millares 2 3 2 7 2 2 3 3 3" xfId="30849" xr:uid="{00000000-0005-0000-0000-00004C700000}"/>
    <cellStyle name="Millares 2 3 2 7 2 2 3 3 4" xfId="41193" xr:uid="{00000000-0005-0000-0000-00004D700000}"/>
    <cellStyle name="Millares 2 3 2 7 2 2 3 4" xfId="13605" xr:uid="{00000000-0005-0000-0000-00004E700000}"/>
    <cellStyle name="Millares 2 3 2 7 2 2 3 4 2" xfId="44661" xr:uid="{00000000-0005-0000-0000-00004F700000}"/>
    <cellStyle name="Millares 2 3 2 7 2 2 3 5" xfId="23977" xr:uid="{00000000-0005-0000-0000-000050700000}"/>
    <cellStyle name="Millares 2 3 2 7 2 2 3 6" xfId="34321" xr:uid="{00000000-0005-0000-0000-000051700000}"/>
    <cellStyle name="Millares 2 3 2 7 2 2 4" xfId="4917" xr:uid="{00000000-0005-0000-0000-000052700000}"/>
    <cellStyle name="Millares 2 3 2 7 2 2 4 2" xfId="15314" xr:uid="{00000000-0005-0000-0000-000053700000}"/>
    <cellStyle name="Millares 2 3 2 7 2 2 4 2 2" xfId="46370" xr:uid="{00000000-0005-0000-0000-000054700000}"/>
    <cellStyle name="Millares 2 3 2 7 2 2 4 3" xfId="25686" xr:uid="{00000000-0005-0000-0000-000055700000}"/>
    <cellStyle name="Millares 2 3 2 7 2 2 4 4" xfId="36030" xr:uid="{00000000-0005-0000-0000-000056700000}"/>
    <cellStyle name="Millares 2 3 2 7 2 2 5" xfId="8359" xr:uid="{00000000-0005-0000-0000-000057700000}"/>
    <cellStyle name="Millares 2 3 2 7 2 2 5 2" xfId="18744" xr:uid="{00000000-0005-0000-0000-000058700000}"/>
    <cellStyle name="Millares 2 3 2 7 2 2 5 2 2" xfId="49794" xr:uid="{00000000-0005-0000-0000-000059700000}"/>
    <cellStyle name="Millares 2 3 2 7 2 2 5 3" xfId="29110" xr:uid="{00000000-0005-0000-0000-00005A700000}"/>
    <cellStyle name="Millares 2 3 2 7 2 2 5 4" xfId="39454" xr:uid="{00000000-0005-0000-0000-00005B700000}"/>
    <cellStyle name="Millares 2 3 2 7 2 2 6" xfId="11888" xr:uid="{00000000-0005-0000-0000-00005C700000}"/>
    <cellStyle name="Millares 2 3 2 7 2 2 6 2" xfId="42944" xr:uid="{00000000-0005-0000-0000-00005D700000}"/>
    <cellStyle name="Millares 2 3 2 7 2 2 7" xfId="22260" xr:uid="{00000000-0005-0000-0000-00005E700000}"/>
    <cellStyle name="Millares 2 3 2 7 2 2 8" xfId="32604" xr:uid="{00000000-0005-0000-0000-00005F700000}"/>
    <cellStyle name="Millares 2 3 2 7 2 3" xfId="1020" xr:uid="{00000000-0005-0000-0000-000060700000}"/>
    <cellStyle name="Millares 2 3 2 7 2 3 2" xfId="3210" xr:uid="{00000000-0005-0000-0000-000061700000}"/>
    <cellStyle name="Millares 2 3 2 7 2 3 2 2" xfId="6640" xr:uid="{00000000-0005-0000-0000-000062700000}"/>
    <cellStyle name="Millares 2 3 2 7 2 3 2 2 2" xfId="17035" xr:uid="{00000000-0005-0000-0000-000063700000}"/>
    <cellStyle name="Millares 2 3 2 7 2 3 2 2 2 2" xfId="48089" xr:uid="{00000000-0005-0000-0000-000064700000}"/>
    <cellStyle name="Millares 2 3 2 7 2 3 2 2 3" xfId="27405" xr:uid="{00000000-0005-0000-0000-000065700000}"/>
    <cellStyle name="Millares 2 3 2 7 2 3 2 2 4" xfId="37749" xr:uid="{00000000-0005-0000-0000-000066700000}"/>
    <cellStyle name="Millares 2 3 2 7 2 3 2 3" xfId="10120" xr:uid="{00000000-0005-0000-0000-000067700000}"/>
    <cellStyle name="Millares 2 3 2 7 2 3 2 3 2" xfId="20486" xr:uid="{00000000-0005-0000-0000-000068700000}"/>
    <cellStyle name="Millares 2 3 2 7 2 3 2 3 2 2" xfId="51535" xr:uid="{00000000-0005-0000-0000-000069700000}"/>
    <cellStyle name="Millares 2 3 2 7 2 3 2 3 3" xfId="30851" xr:uid="{00000000-0005-0000-0000-00006A700000}"/>
    <cellStyle name="Millares 2 3 2 7 2 3 2 3 4" xfId="41195" xr:uid="{00000000-0005-0000-0000-00006B700000}"/>
    <cellStyle name="Millares 2 3 2 7 2 3 2 4" xfId="13607" xr:uid="{00000000-0005-0000-0000-00006C700000}"/>
    <cellStyle name="Millares 2 3 2 7 2 3 2 4 2" xfId="44663" xr:uid="{00000000-0005-0000-0000-00006D700000}"/>
    <cellStyle name="Millares 2 3 2 7 2 3 2 5" xfId="23979" xr:uid="{00000000-0005-0000-0000-00006E700000}"/>
    <cellStyle name="Millares 2 3 2 7 2 3 2 6" xfId="34323" xr:uid="{00000000-0005-0000-0000-00006F700000}"/>
    <cellStyle name="Millares 2 3 2 7 2 3 3" xfId="4919" xr:uid="{00000000-0005-0000-0000-000070700000}"/>
    <cellStyle name="Millares 2 3 2 7 2 3 3 2" xfId="15316" xr:uid="{00000000-0005-0000-0000-000071700000}"/>
    <cellStyle name="Millares 2 3 2 7 2 3 3 2 2" xfId="46372" xr:uid="{00000000-0005-0000-0000-000072700000}"/>
    <cellStyle name="Millares 2 3 2 7 2 3 3 3" xfId="25688" xr:uid="{00000000-0005-0000-0000-000073700000}"/>
    <cellStyle name="Millares 2 3 2 7 2 3 3 4" xfId="36032" xr:uid="{00000000-0005-0000-0000-000074700000}"/>
    <cellStyle name="Millares 2 3 2 7 2 3 4" xfId="8361" xr:uid="{00000000-0005-0000-0000-000075700000}"/>
    <cellStyle name="Millares 2 3 2 7 2 3 4 2" xfId="18746" xr:uid="{00000000-0005-0000-0000-000076700000}"/>
    <cellStyle name="Millares 2 3 2 7 2 3 4 2 2" xfId="49796" xr:uid="{00000000-0005-0000-0000-000077700000}"/>
    <cellStyle name="Millares 2 3 2 7 2 3 4 3" xfId="29112" xr:uid="{00000000-0005-0000-0000-000078700000}"/>
    <cellStyle name="Millares 2 3 2 7 2 3 4 4" xfId="39456" xr:uid="{00000000-0005-0000-0000-000079700000}"/>
    <cellStyle name="Millares 2 3 2 7 2 3 5" xfId="11890" xr:uid="{00000000-0005-0000-0000-00007A700000}"/>
    <cellStyle name="Millares 2 3 2 7 2 3 5 2" xfId="42946" xr:uid="{00000000-0005-0000-0000-00007B700000}"/>
    <cellStyle name="Millares 2 3 2 7 2 3 6" xfId="22262" xr:uid="{00000000-0005-0000-0000-00007C700000}"/>
    <cellStyle name="Millares 2 3 2 7 2 3 7" xfId="32606" xr:uid="{00000000-0005-0000-0000-00007D700000}"/>
    <cellStyle name="Millares 2 3 2 7 2 4" xfId="1021" xr:uid="{00000000-0005-0000-0000-00007E700000}"/>
    <cellStyle name="Millares 2 3 2 7 2 4 2" xfId="3211" xr:uid="{00000000-0005-0000-0000-00007F700000}"/>
    <cellStyle name="Millares 2 3 2 7 2 4 2 2" xfId="6641" xr:uid="{00000000-0005-0000-0000-000080700000}"/>
    <cellStyle name="Millares 2 3 2 7 2 4 2 2 2" xfId="17036" xr:uid="{00000000-0005-0000-0000-000081700000}"/>
    <cellStyle name="Millares 2 3 2 7 2 4 2 2 2 2" xfId="48090" xr:uid="{00000000-0005-0000-0000-000082700000}"/>
    <cellStyle name="Millares 2 3 2 7 2 4 2 2 3" xfId="27406" xr:uid="{00000000-0005-0000-0000-000083700000}"/>
    <cellStyle name="Millares 2 3 2 7 2 4 2 2 4" xfId="37750" xr:uid="{00000000-0005-0000-0000-000084700000}"/>
    <cellStyle name="Millares 2 3 2 7 2 4 2 3" xfId="10121" xr:uid="{00000000-0005-0000-0000-000085700000}"/>
    <cellStyle name="Millares 2 3 2 7 2 4 2 3 2" xfId="20487" xr:uid="{00000000-0005-0000-0000-000086700000}"/>
    <cellStyle name="Millares 2 3 2 7 2 4 2 3 2 2" xfId="51536" xr:uid="{00000000-0005-0000-0000-000087700000}"/>
    <cellStyle name="Millares 2 3 2 7 2 4 2 3 3" xfId="30852" xr:uid="{00000000-0005-0000-0000-000088700000}"/>
    <cellStyle name="Millares 2 3 2 7 2 4 2 3 4" xfId="41196" xr:uid="{00000000-0005-0000-0000-000089700000}"/>
    <cellStyle name="Millares 2 3 2 7 2 4 2 4" xfId="13608" xr:uid="{00000000-0005-0000-0000-00008A700000}"/>
    <cellStyle name="Millares 2 3 2 7 2 4 2 4 2" xfId="44664" xr:uid="{00000000-0005-0000-0000-00008B700000}"/>
    <cellStyle name="Millares 2 3 2 7 2 4 2 5" xfId="23980" xr:uid="{00000000-0005-0000-0000-00008C700000}"/>
    <cellStyle name="Millares 2 3 2 7 2 4 2 6" xfId="34324" xr:uid="{00000000-0005-0000-0000-00008D700000}"/>
    <cellStyle name="Millares 2 3 2 7 2 4 3" xfId="4920" xr:uid="{00000000-0005-0000-0000-00008E700000}"/>
    <cellStyle name="Millares 2 3 2 7 2 4 3 2" xfId="15317" xr:uid="{00000000-0005-0000-0000-00008F700000}"/>
    <cellStyle name="Millares 2 3 2 7 2 4 3 2 2" xfId="46373" xr:uid="{00000000-0005-0000-0000-000090700000}"/>
    <cellStyle name="Millares 2 3 2 7 2 4 3 3" xfId="25689" xr:uid="{00000000-0005-0000-0000-000091700000}"/>
    <cellStyle name="Millares 2 3 2 7 2 4 3 4" xfId="36033" xr:uid="{00000000-0005-0000-0000-000092700000}"/>
    <cellStyle name="Millares 2 3 2 7 2 4 4" xfId="8362" xr:uid="{00000000-0005-0000-0000-000093700000}"/>
    <cellStyle name="Millares 2 3 2 7 2 4 4 2" xfId="18747" xr:uid="{00000000-0005-0000-0000-000094700000}"/>
    <cellStyle name="Millares 2 3 2 7 2 4 4 2 2" xfId="49797" xr:uid="{00000000-0005-0000-0000-000095700000}"/>
    <cellStyle name="Millares 2 3 2 7 2 4 4 3" xfId="29113" xr:uid="{00000000-0005-0000-0000-000096700000}"/>
    <cellStyle name="Millares 2 3 2 7 2 4 4 4" xfId="39457" xr:uid="{00000000-0005-0000-0000-000097700000}"/>
    <cellStyle name="Millares 2 3 2 7 2 4 5" xfId="11891" xr:uid="{00000000-0005-0000-0000-000098700000}"/>
    <cellStyle name="Millares 2 3 2 7 2 4 5 2" xfId="42947" xr:uid="{00000000-0005-0000-0000-000099700000}"/>
    <cellStyle name="Millares 2 3 2 7 2 4 6" xfId="22263" xr:uid="{00000000-0005-0000-0000-00009A700000}"/>
    <cellStyle name="Millares 2 3 2 7 2 4 7" xfId="32607" xr:uid="{00000000-0005-0000-0000-00009B700000}"/>
    <cellStyle name="Millares 2 3 2 7 2 5" xfId="1022" xr:uid="{00000000-0005-0000-0000-00009C700000}"/>
    <cellStyle name="Millares 2 3 2 7 2 5 2" xfId="3212" xr:uid="{00000000-0005-0000-0000-00009D700000}"/>
    <cellStyle name="Millares 2 3 2 7 2 5 2 2" xfId="6642" xr:uid="{00000000-0005-0000-0000-00009E700000}"/>
    <cellStyle name="Millares 2 3 2 7 2 5 2 2 2" xfId="17037" xr:uid="{00000000-0005-0000-0000-00009F700000}"/>
    <cellStyle name="Millares 2 3 2 7 2 5 2 2 2 2" xfId="48091" xr:uid="{00000000-0005-0000-0000-0000A0700000}"/>
    <cellStyle name="Millares 2 3 2 7 2 5 2 2 3" xfId="27407" xr:uid="{00000000-0005-0000-0000-0000A1700000}"/>
    <cellStyle name="Millares 2 3 2 7 2 5 2 2 4" xfId="37751" xr:uid="{00000000-0005-0000-0000-0000A2700000}"/>
    <cellStyle name="Millares 2 3 2 7 2 5 2 3" xfId="10122" xr:uid="{00000000-0005-0000-0000-0000A3700000}"/>
    <cellStyle name="Millares 2 3 2 7 2 5 2 3 2" xfId="20488" xr:uid="{00000000-0005-0000-0000-0000A4700000}"/>
    <cellStyle name="Millares 2 3 2 7 2 5 2 3 2 2" xfId="51537" xr:uid="{00000000-0005-0000-0000-0000A5700000}"/>
    <cellStyle name="Millares 2 3 2 7 2 5 2 3 3" xfId="30853" xr:uid="{00000000-0005-0000-0000-0000A6700000}"/>
    <cellStyle name="Millares 2 3 2 7 2 5 2 3 4" xfId="41197" xr:uid="{00000000-0005-0000-0000-0000A7700000}"/>
    <cellStyle name="Millares 2 3 2 7 2 5 2 4" xfId="13609" xr:uid="{00000000-0005-0000-0000-0000A8700000}"/>
    <cellStyle name="Millares 2 3 2 7 2 5 2 4 2" xfId="44665" xr:uid="{00000000-0005-0000-0000-0000A9700000}"/>
    <cellStyle name="Millares 2 3 2 7 2 5 2 5" xfId="23981" xr:uid="{00000000-0005-0000-0000-0000AA700000}"/>
    <cellStyle name="Millares 2 3 2 7 2 5 2 6" xfId="34325" xr:uid="{00000000-0005-0000-0000-0000AB700000}"/>
    <cellStyle name="Millares 2 3 2 7 2 5 3" xfId="4921" xr:uid="{00000000-0005-0000-0000-0000AC700000}"/>
    <cellStyle name="Millares 2 3 2 7 2 5 3 2" xfId="15318" xr:uid="{00000000-0005-0000-0000-0000AD700000}"/>
    <cellStyle name="Millares 2 3 2 7 2 5 3 2 2" xfId="46374" xr:uid="{00000000-0005-0000-0000-0000AE700000}"/>
    <cellStyle name="Millares 2 3 2 7 2 5 3 3" xfId="25690" xr:uid="{00000000-0005-0000-0000-0000AF700000}"/>
    <cellStyle name="Millares 2 3 2 7 2 5 3 4" xfId="36034" xr:uid="{00000000-0005-0000-0000-0000B0700000}"/>
    <cellStyle name="Millares 2 3 2 7 2 5 4" xfId="8363" xr:uid="{00000000-0005-0000-0000-0000B1700000}"/>
    <cellStyle name="Millares 2 3 2 7 2 5 4 2" xfId="18748" xr:uid="{00000000-0005-0000-0000-0000B2700000}"/>
    <cellStyle name="Millares 2 3 2 7 2 5 4 2 2" xfId="49798" xr:uid="{00000000-0005-0000-0000-0000B3700000}"/>
    <cellStyle name="Millares 2 3 2 7 2 5 4 3" xfId="29114" xr:uid="{00000000-0005-0000-0000-0000B4700000}"/>
    <cellStyle name="Millares 2 3 2 7 2 5 4 4" xfId="39458" xr:uid="{00000000-0005-0000-0000-0000B5700000}"/>
    <cellStyle name="Millares 2 3 2 7 2 5 5" xfId="11892" xr:uid="{00000000-0005-0000-0000-0000B6700000}"/>
    <cellStyle name="Millares 2 3 2 7 2 5 5 2" xfId="42948" xr:uid="{00000000-0005-0000-0000-0000B7700000}"/>
    <cellStyle name="Millares 2 3 2 7 2 5 6" xfId="22264" xr:uid="{00000000-0005-0000-0000-0000B8700000}"/>
    <cellStyle name="Millares 2 3 2 7 2 5 7" xfId="32608" xr:uid="{00000000-0005-0000-0000-0000B9700000}"/>
    <cellStyle name="Millares 2 3 2 7 2 6" xfId="3207" xr:uid="{00000000-0005-0000-0000-0000BA700000}"/>
    <cellStyle name="Millares 2 3 2 7 2 6 2" xfId="6637" xr:uid="{00000000-0005-0000-0000-0000BB700000}"/>
    <cellStyle name="Millares 2 3 2 7 2 6 2 2" xfId="17032" xr:uid="{00000000-0005-0000-0000-0000BC700000}"/>
    <cellStyle name="Millares 2 3 2 7 2 6 2 2 2" xfId="48086" xr:uid="{00000000-0005-0000-0000-0000BD700000}"/>
    <cellStyle name="Millares 2 3 2 7 2 6 2 3" xfId="27402" xr:uid="{00000000-0005-0000-0000-0000BE700000}"/>
    <cellStyle name="Millares 2 3 2 7 2 6 2 4" xfId="37746" xr:uid="{00000000-0005-0000-0000-0000BF700000}"/>
    <cellStyle name="Millares 2 3 2 7 2 6 3" xfId="10117" xr:uid="{00000000-0005-0000-0000-0000C0700000}"/>
    <cellStyle name="Millares 2 3 2 7 2 6 3 2" xfId="20483" xr:uid="{00000000-0005-0000-0000-0000C1700000}"/>
    <cellStyle name="Millares 2 3 2 7 2 6 3 2 2" xfId="51532" xr:uid="{00000000-0005-0000-0000-0000C2700000}"/>
    <cellStyle name="Millares 2 3 2 7 2 6 3 3" xfId="30848" xr:uid="{00000000-0005-0000-0000-0000C3700000}"/>
    <cellStyle name="Millares 2 3 2 7 2 6 3 4" xfId="41192" xr:uid="{00000000-0005-0000-0000-0000C4700000}"/>
    <cellStyle name="Millares 2 3 2 7 2 6 4" xfId="13604" xr:uid="{00000000-0005-0000-0000-0000C5700000}"/>
    <cellStyle name="Millares 2 3 2 7 2 6 4 2" xfId="44660" xr:uid="{00000000-0005-0000-0000-0000C6700000}"/>
    <cellStyle name="Millares 2 3 2 7 2 6 5" xfId="23976" xr:uid="{00000000-0005-0000-0000-0000C7700000}"/>
    <cellStyle name="Millares 2 3 2 7 2 6 6" xfId="34320" xr:uid="{00000000-0005-0000-0000-0000C8700000}"/>
    <cellStyle name="Millares 2 3 2 7 2 7" xfId="4916" xr:uid="{00000000-0005-0000-0000-0000C9700000}"/>
    <cellStyle name="Millares 2 3 2 7 2 7 2" xfId="15313" xr:uid="{00000000-0005-0000-0000-0000CA700000}"/>
    <cellStyle name="Millares 2 3 2 7 2 7 2 2" xfId="46369" xr:uid="{00000000-0005-0000-0000-0000CB700000}"/>
    <cellStyle name="Millares 2 3 2 7 2 7 3" xfId="25685" xr:uid="{00000000-0005-0000-0000-0000CC700000}"/>
    <cellStyle name="Millares 2 3 2 7 2 7 4" xfId="36029" xr:uid="{00000000-0005-0000-0000-0000CD700000}"/>
    <cellStyle name="Millares 2 3 2 7 2 8" xfId="8358" xr:uid="{00000000-0005-0000-0000-0000CE700000}"/>
    <cellStyle name="Millares 2 3 2 7 2 8 2" xfId="18743" xr:uid="{00000000-0005-0000-0000-0000CF700000}"/>
    <cellStyle name="Millares 2 3 2 7 2 8 2 2" xfId="49793" xr:uid="{00000000-0005-0000-0000-0000D0700000}"/>
    <cellStyle name="Millares 2 3 2 7 2 8 3" xfId="29109" xr:uid="{00000000-0005-0000-0000-0000D1700000}"/>
    <cellStyle name="Millares 2 3 2 7 2 8 4" xfId="39453" xr:uid="{00000000-0005-0000-0000-0000D2700000}"/>
    <cellStyle name="Millares 2 3 2 7 2 9" xfId="11887" xr:uid="{00000000-0005-0000-0000-0000D3700000}"/>
    <cellStyle name="Millares 2 3 2 7 2 9 2" xfId="42943" xr:uid="{00000000-0005-0000-0000-0000D4700000}"/>
    <cellStyle name="Millares 2 3 2 7 3" xfId="1023" xr:uid="{00000000-0005-0000-0000-0000D5700000}"/>
    <cellStyle name="Millares 2 3 2 7 3 2" xfId="1024" xr:uid="{00000000-0005-0000-0000-0000D6700000}"/>
    <cellStyle name="Millares 2 3 2 7 3 2 2" xfId="3214" xr:uid="{00000000-0005-0000-0000-0000D7700000}"/>
    <cellStyle name="Millares 2 3 2 7 3 2 2 2" xfId="6644" xr:uid="{00000000-0005-0000-0000-0000D8700000}"/>
    <cellStyle name="Millares 2 3 2 7 3 2 2 2 2" xfId="17039" xr:uid="{00000000-0005-0000-0000-0000D9700000}"/>
    <cellStyle name="Millares 2 3 2 7 3 2 2 2 2 2" xfId="48093" xr:uid="{00000000-0005-0000-0000-0000DA700000}"/>
    <cellStyle name="Millares 2 3 2 7 3 2 2 2 3" xfId="27409" xr:uid="{00000000-0005-0000-0000-0000DB700000}"/>
    <cellStyle name="Millares 2 3 2 7 3 2 2 2 4" xfId="37753" xr:uid="{00000000-0005-0000-0000-0000DC700000}"/>
    <cellStyle name="Millares 2 3 2 7 3 2 2 3" xfId="10124" xr:uid="{00000000-0005-0000-0000-0000DD700000}"/>
    <cellStyle name="Millares 2 3 2 7 3 2 2 3 2" xfId="20490" xr:uid="{00000000-0005-0000-0000-0000DE700000}"/>
    <cellStyle name="Millares 2 3 2 7 3 2 2 3 2 2" xfId="51539" xr:uid="{00000000-0005-0000-0000-0000DF700000}"/>
    <cellStyle name="Millares 2 3 2 7 3 2 2 3 3" xfId="30855" xr:uid="{00000000-0005-0000-0000-0000E0700000}"/>
    <cellStyle name="Millares 2 3 2 7 3 2 2 3 4" xfId="41199" xr:uid="{00000000-0005-0000-0000-0000E1700000}"/>
    <cellStyle name="Millares 2 3 2 7 3 2 2 4" xfId="13611" xr:uid="{00000000-0005-0000-0000-0000E2700000}"/>
    <cellStyle name="Millares 2 3 2 7 3 2 2 4 2" xfId="44667" xr:uid="{00000000-0005-0000-0000-0000E3700000}"/>
    <cellStyle name="Millares 2 3 2 7 3 2 2 5" xfId="23983" xr:uid="{00000000-0005-0000-0000-0000E4700000}"/>
    <cellStyle name="Millares 2 3 2 7 3 2 2 6" xfId="34327" xr:uid="{00000000-0005-0000-0000-0000E5700000}"/>
    <cellStyle name="Millares 2 3 2 7 3 2 3" xfId="4923" xr:uid="{00000000-0005-0000-0000-0000E6700000}"/>
    <cellStyle name="Millares 2 3 2 7 3 2 3 2" xfId="15320" xr:uid="{00000000-0005-0000-0000-0000E7700000}"/>
    <cellStyle name="Millares 2 3 2 7 3 2 3 2 2" xfId="46376" xr:uid="{00000000-0005-0000-0000-0000E8700000}"/>
    <cellStyle name="Millares 2 3 2 7 3 2 3 3" xfId="25692" xr:uid="{00000000-0005-0000-0000-0000E9700000}"/>
    <cellStyle name="Millares 2 3 2 7 3 2 3 4" xfId="36036" xr:uid="{00000000-0005-0000-0000-0000EA700000}"/>
    <cellStyle name="Millares 2 3 2 7 3 2 4" xfId="8365" xr:uid="{00000000-0005-0000-0000-0000EB700000}"/>
    <cellStyle name="Millares 2 3 2 7 3 2 4 2" xfId="18750" xr:uid="{00000000-0005-0000-0000-0000EC700000}"/>
    <cellStyle name="Millares 2 3 2 7 3 2 4 2 2" xfId="49800" xr:uid="{00000000-0005-0000-0000-0000ED700000}"/>
    <cellStyle name="Millares 2 3 2 7 3 2 4 3" xfId="29116" xr:uid="{00000000-0005-0000-0000-0000EE700000}"/>
    <cellStyle name="Millares 2 3 2 7 3 2 4 4" xfId="39460" xr:uid="{00000000-0005-0000-0000-0000EF700000}"/>
    <cellStyle name="Millares 2 3 2 7 3 2 5" xfId="11894" xr:uid="{00000000-0005-0000-0000-0000F0700000}"/>
    <cellStyle name="Millares 2 3 2 7 3 2 5 2" xfId="42950" xr:uid="{00000000-0005-0000-0000-0000F1700000}"/>
    <cellStyle name="Millares 2 3 2 7 3 2 6" xfId="22266" xr:uid="{00000000-0005-0000-0000-0000F2700000}"/>
    <cellStyle name="Millares 2 3 2 7 3 2 7" xfId="32610" xr:uid="{00000000-0005-0000-0000-0000F3700000}"/>
    <cellStyle name="Millares 2 3 2 7 3 3" xfId="3213" xr:uid="{00000000-0005-0000-0000-0000F4700000}"/>
    <cellStyle name="Millares 2 3 2 7 3 3 2" xfId="6643" xr:uid="{00000000-0005-0000-0000-0000F5700000}"/>
    <cellStyle name="Millares 2 3 2 7 3 3 2 2" xfId="17038" xr:uid="{00000000-0005-0000-0000-0000F6700000}"/>
    <cellStyle name="Millares 2 3 2 7 3 3 2 2 2" xfId="48092" xr:uid="{00000000-0005-0000-0000-0000F7700000}"/>
    <cellStyle name="Millares 2 3 2 7 3 3 2 3" xfId="27408" xr:uid="{00000000-0005-0000-0000-0000F8700000}"/>
    <cellStyle name="Millares 2 3 2 7 3 3 2 4" xfId="37752" xr:uid="{00000000-0005-0000-0000-0000F9700000}"/>
    <cellStyle name="Millares 2 3 2 7 3 3 3" xfId="10123" xr:uid="{00000000-0005-0000-0000-0000FA700000}"/>
    <cellStyle name="Millares 2 3 2 7 3 3 3 2" xfId="20489" xr:uid="{00000000-0005-0000-0000-0000FB700000}"/>
    <cellStyle name="Millares 2 3 2 7 3 3 3 2 2" xfId="51538" xr:uid="{00000000-0005-0000-0000-0000FC700000}"/>
    <cellStyle name="Millares 2 3 2 7 3 3 3 3" xfId="30854" xr:uid="{00000000-0005-0000-0000-0000FD700000}"/>
    <cellStyle name="Millares 2 3 2 7 3 3 3 4" xfId="41198" xr:uid="{00000000-0005-0000-0000-0000FE700000}"/>
    <cellStyle name="Millares 2 3 2 7 3 3 4" xfId="13610" xr:uid="{00000000-0005-0000-0000-0000FF700000}"/>
    <cellStyle name="Millares 2 3 2 7 3 3 4 2" xfId="44666" xr:uid="{00000000-0005-0000-0000-000000710000}"/>
    <cellStyle name="Millares 2 3 2 7 3 3 5" xfId="23982" xr:uid="{00000000-0005-0000-0000-000001710000}"/>
    <cellStyle name="Millares 2 3 2 7 3 3 6" xfId="34326" xr:uid="{00000000-0005-0000-0000-000002710000}"/>
    <cellStyle name="Millares 2 3 2 7 3 4" xfId="4922" xr:uid="{00000000-0005-0000-0000-000003710000}"/>
    <cellStyle name="Millares 2 3 2 7 3 4 2" xfId="15319" xr:uid="{00000000-0005-0000-0000-000004710000}"/>
    <cellStyle name="Millares 2 3 2 7 3 4 2 2" xfId="46375" xr:uid="{00000000-0005-0000-0000-000005710000}"/>
    <cellStyle name="Millares 2 3 2 7 3 4 3" xfId="25691" xr:uid="{00000000-0005-0000-0000-000006710000}"/>
    <cellStyle name="Millares 2 3 2 7 3 4 4" xfId="36035" xr:uid="{00000000-0005-0000-0000-000007710000}"/>
    <cellStyle name="Millares 2 3 2 7 3 5" xfId="8364" xr:uid="{00000000-0005-0000-0000-000008710000}"/>
    <cellStyle name="Millares 2 3 2 7 3 5 2" xfId="18749" xr:uid="{00000000-0005-0000-0000-000009710000}"/>
    <cellStyle name="Millares 2 3 2 7 3 5 2 2" xfId="49799" xr:uid="{00000000-0005-0000-0000-00000A710000}"/>
    <cellStyle name="Millares 2 3 2 7 3 5 3" xfId="29115" xr:uid="{00000000-0005-0000-0000-00000B710000}"/>
    <cellStyle name="Millares 2 3 2 7 3 5 4" xfId="39459" xr:uid="{00000000-0005-0000-0000-00000C710000}"/>
    <cellStyle name="Millares 2 3 2 7 3 6" xfId="11893" xr:uid="{00000000-0005-0000-0000-00000D710000}"/>
    <cellStyle name="Millares 2 3 2 7 3 6 2" xfId="42949" xr:uid="{00000000-0005-0000-0000-00000E710000}"/>
    <cellStyle name="Millares 2 3 2 7 3 7" xfId="22265" xr:uid="{00000000-0005-0000-0000-00000F710000}"/>
    <cellStyle name="Millares 2 3 2 7 3 8" xfId="32609" xr:uid="{00000000-0005-0000-0000-000010710000}"/>
    <cellStyle name="Millares 2 3 2 7 4" xfId="1025" xr:uid="{00000000-0005-0000-0000-000011710000}"/>
    <cellStyle name="Millares 2 3 2 7 4 2" xfId="3215" xr:uid="{00000000-0005-0000-0000-000012710000}"/>
    <cellStyle name="Millares 2 3 2 7 4 2 2" xfId="6645" xr:uid="{00000000-0005-0000-0000-000013710000}"/>
    <cellStyle name="Millares 2 3 2 7 4 2 2 2" xfId="17040" xr:uid="{00000000-0005-0000-0000-000014710000}"/>
    <cellStyle name="Millares 2 3 2 7 4 2 2 2 2" xfId="48094" xr:uid="{00000000-0005-0000-0000-000015710000}"/>
    <cellStyle name="Millares 2 3 2 7 4 2 2 3" xfId="27410" xr:uid="{00000000-0005-0000-0000-000016710000}"/>
    <cellStyle name="Millares 2 3 2 7 4 2 2 4" xfId="37754" xr:uid="{00000000-0005-0000-0000-000017710000}"/>
    <cellStyle name="Millares 2 3 2 7 4 2 3" xfId="10125" xr:uid="{00000000-0005-0000-0000-000018710000}"/>
    <cellStyle name="Millares 2 3 2 7 4 2 3 2" xfId="20491" xr:uid="{00000000-0005-0000-0000-000019710000}"/>
    <cellStyle name="Millares 2 3 2 7 4 2 3 2 2" xfId="51540" xr:uid="{00000000-0005-0000-0000-00001A710000}"/>
    <cellStyle name="Millares 2 3 2 7 4 2 3 3" xfId="30856" xr:uid="{00000000-0005-0000-0000-00001B710000}"/>
    <cellStyle name="Millares 2 3 2 7 4 2 3 4" xfId="41200" xr:uid="{00000000-0005-0000-0000-00001C710000}"/>
    <cellStyle name="Millares 2 3 2 7 4 2 4" xfId="13612" xr:uid="{00000000-0005-0000-0000-00001D710000}"/>
    <cellStyle name="Millares 2 3 2 7 4 2 4 2" xfId="44668" xr:uid="{00000000-0005-0000-0000-00001E710000}"/>
    <cellStyle name="Millares 2 3 2 7 4 2 5" xfId="23984" xr:uid="{00000000-0005-0000-0000-00001F710000}"/>
    <cellStyle name="Millares 2 3 2 7 4 2 6" xfId="34328" xr:uid="{00000000-0005-0000-0000-000020710000}"/>
    <cellStyle name="Millares 2 3 2 7 4 3" xfId="4924" xr:uid="{00000000-0005-0000-0000-000021710000}"/>
    <cellStyle name="Millares 2 3 2 7 4 3 2" xfId="15321" xr:uid="{00000000-0005-0000-0000-000022710000}"/>
    <cellStyle name="Millares 2 3 2 7 4 3 2 2" xfId="46377" xr:uid="{00000000-0005-0000-0000-000023710000}"/>
    <cellStyle name="Millares 2 3 2 7 4 3 3" xfId="25693" xr:uid="{00000000-0005-0000-0000-000024710000}"/>
    <cellStyle name="Millares 2 3 2 7 4 3 4" xfId="36037" xr:uid="{00000000-0005-0000-0000-000025710000}"/>
    <cellStyle name="Millares 2 3 2 7 4 4" xfId="8366" xr:uid="{00000000-0005-0000-0000-000026710000}"/>
    <cellStyle name="Millares 2 3 2 7 4 4 2" xfId="18751" xr:uid="{00000000-0005-0000-0000-000027710000}"/>
    <cellStyle name="Millares 2 3 2 7 4 4 2 2" xfId="49801" xr:uid="{00000000-0005-0000-0000-000028710000}"/>
    <cellStyle name="Millares 2 3 2 7 4 4 3" xfId="29117" xr:uid="{00000000-0005-0000-0000-000029710000}"/>
    <cellStyle name="Millares 2 3 2 7 4 4 4" xfId="39461" xr:uid="{00000000-0005-0000-0000-00002A710000}"/>
    <cellStyle name="Millares 2 3 2 7 4 5" xfId="11895" xr:uid="{00000000-0005-0000-0000-00002B710000}"/>
    <cellStyle name="Millares 2 3 2 7 4 5 2" xfId="42951" xr:uid="{00000000-0005-0000-0000-00002C710000}"/>
    <cellStyle name="Millares 2 3 2 7 4 6" xfId="22267" xr:uid="{00000000-0005-0000-0000-00002D710000}"/>
    <cellStyle name="Millares 2 3 2 7 4 7" xfId="32611" xr:uid="{00000000-0005-0000-0000-00002E710000}"/>
    <cellStyle name="Millares 2 3 2 7 5" xfId="1026" xr:uid="{00000000-0005-0000-0000-00002F710000}"/>
    <cellStyle name="Millares 2 3 2 7 5 2" xfId="3216" xr:uid="{00000000-0005-0000-0000-000030710000}"/>
    <cellStyle name="Millares 2 3 2 7 5 2 2" xfId="6646" xr:uid="{00000000-0005-0000-0000-000031710000}"/>
    <cellStyle name="Millares 2 3 2 7 5 2 2 2" xfId="17041" xr:uid="{00000000-0005-0000-0000-000032710000}"/>
    <cellStyle name="Millares 2 3 2 7 5 2 2 2 2" xfId="48095" xr:uid="{00000000-0005-0000-0000-000033710000}"/>
    <cellStyle name="Millares 2 3 2 7 5 2 2 3" xfId="27411" xr:uid="{00000000-0005-0000-0000-000034710000}"/>
    <cellStyle name="Millares 2 3 2 7 5 2 2 4" xfId="37755" xr:uid="{00000000-0005-0000-0000-000035710000}"/>
    <cellStyle name="Millares 2 3 2 7 5 2 3" xfId="10126" xr:uid="{00000000-0005-0000-0000-000036710000}"/>
    <cellStyle name="Millares 2 3 2 7 5 2 3 2" xfId="20492" xr:uid="{00000000-0005-0000-0000-000037710000}"/>
    <cellStyle name="Millares 2 3 2 7 5 2 3 2 2" xfId="51541" xr:uid="{00000000-0005-0000-0000-000038710000}"/>
    <cellStyle name="Millares 2 3 2 7 5 2 3 3" xfId="30857" xr:uid="{00000000-0005-0000-0000-000039710000}"/>
    <cellStyle name="Millares 2 3 2 7 5 2 3 4" xfId="41201" xr:uid="{00000000-0005-0000-0000-00003A710000}"/>
    <cellStyle name="Millares 2 3 2 7 5 2 4" xfId="13613" xr:uid="{00000000-0005-0000-0000-00003B710000}"/>
    <cellStyle name="Millares 2 3 2 7 5 2 4 2" xfId="44669" xr:uid="{00000000-0005-0000-0000-00003C710000}"/>
    <cellStyle name="Millares 2 3 2 7 5 2 5" xfId="23985" xr:uid="{00000000-0005-0000-0000-00003D710000}"/>
    <cellStyle name="Millares 2 3 2 7 5 2 6" xfId="34329" xr:uid="{00000000-0005-0000-0000-00003E710000}"/>
    <cellStyle name="Millares 2 3 2 7 5 3" xfId="4925" xr:uid="{00000000-0005-0000-0000-00003F710000}"/>
    <cellStyle name="Millares 2 3 2 7 5 3 2" xfId="15322" xr:uid="{00000000-0005-0000-0000-000040710000}"/>
    <cellStyle name="Millares 2 3 2 7 5 3 2 2" xfId="46378" xr:uid="{00000000-0005-0000-0000-000041710000}"/>
    <cellStyle name="Millares 2 3 2 7 5 3 3" xfId="25694" xr:uid="{00000000-0005-0000-0000-000042710000}"/>
    <cellStyle name="Millares 2 3 2 7 5 3 4" xfId="36038" xr:uid="{00000000-0005-0000-0000-000043710000}"/>
    <cellStyle name="Millares 2 3 2 7 5 4" xfId="8367" xr:uid="{00000000-0005-0000-0000-000044710000}"/>
    <cellStyle name="Millares 2 3 2 7 5 4 2" xfId="18752" xr:uid="{00000000-0005-0000-0000-000045710000}"/>
    <cellStyle name="Millares 2 3 2 7 5 4 2 2" xfId="49802" xr:uid="{00000000-0005-0000-0000-000046710000}"/>
    <cellStyle name="Millares 2 3 2 7 5 4 3" xfId="29118" xr:uid="{00000000-0005-0000-0000-000047710000}"/>
    <cellStyle name="Millares 2 3 2 7 5 4 4" xfId="39462" xr:uid="{00000000-0005-0000-0000-000048710000}"/>
    <cellStyle name="Millares 2 3 2 7 5 5" xfId="11896" xr:uid="{00000000-0005-0000-0000-000049710000}"/>
    <cellStyle name="Millares 2 3 2 7 5 5 2" xfId="42952" xr:uid="{00000000-0005-0000-0000-00004A710000}"/>
    <cellStyle name="Millares 2 3 2 7 5 6" xfId="22268" xr:uid="{00000000-0005-0000-0000-00004B710000}"/>
    <cellStyle name="Millares 2 3 2 7 5 7" xfId="32612" xr:uid="{00000000-0005-0000-0000-00004C710000}"/>
    <cellStyle name="Millares 2 3 2 7 6" xfId="1027" xr:uid="{00000000-0005-0000-0000-00004D710000}"/>
    <cellStyle name="Millares 2 3 2 7 6 2" xfId="3217" xr:uid="{00000000-0005-0000-0000-00004E710000}"/>
    <cellStyle name="Millares 2 3 2 7 6 2 2" xfId="6647" xr:uid="{00000000-0005-0000-0000-00004F710000}"/>
    <cellStyle name="Millares 2 3 2 7 6 2 2 2" xfId="17042" xr:uid="{00000000-0005-0000-0000-000050710000}"/>
    <cellStyle name="Millares 2 3 2 7 6 2 2 2 2" xfId="48096" xr:uid="{00000000-0005-0000-0000-000051710000}"/>
    <cellStyle name="Millares 2 3 2 7 6 2 2 3" xfId="27412" xr:uid="{00000000-0005-0000-0000-000052710000}"/>
    <cellStyle name="Millares 2 3 2 7 6 2 2 4" xfId="37756" xr:uid="{00000000-0005-0000-0000-000053710000}"/>
    <cellStyle name="Millares 2 3 2 7 6 2 3" xfId="10127" xr:uid="{00000000-0005-0000-0000-000054710000}"/>
    <cellStyle name="Millares 2 3 2 7 6 2 3 2" xfId="20493" xr:uid="{00000000-0005-0000-0000-000055710000}"/>
    <cellStyle name="Millares 2 3 2 7 6 2 3 2 2" xfId="51542" xr:uid="{00000000-0005-0000-0000-000056710000}"/>
    <cellStyle name="Millares 2 3 2 7 6 2 3 3" xfId="30858" xr:uid="{00000000-0005-0000-0000-000057710000}"/>
    <cellStyle name="Millares 2 3 2 7 6 2 3 4" xfId="41202" xr:uid="{00000000-0005-0000-0000-000058710000}"/>
    <cellStyle name="Millares 2 3 2 7 6 2 4" xfId="13614" xr:uid="{00000000-0005-0000-0000-000059710000}"/>
    <cellStyle name="Millares 2 3 2 7 6 2 4 2" xfId="44670" xr:uid="{00000000-0005-0000-0000-00005A710000}"/>
    <cellStyle name="Millares 2 3 2 7 6 2 5" xfId="23986" xr:uid="{00000000-0005-0000-0000-00005B710000}"/>
    <cellStyle name="Millares 2 3 2 7 6 2 6" xfId="34330" xr:uid="{00000000-0005-0000-0000-00005C710000}"/>
    <cellStyle name="Millares 2 3 2 7 6 3" xfId="4926" xr:uid="{00000000-0005-0000-0000-00005D710000}"/>
    <cellStyle name="Millares 2 3 2 7 6 3 2" xfId="15323" xr:uid="{00000000-0005-0000-0000-00005E710000}"/>
    <cellStyle name="Millares 2 3 2 7 6 3 2 2" xfId="46379" xr:uid="{00000000-0005-0000-0000-00005F710000}"/>
    <cellStyle name="Millares 2 3 2 7 6 3 3" xfId="25695" xr:uid="{00000000-0005-0000-0000-000060710000}"/>
    <cellStyle name="Millares 2 3 2 7 6 3 4" xfId="36039" xr:uid="{00000000-0005-0000-0000-000061710000}"/>
    <cellStyle name="Millares 2 3 2 7 6 4" xfId="8368" xr:uid="{00000000-0005-0000-0000-000062710000}"/>
    <cellStyle name="Millares 2 3 2 7 6 4 2" xfId="18753" xr:uid="{00000000-0005-0000-0000-000063710000}"/>
    <cellStyle name="Millares 2 3 2 7 6 4 2 2" xfId="49803" xr:uid="{00000000-0005-0000-0000-000064710000}"/>
    <cellStyle name="Millares 2 3 2 7 6 4 3" xfId="29119" xr:uid="{00000000-0005-0000-0000-000065710000}"/>
    <cellStyle name="Millares 2 3 2 7 6 4 4" xfId="39463" xr:uid="{00000000-0005-0000-0000-000066710000}"/>
    <cellStyle name="Millares 2 3 2 7 6 5" xfId="11897" xr:uid="{00000000-0005-0000-0000-000067710000}"/>
    <cellStyle name="Millares 2 3 2 7 6 5 2" xfId="42953" xr:uid="{00000000-0005-0000-0000-000068710000}"/>
    <cellStyle name="Millares 2 3 2 7 6 6" xfId="22269" xr:uid="{00000000-0005-0000-0000-000069710000}"/>
    <cellStyle name="Millares 2 3 2 7 6 7" xfId="32613" xr:uid="{00000000-0005-0000-0000-00006A710000}"/>
    <cellStyle name="Millares 2 3 2 7 7" xfId="3206" xr:uid="{00000000-0005-0000-0000-00006B710000}"/>
    <cellStyle name="Millares 2 3 2 7 7 2" xfId="6636" xr:uid="{00000000-0005-0000-0000-00006C710000}"/>
    <cellStyle name="Millares 2 3 2 7 7 2 2" xfId="17031" xr:uid="{00000000-0005-0000-0000-00006D710000}"/>
    <cellStyle name="Millares 2 3 2 7 7 2 2 2" xfId="48085" xr:uid="{00000000-0005-0000-0000-00006E710000}"/>
    <cellStyle name="Millares 2 3 2 7 7 2 3" xfId="27401" xr:uid="{00000000-0005-0000-0000-00006F710000}"/>
    <cellStyle name="Millares 2 3 2 7 7 2 4" xfId="37745" xr:uid="{00000000-0005-0000-0000-000070710000}"/>
    <cellStyle name="Millares 2 3 2 7 7 3" xfId="10116" xr:uid="{00000000-0005-0000-0000-000071710000}"/>
    <cellStyle name="Millares 2 3 2 7 7 3 2" xfId="20482" xr:uid="{00000000-0005-0000-0000-000072710000}"/>
    <cellStyle name="Millares 2 3 2 7 7 3 2 2" xfId="51531" xr:uid="{00000000-0005-0000-0000-000073710000}"/>
    <cellStyle name="Millares 2 3 2 7 7 3 3" xfId="30847" xr:uid="{00000000-0005-0000-0000-000074710000}"/>
    <cellStyle name="Millares 2 3 2 7 7 3 4" xfId="41191" xr:uid="{00000000-0005-0000-0000-000075710000}"/>
    <cellStyle name="Millares 2 3 2 7 7 4" xfId="13603" xr:uid="{00000000-0005-0000-0000-000076710000}"/>
    <cellStyle name="Millares 2 3 2 7 7 4 2" xfId="44659" xr:uid="{00000000-0005-0000-0000-000077710000}"/>
    <cellStyle name="Millares 2 3 2 7 7 5" xfId="23975" xr:uid="{00000000-0005-0000-0000-000078710000}"/>
    <cellStyle name="Millares 2 3 2 7 7 6" xfId="34319" xr:uid="{00000000-0005-0000-0000-000079710000}"/>
    <cellStyle name="Millares 2 3 2 7 8" xfId="4915" xr:uid="{00000000-0005-0000-0000-00007A710000}"/>
    <cellStyle name="Millares 2 3 2 7 8 2" xfId="15312" xr:uid="{00000000-0005-0000-0000-00007B710000}"/>
    <cellStyle name="Millares 2 3 2 7 8 2 2" xfId="46368" xr:uid="{00000000-0005-0000-0000-00007C710000}"/>
    <cellStyle name="Millares 2 3 2 7 8 3" xfId="25684" xr:uid="{00000000-0005-0000-0000-00007D710000}"/>
    <cellStyle name="Millares 2 3 2 7 8 4" xfId="36028" xr:uid="{00000000-0005-0000-0000-00007E710000}"/>
    <cellStyle name="Millares 2 3 2 7 9" xfId="8357" xr:uid="{00000000-0005-0000-0000-00007F710000}"/>
    <cellStyle name="Millares 2 3 2 7 9 2" xfId="18742" xr:uid="{00000000-0005-0000-0000-000080710000}"/>
    <cellStyle name="Millares 2 3 2 7 9 2 2" xfId="49792" xr:uid="{00000000-0005-0000-0000-000081710000}"/>
    <cellStyle name="Millares 2 3 2 7 9 3" xfId="29108" xr:uid="{00000000-0005-0000-0000-000082710000}"/>
    <cellStyle name="Millares 2 3 2 7 9 4" xfId="39452" xr:uid="{00000000-0005-0000-0000-000083710000}"/>
    <cellStyle name="Millares 2 3 2 8" xfId="1028" xr:uid="{00000000-0005-0000-0000-000084710000}"/>
    <cellStyle name="Millares 2 3 2 8 10" xfId="22270" xr:uid="{00000000-0005-0000-0000-000085710000}"/>
    <cellStyle name="Millares 2 3 2 8 11" xfId="32614" xr:uid="{00000000-0005-0000-0000-000086710000}"/>
    <cellStyle name="Millares 2 3 2 8 2" xfId="1029" xr:uid="{00000000-0005-0000-0000-000087710000}"/>
    <cellStyle name="Millares 2 3 2 8 2 2" xfId="1030" xr:uid="{00000000-0005-0000-0000-000088710000}"/>
    <cellStyle name="Millares 2 3 2 8 2 2 2" xfId="3220" xr:uid="{00000000-0005-0000-0000-000089710000}"/>
    <cellStyle name="Millares 2 3 2 8 2 2 2 2" xfId="6650" xr:uid="{00000000-0005-0000-0000-00008A710000}"/>
    <cellStyle name="Millares 2 3 2 8 2 2 2 2 2" xfId="17045" xr:uid="{00000000-0005-0000-0000-00008B710000}"/>
    <cellStyle name="Millares 2 3 2 8 2 2 2 2 2 2" xfId="48099" xr:uid="{00000000-0005-0000-0000-00008C710000}"/>
    <cellStyle name="Millares 2 3 2 8 2 2 2 2 3" xfId="27415" xr:uid="{00000000-0005-0000-0000-00008D710000}"/>
    <cellStyle name="Millares 2 3 2 8 2 2 2 2 4" xfId="37759" xr:uid="{00000000-0005-0000-0000-00008E710000}"/>
    <cellStyle name="Millares 2 3 2 8 2 2 2 3" xfId="10130" xr:uid="{00000000-0005-0000-0000-00008F710000}"/>
    <cellStyle name="Millares 2 3 2 8 2 2 2 3 2" xfId="20496" xr:uid="{00000000-0005-0000-0000-000090710000}"/>
    <cellStyle name="Millares 2 3 2 8 2 2 2 3 2 2" xfId="51545" xr:uid="{00000000-0005-0000-0000-000091710000}"/>
    <cellStyle name="Millares 2 3 2 8 2 2 2 3 3" xfId="30861" xr:uid="{00000000-0005-0000-0000-000092710000}"/>
    <cellStyle name="Millares 2 3 2 8 2 2 2 3 4" xfId="41205" xr:uid="{00000000-0005-0000-0000-000093710000}"/>
    <cellStyle name="Millares 2 3 2 8 2 2 2 4" xfId="13617" xr:uid="{00000000-0005-0000-0000-000094710000}"/>
    <cellStyle name="Millares 2 3 2 8 2 2 2 4 2" xfId="44673" xr:uid="{00000000-0005-0000-0000-000095710000}"/>
    <cellStyle name="Millares 2 3 2 8 2 2 2 5" xfId="23989" xr:uid="{00000000-0005-0000-0000-000096710000}"/>
    <cellStyle name="Millares 2 3 2 8 2 2 2 6" xfId="34333" xr:uid="{00000000-0005-0000-0000-000097710000}"/>
    <cellStyle name="Millares 2 3 2 8 2 2 3" xfId="4929" xr:uid="{00000000-0005-0000-0000-000098710000}"/>
    <cellStyle name="Millares 2 3 2 8 2 2 3 2" xfId="15326" xr:uid="{00000000-0005-0000-0000-000099710000}"/>
    <cellStyle name="Millares 2 3 2 8 2 2 3 2 2" xfId="46382" xr:uid="{00000000-0005-0000-0000-00009A710000}"/>
    <cellStyle name="Millares 2 3 2 8 2 2 3 3" xfId="25698" xr:uid="{00000000-0005-0000-0000-00009B710000}"/>
    <cellStyle name="Millares 2 3 2 8 2 2 3 4" xfId="36042" xr:uid="{00000000-0005-0000-0000-00009C710000}"/>
    <cellStyle name="Millares 2 3 2 8 2 2 4" xfId="8371" xr:uid="{00000000-0005-0000-0000-00009D710000}"/>
    <cellStyle name="Millares 2 3 2 8 2 2 4 2" xfId="18756" xr:uid="{00000000-0005-0000-0000-00009E710000}"/>
    <cellStyle name="Millares 2 3 2 8 2 2 4 2 2" xfId="49806" xr:uid="{00000000-0005-0000-0000-00009F710000}"/>
    <cellStyle name="Millares 2 3 2 8 2 2 4 3" xfId="29122" xr:uid="{00000000-0005-0000-0000-0000A0710000}"/>
    <cellStyle name="Millares 2 3 2 8 2 2 4 4" xfId="39466" xr:uid="{00000000-0005-0000-0000-0000A1710000}"/>
    <cellStyle name="Millares 2 3 2 8 2 2 5" xfId="11900" xr:uid="{00000000-0005-0000-0000-0000A2710000}"/>
    <cellStyle name="Millares 2 3 2 8 2 2 5 2" xfId="42956" xr:uid="{00000000-0005-0000-0000-0000A3710000}"/>
    <cellStyle name="Millares 2 3 2 8 2 2 6" xfId="22272" xr:uid="{00000000-0005-0000-0000-0000A4710000}"/>
    <cellStyle name="Millares 2 3 2 8 2 2 7" xfId="32616" xr:uid="{00000000-0005-0000-0000-0000A5710000}"/>
    <cellStyle name="Millares 2 3 2 8 2 3" xfId="3219" xr:uid="{00000000-0005-0000-0000-0000A6710000}"/>
    <cellStyle name="Millares 2 3 2 8 2 3 2" xfId="6649" xr:uid="{00000000-0005-0000-0000-0000A7710000}"/>
    <cellStyle name="Millares 2 3 2 8 2 3 2 2" xfId="17044" xr:uid="{00000000-0005-0000-0000-0000A8710000}"/>
    <cellStyle name="Millares 2 3 2 8 2 3 2 2 2" xfId="48098" xr:uid="{00000000-0005-0000-0000-0000A9710000}"/>
    <cellStyle name="Millares 2 3 2 8 2 3 2 3" xfId="27414" xr:uid="{00000000-0005-0000-0000-0000AA710000}"/>
    <cellStyle name="Millares 2 3 2 8 2 3 2 4" xfId="37758" xr:uid="{00000000-0005-0000-0000-0000AB710000}"/>
    <cellStyle name="Millares 2 3 2 8 2 3 3" xfId="10129" xr:uid="{00000000-0005-0000-0000-0000AC710000}"/>
    <cellStyle name="Millares 2 3 2 8 2 3 3 2" xfId="20495" xr:uid="{00000000-0005-0000-0000-0000AD710000}"/>
    <cellStyle name="Millares 2 3 2 8 2 3 3 2 2" xfId="51544" xr:uid="{00000000-0005-0000-0000-0000AE710000}"/>
    <cellStyle name="Millares 2 3 2 8 2 3 3 3" xfId="30860" xr:uid="{00000000-0005-0000-0000-0000AF710000}"/>
    <cellStyle name="Millares 2 3 2 8 2 3 3 4" xfId="41204" xr:uid="{00000000-0005-0000-0000-0000B0710000}"/>
    <cellStyle name="Millares 2 3 2 8 2 3 4" xfId="13616" xr:uid="{00000000-0005-0000-0000-0000B1710000}"/>
    <cellStyle name="Millares 2 3 2 8 2 3 4 2" xfId="44672" xr:uid="{00000000-0005-0000-0000-0000B2710000}"/>
    <cellStyle name="Millares 2 3 2 8 2 3 5" xfId="23988" xr:uid="{00000000-0005-0000-0000-0000B3710000}"/>
    <cellStyle name="Millares 2 3 2 8 2 3 6" xfId="34332" xr:uid="{00000000-0005-0000-0000-0000B4710000}"/>
    <cellStyle name="Millares 2 3 2 8 2 4" xfId="4928" xr:uid="{00000000-0005-0000-0000-0000B5710000}"/>
    <cellStyle name="Millares 2 3 2 8 2 4 2" xfId="15325" xr:uid="{00000000-0005-0000-0000-0000B6710000}"/>
    <cellStyle name="Millares 2 3 2 8 2 4 2 2" xfId="46381" xr:uid="{00000000-0005-0000-0000-0000B7710000}"/>
    <cellStyle name="Millares 2 3 2 8 2 4 3" xfId="25697" xr:uid="{00000000-0005-0000-0000-0000B8710000}"/>
    <cellStyle name="Millares 2 3 2 8 2 4 4" xfId="36041" xr:uid="{00000000-0005-0000-0000-0000B9710000}"/>
    <cellStyle name="Millares 2 3 2 8 2 5" xfId="8370" xr:uid="{00000000-0005-0000-0000-0000BA710000}"/>
    <cellStyle name="Millares 2 3 2 8 2 5 2" xfId="18755" xr:uid="{00000000-0005-0000-0000-0000BB710000}"/>
    <cellStyle name="Millares 2 3 2 8 2 5 2 2" xfId="49805" xr:uid="{00000000-0005-0000-0000-0000BC710000}"/>
    <cellStyle name="Millares 2 3 2 8 2 5 3" xfId="29121" xr:uid="{00000000-0005-0000-0000-0000BD710000}"/>
    <cellStyle name="Millares 2 3 2 8 2 5 4" xfId="39465" xr:uid="{00000000-0005-0000-0000-0000BE710000}"/>
    <cellStyle name="Millares 2 3 2 8 2 6" xfId="11899" xr:uid="{00000000-0005-0000-0000-0000BF710000}"/>
    <cellStyle name="Millares 2 3 2 8 2 6 2" xfId="42955" xr:uid="{00000000-0005-0000-0000-0000C0710000}"/>
    <cellStyle name="Millares 2 3 2 8 2 7" xfId="22271" xr:uid="{00000000-0005-0000-0000-0000C1710000}"/>
    <cellStyle name="Millares 2 3 2 8 2 8" xfId="32615" xr:uid="{00000000-0005-0000-0000-0000C2710000}"/>
    <cellStyle name="Millares 2 3 2 8 3" xfId="1031" xr:uid="{00000000-0005-0000-0000-0000C3710000}"/>
    <cellStyle name="Millares 2 3 2 8 3 2" xfId="3221" xr:uid="{00000000-0005-0000-0000-0000C4710000}"/>
    <cellStyle name="Millares 2 3 2 8 3 2 2" xfId="6651" xr:uid="{00000000-0005-0000-0000-0000C5710000}"/>
    <cellStyle name="Millares 2 3 2 8 3 2 2 2" xfId="17046" xr:uid="{00000000-0005-0000-0000-0000C6710000}"/>
    <cellStyle name="Millares 2 3 2 8 3 2 2 2 2" xfId="48100" xr:uid="{00000000-0005-0000-0000-0000C7710000}"/>
    <cellStyle name="Millares 2 3 2 8 3 2 2 3" xfId="27416" xr:uid="{00000000-0005-0000-0000-0000C8710000}"/>
    <cellStyle name="Millares 2 3 2 8 3 2 2 4" xfId="37760" xr:uid="{00000000-0005-0000-0000-0000C9710000}"/>
    <cellStyle name="Millares 2 3 2 8 3 2 3" xfId="10131" xr:uid="{00000000-0005-0000-0000-0000CA710000}"/>
    <cellStyle name="Millares 2 3 2 8 3 2 3 2" xfId="20497" xr:uid="{00000000-0005-0000-0000-0000CB710000}"/>
    <cellStyle name="Millares 2 3 2 8 3 2 3 2 2" xfId="51546" xr:uid="{00000000-0005-0000-0000-0000CC710000}"/>
    <cellStyle name="Millares 2 3 2 8 3 2 3 3" xfId="30862" xr:uid="{00000000-0005-0000-0000-0000CD710000}"/>
    <cellStyle name="Millares 2 3 2 8 3 2 3 4" xfId="41206" xr:uid="{00000000-0005-0000-0000-0000CE710000}"/>
    <cellStyle name="Millares 2 3 2 8 3 2 4" xfId="13618" xr:uid="{00000000-0005-0000-0000-0000CF710000}"/>
    <cellStyle name="Millares 2 3 2 8 3 2 4 2" xfId="44674" xr:uid="{00000000-0005-0000-0000-0000D0710000}"/>
    <cellStyle name="Millares 2 3 2 8 3 2 5" xfId="23990" xr:uid="{00000000-0005-0000-0000-0000D1710000}"/>
    <cellStyle name="Millares 2 3 2 8 3 2 6" xfId="34334" xr:uid="{00000000-0005-0000-0000-0000D2710000}"/>
    <cellStyle name="Millares 2 3 2 8 3 3" xfId="4930" xr:uid="{00000000-0005-0000-0000-0000D3710000}"/>
    <cellStyle name="Millares 2 3 2 8 3 3 2" xfId="15327" xr:uid="{00000000-0005-0000-0000-0000D4710000}"/>
    <cellStyle name="Millares 2 3 2 8 3 3 2 2" xfId="46383" xr:uid="{00000000-0005-0000-0000-0000D5710000}"/>
    <cellStyle name="Millares 2 3 2 8 3 3 3" xfId="25699" xr:uid="{00000000-0005-0000-0000-0000D6710000}"/>
    <cellStyle name="Millares 2 3 2 8 3 3 4" xfId="36043" xr:uid="{00000000-0005-0000-0000-0000D7710000}"/>
    <cellStyle name="Millares 2 3 2 8 3 4" xfId="8372" xr:uid="{00000000-0005-0000-0000-0000D8710000}"/>
    <cellStyle name="Millares 2 3 2 8 3 4 2" xfId="18757" xr:uid="{00000000-0005-0000-0000-0000D9710000}"/>
    <cellStyle name="Millares 2 3 2 8 3 4 2 2" xfId="49807" xr:uid="{00000000-0005-0000-0000-0000DA710000}"/>
    <cellStyle name="Millares 2 3 2 8 3 4 3" xfId="29123" xr:uid="{00000000-0005-0000-0000-0000DB710000}"/>
    <cellStyle name="Millares 2 3 2 8 3 4 4" xfId="39467" xr:uid="{00000000-0005-0000-0000-0000DC710000}"/>
    <cellStyle name="Millares 2 3 2 8 3 5" xfId="11901" xr:uid="{00000000-0005-0000-0000-0000DD710000}"/>
    <cellStyle name="Millares 2 3 2 8 3 5 2" xfId="42957" xr:uid="{00000000-0005-0000-0000-0000DE710000}"/>
    <cellStyle name="Millares 2 3 2 8 3 6" xfId="22273" xr:uid="{00000000-0005-0000-0000-0000DF710000}"/>
    <cellStyle name="Millares 2 3 2 8 3 7" xfId="32617" xr:uid="{00000000-0005-0000-0000-0000E0710000}"/>
    <cellStyle name="Millares 2 3 2 8 4" xfId="1032" xr:uid="{00000000-0005-0000-0000-0000E1710000}"/>
    <cellStyle name="Millares 2 3 2 8 4 2" xfId="3222" xr:uid="{00000000-0005-0000-0000-0000E2710000}"/>
    <cellStyle name="Millares 2 3 2 8 4 2 2" xfId="6652" xr:uid="{00000000-0005-0000-0000-0000E3710000}"/>
    <cellStyle name="Millares 2 3 2 8 4 2 2 2" xfId="17047" xr:uid="{00000000-0005-0000-0000-0000E4710000}"/>
    <cellStyle name="Millares 2 3 2 8 4 2 2 2 2" xfId="48101" xr:uid="{00000000-0005-0000-0000-0000E5710000}"/>
    <cellStyle name="Millares 2 3 2 8 4 2 2 3" xfId="27417" xr:uid="{00000000-0005-0000-0000-0000E6710000}"/>
    <cellStyle name="Millares 2 3 2 8 4 2 2 4" xfId="37761" xr:uid="{00000000-0005-0000-0000-0000E7710000}"/>
    <cellStyle name="Millares 2 3 2 8 4 2 3" xfId="10132" xr:uid="{00000000-0005-0000-0000-0000E8710000}"/>
    <cellStyle name="Millares 2 3 2 8 4 2 3 2" xfId="20498" xr:uid="{00000000-0005-0000-0000-0000E9710000}"/>
    <cellStyle name="Millares 2 3 2 8 4 2 3 2 2" xfId="51547" xr:uid="{00000000-0005-0000-0000-0000EA710000}"/>
    <cellStyle name="Millares 2 3 2 8 4 2 3 3" xfId="30863" xr:uid="{00000000-0005-0000-0000-0000EB710000}"/>
    <cellStyle name="Millares 2 3 2 8 4 2 3 4" xfId="41207" xr:uid="{00000000-0005-0000-0000-0000EC710000}"/>
    <cellStyle name="Millares 2 3 2 8 4 2 4" xfId="13619" xr:uid="{00000000-0005-0000-0000-0000ED710000}"/>
    <cellStyle name="Millares 2 3 2 8 4 2 4 2" xfId="44675" xr:uid="{00000000-0005-0000-0000-0000EE710000}"/>
    <cellStyle name="Millares 2 3 2 8 4 2 5" xfId="23991" xr:uid="{00000000-0005-0000-0000-0000EF710000}"/>
    <cellStyle name="Millares 2 3 2 8 4 2 6" xfId="34335" xr:uid="{00000000-0005-0000-0000-0000F0710000}"/>
    <cellStyle name="Millares 2 3 2 8 4 3" xfId="4931" xr:uid="{00000000-0005-0000-0000-0000F1710000}"/>
    <cellStyle name="Millares 2 3 2 8 4 3 2" xfId="15328" xr:uid="{00000000-0005-0000-0000-0000F2710000}"/>
    <cellStyle name="Millares 2 3 2 8 4 3 2 2" xfId="46384" xr:uid="{00000000-0005-0000-0000-0000F3710000}"/>
    <cellStyle name="Millares 2 3 2 8 4 3 3" xfId="25700" xr:uid="{00000000-0005-0000-0000-0000F4710000}"/>
    <cellStyle name="Millares 2 3 2 8 4 3 4" xfId="36044" xr:uid="{00000000-0005-0000-0000-0000F5710000}"/>
    <cellStyle name="Millares 2 3 2 8 4 4" xfId="8373" xr:uid="{00000000-0005-0000-0000-0000F6710000}"/>
    <cellStyle name="Millares 2 3 2 8 4 4 2" xfId="18758" xr:uid="{00000000-0005-0000-0000-0000F7710000}"/>
    <cellStyle name="Millares 2 3 2 8 4 4 2 2" xfId="49808" xr:uid="{00000000-0005-0000-0000-0000F8710000}"/>
    <cellStyle name="Millares 2 3 2 8 4 4 3" xfId="29124" xr:uid="{00000000-0005-0000-0000-0000F9710000}"/>
    <cellStyle name="Millares 2 3 2 8 4 4 4" xfId="39468" xr:uid="{00000000-0005-0000-0000-0000FA710000}"/>
    <cellStyle name="Millares 2 3 2 8 4 5" xfId="11902" xr:uid="{00000000-0005-0000-0000-0000FB710000}"/>
    <cellStyle name="Millares 2 3 2 8 4 5 2" xfId="42958" xr:uid="{00000000-0005-0000-0000-0000FC710000}"/>
    <cellStyle name="Millares 2 3 2 8 4 6" xfId="22274" xr:uid="{00000000-0005-0000-0000-0000FD710000}"/>
    <cellStyle name="Millares 2 3 2 8 4 7" xfId="32618" xr:uid="{00000000-0005-0000-0000-0000FE710000}"/>
    <cellStyle name="Millares 2 3 2 8 5" xfId="1033" xr:uid="{00000000-0005-0000-0000-0000FF710000}"/>
    <cellStyle name="Millares 2 3 2 8 5 2" xfId="3223" xr:uid="{00000000-0005-0000-0000-000000720000}"/>
    <cellStyle name="Millares 2 3 2 8 5 2 2" xfId="6653" xr:uid="{00000000-0005-0000-0000-000001720000}"/>
    <cellStyle name="Millares 2 3 2 8 5 2 2 2" xfId="17048" xr:uid="{00000000-0005-0000-0000-000002720000}"/>
    <cellStyle name="Millares 2 3 2 8 5 2 2 2 2" xfId="48102" xr:uid="{00000000-0005-0000-0000-000003720000}"/>
    <cellStyle name="Millares 2 3 2 8 5 2 2 3" xfId="27418" xr:uid="{00000000-0005-0000-0000-000004720000}"/>
    <cellStyle name="Millares 2 3 2 8 5 2 2 4" xfId="37762" xr:uid="{00000000-0005-0000-0000-000005720000}"/>
    <cellStyle name="Millares 2 3 2 8 5 2 3" xfId="10133" xr:uid="{00000000-0005-0000-0000-000006720000}"/>
    <cellStyle name="Millares 2 3 2 8 5 2 3 2" xfId="20499" xr:uid="{00000000-0005-0000-0000-000007720000}"/>
    <cellStyle name="Millares 2 3 2 8 5 2 3 2 2" xfId="51548" xr:uid="{00000000-0005-0000-0000-000008720000}"/>
    <cellStyle name="Millares 2 3 2 8 5 2 3 3" xfId="30864" xr:uid="{00000000-0005-0000-0000-000009720000}"/>
    <cellStyle name="Millares 2 3 2 8 5 2 3 4" xfId="41208" xr:uid="{00000000-0005-0000-0000-00000A720000}"/>
    <cellStyle name="Millares 2 3 2 8 5 2 4" xfId="13620" xr:uid="{00000000-0005-0000-0000-00000B720000}"/>
    <cellStyle name="Millares 2 3 2 8 5 2 4 2" xfId="44676" xr:uid="{00000000-0005-0000-0000-00000C720000}"/>
    <cellStyle name="Millares 2 3 2 8 5 2 5" xfId="23992" xr:uid="{00000000-0005-0000-0000-00000D720000}"/>
    <cellStyle name="Millares 2 3 2 8 5 2 6" xfId="34336" xr:uid="{00000000-0005-0000-0000-00000E720000}"/>
    <cellStyle name="Millares 2 3 2 8 5 3" xfId="4932" xr:uid="{00000000-0005-0000-0000-00000F720000}"/>
    <cellStyle name="Millares 2 3 2 8 5 3 2" xfId="15329" xr:uid="{00000000-0005-0000-0000-000010720000}"/>
    <cellStyle name="Millares 2 3 2 8 5 3 2 2" xfId="46385" xr:uid="{00000000-0005-0000-0000-000011720000}"/>
    <cellStyle name="Millares 2 3 2 8 5 3 3" xfId="25701" xr:uid="{00000000-0005-0000-0000-000012720000}"/>
    <cellStyle name="Millares 2 3 2 8 5 3 4" xfId="36045" xr:uid="{00000000-0005-0000-0000-000013720000}"/>
    <cellStyle name="Millares 2 3 2 8 5 4" xfId="8374" xr:uid="{00000000-0005-0000-0000-000014720000}"/>
    <cellStyle name="Millares 2 3 2 8 5 4 2" xfId="18759" xr:uid="{00000000-0005-0000-0000-000015720000}"/>
    <cellStyle name="Millares 2 3 2 8 5 4 2 2" xfId="49809" xr:uid="{00000000-0005-0000-0000-000016720000}"/>
    <cellStyle name="Millares 2 3 2 8 5 4 3" xfId="29125" xr:uid="{00000000-0005-0000-0000-000017720000}"/>
    <cellStyle name="Millares 2 3 2 8 5 4 4" xfId="39469" xr:uid="{00000000-0005-0000-0000-000018720000}"/>
    <cellStyle name="Millares 2 3 2 8 5 5" xfId="11903" xr:uid="{00000000-0005-0000-0000-000019720000}"/>
    <cellStyle name="Millares 2 3 2 8 5 5 2" xfId="42959" xr:uid="{00000000-0005-0000-0000-00001A720000}"/>
    <cellStyle name="Millares 2 3 2 8 5 6" xfId="22275" xr:uid="{00000000-0005-0000-0000-00001B720000}"/>
    <cellStyle name="Millares 2 3 2 8 5 7" xfId="32619" xr:uid="{00000000-0005-0000-0000-00001C720000}"/>
    <cellStyle name="Millares 2 3 2 8 6" xfId="3218" xr:uid="{00000000-0005-0000-0000-00001D720000}"/>
    <cellStyle name="Millares 2 3 2 8 6 2" xfId="6648" xr:uid="{00000000-0005-0000-0000-00001E720000}"/>
    <cellStyle name="Millares 2 3 2 8 6 2 2" xfId="17043" xr:uid="{00000000-0005-0000-0000-00001F720000}"/>
    <cellStyle name="Millares 2 3 2 8 6 2 2 2" xfId="48097" xr:uid="{00000000-0005-0000-0000-000020720000}"/>
    <cellStyle name="Millares 2 3 2 8 6 2 3" xfId="27413" xr:uid="{00000000-0005-0000-0000-000021720000}"/>
    <cellStyle name="Millares 2 3 2 8 6 2 4" xfId="37757" xr:uid="{00000000-0005-0000-0000-000022720000}"/>
    <cellStyle name="Millares 2 3 2 8 6 3" xfId="10128" xr:uid="{00000000-0005-0000-0000-000023720000}"/>
    <cellStyle name="Millares 2 3 2 8 6 3 2" xfId="20494" xr:uid="{00000000-0005-0000-0000-000024720000}"/>
    <cellStyle name="Millares 2 3 2 8 6 3 2 2" xfId="51543" xr:uid="{00000000-0005-0000-0000-000025720000}"/>
    <cellStyle name="Millares 2 3 2 8 6 3 3" xfId="30859" xr:uid="{00000000-0005-0000-0000-000026720000}"/>
    <cellStyle name="Millares 2 3 2 8 6 3 4" xfId="41203" xr:uid="{00000000-0005-0000-0000-000027720000}"/>
    <cellStyle name="Millares 2 3 2 8 6 4" xfId="13615" xr:uid="{00000000-0005-0000-0000-000028720000}"/>
    <cellStyle name="Millares 2 3 2 8 6 4 2" xfId="44671" xr:uid="{00000000-0005-0000-0000-000029720000}"/>
    <cellStyle name="Millares 2 3 2 8 6 5" xfId="23987" xr:uid="{00000000-0005-0000-0000-00002A720000}"/>
    <cellStyle name="Millares 2 3 2 8 6 6" xfId="34331" xr:uid="{00000000-0005-0000-0000-00002B720000}"/>
    <cellStyle name="Millares 2 3 2 8 7" xfId="4927" xr:uid="{00000000-0005-0000-0000-00002C720000}"/>
    <cellStyle name="Millares 2 3 2 8 7 2" xfId="15324" xr:uid="{00000000-0005-0000-0000-00002D720000}"/>
    <cellStyle name="Millares 2 3 2 8 7 2 2" xfId="46380" xr:uid="{00000000-0005-0000-0000-00002E720000}"/>
    <cellStyle name="Millares 2 3 2 8 7 3" xfId="25696" xr:uid="{00000000-0005-0000-0000-00002F720000}"/>
    <cellStyle name="Millares 2 3 2 8 7 4" xfId="36040" xr:uid="{00000000-0005-0000-0000-000030720000}"/>
    <cellStyle name="Millares 2 3 2 8 8" xfId="8369" xr:uid="{00000000-0005-0000-0000-000031720000}"/>
    <cellStyle name="Millares 2 3 2 8 8 2" xfId="18754" xr:uid="{00000000-0005-0000-0000-000032720000}"/>
    <cellStyle name="Millares 2 3 2 8 8 2 2" xfId="49804" xr:uid="{00000000-0005-0000-0000-000033720000}"/>
    <cellStyle name="Millares 2 3 2 8 8 3" xfId="29120" xr:uid="{00000000-0005-0000-0000-000034720000}"/>
    <cellStyle name="Millares 2 3 2 8 8 4" xfId="39464" xr:uid="{00000000-0005-0000-0000-000035720000}"/>
    <cellStyle name="Millares 2 3 2 8 9" xfId="11898" xr:uid="{00000000-0005-0000-0000-000036720000}"/>
    <cellStyle name="Millares 2 3 2 8 9 2" xfId="42954" xr:uid="{00000000-0005-0000-0000-000037720000}"/>
    <cellStyle name="Millares 2 3 2 9" xfId="1034" xr:uid="{00000000-0005-0000-0000-000038720000}"/>
    <cellStyle name="Millares 2 3 2 9 2" xfId="1035" xr:uid="{00000000-0005-0000-0000-000039720000}"/>
    <cellStyle name="Millares 2 3 2 9 2 2" xfId="3225" xr:uid="{00000000-0005-0000-0000-00003A720000}"/>
    <cellStyle name="Millares 2 3 2 9 2 2 2" xfId="6655" xr:uid="{00000000-0005-0000-0000-00003B720000}"/>
    <cellStyle name="Millares 2 3 2 9 2 2 2 2" xfId="17050" xr:uid="{00000000-0005-0000-0000-00003C720000}"/>
    <cellStyle name="Millares 2 3 2 9 2 2 2 2 2" xfId="48104" xr:uid="{00000000-0005-0000-0000-00003D720000}"/>
    <cellStyle name="Millares 2 3 2 9 2 2 2 3" xfId="27420" xr:uid="{00000000-0005-0000-0000-00003E720000}"/>
    <cellStyle name="Millares 2 3 2 9 2 2 2 4" xfId="37764" xr:uid="{00000000-0005-0000-0000-00003F720000}"/>
    <cellStyle name="Millares 2 3 2 9 2 2 3" xfId="10135" xr:uid="{00000000-0005-0000-0000-000040720000}"/>
    <cellStyle name="Millares 2 3 2 9 2 2 3 2" xfId="20501" xr:uid="{00000000-0005-0000-0000-000041720000}"/>
    <cellStyle name="Millares 2 3 2 9 2 2 3 2 2" xfId="51550" xr:uid="{00000000-0005-0000-0000-000042720000}"/>
    <cellStyle name="Millares 2 3 2 9 2 2 3 3" xfId="30866" xr:uid="{00000000-0005-0000-0000-000043720000}"/>
    <cellStyle name="Millares 2 3 2 9 2 2 3 4" xfId="41210" xr:uid="{00000000-0005-0000-0000-000044720000}"/>
    <cellStyle name="Millares 2 3 2 9 2 2 4" xfId="13622" xr:uid="{00000000-0005-0000-0000-000045720000}"/>
    <cellStyle name="Millares 2 3 2 9 2 2 4 2" xfId="44678" xr:uid="{00000000-0005-0000-0000-000046720000}"/>
    <cellStyle name="Millares 2 3 2 9 2 2 5" xfId="23994" xr:uid="{00000000-0005-0000-0000-000047720000}"/>
    <cellStyle name="Millares 2 3 2 9 2 2 6" xfId="34338" xr:uid="{00000000-0005-0000-0000-000048720000}"/>
    <cellStyle name="Millares 2 3 2 9 2 3" xfId="4934" xr:uid="{00000000-0005-0000-0000-000049720000}"/>
    <cellStyle name="Millares 2 3 2 9 2 3 2" xfId="15331" xr:uid="{00000000-0005-0000-0000-00004A720000}"/>
    <cellStyle name="Millares 2 3 2 9 2 3 2 2" xfId="46387" xr:uid="{00000000-0005-0000-0000-00004B720000}"/>
    <cellStyle name="Millares 2 3 2 9 2 3 3" xfId="25703" xr:uid="{00000000-0005-0000-0000-00004C720000}"/>
    <cellStyle name="Millares 2 3 2 9 2 3 4" xfId="36047" xr:uid="{00000000-0005-0000-0000-00004D720000}"/>
    <cellStyle name="Millares 2 3 2 9 2 4" xfId="8376" xr:uid="{00000000-0005-0000-0000-00004E720000}"/>
    <cellStyle name="Millares 2 3 2 9 2 4 2" xfId="18761" xr:uid="{00000000-0005-0000-0000-00004F720000}"/>
    <cellStyle name="Millares 2 3 2 9 2 4 2 2" xfId="49811" xr:uid="{00000000-0005-0000-0000-000050720000}"/>
    <cellStyle name="Millares 2 3 2 9 2 4 3" xfId="29127" xr:uid="{00000000-0005-0000-0000-000051720000}"/>
    <cellStyle name="Millares 2 3 2 9 2 4 4" xfId="39471" xr:uid="{00000000-0005-0000-0000-000052720000}"/>
    <cellStyle name="Millares 2 3 2 9 2 5" xfId="11905" xr:uid="{00000000-0005-0000-0000-000053720000}"/>
    <cellStyle name="Millares 2 3 2 9 2 5 2" xfId="42961" xr:uid="{00000000-0005-0000-0000-000054720000}"/>
    <cellStyle name="Millares 2 3 2 9 2 6" xfId="22277" xr:uid="{00000000-0005-0000-0000-000055720000}"/>
    <cellStyle name="Millares 2 3 2 9 2 7" xfId="32621" xr:uid="{00000000-0005-0000-0000-000056720000}"/>
    <cellStyle name="Millares 2 3 2 9 3" xfId="1036" xr:uid="{00000000-0005-0000-0000-000057720000}"/>
    <cellStyle name="Millares 2 3 2 9 3 2" xfId="3226" xr:uid="{00000000-0005-0000-0000-000058720000}"/>
    <cellStyle name="Millares 2 3 2 9 3 2 2" xfId="6656" xr:uid="{00000000-0005-0000-0000-000059720000}"/>
    <cellStyle name="Millares 2 3 2 9 3 2 2 2" xfId="17051" xr:uid="{00000000-0005-0000-0000-00005A720000}"/>
    <cellStyle name="Millares 2 3 2 9 3 2 2 2 2" xfId="48105" xr:uid="{00000000-0005-0000-0000-00005B720000}"/>
    <cellStyle name="Millares 2 3 2 9 3 2 2 3" xfId="27421" xr:uid="{00000000-0005-0000-0000-00005C720000}"/>
    <cellStyle name="Millares 2 3 2 9 3 2 2 4" xfId="37765" xr:uid="{00000000-0005-0000-0000-00005D720000}"/>
    <cellStyle name="Millares 2 3 2 9 3 2 3" xfId="10136" xr:uid="{00000000-0005-0000-0000-00005E720000}"/>
    <cellStyle name="Millares 2 3 2 9 3 2 3 2" xfId="20502" xr:uid="{00000000-0005-0000-0000-00005F720000}"/>
    <cellStyle name="Millares 2 3 2 9 3 2 3 2 2" xfId="51551" xr:uid="{00000000-0005-0000-0000-000060720000}"/>
    <cellStyle name="Millares 2 3 2 9 3 2 3 3" xfId="30867" xr:uid="{00000000-0005-0000-0000-000061720000}"/>
    <cellStyle name="Millares 2 3 2 9 3 2 3 4" xfId="41211" xr:uid="{00000000-0005-0000-0000-000062720000}"/>
    <cellStyle name="Millares 2 3 2 9 3 2 4" xfId="13623" xr:uid="{00000000-0005-0000-0000-000063720000}"/>
    <cellStyle name="Millares 2 3 2 9 3 2 4 2" xfId="44679" xr:uid="{00000000-0005-0000-0000-000064720000}"/>
    <cellStyle name="Millares 2 3 2 9 3 2 5" xfId="23995" xr:uid="{00000000-0005-0000-0000-000065720000}"/>
    <cellStyle name="Millares 2 3 2 9 3 2 6" xfId="34339" xr:uid="{00000000-0005-0000-0000-000066720000}"/>
    <cellStyle name="Millares 2 3 2 9 3 3" xfId="4935" xr:uid="{00000000-0005-0000-0000-000067720000}"/>
    <cellStyle name="Millares 2 3 2 9 3 3 2" xfId="15332" xr:uid="{00000000-0005-0000-0000-000068720000}"/>
    <cellStyle name="Millares 2 3 2 9 3 3 2 2" xfId="46388" xr:uid="{00000000-0005-0000-0000-000069720000}"/>
    <cellStyle name="Millares 2 3 2 9 3 3 3" xfId="25704" xr:uid="{00000000-0005-0000-0000-00006A720000}"/>
    <cellStyle name="Millares 2 3 2 9 3 3 4" xfId="36048" xr:uid="{00000000-0005-0000-0000-00006B720000}"/>
    <cellStyle name="Millares 2 3 2 9 3 4" xfId="8377" xr:uid="{00000000-0005-0000-0000-00006C720000}"/>
    <cellStyle name="Millares 2 3 2 9 3 4 2" xfId="18762" xr:uid="{00000000-0005-0000-0000-00006D720000}"/>
    <cellStyle name="Millares 2 3 2 9 3 4 2 2" xfId="49812" xr:uid="{00000000-0005-0000-0000-00006E720000}"/>
    <cellStyle name="Millares 2 3 2 9 3 4 3" xfId="29128" xr:uid="{00000000-0005-0000-0000-00006F720000}"/>
    <cellStyle name="Millares 2 3 2 9 3 4 4" xfId="39472" xr:uid="{00000000-0005-0000-0000-000070720000}"/>
    <cellStyle name="Millares 2 3 2 9 3 5" xfId="11906" xr:uid="{00000000-0005-0000-0000-000071720000}"/>
    <cellStyle name="Millares 2 3 2 9 3 5 2" xfId="42962" xr:uid="{00000000-0005-0000-0000-000072720000}"/>
    <cellStyle name="Millares 2 3 2 9 3 6" xfId="22278" xr:uid="{00000000-0005-0000-0000-000073720000}"/>
    <cellStyle name="Millares 2 3 2 9 3 7" xfId="32622" xr:uid="{00000000-0005-0000-0000-000074720000}"/>
    <cellStyle name="Millares 2 3 2 9 4" xfId="3224" xr:uid="{00000000-0005-0000-0000-000075720000}"/>
    <cellStyle name="Millares 2 3 2 9 4 2" xfId="6654" xr:uid="{00000000-0005-0000-0000-000076720000}"/>
    <cellStyle name="Millares 2 3 2 9 4 2 2" xfId="17049" xr:uid="{00000000-0005-0000-0000-000077720000}"/>
    <cellStyle name="Millares 2 3 2 9 4 2 2 2" xfId="48103" xr:uid="{00000000-0005-0000-0000-000078720000}"/>
    <cellStyle name="Millares 2 3 2 9 4 2 3" xfId="27419" xr:uid="{00000000-0005-0000-0000-000079720000}"/>
    <cellStyle name="Millares 2 3 2 9 4 2 4" xfId="37763" xr:uid="{00000000-0005-0000-0000-00007A720000}"/>
    <cellStyle name="Millares 2 3 2 9 4 3" xfId="10134" xr:uid="{00000000-0005-0000-0000-00007B720000}"/>
    <cellStyle name="Millares 2 3 2 9 4 3 2" xfId="20500" xr:uid="{00000000-0005-0000-0000-00007C720000}"/>
    <cellStyle name="Millares 2 3 2 9 4 3 2 2" xfId="51549" xr:uid="{00000000-0005-0000-0000-00007D720000}"/>
    <cellStyle name="Millares 2 3 2 9 4 3 3" xfId="30865" xr:uid="{00000000-0005-0000-0000-00007E720000}"/>
    <cellStyle name="Millares 2 3 2 9 4 3 4" xfId="41209" xr:uid="{00000000-0005-0000-0000-00007F720000}"/>
    <cellStyle name="Millares 2 3 2 9 4 4" xfId="13621" xr:uid="{00000000-0005-0000-0000-000080720000}"/>
    <cellStyle name="Millares 2 3 2 9 4 4 2" xfId="44677" xr:uid="{00000000-0005-0000-0000-000081720000}"/>
    <cellStyle name="Millares 2 3 2 9 4 5" xfId="23993" xr:uid="{00000000-0005-0000-0000-000082720000}"/>
    <cellStyle name="Millares 2 3 2 9 4 6" xfId="34337" xr:uid="{00000000-0005-0000-0000-000083720000}"/>
    <cellStyle name="Millares 2 3 2 9 5" xfId="4933" xr:uid="{00000000-0005-0000-0000-000084720000}"/>
    <cellStyle name="Millares 2 3 2 9 5 2" xfId="15330" xr:uid="{00000000-0005-0000-0000-000085720000}"/>
    <cellStyle name="Millares 2 3 2 9 5 2 2" xfId="46386" xr:uid="{00000000-0005-0000-0000-000086720000}"/>
    <cellStyle name="Millares 2 3 2 9 5 3" xfId="25702" xr:uid="{00000000-0005-0000-0000-000087720000}"/>
    <cellStyle name="Millares 2 3 2 9 5 4" xfId="36046" xr:uid="{00000000-0005-0000-0000-000088720000}"/>
    <cellStyle name="Millares 2 3 2 9 6" xfId="8375" xr:uid="{00000000-0005-0000-0000-000089720000}"/>
    <cellStyle name="Millares 2 3 2 9 6 2" xfId="18760" xr:uid="{00000000-0005-0000-0000-00008A720000}"/>
    <cellStyle name="Millares 2 3 2 9 6 2 2" xfId="49810" xr:uid="{00000000-0005-0000-0000-00008B720000}"/>
    <cellStyle name="Millares 2 3 2 9 6 3" xfId="29126" xr:uid="{00000000-0005-0000-0000-00008C720000}"/>
    <cellStyle name="Millares 2 3 2 9 6 4" xfId="39470" xr:uid="{00000000-0005-0000-0000-00008D720000}"/>
    <cellStyle name="Millares 2 3 2 9 7" xfId="11904" xr:uid="{00000000-0005-0000-0000-00008E720000}"/>
    <cellStyle name="Millares 2 3 2 9 7 2" xfId="42960" xr:uid="{00000000-0005-0000-0000-00008F720000}"/>
    <cellStyle name="Millares 2 3 2 9 8" xfId="22276" xr:uid="{00000000-0005-0000-0000-000090720000}"/>
    <cellStyle name="Millares 2 3 2 9 9" xfId="32620" xr:uid="{00000000-0005-0000-0000-000091720000}"/>
    <cellStyle name="Millares 2 3 3" xfId="1037" xr:uid="{00000000-0005-0000-0000-000092720000}"/>
    <cellStyle name="Millares 2 3 3 10" xfId="1038" xr:uid="{00000000-0005-0000-0000-000093720000}"/>
    <cellStyle name="Millares 2 3 3 10 2" xfId="3228" xr:uid="{00000000-0005-0000-0000-000094720000}"/>
    <cellStyle name="Millares 2 3 3 10 2 2" xfId="6658" xr:uid="{00000000-0005-0000-0000-000095720000}"/>
    <cellStyle name="Millares 2 3 3 10 2 2 2" xfId="17053" xr:uid="{00000000-0005-0000-0000-000096720000}"/>
    <cellStyle name="Millares 2 3 3 10 2 2 2 2" xfId="48107" xr:uid="{00000000-0005-0000-0000-000097720000}"/>
    <cellStyle name="Millares 2 3 3 10 2 2 3" xfId="27423" xr:uid="{00000000-0005-0000-0000-000098720000}"/>
    <cellStyle name="Millares 2 3 3 10 2 2 4" xfId="37767" xr:uid="{00000000-0005-0000-0000-000099720000}"/>
    <cellStyle name="Millares 2 3 3 10 2 3" xfId="10138" xr:uid="{00000000-0005-0000-0000-00009A720000}"/>
    <cellStyle name="Millares 2 3 3 10 2 3 2" xfId="20504" xr:uid="{00000000-0005-0000-0000-00009B720000}"/>
    <cellStyle name="Millares 2 3 3 10 2 3 2 2" xfId="51553" xr:uid="{00000000-0005-0000-0000-00009C720000}"/>
    <cellStyle name="Millares 2 3 3 10 2 3 3" xfId="30869" xr:uid="{00000000-0005-0000-0000-00009D720000}"/>
    <cellStyle name="Millares 2 3 3 10 2 3 4" xfId="41213" xr:uid="{00000000-0005-0000-0000-00009E720000}"/>
    <cellStyle name="Millares 2 3 3 10 2 4" xfId="13625" xr:uid="{00000000-0005-0000-0000-00009F720000}"/>
    <cellStyle name="Millares 2 3 3 10 2 4 2" xfId="44681" xr:uid="{00000000-0005-0000-0000-0000A0720000}"/>
    <cellStyle name="Millares 2 3 3 10 2 5" xfId="23997" xr:uid="{00000000-0005-0000-0000-0000A1720000}"/>
    <cellStyle name="Millares 2 3 3 10 2 6" xfId="34341" xr:uid="{00000000-0005-0000-0000-0000A2720000}"/>
    <cellStyle name="Millares 2 3 3 10 3" xfId="4937" xr:uid="{00000000-0005-0000-0000-0000A3720000}"/>
    <cellStyle name="Millares 2 3 3 10 3 2" xfId="15334" xr:uid="{00000000-0005-0000-0000-0000A4720000}"/>
    <cellStyle name="Millares 2 3 3 10 3 2 2" xfId="46390" xr:uid="{00000000-0005-0000-0000-0000A5720000}"/>
    <cellStyle name="Millares 2 3 3 10 3 3" xfId="25706" xr:uid="{00000000-0005-0000-0000-0000A6720000}"/>
    <cellStyle name="Millares 2 3 3 10 3 4" xfId="36050" xr:uid="{00000000-0005-0000-0000-0000A7720000}"/>
    <cellStyle name="Millares 2 3 3 10 4" xfId="8379" xr:uid="{00000000-0005-0000-0000-0000A8720000}"/>
    <cellStyle name="Millares 2 3 3 10 4 2" xfId="18764" xr:uid="{00000000-0005-0000-0000-0000A9720000}"/>
    <cellStyle name="Millares 2 3 3 10 4 2 2" xfId="49814" xr:uid="{00000000-0005-0000-0000-0000AA720000}"/>
    <cellStyle name="Millares 2 3 3 10 4 3" xfId="29130" xr:uid="{00000000-0005-0000-0000-0000AB720000}"/>
    <cellStyle name="Millares 2 3 3 10 4 4" xfId="39474" xr:uid="{00000000-0005-0000-0000-0000AC720000}"/>
    <cellStyle name="Millares 2 3 3 10 5" xfId="11908" xr:uid="{00000000-0005-0000-0000-0000AD720000}"/>
    <cellStyle name="Millares 2 3 3 10 5 2" xfId="42964" xr:uid="{00000000-0005-0000-0000-0000AE720000}"/>
    <cellStyle name="Millares 2 3 3 10 6" xfId="22280" xr:uid="{00000000-0005-0000-0000-0000AF720000}"/>
    <cellStyle name="Millares 2 3 3 10 7" xfId="32624" xr:uid="{00000000-0005-0000-0000-0000B0720000}"/>
    <cellStyle name="Millares 2 3 3 11" xfId="3227" xr:uid="{00000000-0005-0000-0000-0000B1720000}"/>
    <cellStyle name="Millares 2 3 3 11 2" xfId="6657" xr:uid="{00000000-0005-0000-0000-0000B2720000}"/>
    <cellStyle name="Millares 2 3 3 11 2 2" xfId="17052" xr:uid="{00000000-0005-0000-0000-0000B3720000}"/>
    <cellStyle name="Millares 2 3 3 11 2 2 2" xfId="48106" xr:uid="{00000000-0005-0000-0000-0000B4720000}"/>
    <cellStyle name="Millares 2 3 3 11 2 3" xfId="27422" xr:uid="{00000000-0005-0000-0000-0000B5720000}"/>
    <cellStyle name="Millares 2 3 3 11 2 4" xfId="37766" xr:uid="{00000000-0005-0000-0000-0000B6720000}"/>
    <cellStyle name="Millares 2 3 3 11 3" xfId="10137" xr:uid="{00000000-0005-0000-0000-0000B7720000}"/>
    <cellStyle name="Millares 2 3 3 11 3 2" xfId="20503" xr:uid="{00000000-0005-0000-0000-0000B8720000}"/>
    <cellStyle name="Millares 2 3 3 11 3 2 2" xfId="51552" xr:uid="{00000000-0005-0000-0000-0000B9720000}"/>
    <cellStyle name="Millares 2 3 3 11 3 3" xfId="30868" xr:uid="{00000000-0005-0000-0000-0000BA720000}"/>
    <cellStyle name="Millares 2 3 3 11 3 4" xfId="41212" xr:uid="{00000000-0005-0000-0000-0000BB720000}"/>
    <cellStyle name="Millares 2 3 3 11 4" xfId="13624" xr:uid="{00000000-0005-0000-0000-0000BC720000}"/>
    <cellStyle name="Millares 2 3 3 11 4 2" xfId="44680" xr:uid="{00000000-0005-0000-0000-0000BD720000}"/>
    <cellStyle name="Millares 2 3 3 11 5" xfId="23996" xr:uid="{00000000-0005-0000-0000-0000BE720000}"/>
    <cellStyle name="Millares 2 3 3 11 6" xfId="34340" xr:uid="{00000000-0005-0000-0000-0000BF720000}"/>
    <cellStyle name="Millares 2 3 3 12" xfId="4936" xr:uid="{00000000-0005-0000-0000-0000C0720000}"/>
    <cellStyle name="Millares 2 3 3 12 2" xfId="15333" xr:uid="{00000000-0005-0000-0000-0000C1720000}"/>
    <cellStyle name="Millares 2 3 3 12 2 2" xfId="46389" xr:uid="{00000000-0005-0000-0000-0000C2720000}"/>
    <cellStyle name="Millares 2 3 3 12 3" xfId="25705" xr:uid="{00000000-0005-0000-0000-0000C3720000}"/>
    <cellStyle name="Millares 2 3 3 12 4" xfId="36049" xr:uid="{00000000-0005-0000-0000-0000C4720000}"/>
    <cellStyle name="Millares 2 3 3 13" xfId="8378" xr:uid="{00000000-0005-0000-0000-0000C5720000}"/>
    <cellStyle name="Millares 2 3 3 13 2" xfId="18763" xr:uid="{00000000-0005-0000-0000-0000C6720000}"/>
    <cellStyle name="Millares 2 3 3 13 2 2" xfId="49813" xr:uid="{00000000-0005-0000-0000-0000C7720000}"/>
    <cellStyle name="Millares 2 3 3 13 3" xfId="29129" xr:uid="{00000000-0005-0000-0000-0000C8720000}"/>
    <cellStyle name="Millares 2 3 3 13 4" xfId="39473" xr:uid="{00000000-0005-0000-0000-0000C9720000}"/>
    <cellStyle name="Millares 2 3 3 14" xfId="11907" xr:uid="{00000000-0005-0000-0000-0000CA720000}"/>
    <cellStyle name="Millares 2 3 3 14 2" xfId="42963" xr:uid="{00000000-0005-0000-0000-0000CB720000}"/>
    <cellStyle name="Millares 2 3 3 15" xfId="22279" xr:uid="{00000000-0005-0000-0000-0000CC720000}"/>
    <cellStyle name="Millares 2 3 3 16" xfId="32623" xr:uid="{00000000-0005-0000-0000-0000CD720000}"/>
    <cellStyle name="Millares 2 3 3 2" xfId="1039" xr:uid="{00000000-0005-0000-0000-0000CE720000}"/>
    <cellStyle name="Millares 2 3 3 2 10" xfId="8380" xr:uid="{00000000-0005-0000-0000-0000CF720000}"/>
    <cellStyle name="Millares 2 3 3 2 10 2" xfId="18765" xr:uid="{00000000-0005-0000-0000-0000D0720000}"/>
    <cellStyle name="Millares 2 3 3 2 10 2 2" xfId="49815" xr:uid="{00000000-0005-0000-0000-0000D1720000}"/>
    <cellStyle name="Millares 2 3 3 2 10 3" xfId="29131" xr:uid="{00000000-0005-0000-0000-0000D2720000}"/>
    <cellStyle name="Millares 2 3 3 2 10 4" xfId="39475" xr:uid="{00000000-0005-0000-0000-0000D3720000}"/>
    <cellStyle name="Millares 2 3 3 2 11" xfId="11909" xr:uid="{00000000-0005-0000-0000-0000D4720000}"/>
    <cellStyle name="Millares 2 3 3 2 11 2" xfId="42965" xr:uid="{00000000-0005-0000-0000-0000D5720000}"/>
    <cellStyle name="Millares 2 3 3 2 12" xfId="22281" xr:uid="{00000000-0005-0000-0000-0000D6720000}"/>
    <cellStyle name="Millares 2 3 3 2 13" xfId="32625" xr:uid="{00000000-0005-0000-0000-0000D7720000}"/>
    <cellStyle name="Millares 2 3 3 2 2" xfId="1040" xr:uid="{00000000-0005-0000-0000-0000D8720000}"/>
    <cellStyle name="Millares 2 3 3 2 2 10" xfId="11910" xr:uid="{00000000-0005-0000-0000-0000D9720000}"/>
    <cellStyle name="Millares 2 3 3 2 2 10 2" xfId="42966" xr:uid="{00000000-0005-0000-0000-0000DA720000}"/>
    <cellStyle name="Millares 2 3 3 2 2 11" xfId="22282" xr:uid="{00000000-0005-0000-0000-0000DB720000}"/>
    <cellStyle name="Millares 2 3 3 2 2 12" xfId="32626" xr:uid="{00000000-0005-0000-0000-0000DC720000}"/>
    <cellStyle name="Millares 2 3 3 2 2 2" xfId="1041" xr:uid="{00000000-0005-0000-0000-0000DD720000}"/>
    <cellStyle name="Millares 2 3 3 2 2 2 10" xfId="22283" xr:uid="{00000000-0005-0000-0000-0000DE720000}"/>
    <cellStyle name="Millares 2 3 3 2 2 2 11" xfId="32627" xr:uid="{00000000-0005-0000-0000-0000DF720000}"/>
    <cellStyle name="Millares 2 3 3 2 2 2 2" xfId="1042" xr:uid="{00000000-0005-0000-0000-0000E0720000}"/>
    <cellStyle name="Millares 2 3 3 2 2 2 2 2" xfId="1043" xr:uid="{00000000-0005-0000-0000-0000E1720000}"/>
    <cellStyle name="Millares 2 3 3 2 2 2 2 2 2" xfId="3233" xr:uid="{00000000-0005-0000-0000-0000E2720000}"/>
    <cellStyle name="Millares 2 3 3 2 2 2 2 2 2 2" xfId="6663" xr:uid="{00000000-0005-0000-0000-0000E3720000}"/>
    <cellStyle name="Millares 2 3 3 2 2 2 2 2 2 2 2" xfId="17058" xr:uid="{00000000-0005-0000-0000-0000E4720000}"/>
    <cellStyle name="Millares 2 3 3 2 2 2 2 2 2 2 2 2" xfId="48112" xr:uid="{00000000-0005-0000-0000-0000E5720000}"/>
    <cellStyle name="Millares 2 3 3 2 2 2 2 2 2 2 3" xfId="27428" xr:uid="{00000000-0005-0000-0000-0000E6720000}"/>
    <cellStyle name="Millares 2 3 3 2 2 2 2 2 2 2 4" xfId="37772" xr:uid="{00000000-0005-0000-0000-0000E7720000}"/>
    <cellStyle name="Millares 2 3 3 2 2 2 2 2 2 3" xfId="10143" xr:uid="{00000000-0005-0000-0000-0000E8720000}"/>
    <cellStyle name="Millares 2 3 3 2 2 2 2 2 2 3 2" xfId="20509" xr:uid="{00000000-0005-0000-0000-0000E9720000}"/>
    <cellStyle name="Millares 2 3 3 2 2 2 2 2 2 3 2 2" xfId="51558" xr:uid="{00000000-0005-0000-0000-0000EA720000}"/>
    <cellStyle name="Millares 2 3 3 2 2 2 2 2 2 3 3" xfId="30874" xr:uid="{00000000-0005-0000-0000-0000EB720000}"/>
    <cellStyle name="Millares 2 3 3 2 2 2 2 2 2 3 4" xfId="41218" xr:uid="{00000000-0005-0000-0000-0000EC720000}"/>
    <cellStyle name="Millares 2 3 3 2 2 2 2 2 2 4" xfId="13630" xr:uid="{00000000-0005-0000-0000-0000ED720000}"/>
    <cellStyle name="Millares 2 3 3 2 2 2 2 2 2 4 2" xfId="44686" xr:uid="{00000000-0005-0000-0000-0000EE720000}"/>
    <cellStyle name="Millares 2 3 3 2 2 2 2 2 2 5" xfId="24002" xr:uid="{00000000-0005-0000-0000-0000EF720000}"/>
    <cellStyle name="Millares 2 3 3 2 2 2 2 2 2 6" xfId="34346" xr:uid="{00000000-0005-0000-0000-0000F0720000}"/>
    <cellStyle name="Millares 2 3 3 2 2 2 2 2 3" xfId="4942" xr:uid="{00000000-0005-0000-0000-0000F1720000}"/>
    <cellStyle name="Millares 2 3 3 2 2 2 2 2 3 2" xfId="15339" xr:uid="{00000000-0005-0000-0000-0000F2720000}"/>
    <cellStyle name="Millares 2 3 3 2 2 2 2 2 3 2 2" xfId="46395" xr:uid="{00000000-0005-0000-0000-0000F3720000}"/>
    <cellStyle name="Millares 2 3 3 2 2 2 2 2 3 3" xfId="25711" xr:uid="{00000000-0005-0000-0000-0000F4720000}"/>
    <cellStyle name="Millares 2 3 3 2 2 2 2 2 3 4" xfId="36055" xr:uid="{00000000-0005-0000-0000-0000F5720000}"/>
    <cellStyle name="Millares 2 3 3 2 2 2 2 2 4" xfId="8384" xr:uid="{00000000-0005-0000-0000-0000F6720000}"/>
    <cellStyle name="Millares 2 3 3 2 2 2 2 2 4 2" xfId="18769" xr:uid="{00000000-0005-0000-0000-0000F7720000}"/>
    <cellStyle name="Millares 2 3 3 2 2 2 2 2 4 2 2" xfId="49819" xr:uid="{00000000-0005-0000-0000-0000F8720000}"/>
    <cellStyle name="Millares 2 3 3 2 2 2 2 2 4 3" xfId="29135" xr:uid="{00000000-0005-0000-0000-0000F9720000}"/>
    <cellStyle name="Millares 2 3 3 2 2 2 2 2 4 4" xfId="39479" xr:uid="{00000000-0005-0000-0000-0000FA720000}"/>
    <cellStyle name="Millares 2 3 3 2 2 2 2 2 5" xfId="11913" xr:uid="{00000000-0005-0000-0000-0000FB720000}"/>
    <cellStyle name="Millares 2 3 3 2 2 2 2 2 5 2" xfId="42969" xr:uid="{00000000-0005-0000-0000-0000FC720000}"/>
    <cellStyle name="Millares 2 3 3 2 2 2 2 2 6" xfId="22285" xr:uid="{00000000-0005-0000-0000-0000FD720000}"/>
    <cellStyle name="Millares 2 3 3 2 2 2 2 2 7" xfId="32629" xr:uid="{00000000-0005-0000-0000-0000FE720000}"/>
    <cellStyle name="Millares 2 3 3 2 2 2 2 3" xfId="3232" xr:uid="{00000000-0005-0000-0000-0000FF720000}"/>
    <cellStyle name="Millares 2 3 3 2 2 2 2 3 2" xfId="6662" xr:uid="{00000000-0005-0000-0000-000000730000}"/>
    <cellStyle name="Millares 2 3 3 2 2 2 2 3 2 2" xfId="17057" xr:uid="{00000000-0005-0000-0000-000001730000}"/>
    <cellStyle name="Millares 2 3 3 2 2 2 2 3 2 2 2" xfId="48111" xr:uid="{00000000-0005-0000-0000-000002730000}"/>
    <cellStyle name="Millares 2 3 3 2 2 2 2 3 2 3" xfId="27427" xr:uid="{00000000-0005-0000-0000-000003730000}"/>
    <cellStyle name="Millares 2 3 3 2 2 2 2 3 2 4" xfId="37771" xr:uid="{00000000-0005-0000-0000-000004730000}"/>
    <cellStyle name="Millares 2 3 3 2 2 2 2 3 3" xfId="10142" xr:uid="{00000000-0005-0000-0000-000005730000}"/>
    <cellStyle name="Millares 2 3 3 2 2 2 2 3 3 2" xfId="20508" xr:uid="{00000000-0005-0000-0000-000006730000}"/>
    <cellStyle name="Millares 2 3 3 2 2 2 2 3 3 2 2" xfId="51557" xr:uid="{00000000-0005-0000-0000-000007730000}"/>
    <cellStyle name="Millares 2 3 3 2 2 2 2 3 3 3" xfId="30873" xr:uid="{00000000-0005-0000-0000-000008730000}"/>
    <cellStyle name="Millares 2 3 3 2 2 2 2 3 3 4" xfId="41217" xr:uid="{00000000-0005-0000-0000-000009730000}"/>
    <cellStyle name="Millares 2 3 3 2 2 2 2 3 4" xfId="13629" xr:uid="{00000000-0005-0000-0000-00000A730000}"/>
    <cellStyle name="Millares 2 3 3 2 2 2 2 3 4 2" xfId="44685" xr:uid="{00000000-0005-0000-0000-00000B730000}"/>
    <cellStyle name="Millares 2 3 3 2 2 2 2 3 5" xfId="24001" xr:uid="{00000000-0005-0000-0000-00000C730000}"/>
    <cellStyle name="Millares 2 3 3 2 2 2 2 3 6" xfId="34345" xr:uid="{00000000-0005-0000-0000-00000D730000}"/>
    <cellStyle name="Millares 2 3 3 2 2 2 2 4" xfId="4941" xr:uid="{00000000-0005-0000-0000-00000E730000}"/>
    <cellStyle name="Millares 2 3 3 2 2 2 2 4 2" xfId="15338" xr:uid="{00000000-0005-0000-0000-00000F730000}"/>
    <cellStyle name="Millares 2 3 3 2 2 2 2 4 2 2" xfId="46394" xr:uid="{00000000-0005-0000-0000-000010730000}"/>
    <cellStyle name="Millares 2 3 3 2 2 2 2 4 3" xfId="25710" xr:uid="{00000000-0005-0000-0000-000011730000}"/>
    <cellStyle name="Millares 2 3 3 2 2 2 2 4 4" xfId="36054" xr:uid="{00000000-0005-0000-0000-000012730000}"/>
    <cellStyle name="Millares 2 3 3 2 2 2 2 5" xfId="8383" xr:uid="{00000000-0005-0000-0000-000013730000}"/>
    <cellStyle name="Millares 2 3 3 2 2 2 2 5 2" xfId="18768" xr:uid="{00000000-0005-0000-0000-000014730000}"/>
    <cellStyle name="Millares 2 3 3 2 2 2 2 5 2 2" xfId="49818" xr:uid="{00000000-0005-0000-0000-000015730000}"/>
    <cellStyle name="Millares 2 3 3 2 2 2 2 5 3" xfId="29134" xr:uid="{00000000-0005-0000-0000-000016730000}"/>
    <cellStyle name="Millares 2 3 3 2 2 2 2 5 4" xfId="39478" xr:uid="{00000000-0005-0000-0000-000017730000}"/>
    <cellStyle name="Millares 2 3 3 2 2 2 2 6" xfId="11912" xr:uid="{00000000-0005-0000-0000-000018730000}"/>
    <cellStyle name="Millares 2 3 3 2 2 2 2 6 2" xfId="42968" xr:uid="{00000000-0005-0000-0000-000019730000}"/>
    <cellStyle name="Millares 2 3 3 2 2 2 2 7" xfId="22284" xr:uid="{00000000-0005-0000-0000-00001A730000}"/>
    <cellStyle name="Millares 2 3 3 2 2 2 2 8" xfId="32628" xr:uid="{00000000-0005-0000-0000-00001B730000}"/>
    <cellStyle name="Millares 2 3 3 2 2 2 3" xfId="1044" xr:uid="{00000000-0005-0000-0000-00001C730000}"/>
    <cellStyle name="Millares 2 3 3 2 2 2 3 2" xfId="3234" xr:uid="{00000000-0005-0000-0000-00001D730000}"/>
    <cellStyle name="Millares 2 3 3 2 2 2 3 2 2" xfId="6664" xr:uid="{00000000-0005-0000-0000-00001E730000}"/>
    <cellStyle name="Millares 2 3 3 2 2 2 3 2 2 2" xfId="17059" xr:uid="{00000000-0005-0000-0000-00001F730000}"/>
    <cellStyle name="Millares 2 3 3 2 2 2 3 2 2 2 2" xfId="48113" xr:uid="{00000000-0005-0000-0000-000020730000}"/>
    <cellStyle name="Millares 2 3 3 2 2 2 3 2 2 3" xfId="27429" xr:uid="{00000000-0005-0000-0000-000021730000}"/>
    <cellStyle name="Millares 2 3 3 2 2 2 3 2 2 4" xfId="37773" xr:uid="{00000000-0005-0000-0000-000022730000}"/>
    <cellStyle name="Millares 2 3 3 2 2 2 3 2 3" xfId="10144" xr:uid="{00000000-0005-0000-0000-000023730000}"/>
    <cellStyle name="Millares 2 3 3 2 2 2 3 2 3 2" xfId="20510" xr:uid="{00000000-0005-0000-0000-000024730000}"/>
    <cellStyle name="Millares 2 3 3 2 2 2 3 2 3 2 2" xfId="51559" xr:uid="{00000000-0005-0000-0000-000025730000}"/>
    <cellStyle name="Millares 2 3 3 2 2 2 3 2 3 3" xfId="30875" xr:uid="{00000000-0005-0000-0000-000026730000}"/>
    <cellStyle name="Millares 2 3 3 2 2 2 3 2 3 4" xfId="41219" xr:uid="{00000000-0005-0000-0000-000027730000}"/>
    <cellStyle name="Millares 2 3 3 2 2 2 3 2 4" xfId="13631" xr:uid="{00000000-0005-0000-0000-000028730000}"/>
    <cellStyle name="Millares 2 3 3 2 2 2 3 2 4 2" xfId="44687" xr:uid="{00000000-0005-0000-0000-000029730000}"/>
    <cellStyle name="Millares 2 3 3 2 2 2 3 2 5" xfId="24003" xr:uid="{00000000-0005-0000-0000-00002A730000}"/>
    <cellStyle name="Millares 2 3 3 2 2 2 3 2 6" xfId="34347" xr:uid="{00000000-0005-0000-0000-00002B730000}"/>
    <cellStyle name="Millares 2 3 3 2 2 2 3 3" xfId="4943" xr:uid="{00000000-0005-0000-0000-00002C730000}"/>
    <cellStyle name="Millares 2 3 3 2 2 2 3 3 2" xfId="15340" xr:uid="{00000000-0005-0000-0000-00002D730000}"/>
    <cellStyle name="Millares 2 3 3 2 2 2 3 3 2 2" xfId="46396" xr:uid="{00000000-0005-0000-0000-00002E730000}"/>
    <cellStyle name="Millares 2 3 3 2 2 2 3 3 3" xfId="25712" xr:uid="{00000000-0005-0000-0000-00002F730000}"/>
    <cellStyle name="Millares 2 3 3 2 2 2 3 3 4" xfId="36056" xr:uid="{00000000-0005-0000-0000-000030730000}"/>
    <cellStyle name="Millares 2 3 3 2 2 2 3 4" xfId="8385" xr:uid="{00000000-0005-0000-0000-000031730000}"/>
    <cellStyle name="Millares 2 3 3 2 2 2 3 4 2" xfId="18770" xr:uid="{00000000-0005-0000-0000-000032730000}"/>
    <cellStyle name="Millares 2 3 3 2 2 2 3 4 2 2" xfId="49820" xr:uid="{00000000-0005-0000-0000-000033730000}"/>
    <cellStyle name="Millares 2 3 3 2 2 2 3 4 3" xfId="29136" xr:uid="{00000000-0005-0000-0000-000034730000}"/>
    <cellStyle name="Millares 2 3 3 2 2 2 3 4 4" xfId="39480" xr:uid="{00000000-0005-0000-0000-000035730000}"/>
    <cellStyle name="Millares 2 3 3 2 2 2 3 5" xfId="11914" xr:uid="{00000000-0005-0000-0000-000036730000}"/>
    <cellStyle name="Millares 2 3 3 2 2 2 3 5 2" xfId="42970" xr:uid="{00000000-0005-0000-0000-000037730000}"/>
    <cellStyle name="Millares 2 3 3 2 2 2 3 6" xfId="22286" xr:uid="{00000000-0005-0000-0000-000038730000}"/>
    <cellStyle name="Millares 2 3 3 2 2 2 3 7" xfId="32630" xr:uid="{00000000-0005-0000-0000-000039730000}"/>
    <cellStyle name="Millares 2 3 3 2 2 2 4" xfId="1045" xr:uid="{00000000-0005-0000-0000-00003A730000}"/>
    <cellStyle name="Millares 2 3 3 2 2 2 4 2" xfId="3235" xr:uid="{00000000-0005-0000-0000-00003B730000}"/>
    <cellStyle name="Millares 2 3 3 2 2 2 4 2 2" xfId="6665" xr:uid="{00000000-0005-0000-0000-00003C730000}"/>
    <cellStyle name="Millares 2 3 3 2 2 2 4 2 2 2" xfId="17060" xr:uid="{00000000-0005-0000-0000-00003D730000}"/>
    <cellStyle name="Millares 2 3 3 2 2 2 4 2 2 2 2" xfId="48114" xr:uid="{00000000-0005-0000-0000-00003E730000}"/>
    <cellStyle name="Millares 2 3 3 2 2 2 4 2 2 3" xfId="27430" xr:uid="{00000000-0005-0000-0000-00003F730000}"/>
    <cellStyle name="Millares 2 3 3 2 2 2 4 2 2 4" xfId="37774" xr:uid="{00000000-0005-0000-0000-000040730000}"/>
    <cellStyle name="Millares 2 3 3 2 2 2 4 2 3" xfId="10145" xr:uid="{00000000-0005-0000-0000-000041730000}"/>
    <cellStyle name="Millares 2 3 3 2 2 2 4 2 3 2" xfId="20511" xr:uid="{00000000-0005-0000-0000-000042730000}"/>
    <cellStyle name="Millares 2 3 3 2 2 2 4 2 3 2 2" xfId="51560" xr:uid="{00000000-0005-0000-0000-000043730000}"/>
    <cellStyle name="Millares 2 3 3 2 2 2 4 2 3 3" xfId="30876" xr:uid="{00000000-0005-0000-0000-000044730000}"/>
    <cellStyle name="Millares 2 3 3 2 2 2 4 2 3 4" xfId="41220" xr:uid="{00000000-0005-0000-0000-000045730000}"/>
    <cellStyle name="Millares 2 3 3 2 2 2 4 2 4" xfId="13632" xr:uid="{00000000-0005-0000-0000-000046730000}"/>
    <cellStyle name="Millares 2 3 3 2 2 2 4 2 4 2" xfId="44688" xr:uid="{00000000-0005-0000-0000-000047730000}"/>
    <cellStyle name="Millares 2 3 3 2 2 2 4 2 5" xfId="24004" xr:uid="{00000000-0005-0000-0000-000048730000}"/>
    <cellStyle name="Millares 2 3 3 2 2 2 4 2 6" xfId="34348" xr:uid="{00000000-0005-0000-0000-000049730000}"/>
    <cellStyle name="Millares 2 3 3 2 2 2 4 3" xfId="4944" xr:uid="{00000000-0005-0000-0000-00004A730000}"/>
    <cellStyle name="Millares 2 3 3 2 2 2 4 3 2" xfId="15341" xr:uid="{00000000-0005-0000-0000-00004B730000}"/>
    <cellStyle name="Millares 2 3 3 2 2 2 4 3 2 2" xfId="46397" xr:uid="{00000000-0005-0000-0000-00004C730000}"/>
    <cellStyle name="Millares 2 3 3 2 2 2 4 3 3" xfId="25713" xr:uid="{00000000-0005-0000-0000-00004D730000}"/>
    <cellStyle name="Millares 2 3 3 2 2 2 4 3 4" xfId="36057" xr:uid="{00000000-0005-0000-0000-00004E730000}"/>
    <cellStyle name="Millares 2 3 3 2 2 2 4 4" xfId="8386" xr:uid="{00000000-0005-0000-0000-00004F730000}"/>
    <cellStyle name="Millares 2 3 3 2 2 2 4 4 2" xfId="18771" xr:uid="{00000000-0005-0000-0000-000050730000}"/>
    <cellStyle name="Millares 2 3 3 2 2 2 4 4 2 2" xfId="49821" xr:uid="{00000000-0005-0000-0000-000051730000}"/>
    <cellStyle name="Millares 2 3 3 2 2 2 4 4 3" xfId="29137" xr:uid="{00000000-0005-0000-0000-000052730000}"/>
    <cellStyle name="Millares 2 3 3 2 2 2 4 4 4" xfId="39481" xr:uid="{00000000-0005-0000-0000-000053730000}"/>
    <cellStyle name="Millares 2 3 3 2 2 2 4 5" xfId="11915" xr:uid="{00000000-0005-0000-0000-000054730000}"/>
    <cellStyle name="Millares 2 3 3 2 2 2 4 5 2" xfId="42971" xr:uid="{00000000-0005-0000-0000-000055730000}"/>
    <cellStyle name="Millares 2 3 3 2 2 2 4 6" xfId="22287" xr:uid="{00000000-0005-0000-0000-000056730000}"/>
    <cellStyle name="Millares 2 3 3 2 2 2 4 7" xfId="32631" xr:uid="{00000000-0005-0000-0000-000057730000}"/>
    <cellStyle name="Millares 2 3 3 2 2 2 5" xfId="1046" xr:uid="{00000000-0005-0000-0000-000058730000}"/>
    <cellStyle name="Millares 2 3 3 2 2 2 5 2" xfId="3236" xr:uid="{00000000-0005-0000-0000-000059730000}"/>
    <cellStyle name="Millares 2 3 3 2 2 2 5 2 2" xfId="6666" xr:uid="{00000000-0005-0000-0000-00005A730000}"/>
    <cellStyle name="Millares 2 3 3 2 2 2 5 2 2 2" xfId="17061" xr:uid="{00000000-0005-0000-0000-00005B730000}"/>
    <cellStyle name="Millares 2 3 3 2 2 2 5 2 2 2 2" xfId="48115" xr:uid="{00000000-0005-0000-0000-00005C730000}"/>
    <cellStyle name="Millares 2 3 3 2 2 2 5 2 2 3" xfId="27431" xr:uid="{00000000-0005-0000-0000-00005D730000}"/>
    <cellStyle name="Millares 2 3 3 2 2 2 5 2 2 4" xfId="37775" xr:uid="{00000000-0005-0000-0000-00005E730000}"/>
    <cellStyle name="Millares 2 3 3 2 2 2 5 2 3" xfId="10146" xr:uid="{00000000-0005-0000-0000-00005F730000}"/>
    <cellStyle name="Millares 2 3 3 2 2 2 5 2 3 2" xfId="20512" xr:uid="{00000000-0005-0000-0000-000060730000}"/>
    <cellStyle name="Millares 2 3 3 2 2 2 5 2 3 2 2" xfId="51561" xr:uid="{00000000-0005-0000-0000-000061730000}"/>
    <cellStyle name="Millares 2 3 3 2 2 2 5 2 3 3" xfId="30877" xr:uid="{00000000-0005-0000-0000-000062730000}"/>
    <cellStyle name="Millares 2 3 3 2 2 2 5 2 3 4" xfId="41221" xr:uid="{00000000-0005-0000-0000-000063730000}"/>
    <cellStyle name="Millares 2 3 3 2 2 2 5 2 4" xfId="13633" xr:uid="{00000000-0005-0000-0000-000064730000}"/>
    <cellStyle name="Millares 2 3 3 2 2 2 5 2 4 2" xfId="44689" xr:uid="{00000000-0005-0000-0000-000065730000}"/>
    <cellStyle name="Millares 2 3 3 2 2 2 5 2 5" xfId="24005" xr:uid="{00000000-0005-0000-0000-000066730000}"/>
    <cellStyle name="Millares 2 3 3 2 2 2 5 2 6" xfId="34349" xr:uid="{00000000-0005-0000-0000-000067730000}"/>
    <cellStyle name="Millares 2 3 3 2 2 2 5 3" xfId="4945" xr:uid="{00000000-0005-0000-0000-000068730000}"/>
    <cellStyle name="Millares 2 3 3 2 2 2 5 3 2" xfId="15342" xr:uid="{00000000-0005-0000-0000-000069730000}"/>
    <cellStyle name="Millares 2 3 3 2 2 2 5 3 2 2" xfId="46398" xr:uid="{00000000-0005-0000-0000-00006A730000}"/>
    <cellStyle name="Millares 2 3 3 2 2 2 5 3 3" xfId="25714" xr:uid="{00000000-0005-0000-0000-00006B730000}"/>
    <cellStyle name="Millares 2 3 3 2 2 2 5 3 4" xfId="36058" xr:uid="{00000000-0005-0000-0000-00006C730000}"/>
    <cellStyle name="Millares 2 3 3 2 2 2 5 4" xfId="8387" xr:uid="{00000000-0005-0000-0000-00006D730000}"/>
    <cellStyle name="Millares 2 3 3 2 2 2 5 4 2" xfId="18772" xr:uid="{00000000-0005-0000-0000-00006E730000}"/>
    <cellStyle name="Millares 2 3 3 2 2 2 5 4 2 2" xfId="49822" xr:uid="{00000000-0005-0000-0000-00006F730000}"/>
    <cellStyle name="Millares 2 3 3 2 2 2 5 4 3" xfId="29138" xr:uid="{00000000-0005-0000-0000-000070730000}"/>
    <cellStyle name="Millares 2 3 3 2 2 2 5 4 4" xfId="39482" xr:uid="{00000000-0005-0000-0000-000071730000}"/>
    <cellStyle name="Millares 2 3 3 2 2 2 5 5" xfId="11916" xr:uid="{00000000-0005-0000-0000-000072730000}"/>
    <cellStyle name="Millares 2 3 3 2 2 2 5 5 2" xfId="42972" xr:uid="{00000000-0005-0000-0000-000073730000}"/>
    <cellStyle name="Millares 2 3 3 2 2 2 5 6" xfId="22288" xr:uid="{00000000-0005-0000-0000-000074730000}"/>
    <cellStyle name="Millares 2 3 3 2 2 2 5 7" xfId="32632" xr:uid="{00000000-0005-0000-0000-000075730000}"/>
    <cellStyle name="Millares 2 3 3 2 2 2 6" xfId="3231" xr:uid="{00000000-0005-0000-0000-000076730000}"/>
    <cellStyle name="Millares 2 3 3 2 2 2 6 2" xfId="6661" xr:uid="{00000000-0005-0000-0000-000077730000}"/>
    <cellStyle name="Millares 2 3 3 2 2 2 6 2 2" xfId="17056" xr:uid="{00000000-0005-0000-0000-000078730000}"/>
    <cellStyle name="Millares 2 3 3 2 2 2 6 2 2 2" xfId="48110" xr:uid="{00000000-0005-0000-0000-000079730000}"/>
    <cellStyle name="Millares 2 3 3 2 2 2 6 2 3" xfId="27426" xr:uid="{00000000-0005-0000-0000-00007A730000}"/>
    <cellStyle name="Millares 2 3 3 2 2 2 6 2 4" xfId="37770" xr:uid="{00000000-0005-0000-0000-00007B730000}"/>
    <cellStyle name="Millares 2 3 3 2 2 2 6 3" xfId="10141" xr:uid="{00000000-0005-0000-0000-00007C730000}"/>
    <cellStyle name="Millares 2 3 3 2 2 2 6 3 2" xfId="20507" xr:uid="{00000000-0005-0000-0000-00007D730000}"/>
    <cellStyle name="Millares 2 3 3 2 2 2 6 3 2 2" xfId="51556" xr:uid="{00000000-0005-0000-0000-00007E730000}"/>
    <cellStyle name="Millares 2 3 3 2 2 2 6 3 3" xfId="30872" xr:uid="{00000000-0005-0000-0000-00007F730000}"/>
    <cellStyle name="Millares 2 3 3 2 2 2 6 3 4" xfId="41216" xr:uid="{00000000-0005-0000-0000-000080730000}"/>
    <cellStyle name="Millares 2 3 3 2 2 2 6 4" xfId="13628" xr:uid="{00000000-0005-0000-0000-000081730000}"/>
    <cellStyle name="Millares 2 3 3 2 2 2 6 4 2" xfId="44684" xr:uid="{00000000-0005-0000-0000-000082730000}"/>
    <cellStyle name="Millares 2 3 3 2 2 2 6 5" xfId="24000" xr:uid="{00000000-0005-0000-0000-000083730000}"/>
    <cellStyle name="Millares 2 3 3 2 2 2 6 6" xfId="34344" xr:uid="{00000000-0005-0000-0000-000084730000}"/>
    <cellStyle name="Millares 2 3 3 2 2 2 7" xfId="4940" xr:uid="{00000000-0005-0000-0000-000085730000}"/>
    <cellStyle name="Millares 2 3 3 2 2 2 7 2" xfId="15337" xr:uid="{00000000-0005-0000-0000-000086730000}"/>
    <cellStyle name="Millares 2 3 3 2 2 2 7 2 2" xfId="46393" xr:uid="{00000000-0005-0000-0000-000087730000}"/>
    <cellStyle name="Millares 2 3 3 2 2 2 7 3" xfId="25709" xr:uid="{00000000-0005-0000-0000-000088730000}"/>
    <cellStyle name="Millares 2 3 3 2 2 2 7 4" xfId="36053" xr:uid="{00000000-0005-0000-0000-000089730000}"/>
    <cellStyle name="Millares 2 3 3 2 2 2 8" xfId="8382" xr:uid="{00000000-0005-0000-0000-00008A730000}"/>
    <cellStyle name="Millares 2 3 3 2 2 2 8 2" xfId="18767" xr:uid="{00000000-0005-0000-0000-00008B730000}"/>
    <cellStyle name="Millares 2 3 3 2 2 2 8 2 2" xfId="49817" xr:uid="{00000000-0005-0000-0000-00008C730000}"/>
    <cellStyle name="Millares 2 3 3 2 2 2 8 3" xfId="29133" xr:uid="{00000000-0005-0000-0000-00008D730000}"/>
    <cellStyle name="Millares 2 3 3 2 2 2 8 4" xfId="39477" xr:uid="{00000000-0005-0000-0000-00008E730000}"/>
    <cellStyle name="Millares 2 3 3 2 2 2 9" xfId="11911" xr:uid="{00000000-0005-0000-0000-00008F730000}"/>
    <cellStyle name="Millares 2 3 3 2 2 2 9 2" xfId="42967" xr:uid="{00000000-0005-0000-0000-000090730000}"/>
    <cellStyle name="Millares 2 3 3 2 2 3" xfId="1047" xr:uid="{00000000-0005-0000-0000-000091730000}"/>
    <cellStyle name="Millares 2 3 3 2 2 3 2" xfId="1048" xr:uid="{00000000-0005-0000-0000-000092730000}"/>
    <cellStyle name="Millares 2 3 3 2 2 3 2 2" xfId="3238" xr:uid="{00000000-0005-0000-0000-000093730000}"/>
    <cellStyle name="Millares 2 3 3 2 2 3 2 2 2" xfId="6668" xr:uid="{00000000-0005-0000-0000-000094730000}"/>
    <cellStyle name="Millares 2 3 3 2 2 3 2 2 2 2" xfId="17063" xr:uid="{00000000-0005-0000-0000-000095730000}"/>
    <cellStyle name="Millares 2 3 3 2 2 3 2 2 2 2 2" xfId="48117" xr:uid="{00000000-0005-0000-0000-000096730000}"/>
    <cellStyle name="Millares 2 3 3 2 2 3 2 2 2 3" xfId="27433" xr:uid="{00000000-0005-0000-0000-000097730000}"/>
    <cellStyle name="Millares 2 3 3 2 2 3 2 2 2 4" xfId="37777" xr:uid="{00000000-0005-0000-0000-000098730000}"/>
    <cellStyle name="Millares 2 3 3 2 2 3 2 2 3" xfId="10148" xr:uid="{00000000-0005-0000-0000-000099730000}"/>
    <cellStyle name="Millares 2 3 3 2 2 3 2 2 3 2" xfId="20514" xr:uid="{00000000-0005-0000-0000-00009A730000}"/>
    <cellStyle name="Millares 2 3 3 2 2 3 2 2 3 2 2" xfId="51563" xr:uid="{00000000-0005-0000-0000-00009B730000}"/>
    <cellStyle name="Millares 2 3 3 2 2 3 2 2 3 3" xfId="30879" xr:uid="{00000000-0005-0000-0000-00009C730000}"/>
    <cellStyle name="Millares 2 3 3 2 2 3 2 2 3 4" xfId="41223" xr:uid="{00000000-0005-0000-0000-00009D730000}"/>
    <cellStyle name="Millares 2 3 3 2 2 3 2 2 4" xfId="13635" xr:uid="{00000000-0005-0000-0000-00009E730000}"/>
    <cellStyle name="Millares 2 3 3 2 2 3 2 2 4 2" xfId="44691" xr:uid="{00000000-0005-0000-0000-00009F730000}"/>
    <cellStyle name="Millares 2 3 3 2 2 3 2 2 5" xfId="24007" xr:uid="{00000000-0005-0000-0000-0000A0730000}"/>
    <cellStyle name="Millares 2 3 3 2 2 3 2 2 6" xfId="34351" xr:uid="{00000000-0005-0000-0000-0000A1730000}"/>
    <cellStyle name="Millares 2 3 3 2 2 3 2 3" xfId="4947" xr:uid="{00000000-0005-0000-0000-0000A2730000}"/>
    <cellStyle name="Millares 2 3 3 2 2 3 2 3 2" xfId="15344" xr:uid="{00000000-0005-0000-0000-0000A3730000}"/>
    <cellStyle name="Millares 2 3 3 2 2 3 2 3 2 2" xfId="46400" xr:uid="{00000000-0005-0000-0000-0000A4730000}"/>
    <cellStyle name="Millares 2 3 3 2 2 3 2 3 3" xfId="25716" xr:uid="{00000000-0005-0000-0000-0000A5730000}"/>
    <cellStyle name="Millares 2 3 3 2 2 3 2 3 4" xfId="36060" xr:uid="{00000000-0005-0000-0000-0000A6730000}"/>
    <cellStyle name="Millares 2 3 3 2 2 3 2 4" xfId="8389" xr:uid="{00000000-0005-0000-0000-0000A7730000}"/>
    <cellStyle name="Millares 2 3 3 2 2 3 2 4 2" xfId="18774" xr:uid="{00000000-0005-0000-0000-0000A8730000}"/>
    <cellStyle name="Millares 2 3 3 2 2 3 2 4 2 2" xfId="49824" xr:uid="{00000000-0005-0000-0000-0000A9730000}"/>
    <cellStyle name="Millares 2 3 3 2 2 3 2 4 3" xfId="29140" xr:uid="{00000000-0005-0000-0000-0000AA730000}"/>
    <cellStyle name="Millares 2 3 3 2 2 3 2 4 4" xfId="39484" xr:uid="{00000000-0005-0000-0000-0000AB730000}"/>
    <cellStyle name="Millares 2 3 3 2 2 3 2 5" xfId="11918" xr:uid="{00000000-0005-0000-0000-0000AC730000}"/>
    <cellStyle name="Millares 2 3 3 2 2 3 2 5 2" xfId="42974" xr:uid="{00000000-0005-0000-0000-0000AD730000}"/>
    <cellStyle name="Millares 2 3 3 2 2 3 2 6" xfId="22290" xr:uid="{00000000-0005-0000-0000-0000AE730000}"/>
    <cellStyle name="Millares 2 3 3 2 2 3 2 7" xfId="32634" xr:uid="{00000000-0005-0000-0000-0000AF730000}"/>
    <cellStyle name="Millares 2 3 3 2 2 3 3" xfId="3237" xr:uid="{00000000-0005-0000-0000-0000B0730000}"/>
    <cellStyle name="Millares 2 3 3 2 2 3 3 2" xfId="6667" xr:uid="{00000000-0005-0000-0000-0000B1730000}"/>
    <cellStyle name="Millares 2 3 3 2 2 3 3 2 2" xfId="17062" xr:uid="{00000000-0005-0000-0000-0000B2730000}"/>
    <cellStyle name="Millares 2 3 3 2 2 3 3 2 2 2" xfId="48116" xr:uid="{00000000-0005-0000-0000-0000B3730000}"/>
    <cellStyle name="Millares 2 3 3 2 2 3 3 2 3" xfId="27432" xr:uid="{00000000-0005-0000-0000-0000B4730000}"/>
    <cellStyle name="Millares 2 3 3 2 2 3 3 2 4" xfId="37776" xr:uid="{00000000-0005-0000-0000-0000B5730000}"/>
    <cellStyle name="Millares 2 3 3 2 2 3 3 3" xfId="10147" xr:uid="{00000000-0005-0000-0000-0000B6730000}"/>
    <cellStyle name="Millares 2 3 3 2 2 3 3 3 2" xfId="20513" xr:uid="{00000000-0005-0000-0000-0000B7730000}"/>
    <cellStyle name="Millares 2 3 3 2 2 3 3 3 2 2" xfId="51562" xr:uid="{00000000-0005-0000-0000-0000B8730000}"/>
    <cellStyle name="Millares 2 3 3 2 2 3 3 3 3" xfId="30878" xr:uid="{00000000-0005-0000-0000-0000B9730000}"/>
    <cellStyle name="Millares 2 3 3 2 2 3 3 3 4" xfId="41222" xr:uid="{00000000-0005-0000-0000-0000BA730000}"/>
    <cellStyle name="Millares 2 3 3 2 2 3 3 4" xfId="13634" xr:uid="{00000000-0005-0000-0000-0000BB730000}"/>
    <cellStyle name="Millares 2 3 3 2 2 3 3 4 2" xfId="44690" xr:uid="{00000000-0005-0000-0000-0000BC730000}"/>
    <cellStyle name="Millares 2 3 3 2 2 3 3 5" xfId="24006" xr:uid="{00000000-0005-0000-0000-0000BD730000}"/>
    <cellStyle name="Millares 2 3 3 2 2 3 3 6" xfId="34350" xr:uid="{00000000-0005-0000-0000-0000BE730000}"/>
    <cellStyle name="Millares 2 3 3 2 2 3 4" xfId="4946" xr:uid="{00000000-0005-0000-0000-0000BF730000}"/>
    <cellStyle name="Millares 2 3 3 2 2 3 4 2" xfId="15343" xr:uid="{00000000-0005-0000-0000-0000C0730000}"/>
    <cellStyle name="Millares 2 3 3 2 2 3 4 2 2" xfId="46399" xr:uid="{00000000-0005-0000-0000-0000C1730000}"/>
    <cellStyle name="Millares 2 3 3 2 2 3 4 3" xfId="25715" xr:uid="{00000000-0005-0000-0000-0000C2730000}"/>
    <cellStyle name="Millares 2 3 3 2 2 3 4 4" xfId="36059" xr:uid="{00000000-0005-0000-0000-0000C3730000}"/>
    <cellStyle name="Millares 2 3 3 2 2 3 5" xfId="8388" xr:uid="{00000000-0005-0000-0000-0000C4730000}"/>
    <cellStyle name="Millares 2 3 3 2 2 3 5 2" xfId="18773" xr:uid="{00000000-0005-0000-0000-0000C5730000}"/>
    <cellStyle name="Millares 2 3 3 2 2 3 5 2 2" xfId="49823" xr:uid="{00000000-0005-0000-0000-0000C6730000}"/>
    <cellStyle name="Millares 2 3 3 2 2 3 5 3" xfId="29139" xr:uid="{00000000-0005-0000-0000-0000C7730000}"/>
    <cellStyle name="Millares 2 3 3 2 2 3 5 4" xfId="39483" xr:uid="{00000000-0005-0000-0000-0000C8730000}"/>
    <cellStyle name="Millares 2 3 3 2 2 3 6" xfId="11917" xr:uid="{00000000-0005-0000-0000-0000C9730000}"/>
    <cellStyle name="Millares 2 3 3 2 2 3 6 2" xfId="42973" xr:uid="{00000000-0005-0000-0000-0000CA730000}"/>
    <cellStyle name="Millares 2 3 3 2 2 3 7" xfId="22289" xr:uid="{00000000-0005-0000-0000-0000CB730000}"/>
    <cellStyle name="Millares 2 3 3 2 2 3 8" xfId="32633" xr:uid="{00000000-0005-0000-0000-0000CC730000}"/>
    <cellStyle name="Millares 2 3 3 2 2 4" xfId="1049" xr:uid="{00000000-0005-0000-0000-0000CD730000}"/>
    <cellStyle name="Millares 2 3 3 2 2 4 2" xfId="3239" xr:uid="{00000000-0005-0000-0000-0000CE730000}"/>
    <cellStyle name="Millares 2 3 3 2 2 4 2 2" xfId="6669" xr:uid="{00000000-0005-0000-0000-0000CF730000}"/>
    <cellStyle name="Millares 2 3 3 2 2 4 2 2 2" xfId="17064" xr:uid="{00000000-0005-0000-0000-0000D0730000}"/>
    <cellStyle name="Millares 2 3 3 2 2 4 2 2 2 2" xfId="48118" xr:uid="{00000000-0005-0000-0000-0000D1730000}"/>
    <cellStyle name="Millares 2 3 3 2 2 4 2 2 3" xfId="27434" xr:uid="{00000000-0005-0000-0000-0000D2730000}"/>
    <cellStyle name="Millares 2 3 3 2 2 4 2 2 4" xfId="37778" xr:uid="{00000000-0005-0000-0000-0000D3730000}"/>
    <cellStyle name="Millares 2 3 3 2 2 4 2 3" xfId="10149" xr:uid="{00000000-0005-0000-0000-0000D4730000}"/>
    <cellStyle name="Millares 2 3 3 2 2 4 2 3 2" xfId="20515" xr:uid="{00000000-0005-0000-0000-0000D5730000}"/>
    <cellStyle name="Millares 2 3 3 2 2 4 2 3 2 2" xfId="51564" xr:uid="{00000000-0005-0000-0000-0000D6730000}"/>
    <cellStyle name="Millares 2 3 3 2 2 4 2 3 3" xfId="30880" xr:uid="{00000000-0005-0000-0000-0000D7730000}"/>
    <cellStyle name="Millares 2 3 3 2 2 4 2 3 4" xfId="41224" xr:uid="{00000000-0005-0000-0000-0000D8730000}"/>
    <cellStyle name="Millares 2 3 3 2 2 4 2 4" xfId="13636" xr:uid="{00000000-0005-0000-0000-0000D9730000}"/>
    <cellStyle name="Millares 2 3 3 2 2 4 2 4 2" xfId="44692" xr:uid="{00000000-0005-0000-0000-0000DA730000}"/>
    <cellStyle name="Millares 2 3 3 2 2 4 2 5" xfId="24008" xr:uid="{00000000-0005-0000-0000-0000DB730000}"/>
    <cellStyle name="Millares 2 3 3 2 2 4 2 6" xfId="34352" xr:uid="{00000000-0005-0000-0000-0000DC730000}"/>
    <cellStyle name="Millares 2 3 3 2 2 4 3" xfId="4948" xr:uid="{00000000-0005-0000-0000-0000DD730000}"/>
    <cellStyle name="Millares 2 3 3 2 2 4 3 2" xfId="15345" xr:uid="{00000000-0005-0000-0000-0000DE730000}"/>
    <cellStyle name="Millares 2 3 3 2 2 4 3 2 2" xfId="46401" xr:uid="{00000000-0005-0000-0000-0000DF730000}"/>
    <cellStyle name="Millares 2 3 3 2 2 4 3 3" xfId="25717" xr:uid="{00000000-0005-0000-0000-0000E0730000}"/>
    <cellStyle name="Millares 2 3 3 2 2 4 3 4" xfId="36061" xr:uid="{00000000-0005-0000-0000-0000E1730000}"/>
    <cellStyle name="Millares 2 3 3 2 2 4 4" xfId="8390" xr:uid="{00000000-0005-0000-0000-0000E2730000}"/>
    <cellStyle name="Millares 2 3 3 2 2 4 4 2" xfId="18775" xr:uid="{00000000-0005-0000-0000-0000E3730000}"/>
    <cellStyle name="Millares 2 3 3 2 2 4 4 2 2" xfId="49825" xr:uid="{00000000-0005-0000-0000-0000E4730000}"/>
    <cellStyle name="Millares 2 3 3 2 2 4 4 3" xfId="29141" xr:uid="{00000000-0005-0000-0000-0000E5730000}"/>
    <cellStyle name="Millares 2 3 3 2 2 4 4 4" xfId="39485" xr:uid="{00000000-0005-0000-0000-0000E6730000}"/>
    <cellStyle name="Millares 2 3 3 2 2 4 5" xfId="11919" xr:uid="{00000000-0005-0000-0000-0000E7730000}"/>
    <cellStyle name="Millares 2 3 3 2 2 4 5 2" xfId="42975" xr:uid="{00000000-0005-0000-0000-0000E8730000}"/>
    <cellStyle name="Millares 2 3 3 2 2 4 6" xfId="22291" xr:uid="{00000000-0005-0000-0000-0000E9730000}"/>
    <cellStyle name="Millares 2 3 3 2 2 4 7" xfId="32635" xr:uid="{00000000-0005-0000-0000-0000EA730000}"/>
    <cellStyle name="Millares 2 3 3 2 2 5" xfId="1050" xr:uid="{00000000-0005-0000-0000-0000EB730000}"/>
    <cellStyle name="Millares 2 3 3 2 2 5 2" xfId="3240" xr:uid="{00000000-0005-0000-0000-0000EC730000}"/>
    <cellStyle name="Millares 2 3 3 2 2 5 2 2" xfId="6670" xr:uid="{00000000-0005-0000-0000-0000ED730000}"/>
    <cellStyle name="Millares 2 3 3 2 2 5 2 2 2" xfId="17065" xr:uid="{00000000-0005-0000-0000-0000EE730000}"/>
    <cellStyle name="Millares 2 3 3 2 2 5 2 2 2 2" xfId="48119" xr:uid="{00000000-0005-0000-0000-0000EF730000}"/>
    <cellStyle name="Millares 2 3 3 2 2 5 2 2 3" xfId="27435" xr:uid="{00000000-0005-0000-0000-0000F0730000}"/>
    <cellStyle name="Millares 2 3 3 2 2 5 2 2 4" xfId="37779" xr:uid="{00000000-0005-0000-0000-0000F1730000}"/>
    <cellStyle name="Millares 2 3 3 2 2 5 2 3" xfId="10150" xr:uid="{00000000-0005-0000-0000-0000F2730000}"/>
    <cellStyle name="Millares 2 3 3 2 2 5 2 3 2" xfId="20516" xr:uid="{00000000-0005-0000-0000-0000F3730000}"/>
    <cellStyle name="Millares 2 3 3 2 2 5 2 3 2 2" xfId="51565" xr:uid="{00000000-0005-0000-0000-0000F4730000}"/>
    <cellStyle name="Millares 2 3 3 2 2 5 2 3 3" xfId="30881" xr:uid="{00000000-0005-0000-0000-0000F5730000}"/>
    <cellStyle name="Millares 2 3 3 2 2 5 2 3 4" xfId="41225" xr:uid="{00000000-0005-0000-0000-0000F6730000}"/>
    <cellStyle name="Millares 2 3 3 2 2 5 2 4" xfId="13637" xr:uid="{00000000-0005-0000-0000-0000F7730000}"/>
    <cellStyle name="Millares 2 3 3 2 2 5 2 4 2" xfId="44693" xr:uid="{00000000-0005-0000-0000-0000F8730000}"/>
    <cellStyle name="Millares 2 3 3 2 2 5 2 5" xfId="24009" xr:uid="{00000000-0005-0000-0000-0000F9730000}"/>
    <cellStyle name="Millares 2 3 3 2 2 5 2 6" xfId="34353" xr:uid="{00000000-0005-0000-0000-0000FA730000}"/>
    <cellStyle name="Millares 2 3 3 2 2 5 3" xfId="4949" xr:uid="{00000000-0005-0000-0000-0000FB730000}"/>
    <cellStyle name="Millares 2 3 3 2 2 5 3 2" xfId="15346" xr:uid="{00000000-0005-0000-0000-0000FC730000}"/>
    <cellStyle name="Millares 2 3 3 2 2 5 3 2 2" xfId="46402" xr:uid="{00000000-0005-0000-0000-0000FD730000}"/>
    <cellStyle name="Millares 2 3 3 2 2 5 3 3" xfId="25718" xr:uid="{00000000-0005-0000-0000-0000FE730000}"/>
    <cellStyle name="Millares 2 3 3 2 2 5 3 4" xfId="36062" xr:uid="{00000000-0005-0000-0000-0000FF730000}"/>
    <cellStyle name="Millares 2 3 3 2 2 5 4" xfId="8391" xr:uid="{00000000-0005-0000-0000-000000740000}"/>
    <cellStyle name="Millares 2 3 3 2 2 5 4 2" xfId="18776" xr:uid="{00000000-0005-0000-0000-000001740000}"/>
    <cellStyle name="Millares 2 3 3 2 2 5 4 2 2" xfId="49826" xr:uid="{00000000-0005-0000-0000-000002740000}"/>
    <cellStyle name="Millares 2 3 3 2 2 5 4 3" xfId="29142" xr:uid="{00000000-0005-0000-0000-000003740000}"/>
    <cellStyle name="Millares 2 3 3 2 2 5 4 4" xfId="39486" xr:uid="{00000000-0005-0000-0000-000004740000}"/>
    <cellStyle name="Millares 2 3 3 2 2 5 5" xfId="11920" xr:uid="{00000000-0005-0000-0000-000005740000}"/>
    <cellStyle name="Millares 2 3 3 2 2 5 5 2" xfId="42976" xr:uid="{00000000-0005-0000-0000-000006740000}"/>
    <cellStyle name="Millares 2 3 3 2 2 5 6" xfId="22292" xr:uid="{00000000-0005-0000-0000-000007740000}"/>
    <cellStyle name="Millares 2 3 3 2 2 5 7" xfId="32636" xr:uid="{00000000-0005-0000-0000-000008740000}"/>
    <cellStyle name="Millares 2 3 3 2 2 6" xfId="1051" xr:uid="{00000000-0005-0000-0000-000009740000}"/>
    <cellStyle name="Millares 2 3 3 2 2 6 2" xfId="3241" xr:uid="{00000000-0005-0000-0000-00000A740000}"/>
    <cellStyle name="Millares 2 3 3 2 2 6 2 2" xfId="6671" xr:uid="{00000000-0005-0000-0000-00000B740000}"/>
    <cellStyle name="Millares 2 3 3 2 2 6 2 2 2" xfId="17066" xr:uid="{00000000-0005-0000-0000-00000C740000}"/>
    <cellStyle name="Millares 2 3 3 2 2 6 2 2 2 2" xfId="48120" xr:uid="{00000000-0005-0000-0000-00000D740000}"/>
    <cellStyle name="Millares 2 3 3 2 2 6 2 2 3" xfId="27436" xr:uid="{00000000-0005-0000-0000-00000E740000}"/>
    <cellStyle name="Millares 2 3 3 2 2 6 2 2 4" xfId="37780" xr:uid="{00000000-0005-0000-0000-00000F740000}"/>
    <cellStyle name="Millares 2 3 3 2 2 6 2 3" xfId="10151" xr:uid="{00000000-0005-0000-0000-000010740000}"/>
    <cellStyle name="Millares 2 3 3 2 2 6 2 3 2" xfId="20517" xr:uid="{00000000-0005-0000-0000-000011740000}"/>
    <cellStyle name="Millares 2 3 3 2 2 6 2 3 2 2" xfId="51566" xr:uid="{00000000-0005-0000-0000-000012740000}"/>
    <cellStyle name="Millares 2 3 3 2 2 6 2 3 3" xfId="30882" xr:uid="{00000000-0005-0000-0000-000013740000}"/>
    <cellStyle name="Millares 2 3 3 2 2 6 2 3 4" xfId="41226" xr:uid="{00000000-0005-0000-0000-000014740000}"/>
    <cellStyle name="Millares 2 3 3 2 2 6 2 4" xfId="13638" xr:uid="{00000000-0005-0000-0000-000015740000}"/>
    <cellStyle name="Millares 2 3 3 2 2 6 2 4 2" xfId="44694" xr:uid="{00000000-0005-0000-0000-000016740000}"/>
    <cellStyle name="Millares 2 3 3 2 2 6 2 5" xfId="24010" xr:uid="{00000000-0005-0000-0000-000017740000}"/>
    <cellStyle name="Millares 2 3 3 2 2 6 2 6" xfId="34354" xr:uid="{00000000-0005-0000-0000-000018740000}"/>
    <cellStyle name="Millares 2 3 3 2 2 6 3" xfId="4950" xr:uid="{00000000-0005-0000-0000-000019740000}"/>
    <cellStyle name="Millares 2 3 3 2 2 6 3 2" xfId="15347" xr:uid="{00000000-0005-0000-0000-00001A740000}"/>
    <cellStyle name="Millares 2 3 3 2 2 6 3 2 2" xfId="46403" xr:uid="{00000000-0005-0000-0000-00001B740000}"/>
    <cellStyle name="Millares 2 3 3 2 2 6 3 3" xfId="25719" xr:uid="{00000000-0005-0000-0000-00001C740000}"/>
    <cellStyle name="Millares 2 3 3 2 2 6 3 4" xfId="36063" xr:uid="{00000000-0005-0000-0000-00001D740000}"/>
    <cellStyle name="Millares 2 3 3 2 2 6 4" xfId="8392" xr:uid="{00000000-0005-0000-0000-00001E740000}"/>
    <cellStyle name="Millares 2 3 3 2 2 6 4 2" xfId="18777" xr:uid="{00000000-0005-0000-0000-00001F740000}"/>
    <cellStyle name="Millares 2 3 3 2 2 6 4 2 2" xfId="49827" xr:uid="{00000000-0005-0000-0000-000020740000}"/>
    <cellStyle name="Millares 2 3 3 2 2 6 4 3" xfId="29143" xr:uid="{00000000-0005-0000-0000-000021740000}"/>
    <cellStyle name="Millares 2 3 3 2 2 6 4 4" xfId="39487" xr:uid="{00000000-0005-0000-0000-000022740000}"/>
    <cellStyle name="Millares 2 3 3 2 2 6 5" xfId="11921" xr:uid="{00000000-0005-0000-0000-000023740000}"/>
    <cellStyle name="Millares 2 3 3 2 2 6 5 2" xfId="42977" xr:uid="{00000000-0005-0000-0000-000024740000}"/>
    <cellStyle name="Millares 2 3 3 2 2 6 6" xfId="22293" xr:uid="{00000000-0005-0000-0000-000025740000}"/>
    <cellStyle name="Millares 2 3 3 2 2 6 7" xfId="32637" xr:uid="{00000000-0005-0000-0000-000026740000}"/>
    <cellStyle name="Millares 2 3 3 2 2 7" xfId="3230" xr:uid="{00000000-0005-0000-0000-000027740000}"/>
    <cellStyle name="Millares 2 3 3 2 2 7 2" xfId="6660" xr:uid="{00000000-0005-0000-0000-000028740000}"/>
    <cellStyle name="Millares 2 3 3 2 2 7 2 2" xfId="17055" xr:uid="{00000000-0005-0000-0000-000029740000}"/>
    <cellStyle name="Millares 2 3 3 2 2 7 2 2 2" xfId="48109" xr:uid="{00000000-0005-0000-0000-00002A740000}"/>
    <cellStyle name="Millares 2 3 3 2 2 7 2 3" xfId="27425" xr:uid="{00000000-0005-0000-0000-00002B740000}"/>
    <cellStyle name="Millares 2 3 3 2 2 7 2 4" xfId="37769" xr:uid="{00000000-0005-0000-0000-00002C740000}"/>
    <cellStyle name="Millares 2 3 3 2 2 7 3" xfId="10140" xr:uid="{00000000-0005-0000-0000-00002D740000}"/>
    <cellStyle name="Millares 2 3 3 2 2 7 3 2" xfId="20506" xr:uid="{00000000-0005-0000-0000-00002E740000}"/>
    <cellStyle name="Millares 2 3 3 2 2 7 3 2 2" xfId="51555" xr:uid="{00000000-0005-0000-0000-00002F740000}"/>
    <cellStyle name="Millares 2 3 3 2 2 7 3 3" xfId="30871" xr:uid="{00000000-0005-0000-0000-000030740000}"/>
    <cellStyle name="Millares 2 3 3 2 2 7 3 4" xfId="41215" xr:uid="{00000000-0005-0000-0000-000031740000}"/>
    <cellStyle name="Millares 2 3 3 2 2 7 4" xfId="13627" xr:uid="{00000000-0005-0000-0000-000032740000}"/>
    <cellStyle name="Millares 2 3 3 2 2 7 4 2" xfId="44683" xr:uid="{00000000-0005-0000-0000-000033740000}"/>
    <cellStyle name="Millares 2 3 3 2 2 7 5" xfId="23999" xr:uid="{00000000-0005-0000-0000-000034740000}"/>
    <cellStyle name="Millares 2 3 3 2 2 7 6" xfId="34343" xr:uid="{00000000-0005-0000-0000-000035740000}"/>
    <cellStyle name="Millares 2 3 3 2 2 8" xfId="4939" xr:uid="{00000000-0005-0000-0000-000036740000}"/>
    <cellStyle name="Millares 2 3 3 2 2 8 2" xfId="15336" xr:uid="{00000000-0005-0000-0000-000037740000}"/>
    <cellStyle name="Millares 2 3 3 2 2 8 2 2" xfId="46392" xr:uid="{00000000-0005-0000-0000-000038740000}"/>
    <cellStyle name="Millares 2 3 3 2 2 8 3" xfId="25708" xr:uid="{00000000-0005-0000-0000-000039740000}"/>
    <cellStyle name="Millares 2 3 3 2 2 8 4" xfId="36052" xr:uid="{00000000-0005-0000-0000-00003A740000}"/>
    <cellStyle name="Millares 2 3 3 2 2 9" xfId="8381" xr:uid="{00000000-0005-0000-0000-00003B740000}"/>
    <cellStyle name="Millares 2 3 3 2 2 9 2" xfId="18766" xr:uid="{00000000-0005-0000-0000-00003C740000}"/>
    <cellStyle name="Millares 2 3 3 2 2 9 2 2" xfId="49816" xr:uid="{00000000-0005-0000-0000-00003D740000}"/>
    <cellStyle name="Millares 2 3 3 2 2 9 3" xfId="29132" xr:uid="{00000000-0005-0000-0000-00003E740000}"/>
    <cellStyle name="Millares 2 3 3 2 2 9 4" xfId="39476" xr:uid="{00000000-0005-0000-0000-00003F740000}"/>
    <cellStyle name="Millares 2 3 3 2 3" xfId="1052" xr:uid="{00000000-0005-0000-0000-000040740000}"/>
    <cellStyle name="Millares 2 3 3 2 3 10" xfId="22294" xr:uid="{00000000-0005-0000-0000-000041740000}"/>
    <cellStyle name="Millares 2 3 3 2 3 11" xfId="32638" xr:uid="{00000000-0005-0000-0000-000042740000}"/>
    <cellStyle name="Millares 2 3 3 2 3 2" xfId="1053" xr:uid="{00000000-0005-0000-0000-000043740000}"/>
    <cellStyle name="Millares 2 3 3 2 3 2 2" xfId="1054" xr:uid="{00000000-0005-0000-0000-000044740000}"/>
    <cellStyle name="Millares 2 3 3 2 3 2 2 2" xfId="3244" xr:uid="{00000000-0005-0000-0000-000045740000}"/>
    <cellStyle name="Millares 2 3 3 2 3 2 2 2 2" xfId="6674" xr:uid="{00000000-0005-0000-0000-000046740000}"/>
    <cellStyle name="Millares 2 3 3 2 3 2 2 2 2 2" xfId="17069" xr:uid="{00000000-0005-0000-0000-000047740000}"/>
    <cellStyle name="Millares 2 3 3 2 3 2 2 2 2 2 2" xfId="48123" xr:uid="{00000000-0005-0000-0000-000048740000}"/>
    <cellStyle name="Millares 2 3 3 2 3 2 2 2 2 3" xfId="27439" xr:uid="{00000000-0005-0000-0000-000049740000}"/>
    <cellStyle name="Millares 2 3 3 2 3 2 2 2 2 4" xfId="37783" xr:uid="{00000000-0005-0000-0000-00004A740000}"/>
    <cellStyle name="Millares 2 3 3 2 3 2 2 2 3" xfId="10154" xr:uid="{00000000-0005-0000-0000-00004B740000}"/>
    <cellStyle name="Millares 2 3 3 2 3 2 2 2 3 2" xfId="20520" xr:uid="{00000000-0005-0000-0000-00004C740000}"/>
    <cellStyle name="Millares 2 3 3 2 3 2 2 2 3 2 2" xfId="51569" xr:uid="{00000000-0005-0000-0000-00004D740000}"/>
    <cellStyle name="Millares 2 3 3 2 3 2 2 2 3 3" xfId="30885" xr:uid="{00000000-0005-0000-0000-00004E740000}"/>
    <cellStyle name="Millares 2 3 3 2 3 2 2 2 3 4" xfId="41229" xr:uid="{00000000-0005-0000-0000-00004F740000}"/>
    <cellStyle name="Millares 2 3 3 2 3 2 2 2 4" xfId="13641" xr:uid="{00000000-0005-0000-0000-000050740000}"/>
    <cellStyle name="Millares 2 3 3 2 3 2 2 2 4 2" xfId="44697" xr:uid="{00000000-0005-0000-0000-000051740000}"/>
    <cellStyle name="Millares 2 3 3 2 3 2 2 2 5" xfId="24013" xr:uid="{00000000-0005-0000-0000-000052740000}"/>
    <cellStyle name="Millares 2 3 3 2 3 2 2 2 6" xfId="34357" xr:uid="{00000000-0005-0000-0000-000053740000}"/>
    <cellStyle name="Millares 2 3 3 2 3 2 2 3" xfId="4953" xr:uid="{00000000-0005-0000-0000-000054740000}"/>
    <cellStyle name="Millares 2 3 3 2 3 2 2 3 2" xfId="15350" xr:uid="{00000000-0005-0000-0000-000055740000}"/>
    <cellStyle name="Millares 2 3 3 2 3 2 2 3 2 2" xfId="46406" xr:uid="{00000000-0005-0000-0000-000056740000}"/>
    <cellStyle name="Millares 2 3 3 2 3 2 2 3 3" xfId="25722" xr:uid="{00000000-0005-0000-0000-000057740000}"/>
    <cellStyle name="Millares 2 3 3 2 3 2 2 3 4" xfId="36066" xr:uid="{00000000-0005-0000-0000-000058740000}"/>
    <cellStyle name="Millares 2 3 3 2 3 2 2 4" xfId="8395" xr:uid="{00000000-0005-0000-0000-000059740000}"/>
    <cellStyle name="Millares 2 3 3 2 3 2 2 4 2" xfId="18780" xr:uid="{00000000-0005-0000-0000-00005A740000}"/>
    <cellStyle name="Millares 2 3 3 2 3 2 2 4 2 2" xfId="49830" xr:uid="{00000000-0005-0000-0000-00005B740000}"/>
    <cellStyle name="Millares 2 3 3 2 3 2 2 4 3" xfId="29146" xr:uid="{00000000-0005-0000-0000-00005C740000}"/>
    <cellStyle name="Millares 2 3 3 2 3 2 2 4 4" xfId="39490" xr:uid="{00000000-0005-0000-0000-00005D740000}"/>
    <cellStyle name="Millares 2 3 3 2 3 2 2 5" xfId="11924" xr:uid="{00000000-0005-0000-0000-00005E740000}"/>
    <cellStyle name="Millares 2 3 3 2 3 2 2 5 2" xfId="42980" xr:uid="{00000000-0005-0000-0000-00005F740000}"/>
    <cellStyle name="Millares 2 3 3 2 3 2 2 6" xfId="22296" xr:uid="{00000000-0005-0000-0000-000060740000}"/>
    <cellStyle name="Millares 2 3 3 2 3 2 2 7" xfId="32640" xr:uid="{00000000-0005-0000-0000-000061740000}"/>
    <cellStyle name="Millares 2 3 3 2 3 2 3" xfId="3243" xr:uid="{00000000-0005-0000-0000-000062740000}"/>
    <cellStyle name="Millares 2 3 3 2 3 2 3 2" xfId="6673" xr:uid="{00000000-0005-0000-0000-000063740000}"/>
    <cellStyle name="Millares 2 3 3 2 3 2 3 2 2" xfId="17068" xr:uid="{00000000-0005-0000-0000-000064740000}"/>
    <cellStyle name="Millares 2 3 3 2 3 2 3 2 2 2" xfId="48122" xr:uid="{00000000-0005-0000-0000-000065740000}"/>
    <cellStyle name="Millares 2 3 3 2 3 2 3 2 3" xfId="27438" xr:uid="{00000000-0005-0000-0000-000066740000}"/>
    <cellStyle name="Millares 2 3 3 2 3 2 3 2 4" xfId="37782" xr:uid="{00000000-0005-0000-0000-000067740000}"/>
    <cellStyle name="Millares 2 3 3 2 3 2 3 3" xfId="10153" xr:uid="{00000000-0005-0000-0000-000068740000}"/>
    <cellStyle name="Millares 2 3 3 2 3 2 3 3 2" xfId="20519" xr:uid="{00000000-0005-0000-0000-000069740000}"/>
    <cellStyle name="Millares 2 3 3 2 3 2 3 3 2 2" xfId="51568" xr:uid="{00000000-0005-0000-0000-00006A740000}"/>
    <cellStyle name="Millares 2 3 3 2 3 2 3 3 3" xfId="30884" xr:uid="{00000000-0005-0000-0000-00006B740000}"/>
    <cellStyle name="Millares 2 3 3 2 3 2 3 3 4" xfId="41228" xr:uid="{00000000-0005-0000-0000-00006C740000}"/>
    <cellStyle name="Millares 2 3 3 2 3 2 3 4" xfId="13640" xr:uid="{00000000-0005-0000-0000-00006D740000}"/>
    <cellStyle name="Millares 2 3 3 2 3 2 3 4 2" xfId="44696" xr:uid="{00000000-0005-0000-0000-00006E740000}"/>
    <cellStyle name="Millares 2 3 3 2 3 2 3 5" xfId="24012" xr:uid="{00000000-0005-0000-0000-00006F740000}"/>
    <cellStyle name="Millares 2 3 3 2 3 2 3 6" xfId="34356" xr:uid="{00000000-0005-0000-0000-000070740000}"/>
    <cellStyle name="Millares 2 3 3 2 3 2 4" xfId="4952" xr:uid="{00000000-0005-0000-0000-000071740000}"/>
    <cellStyle name="Millares 2 3 3 2 3 2 4 2" xfId="15349" xr:uid="{00000000-0005-0000-0000-000072740000}"/>
    <cellStyle name="Millares 2 3 3 2 3 2 4 2 2" xfId="46405" xr:uid="{00000000-0005-0000-0000-000073740000}"/>
    <cellStyle name="Millares 2 3 3 2 3 2 4 3" xfId="25721" xr:uid="{00000000-0005-0000-0000-000074740000}"/>
    <cellStyle name="Millares 2 3 3 2 3 2 4 4" xfId="36065" xr:uid="{00000000-0005-0000-0000-000075740000}"/>
    <cellStyle name="Millares 2 3 3 2 3 2 5" xfId="8394" xr:uid="{00000000-0005-0000-0000-000076740000}"/>
    <cellStyle name="Millares 2 3 3 2 3 2 5 2" xfId="18779" xr:uid="{00000000-0005-0000-0000-000077740000}"/>
    <cellStyle name="Millares 2 3 3 2 3 2 5 2 2" xfId="49829" xr:uid="{00000000-0005-0000-0000-000078740000}"/>
    <cellStyle name="Millares 2 3 3 2 3 2 5 3" xfId="29145" xr:uid="{00000000-0005-0000-0000-000079740000}"/>
    <cellStyle name="Millares 2 3 3 2 3 2 5 4" xfId="39489" xr:uid="{00000000-0005-0000-0000-00007A740000}"/>
    <cellStyle name="Millares 2 3 3 2 3 2 6" xfId="11923" xr:uid="{00000000-0005-0000-0000-00007B740000}"/>
    <cellStyle name="Millares 2 3 3 2 3 2 6 2" xfId="42979" xr:uid="{00000000-0005-0000-0000-00007C740000}"/>
    <cellStyle name="Millares 2 3 3 2 3 2 7" xfId="22295" xr:uid="{00000000-0005-0000-0000-00007D740000}"/>
    <cellStyle name="Millares 2 3 3 2 3 2 8" xfId="32639" xr:uid="{00000000-0005-0000-0000-00007E740000}"/>
    <cellStyle name="Millares 2 3 3 2 3 3" xfId="1055" xr:uid="{00000000-0005-0000-0000-00007F740000}"/>
    <cellStyle name="Millares 2 3 3 2 3 3 2" xfId="3245" xr:uid="{00000000-0005-0000-0000-000080740000}"/>
    <cellStyle name="Millares 2 3 3 2 3 3 2 2" xfId="6675" xr:uid="{00000000-0005-0000-0000-000081740000}"/>
    <cellStyle name="Millares 2 3 3 2 3 3 2 2 2" xfId="17070" xr:uid="{00000000-0005-0000-0000-000082740000}"/>
    <cellStyle name="Millares 2 3 3 2 3 3 2 2 2 2" xfId="48124" xr:uid="{00000000-0005-0000-0000-000083740000}"/>
    <cellStyle name="Millares 2 3 3 2 3 3 2 2 3" xfId="27440" xr:uid="{00000000-0005-0000-0000-000084740000}"/>
    <cellStyle name="Millares 2 3 3 2 3 3 2 2 4" xfId="37784" xr:uid="{00000000-0005-0000-0000-000085740000}"/>
    <cellStyle name="Millares 2 3 3 2 3 3 2 3" xfId="10155" xr:uid="{00000000-0005-0000-0000-000086740000}"/>
    <cellStyle name="Millares 2 3 3 2 3 3 2 3 2" xfId="20521" xr:uid="{00000000-0005-0000-0000-000087740000}"/>
    <cellStyle name="Millares 2 3 3 2 3 3 2 3 2 2" xfId="51570" xr:uid="{00000000-0005-0000-0000-000088740000}"/>
    <cellStyle name="Millares 2 3 3 2 3 3 2 3 3" xfId="30886" xr:uid="{00000000-0005-0000-0000-000089740000}"/>
    <cellStyle name="Millares 2 3 3 2 3 3 2 3 4" xfId="41230" xr:uid="{00000000-0005-0000-0000-00008A740000}"/>
    <cellStyle name="Millares 2 3 3 2 3 3 2 4" xfId="13642" xr:uid="{00000000-0005-0000-0000-00008B740000}"/>
    <cellStyle name="Millares 2 3 3 2 3 3 2 4 2" xfId="44698" xr:uid="{00000000-0005-0000-0000-00008C740000}"/>
    <cellStyle name="Millares 2 3 3 2 3 3 2 5" xfId="24014" xr:uid="{00000000-0005-0000-0000-00008D740000}"/>
    <cellStyle name="Millares 2 3 3 2 3 3 2 6" xfId="34358" xr:uid="{00000000-0005-0000-0000-00008E740000}"/>
    <cellStyle name="Millares 2 3 3 2 3 3 3" xfId="4954" xr:uid="{00000000-0005-0000-0000-00008F740000}"/>
    <cellStyle name="Millares 2 3 3 2 3 3 3 2" xfId="15351" xr:uid="{00000000-0005-0000-0000-000090740000}"/>
    <cellStyle name="Millares 2 3 3 2 3 3 3 2 2" xfId="46407" xr:uid="{00000000-0005-0000-0000-000091740000}"/>
    <cellStyle name="Millares 2 3 3 2 3 3 3 3" xfId="25723" xr:uid="{00000000-0005-0000-0000-000092740000}"/>
    <cellStyle name="Millares 2 3 3 2 3 3 3 4" xfId="36067" xr:uid="{00000000-0005-0000-0000-000093740000}"/>
    <cellStyle name="Millares 2 3 3 2 3 3 4" xfId="8396" xr:uid="{00000000-0005-0000-0000-000094740000}"/>
    <cellStyle name="Millares 2 3 3 2 3 3 4 2" xfId="18781" xr:uid="{00000000-0005-0000-0000-000095740000}"/>
    <cellStyle name="Millares 2 3 3 2 3 3 4 2 2" xfId="49831" xr:uid="{00000000-0005-0000-0000-000096740000}"/>
    <cellStyle name="Millares 2 3 3 2 3 3 4 3" xfId="29147" xr:uid="{00000000-0005-0000-0000-000097740000}"/>
    <cellStyle name="Millares 2 3 3 2 3 3 4 4" xfId="39491" xr:uid="{00000000-0005-0000-0000-000098740000}"/>
    <cellStyle name="Millares 2 3 3 2 3 3 5" xfId="11925" xr:uid="{00000000-0005-0000-0000-000099740000}"/>
    <cellStyle name="Millares 2 3 3 2 3 3 5 2" xfId="42981" xr:uid="{00000000-0005-0000-0000-00009A740000}"/>
    <cellStyle name="Millares 2 3 3 2 3 3 6" xfId="22297" xr:uid="{00000000-0005-0000-0000-00009B740000}"/>
    <cellStyle name="Millares 2 3 3 2 3 3 7" xfId="32641" xr:uid="{00000000-0005-0000-0000-00009C740000}"/>
    <cellStyle name="Millares 2 3 3 2 3 4" xfId="1056" xr:uid="{00000000-0005-0000-0000-00009D740000}"/>
    <cellStyle name="Millares 2 3 3 2 3 4 2" xfId="3246" xr:uid="{00000000-0005-0000-0000-00009E740000}"/>
    <cellStyle name="Millares 2 3 3 2 3 4 2 2" xfId="6676" xr:uid="{00000000-0005-0000-0000-00009F740000}"/>
    <cellStyle name="Millares 2 3 3 2 3 4 2 2 2" xfId="17071" xr:uid="{00000000-0005-0000-0000-0000A0740000}"/>
    <cellStyle name="Millares 2 3 3 2 3 4 2 2 2 2" xfId="48125" xr:uid="{00000000-0005-0000-0000-0000A1740000}"/>
    <cellStyle name="Millares 2 3 3 2 3 4 2 2 3" xfId="27441" xr:uid="{00000000-0005-0000-0000-0000A2740000}"/>
    <cellStyle name="Millares 2 3 3 2 3 4 2 2 4" xfId="37785" xr:uid="{00000000-0005-0000-0000-0000A3740000}"/>
    <cellStyle name="Millares 2 3 3 2 3 4 2 3" xfId="10156" xr:uid="{00000000-0005-0000-0000-0000A4740000}"/>
    <cellStyle name="Millares 2 3 3 2 3 4 2 3 2" xfId="20522" xr:uid="{00000000-0005-0000-0000-0000A5740000}"/>
    <cellStyle name="Millares 2 3 3 2 3 4 2 3 2 2" xfId="51571" xr:uid="{00000000-0005-0000-0000-0000A6740000}"/>
    <cellStyle name="Millares 2 3 3 2 3 4 2 3 3" xfId="30887" xr:uid="{00000000-0005-0000-0000-0000A7740000}"/>
    <cellStyle name="Millares 2 3 3 2 3 4 2 3 4" xfId="41231" xr:uid="{00000000-0005-0000-0000-0000A8740000}"/>
    <cellStyle name="Millares 2 3 3 2 3 4 2 4" xfId="13643" xr:uid="{00000000-0005-0000-0000-0000A9740000}"/>
    <cellStyle name="Millares 2 3 3 2 3 4 2 4 2" xfId="44699" xr:uid="{00000000-0005-0000-0000-0000AA740000}"/>
    <cellStyle name="Millares 2 3 3 2 3 4 2 5" xfId="24015" xr:uid="{00000000-0005-0000-0000-0000AB740000}"/>
    <cellStyle name="Millares 2 3 3 2 3 4 2 6" xfId="34359" xr:uid="{00000000-0005-0000-0000-0000AC740000}"/>
    <cellStyle name="Millares 2 3 3 2 3 4 3" xfId="4955" xr:uid="{00000000-0005-0000-0000-0000AD740000}"/>
    <cellStyle name="Millares 2 3 3 2 3 4 3 2" xfId="15352" xr:uid="{00000000-0005-0000-0000-0000AE740000}"/>
    <cellStyle name="Millares 2 3 3 2 3 4 3 2 2" xfId="46408" xr:uid="{00000000-0005-0000-0000-0000AF740000}"/>
    <cellStyle name="Millares 2 3 3 2 3 4 3 3" xfId="25724" xr:uid="{00000000-0005-0000-0000-0000B0740000}"/>
    <cellStyle name="Millares 2 3 3 2 3 4 3 4" xfId="36068" xr:uid="{00000000-0005-0000-0000-0000B1740000}"/>
    <cellStyle name="Millares 2 3 3 2 3 4 4" xfId="8397" xr:uid="{00000000-0005-0000-0000-0000B2740000}"/>
    <cellStyle name="Millares 2 3 3 2 3 4 4 2" xfId="18782" xr:uid="{00000000-0005-0000-0000-0000B3740000}"/>
    <cellStyle name="Millares 2 3 3 2 3 4 4 2 2" xfId="49832" xr:uid="{00000000-0005-0000-0000-0000B4740000}"/>
    <cellStyle name="Millares 2 3 3 2 3 4 4 3" xfId="29148" xr:uid="{00000000-0005-0000-0000-0000B5740000}"/>
    <cellStyle name="Millares 2 3 3 2 3 4 4 4" xfId="39492" xr:uid="{00000000-0005-0000-0000-0000B6740000}"/>
    <cellStyle name="Millares 2 3 3 2 3 4 5" xfId="11926" xr:uid="{00000000-0005-0000-0000-0000B7740000}"/>
    <cellStyle name="Millares 2 3 3 2 3 4 5 2" xfId="42982" xr:uid="{00000000-0005-0000-0000-0000B8740000}"/>
    <cellStyle name="Millares 2 3 3 2 3 4 6" xfId="22298" xr:uid="{00000000-0005-0000-0000-0000B9740000}"/>
    <cellStyle name="Millares 2 3 3 2 3 4 7" xfId="32642" xr:uid="{00000000-0005-0000-0000-0000BA740000}"/>
    <cellStyle name="Millares 2 3 3 2 3 5" xfId="1057" xr:uid="{00000000-0005-0000-0000-0000BB740000}"/>
    <cellStyle name="Millares 2 3 3 2 3 5 2" xfId="3247" xr:uid="{00000000-0005-0000-0000-0000BC740000}"/>
    <cellStyle name="Millares 2 3 3 2 3 5 2 2" xfId="6677" xr:uid="{00000000-0005-0000-0000-0000BD740000}"/>
    <cellStyle name="Millares 2 3 3 2 3 5 2 2 2" xfId="17072" xr:uid="{00000000-0005-0000-0000-0000BE740000}"/>
    <cellStyle name="Millares 2 3 3 2 3 5 2 2 2 2" xfId="48126" xr:uid="{00000000-0005-0000-0000-0000BF740000}"/>
    <cellStyle name="Millares 2 3 3 2 3 5 2 2 3" xfId="27442" xr:uid="{00000000-0005-0000-0000-0000C0740000}"/>
    <cellStyle name="Millares 2 3 3 2 3 5 2 2 4" xfId="37786" xr:uid="{00000000-0005-0000-0000-0000C1740000}"/>
    <cellStyle name="Millares 2 3 3 2 3 5 2 3" xfId="10157" xr:uid="{00000000-0005-0000-0000-0000C2740000}"/>
    <cellStyle name="Millares 2 3 3 2 3 5 2 3 2" xfId="20523" xr:uid="{00000000-0005-0000-0000-0000C3740000}"/>
    <cellStyle name="Millares 2 3 3 2 3 5 2 3 2 2" xfId="51572" xr:uid="{00000000-0005-0000-0000-0000C4740000}"/>
    <cellStyle name="Millares 2 3 3 2 3 5 2 3 3" xfId="30888" xr:uid="{00000000-0005-0000-0000-0000C5740000}"/>
    <cellStyle name="Millares 2 3 3 2 3 5 2 3 4" xfId="41232" xr:uid="{00000000-0005-0000-0000-0000C6740000}"/>
    <cellStyle name="Millares 2 3 3 2 3 5 2 4" xfId="13644" xr:uid="{00000000-0005-0000-0000-0000C7740000}"/>
    <cellStyle name="Millares 2 3 3 2 3 5 2 4 2" xfId="44700" xr:uid="{00000000-0005-0000-0000-0000C8740000}"/>
    <cellStyle name="Millares 2 3 3 2 3 5 2 5" xfId="24016" xr:uid="{00000000-0005-0000-0000-0000C9740000}"/>
    <cellStyle name="Millares 2 3 3 2 3 5 2 6" xfId="34360" xr:uid="{00000000-0005-0000-0000-0000CA740000}"/>
    <cellStyle name="Millares 2 3 3 2 3 5 3" xfId="4956" xr:uid="{00000000-0005-0000-0000-0000CB740000}"/>
    <cellStyle name="Millares 2 3 3 2 3 5 3 2" xfId="15353" xr:uid="{00000000-0005-0000-0000-0000CC740000}"/>
    <cellStyle name="Millares 2 3 3 2 3 5 3 2 2" xfId="46409" xr:uid="{00000000-0005-0000-0000-0000CD740000}"/>
    <cellStyle name="Millares 2 3 3 2 3 5 3 3" xfId="25725" xr:uid="{00000000-0005-0000-0000-0000CE740000}"/>
    <cellStyle name="Millares 2 3 3 2 3 5 3 4" xfId="36069" xr:uid="{00000000-0005-0000-0000-0000CF740000}"/>
    <cellStyle name="Millares 2 3 3 2 3 5 4" xfId="8398" xr:uid="{00000000-0005-0000-0000-0000D0740000}"/>
    <cellStyle name="Millares 2 3 3 2 3 5 4 2" xfId="18783" xr:uid="{00000000-0005-0000-0000-0000D1740000}"/>
    <cellStyle name="Millares 2 3 3 2 3 5 4 2 2" xfId="49833" xr:uid="{00000000-0005-0000-0000-0000D2740000}"/>
    <cellStyle name="Millares 2 3 3 2 3 5 4 3" xfId="29149" xr:uid="{00000000-0005-0000-0000-0000D3740000}"/>
    <cellStyle name="Millares 2 3 3 2 3 5 4 4" xfId="39493" xr:uid="{00000000-0005-0000-0000-0000D4740000}"/>
    <cellStyle name="Millares 2 3 3 2 3 5 5" xfId="11927" xr:uid="{00000000-0005-0000-0000-0000D5740000}"/>
    <cellStyle name="Millares 2 3 3 2 3 5 5 2" xfId="42983" xr:uid="{00000000-0005-0000-0000-0000D6740000}"/>
    <cellStyle name="Millares 2 3 3 2 3 5 6" xfId="22299" xr:uid="{00000000-0005-0000-0000-0000D7740000}"/>
    <cellStyle name="Millares 2 3 3 2 3 5 7" xfId="32643" xr:uid="{00000000-0005-0000-0000-0000D8740000}"/>
    <cellStyle name="Millares 2 3 3 2 3 6" xfId="3242" xr:uid="{00000000-0005-0000-0000-0000D9740000}"/>
    <cellStyle name="Millares 2 3 3 2 3 6 2" xfId="6672" xr:uid="{00000000-0005-0000-0000-0000DA740000}"/>
    <cellStyle name="Millares 2 3 3 2 3 6 2 2" xfId="17067" xr:uid="{00000000-0005-0000-0000-0000DB740000}"/>
    <cellStyle name="Millares 2 3 3 2 3 6 2 2 2" xfId="48121" xr:uid="{00000000-0005-0000-0000-0000DC740000}"/>
    <cellStyle name="Millares 2 3 3 2 3 6 2 3" xfId="27437" xr:uid="{00000000-0005-0000-0000-0000DD740000}"/>
    <cellStyle name="Millares 2 3 3 2 3 6 2 4" xfId="37781" xr:uid="{00000000-0005-0000-0000-0000DE740000}"/>
    <cellStyle name="Millares 2 3 3 2 3 6 3" xfId="10152" xr:uid="{00000000-0005-0000-0000-0000DF740000}"/>
    <cellStyle name="Millares 2 3 3 2 3 6 3 2" xfId="20518" xr:uid="{00000000-0005-0000-0000-0000E0740000}"/>
    <cellStyle name="Millares 2 3 3 2 3 6 3 2 2" xfId="51567" xr:uid="{00000000-0005-0000-0000-0000E1740000}"/>
    <cellStyle name="Millares 2 3 3 2 3 6 3 3" xfId="30883" xr:uid="{00000000-0005-0000-0000-0000E2740000}"/>
    <cellStyle name="Millares 2 3 3 2 3 6 3 4" xfId="41227" xr:uid="{00000000-0005-0000-0000-0000E3740000}"/>
    <cellStyle name="Millares 2 3 3 2 3 6 4" xfId="13639" xr:uid="{00000000-0005-0000-0000-0000E4740000}"/>
    <cellStyle name="Millares 2 3 3 2 3 6 4 2" xfId="44695" xr:uid="{00000000-0005-0000-0000-0000E5740000}"/>
    <cellStyle name="Millares 2 3 3 2 3 6 5" xfId="24011" xr:uid="{00000000-0005-0000-0000-0000E6740000}"/>
    <cellStyle name="Millares 2 3 3 2 3 6 6" xfId="34355" xr:uid="{00000000-0005-0000-0000-0000E7740000}"/>
    <cellStyle name="Millares 2 3 3 2 3 7" xfId="4951" xr:uid="{00000000-0005-0000-0000-0000E8740000}"/>
    <cellStyle name="Millares 2 3 3 2 3 7 2" xfId="15348" xr:uid="{00000000-0005-0000-0000-0000E9740000}"/>
    <cellStyle name="Millares 2 3 3 2 3 7 2 2" xfId="46404" xr:uid="{00000000-0005-0000-0000-0000EA740000}"/>
    <cellStyle name="Millares 2 3 3 2 3 7 3" xfId="25720" xr:uid="{00000000-0005-0000-0000-0000EB740000}"/>
    <cellStyle name="Millares 2 3 3 2 3 7 4" xfId="36064" xr:uid="{00000000-0005-0000-0000-0000EC740000}"/>
    <cellStyle name="Millares 2 3 3 2 3 8" xfId="8393" xr:uid="{00000000-0005-0000-0000-0000ED740000}"/>
    <cellStyle name="Millares 2 3 3 2 3 8 2" xfId="18778" xr:uid="{00000000-0005-0000-0000-0000EE740000}"/>
    <cellStyle name="Millares 2 3 3 2 3 8 2 2" xfId="49828" xr:uid="{00000000-0005-0000-0000-0000EF740000}"/>
    <cellStyle name="Millares 2 3 3 2 3 8 3" xfId="29144" xr:uid="{00000000-0005-0000-0000-0000F0740000}"/>
    <cellStyle name="Millares 2 3 3 2 3 8 4" xfId="39488" xr:uid="{00000000-0005-0000-0000-0000F1740000}"/>
    <cellStyle name="Millares 2 3 3 2 3 9" xfId="11922" xr:uid="{00000000-0005-0000-0000-0000F2740000}"/>
    <cellStyle name="Millares 2 3 3 2 3 9 2" xfId="42978" xr:uid="{00000000-0005-0000-0000-0000F3740000}"/>
    <cellStyle name="Millares 2 3 3 2 4" xfId="1058" xr:uid="{00000000-0005-0000-0000-0000F4740000}"/>
    <cellStyle name="Millares 2 3 3 2 4 2" xfId="1059" xr:uid="{00000000-0005-0000-0000-0000F5740000}"/>
    <cellStyle name="Millares 2 3 3 2 4 2 2" xfId="3249" xr:uid="{00000000-0005-0000-0000-0000F6740000}"/>
    <cellStyle name="Millares 2 3 3 2 4 2 2 2" xfId="6679" xr:uid="{00000000-0005-0000-0000-0000F7740000}"/>
    <cellStyle name="Millares 2 3 3 2 4 2 2 2 2" xfId="17074" xr:uid="{00000000-0005-0000-0000-0000F8740000}"/>
    <cellStyle name="Millares 2 3 3 2 4 2 2 2 2 2" xfId="48128" xr:uid="{00000000-0005-0000-0000-0000F9740000}"/>
    <cellStyle name="Millares 2 3 3 2 4 2 2 2 3" xfId="27444" xr:uid="{00000000-0005-0000-0000-0000FA740000}"/>
    <cellStyle name="Millares 2 3 3 2 4 2 2 2 4" xfId="37788" xr:uid="{00000000-0005-0000-0000-0000FB740000}"/>
    <cellStyle name="Millares 2 3 3 2 4 2 2 3" xfId="10159" xr:uid="{00000000-0005-0000-0000-0000FC740000}"/>
    <cellStyle name="Millares 2 3 3 2 4 2 2 3 2" xfId="20525" xr:uid="{00000000-0005-0000-0000-0000FD740000}"/>
    <cellStyle name="Millares 2 3 3 2 4 2 2 3 2 2" xfId="51574" xr:uid="{00000000-0005-0000-0000-0000FE740000}"/>
    <cellStyle name="Millares 2 3 3 2 4 2 2 3 3" xfId="30890" xr:uid="{00000000-0005-0000-0000-0000FF740000}"/>
    <cellStyle name="Millares 2 3 3 2 4 2 2 3 4" xfId="41234" xr:uid="{00000000-0005-0000-0000-000000750000}"/>
    <cellStyle name="Millares 2 3 3 2 4 2 2 4" xfId="13646" xr:uid="{00000000-0005-0000-0000-000001750000}"/>
    <cellStyle name="Millares 2 3 3 2 4 2 2 4 2" xfId="44702" xr:uid="{00000000-0005-0000-0000-000002750000}"/>
    <cellStyle name="Millares 2 3 3 2 4 2 2 5" xfId="24018" xr:uid="{00000000-0005-0000-0000-000003750000}"/>
    <cellStyle name="Millares 2 3 3 2 4 2 2 6" xfId="34362" xr:uid="{00000000-0005-0000-0000-000004750000}"/>
    <cellStyle name="Millares 2 3 3 2 4 2 3" xfId="4958" xr:uid="{00000000-0005-0000-0000-000005750000}"/>
    <cellStyle name="Millares 2 3 3 2 4 2 3 2" xfId="15355" xr:uid="{00000000-0005-0000-0000-000006750000}"/>
    <cellStyle name="Millares 2 3 3 2 4 2 3 2 2" xfId="46411" xr:uid="{00000000-0005-0000-0000-000007750000}"/>
    <cellStyle name="Millares 2 3 3 2 4 2 3 3" xfId="25727" xr:uid="{00000000-0005-0000-0000-000008750000}"/>
    <cellStyle name="Millares 2 3 3 2 4 2 3 4" xfId="36071" xr:uid="{00000000-0005-0000-0000-000009750000}"/>
    <cellStyle name="Millares 2 3 3 2 4 2 4" xfId="8400" xr:uid="{00000000-0005-0000-0000-00000A750000}"/>
    <cellStyle name="Millares 2 3 3 2 4 2 4 2" xfId="18785" xr:uid="{00000000-0005-0000-0000-00000B750000}"/>
    <cellStyle name="Millares 2 3 3 2 4 2 4 2 2" xfId="49835" xr:uid="{00000000-0005-0000-0000-00000C750000}"/>
    <cellStyle name="Millares 2 3 3 2 4 2 4 3" xfId="29151" xr:uid="{00000000-0005-0000-0000-00000D750000}"/>
    <cellStyle name="Millares 2 3 3 2 4 2 4 4" xfId="39495" xr:uid="{00000000-0005-0000-0000-00000E750000}"/>
    <cellStyle name="Millares 2 3 3 2 4 2 5" xfId="11929" xr:uid="{00000000-0005-0000-0000-00000F750000}"/>
    <cellStyle name="Millares 2 3 3 2 4 2 5 2" xfId="42985" xr:uid="{00000000-0005-0000-0000-000010750000}"/>
    <cellStyle name="Millares 2 3 3 2 4 2 6" xfId="22301" xr:uid="{00000000-0005-0000-0000-000011750000}"/>
    <cellStyle name="Millares 2 3 3 2 4 2 7" xfId="32645" xr:uid="{00000000-0005-0000-0000-000012750000}"/>
    <cellStyle name="Millares 2 3 3 2 4 3" xfId="3248" xr:uid="{00000000-0005-0000-0000-000013750000}"/>
    <cellStyle name="Millares 2 3 3 2 4 3 2" xfId="6678" xr:uid="{00000000-0005-0000-0000-000014750000}"/>
    <cellStyle name="Millares 2 3 3 2 4 3 2 2" xfId="17073" xr:uid="{00000000-0005-0000-0000-000015750000}"/>
    <cellStyle name="Millares 2 3 3 2 4 3 2 2 2" xfId="48127" xr:uid="{00000000-0005-0000-0000-000016750000}"/>
    <cellStyle name="Millares 2 3 3 2 4 3 2 3" xfId="27443" xr:uid="{00000000-0005-0000-0000-000017750000}"/>
    <cellStyle name="Millares 2 3 3 2 4 3 2 4" xfId="37787" xr:uid="{00000000-0005-0000-0000-000018750000}"/>
    <cellStyle name="Millares 2 3 3 2 4 3 3" xfId="10158" xr:uid="{00000000-0005-0000-0000-000019750000}"/>
    <cellStyle name="Millares 2 3 3 2 4 3 3 2" xfId="20524" xr:uid="{00000000-0005-0000-0000-00001A750000}"/>
    <cellStyle name="Millares 2 3 3 2 4 3 3 2 2" xfId="51573" xr:uid="{00000000-0005-0000-0000-00001B750000}"/>
    <cellStyle name="Millares 2 3 3 2 4 3 3 3" xfId="30889" xr:uid="{00000000-0005-0000-0000-00001C750000}"/>
    <cellStyle name="Millares 2 3 3 2 4 3 3 4" xfId="41233" xr:uid="{00000000-0005-0000-0000-00001D750000}"/>
    <cellStyle name="Millares 2 3 3 2 4 3 4" xfId="13645" xr:uid="{00000000-0005-0000-0000-00001E750000}"/>
    <cellStyle name="Millares 2 3 3 2 4 3 4 2" xfId="44701" xr:uid="{00000000-0005-0000-0000-00001F750000}"/>
    <cellStyle name="Millares 2 3 3 2 4 3 5" xfId="24017" xr:uid="{00000000-0005-0000-0000-000020750000}"/>
    <cellStyle name="Millares 2 3 3 2 4 3 6" xfId="34361" xr:uid="{00000000-0005-0000-0000-000021750000}"/>
    <cellStyle name="Millares 2 3 3 2 4 4" xfId="4957" xr:uid="{00000000-0005-0000-0000-000022750000}"/>
    <cellStyle name="Millares 2 3 3 2 4 4 2" xfId="15354" xr:uid="{00000000-0005-0000-0000-000023750000}"/>
    <cellStyle name="Millares 2 3 3 2 4 4 2 2" xfId="46410" xr:uid="{00000000-0005-0000-0000-000024750000}"/>
    <cellStyle name="Millares 2 3 3 2 4 4 3" xfId="25726" xr:uid="{00000000-0005-0000-0000-000025750000}"/>
    <cellStyle name="Millares 2 3 3 2 4 4 4" xfId="36070" xr:uid="{00000000-0005-0000-0000-000026750000}"/>
    <cellStyle name="Millares 2 3 3 2 4 5" xfId="8399" xr:uid="{00000000-0005-0000-0000-000027750000}"/>
    <cellStyle name="Millares 2 3 3 2 4 5 2" xfId="18784" xr:uid="{00000000-0005-0000-0000-000028750000}"/>
    <cellStyle name="Millares 2 3 3 2 4 5 2 2" xfId="49834" xr:uid="{00000000-0005-0000-0000-000029750000}"/>
    <cellStyle name="Millares 2 3 3 2 4 5 3" xfId="29150" xr:uid="{00000000-0005-0000-0000-00002A750000}"/>
    <cellStyle name="Millares 2 3 3 2 4 5 4" xfId="39494" xr:uid="{00000000-0005-0000-0000-00002B750000}"/>
    <cellStyle name="Millares 2 3 3 2 4 6" xfId="11928" xr:uid="{00000000-0005-0000-0000-00002C750000}"/>
    <cellStyle name="Millares 2 3 3 2 4 6 2" xfId="42984" xr:uid="{00000000-0005-0000-0000-00002D750000}"/>
    <cellStyle name="Millares 2 3 3 2 4 7" xfId="22300" xr:uid="{00000000-0005-0000-0000-00002E750000}"/>
    <cellStyle name="Millares 2 3 3 2 4 8" xfId="32644" xr:uid="{00000000-0005-0000-0000-00002F750000}"/>
    <cellStyle name="Millares 2 3 3 2 5" xfId="1060" xr:uid="{00000000-0005-0000-0000-000030750000}"/>
    <cellStyle name="Millares 2 3 3 2 5 2" xfId="3250" xr:uid="{00000000-0005-0000-0000-000031750000}"/>
    <cellStyle name="Millares 2 3 3 2 5 2 2" xfId="6680" xr:uid="{00000000-0005-0000-0000-000032750000}"/>
    <cellStyle name="Millares 2 3 3 2 5 2 2 2" xfId="17075" xr:uid="{00000000-0005-0000-0000-000033750000}"/>
    <cellStyle name="Millares 2 3 3 2 5 2 2 2 2" xfId="48129" xr:uid="{00000000-0005-0000-0000-000034750000}"/>
    <cellStyle name="Millares 2 3 3 2 5 2 2 3" xfId="27445" xr:uid="{00000000-0005-0000-0000-000035750000}"/>
    <cellStyle name="Millares 2 3 3 2 5 2 2 4" xfId="37789" xr:uid="{00000000-0005-0000-0000-000036750000}"/>
    <cellStyle name="Millares 2 3 3 2 5 2 3" xfId="10160" xr:uid="{00000000-0005-0000-0000-000037750000}"/>
    <cellStyle name="Millares 2 3 3 2 5 2 3 2" xfId="20526" xr:uid="{00000000-0005-0000-0000-000038750000}"/>
    <cellStyle name="Millares 2 3 3 2 5 2 3 2 2" xfId="51575" xr:uid="{00000000-0005-0000-0000-000039750000}"/>
    <cellStyle name="Millares 2 3 3 2 5 2 3 3" xfId="30891" xr:uid="{00000000-0005-0000-0000-00003A750000}"/>
    <cellStyle name="Millares 2 3 3 2 5 2 3 4" xfId="41235" xr:uid="{00000000-0005-0000-0000-00003B750000}"/>
    <cellStyle name="Millares 2 3 3 2 5 2 4" xfId="13647" xr:uid="{00000000-0005-0000-0000-00003C750000}"/>
    <cellStyle name="Millares 2 3 3 2 5 2 4 2" xfId="44703" xr:uid="{00000000-0005-0000-0000-00003D750000}"/>
    <cellStyle name="Millares 2 3 3 2 5 2 5" xfId="24019" xr:uid="{00000000-0005-0000-0000-00003E750000}"/>
    <cellStyle name="Millares 2 3 3 2 5 2 6" xfId="34363" xr:uid="{00000000-0005-0000-0000-00003F750000}"/>
    <cellStyle name="Millares 2 3 3 2 5 3" xfId="4959" xr:uid="{00000000-0005-0000-0000-000040750000}"/>
    <cellStyle name="Millares 2 3 3 2 5 3 2" xfId="15356" xr:uid="{00000000-0005-0000-0000-000041750000}"/>
    <cellStyle name="Millares 2 3 3 2 5 3 2 2" xfId="46412" xr:uid="{00000000-0005-0000-0000-000042750000}"/>
    <cellStyle name="Millares 2 3 3 2 5 3 3" xfId="25728" xr:uid="{00000000-0005-0000-0000-000043750000}"/>
    <cellStyle name="Millares 2 3 3 2 5 3 4" xfId="36072" xr:uid="{00000000-0005-0000-0000-000044750000}"/>
    <cellStyle name="Millares 2 3 3 2 5 4" xfId="8401" xr:uid="{00000000-0005-0000-0000-000045750000}"/>
    <cellStyle name="Millares 2 3 3 2 5 4 2" xfId="18786" xr:uid="{00000000-0005-0000-0000-000046750000}"/>
    <cellStyle name="Millares 2 3 3 2 5 4 2 2" xfId="49836" xr:uid="{00000000-0005-0000-0000-000047750000}"/>
    <cellStyle name="Millares 2 3 3 2 5 4 3" xfId="29152" xr:uid="{00000000-0005-0000-0000-000048750000}"/>
    <cellStyle name="Millares 2 3 3 2 5 4 4" xfId="39496" xr:uid="{00000000-0005-0000-0000-000049750000}"/>
    <cellStyle name="Millares 2 3 3 2 5 5" xfId="11930" xr:uid="{00000000-0005-0000-0000-00004A750000}"/>
    <cellStyle name="Millares 2 3 3 2 5 5 2" xfId="42986" xr:uid="{00000000-0005-0000-0000-00004B750000}"/>
    <cellStyle name="Millares 2 3 3 2 5 6" xfId="22302" xr:uid="{00000000-0005-0000-0000-00004C750000}"/>
    <cellStyle name="Millares 2 3 3 2 5 7" xfId="32646" xr:uid="{00000000-0005-0000-0000-00004D750000}"/>
    <cellStyle name="Millares 2 3 3 2 6" xfId="1061" xr:uid="{00000000-0005-0000-0000-00004E750000}"/>
    <cellStyle name="Millares 2 3 3 2 6 2" xfId="3251" xr:uid="{00000000-0005-0000-0000-00004F750000}"/>
    <cellStyle name="Millares 2 3 3 2 6 2 2" xfId="6681" xr:uid="{00000000-0005-0000-0000-000050750000}"/>
    <cellStyle name="Millares 2 3 3 2 6 2 2 2" xfId="17076" xr:uid="{00000000-0005-0000-0000-000051750000}"/>
    <cellStyle name="Millares 2 3 3 2 6 2 2 2 2" xfId="48130" xr:uid="{00000000-0005-0000-0000-000052750000}"/>
    <cellStyle name="Millares 2 3 3 2 6 2 2 3" xfId="27446" xr:uid="{00000000-0005-0000-0000-000053750000}"/>
    <cellStyle name="Millares 2 3 3 2 6 2 2 4" xfId="37790" xr:uid="{00000000-0005-0000-0000-000054750000}"/>
    <cellStyle name="Millares 2 3 3 2 6 2 3" xfId="10161" xr:uid="{00000000-0005-0000-0000-000055750000}"/>
    <cellStyle name="Millares 2 3 3 2 6 2 3 2" xfId="20527" xr:uid="{00000000-0005-0000-0000-000056750000}"/>
    <cellStyle name="Millares 2 3 3 2 6 2 3 2 2" xfId="51576" xr:uid="{00000000-0005-0000-0000-000057750000}"/>
    <cellStyle name="Millares 2 3 3 2 6 2 3 3" xfId="30892" xr:uid="{00000000-0005-0000-0000-000058750000}"/>
    <cellStyle name="Millares 2 3 3 2 6 2 3 4" xfId="41236" xr:uid="{00000000-0005-0000-0000-000059750000}"/>
    <cellStyle name="Millares 2 3 3 2 6 2 4" xfId="13648" xr:uid="{00000000-0005-0000-0000-00005A750000}"/>
    <cellStyle name="Millares 2 3 3 2 6 2 4 2" xfId="44704" xr:uid="{00000000-0005-0000-0000-00005B750000}"/>
    <cellStyle name="Millares 2 3 3 2 6 2 5" xfId="24020" xr:uid="{00000000-0005-0000-0000-00005C750000}"/>
    <cellStyle name="Millares 2 3 3 2 6 2 6" xfId="34364" xr:uid="{00000000-0005-0000-0000-00005D750000}"/>
    <cellStyle name="Millares 2 3 3 2 6 3" xfId="4960" xr:uid="{00000000-0005-0000-0000-00005E750000}"/>
    <cellStyle name="Millares 2 3 3 2 6 3 2" xfId="15357" xr:uid="{00000000-0005-0000-0000-00005F750000}"/>
    <cellStyle name="Millares 2 3 3 2 6 3 2 2" xfId="46413" xr:uid="{00000000-0005-0000-0000-000060750000}"/>
    <cellStyle name="Millares 2 3 3 2 6 3 3" xfId="25729" xr:uid="{00000000-0005-0000-0000-000061750000}"/>
    <cellStyle name="Millares 2 3 3 2 6 3 4" xfId="36073" xr:uid="{00000000-0005-0000-0000-000062750000}"/>
    <cellStyle name="Millares 2 3 3 2 6 4" xfId="8402" xr:uid="{00000000-0005-0000-0000-000063750000}"/>
    <cellStyle name="Millares 2 3 3 2 6 4 2" xfId="18787" xr:uid="{00000000-0005-0000-0000-000064750000}"/>
    <cellStyle name="Millares 2 3 3 2 6 4 2 2" xfId="49837" xr:uid="{00000000-0005-0000-0000-000065750000}"/>
    <cellStyle name="Millares 2 3 3 2 6 4 3" xfId="29153" xr:uid="{00000000-0005-0000-0000-000066750000}"/>
    <cellStyle name="Millares 2 3 3 2 6 4 4" xfId="39497" xr:uid="{00000000-0005-0000-0000-000067750000}"/>
    <cellStyle name="Millares 2 3 3 2 6 5" xfId="11931" xr:uid="{00000000-0005-0000-0000-000068750000}"/>
    <cellStyle name="Millares 2 3 3 2 6 5 2" xfId="42987" xr:uid="{00000000-0005-0000-0000-000069750000}"/>
    <cellStyle name="Millares 2 3 3 2 6 6" xfId="22303" xr:uid="{00000000-0005-0000-0000-00006A750000}"/>
    <cellStyle name="Millares 2 3 3 2 6 7" xfId="32647" xr:uid="{00000000-0005-0000-0000-00006B750000}"/>
    <cellStyle name="Millares 2 3 3 2 7" xfId="1062" xr:uid="{00000000-0005-0000-0000-00006C750000}"/>
    <cellStyle name="Millares 2 3 3 2 7 2" xfId="3252" xr:uid="{00000000-0005-0000-0000-00006D750000}"/>
    <cellStyle name="Millares 2 3 3 2 7 2 2" xfId="6682" xr:uid="{00000000-0005-0000-0000-00006E750000}"/>
    <cellStyle name="Millares 2 3 3 2 7 2 2 2" xfId="17077" xr:uid="{00000000-0005-0000-0000-00006F750000}"/>
    <cellStyle name="Millares 2 3 3 2 7 2 2 2 2" xfId="48131" xr:uid="{00000000-0005-0000-0000-000070750000}"/>
    <cellStyle name="Millares 2 3 3 2 7 2 2 3" xfId="27447" xr:uid="{00000000-0005-0000-0000-000071750000}"/>
    <cellStyle name="Millares 2 3 3 2 7 2 2 4" xfId="37791" xr:uid="{00000000-0005-0000-0000-000072750000}"/>
    <cellStyle name="Millares 2 3 3 2 7 2 3" xfId="10162" xr:uid="{00000000-0005-0000-0000-000073750000}"/>
    <cellStyle name="Millares 2 3 3 2 7 2 3 2" xfId="20528" xr:uid="{00000000-0005-0000-0000-000074750000}"/>
    <cellStyle name="Millares 2 3 3 2 7 2 3 2 2" xfId="51577" xr:uid="{00000000-0005-0000-0000-000075750000}"/>
    <cellStyle name="Millares 2 3 3 2 7 2 3 3" xfId="30893" xr:uid="{00000000-0005-0000-0000-000076750000}"/>
    <cellStyle name="Millares 2 3 3 2 7 2 3 4" xfId="41237" xr:uid="{00000000-0005-0000-0000-000077750000}"/>
    <cellStyle name="Millares 2 3 3 2 7 2 4" xfId="13649" xr:uid="{00000000-0005-0000-0000-000078750000}"/>
    <cellStyle name="Millares 2 3 3 2 7 2 4 2" xfId="44705" xr:uid="{00000000-0005-0000-0000-000079750000}"/>
    <cellStyle name="Millares 2 3 3 2 7 2 5" xfId="24021" xr:uid="{00000000-0005-0000-0000-00007A750000}"/>
    <cellStyle name="Millares 2 3 3 2 7 2 6" xfId="34365" xr:uid="{00000000-0005-0000-0000-00007B750000}"/>
    <cellStyle name="Millares 2 3 3 2 7 3" xfId="4961" xr:uid="{00000000-0005-0000-0000-00007C750000}"/>
    <cellStyle name="Millares 2 3 3 2 7 3 2" xfId="15358" xr:uid="{00000000-0005-0000-0000-00007D750000}"/>
    <cellStyle name="Millares 2 3 3 2 7 3 2 2" xfId="46414" xr:uid="{00000000-0005-0000-0000-00007E750000}"/>
    <cellStyle name="Millares 2 3 3 2 7 3 3" xfId="25730" xr:uid="{00000000-0005-0000-0000-00007F750000}"/>
    <cellStyle name="Millares 2 3 3 2 7 3 4" xfId="36074" xr:uid="{00000000-0005-0000-0000-000080750000}"/>
    <cellStyle name="Millares 2 3 3 2 7 4" xfId="8403" xr:uid="{00000000-0005-0000-0000-000081750000}"/>
    <cellStyle name="Millares 2 3 3 2 7 4 2" xfId="18788" xr:uid="{00000000-0005-0000-0000-000082750000}"/>
    <cellStyle name="Millares 2 3 3 2 7 4 2 2" xfId="49838" xr:uid="{00000000-0005-0000-0000-000083750000}"/>
    <cellStyle name="Millares 2 3 3 2 7 4 3" xfId="29154" xr:uid="{00000000-0005-0000-0000-000084750000}"/>
    <cellStyle name="Millares 2 3 3 2 7 4 4" xfId="39498" xr:uid="{00000000-0005-0000-0000-000085750000}"/>
    <cellStyle name="Millares 2 3 3 2 7 5" xfId="11932" xr:uid="{00000000-0005-0000-0000-000086750000}"/>
    <cellStyle name="Millares 2 3 3 2 7 5 2" xfId="42988" xr:uid="{00000000-0005-0000-0000-000087750000}"/>
    <cellStyle name="Millares 2 3 3 2 7 6" xfId="22304" xr:uid="{00000000-0005-0000-0000-000088750000}"/>
    <cellStyle name="Millares 2 3 3 2 7 7" xfId="32648" xr:uid="{00000000-0005-0000-0000-000089750000}"/>
    <cellStyle name="Millares 2 3 3 2 8" xfId="3229" xr:uid="{00000000-0005-0000-0000-00008A750000}"/>
    <cellStyle name="Millares 2 3 3 2 8 2" xfId="6659" xr:uid="{00000000-0005-0000-0000-00008B750000}"/>
    <cellStyle name="Millares 2 3 3 2 8 2 2" xfId="17054" xr:uid="{00000000-0005-0000-0000-00008C750000}"/>
    <cellStyle name="Millares 2 3 3 2 8 2 2 2" xfId="48108" xr:uid="{00000000-0005-0000-0000-00008D750000}"/>
    <cellStyle name="Millares 2 3 3 2 8 2 3" xfId="27424" xr:uid="{00000000-0005-0000-0000-00008E750000}"/>
    <cellStyle name="Millares 2 3 3 2 8 2 4" xfId="37768" xr:uid="{00000000-0005-0000-0000-00008F750000}"/>
    <cellStyle name="Millares 2 3 3 2 8 3" xfId="10139" xr:uid="{00000000-0005-0000-0000-000090750000}"/>
    <cellStyle name="Millares 2 3 3 2 8 3 2" xfId="20505" xr:uid="{00000000-0005-0000-0000-000091750000}"/>
    <cellStyle name="Millares 2 3 3 2 8 3 2 2" xfId="51554" xr:uid="{00000000-0005-0000-0000-000092750000}"/>
    <cellStyle name="Millares 2 3 3 2 8 3 3" xfId="30870" xr:uid="{00000000-0005-0000-0000-000093750000}"/>
    <cellStyle name="Millares 2 3 3 2 8 3 4" xfId="41214" xr:uid="{00000000-0005-0000-0000-000094750000}"/>
    <cellStyle name="Millares 2 3 3 2 8 4" xfId="13626" xr:uid="{00000000-0005-0000-0000-000095750000}"/>
    <cellStyle name="Millares 2 3 3 2 8 4 2" xfId="44682" xr:uid="{00000000-0005-0000-0000-000096750000}"/>
    <cellStyle name="Millares 2 3 3 2 8 5" xfId="23998" xr:uid="{00000000-0005-0000-0000-000097750000}"/>
    <cellStyle name="Millares 2 3 3 2 8 6" xfId="34342" xr:uid="{00000000-0005-0000-0000-000098750000}"/>
    <cellStyle name="Millares 2 3 3 2 9" xfId="4938" xr:uid="{00000000-0005-0000-0000-000099750000}"/>
    <cellStyle name="Millares 2 3 3 2 9 2" xfId="15335" xr:uid="{00000000-0005-0000-0000-00009A750000}"/>
    <cellStyle name="Millares 2 3 3 2 9 2 2" xfId="46391" xr:uid="{00000000-0005-0000-0000-00009B750000}"/>
    <cellStyle name="Millares 2 3 3 2 9 3" xfId="25707" xr:uid="{00000000-0005-0000-0000-00009C750000}"/>
    <cellStyle name="Millares 2 3 3 2 9 4" xfId="36051" xr:uid="{00000000-0005-0000-0000-00009D750000}"/>
    <cellStyle name="Millares 2 3 3 3" xfId="1063" xr:uid="{00000000-0005-0000-0000-00009E750000}"/>
    <cellStyle name="Millares 2 3 3 3 10" xfId="11933" xr:uid="{00000000-0005-0000-0000-00009F750000}"/>
    <cellStyle name="Millares 2 3 3 3 10 2" xfId="42989" xr:uid="{00000000-0005-0000-0000-0000A0750000}"/>
    <cellStyle name="Millares 2 3 3 3 11" xfId="22305" xr:uid="{00000000-0005-0000-0000-0000A1750000}"/>
    <cellStyle name="Millares 2 3 3 3 12" xfId="32649" xr:uid="{00000000-0005-0000-0000-0000A2750000}"/>
    <cellStyle name="Millares 2 3 3 3 2" xfId="1064" xr:uid="{00000000-0005-0000-0000-0000A3750000}"/>
    <cellStyle name="Millares 2 3 3 3 2 10" xfId="22306" xr:uid="{00000000-0005-0000-0000-0000A4750000}"/>
    <cellStyle name="Millares 2 3 3 3 2 11" xfId="32650" xr:uid="{00000000-0005-0000-0000-0000A5750000}"/>
    <cellStyle name="Millares 2 3 3 3 2 2" xfId="1065" xr:uid="{00000000-0005-0000-0000-0000A6750000}"/>
    <cellStyle name="Millares 2 3 3 3 2 2 2" xfId="1066" xr:uid="{00000000-0005-0000-0000-0000A7750000}"/>
    <cellStyle name="Millares 2 3 3 3 2 2 2 2" xfId="3256" xr:uid="{00000000-0005-0000-0000-0000A8750000}"/>
    <cellStyle name="Millares 2 3 3 3 2 2 2 2 2" xfId="6686" xr:uid="{00000000-0005-0000-0000-0000A9750000}"/>
    <cellStyle name="Millares 2 3 3 3 2 2 2 2 2 2" xfId="17081" xr:uid="{00000000-0005-0000-0000-0000AA750000}"/>
    <cellStyle name="Millares 2 3 3 3 2 2 2 2 2 2 2" xfId="48135" xr:uid="{00000000-0005-0000-0000-0000AB750000}"/>
    <cellStyle name="Millares 2 3 3 3 2 2 2 2 2 3" xfId="27451" xr:uid="{00000000-0005-0000-0000-0000AC750000}"/>
    <cellStyle name="Millares 2 3 3 3 2 2 2 2 2 4" xfId="37795" xr:uid="{00000000-0005-0000-0000-0000AD750000}"/>
    <cellStyle name="Millares 2 3 3 3 2 2 2 2 3" xfId="10166" xr:uid="{00000000-0005-0000-0000-0000AE750000}"/>
    <cellStyle name="Millares 2 3 3 3 2 2 2 2 3 2" xfId="20532" xr:uid="{00000000-0005-0000-0000-0000AF750000}"/>
    <cellStyle name="Millares 2 3 3 3 2 2 2 2 3 2 2" xfId="51581" xr:uid="{00000000-0005-0000-0000-0000B0750000}"/>
    <cellStyle name="Millares 2 3 3 3 2 2 2 2 3 3" xfId="30897" xr:uid="{00000000-0005-0000-0000-0000B1750000}"/>
    <cellStyle name="Millares 2 3 3 3 2 2 2 2 3 4" xfId="41241" xr:uid="{00000000-0005-0000-0000-0000B2750000}"/>
    <cellStyle name="Millares 2 3 3 3 2 2 2 2 4" xfId="13653" xr:uid="{00000000-0005-0000-0000-0000B3750000}"/>
    <cellStyle name="Millares 2 3 3 3 2 2 2 2 4 2" xfId="44709" xr:uid="{00000000-0005-0000-0000-0000B4750000}"/>
    <cellStyle name="Millares 2 3 3 3 2 2 2 2 5" xfId="24025" xr:uid="{00000000-0005-0000-0000-0000B5750000}"/>
    <cellStyle name="Millares 2 3 3 3 2 2 2 2 6" xfId="34369" xr:uid="{00000000-0005-0000-0000-0000B6750000}"/>
    <cellStyle name="Millares 2 3 3 3 2 2 2 3" xfId="4965" xr:uid="{00000000-0005-0000-0000-0000B7750000}"/>
    <cellStyle name="Millares 2 3 3 3 2 2 2 3 2" xfId="15362" xr:uid="{00000000-0005-0000-0000-0000B8750000}"/>
    <cellStyle name="Millares 2 3 3 3 2 2 2 3 2 2" xfId="46418" xr:uid="{00000000-0005-0000-0000-0000B9750000}"/>
    <cellStyle name="Millares 2 3 3 3 2 2 2 3 3" xfId="25734" xr:uid="{00000000-0005-0000-0000-0000BA750000}"/>
    <cellStyle name="Millares 2 3 3 3 2 2 2 3 4" xfId="36078" xr:uid="{00000000-0005-0000-0000-0000BB750000}"/>
    <cellStyle name="Millares 2 3 3 3 2 2 2 4" xfId="8407" xr:uid="{00000000-0005-0000-0000-0000BC750000}"/>
    <cellStyle name="Millares 2 3 3 3 2 2 2 4 2" xfId="18792" xr:uid="{00000000-0005-0000-0000-0000BD750000}"/>
    <cellStyle name="Millares 2 3 3 3 2 2 2 4 2 2" xfId="49842" xr:uid="{00000000-0005-0000-0000-0000BE750000}"/>
    <cellStyle name="Millares 2 3 3 3 2 2 2 4 3" xfId="29158" xr:uid="{00000000-0005-0000-0000-0000BF750000}"/>
    <cellStyle name="Millares 2 3 3 3 2 2 2 4 4" xfId="39502" xr:uid="{00000000-0005-0000-0000-0000C0750000}"/>
    <cellStyle name="Millares 2 3 3 3 2 2 2 5" xfId="11936" xr:uid="{00000000-0005-0000-0000-0000C1750000}"/>
    <cellStyle name="Millares 2 3 3 3 2 2 2 5 2" xfId="42992" xr:uid="{00000000-0005-0000-0000-0000C2750000}"/>
    <cellStyle name="Millares 2 3 3 3 2 2 2 6" xfId="22308" xr:uid="{00000000-0005-0000-0000-0000C3750000}"/>
    <cellStyle name="Millares 2 3 3 3 2 2 2 7" xfId="32652" xr:uid="{00000000-0005-0000-0000-0000C4750000}"/>
    <cellStyle name="Millares 2 3 3 3 2 2 3" xfId="3255" xr:uid="{00000000-0005-0000-0000-0000C5750000}"/>
    <cellStyle name="Millares 2 3 3 3 2 2 3 2" xfId="6685" xr:uid="{00000000-0005-0000-0000-0000C6750000}"/>
    <cellStyle name="Millares 2 3 3 3 2 2 3 2 2" xfId="17080" xr:uid="{00000000-0005-0000-0000-0000C7750000}"/>
    <cellStyle name="Millares 2 3 3 3 2 2 3 2 2 2" xfId="48134" xr:uid="{00000000-0005-0000-0000-0000C8750000}"/>
    <cellStyle name="Millares 2 3 3 3 2 2 3 2 3" xfId="27450" xr:uid="{00000000-0005-0000-0000-0000C9750000}"/>
    <cellStyle name="Millares 2 3 3 3 2 2 3 2 4" xfId="37794" xr:uid="{00000000-0005-0000-0000-0000CA750000}"/>
    <cellStyle name="Millares 2 3 3 3 2 2 3 3" xfId="10165" xr:uid="{00000000-0005-0000-0000-0000CB750000}"/>
    <cellStyle name="Millares 2 3 3 3 2 2 3 3 2" xfId="20531" xr:uid="{00000000-0005-0000-0000-0000CC750000}"/>
    <cellStyle name="Millares 2 3 3 3 2 2 3 3 2 2" xfId="51580" xr:uid="{00000000-0005-0000-0000-0000CD750000}"/>
    <cellStyle name="Millares 2 3 3 3 2 2 3 3 3" xfId="30896" xr:uid="{00000000-0005-0000-0000-0000CE750000}"/>
    <cellStyle name="Millares 2 3 3 3 2 2 3 3 4" xfId="41240" xr:uid="{00000000-0005-0000-0000-0000CF750000}"/>
    <cellStyle name="Millares 2 3 3 3 2 2 3 4" xfId="13652" xr:uid="{00000000-0005-0000-0000-0000D0750000}"/>
    <cellStyle name="Millares 2 3 3 3 2 2 3 4 2" xfId="44708" xr:uid="{00000000-0005-0000-0000-0000D1750000}"/>
    <cellStyle name="Millares 2 3 3 3 2 2 3 5" xfId="24024" xr:uid="{00000000-0005-0000-0000-0000D2750000}"/>
    <cellStyle name="Millares 2 3 3 3 2 2 3 6" xfId="34368" xr:uid="{00000000-0005-0000-0000-0000D3750000}"/>
    <cellStyle name="Millares 2 3 3 3 2 2 4" xfId="4964" xr:uid="{00000000-0005-0000-0000-0000D4750000}"/>
    <cellStyle name="Millares 2 3 3 3 2 2 4 2" xfId="15361" xr:uid="{00000000-0005-0000-0000-0000D5750000}"/>
    <cellStyle name="Millares 2 3 3 3 2 2 4 2 2" xfId="46417" xr:uid="{00000000-0005-0000-0000-0000D6750000}"/>
    <cellStyle name="Millares 2 3 3 3 2 2 4 3" xfId="25733" xr:uid="{00000000-0005-0000-0000-0000D7750000}"/>
    <cellStyle name="Millares 2 3 3 3 2 2 4 4" xfId="36077" xr:uid="{00000000-0005-0000-0000-0000D8750000}"/>
    <cellStyle name="Millares 2 3 3 3 2 2 5" xfId="8406" xr:uid="{00000000-0005-0000-0000-0000D9750000}"/>
    <cellStyle name="Millares 2 3 3 3 2 2 5 2" xfId="18791" xr:uid="{00000000-0005-0000-0000-0000DA750000}"/>
    <cellStyle name="Millares 2 3 3 3 2 2 5 2 2" xfId="49841" xr:uid="{00000000-0005-0000-0000-0000DB750000}"/>
    <cellStyle name="Millares 2 3 3 3 2 2 5 3" xfId="29157" xr:uid="{00000000-0005-0000-0000-0000DC750000}"/>
    <cellStyle name="Millares 2 3 3 3 2 2 5 4" xfId="39501" xr:uid="{00000000-0005-0000-0000-0000DD750000}"/>
    <cellStyle name="Millares 2 3 3 3 2 2 6" xfId="11935" xr:uid="{00000000-0005-0000-0000-0000DE750000}"/>
    <cellStyle name="Millares 2 3 3 3 2 2 6 2" xfId="42991" xr:uid="{00000000-0005-0000-0000-0000DF750000}"/>
    <cellStyle name="Millares 2 3 3 3 2 2 7" xfId="22307" xr:uid="{00000000-0005-0000-0000-0000E0750000}"/>
    <cellStyle name="Millares 2 3 3 3 2 2 8" xfId="32651" xr:uid="{00000000-0005-0000-0000-0000E1750000}"/>
    <cellStyle name="Millares 2 3 3 3 2 3" xfId="1067" xr:uid="{00000000-0005-0000-0000-0000E2750000}"/>
    <cellStyle name="Millares 2 3 3 3 2 3 2" xfId="3257" xr:uid="{00000000-0005-0000-0000-0000E3750000}"/>
    <cellStyle name="Millares 2 3 3 3 2 3 2 2" xfId="6687" xr:uid="{00000000-0005-0000-0000-0000E4750000}"/>
    <cellStyle name="Millares 2 3 3 3 2 3 2 2 2" xfId="17082" xr:uid="{00000000-0005-0000-0000-0000E5750000}"/>
    <cellStyle name="Millares 2 3 3 3 2 3 2 2 2 2" xfId="48136" xr:uid="{00000000-0005-0000-0000-0000E6750000}"/>
    <cellStyle name="Millares 2 3 3 3 2 3 2 2 3" xfId="27452" xr:uid="{00000000-0005-0000-0000-0000E7750000}"/>
    <cellStyle name="Millares 2 3 3 3 2 3 2 2 4" xfId="37796" xr:uid="{00000000-0005-0000-0000-0000E8750000}"/>
    <cellStyle name="Millares 2 3 3 3 2 3 2 3" xfId="10167" xr:uid="{00000000-0005-0000-0000-0000E9750000}"/>
    <cellStyle name="Millares 2 3 3 3 2 3 2 3 2" xfId="20533" xr:uid="{00000000-0005-0000-0000-0000EA750000}"/>
    <cellStyle name="Millares 2 3 3 3 2 3 2 3 2 2" xfId="51582" xr:uid="{00000000-0005-0000-0000-0000EB750000}"/>
    <cellStyle name="Millares 2 3 3 3 2 3 2 3 3" xfId="30898" xr:uid="{00000000-0005-0000-0000-0000EC750000}"/>
    <cellStyle name="Millares 2 3 3 3 2 3 2 3 4" xfId="41242" xr:uid="{00000000-0005-0000-0000-0000ED750000}"/>
    <cellStyle name="Millares 2 3 3 3 2 3 2 4" xfId="13654" xr:uid="{00000000-0005-0000-0000-0000EE750000}"/>
    <cellStyle name="Millares 2 3 3 3 2 3 2 4 2" xfId="44710" xr:uid="{00000000-0005-0000-0000-0000EF750000}"/>
    <cellStyle name="Millares 2 3 3 3 2 3 2 5" xfId="24026" xr:uid="{00000000-0005-0000-0000-0000F0750000}"/>
    <cellStyle name="Millares 2 3 3 3 2 3 2 6" xfId="34370" xr:uid="{00000000-0005-0000-0000-0000F1750000}"/>
    <cellStyle name="Millares 2 3 3 3 2 3 3" xfId="4966" xr:uid="{00000000-0005-0000-0000-0000F2750000}"/>
    <cellStyle name="Millares 2 3 3 3 2 3 3 2" xfId="15363" xr:uid="{00000000-0005-0000-0000-0000F3750000}"/>
    <cellStyle name="Millares 2 3 3 3 2 3 3 2 2" xfId="46419" xr:uid="{00000000-0005-0000-0000-0000F4750000}"/>
    <cellStyle name="Millares 2 3 3 3 2 3 3 3" xfId="25735" xr:uid="{00000000-0005-0000-0000-0000F5750000}"/>
    <cellStyle name="Millares 2 3 3 3 2 3 3 4" xfId="36079" xr:uid="{00000000-0005-0000-0000-0000F6750000}"/>
    <cellStyle name="Millares 2 3 3 3 2 3 4" xfId="8408" xr:uid="{00000000-0005-0000-0000-0000F7750000}"/>
    <cellStyle name="Millares 2 3 3 3 2 3 4 2" xfId="18793" xr:uid="{00000000-0005-0000-0000-0000F8750000}"/>
    <cellStyle name="Millares 2 3 3 3 2 3 4 2 2" xfId="49843" xr:uid="{00000000-0005-0000-0000-0000F9750000}"/>
    <cellStyle name="Millares 2 3 3 3 2 3 4 3" xfId="29159" xr:uid="{00000000-0005-0000-0000-0000FA750000}"/>
    <cellStyle name="Millares 2 3 3 3 2 3 4 4" xfId="39503" xr:uid="{00000000-0005-0000-0000-0000FB750000}"/>
    <cellStyle name="Millares 2 3 3 3 2 3 5" xfId="11937" xr:uid="{00000000-0005-0000-0000-0000FC750000}"/>
    <cellStyle name="Millares 2 3 3 3 2 3 5 2" xfId="42993" xr:uid="{00000000-0005-0000-0000-0000FD750000}"/>
    <cellStyle name="Millares 2 3 3 3 2 3 6" xfId="22309" xr:uid="{00000000-0005-0000-0000-0000FE750000}"/>
    <cellStyle name="Millares 2 3 3 3 2 3 7" xfId="32653" xr:uid="{00000000-0005-0000-0000-0000FF750000}"/>
    <cellStyle name="Millares 2 3 3 3 2 4" xfId="1068" xr:uid="{00000000-0005-0000-0000-000000760000}"/>
    <cellStyle name="Millares 2 3 3 3 2 4 2" xfId="3258" xr:uid="{00000000-0005-0000-0000-000001760000}"/>
    <cellStyle name="Millares 2 3 3 3 2 4 2 2" xfId="6688" xr:uid="{00000000-0005-0000-0000-000002760000}"/>
    <cellStyle name="Millares 2 3 3 3 2 4 2 2 2" xfId="17083" xr:uid="{00000000-0005-0000-0000-000003760000}"/>
    <cellStyle name="Millares 2 3 3 3 2 4 2 2 2 2" xfId="48137" xr:uid="{00000000-0005-0000-0000-000004760000}"/>
    <cellStyle name="Millares 2 3 3 3 2 4 2 2 3" xfId="27453" xr:uid="{00000000-0005-0000-0000-000005760000}"/>
    <cellStyle name="Millares 2 3 3 3 2 4 2 2 4" xfId="37797" xr:uid="{00000000-0005-0000-0000-000006760000}"/>
    <cellStyle name="Millares 2 3 3 3 2 4 2 3" xfId="10168" xr:uid="{00000000-0005-0000-0000-000007760000}"/>
    <cellStyle name="Millares 2 3 3 3 2 4 2 3 2" xfId="20534" xr:uid="{00000000-0005-0000-0000-000008760000}"/>
    <cellStyle name="Millares 2 3 3 3 2 4 2 3 2 2" xfId="51583" xr:uid="{00000000-0005-0000-0000-000009760000}"/>
    <cellStyle name="Millares 2 3 3 3 2 4 2 3 3" xfId="30899" xr:uid="{00000000-0005-0000-0000-00000A760000}"/>
    <cellStyle name="Millares 2 3 3 3 2 4 2 3 4" xfId="41243" xr:uid="{00000000-0005-0000-0000-00000B760000}"/>
    <cellStyle name="Millares 2 3 3 3 2 4 2 4" xfId="13655" xr:uid="{00000000-0005-0000-0000-00000C760000}"/>
    <cellStyle name="Millares 2 3 3 3 2 4 2 4 2" xfId="44711" xr:uid="{00000000-0005-0000-0000-00000D760000}"/>
    <cellStyle name="Millares 2 3 3 3 2 4 2 5" xfId="24027" xr:uid="{00000000-0005-0000-0000-00000E760000}"/>
    <cellStyle name="Millares 2 3 3 3 2 4 2 6" xfId="34371" xr:uid="{00000000-0005-0000-0000-00000F760000}"/>
    <cellStyle name="Millares 2 3 3 3 2 4 3" xfId="4967" xr:uid="{00000000-0005-0000-0000-000010760000}"/>
    <cellStyle name="Millares 2 3 3 3 2 4 3 2" xfId="15364" xr:uid="{00000000-0005-0000-0000-000011760000}"/>
    <cellStyle name="Millares 2 3 3 3 2 4 3 2 2" xfId="46420" xr:uid="{00000000-0005-0000-0000-000012760000}"/>
    <cellStyle name="Millares 2 3 3 3 2 4 3 3" xfId="25736" xr:uid="{00000000-0005-0000-0000-000013760000}"/>
    <cellStyle name="Millares 2 3 3 3 2 4 3 4" xfId="36080" xr:uid="{00000000-0005-0000-0000-000014760000}"/>
    <cellStyle name="Millares 2 3 3 3 2 4 4" xfId="8409" xr:uid="{00000000-0005-0000-0000-000015760000}"/>
    <cellStyle name="Millares 2 3 3 3 2 4 4 2" xfId="18794" xr:uid="{00000000-0005-0000-0000-000016760000}"/>
    <cellStyle name="Millares 2 3 3 3 2 4 4 2 2" xfId="49844" xr:uid="{00000000-0005-0000-0000-000017760000}"/>
    <cellStyle name="Millares 2 3 3 3 2 4 4 3" xfId="29160" xr:uid="{00000000-0005-0000-0000-000018760000}"/>
    <cellStyle name="Millares 2 3 3 3 2 4 4 4" xfId="39504" xr:uid="{00000000-0005-0000-0000-000019760000}"/>
    <cellStyle name="Millares 2 3 3 3 2 4 5" xfId="11938" xr:uid="{00000000-0005-0000-0000-00001A760000}"/>
    <cellStyle name="Millares 2 3 3 3 2 4 5 2" xfId="42994" xr:uid="{00000000-0005-0000-0000-00001B760000}"/>
    <cellStyle name="Millares 2 3 3 3 2 4 6" xfId="22310" xr:uid="{00000000-0005-0000-0000-00001C760000}"/>
    <cellStyle name="Millares 2 3 3 3 2 4 7" xfId="32654" xr:uid="{00000000-0005-0000-0000-00001D760000}"/>
    <cellStyle name="Millares 2 3 3 3 2 5" xfId="1069" xr:uid="{00000000-0005-0000-0000-00001E760000}"/>
    <cellStyle name="Millares 2 3 3 3 2 5 2" xfId="3259" xr:uid="{00000000-0005-0000-0000-00001F760000}"/>
    <cellStyle name="Millares 2 3 3 3 2 5 2 2" xfId="6689" xr:uid="{00000000-0005-0000-0000-000020760000}"/>
    <cellStyle name="Millares 2 3 3 3 2 5 2 2 2" xfId="17084" xr:uid="{00000000-0005-0000-0000-000021760000}"/>
    <cellStyle name="Millares 2 3 3 3 2 5 2 2 2 2" xfId="48138" xr:uid="{00000000-0005-0000-0000-000022760000}"/>
    <cellStyle name="Millares 2 3 3 3 2 5 2 2 3" xfId="27454" xr:uid="{00000000-0005-0000-0000-000023760000}"/>
    <cellStyle name="Millares 2 3 3 3 2 5 2 2 4" xfId="37798" xr:uid="{00000000-0005-0000-0000-000024760000}"/>
    <cellStyle name="Millares 2 3 3 3 2 5 2 3" xfId="10169" xr:uid="{00000000-0005-0000-0000-000025760000}"/>
    <cellStyle name="Millares 2 3 3 3 2 5 2 3 2" xfId="20535" xr:uid="{00000000-0005-0000-0000-000026760000}"/>
    <cellStyle name="Millares 2 3 3 3 2 5 2 3 2 2" xfId="51584" xr:uid="{00000000-0005-0000-0000-000027760000}"/>
    <cellStyle name="Millares 2 3 3 3 2 5 2 3 3" xfId="30900" xr:uid="{00000000-0005-0000-0000-000028760000}"/>
    <cellStyle name="Millares 2 3 3 3 2 5 2 3 4" xfId="41244" xr:uid="{00000000-0005-0000-0000-000029760000}"/>
    <cellStyle name="Millares 2 3 3 3 2 5 2 4" xfId="13656" xr:uid="{00000000-0005-0000-0000-00002A760000}"/>
    <cellStyle name="Millares 2 3 3 3 2 5 2 4 2" xfId="44712" xr:uid="{00000000-0005-0000-0000-00002B760000}"/>
    <cellStyle name="Millares 2 3 3 3 2 5 2 5" xfId="24028" xr:uid="{00000000-0005-0000-0000-00002C760000}"/>
    <cellStyle name="Millares 2 3 3 3 2 5 2 6" xfId="34372" xr:uid="{00000000-0005-0000-0000-00002D760000}"/>
    <cellStyle name="Millares 2 3 3 3 2 5 3" xfId="4968" xr:uid="{00000000-0005-0000-0000-00002E760000}"/>
    <cellStyle name="Millares 2 3 3 3 2 5 3 2" xfId="15365" xr:uid="{00000000-0005-0000-0000-00002F760000}"/>
    <cellStyle name="Millares 2 3 3 3 2 5 3 2 2" xfId="46421" xr:uid="{00000000-0005-0000-0000-000030760000}"/>
    <cellStyle name="Millares 2 3 3 3 2 5 3 3" xfId="25737" xr:uid="{00000000-0005-0000-0000-000031760000}"/>
    <cellStyle name="Millares 2 3 3 3 2 5 3 4" xfId="36081" xr:uid="{00000000-0005-0000-0000-000032760000}"/>
    <cellStyle name="Millares 2 3 3 3 2 5 4" xfId="8410" xr:uid="{00000000-0005-0000-0000-000033760000}"/>
    <cellStyle name="Millares 2 3 3 3 2 5 4 2" xfId="18795" xr:uid="{00000000-0005-0000-0000-000034760000}"/>
    <cellStyle name="Millares 2 3 3 3 2 5 4 2 2" xfId="49845" xr:uid="{00000000-0005-0000-0000-000035760000}"/>
    <cellStyle name="Millares 2 3 3 3 2 5 4 3" xfId="29161" xr:uid="{00000000-0005-0000-0000-000036760000}"/>
    <cellStyle name="Millares 2 3 3 3 2 5 4 4" xfId="39505" xr:uid="{00000000-0005-0000-0000-000037760000}"/>
    <cellStyle name="Millares 2 3 3 3 2 5 5" xfId="11939" xr:uid="{00000000-0005-0000-0000-000038760000}"/>
    <cellStyle name="Millares 2 3 3 3 2 5 5 2" xfId="42995" xr:uid="{00000000-0005-0000-0000-000039760000}"/>
    <cellStyle name="Millares 2 3 3 3 2 5 6" xfId="22311" xr:uid="{00000000-0005-0000-0000-00003A760000}"/>
    <cellStyle name="Millares 2 3 3 3 2 5 7" xfId="32655" xr:uid="{00000000-0005-0000-0000-00003B760000}"/>
    <cellStyle name="Millares 2 3 3 3 2 6" xfId="3254" xr:uid="{00000000-0005-0000-0000-00003C760000}"/>
    <cellStyle name="Millares 2 3 3 3 2 6 2" xfId="6684" xr:uid="{00000000-0005-0000-0000-00003D760000}"/>
    <cellStyle name="Millares 2 3 3 3 2 6 2 2" xfId="17079" xr:uid="{00000000-0005-0000-0000-00003E760000}"/>
    <cellStyle name="Millares 2 3 3 3 2 6 2 2 2" xfId="48133" xr:uid="{00000000-0005-0000-0000-00003F760000}"/>
    <cellStyle name="Millares 2 3 3 3 2 6 2 3" xfId="27449" xr:uid="{00000000-0005-0000-0000-000040760000}"/>
    <cellStyle name="Millares 2 3 3 3 2 6 2 4" xfId="37793" xr:uid="{00000000-0005-0000-0000-000041760000}"/>
    <cellStyle name="Millares 2 3 3 3 2 6 3" xfId="10164" xr:uid="{00000000-0005-0000-0000-000042760000}"/>
    <cellStyle name="Millares 2 3 3 3 2 6 3 2" xfId="20530" xr:uid="{00000000-0005-0000-0000-000043760000}"/>
    <cellStyle name="Millares 2 3 3 3 2 6 3 2 2" xfId="51579" xr:uid="{00000000-0005-0000-0000-000044760000}"/>
    <cellStyle name="Millares 2 3 3 3 2 6 3 3" xfId="30895" xr:uid="{00000000-0005-0000-0000-000045760000}"/>
    <cellStyle name="Millares 2 3 3 3 2 6 3 4" xfId="41239" xr:uid="{00000000-0005-0000-0000-000046760000}"/>
    <cellStyle name="Millares 2 3 3 3 2 6 4" xfId="13651" xr:uid="{00000000-0005-0000-0000-000047760000}"/>
    <cellStyle name="Millares 2 3 3 3 2 6 4 2" xfId="44707" xr:uid="{00000000-0005-0000-0000-000048760000}"/>
    <cellStyle name="Millares 2 3 3 3 2 6 5" xfId="24023" xr:uid="{00000000-0005-0000-0000-000049760000}"/>
    <cellStyle name="Millares 2 3 3 3 2 6 6" xfId="34367" xr:uid="{00000000-0005-0000-0000-00004A760000}"/>
    <cellStyle name="Millares 2 3 3 3 2 7" xfId="4963" xr:uid="{00000000-0005-0000-0000-00004B760000}"/>
    <cellStyle name="Millares 2 3 3 3 2 7 2" xfId="15360" xr:uid="{00000000-0005-0000-0000-00004C760000}"/>
    <cellStyle name="Millares 2 3 3 3 2 7 2 2" xfId="46416" xr:uid="{00000000-0005-0000-0000-00004D760000}"/>
    <cellStyle name="Millares 2 3 3 3 2 7 3" xfId="25732" xr:uid="{00000000-0005-0000-0000-00004E760000}"/>
    <cellStyle name="Millares 2 3 3 3 2 7 4" xfId="36076" xr:uid="{00000000-0005-0000-0000-00004F760000}"/>
    <cellStyle name="Millares 2 3 3 3 2 8" xfId="8405" xr:uid="{00000000-0005-0000-0000-000050760000}"/>
    <cellStyle name="Millares 2 3 3 3 2 8 2" xfId="18790" xr:uid="{00000000-0005-0000-0000-000051760000}"/>
    <cellStyle name="Millares 2 3 3 3 2 8 2 2" xfId="49840" xr:uid="{00000000-0005-0000-0000-000052760000}"/>
    <cellStyle name="Millares 2 3 3 3 2 8 3" xfId="29156" xr:uid="{00000000-0005-0000-0000-000053760000}"/>
    <cellStyle name="Millares 2 3 3 3 2 8 4" xfId="39500" xr:uid="{00000000-0005-0000-0000-000054760000}"/>
    <cellStyle name="Millares 2 3 3 3 2 9" xfId="11934" xr:uid="{00000000-0005-0000-0000-000055760000}"/>
    <cellStyle name="Millares 2 3 3 3 2 9 2" xfId="42990" xr:uid="{00000000-0005-0000-0000-000056760000}"/>
    <cellStyle name="Millares 2 3 3 3 3" xfId="1070" xr:uid="{00000000-0005-0000-0000-000057760000}"/>
    <cellStyle name="Millares 2 3 3 3 3 2" xfId="1071" xr:uid="{00000000-0005-0000-0000-000058760000}"/>
    <cellStyle name="Millares 2 3 3 3 3 2 2" xfId="3261" xr:uid="{00000000-0005-0000-0000-000059760000}"/>
    <cellStyle name="Millares 2 3 3 3 3 2 2 2" xfId="6691" xr:uid="{00000000-0005-0000-0000-00005A760000}"/>
    <cellStyle name="Millares 2 3 3 3 3 2 2 2 2" xfId="17086" xr:uid="{00000000-0005-0000-0000-00005B760000}"/>
    <cellStyle name="Millares 2 3 3 3 3 2 2 2 2 2" xfId="48140" xr:uid="{00000000-0005-0000-0000-00005C760000}"/>
    <cellStyle name="Millares 2 3 3 3 3 2 2 2 3" xfId="27456" xr:uid="{00000000-0005-0000-0000-00005D760000}"/>
    <cellStyle name="Millares 2 3 3 3 3 2 2 2 4" xfId="37800" xr:uid="{00000000-0005-0000-0000-00005E760000}"/>
    <cellStyle name="Millares 2 3 3 3 3 2 2 3" xfId="10171" xr:uid="{00000000-0005-0000-0000-00005F760000}"/>
    <cellStyle name="Millares 2 3 3 3 3 2 2 3 2" xfId="20537" xr:uid="{00000000-0005-0000-0000-000060760000}"/>
    <cellStyle name="Millares 2 3 3 3 3 2 2 3 2 2" xfId="51586" xr:uid="{00000000-0005-0000-0000-000061760000}"/>
    <cellStyle name="Millares 2 3 3 3 3 2 2 3 3" xfId="30902" xr:uid="{00000000-0005-0000-0000-000062760000}"/>
    <cellStyle name="Millares 2 3 3 3 3 2 2 3 4" xfId="41246" xr:uid="{00000000-0005-0000-0000-000063760000}"/>
    <cellStyle name="Millares 2 3 3 3 3 2 2 4" xfId="13658" xr:uid="{00000000-0005-0000-0000-000064760000}"/>
    <cellStyle name="Millares 2 3 3 3 3 2 2 4 2" xfId="44714" xr:uid="{00000000-0005-0000-0000-000065760000}"/>
    <cellStyle name="Millares 2 3 3 3 3 2 2 5" xfId="24030" xr:uid="{00000000-0005-0000-0000-000066760000}"/>
    <cellStyle name="Millares 2 3 3 3 3 2 2 6" xfId="34374" xr:uid="{00000000-0005-0000-0000-000067760000}"/>
    <cellStyle name="Millares 2 3 3 3 3 2 3" xfId="4970" xr:uid="{00000000-0005-0000-0000-000068760000}"/>
    <cellStyle name="Millares 2 3 3 3 3 2 3 2" xfId="15367" xr:uid="{00000000-0005-0000-0000-000069760000}"/>
    <cellStyle name="Millares 2 3 3 3 3 2 3 2 2" xfId="46423" xr:uid="{00000000-0005-0000-0000-00006A760000}"/>
    <cellStyle name="Millares 2 3 3 3 3 2 3 3" xfId="25739" xr:uid="{00000000-0005-0000-0000-00006B760000}"/>
    <cellStyle name="Millares 2 3 3 3 3 2 3 4" xfId="36083" xr:uid="{00000000-0005-0000-0000-00006C760000}"/>
    <cellStyle name="Millares 2 3 3 3 3 2 4" xfId="8412" xr:uid="{00000000-0005-0000-0000-00006D760000}"/>
    <cellStyle name="Millares 2 3 3 3 3 2 4 2" xfId="18797" xr:uid="{00000000-0005-0000-0000-00006E760000}"/>
    <cellStyle name="Millares 2 3 3 3 3 2 4 2 2" xfId="49847" xr:uid="{00000000-0005-0000-0000-00006F760000}"/>
    <cellStyle name="Millares 2 3 3 3 3 2 4 3" xfId="29163" xr:uid="{00000000-0005-0000-0000-000070760000}"/>
    <cellStyle name="Millares 2 3 3 3 3 2 4 4" xfId="39507" xr:uid="{00000000-0005-0000-0000-000071760000}"/>
    <cellStyle name="Millares 2 3 3 3 3 2 5" xfId="11941" xr:uid="{00000000-0005-0000-0000-000072760000}"/>
    <cellStyle name="Millares 2 3 3 3 3 2 5 2" xfId="42997" xr:uid="{00000000-0005-0000-0000-000073760000}"/>
    <cellStyle name="Millares 2 3 3 3 3 2 6" xfId="22313" xr:uid="{00000000-0005-0000-0000-000074760000}"/>
    <cellStyle name="Millares 2 3 3 3 3 2 7" xfId="32657" xr:uid="{00000000-0005-0000-0000-000075760000}"/>
    <cellStyle name="Millares 2 3 3 3 3 3" xfId="3260" xr:uid="{00000000-0005-0000-0000-000076760000}"/>
    <cellStyle name="Millares 2 3 3 3 3 3 2" xfId="6690" xr:uid="{00000000-0005-0000-0000-000077760000}"/>
    <cellStyle name="Millares 2 3 3 3 3 3 2 2" xfId="17085" xr:uid="{00000000-0005-0000-0000-000078760000}"/>
    <cellStyle name="Millares 2 3 3 3 3 3 2 2 2" xfId="48139" xr:uid="{00000000-0005-0000-0000-000079760000}"/>
    <cellStyle name="Millares 2 3 3 3 3 3 2 3" xfId="27455" xr:uid="{00000000-0005-0000-0000-00007A760000}"/>
    <cellStyle name="Millares 2 3 3 3 3 3 2 4" xfId="37799" xr:uid="{00000000-0005-0000-0000-00007B760000}"/>
    <cellStyle name="Millares 2 3 3 3 3 3 3" xfId="10170" xr:uid="{00000000-0005-0000-0000-00007C760000}"/>
    <cellStyle name="Millares 2 3 3 3 3 3 3 2" xfId="20536" xr:uid="{00000000-0005-0000-0000-00007D760000}"/>
    <cellStyle name="Millares 2 3 3 3 3 3 3 2 2" xfId="51585" xr:uid="{00000000-0005-0000-0000-00007E760000}"/>
    <cellStyle name="Millares 2 3 3 3 3 3 3 3" xfId="30901" xr:uid="{00000000-0005-0000-0000-00007F760000}"/>
    <cellStyle name="Millares 2 3 3 3 3 3 3 4" xfId="41245" xr:uid="{00000000-0005-0000-0000-000080760000}"/>
    <cellStyle name="Millares 2 3 3 3 3 3 4" xfId="13657" xr:uid="{00000000-0005-0000-0000-000081760000}"/>
    <cellStyle name="Millares 2 3 3 3 3 3 4 2" xfId="44713" xr:uid="{00000000-0005-0000-0000-000082760000}"/>
    <cellStyle name="Millares 2 3 3 3 3 3 5" xfId="24029" xr:uid="{00000000-0005-0000-0000-000083760000}"/>
    <cellStyle name="Millares 2 3 3 3 3 3 6" xfId="34373" xr:uid="{00000000-0005-0000-0000-000084760000}"/>
    <cellStyle name="Millares 2 3 3 3 3 4" xfId="4969" xr:uid="{00000000-0005-0000-0000-000085760000}"/>
    <cellStyle name="Millares 2 3 3 3 3 4 2" xfId="15366" xr:uid="{00000000-0005-0000-0000-000086760000}"/>
    <cellStyle name="Millares 2 3 3 3 3 4 2 2" xfId="46422" xr:uid="{00000000-0005-0000-0000-000087760000}"/>
    <cellStyle name="Millares 2 3 3 3 3 4 3" xfId="25738" xr:uid="{00000000-0005-0000-0000-000088760000}"/>
    <cellStyle name="Millares 2 3 3 3 3 4 4" xfId="36082" xr:uid="{00000000-0005-0000-0000-000089760000}"/>
    <cellStyle name="Millares 2 3 3 3 3 5" xfId="8411" xr:uid="{00000000-0005-0000-0000-00008A760000}"/>
    <cellStyle name="Millares 2 3 3 3 3 5 2" xfId="18796" xr:uid="{00000000-0005-0000-0000-00008B760000}"/>
    <cellStyle name="Millares 2 3 3 3 3 5 2 2" xfId="49846" xr:uid="{00000000-0005-0000-0000-00008C760000}"/>
    <cellStyle name="Millares 2 3 3 3 3 5 3" xfId="29162" xr:uid="{00000000-0005-0000-0000-00008D760000}"/>
    <cellStyle name="Millares 2 3 3 3 3 5 4" xfId="39506" xr:uid="{00000000-0005-0000-0000-00008E760000}"/>
    <cellStyle name="Millares 2 3 3 3 3 6" xfId="11940" xr:uid="{00000000-0005-0000-0000-00008F760000}"/>
    <cellStyle name="Millares 2 3 3 3 3 6 2" xfId="42996" xr:uid="{00000000-0005-0000-0000-000090760000}"/>
    <cellStyle name="Millares 2 3 3 3 3 7" xfId="22312" xr:uid="{00000000-0005-0000-0000-000091760000}"/>
    <cellStyle name="Millares 2 3 3 3 3 8" xfId="32656" xr:uid="{00000000-0005-0000-0000-000092760000}"/>
    <cellStyle name="Millares 2 3 3 3 4" xfId="1072" xr:uid="{00000000-0005-0000-0000-000093760000}"/>
    <cellStyle name="Millares 2 3 3 3 4 2" xfId="3262" xr:uid="{00000000-0005-0000-0000-000094760000}"/>
    <cellStyle name="Millares 2 3 3 3 4 2 2" xfId="6692" xr:uid="{00000000-0005-0000-0000-000095760000}"/>
    <cellStyle name="Millares 2 3 3 3 4 2 2 2" xfId="17087" xr:uid="{00000000-0005-0000-0000-000096760000}"/>
    <cellStyle name="Millares 2 3 3 3 4 2 2 2 2" xfId="48141" xr:uid="{00000000-0005-0000-0000-000097760000}"/>
    <cellStyle name="Millares 2 3 3 3 4 2 2 3" xfId="27457" xr:uid="{00000000-0005-0000-0000-000098760000}"/>
    <cellStyle name="Millares 2 3 3 3 4 2 2 4" xfId="37801" xr:uid="{00000000-0005-0000-0000-000099760000}"/>
    <cellStyle name="Millares 2 3 3 3 4 2 3" xfId="10172" xr:uid="{00000000-0005-0000-0000-00009A760000}"/>
    <cellStyle name="Millares 2 3 3 3 4 2 3 2" xfId="20538" xr:uid="{00000000-0005-0000-0000-00009B760000}"/>
    <cellStyle name="Millares 2 3 3 3 4 2 3 2 2" xfId="51587" xr:uid="{00000000-0005-0000-0000-00009C760000}"/>
    <cellStyle name="Millares 2 3 3 3 4 2 3 3" xfId="30903" xr:uid="{00000000-0005-0000-0000-00009D760000}"/>
    <cellStyle name="Millares 2 3 3 3 4 2 3 4" xfId="41247" xr:uid="{00000000-0005-0000-0000-00009E760000}"/>
    <cellStyle name="Millares 2 3 3 3 4 2 4" xfId="13659" xr:uid="{00000000-0005-0000-0000-00009F760000}"/>
    <cellStyle name="Millares 2 3 3 3 4 2 4 2" xfId="44715" xr:uid="{00000000-0005-0000-0000-0000A0760000}"/>
    <cellStyle name="Millares 2 3 3 3 4 2 5" xfId="24031" xr:uid="{00000000-0005-0000-0000-0000A1760000}"/>
    <cellStyle name="Millares 2 3 3 3 4 2 6" xfId="34375" xr:uid="{00000000-0005-0000-0000-0000A2760000}"/>
    <cellStyle name="Millares 2 3 3 3 4 3" xfId="4971" xr:uid="{00000000-0005-0000-0000-0000A3760000}"/>
    <cellStyle name="Millares 2 3 3 3 4 3 2" xfId="15368" xr:uid="{00000000-0005-0000-0000-0000A4760000}"/>
    <cellStyle name="Millares 2 3 3 3 4 3 2 2" xfId="46424" xr:uid="{00000000-0005-0000-0000-0000A5760000}"/>
    <cellStyle name="Millares 2 3 3 3 4 3 3" xfId="25740" xr:uid="{00000000-0005-0000-0000-0000A6760000}"/>
    <cellStyle name="Millares 2 3 3 3 4 3 4" xfId="36084" xr:uid="{00000000-0005-0000-0000-0000A7760000}"/>
    <cellStyle name="Millares 2 3 3 3 4 4" xfId="8413" xr:uid="{00000000-0005-0000-0000-0000A8760000}"/>
    <cellStyle name="Millares 2 3 3 3 4 4 2" xfId="18798" xr:uid="{00000000-0005-0000-0000-0000A9760000}"/>
    <cellStyle name="Millares 2 3 3 3 4 4 2 2" xfId="49848" xr:uid="{00000000-0005-0000-0000-0000AA760000}"/>
    <cellStyle name="Millares 2 3 3 3 4 4 3" xfId="29164" xr:uid="{00000000-0005-0000-0000-0000AB760000}"/>
    <cellStyle name="Millares 2 3 3 3 4 4 4" xfId="39508" xr:uid="{00000000-0005-0000-0000-0000AC760000}"/>
    <cellStyle name="Millares 2 3 3 3 4 5" xfId="11942" xr:uid="{00000000-0005-0000-0000-0000AD760000}"/>
    <cellStyle name="Millares 2 3 3 3 4 5 2" xfId="42998" xr:uid="{00000000-0005-0000-0000-0000AE760000}"/>
    <cellStyle name="Millares 2 3 3 3 4 6" xfId="22314" xr:uid="{00000000-0005-0000-0000-0000AF760000}"/>
    <cellStyle name="Millares 2 3 3 3 4 7" xfId="32658" xr:uid="{00000000-0005-0000-0000-0000B0760000}"/>
    <cellStyle name="Millares 2 3 3 3 5" xfId="1073" xr:uid="{00000000-0005-0000-0000-0000B1760000}"/>
    <cellStyle name="Millares 2 3 3 3 5 2" xfId="3263" xr:uid="{00000000-0005-0000-0000-0000B2760000}"/>
    <cellStyle name="Millares 2 3 3 3 5 2 2" xfId="6693" xr:uid="{00000000-0005-0000-0000-0000B3760000}"/>
    <cellStyle name="Millares 2 3 3 3 5 2 2 2" xfId="17088" xr:uid="{00000000-0005-0000-0000-0000B4760000}"/>
    <cellStyle name="Millares 2 3 3 3 5 2 2 2 2" xfId="48142" xr:uid="{00000000-0005-0000-0000-0000B5760000}"/>
    <cellStyle name="Millares 2 3 3 3 5 2 2 3" xfId="27458" xr:uid="{00000000-0005-0000-0000-0000B6760000}"/>
    <cellStyle name="Millares 2 3 3 3 5 2 2 4" xfId="37802" xr:uid="{00000000-0005-0000-0000-0000B7760000}"/>
    <cellStyle name="Millares 2 3 3 3 5 2 3" xfId="10173" xr:uid="{00000000-0005-0000-0000-0000B8760000}"/>
    <cellStyle name="Millares 2 3 3 3 5 2 3 2" xfId="20539" xr:uid="{00000000-0005-0000-0000-0000B9760000}"/>
    <cellStyle name="Millares 2 3 3 3 5 2 3 2 2" xfId="51588" xr:uid="{00000000-0005-0000-0000-0000BA760000}"/>
    <cellStyle name="Millares 2 3 3 3 5 2 3 3" xfId="30904" xr:uid="{00000000-0005-0000-0000-0000BB760000}"/>
    <cellStyle name="Millares 2 3 3 3 5 2 3 4" xfId="41248" xr:uid="{00000000-0005-0000-0000-0000BC760000}"/>
    <cellStyle name="Millares 2 3 3 3 5 2 4" xfId="13660" xr:uid="{00000000-0005-0000-0000-0000BD760000}"/>
    <cellStyle name="Millares 2 3 3 3 5 2 4 2" xfId="44716" xr:uid="{00000000-0005-0000-0000-0000BE760000}"/>
    <cellStyle name="Millares 2 3 3 3 5 2 5" xfId="24032" xr:uid="{00000000-0005-0000-0000-0000BF760000}"/>
    <cellStyle name="Millares 2 3 3 3 5 2 6" xfId="34376" xr:uid="{00000000-0005-0000-0000-0000C0760000}"/>
    <cellStyle name="Millares 2 3 3 3 5 3" xfId="4972" xr:uid="{00000000-0005-0000-0000-0000C1760000}"/>
    <cellStyle name="Millares 2 3 3 3 5 3 2" xfId="15369" xr:uid="{00000000-0005-0000-0000-0000C2760000}"/>
    <cellStyle name="Millares 2 3 3 3 5 3 2 2" xfId="46425" xr:uid="{00000000-0005-0000-0000-0000C3760000}"/>
    <cellStyle name="Millares 2 3 3 3 5 3 3" xfId="25741" xr:uid="{00000000-0005-0000-0000-0000C4760000}"/>
    <cellStyle name="Millares 2 3 3 3 5 3 4" xfId="36085" xr:uid="{00000000-0005-0000-0000-0000C5760000}"/>
    <cellStyle name="Millares 2 3 3 3 5 4" xfId="8414" xr:uid="{00000000-0005-0000-0000-0000C6760000}"/>
    <cellStyle name="Millares 2 3 3 3 5 4 2" xfId="18799" xr:uid="{00000000-0005-0000-0000-0000C7760000}"/>
    <cellStyle name="Millares 2 3 3 3 5 4 2 2" xfId="49849" xr:uid="{00000000-0005-0000-0000-0000C8760000}"/>
    <cellStyle name="Millares 2 3 3 3 5 4 3" xfId="29165" xr:uid="{00000000-0005-0000-0000-0000C9760000}"/>
    <cellStyle name="Millares 2 3 3 3 5 4 4" xfId="39509" xr:uid="{00000000-0005-0000-0000-0000CA760000}"/>
    <cellStyle name="Millares 2 3 3 3 5 5" xfId="11943" xr:uid="{00000000-0005-0000-0000-0000CB760000}"/>
    <cellStyle name="Millares 2 3 3 3 5 5 2" xfId="42999" xr:uid="{00000000-0005-0000-0000-0000CC760000}"/>
    <cellStyle name="Millares 2 3 3 3 5 6" xfId="22315" xr:uid="{00000000-0005-0000-0000-0000CD760000}"/>
    <cellStyle name="Millares 2 3 3 3 5 7" xfId="32659" xr:uid="{00000000-0005-0000-0000-0000CE760000}"/>
    <cellStyle name="Millares 2 3 3 3 6" xfId="1074" xr:uid="{00000000-0005-0000-0000-0000CF760000}"/>
    <cellStyle name="Millares 2 3 3 3 6 2" xfId="3264" xr:uid="{00000000-0005-0000-0000-0000D0760000}"/>
    <cellStyle name="Millares 2 3 3 3 6 2 2" xfId="6694" xr:uid="{00000000-0005-0000-0000-0000D1760000}"/>
    <cellStyle name="Millares 2 3 3 3 6 2 2 2" xfId="17089" xr:uid="{00000000-0005-0000-0000-0000D2760000}"/>
    <cellStyle name="Millares 2 3 3 3 6 2 2 2 2" xfId="48143" xr:uid="{00000000-0005-0000-0000-0000D3760000}"/>
    <cellStyle name="Millares 2 3 3 3 6 2 2 3" xfId="27459" xr:uid="{00000000-0005-0000-0000-0000D4760000}"/>
    <cellStyle name="Millares 2 3 3 3 6 2 2 4" xfId="37803" xr:uid="{00000000-0005-0000-0000-0000D5760000}"/>
    <cellStyle name="Millares 2 3 3 3 6 2 3" xfId="10174" xr:uid="{00000000-0005-0000-0000-0000D6760000}"/>
    <cellStyle name="Millares 2 3 3 3 6 2 3 2" xfId="20540" xr:uid="{00000000-0005-0000-0000-0000D7760000}"/>
    <cellStyle name="Millares 2 3 3 3 6 2 3 2 2" xfId="51589" xr:uid="{00000000-0005-0000-0000-0000D8760000}"/>
    <cellStyle name="Millares 2 3 3 3 6 2 3 3" xfId="30905" xr:uid="{00000000-0005-0000-0000-0000D9760000}"/>
    <cellStyle name="Millares 2 3 3 3 6 2 3 4" xfId="41249" xr:uid="{00000000-0005-0000-0000-0000DA760000}"/>
    <cellStyle name="Millares 2 3 3 3 6 2 4" xfId="13661" xr:uid="{00000000-0005-0000-0000-0000DB760000}"/>
    <cellStyle name="Millares 2 3 3 3 6 2 4 2" xfId="44717" xr:uid="{00000000-0005-0000-0000-0000DC760000}"/>
    <cellStyle name="Millares 2 3 3 3 6 2 5" xfId="24033" xr:uid="{00000000-0005-0000-0000-0000DD760000}"/>
    <cellStyle name="Millares 2 3 3 3 6 2 6" xfId="34377" xr:uid="{00000000-0005-0000-0000-0000DE760000}"/>
    <cellStyle name="Millares 2 3 3 3 6 3" xfId="4973" xr:uid="{00000000-0005-0000-0000-0000DF760000}"/>
    <cellStyle name="Millares 2 3 3 3 6 3 2" xfId="15370" xr:uid="{00000000-0005-0000-0000-0000E0760000}"/>
    <cellStyle name="Millares 2 3 3 3 6 3 2 2" xfId="46426" xr:uid="{00000000-0005-0000-0000-0000E1760000}"/>
    <cellStyle name="Millares 2 3 3 3 6 3 3" xfId="25742" xr:uid="{00000000-0005-0000-0000-0000E2760000}"/>
    <cellStyle name="Millares 2 3 3 3 6 3 4" xfId="36086" xr:uid="{00000000-0005-0000-0000-0000E3760000}"/>
    <cellStyle name="Millares 2 3 3 3 6 4" xfId="8415" xr:uid="{00000000-0005-0000-0000-0000E4760000}"/>
    <cellStyle name="Millares 2 3 3 3 6 4 2" xfId="18800" xr:uid="{00000000-0005-0000-0000-0000E5760000}"/>
    <cellStyle name="Millares 2 3 3 3 6 4 2 2" xfId="49850" xr:uid="{00000000-0005-0000-0000-0000E6760000}"/>
    <cellStyle name="Millares 2 3 3 3 6 4 3" xfId="29166" xr:uid="{00000000-0005-0000-0000-0000E7760000}"/>
    <cellStyle name="Millares 2 3 3 3 6 4 4" xfId="39510" xr:uid="{00000000-0005-0000-0000-0000E8760000}"/>
    <cellStyle name="Millares 2 3 3 3 6 5" xfId="11944" xr:uid="{00000000-0005-0000-0000-0000E9760000}"/>
    <cellStyle name="Millares 2 3 3 3 6 5 2" xfId="43000" xr:uid="{00000000-0005-0000-0000-0000EA760000}"/>
    <cellStyle name="Millares 2 3 3 3 6 6" xfId="22316" xr:uid="{00000000-0005-0000-0000-0000EB760000}"/>
    <cellStyle name="Millares 2 3 3 3 6 7" xfId="32660" xr:uid="{00000000-0005-0000-0000-0000EC760000}"/>
    <cellStyle name="Millares 2 3 3 3 7" xfId="3253" xr:uid="{00000000-0005-0000-0000-0000ED760000}"/>
    <cellStyle name="Millares 2 3 3 3 7 2" xfId="6683" xr:uid="{00000000-0005-0000-0000-0000EE760000}"/>
    <cellStyle name="Millares 2 3 3 3 7 2 2" xfId="17078" xr:uid="{00000000-0005-0000-0000-0000EF760000}"/>
    <cellStyle name="Millares 2 3 3 3 7 2 2 2" xfId="48132" xr:uid="{00000000-0005-0000-0000-0000F0760000}"/>
    <cellStyle name="Millares 2 3 3 3 7 2 3" xfId="27448" xr:uid="{00000000-0005-0000-0000-0000F1760000}"/>
    <cellStyle name="Millares 2 3 3 3 7 2 4" xfId="37792" xr:uid="{00000000-0005-0000-0000-0000F2760000}"/>
    <cellStyle name="Millares 2 3 3 3 7 3" xfId="10163" xr:uid="{00000000-0005-0000-0000-0000F3760000}"/>
    <cellStyle name="Millares 2 3 3 3 7 3 2" xfId="20529" xr:uid="{00000000-0005-0000-0000-0000F4760000}"/>
    <cellStyle name="Millares 2 3 3 3 7 3 2 2" xfId="51578" xr:uid="{00000000-0005-0000-0000-0000F5760000}"/>
    <cellStyle name="Millares 2 3 3 3 7 3 3" xfId="30894" xr:uid="{00000000-0005-0000-0000-0000F6760000}"/>
    <cellStyle name="Millares 2 3 3 3 7 3 4" xfId="41238" xr:uid="{00000000-0005-0000-0000-0000F7760000}"/>
    <cellStyle name="Millares 2 3 3 3 7 4" xfId="13650" xr:uid="{00000000-0005-0000-0000-0000F8760000}"/>
    <cellStyle name="Millares 2 3 3 3 7 4 2" xfId="44706" xr:uid="{00000000-0005-0000-0000-0000F9760000}"/>
    <cellStyle name="Millares 2 3 3 3 7 5" xfId="24022" xr:uid="{00000000-0005-0000-0000-0000FA760000}"/>
    <cellStyle name="Millares 2 3 3 3 7 6" xfId="34366" xr:uid="{00000000-0005-0000-0000-0000FB760000}"/>
    <cellStyle name="Millares 2 3 3 3 8" xfId="4962" xr:uid="{00000000-0005-0000-0000-0000FC760000}"/>
    <cellStyle name="Millares 2 3 3 3 8 2" xfId="15359" xr:uid="{00000000-0005-0000-0000-0000FD760000}"/>
    <cellStyle name="Millares 2 3 3 3 8 2 2" xfId="46415" xr:uid="{00000000-0005-0000-0000-0000FE760000}"/>
    <cellStyle name="Millares 2 3 3 3 8 3" xfId="25731" xr:uid="{00000000-0005-0000-0000-0000FF760000}"/>
    <cellStyle name="Millares 2 3 3 3 8 4" xfId="36075" xr:uid="{00000000-0005-0000-0000-000000770000}"/>
    <cellStyle name="Millares 2 3 3 3 9" xfId="8404" xr:uid="{00000000-0005-0000-0000-000001770000}"/>
    <cellStyle name="Millares 2 3 3 3 9 2" xfId="18789" xr:uid="{00000000-0005-0000-0000-000002770000}"/>
    <cellStyle name="Millares 2 3 3 3 9 2 2" xfId="49839" xr:uid="{00000000-0005-0000-0000-000003770000}"/>
    <cellStyle name="Millares 2 3 3 3 9 3" xfId="29155" xr:uid="{00000000-0005-0000-0000-000004770000}"/>
    <cellStyle name="Millares 2 3 3 3 9 4" xfId="39499" xr:uid="{00000000-0005-0000-0000-000005770000}"/>
    <cellStyle name="Millares 2 3 3 4" xfId="1075" xr:uid="{00000000-0005-0000-0000-000006770000}"/>
    <cellStyle name="Millares 2 3 3 4 10" xfId="11945" xr:uid="{00000000-0005-0000-0000-000007770000}"/>
    <cellStyle name="Millares 2 3 3 4 10 2" xfId="43001" xr:uid="{00000000-0005-0000-0000-000008770000}"/>
    <cellStyle name="Millares 2 3 3 4 11" xfId="22317" xr:uid="{00000000-0005-0000-0000-000009770000}"/>
    <cellStyle name="Millares 2 3 3 4 12" xfId="32661" xr:uid="{00000000-0005-0000-0000-00000A770000}"/>
    <cellStyle name="Millares 2 3 3 4 2" xfId="1076" xr:uid="{00000000-0005-0000-0000-00000B770000}"/>
    <cellStyle name="Millares 2 3 3 4 2 10" xfId="22318" xr:uid="{00000000-0005-0000-0000-00000C770000}"/>
    <cellStyle name="Millares 2 3 3 4 2 11" xfId="32662" xr:uid="{00000000-0005-0000-0000-00000D770000}"/>
    <cellStyle name="Millares 2 3 3 4 2 2" xfId="1077" xr:uid="{00000000-0005-0000-0000-00000E770000}"/>
    <cellStyle name="Millares 2 3 3 4 2 2 2" xfId="1078" xr:uid="{00000000-0005-0000-0000-00000F770000}"/>
    <cellStyle name="Millares 2 3 3 4 2 2 2 2" xfId="3268" xr:uid="{00000000-0005-0000-0000-000010770000}"/>
    <cellStyle name="Millares 2 3 3 4 2 2 2 2 2" xfId="6698" xr:uid="{00000000-0005-0000-0000-000011770000}"/>
    <cellStyle name="Millares 2 3 3 4 2 2 2 2 2 2" xfId="17093" xr:uid="{00000000-0005-0000-0000-000012770000}"/>
    <cellStyle name="Millares 2 3 3 4 2 2 2 2 2 2 2" xfId="48147" xr:uid="{00000000-0005-0000-0000-000013770000}"/>
    <cellStyle name="Millares 2 3 3 4 2 2 2 2 2 3" xfId="27463" xr:uid="{00000000-0005-0000-0000-000014770000}"/>
    <cellStyle name="Millares 2 3 3 4 2 2 2 2 2 4" xfId="37807" xr:uid="{00000000-0005-0000-0000-000015770000}"/>
    <cellStyle name="Millares 2 3 3 4 2 2 2 2 3" xfId="10178" xr:uid="{00000000-0005-0000-0000-000016770000}"/>
    <cellStyle name="Millares 2 3 3 4 2 2 2 2 3 2" xfId="20544" xr:uid="{00000000-0005-0000-0000-000017770000}"/>
    <cellStyle name="Millares 2 3 3 4 2 2 2 2 3 2 2" xfId="51593" xr:uid="{00000000-0005-0000-0000-000018770000}"/>
    <cellStyle name="Millares 2 3 3 4 2 2 2 2 3 3" xfId="30909" xr:uid="{00000000-0005-0000-0000-000019770000}"/>
    <cellStyle name="Millares 2 3 3 4 2 2 2 2 3 4" xfId="41253" xr:uid="{00000000-0005-0000-0000-00001A770000}"/>
    <cellStyle name="Millares 2 3 3 4 2 2 2 2 4" xfId="13665" xr:uid="{00000000-0005-0000-0000-00001B770000}"/>
    <cellStyle name="Millares 2 3 3 4 2 2 2 2 4 2" xfId="44721" xr:uid="{00000000-0005-0000-0000-00001C770000}"/>
    <cellStyle name="Millares 2 3 3 4 2 2 2 2 5" xfId="24037" xr:uid="{00000000-0005-0000-0000-00001D770000}"/>
    <cellStyle name="Millares 2 3 3 4 2 2 2 2 6" xfId="34381" xr:uid="{00000000-0005-0000-0000-00001E770000}"/>
    <cellStyle name="Millares 2 3 3 4 2 2 2 3" xfId="4977" xr:uid="{00000000-0005-0000-0000-00001F770000}"/>
    <cellStyle name="Millares 2 3 3 4 2 2 2 3 2" xfId="15374" xr:uid="{00000000-0005-0000-0000-000020770000}"/>
    <cellStyle name="Millares 2 3 3 4 2 2 2 3 2 2" xfId="46430" xr:uid="{00000000-0005-0000-0000-000021770000}"/>
    <cellStyle name="Millares 2 3 3 4 2 2 2 3 3" xfId="25746" xr:uid="{00000000-0005-0000-0000-000022770000}"/>
    <cellStyle name="Millares 2 3 3 4 2 2 2 3 4" xfId="36090" xr:uid="{00000000-0005-0000-0000-000023770000}"/>
    <cellStyle name="Millares 2 3 3 4 2 2 2 4" xfId="8419" xr:uid="{00000000-0005-0000-0000-000024770000}"/>
    <cellStyle name="Millares 2 3 3 4 2 2 2 4 2" xfId="18804" xr:uid="{00000000-0005-0000-0000-000025770000}"/>
    <cellStyle name="Millares 2 3 3 4 2 2 2 4 2 2" xfId="49854" xr:uid="{00000000-0005-0000-0000-000026770000}"/>
    <cellStyle name="Millares 2 3 3 4 2 2 2 4 3" xfId="29170" xr:uid="{00000000-0005-0000-0000-000027770000}"/>
    <cellStyle name="Millares 2 3 3 4 2 2 2 4 4" xfId="39514" xr:uid="{00000000-0005-0000-0000-000028770000}"/>
    <cellStyle name="Millares 2 3 3 4 2 2 2 5" xfId="11948" xr:uid="{00000000-0005-0000-0000-000029770000}"/>
    <cellStyle name="Millares 2 3 3 4 2 2 2 5 2" xfId="43004" xr:uid="{00000000-0005-0000-0000-00002A770000}"/>
    <cellStyle name="Millares 2 3 3 4 2 2 2 6" xfId="22320" xr:uid="{00000000-0005-0000-0000-00002B770000}"/>
    <cellStyle name="Millares 2 3 3 4 2 2 2 7" xfId="32664" xr:uid="{00000000-0005-0000-0000-00002C770000}"/>
    <cellStyle name="Millares 2 3 3 4 2 2 3" xfId="3267" xr:uid="{00000000-0005-0000-0000-00002D770000}"/>
    <cellStyle name="Millares 2 3 3 4 2 2 3 2" xfId="6697" xr:uid="{00000000-0005-0000-0000-00002E770000}"/>
    <cellStyle name="Millares 2 3 3 4 2 2 3 2 2" xfId="17092" xr:uid="{00000000-0005-0000-0000-00002F770000}"/>
    <cellStyle name="Millares 2 3 3 4 2 2 3 2 2 2" xfId="48146" xr:uid="{00000000-0005-0000-0000-000030770000}"/>
    <cellStyle name="Millares 2 3 3 4 2 2 3 2 3" xfId="27462" xr:uid="{00000000-0005-0000-0000-000031770000}"/>
    <cellStyle name="Millares 2 3 3 4 2 2 3 2 4" xfId="37806" xr:uid="{00000000-0005-0000-0000-000032770000}"/>
    <cellStyle name="Millares 2 3 3 4 2 2 3 3" xfId="10177" xr:uid="{00000000-0005-0000-0000-000033770000}"/>
    <cellStyle name="Millares 2 3 3 4 2 2 3 3 2" xfId="20543" xr:uid="{00000000-0005-0000-0000-000034770000}"/>
    <cellStyle name="Millares 2 3 3 4 2 2 3 3 2 2" xfId="51592" xr:uid="{00000000-0005-0000-0000-000035770000}"/>
    <cellStyle name="Millares 2 3 3 4 2 2 3 3 3" xfId="30908" xr:uid="{00000000-0005-0000-0000-000036770000}"/>
    <cellStyle name="Millares 2 3 3 4 2 2 3 3 4" xfId="41252" xr:uid="{00000000-0005-0000-0000-000037770000}"/>
    <cellStyle name="Millares 2 3 3 4 2 2 3 4" xfId="13664" xr:uid="{00000000-0005-0000-0000-000038770000}"/>
    <cellStyle name="Millares 2 3 3 4 2 2 3 4 2" xfId="44720" xr:uid="{00000000-0005-0000-0000-000039770000}"/>
    <cellStyle name="Millares 2 3 3 4 2 2 3 5" xfId="24036" xr:uid="{00000000-0005-0000-0000-00003A770000}"/>
    <cellStyle name="Millares 2 3 3 4 2 2 3 6" xfId="34380" xr:uid="{00000000-0005-0000-0000-00003B770000}"/>
    <cellStyle name="Millares 2 3 3 4 2 2 4" xfId="4976" xr:uid="{00000000-0005-0000-0000-00003C770000}"/>
    <cellStyle name="Millares 2 3 3 4 2 2 4 2" xfId="15373" xr:uid="{00000000-0005-0000-0000-00003D770000}"/>
    <cellStyle name="Millares 2 3 3 4 2 2 4 2 2" xfId="46429" xr:uid="{00000000-0005-0000-0000-00003E770000}"/>
    <cellStyle name="Millares 2 3 3 4 2 2 4 3" xfId="25745" xr:uid="{00000000-0005-0000-0000-00003F770000}"/>
    <cellStyle name="Millares 2 3 3 4 2 2 4 4" xfId="36089" xr:uid="{00000000-0005-0000-0000-000040770000}"/>
    <cellStyle name="Millares 2 3 3 4 2 2 5" xfId="8418" xr:uid="{00000000-0005-0000-0000-000041770000}"/>
    <cellStyle name="Millares 2 3 3 4 2 2 5 2" xfId="18803" xr:uid="{00000000-0005-0000-0000-000042770000}"/>
    <cellStyle name="Millares 2 3 3 4 2 2 5 2 2" xfId="49853" xr:uid="{00000000-0005-0000-0000-000043770000}"/>
    <cellStyle name="Millares 2 3 3 4 2 2 5 3" xfId="29169" xr:uid="{00000000-0005-0000-0000-000044770000}"/>
    <cellStyle name="Millares 2 3 3 4 2 2 5 4" xfId="39513" xr:uid="{00000000-0005-0000-0000-000045770000}"/>
    <cellStyle name="Millares 2 3 3 4 2 2 6" xfId="11947" xr:uid="{00000000-0005-0000-0000-000046770000}"/>
    <cellStyle name="Millares 2 3 3 4 2 2 6 2" xfId="43003" xr:uid="{00000000-0005-0000-0000-000047770000}"/>
    <cellStyle name="Millares 2 3 3 4 2 2 7" xfId="22319" xr:uid="{00000000-0005-0000-0000-000048770000}"/>
    <cellStyle name="Millares 2 3 3 4 2 2 8" xfId="32663" xr:uid="{00000000-0005-0000-0000-000049770000}"/>
    <cellStyle name="Millares 2 3 3 4 2 3" xfId="1079" xr:uid="{00000000-0005-0000-0000-00004A770000}"/>
    <cellStyle name="Millares 2 3 3 4 2 3 2" xfId="3269" xr:uid="{00000000-0005-0000-0000-00004B770000}"/>
    <cellStyle name="Millares 2 3 3 4 2 3 2 2" xfId="6699" xr:uid="{00000000-0005-0000-0000-00004C770000}"/>
    <cellStyle name="Millares 2 3 3 4 2 3 2 2 2" xfId="17094" xr:uid="{00000000-0005-0000-0000-00004D770000}"/>
    <cellStyle name="Millares 2 3 3 4 2 3 2 2 2 2" xfId="48148" xr:uid="{00000000-0005-0000-0000-00004E770000}"/>
    <cellStyle name="Millares 2 3 3 4 2 3 2 2 3" xfId="27464" xr:uid="{00000000-0005-0000-0000-00004F770000}"/>
    <cellStyle name="Millares 2 3 3 4 2 3 2 2 4" xfId="37808" xr:uid="{00000000-0005-0000-0000-000050770000}"/>
    <cellStyle name="Millares 2 3 3 4 2 3 2 3" xfId="10179" xr:uid="{00000000-0005-0000-0000-000051770000}"/>
    <cellStyle name="Millares 2 3 3 4 2 3 2 3 2" xfId="20545" xr:uid="{00000000-0005-0000-0000-000052770000}"/>
    <cellStyle name="Millares 2 3 3 4 2 3 2 3 2 2" xfId="51594" xr:uid="{00000000-0005-0000-0000-000053770000}"/>
    <cellStyle name="Millares 2 3 3 4 2 3 2 3 3" xfId="30910" xr:uid="{00000000-0005-0000-0000-000054770000}"/>
    <cellStyle name="Millares 2 3 3 4 2 3 2 3 4" xfId="41254" xr:uid="{00000000-0005-0000-0000-000055770000}"/>
    <cellStyle name="Millares 2 3 3 4 2 3 2 4" xfId="13666" xr:uid="{00000000-0005-0000-0000-000056770000}"/>
    <cellStyle name="Millares 2 3 3 4 2 3 2 4 2" xfId="44722" xr:uid="{00000000-0005-0000-0000-000057770000}"/>
    <cellStyle name="Millares 2 3 3 4 2 3 2 5" xfId="24038" xr:uid="{00000000-0005-0000-0000-000058770000}"/>
    <cellStyle name="Millares 2 3 3 4 2 3 2 6" xfId="34382" xr:uid="{00000000-0005-0000-0000-000059770000}"/>
    <cellStyle name="Millares 2 3 3 4 2 3 3" xfId="4978" xr:uid="{00000000-0005-0000-0000-00005A770000}"/>
    <cellStyle name="Millares 2 3 3 4 2 3 3 2" xfId="15375" xr:uid="{00000000-0005-0000-0000-00005B770000}"/>
    <cellStyle name="Millares 2 3 3 4 2 3 3 2 2" xfId="46431" xr:uid="{00000000-0005-0000-0000-00005C770000}"/>
    <cellStyle name="Millares 2 3 3 4 2 3 3 3" xfId="25747" xr:uid="{00000000-0005-0000-0000-00005D770000}"/>
    <cellStyle name="Millares 2 3 3 4 2 3 3 4" xfId="36091" xr:uid="{00000000-0005-0000-0000-00005E770000}"/>
    <cellStyle name="Millares 2 3 3 4 2 3 4" xfId="8420" xr:uid="{00000000-0005-0000-0000-00005F770000}"/>
    <cellStyle name="Millares 2 3 3 4 2 3 4 2" xfId="18805" xr:uid="{00000000-0005-0000-0000-000060770000}"/>
    <cellStyle name="Millares 2 3 3 4 2 3 4 2 2" xfId="49855" xr:uid="{00000000-0005-0000-0000-000061770000}"/>
    <cellStyle name="Millares 2 3 3 4 2 3 4 3" xfId="29171" xr:uid="{00000000-0005-0000-0000-000062770000}"/>
    <cellStyle name="Millares 2 3 3 4 2 3 4 4" xfId="39515" xr:uid="{00000000-0005-0000-0000-000063770000}"/>
    <cellStyle name="Millares 2 3 3 4 2 3 5" xfId="11949" xr:uid="{00000000-0005-0000-0000-000064770000}"/>
    <cellStyle name="Millares 2 3 3 4 2 3 5 2" xfId="43005" xr:uid="{00000000-0005-0000-0000-000065770000}"/>
    <cellStyle name="Millares 2 3 3 4 2 3 6" xfId="22321" xr:uid="{00000000-0005-0000-0000-000066770000}"/>
    <cellStyle name="Millares 2 3 3 4 2 3 7" xfId="32665" xr:uid="{00000000-0005-0000-0000-000067770000}"/>
    <cellStyle name="Millares 2 3 3 4 2 4" xfId="1080" xr:uid="{00000000-0005-0000-0000-000068770000}"/>
    <cellStyle name="Millares 2 3 3 4 2 4 2" xfId="3270" xr:uid="{00000000-0005-0000-0000-000069770000}"/>
    <cellStyle name="Millares 2 3 3 4 2 4 2 2" xfId="6700" xr:uid="{00000000-0005-0000-0000-00006A770000}"/>
    <cellStyle name="Millares 2 3 3 4 2 4 2 2 2" xfId="17095" xr:uid="{00000000-0005-0000-0000-00006B770000}"/>
    <cellStyle name="Millares 2 3 3 4 2 4 2 2 2 2" xfId="48149" xr:uid="{00000000-0005-0000-0000-00006C770000}"/>
    <cellStyle name="Millares 2 3 3 4 2 4 2 2 3" xfId="27465" xr:uid="{00000000-0005-0000-0000-00006D770000}"/>
    <cellStyle name="Millares 2 3 3 4 2 4 2 2 4" xfId="37809" xr:uid="{00000000-0005-0000-0000-00006E770000}"/>
    <cellStyle name="Millares 2 3 3 4 2 4 2 3" xfId="10180" xr:uid="{00000000-0005-0000-0000-00006F770000}"/>
    <cellStyle name="Millares 2 3 3 4 2 4 2 3 2" xfId="20546" xr:uid="{00000000-0005-0000-0000-000070770000}"/>
    <cellStyle name="Millares 2 3 3 4 2 4 2 3 2 2" xfId="51595" xr:uid="{00000000-0005-0000-0000-000071770000}"/>
    <cellStyle name="Millares 2 3 3 4 2 4 2 3 3" xfId="30911" xr:uid="{00000000-0005-0000-0000-000072770000}"/>
    <cellStyle name="Millares 2 3 3 4 2 4 2 3 4" xfId="41255" xr:uid="{00000000-0005-0000-0000-000073770000}"/>
    <cellStyle name="Millares 2 3 3 4 2 4 2 4" xfId="13667" xr:uid="{00000000-0005-0000-0000-000074770000}"/>
    <cellStyle name="Millares 2 3 3 4 2 4 2 4 2" xfId="44723" xr:uid="{00000000-0005-0000-0000-000075770000}"/>
    <cellStyle name="Millares 2 3 3 4 2 4 2 5" xfId="24039" xr:uid="{00000000-0005-0000-0000-000076770000}"/>
    <cellStyle name="Millares 2 3 3 4 2 4 2 6" xfId="34383" xr:uid="{00000000-0005-0000-0000-000077770000}"/>
    <cellStyle name="Millares 2 3 3 4 2 4 3" xfId="4979" xr:uid="{00000000-0005-0000-0000-000078770000}"/>
    <cellStyle name="Millares 2 3 3 4 2 4 3 2" xfId="15376" xr:uid="{00000000-0005-0000-0000-000079770000}"/>
    <cellStyle name="Millares 2 3 3 4 2 4 3 2 2" xfId="46432" xr:uid="{00000000-0005-0000-0000-00007A770000}"/>
    <cellStyle name="Millares 2 3 3 4 2 4 3 3" xfId="25748" xr:uid="{00000000-0005-0000-0000-00007B770000}"/>
    <cellStyle name="Millares 2 3 3 4 2 4 3 4" xfId="36092" xr:uid="{00000000-0005-0000-0000-00007C770000}"/>
    <cellStyle name="Millares 2 3 3 4 2 4 4" xfId="8421" xr:uid="{00000000-0005-0000-0000-00007D770000}"/>
    <cellStyle name="Millares 2 3 3 4 2 4 4 2" xfId="18806" xr:uid="{00000000-0005-0000-0000-00007E770000}"/>
    <cellStyle name="Millares 2 3 3 4 2 4 4 2 2" xfId="49856" xr:uid="{00000000-0005-0000-0000-00007F770000}"/>
    <cellStyle name="Millares 2 3 3 4 2 4 4 3" xfId="29172" xr:uid="{00000000-0005-0000-0000-000080770000}"/>
    <cellStyle name="Millares 2 3 3 4 2 4 4 4" xfId="39516" xr:uid="{00000000-0005-0000-0000-000081770000}"/>
    <cellStyle name="Millares 2 3 3 4 2 4 5" xfId="11950" xr:uid="{00000000-0005-0000-0000-000082770000}"/>
    <cellStyle name="Millares 2 3 3 4 2 4 5 2" xfId="43006" xr:uid="{00000000-0005-0000-0000-000083770000}"/>
    <cellStyle name="Millares 2 3 3 4 2 4 6" xfId="22322" xr:uid="{00000000-0005-0000-0000-000084770000}"/>
    <cellStyle name="Millares 2 3 3 4 2 4 7" xfId="32666" xr:uid="{00000000-0005-0000-0000-000085770000}"/>
    <cellStyle name="Millares 2 3 3 4 2 5" xfId="1081" xr:uid="{00000000-0005-0000-0000-000086770000}"/>
    <cellStyle name="Millares 2 3 3 4 2 5 2" xfId="3271" xr:uid="{00000000-0005-0000-0000-000087770000}"/>
    <cellStyle name="Millares 2 3 3 4 2 5 2 2" xfId="6701" xr:uid="{00000000-0005-0000-0000-000088770000}"/>
    <cellStyle name="Millares 2 3 3 4 2 5 2 2 2" xfId="17096" xr:uid="{00000000-0005-0000-0000-000089770000}"/>
    <cellStyle name="Millares 2 3 3 4 2 5 2 2 2 2" xfId="48150" xr:uid="{00000000-0005-0000-0000-00008A770000}"/>
    <cellStyle name="Millares 2 3 3 4 2 5 2 2 3" xfId="27466" xr:uid="{00000000-0005-0000-0000-00008B770000}"/>
    <cellStyle name="Millares 2 3 3 4 2 5 2 2 4" xfId="37810" xr:uid="{00000000-0005-0000-0000-00008C770000}"/>
    <cellStyle name="Millares 2 3 3 4 2 5 2 3" xfId="10181" xr:uid="{00000000-0005-0000-0000-00008D770000}"/>
    <cellStyle name="Millares 2 3 3 4 2 5 2 3 2" xfId="20547" xr:uid="{00000000-0005-0000-0000-00008E770000}"/>
    <cellStyle name="Millares 2 3 3 4 2 5 2 3 2 2" xfId="51596" xr:uid="{00000000-0005-0000-0000-00008F770000}"/>
    <cellStyle name="Millares 2 3 3 4 2 5 2 3 3" xfId="30912" xr:uid="{00000000-0005-0000-0000-000090770000}"/>
    <cellStyle name="Millares 2 3 3 4 2 5 2 3 4" xfId="41256" xr:uid="{00000000-0005-0000-0000-000091770000}"/>
    <cellStyle name="Millares 2 3 3 4 2 5 2 4" xfId="13668" xr:uid="{00000000-0005-0000-0000-000092770000}"/>
    <cellStyle name="Millares 2 3 3 4 2 5 2 4 2" xfId="44724" xr:uid="{00000000-0005-0000-0000-000093770000}"/>
    <cellStyle name="Millares 2 3 3 4 2 5 2 5" xfId="24040" xr:uid="{00000000-0005-0000-0000-000094770000}"/>
    <cellStyle name="Millares 2 3 3 4 2 5 2 6" xfId="34384" xr:uid="{00000000-0005-0000-0000-000095770000}"/>
    <cellStyle name="Millares 2 3 3 4 2 5 3" xfId="4980" xr:uid="{00000000-0005-0000-0000-000096770000}"/>
    <cellStyle name="Millares 2 3 3 4 2 5 3 2" xfId="15377" xr:uid="{00000000-0005-0000-0000-000097770000}"/>
    <cellStyle name="Millares 2 3 3 4 2 5 3 2 2" xfId="46433" xr:uid="{00000000-0005-0000-0000-000098770000}"/>
    <cellStyle name="Millares 2 3 3 4 2 5 3 3" xfId="25749" xr:uid="{00000000-0005-0000-0000-000099770000}"/>
    <cellStyle name="Millares 2 3 3 4 2 5 3 4" xfId="36093" xr:uid="{00000000-0005-0000-0000-00009A770000}"/>
    <cellStyle name="Millares 2 3 3 4 2 5 4" xfId="8422" xr:uid="{00000000-0005-0000-0000-00009B770000}"/>
    <cellStyle name="Millares 2 3 3 4 2 5 4 2" xfId="18807" xr:uid="{00000000-0005-0000-0000-00009C770000}"/>
    <cellStyle name="Millares 2 3 3 4 2 5 4 2 2" xfId="49857" xr:uid="{00000000-0005-0000-0000-00009D770000}"/>
    <cellStyle name="Millares 2 3 3 4 2 5 4 3" xfId="29173" xr:uid="{00000000-0005-0000-0000-00009E770000}"/>
    <cellStyle name="Millares 2 3 3 4 2 5 4 4" xfId="39517" xr:uid="{00000000-0005-0000-0000-00009F770000}"/>
    <cellStyle name="Millares 2 3 3 4 2 5 5" xfId="11951" xr:uid="{00000000-0005-0000-0000-0000A0770000}"/>
    <cellStyle name="Millares 2 3 3 4 2 5 5 2" xfId="43007" xr:uid="{00000000-0005-0000-0000-0000A1770000}"/>
    <cellStyle name="Millares 2 3 3 4 2 5 6" xfId="22323" xr:uid="{00000000-0005-0000-0000-0000A2770000}"/>
    <cellStyle name="Millares 2 3 3 4 2 5 7" xfId="32667" xr:uid="{00000000-0005-0000-0000-0000A3770000}"/>
    <cellStyle name="Millares 2 3 3 4 2 6" xfId="3266" xr:uid="{00000000-0005-0000-0000-0000A4770000}"/>
    <cellStyle name="Millares 2 3 3 4 2 6 2" xfId="6696" xr:uid="{00000000-0005-0000-0000-0000A5770000}"/>
    <cellStyle name="Millares 2 3 3 4 2 6 2 2" xfId="17091" xr:uid="{00000000-0005-0000-0000-0000A6770000}"/>
    <cellStyle name="Millares 2 3 3 4 2 6 2 2 2" xfId="48145" xr:uid="{00000000-0005-0000-0000-0000A7770000}"/>
    <cellStyle name="Millares 2 3 3 4 2 6 2 3" xfId="27461" xr:uid="{00000000-0005-0000-0000-0000A8770000}"/>
    <cellStyle name="Millares 2 3 3 4 2 6 2 4" xfId="37805" xr:uid="{00000000-0005-0000-0000-0000A9770000}"/>
    <cellStyle name="Millares 2 3 3 4 2 6 3" xfId="10176" xr:uid="{00000000-0005-0000-0000-0000AA770000}"/>
    <cellStyle name="Millares 2 3 3 4 2 6 3 2" xfId="20542" xr:uid="{00000000-0005-0000-0000-0000AB770000}"/>
    <cellStyle name="Millares 2 3 3 4 2 6 3 2 2" xfId="51591" xr:uid="{00000000-0005-0000-0000-0000AC770000}"/>
    <cellStyle name="Millares 2 3 3 4 2 6 3 3" xfId="30907" xr:uid="{00000000-0005-0000-0000-0000AD770000}"/>
    <cellStyle name="Millares 2 3 3 4 2 6 3 4" xfId="41251" xr:uid="{00000000-0005-0000-0000-0000AE770000}"/>
    <cellStyle name="Millares 2 3 3 4 2 6 4" xfId="13663" xr:uid="{00000000-0005-0000-0000-0000AF770000}"/>
    <cellStyle name="Millares 2 3 3 4 2 6 4 2" xfId="44719" xr:uid="{00000000-0005-0000-0000-0000B0770000}"/>
    <cellStyle name="Millares 2 3 3 4 2 6 5" xfId="24035" xr:uid="{00000000-0005-0000-0000-0000B1770000}"/>
    <cellStyle name="Millares 2 3 3 4 2 6 6" xfId="34379" xr:uid="{00000000-0005-0000-0000-0000B2770000}"/>
    <cellStyle name="Millares 2 3 3 4 2 7" xfId="4975" xr:uid="{00000000-0005-0000-0000-0000B3770000}"/>
    <cellStyle name="Millares 2 3 3 4 2 7 2" xfId="15372" xr:uid="{00000000-0005-0000-0000-0000B4770000}"/>
    <cellStyle name="Millares 2 3 3 4 2 7 2 2" xfId="46428" xr:uid="{00000000-0005-0000-0000-0000B5770000}"/>
    <cellStyle name="Millares 2 3 3 4 2 7 3" xfId="25744" xr:uid="{00000000-0005-0000-0000-0000B6770000}"/>
    <cellStyle name="Millares 2 3 3 4 2 7 4" xfId="36088" xr:uid="{00000000-0005-0000-0000-0000B7770000}"/>
    <cellStyle name="Millares 2 3 3 4 2 8" xfId="8417" xr:uid="{00000000-0005-0000-0000-0000B8770000}"/>
    <cellStyle name="Millares 2 3 3 4 2 8 2" xfId="18802" xr:uid="{00000000-0005-0000-0000-0000B9770000}"/>
    <cellStyle name="Millares 2 3 3 4 2 8 2 2" xfId="49852" xr:uid="{00000000-0005-0000-0000-0000BA770000}"/>
    <cellStyle name="Millares 2 3 3 4 2 8 3" xfId="29168" xr:uid="{00000000-0005-0000-0000-0000BB770000}"/>
    <cellStyle name="Millares 2 3 3 4 2 8 4" xfId="39512" xr:uid="{00000000-0005-0000-0000-0000BC770000}"/>
    <cellStyle name="Millares 2 3 3 4 2 9" xfId="11946" xr:uid="{00000000-0005-0000-0000-0000BD770000}"/>
    <cellStyle name="Millares 2 3 3 4 2 9 2" xfId="43002" xr:uid="{00000000-0005-0000-0000-0000BE770000}"/>
    <cellStyle name="Millares 2 3 3 4 3" xfId="1082" xr:uid="{00000000-0005-0000-0000-0000BF770000}"/>
    <cellStyle name="Millares 2 3 3 4 3 2" xfId="1083" xr:uid="{00000000-0005-0000-0000-0000C0770000}"/>
    <cellStyle name="Millares 2 3 3 4 3 2 2" xfId="3273" xr:uid="{00000000-0005-0000-0000-0000C1770000}"/>
    <cellStyle name="Millares 2 3 3 4 3 2 2 2" xfId="6703" xr:uid="{00000000-0005-0000-0000-0000C2770000}"/>
    <cellStyle name="Millares 2 3 3 4 3 2 2 2 2" xfId="17098" xr:uid="{00000000-0005-0000-0000-0000C3770000}"/>
    <cellStyle name="Millares 2 3 3 4 3 2 2 2 2 2" xfId="48152" xr:uid="{00000000-0005-0000-0000-0000C4770000}"/>
    <cellStyle name="Millares 2 3 3 4 3 2 2 2 3" xfId="27468" xr:uid="{00000000-0005-0000-0000-0000C5770000}"/>
    <cellStyle name="Millares 2 3 3 4 3 2 2 2 4" xfId="37812" xr:uid="{00000000-0005-0000-0000-0000C6770000}"/>
    <cellStyle name="Millares 2 3 3 4 3 2 2 3" xfId="10183" xr:uid="{00000000-0005-0000-0000-0000C7770000}"/>
    <cellStyle name="Millares 2 3 3 4 3 2 2 3 2" xfId="20549" xr:uid="{00000000-0005-0000-0000-0000C8770000}"/>
    <cellStyle name="Millares 2 3 3 4 3 2 2 3 2 2" xfId="51598" xr:uid="{00000000-0005-0000-0000-0000C9770000}"/>
    <cellStyle name="Millares 2 3 3 4 3 2 2 3 3" xfId="30914" xr:uid="{00000000-0005-0000-0000-0000CA770000}"/>
    <cellStyle name="Millares 2 3 3 4 3 2 2 3 4" xfId="41258" xr:uid="{00000000-0005-0000-0000-0000CB770000}"/>
    <cellStyle name="Millares 2 3 3 4 3 2 2 4" xfId="13670" xr:uid="{00000000-0005-0000-0000-0000CC770000}"/>
    <cellStyle name="Millares 2 3 3 4 3 2 2 4 2" xfId="44726" xr:uid="{00000000-0005-0000-0000-0000CD770000}"/>
    <cellStyle name="Millares 2 3 3 4 3 2 2 5" xfId="24042" xr:uid="{00000000-0005-0000-0000-0000CE770000}"/>
    <cellStyle name="Millares 2 3 3 4 3 2 2 6" xfId="34386" xr:uid="{00000000-0005-0000-0000-0000CF770000}"/>
    <cellStyle name="Millares 2 3 3 4 3 2 3" xfId="4982" xr:uid="{00000000-0005-0000-0000-0000D0770000}"/>
    <cellStyle name="Millares 2 3 3 4 3 2 3 2" xfId="15379" xr:uid="{00000000-0005-0000-0000-0000D1770000}"/>
    <cellStyle name="Millares 2 3 3 4 3 2 3 2 2" xfId="46435" xr:uid="{00000000-0005-0000-0000-0000D2770000}"/>
    <cellStyle name="Millares 2 3 3 4 3 2 3 3" xfId="25751" xr:uid="{00000000-0005-0000-0000-0000D3770000}"/>
    <cellStyle name="Millares 2 3 3 4 3 2 3 4" xfId="36095" xr:uid="{00000000-0005-0000-0000-0000D4770000}"/>
    <cellStyle name="Millares 2 3 3 4 3 2 4" xfId="8424" xr:uid="{00000000-0005-0000-0000-0000D5770000}"/>
    <cellStyle name="Millares 2 3 3 4 3 2 4 2" xfId="18809" xr:uid="{00000000-0005-0000-0000-0000D6770000}"/>
    <cellStyle name="Millares 2 3 3 4 3 2 4 2 2" xfId="49859" xr:uid="{00000000-0005-0000-0000-0000D7770000}"/>
    <cellStyle name="Millares 2 3 3 4 3 2 4 3" xfId="29175" xr:uid="{00000000-0005-0000-0000-0000D8770000}"/>
    <cellStyle name="Millares 2 3 3 4 3 2 4 4" xfId="39519" xr:uid="{00000000-0005-0000-0000-0000D9770000}"/>
    <cellStyle name="Millares 2 3 3 4 3 2 5" xfId="11953" xr:uid="{00000000-0005-0000-0000-0000DA770000}"/>
    <cellStyle name="Millares 2 3 3 4 3 2 5 2" xfId="43009" xr:uid="{00000000-0005-0000-0000-0000DB770000}"/>
    <cellStyle name="Millares 2 3 3 4 3 2 6" xfId="22325" xr:uid="{00000000-0005-0000-0000-0000DC770000}"/>
    <cellStyle name="Millares 2 3 3 4 3 2 7" xfId="32669" xr:uid="{00000000-0005-0000-0000-0000DD770000}"/>
    <cellStyle name="Millares 2 3 3 4 3 3" xfId="3272" xr:uid="{00000000-0005-0000-0000-0000DE770000}"/>
    <cellStyle name="Millares 2 3 3 4 3 3 2" xfId="6702" xr:uid="{00000000-0005-0000-0000-0000DF770000}"/>
    <cellStyle name="Millares 2 3 3 4 3 3 2 2" xfId="17097" xr:uid="{00000000-0005-0000-0000-0000E0770000}"/>
    <cellStyle name="Millares 2 3 3 4 3 3 2 2 2" xfId="48151" xr:uid="{00000000-0005-0000-0000-0000E1770000}"/>
    <cellStyle name="Millares 2 3 3 4 3 3 2 3" xfId="27467" xr:uid="{00000000-0005-0000-0000-0000E2770000}"/>
    <cellStyle name="Millares 2 3 3 4 3 3 2 4" xfId="37811" xr:uid="{00000000-0005-0000-0000-0000E3770000}"/>
    <cellStyle name="Millares 2 3 3 4 3 3 3" xfId="10182" xr:uid="{00000000-0005-0000-0000-0000E4770000}"/>
    <cellStyle name="Millares 2 3 3 4 3 3 3 2" xfId="20548" xr:uid="{00000000-0005-0000-0000-0000E5770000}"/>
    <cellStyle name="Millares 2 3 3 4 3 3 3 2 2" xfId="51597" xr:uid="{00000000-0005-0000-0000-0000E6770000}"/>
    <cellStyle name="Millares 2 3 3 4 3 3 3 3" xfId="30913" xr:uid="{00000000-0005-0000-0000-0000E7770000}"/>
    <cellStyle name="Millares 2 3 3 4 3 3 3 4" xfId="41257" xr:uid="{00000000-0005-0000-0000-0000E8770000}"/>
    <cellStyle name="Millares 2 3 3 4 3 3 4" xfId="13669" xr:uid="{00000000-0005-0000-0000-0000E9770000}"/>
    <cellStyle name="Millares 2 3 3 4 3 3 4 2" xfId="44725" xr:uid="{00000000-0005-0000-0000-0000EA770000}"/>
    <cellStyle name="Millares 2 3 3 4 3 3 5" xfId="24041" xr:uid="{00000000-0005-0000-0000-0000EB770000}"/>
    <cellStyle name="Millares 2 3 3 4 3 3 6" xfId="34385" xr:uid="{00000000-0005-0000-0000-0000EC770000}"/>
    <cellStyle name="Millares 2 3 3 4 3 4" xfId="4981" xr:uid="{00000000-0005-0000-0000-0000ED770000}"/>
    <cellStyle name="Millares 2 3 3 4 3 4 2" xfId="15378" xr:uid="{00000000-0005-0000-0000-0000EE770000}"/>
    <cellStyle name="Millares 2 3 3 4 3 4 2 2" xfId="46434" xr:uid="{00000000-0005-0000-0000-0000EF770000}"/>
    <cellStyle name="Millares 2 3 3 4 3 4 3" xfId="25750" xr:uid="{00000000-0005-0000-0000-0000F0770000}"/>
    <cellStyle name="Millares 2 3 3 4 3 4 4" xfId="36094" xr:uid="{00000000-0005-0000-0000-0000F1770000}"/>
    <cellStyle name="Millares 2 3 3 4 3 5" xfId="8423" xr:uid="{00000000-0005-0000-0000-0000F2770000}"/>
    <cellStyle name="Millares 2 3 3 4 3 5 2" xfId="18808" xr:uid="{00000000-0005-0000-0000-0000F3770000}"/>
    <cellStyle name="Millares 2 3 3 4 3 5 2 2" xfId="49858" xr:uid="{00000000-0005-0000-0000-0000F4770000}"/>
    <cellStyle name="Millares 2 3 3 4 3 5 3" xfId="29174" xr:uid="{00000000-0005-0000-0000-0000F5770000}"/>
    <cellStyle name="Millares 2 3 3 4 3 5 4" xfId="39518" xr:uid="{00000000-0005-0000-0000-0000F6770000}"/>
    <cellStyle name="Millares 2 3 3 4 3 6" xfId="11952" xr:uid="{00000000-0005-0000-0000-0000F7770000}"/>
    <cellStyle name="Millares 2 3 3 4 3 6 2" xfId="43008" xr:uid="{00000000-0005-0000-0000-0000F8770000}"/>
    <cellStyle name="Millares 2 3 3 4 3 7" xfId="22324" xr:uid="{00000000-0005-0000-0000-0000F9770000}"/>
    <cellStyle name="Millares 2 3 3 4 3 8" xfId="32668" xr:uid="{00000000-0005-0000-0000-0000FA770000}"/>
    <cellStyle name="Millares 2 3 3 4 4" xfId="1084" xr:uid="{00000000-0005-0000-0000-0000FB770000}"/>
    <cellStyle name="Millares 2 3 3 4 4 2" xfId="3274" xr:uid="{00000000-0005-0000-0000-0000FC770000}"/>
    <cellStyle name="Millares 2 3 3 4 4 2 2" xfId="6704" xr:uid="{00000000-0005-0000-0000-0000FD770000}"/>
    <cellStyle name="Millares 2 3 3 4 4 2 2 2" xfId="17099" xr:uid="{00000000-0005-0000-0000-0000FE770000}"/>
    <cellStyle name="Millares 2 3 3 4 4 2 2 2 2" xfId="48153" xr:uid="{00000000-0005-0000-0000-0000FF770000}"/>
    <cellStyle name="Millares 2 3 3 4 4 2 2 3" xfId="27469" xr:uid="{00000000-0005-0000-0000-000000780000}"/>
    <cellStyle name="Millares 2 3 3 4 4 2 2 4" xfId="37813" xr:uid="{00000000-0005-0000-0000-000001780000}"/>
    <cellStyle name="Millares 2 3 3 4 4 2 3" xfId="10184" xr:uid="{00000000-0005-0000-0000-000002780000}"/>
    <cellStyle name="Millares 2 3 3 4 4 2 3 2" xfId="20550" xr:uid="{00000000-0005-0000-0000-000003780000}"/>
    <cellStyle name="Millares 2 3 3 4 4 2 3 2 2" xfId="51599" xr:uid="{00000000-0005-0000-0000-000004780000}"/>
    <cellStyle name="Millares 2 3 3 4 4 2 3 3" xfId="30915" xr:uid="{00000000-0005-0000-0000-000005780000}"/>
    <cellStyle name="Millares 2 3 3 4 4 2 3 4" xfId="41259" xr:uid="{00000000-0005-0000-0000-000006780000}"/>
    <cellStyle name="Millares 2 3 3 4 4 2 4" xfId="13671" xr:uid="{00000000-0005-0000-0000-000007780000}"/>
    <cellStyle name="Millares 2 3 3 4 4 2 4 2" xfId="44727" xr:uid="{00000000-0005-0000-0000-000008780000}"/>
    <cellStyle name="Millares 2 3 3 4 4 2 5" xfId="24043" xr:uid="{00000000-0005-0000-0000-000009780000}"/>
    <cellStyle name="Millares 2 3 3 4 4 2 6" xfId="34387" xr:uid="{00000000-0005-0000-0000-00000A780000}"/>
    <cellStyle name="Millares 2 3 3 4 4 3" xfId="4983" xr:uid="{00000000-0005-0000-0000-00000B780000}"/>
    <cellStyle name="Millares 2 3 3 4 4 3 2" xfId="15380" xr:uid="{00000000-0005-0000-0000-00000C780000}"/>
    <cellStyle name="Millares 2 3 3 4 4 3 2 2" xfId="46436" xr:uid="{00000000-0005-0000-0000-00000D780000}"/>
    <cellStyle name="Millares 2 3 3 4 4 3 3" xfId="25752" xr:uid="{00000000-0005-0000-0000-00000E780000}"/>
    <cellStyle name="Millares 2 3 3 4 4 3 4" xfId="36096" xr:uid="{00000000-0005-0000-0000-00000F780000}"/>
    <cellStyle name="Millares 2 3 3 4 4 4" xfId="8425" xr:uid="{00000000-0005-0000-0000-000010780000}"/>
    <cellStyle name="Millares 2 3 3 4 4 4 2" xfId="18810" xr:uid="{00000000-0005-0000-0000-000011780000}"/>
    <cellStyle name="Millares 2 3 3 4 4 4 2 2" xfId="49860" xr:uid="{00000000-0005-0000-0000-000012780000}"/>
    <cellStyle name="Millares 2 3 3 4 4 4 3" xfId="29176" xr:uid="{00000000-0005-0000-0000-000013780000}"/>
    <cellStyle name="Millares 2 3 3 4 4 4 4" xfId="39520" xr:uid="{00000000-0005-0000-0000-000014780000}"/>
    <cellStyle name="Millares 2 3 3 4 4 5" xfId="11954" xr:uid="{00000000-0005-0000-0000-000015780000}"/>
    <cellStyle name="Millares 2 3 3 4 4 5 2" xfId="43010" xr:uid="{00000000-0005-0000-0000-000016780000}"/>
    <cellStyle name="Millares 2 3 3 4 4 6" xfId="22326" xr:uid="{00000000-0005-0000-0000-000017780000}"/>
    <cellStyle name="Millares 2 3 3 4 4 7" xfId="32670" xr:uid="{00000000-0005-0000-0000-000018780000}"/>
    <cellStyle name="Millares 2 3 3 4 5" xfId="1085" xr:uid="{00000000-0005-0000-0000-000019780000}"/>
    <cellStyle name="Millares 2 3 3 4 5 2" xfId="3275" xr:uid="{00000000-0005-0000-0000-00001A780000}"/>
    <cellStyle name="Millares 2 3 3 4 5 2 2" xfId="6705" xr:uid="{00000000-0005-0000-0000-00001B780000}"/>
    <cellStyle name="Millares 2 3 3 4 5 2 2 2" xfId="17100" xr:uid="{00000000-0005-0000-0000-00001C780000}"/>
    <cellStyle name="Millares 2 3 3 4 5 2 2 2 2" xfId="48154" xr:uid="{00000000-0005-0000-0000-00001D780000}"/>
    <cellStyle name="Millares 2 3 3 4 5 2 2 3" xfId="27470" xr:uid="{00000000-0005-0000-0000-00001E780000}"/>
    <cellStyle name="Millares 2 3 3 4 5 2 2 4" xfId="37814" xr:uid="{00000000-0005-0000-0000-00001F780000}"/>
    <cellStyle name="Millares 2 3 3 4 5 2 3" xfId="10185" xr:uid="{00000000-0005-0000-0000-000020780000}"/>
    <cellStyle name="Millares 2 3 3 4 5 2 3 2" xfId="20551" xr:uid="{00000000-0005-0000-0000-000021780000}"/>
    <cellStyle name="Millares 2 3 3 4 5 2 3 2 2" xfId="51600" xr:uid="{00000000-0005-0000-0000-000022780000}"/>
    <cellStyle name="Millares 2 3 3 4 5 2 3 3" xfId="30916" xr:uid="{00000000-0005-0000-0000-000023780000}"/>
    <cellStyle name="Millares 2 3 3 4 5 2 3 4" xfId="41260" xr:uid="{00000000-0005-0000-0000-000024780000}"/>
    <cellStyle name="Millares 2 3 3 4 5 2 4" xfId="13672" xr:uid="{00000000-0005-0000-0000-000025780000}"/>
    <cellStyle name="Millares 2 3 3 4 5 2 4 2" xfId="44728" xr:uid="{00000000-0005-0000-0000-000026780000}"/>
    <cellStyle name="Millares 2 3 3 4 5 2 5" xfId="24044" xr:uid="{00000000-0005-0000-0000-000027780000}"/>
    <cellStyle name="Millares 2 3 3 4 5 2 6" xfId="34388" xr:uid="{00000000-0005-0000-0000-000028780000}"/>
    <cellStyle name="Millares 2 3 3 4 5 3" xfId="4984" xr:uid="{00000000-0005-0000-0000-000029780000}"/>
    <cellStyle name="Millares 2 3 3 4 5 3 2" xfId="15381" xr:uid="{00000000-0005-0000-0000-00002A780000}"/>
    <cellStyle name="Millares 2 3 3 4 5 3 2 2" xfId="46437" xr:uid="{00000000-0005-0000-0000-00002B780000}"/>
    <cellStyle name="Millares 2 3 3 4 5 3 3" xfId="25753" xr:uid="{00000000-0005-0000-0000-00002C780000}"/>
    <cellStyle name="Millares 2 3 3 4 5 3 4" xfId="36097" xr:uid="{00000000-0005-0000-0000-00002D780000}"/>
    <cellStyle name="Millares 2 3 3 4 5 4" xfId="8426" xr:uid="{00000000-0005-0000-0000-00002E780000}"/>
    <cellStyle name="Millares 2 3 3 4 5 4 2" xfId="18811" xr:uid="{00000000-0005-0000-0000-00002F780000}"/>
    <cellStyle name="Millares 2 3 3 4 5 4 2 2" xfId="49861" xr:uid="{00000000-0005-0000-0000-000030780000}"/>
    <cellStyle name="Millares 2 3 3 4 5 4 3" xfId="29177" xr:uid="{00000000-0005-0000-0000-000031780000}"/>
    <cellStyle name="Millares 2 3 3 4 5 4 4" xfId="39521" xr:uid="{00000000-0005-0000-0000-000032780000}"/>
    <cellStyle name="Millares 2 3 3 4 5 5" xfId="11955" xr:uid="{00000000-0005-0000-0000-000033780000}"/>
    <cellStyle name="Millares 2 3 3 4 5 5 2" xfId="43011" xr:uid="{00000000-0005-0000-0000-000034780000}"/>
    <cellStyle name="Millares 2 3 3 4 5 6" xfId="22327" xr:uid="{00000000-0005-0000-0000-000035780000}"/>
    <cellStyle name="Millares 2 3 3 4 5 7" xfId="32671" xr:uid="{00000000-0005-0000-0000-000036780000}"/>
    <cellStyle name="Millares 2 3 3 4 6" xfId="1086" xr:uid="{00000000-0005-0000-0000-000037780000}"/>
    <cellStyle name="Millares 2 3 3 4 6 2" xfId="3276" xr:uid="{00000000-0005-0000-0000-000038780000}"/>
    <cellStyle name="Millares 2 3 3 4 6 2 2" xfId="6706" xr:uid="{00000000-0005-0000-0000-000039780000}"/>
    <cellStyle name="Millares 2 3 3 4 6 2 2 2" xfId="17101" xr:uid="{00000000-0005-0000-0000-00003A780000}"/>
    <cellStyle name="Millares 2 3 3 4 6 2 2 2 2" xfId="48155" xr:uid="{00000000-0005-0000-0000-00003B780000}"/>
    <cellStyle name="Millares 2 3 3 4 6 2 2 3" xfId="27471" xr:uid="{00000000-0005-0000-0000-00003C780000}"/>
    <cellStyle name="Millares 2 3 3 4 6 2 2 4" xfId="37815" xr:uid="{00000000-0005-0000-0000-00003D780000}"/>
    <cellStyle name="Millares 2 3 3 4 6 2 3" xfId="10186" xr:uid="{00000000-0005-0000-0000-00003E780000}"/>
    <cellStyle name="Millares 2 3 3 4 6 2 3 2" xfId="20552" xr:uid="{00000000-0005-0000-0000-00003F780000}"/>
    <cellStyle name="Millares 2 3 3 4 6 2 3 2 2" xfId="51601" xr:uid="{00000000-0005-0000-0000-000040780000}"/>
    <cellStyle name="Millares 2 3 3 4 6 2 3 3" xfId="30917" xr:uid="{00000000-0005-0000-0000-000041780000}"/>
    <cellStyle name="Millares 2 3 3 4 6 2 3 4" xfId="41261" xr:uid="{00000000-0005-0000-0000-000042780000}"/>
    <cellStyle name="Millares 2 3 3 4 6 2 4" xfId="13673" xr:uid="{00000000-0005-0000-0000-000043780000}"/>
    <cellStyle name="Millares 2 3 3 4 6 2 4 2" xfId="44729" xr:uid="{00000000-0005-0000-0000-000044780000}"/>
    <cellStyle name="Millares 2 3 3 4 6 2 5" xfId="24045" xr:uid="{00000000-0005-0000-0000-000045780000}"/>
    <cellStyle name="Millares 2 3 3 4 6 2 6" xfId="34389" xr:uid="{00000000-0005-0000-0000-000046780000}"/>
    <cellStyle name="Millares 2 3 3 4 6 3" xfId="4985" xr:uid="{00000000-0005-0000-0000-000047780000}"/>
    <cellStyle name="Millares 2 3 3 4 6 3 2" xfId="15382" xr:uid="{00000000-0005-0000-0000-000048780000}"/>
    <cellStyle name="Millares 2 3 3 4 6 3 2 2" xfId="46438" xr:uid="{00000000-0005-0000-0000-000049780000}"/>
    <cellStyle name="Millares 2 3 3 4 6 3 3" xfId="25754" xr:uid="{00000000-0005-0000-0000-00004A780000}"/>
    <cellStyle name="Millares 2 3 3 4 6 3 4" xfId="36098" xr:uid="{00000000-0005-0000-0000-00004B780000}"/>
    <cellStyle name="Millares 2 3 3 4 6 4" xfId="8427" xr:uid="{00000000-0005-0000-0000-00004C780000}"/>
    <cellStyle name="Millares 2 3 3 4 6 4 2" xfId="18812" xr:uid="{00000000-0005-0000-0000-00004D780000}"/>
    <cellStyle name="Millares 2 3 3 4 6 4 2 2" xfId="49862" xr:uid="{00000000-0005-0000-0000-00004E780000}"/>
    <cellStyle name="Millares 2 3 3 4 6 4 3" xfId="29178" xr:uid="{00000000-0005-0000-0000-00004F780000}"/>
    <cellStyle name="Millares 2 3 3 4 6 4 4" xfId="39522" xr:uid="{00000000-0005-0000-0000-000050780000}"/>
    <cellStyle name="Millares 2 3 3 4 6 5" xfId="11956" xr:uid="{00000000-0005-0000-0000-000051780000}"/>
    <cellStyle name="Millares 2 3 3 4 6 5 2" xfId="43012" xr:uid="{00000000-0005-0000-0000-000052780000}"/>
    <cellStyle name="Millares 2 3 3 4 6 6" xfId="22328" xr:uid="{00000000-0005-0000-0000-000053780000}"/>
    <cellStyle name="Millares 2 3 3 4 6 7" xfId="32672" xr:uid="{00000000-0005-0000-0000-000054780000}"/>
    <cellStyle name="Millares 2 3 3 4 7" xfId="3265" xr:uid="{00000000-0005-0000-0000-000055780000}"/>
    <cellStyle name="Millares 2 3 3 4 7 2" xfId="6695" xr:uid="{00000000-0005-0000-0000-000056780000}"/>
    <cellStyle name="Millares 2 3 3 4 7 2 2" xfId="17090" xr:uid="{00000000-0005-0000-0000-000057780000}"/>
    <cellStyle name="Millares 2 3 3 4 7 2 2 2" xfId="48144" xr:uid="{00000000-0005-0000-0000-000058780000}"/>
    <cellStyle name="Millares 2 3 3 4 7 2 3" xfId="27460" xr:uid="{00000000-0005-0000-0000-000059780000}"/>
    <cellStyle name="Millares 2 3 3 4 7 2 4" xfId="37804" xr:uid="{00000000-0005-0000-0000-00005A780000}"/>
    <cellStyle name="Millares 2 3 3 4 7 3" xfId="10175" xr:uid="{00000000-0005-0000-0000-00005B780000}"/>
    <cellStyle name="Millares 2 3 3 4 7 3 2" xfId="20541" xr:uid="{00000000-0005-0000-0000-00005C780000}"/>
    <cellStyle name="Millares 2 3 3 4 7 3 2 2" xfId="51590" xr:uid="{00000000-0005-0000-0000-00005D780000}"/>
    <cellStyle name="Millares 2 3 3 4 7 3 3" xfId="30906" xr:uid="{00000000-0005-0000-0000-00005E780000}"/>
    <cellStyle name="Millares 2 3 3 4 7 3 4" xfId="41250" xr:uid="{00000000-0005-0000-0000-00005F780000}"/>
    <cellStyle name="Millares 2 3 3 4 7 4" xfId="13662" xr:uid="{00000000-0005-0000-0000-000060780000}"/>
    <cellStyle name="Millares 2 3 3 4 7 4 2" xfId="44718" xr:uid="{00000000-0005-0000-0000-000061780000}"/>
    <cellStyle name="Millares 2 3 3 4 7 5" xfId="24034" xr:uid="{00000000-0005-0000-0000-000062780000}"/>
    <cellStyle name="Millares 2 3 3 4 7 6" xfId="34378" xr:uid="{00000000-0005-0000-0000-000063780000}"/>
    <cellStyle name="Millares 2 3 3 4 8" xfId="4974" xr:uid="{00000000-0005-0000-0000-000064780000}"/>
    <cellStyle name="Millares 2 3 3 4 8 2" xfId="15371" xr:uid="{00000000-0005-0000-0000-000065780000}"/>
    <cellStyle name="Millares 2 3 3 4 8 2 2" xfId="46427" xr:uid="{00000000-0005-0000-0000-000066780000}"/>
    <cellStyle name="Millares 2 3 3 4 8 3" xfId="25743" xr:uid="{00000000-0005-0000-0000-000067780000}"/>
    <cellStyle name="Millares 2 3 3 4 8 4" xfId="36087" xr:uid="{00000000-0005-0000-0000-000068780000}"/>
    <cellStyle name="Millares 2 3 3 4 9" xfId="8416" xr:uid="{00000000-0005-0000-0000-000069780000}"/>
    <cellStyle name="Millares 2 3 3 4 9 2" xfId="18801" xr:uid="{00000000-0005-0000-0000-00006A780000}"/>
    <cellStyle name="Millares 2 3 3 4 9 2 2" xfId="49851" xr:uid="{00000000-0005-0000-0000-00006B780000}"/>
    <cellStyle name="Millares 2 3 3 4 9 3" xfId="29167" xr:uid="{00000000-0005-0000-0000-00006C780000}"/>
    <cellStyle name="Millares 2 3 3 4 9 4" xfId="39511" xr:uid="{00000000-0005-0000-0000-00006D780000}"/>
    <cellStyle name="Millares 2 3 3 5" xfId="1087" xr:uid="{00000000-0005-0000-0000-00006E780000}"/>
    <cellStyle name="Millares 2 3 3 5 10" xfId="22329" xr:uid="{00000000-0005-0000-0000-00006F780000}"/>
    <cellStyle name="Millares 2 3 3 5 11" xfId="32673" xr:uid="{00000000-0005-0000-0000-000070780000}"/>
    <cellStyle name="Millares 2 3 3 5 2" xfId="1088" xr:uid="{00000000-0005-0000-0000-000071780000}"/>
    <cellStyle name="Millares 2 3 3 5 2 2" xfId="1089" xr:uid="{00000000-0005-0000-0000-000072780000}"/>
    <cellStyle name="Millares 2 3 3 5 2 2 2" xfId="3279" xr:uid="{00000000-0005-0000-0000-000073780000}"/>
    <cellStyle name="Millares 2 3 3 5 2 2 2 2" xfId="6709" xr:uid="{00000000-0005-0000-0000-000074780000}"/>
    <cellStyle name="Millares 2 3 3 5 2 2 2 2 2" xfId="17104" xr:uid="{00000000-0005-0000-0000-000075780000}"/>
    <cellStyle name="Millares 2 3 3 5 2 2 2 2 2 2" xfId="48158" xr:uid="{00000000-0005-0000-0000-000076780000}"/>
    <cellStyle name="Millares 2 3 3 5 2 2 2 2 3" xfId="27474" xr:uid="{00000000-0005-0000-0000-000077780000}"/>
    <cellStyle name="Millares 2 3 3 5 2 2 2 2 4" xfId="37818" xr:uid="{00000000-0005-0000-0000-000078780000}"/>
    <cellStyle name="Millares 2 3 3 5 2 2 2 3" xfId="10189" xr:uid="{00000000-0005-0000-0000-000079780000}"/>
    <cellStyle name="Millares 2 3 3 5 2 2 2 3 2" xfId="20555" xr:uid="{00000000-0005-0000-0000-00007A780000}"/>
    <cellStyle name="Millares 2 3 3 5 2 2 2 3 2 2" xfId="51604" xr:uid="{00000000-0005-0000-0000-00007B780000}"/>
    <cellStyle name="Millares 2 3 3 5 2 2 2 3 3" xfId="30920" xr:uid="{00000000-0005-0000-0000-00007C780000}"/>
    <cellStyle name="Millares 2 3 3 5 2 2 2 3 4" xfId="41264" xr:uid="{00000000-0005-0000-0000-00007D780000}"/>
    <cellStyle name="Millares 2 3 3 5 2 2 2 4" xfId="13676" xr:uid="{00000000-0005-0000-0000-00007E780000}"/>
    <cellStyle name="Millares 2 3 3 5 2 2 2 4 2" xfId="44732" xr:uid="{00000000-0005-0000-0000-00007F780000}"/>
    <cellStyle name="Millares 2 3 3 5 2 2 2 5" xfId="24048" xr:uid="{00000000-0005-0000-0000-000080780000}"/>
    <cellStyle name="Millares 2 3 3 5 2 2 2 6" xfId="34392" xr:uid="{00000000-0005-0000-0000-000081780000}"/>
    <cellStyle name="Millares 2 3 3 5 2 2 3" xfId="4988" xr:uid="{00000000-0005-0000-0000-000082780000}"/>
    <cellStyle name="Millares 2 3 3 5 2 2 3 2" xfId="15385" xr:uid="{00000000-0005-0000-0000-000083780000}"/>
    <cellStyle name="Millares 2 3 3 5 2 2 3 2 2" xfId="46441" xr:uid="{00000000-0005-0000-0000-000084780000}"/>
    <cellStyle name="Millares 2 3 3 5 2 2 3 3" xfId="25757" xr:uid="{00000000-0005-0000-0000-000085780000}"/>
    <cellStyle name="Millares 2 3 3 5 2 2 3 4" xfId="36101" xr:uid="{00000000-0005-0000-0000-000086780000}"/>
    <cellStyle name="Millares 2 3 3 5 2 2 4" xfId="8430" xr:uid="{00000000-0005-0000-0000-000087780000}"/>
    <cellStyle name="Millares 2 3 3 5 2 2 4 2" xfId="18815" xr:uid="{00000000-0005-0000-0000-000088780000}"/>
    <cellStyle name="Millares 2 3 3 5 2 2 4 2 2" xfId="49865" xr:uid="{00000000-0005-0000-0000-000089780000}"/>
    <cellStyle name="Millares 2 3 3 5 2 2 4 3" xfId="29181" xr:uid="{00000000-0005-0000-0000-00008A780000}"/>
    <cellStyle name="Millares 2 3 3 5 2 2 4 4" xfId="39525" xr:uid="{00000000-0005-0000-0000-00008B780000}"/>
    <cellStyle name="Millares 2 3 3 5 2 2 5" xfId="11959" xr:uid="{00000000-0005-0000-0000-00008C780000}"/>
    <cellStyle name="Millares 2 3 3 5 2 2 5 2" xfId="43015" xr:uid="{00000000-0005-0000-0000-00008D780000}"/>
    <cellStyle name="Millares 2 3 3 5 2 2 6" xfId="22331" xr:uid="{00000000-0005-0000-0000-00008E780000}"/>
    <cellStyle name="Millares 2 3 3 5 2 2 7" xfId="32675" xr:uid="{00000000-0005-0000-0000-00008F780000}"/>
    <cellStyle name="Millares 2 3 3 5 2 3" xfId="3278" xr:uid="{00000000-0005-0000-0000-000090780000}"/>
    <cellStyle name="Millares 2 3 3 5 2 3 2" xfId="6708" xr:uid="{00000000-0005-0000-0000-000091780000}"/>
    <cellStyle name="Millares 2 3 3 5 2 3 2 2" xfId="17103" xr:uid="{00000000-0005-0000-0000-000092780000}"/>
    <cellStyle name="Millares 2 3 3 5 2 3 2 2 2" xfId="48157" xr:uid="{00000000-0005-0000-0000-000093780000}"/>
    <cellStyle name="Millares 2 3 3 5 2 3 2 3" xfId="27473" xr:uid="{00000000-0005-0000-0000-000094780000}"/>
    <cellStyle name="Millares 2 3 3 5 2 3 2 4" xfId="37817" xr:uid="{00000000-0005-0000-0000-000095780000}"/>
    <cellStyle name="Millares 2 3 3 5 2 3 3" xfId="10188" xr:uid="{00000000-0005-0000-0000-000096780000}"/>
    <cellStyle name="Millares 2 3 3 5 2 3 3 2" xfId="20554" xr:uid="{00000000-0005-0000-0000-000097780000}"/>
    <cellStyle name="Millares 2 3 3 5 2 3 3 2 2" xfId="51603" xr:uid="{00000000-0005-0000-0000-000098780000}"/>
    <cellStyle name="Millares 2 3 3 5 2 3 3 3" xfId="30919" xr:uid="{00000000-0005-0000-0000-000099780000}"/>
    <cellStyle name="Millares 2 3 3 5 2 3 3 4" xfId="41263" xr:uid="{00000000-0005-0000-0000-00009A780000}"/>
    <cellStyle name="Millares 2 3 3 5 2 3 4" xfId="13675" xr:uid="{00000000-0005-0000-0000-00009B780000}"/>
    <cellStyle name="Millares 2 3 3 5 2 3 4 2" xfId="44731" xr:uid="{00000000-0005-0000-0000-00009C780000}"/>
    <cellStyle name="Millares 2 3 3 5 2 3 5" xfId="24047" xr:uid="{00000000-0005-0000-0000-00009D780000}"/>
    <cellStyle name="Millares 2 3 3 5 2 3 6" xfId="34391" xr:uid="{00000000-0005-0000-0000-00009E780000}"/>
    <cellStyle name="Millares 2 3 3 5 2 4" xfId="4987" xr:uid="{00000000-0005-0000-0000-00009F780000}"/>
    <cellStyle name="Millares 2 3 3 5 2 4 2" xfId="15384" xr:uid="{00000000-0005-0000-0000-0000A0780000}"/>
    <cellStyle name="Millares 2 3 3 5 2 4 2 2" xfId="46440" xr:uid="{00000000-0005-0000-0000-0000A1780000}"/>
    <cellStyle name="Millares 2 3 3 5 2 4 3" xfId="25756" xr:uid="{00000000-0005-0000-0000-0000A2780000}"/>
    <cellStyle name="Millares 2 3 3 5 2 4 4" xfId="36100" xr:uid="{00000000-0005-0000-0000-0000A3780000}"/>
    <cellStyle name="Millares 2 3 3 5 2 5" xfId="8429" xr:uid="{00000000-0005-0000-0000-0000A4780000}"/>
    <cellStyle name="Millares 2 3 3 5 2 5 2" xfId="18814" xr:uid="{00000000-0005-0000-0000-0000A5780000}"/>
    <cellStyle name="Millares 2 3 3 5 2 5 2 2" xfId="49864" xr:uid="{00000000-0005-0000-0000-0000A6780000}"/>
    <cellStyle name="Millares 2 3 3 5 2 5 3" xfId="29180" xr:uid="{00000000-0005-0000-0000-0000A7780000}"/>
    <cellStyle name="Millares 2 3 3 5 2 5 4" xfId="39524" xr:uid="{00000000-0005-0000-0000-0000A8780000}"/>
    <cellStyle name="Millares 2 3 3 5 2 6" xfId="11958" xr:uid="{00000000-0005-0000-0000-0000A9780000}"/>
    <cellStyle name="Millares 2 3 3 5 2 6 2" xfId="43014" xr:uid="{00000000-0005-0000-0000-0000AA780000}"/>
    <cellStyle name="Millares 2 3 3 5 2 7" xfId="22330" xr:uid="{00000000-0005-0000-0000-0000AB780000}"/>
    <cellStyle name="Millares 2 3 3 5 2 8" xfId="32674" xr:uid="{00000000-0005-0000-0000-0000AC780000}"/>
    <cellStyle name="Millares 2 3 3 5 3" xfId="1090" xr:uid="{00000000-0005-0000-0000-0000AD780000}"/>
    <cellStyle name="Millares 2 3 3 5 3 2" xfId="3280" xr:uid="{00000000-0005-0000-0000-0000AE780000}"/>
    <cellStyle name="Millares 2 3 3 5 3 2 2" xfId="6710" xr:uid="{00000000-0005-0000-0000-0000AF780000}"/>
    <cellStyle name="Millares 2 3 3 5 3 2 2 2" xfId="17105" xr:uid="{00000000-0005-0000-0000-0000B0780000}"/>
    <cellStyle name="Millares 2 3 3 5 3 2 2 2 2" xfId="48159" xr:uid="{00000000-0005-0000-0000-0000B1780000}"/>
    <cellStyle name="Millares 2 3 3 5 3 2 2 3" xfId="27475" xr:uid="{00000000-0005-0000-0000-0000B2780000}"/>
    <cellStyle name="Millares 2 3 3 5 3 2 2 4" xfId="37819" xr:uid="{00000000-0005-0000-0000-0000B3780000}"/>
    <cellStyle name="Millares 2 3 3 5 3 2 3" xfId="10190" xr:uid="{00000000-0005-0000-0000-0000B4780000}"/>
    <cellStyle name="Millares 2 3 3 5 3 2 3 2" xfId="20556" xr:uid="{00000000-0005-0000-0000-0000B5780000}"/>
    <cellStyle name="Millares 2 3 3 5 3 2 3 2 2" xfId="51605" xr:uid="{00000000-0005-0000-0000-0000B6780000}"/>
    <cellStyle name="Millares 2 3 3 5 3 2 3 3" xfId="30921" xr:uid="{00000000-0005-0000-0000-0000B7780000}"/>
    <cellStyle name="Millares 2 3 3 5 3 2 3 4" xfId="41265" xr:uid="{00000000-0005-0000-0000-0000B8780000}"/>
    <cellStyle name="Millares 2 3 3 5 3 2 4" xfId="13677" xr:uid="{00000000-0005-0000-0000-0000B9780000}"/>
    <cellStyle name="Millares 2 3 3 5 3 2 4 2" xfId="44733" xr:uid="{00000000-0005-0000-0000-0000BA780000}"/>
    <cellStyle name="Millares 2 3 3 5 3 2 5" xfId="24049" xr:uid="{00000000-0005-0000-0000-0000BB780000}"/>
    <cellStyle name="Millares 2 3 3 5 3 2 6" xfId="34393" xr:uid="{00000000-0005-0000-0000-0000BC780000}"/>
    <cellStyle name="Millares 2 3 3 5 3 3" xfId="4989" xr:uid="{00000000-0005-0000-0000-0000BD780000}"/>
    <cellStyle name="Millares 2 3 3 5 3 3 2" xfId="15386" xr:uid="{00000000-0005-0000-0000-0000BE780000}"/>
    <cellStyle name="Millares 2 3 3 5 3 3 2 2" xfId="46442" xr:uid="{00000000-0005-0000-0000-0000BF780000}"/>
    <cellStyle name="Millares 2 3 3 5 3 3 3" xfId="25758" xr:uid="{00000000-0005-0000-0000-0000C0780000}"/>
    <cellStyle name="Millares 2 3 3 5 3 3 4" xfId="36102" xr:uid="{00000000-0005-0000-0000-0000C1780000}"/>
    <cellStyle name="Millares 2 3 3 5 3 4" xfId="8431" xr:uid="{00000000-0005-0000-0000-0000C2780000}"/>
    <cellStyle name="Millares 2 3 3 5 3 4 2" xfId="18816" xr:uid="{00000000-0005-0000-0000-0000C3780000}"/>
    <cellStyle name="Millares 2 3 3 5 3 4 2 2" xfId="49866" xr:uid="{00000000-0005-0000-0000-0000C4780000}"/>
    <cellStyle name="Millares 2 3 3 5 3 4 3" xfId="29182" xr:uid="{00000000-0005-0000-0000-0000C5780000}"/>
    <cellStyle name="Millares 2 3 3 5 3 4 4" xfId="39526" xr:uid="{00000000-0005-0000-0000-0000C6780000}"/>
    <cellStyle name="Millares 2 3 3 5 3 5" xfId="11960" xr:uid="{00000000-0005-0000-0000-0000C7780000}"/>
    <cellStyle name="Millares 2 3 3 5 3 5 2" xfId="43016" xr:uid="{00000000-0005-0000-0000-0000C8780000}"/>
    <cellStyle name="Millares 2 3 3 5 3 6" xfId="22332" xr:uid="{00000000-0005-0000-0000-0000C9780000}"/>
    <cellStyle name="Millares 2 3 3 5 3 7" xfId="32676" xr:uid="{00000000-0005-0000-0000-0000CA780000}"/>
    <cellStyle name="Millares 2 3 3 5 4" xfId="1091" xr:uid="{00000000-0005-0000-0000-0000CB780000}"/>
    <cellStyle name="Millares 2 3 3 5 4 2" xfId="3281" xr:uid="{00000000-0005-0000-0000-0000CC780000}"/>
    <cellStyle name="Millares 2 3 3 5 4 2 2" xfId="6711" xr:uid="{00000000-0005-0000-0000-0000CD780000}"/>
    <cellStyle name="Millares 2 3 3 5 4 2 2 2" xfId="17106" xr:uid="{00000000-0005-0000-0000-0000CE780000}"/>
    <cellStyle name="Millares 2 3 3 5 4 2 2 2 2" xfId="48160" xr:uid="{00000000-0005-0000-0000-0000CF780000}"/>
    <cellStyle name="Millares 2 3 3 5 4 2 2 3" xfId="27476" xr:uid="{00000000-0005-0000-0000-0000D0780000}"/>
    <cellStyle name="Millares 2 3 3 5 4 2 2 4" xfId="37820" xr:uid="{00000000-0005-0000-0000-0000D1780000}"/>
    <cellStyle name="Millares 2 3 3 5 4 2 3" xfId="10191" xr:uid="{00000000-0005-0000-0000-0000D2780000}"/>
    <cellStyle name="Millares 2 3 3 5 4 2 3 2" xfId="20557" xr:uid="{00000000-0005-0000-0000-0000D3780000}"/>
    <cellStyle name="Millares 2 3 3 5 4 2 3 2 2" xfId="51606" xr:uid="{00000000-0005-0000-0000-0000D4780000}"/>
    <cellStyle name="Millares 2 3 3 5 4 2 3 3" xfId="30922" xr:uid="{00000000-0005-0000-0000-0000D5780000}"/>
    <cellStyle name="Millares 2 3 3 5 4 2 3 4" xfId="41266" xr:uid="{00000000-0005-0000-0000-0000D6780000}"/>
    <cellStyle name="Millares 2 3 3 5 4 2 4" xfId="13678" xr:uid="{00000000-0005-0000-0000-0000D7780000}"/>
    <cellStyle name="Millares 2 3 3 5 4 2 4 2" xfId="44734" xr:uid="{00000000-0005-0000-0000-0000D8780000}"/>
    <cellStyle name="Millares 2 3 3 5 4 2 5" xfId="24050" xr:uid="{00000000-0005-0000-0000-0000D9780000}"/>
    <cellStyle name="Millares 2 3 3 5 4 2 6" xfId="34394" xr:uid="{00000000-0005-0000-0000-0000DA780000}"/>
    <cellStyle name="Millares 2 3 3 5 4 3" xfId="4990" xr:uid="{00000000-0005-0000-0000-0000DB780000}"/>
    <cellStyle name="Millares 2 3 3 5 4 3 2" xfId="15387" xr:uid="{00000000-0005-0000-0000-0000DC780000}"/>
    <cellStyle name="Millares 2 3 3 5 4 3 2 2" xfId="46443" xr:uid="{00000000-0005-0000-0000-0000DD780000}"/>
    <cellStyle name="Millares 2 3 3 5 4 3 3" xfId="25759" xr:uid="{00000000-0005-0000-0000-0000DE780000}"/>
    <cellStyle name="Millares 2 3 3 5 4 3 4" xfId="36103" xr:uid="{00000000-0005-0000-0000-0000DF780000}"/>
    <cellStyle name="Millares 2 3 3 5 4 4" xfId="8432" xr:uid="{00000000-0005-0000-0000-0000E0780000}"/>
    <cellStyle name="Millares 2 3 3 5 4 4 2" xfId="18817" xr:uid="{00000000-0005-0000-0000-0000E1780000}"/>
    <cellStyle name="Millares 2 3 3 5 4 4 2 2" xfId="49867" xr:uid="{00000000-0005-0000-0000-0000E2780000}"/>
    <cellStyle name="Millares 2 3 3 5 4 4 3" xfId="29183" xr:uid="{00000000-0005-0000-0000-0000E3780000}"/>
    <cellStyle name="Millares 2 3 3 5 4 4 4" xfId="39527" xr:uid="{00000000-0005-0000-0000-0000E4780000}"/>
    <cellStyle name="Millares 2 3 3 5 4 5" xfId="11961" xr:uid="{00000000-0005-0000-0000-0000E5780000}"/>
    <cellStyle name="Millares 2 3 3 5 4 5 2" xfId="43017" xr:uid="{00000000-0005-0000-0000-0000E6780000}"/>
    <cellStyle name="Millares 2 3 3 5 4 6" xfId="22333" xr:uid="{00000000-0005-0000-0000-0000E7780000}"/>
    <cellStyle name="Millares 2 3 3 5 4 7" xfId="32677" xr:uid="{00000000-0005-0000-0000-0000E8780000}"/>
    <cellStyle name="Millares 2 3 3 5 5" xfId="1092" xr:uid="{00000000-0005-0000-0000-0000E9780000}"/>
    <cellStyle name="Millares 2 3 3 5 5 2" xfId="3282" xr:uid="{00000000-0005-0000-0000-0000EA780000}"/>
    <cellStyle name="Millares 2 3 3 5 5 2 2" xfId="6712" xr:uid="{00000000-0005-0000-0000-0000EB780000}"/>
    <cellStyle name="Millares 2 3 3 5 5 2 2 2" xfId="17107" xr:uid="{00000000-0005-0000-0000-0000EC780000}"/>
    <cellStyle name="Millares 2 3 3 5 5 2 2 2 2" xfId="48161" xr:uid="{00000000-0005-0000-0000-0000ED780000}"/>
    <cellStyle name="Millares 2 3 3 5 5 2 2 3" xfId="27477" xr:uid="{00000000-0005-0000-0000-0000EE780000}"/>
    <cellStyle name="Millares 2 3 3 5 5 2 2 4" xfId="37821" xr:uid="{00000000-0005-0000-0000-0000EF780000}"/>
    <cellStyle name="Millares 2 3 3 5 5 2 3" xfId="10192" xr:uid="{00000000-0005-0000-0000-0000F0780000}"/>
    <cellStyle name="Millares 2 3 3 5 5 2 3 2" xfId="20558" xr:uid="{00000000-0005-0000-0000-0000F1780000}"/>
    <cellStyle name="Millares 2 3 3 5 5 2 3 2 2" xfId="51607" xr:uid="{00000000-0005-0000-0000-0000F2780000}"/>
    <cellStyle name="Millares 2 3 3 5 5 2 3 3" xfId="30923" xr:uid="{00000000-0005-0000-0000-0000F3780000}"/>
    <cellStyle name="Millares 2 3 3 5 5 2 3 4" xfId="41267" xr:uid="{00000000-0005-0000-0000-0000F4780000}"/>
    <cellStyle name="Millares 2 3 3 5 5 2 4" xfId="13679" xr:uid="{00000000-0005-0000-0000-0000F5780000}"/>
    <cellStyle name="Millares 2 3 3 5 5 2 4 2" xfId="44735" xr:uid="{00000000-0005-0000-0000-0000F6780000}"/>
    <cellStyle name="Millares 2 3 3 5 5 2 5" xfId="24051" xr:uid="{00000000-0005-0000-0000-0000F7780000}"/>
    <cellStyle name="Millares 2 3 3 5 5 2 6" xfId="34395" xr:uid="{00000000-0005-0000-0000-0000F8780000}"/>
    <cellStyle name="Millares 2 3 3 5 5 3" xfId="4991" xr:uid="{00000000-0005-0000-0000-0000F9780000}"/>
    <cellStyle name="Millares 2 3 3 5 5 3 2" xfId="15388" xr:uid="{00000000-0005-0000-0000-0000FA780000}"/>
    <cellStyle name="Millares 2 3 3 5 5 3 2 2" xfId="46444" xr:uid="{00000000-0005-0000-0000-0000FB780000}"/>
    <cellStyle name="Millares 2 3 3 5 5 3 3" xfId="25760" xr:uid="{00000000-0005-0000-0000-0000FC780000}"/>
    <cellStyle name="Millares 2 3 3 5 5 3 4" xfId="36104" xr:uid="{00000000-0005-0000-0000-0000FD780000}"/>
    <cellStyle name="Millares 2 3 3 5 5 4" xfId="8433" xr:uid="{00000000-0005-0000-0000-0000FE780000}"/>
    <cellStyle name="Millares 2 3 3 5 5 4 2" xfId="18818" xr:uid="{00000000-0005-0000-0000-0000FF780000}"/>
    <cellStyle name="Millares 2 3 3 5 5 4 2 2" xfId="49868" xr:uid="{00000000-0005-0000-0000-000000790000}"/>
    <cellStyle name="Millares 2 3 3 5 5 4 3" xfId="29184" xr:uid="{00000000-0005-0000-0000-000001790000}"/>
    <cellStyle name="Millares 2 3 3 5 5 4 4" xfId="39528" xr:uid="{00000000-0005-0000-0000-000002790000}"/>
    <cellStyle name="Millares 2 3 3 5 5 5" xfId="11962" xr:uid="{00000000-0005-0000-0000-000003790000}"/>
    <cellStyle name="Millares 2 3 3 5 5 5 2" xfId="43018" xr:uid="{00000000-0005-0000-0000-000004790000}"/>
    <cellStyle name="Millares 2 3 3 5 5 6" xfId="22334" xr:uid="{00000000-0005-0000-0000-000005790000}"/>
    <cellStyle name="Millares 2 3 3 5 5 7" xfId="32678" xr:uid="{00000000-0005-0000-0000-000006790000}"/>
    <cellStyle name="Millares 2 3 3 5 6" xfId="3277" xr:uid="{00000000-0005-0000-0000-000007790000}"/>
    <cellStyle name="Millares 2 3 3 5 6 2" xfId="6707" xr:uid="{00000000-0005-0000-0000-000008790000}"/>
    <cellStyle name="Millares 2 3 3 5 6 2 2" xfId="17102" xr:uid="{00000000-0005-0000-0000-000009790000}"/>
    <cellStyle name="Millares 2 3 3 5 6 2 2 2" xfId="48156" xr:uid="{00000000-0005-0000-0000-00000A790000}"/>
    <cellStyle name="Millares 2 3 3 5 6 2 3" xfId="27472" xr:uid="{00000000-0005-0000-0000-00000B790000}"/>
    <cellStyle name="Millares 2 3 3 5 6 2 4" xfId="37816" xr:uid="{00000000-0005-0000-0000-00000C790000}"/>
    <cellStyle name="Millares 2 3 3 5 6 3" xfId="10187" xr:uid="{00000000-0005-0000-0000-00000D790000}"/>
    <cellStyle name="Millares 2 3 3 5 6 3 2" xfId="20553" xr:uid="{00000000-0005-0000-0000-00000E790000}"/>
    <cellStyle name="Millares 2 3 3 5 6 3 2 2" xfId="51602" xr:uid="{00000000-0005-0000-0000-00000F790000}"/>
    <cellStyle name="Millares 2 3 3 5 6 3 3" xfId="30918" xr:uid="{00000000-0005-0000-0000-000010790000}"/>
    <cellStyle name="Millares 2 3 3 5 6 3 4" xfId="41262" xr:uid="{00000000-0005-0000-0000-000011790000}"/>
    <cellStyle name="Millares 2 3 3 5 6 4" xfId="13674" xr:uid="{00000000-0005-0000-0000-000012790000}"/>
    <cellStyle name="Millares 2 3 3 5 6 4 2" xfId="44730" xr:uid="{00000000-0005-0000-0000-000013790000}"/>
    <cellStyle name="Millares 2 3 3 5 6 5" xfId="24046" xr:uid="{00000000-0005-0000-0000-000014790000}"/>
    <cellStyle name="Millares 2 3 3 5 6 6" xfId="34390" xr:uid="{00000000-0005-0000-0000-000015790000}"/>
    <cellStyle name="Millares 2 3 3 5 7" xfId="4986" xr:uid="{00000000-0005-0000-0000-000016790000}"/>
    <cellStyle name="Millares 2 3 3 5 7 2" xfId="15383" xr:uid="{00000000-0005-0000-0000-000017790000}"/>
    <cellStyle name="Millares 2 3 3 5 7 2 2" xfId="46439" xr:uid="{00000000-0005-0000-0000-000018790000}"/>
    <cellStyle name="Millares 2 3 3 5 7 3" xfId="25755" xr:uid="{00000000-0005-0000-0000-000019790000}"/>
    <cellStyle name="Millares 2 3 3 5 7 4" xfId="36099" xr:uid="{00000000-0005-0000-0000-00001A790000}"/>
    <cellStyle name="Millares 2 3 3 5 8" xfId="8428" xr:uid="{00000000-0005-0000-0000-00001B790000}"/>
    <cellStyle name="Millares 2 3 3 5 8 2" xfId="18813" xr:uid="{00000000-0005-0000-0000-00001C790000}"/>
    <cellStyle name="Millares 2 3 3 5 8 2 2" xfId="49863" xr:uid="{00000000-0005-0000-0000-00001D790000}"/>
    <cellStyle name="Millares 2 3 3 5 8 3" xfId="29179" xr:uid="{00000000-0005-0000-0000-00001E790000}"/>
    <cellStyle name="Millares 2 3 3 5 8 4" xfId="39523" xr:uid="{00000000-0005-0000-0000-00001F790000}"/>
    <cellStyle name="Millares 2 3 3 5 9" xfId="11957" xr:uid="{00000000-0005-0000-0000-000020790000}"/>
    <cellStyle name="Millares 2 3 3 5 9 2" xfId="43013" xr:uid="{00000000-0005-0000-0000-000021790000}"/>
    <cellStyle name="Millares 2 3 3 6" xfId="1093" xr:uid="{00000000-0005-0000-0000-000022790000}"/>
    <cellStyle name="Millares 2 3 3 6 2" xfId="1094" xr:uid="{00000000-0005-0000-0000-000023790000}"/>
    <cellStyle name="Millares 2 3 3 6 2 2" xfId="3284" xr:uid="{00000000-0005-0000-0000-000024790000}"/>
    <cellStyle name="Millares 2 3 3 6 2 2 2" xfId="6714" xr:uid="{00000000-0005-0000-0000-000025790000}"/>
    <cellStyle name="Millares 2 3 3 6 2 2 2 2" xfId="17109" xr:uid="{00000000-0005-0000-0000-000026790000}"/>
    <cellStyle name="Millares 2 3 3 6 2 2 2 2 2" xfId="48163" xr:uid="{00000000-0005-0000-0000-000027790000}"/>
    <cellStyle name="Millares 2 3 3 6 2 2 2 3" xfId="27479" xr:uid="{00000000-0005-0000-0000-000028790000}"/>
    <cellStyle name="Millares 2 3 3 6 2 2 2 4" xfId="37823" xr:uid="{00000000-0005-0000-0000-000029790000}"/>
    <cellStyle name="Millares 2 3 3 6 2 2 3" xfId="10194" xr:uid="{00000000-0005-0000-0000-00002A790000}"/>
    <cellStyle name="Millares 2 3 3 6 2 2 3 2" xfId="20560" xr:uid="{00000000-0005-0000-0000-00002B790000}"/>
    <cellStyle name="Millares 2 3 3 6 2 2 3 2 2" xfId="51609" xr:uid="{00000000-0005-0000-0000-00002C790000}"/>
    <cellStyle name="Millares 2 3 3 6 2 2 3 3" xfId="30925" xr:uid="{00000000-0005-0000-0000-00002D790000}"/>
    <cellStyle name="Millares 2 3 3 6 2 2 3 4" xfId="41269" xr:uid="{00000000-0005-0000-0000-00002E790000}"/>
    <cellStyle name="Millares 2 3 3 6 2 2 4" xfId="13681" xr:uid="{00000000-0005-0000-0000-00002F790000}"/>
    <cellStyle name="Millares 2 3 3 6 2 2 4 2" xfId="44737" xr:uid="{00000000-0005-0000-0000-000030790000}"/>
    <cellStyle name="Millares 2 3 3 6 2 2 5" xfId="24053" xr:uid="{00000000-0005-0000-0000-000031790000}"/>
    <cellStyle name="Millares 2 3 3 6 2 2 6" xfId="34397" xr:uid="{00000000-0005-0000-0000-000032790000}"/>
    <cellStyle name="Millares 2 3 3 6 2 3" xfId="4993" xr:uid="{00000000-0005-0000-0000-000033790000}"/>
    <cellStyle name="Millares 2 3 3 6 2 3 2" xfId="15390" xr:uid="{00000000-0005-0000-0000-000034790000}"/>
    <cellStyle name="Millares 2 3 3 6 2 3 2 2" xfId="46446" xr:uid="{00000000-0005-0000-0000-000035790000}"/>
    <cellStyle name="Millares 2 3 3 6 2 3 3" xfId="25762" xr:uid="{00000000-0005-0000-0000-000036790000}"/>
    <cellStyle name="Millares 2 3 3 6 2 3 4" xfId="36106" xr:uid="{00000000-0005-0000-0000-000037790000}"/>
    <cellStyle name="Millares 2 3 3 6 2 4" xfId="8435" xr:uid="{00000000-0005-0000-0000-000038790000}"/>
    <cellStyle name="Millares 2 3 3 6 2 4 2" xfId="18820" xr:uid="{00000000-0005-0000-0000-000039790000}"/>
    <cellStyle name="Millares 2 3 3 6 2 4 2 2" xfId="49870" xr:uid="{00000000-0005-0000-0000-00003A790000}"/>
    <cellStyle name="Millares 2 3 3 6 2 4 3" xfId="29186" xr:uid="{00000000-0005-0000-0000-00003B790000}"/>
    <cellStyle name="Millares 2 3 3 6 2 4 4" xfId="39530" xr:uid="{00000000-0005-0000-0000-00003C790000}"/>
    <cellStyle name="Millares 2 3 3 6 2 5" xfId="11964" xr:uid="{00000000-0005-0000-0000-00003D790000}"/>
    <cellStyle name="Millares 2 3 3 6 2 5 2" xfId="43020" xr:uid="{00000000-0005-0000-0000-00003E790000}"/>
    <cellStyle name="Millares 2 3 3 6 2 6" xfId="22336" xr:uid="{00000000-0005-0000-0000-00003F790000}"/>
    <cellStyle name="Millares 2 3 3 6 2 7" xfId="32680" xr:uid="{00000000-0005-0000-0000-000040790000}"/>
    <cellStyle name="Millares 2 3 3 6 3" xfId="1095" xr:uid="{00000000-0005-0000-0000-000041790000}"/>
    <cellStyle name="Millares 2 3 3 6 3 2" xfId="3285" xr:uid="{00000000-0005-0000-0000-000042790000}"/>
    <cellStyle name="Millares 2 3 3 6 3 2 2" xfId="6715" xr:uid="{00000000-0005-0000-0000-000043790000}"/>
    <cellStyle name="Millares 2 3 3 6 3 2 2 2" xfId="17110" xr:uid="{00000000-0005-0000-0000-000044790000}"/>
    <cellStyle name="Millares 2 3 3 6 3 2 2 2 2" xfId="48164" xr:uid="{00000000-0005-0000-0000-000045790000}"/>
    <cellStyle name="Millares 2 3 3 6 3 2 2 3" xfId="27480" xr:uid="{00000000-0005-0000-0000-000046790000}"/>
    <cellStyle name="Millares 2 3 3 6 3 2 2 4" xfId="37824" xr:uid="{00000000-0005-0000-0000-000047790000}"/>
    <cellStyle name="Millares 2 3 3 6 3 2 3" xfId="10195" xr:uid="{00000000-0005-0000-0000-000048790000}"/>
    <cellStyle name="Millares 2 3 3 6 3 2 3 2" xfId="20561" xr:uid="{00000000-0005-0000-0000-000049790000}"/>
    <cellStyle name="Millares 2 3 3 6 3 2 3 2 2" xfId="51610" xr:uid="{00000000-0005-0000-0000-00004A790000}"/>
    <cellStyle name="Millares 2 3 3 6 3 2 3 3" xfId="30926" xr:uid="{00000000-0005-0000-0000-00004B790000}"/>
    <cellStyle name="Millares 2 3 3 6 3 2 3 4" xfId="41270" xr:uid="{00000000-0005-0000-0000-00004C790000}"/>
    <cellStyle name="Millares 2 3 3 6 3 2 4" xfId="13682" xr:uid="{00000000-0005-0000-0000-00004D790000}"/>
    <cellStyle name="Millares 2 3 3 6 3 2 4 2" xfId="44738" xr:uid="{00000000-0005-0000-0000-00004E790000}"/>
    <cellStyle name="Millares 2 3 3 6 3 2 5" xfId="24054" xr:uid="{00000000-0005-0000-0000-00004F790000}"/>
    <cellStyle name="Millares 2 3 3 6 3 2 6" xfId="34398" xr:uid="{00000000-0005-0000-0000-000050790000}"/>
    <cellStyle name="Millares 2 3 3 6 3 3" xfId="4994" xr:uid="{00000000-0005-0000-0000-000051790000}"/>
    <cellStyle name="Millares 2 3 3 6 3 3 2" xfId="15391" xr:uid="{00000000-0005-0000-0000-000052790000}"/>
    <cellStyle name="Millares 2 3 3 6 3 3 2 2" xfId="46447" xr:uid="{00000000-0005-0000-0000-000053790000}"/>
    <cellStyle name="Millares 2 3 3 6 3 3 3" xfId="25763" xr:uid="{00000000-0005-0000-0000-000054790000}"/>
    <cellStyle name="Millares 2 3 3 6 3 3 4" xfId="36107" xr:uid="{00000000-0005-0000-0000-000055790000}"/>
    <cellStyle name="Millares 2 3 3 6 3 4" xfId="8436" xr:uid="{00000000-0005-0000-0000-000056790000}"/>
    <cellStyle name="Millares 2 3 3 6 3 4 2" xfId="18821" xr:uid="{00000000-0005-0000-0000-000057790000}"/>
    <cellStyle name="Millares 2 3 3 6 3 4 2 2" xfId="49871" xr:uid="{00000000-0005-0000-0000-000058790000}"/>
    <cellStyle name="Millares 2 3 3 6 3 4 3" xfId="29187" xr:uid="{00000000-0005-0000-0000-000059790000}"/>
    <cellStyle name="Millares 2 3 3 6 3 4 4" xfId="39531" xr:uid="{00000000-0005-0000-0000-00005A790000}"/>
    <cellStyle name="Millares 2 3 3 6 3 5" xfId="11965" xr:uid="{00000000-0005-0000-0000-00005B790000}"/>
    <cellStyle name="Millares 2 3 3 6 3 5 2" xfId="43021" xr:uid="{00000000-0005-0000-0000-00005C790000}"/>
    <cellStyle name="Millares 2 3 3 6 3 6" xfId="22337" xr:uid="{00000000-0005-0000-0000-00005D790000}"/>
    <cellStyle name="Millares 2 3 3 6 3 7" xfId="32681" xr:uid="{00000000-0005-0000-0000-00005E790000}"/>
    <cellStyle name="Millares 2 3 3 6 4" xfId="3283" xr:uid="{00000000-0005-0000-0000-00005F790000}"/>
    <cellStyle name="Millares 2 3 3 6 4 2" xfId="6713" xr:uid="{00000000-0005-0000-0000-000060790000}"/>
    <cellStyle name="Millares 2 3 3 6 4 2 2" xfId="17108" xr:uid="{00000000-0005-0000-0000-000061790000}"/>
    <cellStyle name="Millares 2 3 3 6 4 2 2 2" xfId="48162" xr:uid="{00000000-0005-0000-0000-000062790000}"/>
    <cellStyle name="Millares 2 3 3 6 4 2 3" xfId="27478" xr:uid="{00000000-0005-0000-0000-000063790000}"/>
    <cellStyle name="Millares 2 3 3 6 4 2 4" xfId="37822" xr:uid="{00000000-0005-0000-0000-000064790000}"/>
    <cellStyle name="Millares 2 3 3 6 4 3" xfId="10193" xr:uid="{00000000-0005-0000-0000-000065790000}"/>
    <cellStyle name="Millares 2 3 3 6 4 3 2" xfId="20559" xr:uid="{00000000-0005-0000-0000-000066790000}"/>
    <cellStyle name="Millares 2 3 3 6 4 3 2 2" xfId="51608" xr:uid="{00000000-0005-0000-0000-000067790000}"/>
    <cellStyle name="Millares 2 3 3 6 4 3 3" xfId="30924" xr:uid="{00000000-0005-0000-0000-000068790000}"/>
    <cellStyle name="Millares 2 3 3 6 4 3 4" xfId="41268" xr:uid="{00000000-0005-0000-0000-000069790000}"/>
    <cellStyle name="Millares 2 3 3 6 4 4" xfId="13680" xr:uid="{00000000-0005-0000-0000-00006A790000}"/>
    <cellStyle name="Millares 2 3 3 6 4 4 2" xfId="44736" xr:uid="{00000000-0005-0000-0000-00006B790000}"/>
    <cellStyle name="Millares 2 3 3 6 4 5" xfId="24052" xr:uid="{00000000-0005-0000-0000-00006C790000}"/>
    <cellStyle name="Millares 2 3 3 6 4 6" xfId="34396" xr:uid="{00000000-0005-0000-0000-00006D790000}"/>
    <cellStyle name="Millares 2 3 3 6 5" xfId="4992" xr:uid="{00000000-0005-0000-0000-00006E790000}"/>
    <cellStyle name="Millares 2 3 3 6 5 2" xfId="15389" xr:uid="{00000000-0005-0000-0000-00006F790000}"/>
    <cellStyle name="Millares 2 3 3 6 5 2 2" xfId="46445" xr:uid="{00000000-0005-0000-0000-000070790000}"/>
    <cellStyle name="Millares 2 3 3 6 5 3" xfId="25761" xr:uid="{00000000-0005-0000-0000-000071790000}"/>
    <cellStyle name="Millares 2 3 3 6 5 4" xfId="36105" xr:uid="{00000000-0005-0000-0000-000072790000}"/>
    <cellStyle name="Millares 2 3 3 6 6" xfId="8434" xr:uid="{00000000-0005-0000-0000-000073790000}"/>
    <cellStyle name="Millares 2 3 3 6 6 2" xfId="18819" xr:uid="{00000000-0005-0000-0000-000074790000}"/>
    <cellStyle name="Millares 2 3 3 6 6 2 2" xfId="49869" xr:uid="{00000000-0005-0000-0000-000075790000}"/>
    <cellStyle name="Millares 2 3 3 6 6 3" xfId="29185" xr:uid="{00000000-0005-0000-0000-000076790000}"/>
    <cellStyle name="Millares 2 3 3 6 6 4" xfId="39529" xr:uid="{00000000-0005-0000-0000-000077790000}"/>
    <cellStyle name="Millares 2 3 3 6 7" xfId="11963" xr:uid="{00000000-0005-0000-0000-000078790000}"/>
    <cellStyle name="Millares 2 3 3 6 7 2" xfId="43019" xr:uid="{00000000-0005-0000-0000-000079790000}"/>
    <cellStyle name="Millares 2 3 3 6 8" xfId="22335" xr:uid="{00000000-0005-0000-0000-00007A790000}"/>
    <cellStyle name="Millares 2 3 3 6 9" xfId="32679" xr:uid="{00000000-0005-0000-0000-00007B790000}"/>
    <cellStyle name="Millares 2 3 3 7" xfId="1096" xr:uid="{00000000-0005-0000-0000-00007C790000}"/>
    <cellStyle name="Millares 2 3 3 7 2" xfId="3286" xr:uid="{00000000-0005-0000-0000-00007D790000}"/>
    <cellStyle name="Millares 2 3 3 7 2 2" xfId="6716" xr:uid="{00000000-0005-0000-0000-00007E790000}"/>
    <cellStyle name="Millares 2 3 3 7 2 2 2" xfId="17111" xr:uid="{00000000-0005-0000-0000-00007F790000}"/>
    <cellStyle name="Millares 2 3 3 7 2 2 2 2" xfId="48165" xr:uid="{00000000-0005-0000-0000-000080790000}"/>
    <cellStyle name="Millares 2 3 3 7 2 2 3" xfId="27481" xr:uid="{00000000-0005-0000-0000-000081790000}"/>
    <cellStyle name="Millares 2 3 3 7 2 2 4" xfId="37825" xr:uid="{00000000-0005-0000-0000-000082790000}"/>
    <cellStyle name="Millares 2 3 3 7 2 3" xfId="10196" xr:uid="{00000000-0005-0000-0000-000083790000}"/>
    <cellStyle name="Millares 2 3 3 7 2 3 2" xfId="20562" xr:uid="{00000000-0005-0000-0000-000084790000}"/>
    <cellStyle name="Millares 2 3 3 7 2 3 2 2" xfId="51611" xr:uid="{00000000-0005-0000-0000-000085790000}"/>
    <cellStyle name="Millares 2 3 3 7 2 3 3" xfId="30927" xr:uid="{00000000-0005-0000-0000-000086790000}"/>
    <cellStyle name="Millares 2 3 3 7 2 3 4" xfId="41271" xr:uid="{00000000-0005-0000-0000-000087790000}"/>
    <cellStyle name="Millares 2 3 3 7 2 4" xfId="13683" xr:uid="{00000000-0005-0000-0000-000088790000}"/>
    <cellStyle name="Millares 2 3 3 7 2 4 2" xfId="44739" xr:uid="{00000000-0005-0000-0000-000089790000}"/>
    <cellStyle name="Millares 2 3 3 7 2 5" xfId="24055" xr:uid="{00000000-0005-0000-0000-00008A790000}"/>
    <cellStyle name="Millares 2 3 3 7 2 6" xfId="34399" xr:uid="{00000000-0005-0000-0000-00008B790000}"/>
    <cellStyle name="Millares 2 3 3 7 3" xfId="4995" xr:uid="{00000000-0005-0000-0000-00008C790000}"/>
    <cellStyle name="Millares 2 3 3 7 3 2" xfId="15392" xr:uid="{00000000-0005-0000-0000-00008D790000}"/>
    <cellStyle name="Millares 2 3 3 7 3 2 2" xfId="46448" xr:uid="{00000000-0005-0000-0000-00008E790000}"/>
    <cellStyle name="Millares 2 3 3 7 3 3" xfId="25764" xr:uid="{00000000-0005-0000-0000-00008F790000}"/>
    <cellStyle name="Millares 2 3 3 7 3 4" xfId="36108" xr:uid="{00000000-0005-0000-0000-000090790000}"/>
    <cellStyle name="Millares 2 3 3 7 4" xfId="8437" xr:uid="{00000000-0005-0000-0000-000091790000}"/>
    <cellStyle name="Millares 2 3 3 7 4 2" xfId="18822" xr:uid="{00000000-0005-0000-0000-000092790000}"/>
    <cellStyle name="Millares 2 3 3 7 4 2 2" xfId="49872" xr:uid="{00000000-0005-0000-0000-000093790000}"/>
    <cellStyle name="Millares 2 3 3 7 4 3" xfId="29188" xr:uid="{00000000-0005-0000-0000-000094790000}"/>
    <cellStyle name="Millares 2 3 3 7 4 4" xfId="39532" xr:uid="{00000000-0005-0000-0000-000095790000}"/>
    <cellStyle name="Millares 2 3 3 7 5" xfId="11966" xr:uid="{00000000-0005-0000-0000-000096790000}"/>
    <cellStyle name="Millares 2 3 3 7 5 2" xfId="43022" xr:uid="{00000000-0005-0000-0000-000097790000}"/>
    <cellStyle name="Millares 2 3 3 7 6" xfId="22338" xr:uid="{00000000-0005-0000-0000-000098790000}"/>
    <cellStyle name="Millares 2 3 3 7 7" xfId="32682" xr:uid="{00000000-0005-0000-0000-000099790000}"/>
    <cellStyle name="Millares 2 3 3 8" xfId="1097" xr:uid="{00000000-0005-0000-0000-00009A790000}"/>
    <cellStyle name="Millares 2 3 3 8 2" xfId="3287" xr:uid="{00000000-0005-0000-0000-00009B790000}"/>
    <cellStyle name="Millares 2 3 3 8 2 2" xfId="6717" xr:uid="{00000000-0005-0000-0000-00009C790000}"/>
    <cellStyle name="Millares 2 3 3 8 2 2 2" xfId="17112" xr:uid="{00000000-0005-0000-0000-00009D790000}"/>
    <cellStyle name="Millares 2 3 3 8 2 2 2 2" xfId="48166" xr:uid="{00000000-0005-0000-0000-00009E790000}"/>
    <cellStyle name="Millares 2 3 3 8 2 2 3" xfId="27482" xr:uid="{00000000-0005-0000-0000-00009F790000}"/>
    <cellStyle name="Millares 2 3 3 8 2 2 4" xfId="37826" xr:uid="{00000000-0005-0000-0000-0000A0790000}"/>
    <cellStyle name="Millares 2 3 3 8 2 3" xfId="10197" xr:uid="{00000000-0005-0000-0000-0000A1790000}"/>
    <cellStyle name="Millares 2 3 3 8 2 3 2" xfId="20563" xr:uid="{00000000-0005-0000-0000-0000A2790000}"/>
    <cellStyle name="Millares 2 3 3 8 2 3 2 2" xfId="51612" xr:uid="{00000000-0005-0000-0000-0000A3790000}"/>
    <cellStyle name="Millares 2 3 3 8 2 3 3" xfId="30928" xr:uid="{00000000-0005-0000-0000-0000A4790000}"/>
    <cellStyle name="Millares 2 3 3 8 2 3 4" xfId="41272" xr:uid="{00000000-0005-0000-0000-0000A5790000}"/>
    <cellStyle name="Millares 2 3 3 8 2 4" xfId="13684" xr:uid="{00000000-0005-0000-0000-0000A6790000}"/>
    <cellStyle name="Millares 2 3 3 8 2 4 2" xfId="44740" xr:uid="{00000000-0005-0000-0000-0000A7790000}"/>
    <cellStyle name="Millares 2 3 3 8 2 5" xfId="24056" xr:uid="{00000000-0005-0000-0000-0000A8790000}"/>
    <cellStyle name="Millares 2 3 3 8 2 6" xfId="34400" xr:uid="{00000000-0005-0000-0000-0000A9790000}"/>
    <cellStyle name="Millares 2 3 3 8 3" xfId="4996" xr:uid="{00000000-0005-0000-0000-0000AA790000}"/>
    <cellStyle name="Millares 2 3 3 8 3 2" xfId="15393" xr:uid="{00000000-0005-0000-0000-0000AB790000}"/>
    <cellStyle name="Millares 2 3 3 8 3 2 2" xfId="46449" xr:uid="{00000000-0005-0000-0000-0000AC790000}"/>
    <cellStyle name="Millares 2 3 3 8 3 3" xfId="25765" xr:uid="{00000000-0005-0000-0000-0000AD790000}"/>
    <cellStyle name="Millares 2 3 3 8 3 4" xfId="36109" xr:uid="{00000000-0005-0000-0000-0000AE790000}"/>
    <cellStyle name="Millares 2 3 3 8 4" xfId="8438" xr:uid="{00000000-0005-0000-0000-0000AF790000}"/>
    <cellStyle name="Millares 2 3 3 8 4 2" xfId="18823" xr:uid="{00000000-0005-0000-0000-0000B0790000}"/>
    <cellStyle name="Millares 2 3 3 8 4 2 2" xfId="49873" xr:uid="{00000000-0005-0000-0000-0000B1790000}"/>
    <cellStyle name="Millares 2 3 3 8 4 3" xfId="29189" xr:uid="{00000000-0005-0000-0000-0000B2790000}"/>
    <cellStyle name="Millares 2 3 3 8 4 4" xfId="39533" xr:uid="{00000000-0005-0000-0000-0000B3790000}"/>
    <cellStyle name="Millares 2 3 3 8 5" xfId="11967" xr:uid="{00000000-0005-0000-0000-0000B4790000}"/>
    <cellStyle name="Millares 2 3 3 8 5 2" xfId="43023" xr:uid="{00000000-0005-0000-0000-0000B5790000}"/>
    <cellStyle name="Millares 2 3 3 8 6" xfId="22339" xr:uid="{00000000-0005-0000-0000-0000B6790000}"/>
    <cellStyle name="Millares 2 3 3 8 7" xfId="32683" xr:uid="{00000000-0005-0000-0000-0000B7790000}"/>
    <cellStyle name="Millares 2 3 3 9" xfId="1098" xr:uid="{00000000-0005-0000-0000-0000B8790000}"/>
    <cellStyle name="Millares 2 3 3 9 2" xfId="3288" xr:uid="{00000000-0005-0000-0000-0000B9790000}"/>
    <cellStyle name="Millares 2 3 3 9 2 2" xfId="6718" xr:uid="{00000000-0005-0000-0000-0000BA790000}"/>
    <cellStyle name="Millares 2 3 3 9 2 2 2" xfId="17113" xr:uid="{00000000-0005-0000-0000-0000BB790000}"/>
    <cellStyle name="Millares 2 3 3 9 2 2 2 2" xfId="48167" xr:uid="{00000000-0005-0000-0000-0000BC790000}"/>
    <cellStyle name="Millares 2 3 3 9 2 2 3" xfId="27483" xr:uid="{00000000-0005-0000-0000-0000BD790000}"/>
    <cellStyle name="Millares 2 3 3 9 2 2 4" xfId="37827" xr:uid="{00000000-0005-0000-0000-0000BE790000}"/>
    <cellStyle name="Millares 2 3 3 9 2 3" xfId="10198" xr:uid="{00000000-0005-0000-0000-0000BF790000}"/>
    <cellStyle name="Millares 2 3 3 9 2 3 2" xfId="20564" xr:uid="{00000000-0005-0000-0000-0000C0790000}"/>
    <cellStyle name="Millares 2 3 3 9 2 3 2 2" xfId="51613" xr:uid="{00000000-0005-0000-0000-0000C1790000}"/>
    <cellStyle name="Millares 2 3 3 9 2 3 3" xfId="30929" xr:uid="{00000000-0005-0000-0000-0000C2790000}"/>
    <cellStyle name="Millares 2 3 3 9 2 3 4" xfId="41273" xr:uid="{00000000-0005-0000-0000-0000C3790000}"/>
    <cellStyle name="Millares 2 3 3 9 2 4" xfId="13685" xr:uid="{00000000-0005-0000-0000-0000C4790000}"/>
    <cellStyle name="Millares 2 3 3 9 2 4 2" xfId="44741" xr:uid="{00000000-0005-0000-0000-0000C5790000}"/>
    <cellStyle name="Millares 2 3 3 9 2 5" xfId="24057" xr:uid="{00000000-0005-0000-0000-0000C6790000}"/>
    <cellStyle name="Millares 2 3 3 9 2 6" xfId="34401" xr:uid="{00000000-0005-0000-0000-0000C7790000}"/>
    <cellStyle name="Millares 2 3 3 9 3" xfId="4997" xr:uid="{00000000-0005-0000-0000-0000C8790000}"/>
    <cellStyle name="Millares 2 3 3 9 3 2" xfId="15394" xr:uid="{00000000-0005-0000-0000-0000C9790000}"/>
    <cellStyle name="Millares 2 3 3 9 3 2 2" xfId="46450" xr:uid="{00000000-0005-0000-0000-0000CA790000}"/>
    <cellStyle name="Millares 2 3 3 9 3 3" xfId="25766" xr:uid="{00000000-0005-0000-0000-0000CB790000}"/>
    <cellStyle name="Millares 2 3 3 9 3 4" xfId="36110" xr:uid="{00000000-0005-0000-0000-0000CC790000}"/>
    <cellStyle name="Millares 2 3 3 9 4" xfId="8439" xr:uid="{00000000-0005-0000-0000-0000CD790000}"/>
    <cellStyle name="Millares 2 3 3 9 4 2" xfId="18824" xr:uid="{00000000-0005-0000-0000-0000CE790000}"/>
    <cellStyle name="Millares 2 3 3 9 4 2 2" xfId="49874" xr:uid="{00000000-0005-0000-0000-0000CF790000}"/>
    <cellStyle name="Millares 2 3 3 9 4 3" xfId="29190" xr:uid="{00000000-0005-0000-0000-0000D0790000}"/>
    <cellStyle name="Millares 2 3 3 9 4 4" xfId="39534" xr:uid="{00000000-0005-0000-0000-0000D1790000}"/>
    <cellStyle name="Millares 2 3 3 9 5" xfId="11968" xr:uid="{00000000-0005-0000-0000-0000D2790000}"/>
    <cellStyle name="Millares 2 3 3 9 5 2" xfId="43024" xr:uid="{00000000-0005-0000-0000-0000D3790000}"/>
    <cellStyle name="Millares 2 3 3 9 6" xfId="22340" xr:uid="{00000000-0005-0000-0000-0000D4790000}"/>
    <cellStyle name="Millares 2 3 3 9 7" xfId="32684" xr:uid="{00000000-0005-0000-0000-0000D5790000}"/>
    <cellStyle name="Millares 2 3 4" xfId="1099" xr:uid="{00000000-0005-0000-0000-0000D6790000}"/>
    <cellStyle name="Millares 2 3 4 10" xfId="8440" xr:uid="{00000000-0005-0000-0000-0000D7790000}"/>
    <cellStyle name="Millares 2 3 4 10 2" xfId="18825" xr:uid="{00000000-0005-0000-0000-0000D8790000}"/>
    <cellStyle name="Millares 2 3 4 10 2 2" xfId="49875" xr:uid="{00000000-0005-0000-0000-0000D9790000}"/>
    <cellStyle name="Millares 2 3 4 10 3" xfId="29191" xr:uid="{00000000-0005-0000-0000-0000DA790000}"/>
    <cellStyle name="Millares 2 3 4 10 4" xfId="39535" xr:uid="{00000000-0005-0000-0000-0000DB790000}"/>
    <cellStyle name="Millares 2 3 4 11" xfId="11969" xr:uid="{00000000-0005-0000-0000-0000DC790000}"/>
    <cellStyle name="Millares 2 3 4 11 2" xfId="43025" xr:uid="{00000000-0005-0000-0000-0000DD790000}"/>
    <cellStyle name="Millares 2 3 4 12" xfId="22341" xr:uid="{00000000-0005-0000-0000-0000DE790000}"/>
    <cellStyle name="Millares 2 3 4 13" xfId="32685" xr:uid="{00000000-0005-0000-0000-0000DF790000}"/>
    <cellStyle name="Millares 2 3 4 2" xfId="1100" xr:uid="{00000000-0005-0000-0000-0000E0790000}"/>
    <cellStyle name="Millares 2 3 4 2 10" xfId="11970" xr:uid="{00000000-0005-0000-0000-0000E1790000}"/>
    <cellStyle name="Millares 2 3 4 2 10 2" xfId="43026" xr:uid="{00000000-0005-0000-0000-0000E2790000}"/>
    <cellStyle name="Millares 2 3 4 2 11" xfId="22342" xr:uid="{00000000-0005-0000-0000-0000E3790000}"/>
    <cellStyle name="Millares 2 3 4 2 12" xfId="32686" xr:uid="{00000000-0005-0000-0000-0000E4790000}"/>
    <cellStyle name="Millares 2 3 4 2 2" xfId="1101" xr:uid="{00000000-0005-0000-0000-0000E5790000}"/>
    <cellStyle name="Millares 2 3 4 2 2 10" xfId="22343" xr:uid="{00000000-0005-0000-0000-0000E6790000}"/>
    <cellStyle name="Millares 2 3 4 2 2 11" xfId="32687" xr:uid="{00000000-0005-0000-0000-0000E7790000}"/>
    <cellStyle name="Millares 2 3 4 2 2 2" xfId="1102" xr:uid="{00000000-0005-0000-0000-0000E8790000}"/>
    <cellStyle name="Millares 2 3 4 2 2 2 2" xfId="1103" xr:uid="{00000000-0005-0000-0000-0000E9790000}"/>
    <cellStyle name="Millares 2 3 4 2 2 2 2 2" xfId="3293" xr:uid="{00000000-0005-0000-0000-0000EA790000}"/>
    <cellStyle name="Millares 2 3 4 2 2 2 2 2 2" xfId="6723" xr:uid="{00000000-0005-0000-0000-0000EB790000}"/>
    <cellStyle name="Millares 2 3 4 2 2 2 2 2 2 2" xfId="17118" xr:uid="{00000000-0005-0000-0000-0000EC790000}"/>
    <cellStyle name="Millares 2 3 4 2 2 2 2 2 2 2 2" xfId="48172" xr:uid="{00000000-0005-0000-0000-0000ED790000}"/>
    <cellStyle name="Millares 2 3 4 2 2 2 2 2 2 3" xfId="27488" xr:uid="{00000000-0005-0000-0000-0000EE790000}"/>
    <cellStyle name="Millares 2 3 4 2 2 2 2 2 2 4" xfId="37832" xr:uid="{00000000-0005-0000-0000-0000EF790000}"/>
    <cellStyle name="Millares 2 3 4 2 2 2 2 2 3" xfId="10203" xr:uid="{00000000-0005-0000-0000-0000F0790000}"/>
    <cellStyle name="Millares 2 3 4 2 2 2 2 2 3 2" xfId="20569" xr:uid="{00000000-0005-0000-0000-0000F1790000}"/>
    <cellStyle name="Millares 2 3 4 2 2 2 2 2 3 2 2" xfId="51618" xr:uid="{00000000-0005-0000-0000-0000F2790000}"/>
    <cellStyle name="Millares 2 3 4 2 2 2 2 2 3 3" xfId="30934" xr:uid="{00000000-0005-0000-0000-0000F3790000}"/>
    <cellStyle name="Millares 2 3 4 2 2 2 2 2 3 4" xfId="41278" xr:uid="{00000000-0005-0000-0000-0000F4790000}"/>
    <cellStyle name="Millares 2 3 4 2 2 2 2 2 4" xfId="13690" xr:uid="{00000000-0005-0000-0000-0000F5790000}"/>
    <cellStyle name="Millares 2 3 4 2 2 2 2 2 4 2" xfId="44746" xr:uid="{00000000-0005-0000-0000-0000F6790000}"/>
    <cellStyle name="Millares 2 3 4 2 2 2 2 2 5" xfId="24062" xr:uid="{00000000-0005-0000-0000-0000F7790000}"/>
    <cellStyle name="Millares 2 3 4 2 2 2 2 2 6" xfId="34406" xr:uid="{00000000-0005-0000-0000-0000F8790000}"/>
    <cellStyle name="Millares 2 3 4 2 2 2 2 3" xfId="5002" xr:uid="{00000000-0005-0000-0000-0000F9790000}"/>
    <cellStyle name="Millares 2 3 4 2 2 2 2 3 2" xfId="15399" xr:uid="{00000000-0005-0000-0000-0000FA790000}"/>
    <cellStyle name="Millares 2 3 4 2 2 2 2 3 2 2" xfId="46455" xr:uid="{00000000-0005-0000-0000-0000FB790000}"/>
    <cellStyle name="Millares 2 3 4 2 2 2 2 3 3" xfId="25771" xr:uid="{00000000-0005-0000-0000-0000FC790000}"/>
    <cellStyle name="Millares 2 3 4 2 2 2 2 3 4" xfId="36115" xr:uid="{00000000-0005-0000-0000-0000FD790000}"/>
    <cellStyle name="Millares 2 3 4 2 2 2 2 4" xfId="8444" xr:uid="{00000000-0005-0000-0000-0000FE790000}"/>
    <cellStyle name="Millares 2 3 4 2 2 2 2 4 2" xfId="18829" xr:uid="{00000000-0005-0000-0000-0000FF790000}"/>
    <cellStyle name="Millares 2 3 4 2 2 2 2 4 2 2" xfId="49879" xr:uid="{00000000-0005-0000-0000-0000007A0000}"/>
    <cellStyle name="Millares 2 3 4 2 2 2 2 4 3" xfId="29195" xr:uid="{00000000-0005-0000-0000-0000017A0000}"/>
    <cellStyle name="Millares 2 3 4 2 2 2 2 4 4" xfId="39539" xr:uid="{00000000-0005-0000-0000-0000027A0000}"/>
    <cellStyle name="Millares 2 3 4 2 2 2 2 5" xfId="11973" xr:uid="{00000000-0005-0000-0000-0000037A0000}"/>
    <cellStyle name="Millares 2 3 4 2 2 2 2 5 2" xfId="43029" xr:uid="{00000000-0005-0000-0000-0000047A0000}"/>
    <cellStyle name="Millares 2 3 4 2 2 2 2 6" xfId="22345" xr:uid="{00000000-0005-0000-0000-0000057A0000}"/>
    <cellStyle name="Millares 2 3 4 2 2 2 2 7" xfId="32689" xr:uid="{00000000-0005-0000-0000-0000067A0000}"/>
    <cellStyle name="Millares 2 3 4 2 2 2 3" xfId="3292" xr:uid="{00000000-0005-0000-0000-0000077A0000}"/>
    <cellStyle name="Millares 2 3 4 2 2 2 3 2" xfId="6722" xr:uid="{00000000-0005-0000-0000-0000087A0000}"/>
    <cellStyle name="Millares 2 3 4 2 2 2 3 2 2" xfId="17117" xr:uid="{00000000-0005-0000-0000-0000097A0000}"/>
    <cellStyle name="Millares 2 3 4 2 2 2 3 2 2 2" xfId="48171" xr:uid="{00000000-0005-0000-0000-00000A7A0000}"/>
    <cellStyle name="Millares 2 3 4 2 2 2 3 2 3" xfId="27487" xr:uid="{00000000-0005-0000-0000-00000B7A0000}"/>
    <cellStyle name="Millares 2 3 4 2 2 2 3 2 4" xfId="37831" xr:uid="{00000000-0005-0000-0000-00000C7A0000}"/>
    <cellStyle name="Millares 2 3 4 2 2 2 3 3" xfId="10202" xr:uid="{00000000-0005-0000-0000-00000D7A0000}"/>
    <cellStyle name="Millares 2 3 4 2 2 2 3 3 2" xfId="20568" xr:uid="{00000000-0005-0000-0000-00000E7A0000}"/>
    <cellStyle name="Millares 2 3 4 2 2 2 3 3 2 2" xfId="51617" xr:uid="{00000000-0005-0000-0000-00000F7A0000}"/>
    <cellStyle name="Millares 2 3 4 2 2 2 3 3 3" xfId="30933" xr:uid="{00000000-0005-0000-0000-0000107A0000}"/>
    <cellStyle name="Millares 2 3 4 2 2 2 3 3 4" xfId="41277" xr:uid="{00000000-0005-0000-0000-0000117A0000}"/>
    <cellStyle name="Millares 2 3 4 2 2 2 3 4" xfId="13689" xr:uid="{00000000-0005-0000-0000-0000127A0000}"/>
    <cellStyle name="Millares 2 3 4 2 2 2 3 4 2" xfId="44745" xr:uid="{00000000-0005-0000-0000-0000137A0000}"/>
    <cellStyle name="Millares 2 3 4 2 2 2 3 5" xfId="24061" xr:uid="{00000000-0005-0000-0000-0000147A0000}"/>
    <cellStyle name="Millares 2 3 4 2 2 2 3 6" xfId="34405" xr:uid="{00000000-0005-0000-0000-0000157A0000}"/>
    <cellStyle name="Millares 2 3 4 2 2 2 4" xfId="5001" xr:uid="{00000000-0005-0000-0000-0000167A0000}"/>
    <cellStyle name="Millares 2 3 4 2 2 2 4 2" xfId="15398" xr:uid="{00000000-0005-0000-0000-0000177A0000}"/>
    <cellStyle name="Millares 2 3 4 2 2 2 4 2 2" xfId="46454" xr:uid="{00000000-0005-0000-0000-0000187A0000}"/>
    <cellStyle name="Millares 2 3 4 2 2 2 4 3" xfId="25770" xr:uid="{00000000-0005-0000-0000-0000197A0000}"/>
    <cellStyle name="Millares 2 3 4 2 2 2 4 4" xfId="36114" xr:uid="{00000000-0005-0000-0000-00001A7A0000}"/>
    <cellStyle name="Millares 2 3 4 2 2 2 5" xfId="8443" xr:uid="{00000000-0005-0000-0000-00001B7A0000}"/>
    <cellStyle name="Millares 2 3 4 2 2 2 5 2" xfId="18828" xr:uid="{00000000-0005-0000-0000-00001C7A0000}"/>
    <cellStyle name="Millares 2 3 4 2 2 2 5 2 2" xfId="49878" xr:uid="{00000000-0005-0000-0000-00001D7A0000}"/>
    <cellStyle name="Millares 2 3 4 2 2 2 5 3" xfId="29194" xr:uid="{00000000-0005-0000-0000-00001E7A0000}"/>
    <cellStyle name="Millares 2 3 4 2 2 2 5 4" xfId="39538" xr:uid="{00000000-0005-0000-0000-00001F7A0000}"/>
    <cellStyle name="Millares 2 3 4 2 2 2 6" xfId="11972" xr:uid="{00000000-0005-0000-0000-0000207A0000}"/>
    <cellStyle name="Millares 2 3 4 2 2 2 6 2" xfId="43028" xr:uid="{00000000-0005-0000-0000-0000217A0000}"/>
    <cellStyle name="Millares 2 3 4 2 2 2 7" xfId="22344" xr:uid="{00000000-0005-0000-0000-0000227A0000}"/>
    <cellStyle name="Millares 2 3 4 2 2 2 8" xfId="32688" xr:uid="{00000000-0005-0000-0000-0000237A0000}"/>
    <cellStyle name="Millares 2 3 4 2 2 3" xfId="1104" xr:uid="{00000000-0005-0000-0000-0000247A0000}"/>
    <cellStyle name="Millares 2 3 4 2 2 3 2" xfId="3294" xr:uid="{00000000-0005-0000-0000-0000257A0000}"/>
    <cellStyle name="Millares 2 3 4 2 2 3 2 2" xfId="6724" xr:uid="{00000000-0005-0000-0000-0000267A0000}"/>
    <cellStyle name="Millares 2 3 4 2 2 3 2 2 2" xfId="17119" xr:uid="{00000000-0005-0000-0000-0000277A0000}"/>
    <cellStyle name="Millares 2 3 4 2 2 3 2 2 2 2" xfId="48173" xr:uid="{00000000-0005-0000-0000-0000287A0000}"/>
    <cellStyle name="Millares 2 3 4 2 2 3 2 2 3" xfId="27489" xr:uid="{00000000-0005-0000-0000-0000297A0000}"/>
    <cellStyle name="Millares 2 3 4 2 2 3 2 2 4" xfId="37833" xr:uid="{00000000-0005-0000-0000-00002A7A0000}"/>
    <cellStyle name="Millares 2 3 4 2 2 3 2 3" xfId="10204" xr:uid="{00000000-0005-0000-0000-00002B7A0000}"/>
    <cellStyle name="Millares 2 3 4 2 2 3 2 3 2" xfId="20570" xr:uid="{00000000-0005-0000-0000-00002C7A0000}"/>
    <cellStyle name="Millares 2 3 4 2 2 3 2 3 2 2" xfId="51619" xr:uid="{00000000-0005-0000-0000-00002D7A0000}"/>
    <cellStyle name="Millares 2 3 4 2 2 3 2 3 3" xfId="30935" xr:uid="{00000000-0005-0000-0000-00002E7A0000}"/>
    <cellStyle name="Millares 2 3 4 2 2 3 2 3 4" xfId="41279" xr:uid="{00000000-0005-0000-0000-00002F7A0000}"/>
    <cellStyle name="Millares 2 3 4 2 2 3 2 4" xfId="13691" xr:uid="{00000000-0005-0000-0000-0000307A0000}"/>
    <cellStyle name="Millares 2 3 4 2 2 3 2 4 2" xfId="44747" xr:uid="{00000000-0005-0000-0000-0000317A0000}"/>
    <cellStyle name="Millares 2 3 4 2 2 3 2 5" xfId="24063" xr:uid="{00000000-0005-0000-0000-0000327A0000}"/>
    <cellStyle name="Millares 2 3 4 2 2 3 2 6" xfId="34407" xr:uid="{00000000-0005-0000-0000-0000337A0000}"/>
    <cellStyle name="Millares 2 3 4 2 2 3 3" xfId="5003" xr:uid="{00000000-0005-0000-0000-0000347A0000}"/>
    <cellStyle name="Millares 2 3 4 2 2 3 3 2" xfId="15400" xr:uid="{00000000-0005-0000-0000-0000357A0000}"/>
    <cellStyle name="Millares 2 3 4 2 2 3 3 2 2" xfId="46456" xr:uid="{00000000-0005-0000-0000-0000367A0000}"/>
    <cellStyle name="Millares 2 3 4 2 2 3 3 3" xfId="25772" xr:uid="{00000000-0005-0000-0000-0000377A0000}"/>
    <cellStyle name="Millares 2 3 4 2 2 3 3 4" xfId="36116" xr:uid="{00000000-0005-0000-0000-0000387A0000}"/>
    <cellStyle name="Millares 2 3 4 2 2 3 4" xfId="8445" xr:uid="{00000000-0005-0000-0000-0000397A0000}"/>
    <cellStyle name="Millares 2 3 4 2 2 3 4 2" xfId="18830" xr:uid="{00000000-0005-0000-0000-00003A7A0000}"/>
    <cellStyle name="Millares 2 3 4 2 2 3 4 2 2" xfId="49880" xr:uid="{00000000-0005-0000-0000-00003B7A0000}"/>
    <cellStyle name="Millares 2 3 4 2 2 3 4 3" xfId="29196" xr:uid="{00000000-0005-0000-0000-00003C7A0000}"/>
    <cellStyle name="Millares 2 3 4 2 2 3 4 4" xfId="39540" xr:uid="{00000000-0005-0000-0000-00003D7A0000}"/>
    <cellStyle name="Millares 2 3 4 2 2 3 5" xfId="11974" xr:uid="{00000000-0005-0000-0000-00003E7A0000}"/>
    <cellStyle name="Millares 2 3 4 2 2 3 5 2" xfId="43030" xr:uid="{00000000-0005-0000-0000-00003F7A0000}"/>
    <cellStyle name="Millares 2 3 4 2 2 3 6" xfId="22346" xr:uid="{00000000-0005-0000-0000-0000407A0000}"/>
    <cellStyle name="Millares 2 3 4 2 2 3 7" xfId="32690" xr:uid="{00000000-0005-0000-0000-0000417A0000}"/>
    <cellStyle name="Millares 2 3 4 2 2 4" xfId="1105" xr:uid="{00000000-0005-0000-0000-0000427A0000}"/>
    <cellStyle name="Millares 2 3 4 2 2 4 2" xfId="3295" xr:uid="{00000000-0005-0000-0000-0000437A0000}"/>
    <cellStyle name="Millares 2 3 4 2 2 4 2 2" xfId="6725" xr:uid="{00000000-0005-0000-0000-0000447A0000}"/>
    <cellStyle name="Millares 2 3 4 2 2 4 2 2 2" xfId="17120" xr:uid="{00000000-0005-0000-0000-0000457A0000}"/>
    <cellStyle name="Millares 2 3 4 2 2 4 2 2 2 2" xfId="48174" xr:uid="{00000000-0005-0000-0000-0000467A0000}"/>
    <cellStyle name="Millares 2 3 4 2 2 4 2 2 3" xfId="27490" xr:uid="{00000000-0005-0000-0000-0000477A0000}"/>
    <cellStyle name="Millares 2 3 4 2 2 4 2 2 4" xfId="37834" xr:uid="{00000000-0005-0000-0000-0000487A0000}"/>
    <cellStyle name="Millares 2 3 4 2 2 4 2 3" xfId="10205" xr:uid="{00000000-0005-0000-0000-0000497A0000}"/>
    <cellStyle name="Millares 2 3 4 2 2 4 2 3 2" xfId="20571" xr:uid="{00000000-0005-0000-0000-00004A7A0000}"/>
    <cellStyle name="Millares 2 3 4 2 2 4 2 3 2 2" xfId="51620" xr:uid="{00000000-0005-0000-0000-00004B7A0000}"/>
    <cellStyle name="Millares 2 3 4 2 2 4 2 3 3" xfId="30936" xr:uid="{00000000-0005-0000-0000-00004C7A0000}"/>
    <cellStyle name="Millares 2 3 4 2 2 4 2 3 4" xfId="41280" xr:uid="{00000000-0005-0000-0000-00004D7A0000}"/>
    <cellStyle name="Millares 2 3 4 2 2 4 2 4" xfId="13692" xr:uid="{00000000-0005-0000-0000-00004E7A0000}"/>
    <cellStyle name="Millares 2 3 4 2 2 4 2 4 2" xfId="44748" xr:uid="{00000000-0005-0000-0000-00004F7A0000}"/>
    <cellStyle name="Millares 2 3 4 2 2 4 2 5" xfId="24064" xr:uid="{00000000-0005-0000-0000-0000507A0000}"/>
    <cellStyle name="Millares 2 3 4 2 2 4 2 6" xfId="34408" xr:uid="{00000000-0005-0000-0000-0000517A0000}"/>
    <cellStyle name="Millares 2 3 4 2 2 4 3" xfId="5004" xr:uid="{00000000-0005-0000-0000-0000527A0000}"/>
    <cellStyle name="Millares 2 3 4 2 2 4 3 2" xfId="15401" xr:uid="{00000000-0005-0000-0000-0000537A0000}"/>
    <cellStyle name="Millares 2 3 4 2 2 4 3 2 2" xfId="46457" xr:uid="{00000000-0005-0000-0000-0000547A0000}"/>
    <cellStyle name="Millares 2 3 4 2 2 4 3 3" xfId="25773" xr:uid="{00000000-0005-0000-0000-0000557A0000}"/>
    <cellStyle name="Millares 2 3 4 2 2 4 3 4" xfId="36117" xr:uid="{00000000-0005-0000-0000-0000567A0000}"/>
    <cellStyle name="Millares 2 3 4 2 2 4 4" xfId="8446" xr:uid="{00000000-0005-0000-0000-0000577A0000}"/>
    <cellStyle name="Millares 2 3 4 2 2 4 4 2" xfId="18831" xr:uid="{00000000-0005-0000-0000-0000587A0000}"/>
    <cellStyle name="Millares 2 3 4 2 2 4 4 2 2" xfId="49881" xr:uid="{00000000-0005-0000-0000-0000597A0000}"/>
    <cellStyle name="Millares 2 3 4 2 2 4 4 3" xfId="29197" xr:uid="{00000000-0005-0000-0000-00005A7A0000}"/>
    <cellStyle name="Millares 2 3 4 2 2 4 4 4" xfId="39541" xr:uid="{00000000-0005-0000-0000-00005B7A0000}"/>
    <cellStyle name="Millares 2 3 4 2 2 4 5" xfId="11975" xr:uid="{00000000-0005-0000-0000-00005C7A0000}"/>
    <cellStyle name="Millares 2 3 4 2 2 4 5 2" xfId="43031" xr:uid="{00000000-0005-0000-0000-00005D7A0000}"/>
    <cellStyle name="Millares 2 3 4 2 2 4 6" xfId="22347" xr:uid="{00000000-0005-0000-0000-00005E7A0000}"/>
    <cellStyle name="Millares 2 3 4 2 2 4 7" xfId="32691" xr:uid="{00000000-0005-0000-0000-00005F7A0000}"/>
    <cellStyle name="Millares 2 3 4 2 2 5" xfId="1106" xr:uid="{00000000-0005-0000-0000-0000607A0000}"/>
    <cellStyle name="Millares 2 3 4 2 2 5 2" xfId="3296" xr:uid="{00000000-0005-0000-0000-0000617A0000}"/>
    <cellStyle name="Millares 2 3 4 2 2 5 2 2" xfId="6726" xr:uid="{00000000-0005-0000-0000-0000627A0000}"/>
    <cellStyle name="Millares 2 3 4 2 2 5 2 2 2" xfId="17121" xr:uid="{00000000-0005-0000-0000-0000637A0000}"/>
    <cellStyle name="Millares 2 3 4 2 2 5 2 2 2 2" xfId="48175" xr:uid="{00000000-0005-0000-0000-0000647A0000}"/>
    <cellStyle name="Millares 2 3 4 2 2 5 2 2 3" xfId="27491" xr:uid="{00000000-0005-0000-0000-0000657A0000}"/>
    <cellStyle name="Millares 2 3 4 2 2 5 2 2 4" xfId="37835" xr:uid="{00000000-0005-0000-0000-0000667A0000}"/>
    <cellStyle name="Millares 2 3 4 2 2 5 2 3" xfId="10206" xr:uid="{00000000-0005-0000-0000-0000677A0000}"/>
    <cellStyle name="Millares 2 3 4 2 2 5 2 3 2" xfId="20572" xr:uid="{00000000-0005-0000-0000-0000687A0000}"/>
    <cellStyle name="Millares 2 3 4 2 2 5 2 3 2 2" xfId="51621" xr:uid="{00000000-0005-0000-0000-0000697A0000}"/>
    <cellStyle name="Millares 2 3 4 2 2 5 2 3 3" xfId="30937" xr:uid="{00000000-0005-0000-0000-00006A7A0000}"/>
    <cellStyle name="Millares 2 3 4 2 2 5 2 3 4" xfId="41281" xr:uid="{00000000-0005-0000-0000-00006B7A0000}"/>
    <cellStyle name="Millares 2 3 4 2 2 5 2 4" xfId="13693" xr:uid="{00000000-0005-0000-0000-00006C7A0000}"/>
    <cellStyle name="Millares 2 3 4 2 2 5 2 4 2" xfId="44749" xr:uid="{00000000-0005-0000-0000-00006D7A0000}"/>
    <cellStyle name="Millares 2 3 4 2 2 5 2 5" xfId="24065" xr:uid="{00000000-0005-0000-0000-00006E7A0000}"/>
    <cellStyle name="Millares 2 3 4 2 2 5 2 6" xfId="34409" xr:uid="{00000000-0005-0000-0000-00006F7A0000}"/>
    <cellStyle name="Millares 2 3 4 2 2 5 3" xfId="5005" xr:uid="{00000000-0005-0000-0000-0000707A0000}"/>
    <cellStyle name="Millares 2 3 4 2 2 5 3 2" xfId="15402" xr:uid="{00000000-0005-0000-0000-0000717A0000}"/>
    <cellStyle name="Millares 2 3 4 2 2 5 3 2 2" xfId="46458" xr:uid="{00000000-0005-0000-0000-0000727A0000}"/>
    <cellStyle name="Millares 2 3 4 2 2 5 3 3" xfId="25774" xr:uid="{00000000-0005-0000-0000-0000737A0000}"/>
    <cellStyle name="Millares 2 3 4 2 2 5 3 4" xfId="36118" xr:uid="{00000000-0005-0000-0000-0000747A0000}"/>
    <cellStyle name="Millares 2 3 4 2 2 5 4" xfId="8447" xr:uid="{00000000-0005-0000-0000-0000757A0000}"/>
    <cellStyle name="Millares 2 3 4 2 2 5 4 2" xfId="18832" xr:uid="{00000000-0005-0000-0000-0000767A0000}"/>
    <cellStyle name="Millares 2 3 4 2 2 5 4 2 2" xfId="49882" xr:uid="{00000000-0005-0000-0000-0000777A0000}"/>
    <cellStyle name="Millares 2 3 4 2 2 5 4 3" xfId="29198" xr:uid="{00000000-0005-0000-0000-0000787A0000}"/>
    <cellStyle name="Millares 2 3 4 2 2 5 4 4" xfId="39542" xr:uid="{00000000-0005-0000-0000-0000797A0000}"/>
    <cellStyle name="Millares 2 3 4 2 2 5 5" xfId="11976" xr:uid="{00000000-0005-0000-0000-00007A7A0000}"/>
    <cellStyle name="Millares 2 3 4 2 2 5 5 2" xfId="43032" xr:uid="{00000000-0005-0000-0000-00007B7A0000}"/>
    <cellStyle name="Millares 2 3 4 2 2 5 6" xfId="22348" xr:uid="{00000000-0005-0000-0000-00007C7A0000}"/>
    <cellStyle name="Millares 2 3 4 2 2 5 7" xfId="32692" xr:uid="{00000000-0005-0000-0000-00007D7A0000}"/>
    <cellStyle name="Millares 2 3 4 2 2 6" xfId="3291" xr:uid="{00000000-0005-0000-0000-00007E7A0000}"/>
    <cellStyle name="Millares 2 3 4 2 2 6 2" xfId="6721" xr:uid="{00000000-0005-0000-0000-00007F7A0000}"/>
    <cellStyle name="Millares 2 3 4 2 2 6 2 2" xfId="17116" xr:uid="{00000000-0005-0000-0000-0000807A0000}"/>
    <cellStyle name="Millares 2 3 4 2 2 6 2 2 2" xfId="48170" xr:uid="{00000000-0005-0000-0000-0000817A0000}"/>
    <cellStyle name="Millares 2 3 4 2 2 6 2 3" xfId="27486" xr:uid="{00000000-0005-0000-0000-0000827A0000}"/>
    <cellStyle name="Millares 2 3 4 2 2 6 2 4" xfId="37830" xr:uid="{00000000-0005-0000-0000-0000837A0000}"/>
    <cellStyle name="Millares 2 3 4 2 2 6 3" xfId="10201" xr:uid="{00000000-0005-0000-0000-0000847A0000}"/>
    <cellStyle name="Millares 2 3 4 2 2 6 3 2" xfId="20567" xr:uid="{00000000-0005-0000-0000-0000857A0000}"/>
    <cellStyle name="Millares 2 3 4 2 2 6 3 2 2" xfId="51616" xr:uid="{00000000-0005-0000-0000-0000867A0000}"/>
    <cellStyle name="Millares 2 3 4 2 2 6 3 3" xfId="30932" xr:uid="{00000000-0005-0000-0000-0000877A0000}"/>
    <cellStyle name="Millares 2 3 4 2 2 6 3 4" xfId="41276" xr:uid="{00000000-0005-0000-0000-0000887A0000}"/>
    <cellStyle name="Millares 2 3 4 2 2 6 4" xfId="13688" xr:uid="{00000000-0005-0000-0000-0000897A0000}"/>
    <cellStyle name="Millares 2 3 4 2 2 6 4 2" xfId="44744" xr:uid="{00000000-0005-0000-0000-00008A7A0000}"/>
    <cellStyle name="Millares 2 3 4 2 2 6 5" xfId="24060" xr:uid="{00000000-0005-0000-0000-00008B7A0000}"/>
    <cellStyle name="Millares 2 3 4 2 2 6 6" xfId="34404" xr:uid="{00000000-0005-0000-0000-00008C7A0000}"/>
    <cellStyle name="Millares 2 3 4 2 2 7" xfId="5000" xr:uid="{00000000-0005-0000-0000-00008D7A0000}"/>
    <cellStyle name="Millares 2 3 4 2 2 7 2" xfId="15397" xr:uid="{00000000-0005-0000-0000-00008E7A0000}"/>
    <cellStyle name="Millares 2 3 4 2 2 7 2 2" xfId="46453" xr:uid="{00000000-0005-0000-0000-00008F7A0000}"/>
    <cellStyle name="Millares 2 3 4 2 2 7 3" xfId="25769" xr:uid="{00000000-0005-0000-0000-0000907A0000}"/>
    <cellStyle name="Millares 2 3 4 2 2 7 4" xfId="36113" xr:uid="{00000000-0005-0000-0000-0000917A0000}"/>
    <cellStyle name="Millares 2 3 4 2 2 8" xfId="8442" xr:uid="{00000000-0005-0000-0000-0000927A0000}"/>
    <cellStyle name="Millares 2 3 4 2 2 8 2" xfId="18827" xr:uid="{00000000-0005-0000-0000-0000937A0000}"/>
    <cellStyle name="Millares 2 3 4 2 2 8 2 2" xfId="49877" xr:uid="{00000000-0005-0000-0000-0000947A0000}"/>
    <cellStyle name="Millares 2 3 4 2 2 8 3" xfId="29193" xr:uid="{00000000-0005-0000-0000-0000957A0000}"/>
    <cellStyle name="Millares 2 3 4 2 2 8 4" xfId="39537" xr:uid="{00000000-0005-0000-0000-0000967A0000}"/>
    <cellStyle name="Millares 2 3 4 2 2 9" xfId="11971" xr:uid="{00000000-0005-0000-0000-0000977A0000}"/>
    <cellStyle name="Millares 2 3 4 2 2 9 2" xfId="43027" xr:uid="{00000000-0005-0000-0000-0000987A0000}"/>
    <cellStyle name="Millares 2 3 4 2 3" xfId="1107" xr:uid="{00000000-0005-0000-0000-0000997A0000}"/>
    <cellStyle name="Millares 2 3 4 2 3 2" xfId="1108" xr:uid="{00000000-0005-0000-0000-00009A7A0000}"/>
    <cellStyle name="Millares 2 3 4 2 3 2 2" xfId="3298" xr:uid="{00000000-0005-0000-0000-00009B7A0000}"/>
    <cellStyle name="Millares 2 3 4 2 3 2 2 2" xfId="6728" xr:uid="{00000000-0005-0000-0000-00009C7A0000}"/>
    <cellStyle name="Millares 2 3 4 2 3 2 2 2 2" xfId="17123" xr:uid="{00000000-0005-0000-0000-00009D7A0000}"/>
    <cellStyle name="Millares 2 3 4 2 3 2 2 2 2 2" xfId="48177" xr:uid="{00000000-0005-0000-0000-00009E7A0000}"/>
    <cellStyle name="Millares 2 3 4 2 3 2 2 2 3" xfId="27493" xr:uid="{00000000-0005-0000-0000-00009F7A0000}"/>
    <cellStyle name="Millares 2 3 4 2 3 2 2 2 4" xfId="37837" xr:uid="{00000000-0005-0000-0000-0000A07A0000}"/>
    <cellStyle name="Millares 2 3 4 2 3 2 2 3" xfId="10208" xr:uid="{00000000-0005-0000-0000-0000A17A0000}"/>
    <cellStyle name="Millares 2 3 4 2 3 2 2 3 2" xfId="20574" xr:uid="{00000000-0005-0000-0000-0000A27A0000}"/>
    <cellStyle name="Millares 2 3 4 2 3 2 2 3 2 2" xfId="51623" xr:uid="{00000000-0005-0000-0000-0000A37A0000}"/>
    <cellStyle name="Millares 2 3 4 2 3 2 2 3 3" xfId="30939" xr:uid="{00000000-0005-0000-0000-0000A47A0000}"/>
    <cellStyle name="Millares 2 3 4 2 3 2 2 3 4" xfId="41283" xr:uid="{00000000-0005-0000-0000-0000A57A0000}"/>
    <cellStyle name="Millares 2 3 4 2 3 2 2 4" xfId="13695" xr:uid="{00000000-0005-0000-0000-0000A67A0000}"/>
    <cellStyle name="Millares 2 3 4 2 3 2 2 4 2" xfId="44751" xr:uid="{00000000-0005-0000-0000-0000A77A0000}"/>
    <cellStyle name="Millares 2 3 4 2 3 2 2 5" xfId="24067" xr:uid="{00000000-0005-0000-0000-0000A87A0000}"/>
    <cellStyle name="Millares 2 3 4 2 3 2 2 6" xfId="34411" xr:uid="{00000000-0005-0000-0000-0000A97A0000}"/>
    <cellStyle name="Millares 2 3 4 2 3 2 3" xfId="5007" xr:uid="{00000000-0005-0000-0000-0000AA7A0000}"/>
    <cellStyle name="Millares 2 3 4 2 3 2 3 2" xfId="15404" xr:uid="{00000000-0005-0000-0000-0000AB7A0000}"/>
    <cellStyle name="Millares 2 3 4 2 3 2 3 2 2" xfId="46460" xr:uid="{00000000-0005-0000-0000-0000AC7A0000}"/>
    <cellStyle name="Millares 2 3 4 2 3 2 3 3" xfId="25776" xr:uid="{00000000-0005-0000-0000-0000AD7A0000}"/>
    <cellStyle name="Millares 2 3 4 2 3 2 3 4" xfId="36120" xr:uid="{00000000-0005-0000-0000-0000AE7A0000}"/>
    <cellStyle name="Millares 2 3 4 2 3 2 4" xfId="8449" xr:uid="{00000000-0005-0000-0000-0000AF7A0000}"/>
    <cellStyle name="Millares 2 3 4 2 3 2 4 2" xfId="18834" xr:uid="{00000000-0005-0000-0000-0000B07A0000}"/>
    <cellStyle name="Millares 2 3 4 2 3 2 4 2 2" xfId="49884" xr:uid="{00000000-0005-0000-0000-0000B17A0000}"/>
    <cellStyle name="Millares 2 3 4 2 3 2 4 3" xfId="29200" xr:uid="{00000000-0005-0000-0000-0000B27A0000}"/>
    <cellStyle name="Millares 2 3 4 2 3 2 4 4" xfId="39544" xr:uid="{00000000-0005-0000-0000-0000B37A0000}"/>
    <cellStyle name="Millares 2 3 4 2 3 2 5" xfId="11978" xr:uid="{00000000-0005-0000-0000-0000B47A0000}"/>
    <cellStyle name="Millares 2 3 4 2 3 2 5 2" xfId="43034" xr:uid="{00000000-0005-0000-0000-0000B57A0000}"/>
    <cellStyle name="Millares 2 3 4 2 3 2 6" xfId="22350" xr:uid="{00000000-0005-0000-0000-0000B67A0000}"/>
    <cellStyle name="Millares 2 3 4 2 3 2 7" xfId="32694" xr:uid="{00000000-0005-0000-0000-0000B77A0000}"/>
    <cellStyle name="Millares 2 3 4 2 3 3" xfId="3297" xr:uid="{00000000-0005-0000-0000-0000B87A0000}"/>
    <cellStyle name="Millares 2 3 4 2 3 3 2" xfId="6727" xr:uid="{00000000-0005-0000-0000-0000B97A0000}"/>
    <cellStyle name="Millares 2 3 4 2 3 3 2 2" xfId="17122" xr:uid="{00000000-0005-0000-0000-0000BA7A0000}"/>
    <cellStyle name="Millares 2 3 4 2 3 3 2 2 2" xfId="48176" xr:uid="{00000000-0005-0000-0000-0000BB7A0000}"/>
    <cellStyle name="Millares 2 3 4 2 3 3 2 3" xfId="27492" xr:uid="{00000000-0005-0000-0000-0000BC7A0000}"/>
    <cellStyle name="Millares 2 3 4 2 3 3 2 4" xfId="37836" xr:uid="{00000000-0005-0000-0000-0000BD7A0000}"/>
    <cellStyle name="Millares 2 3 4 2 3 3 3" xfId="10207" xr:uid="{00000000-0005-0000-0000-0000BE7A0000}"/>
    <cellStyle name="Millares 2 3 4 2 3 3 3 2" xfId="20573" xr:uid="{00000000-0005-0000-0000-0000BF7A0000}"/>
    <cellStyle name="Millares 2 3 4 2 3 3 3 2 2" xfId="51622" xr:uid="{00000000-0005-0000-0000-0000C07A0000}"/>
    <cellStyle name="Millares 2 3 4 2 3 3 3 3" xfId="30938" xr:uid="{00000000-0005-0000-0000-0000C17A0000}"/>
    <cellStyle name="Millares 2 3 4 2 3 3 3 4" xfId="41282" xr:uid="{00000000-0005-0000-0000-0000C27A0000}"/>
    <cellStyle name="Millares 2 3 4 2 3 3 4" xfId="13694" xr:uid="{00000000-0005-0000-0000-0000C37A0000}"/>
    <cellStyle name="Millares 2 3 4 2 3 3 4 2" xfId="44750" xr:uid="{00000000-0005-0000-0000-0000C47A0000}"/>
    <cellStyle name="Millares 2 3 4 2 3 3 5" xfId="24066" xr:uid="{00000000-0005-0000-0000-0000C57A0000}"/>
    <cellStyle name="Millares 2 3 4 2 3 3 6" xfId="34410" xr:uid="{00000000-0005-0000-0000-0000C67A0000}"/>
    <cellStyle name="Millares 2 3 4 2 3 4" xfId="5006" xr:uid="{00000000-0005-0000-0000-0000C77A0000}"/>
    <cellStyle name="Millares 2 3 4 2 3 4 2" xfId="15403" xr:uid="{00000000-0005-0000-0000-0000C87A0000}"/>
    <cellStyle name="Millares 2 3 4 2 3 4 2 2" xfId="46459" xr:uid="{00000000-0005-0000-0000-0000C97A0000}"/>
    <cellStyle name="Millares 2 3 4 2 3 4 3" xfId="25775" xr:uid="{00000000-0005-0000-0000-0000CA7A0000}"/>
    <cellStyle name="Millares 2 3 4 2 3 4 4" xfId="36119" xr:uid="{00000000-0005-0000-0000-0000CB7A0000}"/>
    <cellStyle name="Millares 2 3 4 2 3 5" xfId="8448" xr:uid="{00000000-0005-0000-0000-0000CC7A0000}"/>
    <cellStyle name="Millares 2 3 4 2 3 5 2" xfId="18833" xr:uid="{00000000-0005-0000-0000-0000CD7A0000}"/>
    <cellStyle name="Millares 2 3 4 2 3 5 2 2" xfId="49883" xr:uid="{00000000-0005-0000-0000-0000CE7A0000}"/>
    <cellStyle name="Millares 2 3 4 2 3 5 3" xfId="29199" xr:uid="{00000000-0005-0000-0000-0000CF7A0000}"/>
    <cellStyle name="Millares 2 3 4 2 3 5 4" xfId="39543" xr:uid="{00000000-0005-0000-0000-0000D07A0000}"/>
    <cellStyle name="Millares 2 3 4 2 3 6" xfId="11977" xr:uid="{00000000-0005-0000-0000-0000D17A0000}"/>
    <cellStyle name="Millares 2 3 4 2 3 6 2" xfId="43033" xr:uid="{00000000-0005-0000-0000-0000D27A0000}"/>
    <cellStyle name="Millares 2 3 4 2 3 7" xfId="22349" xr:uid="{00000000-0005-0000-0000-0000D37A0000}"/>
    <cellStyle name="Millares 2 3 4 2 3 8" xfId="32693" xr:uid="{00000000-0005-0000-0000-0000D47A0000}"/>
    <cellStyle name="Millares 2 3 4 2 4" xfId="1109" xr:uid="{00000000-0005-0000-0000-0000D57A0000}"/>
    <cellStyle name="Millares 2 3 4 2 4 2" xfId="3299" xr:uid="{00000000-0005-0000-0000-0000D67A0000}"/>
    <cellStyle name="Millares 2 3 4 2 4 2 2" xfId="6729" xr:uid="{00000000-0005-0000-0000-0000D77A0000}"/>
    <cellStyle name="Millares 2 3 4 2 4 2 2 2" xfId="17124" xr:uid="{00000000-0005-0000-0000-0000D87A0000}"/>
    <cellStyle name="Millares 2 3 4 2 4 2 2 2 2" xfId="48178" xr:uid="{00000000-0005-0000-0000-0000D97A0000}"/>
    <cellStyle name="Millares 2 3 4 2 4 2 2 3" xfId="27494" xr:uid="{00000000-0005-0000-0000-0000DA7A0000}"/>
    <cellStyle name="Millares 2 3 4 2 4 2 2 4" xfId="37838" xr:uid="{00000000-0005-0000-0000-0000DB7A0000}"/>
    <cellStyle name="Millares 2 3 4 2 4 2 3" xfId="10209" xr:uid="{00000000-0005-0000-0000-0000DC7A0000}"/>
    <cellStyle name="Millares 2 3 4 2 4 2 3 2" xfId="20575" xr:uid="{00000000-0005-0000-0000-0000DD7A0000}"/>
    <cellStyle name="Millares 2 3 4 2 4 2 3 2 2" xfId="51624" xr:uid="{00000000-0005-0000-0000-0000DE7A0000}"/>
    <cellStyle name="Millares 2 3 4 2 4 2 3 3" xfId="30940" xr:uid="{00000000-0005-0000-0000-0000DF7A0000}"/>
    <cellStyle name="Millares 2 3 4 2 4 2 3 4" xfId="41284" xr:uid="{00000000-0005-0000-0000-0000E07A0000}"/>
    <cellStyle name="Millares 2 3 4 2 4 2 4" xfId="13696" xr:uid="{00000000-0005-0000-0000-0000E17A0000}"/>
    <cellStyle name="Millares 2 3 4 2 4 2 4 2" xfId="44752" xr:uid="{00000000-0005-0000-0000-0000E27A0000}"/>
    <cellStyle name="Millares 2 3 4 2 4 2 5" xfId="24068" xr:uid="{00000000-0005-0000-0000-0000E37A0000}"/>
    <cellStyle name="Millares 2 3 4 2 4 2 6" xfId="34412" xr:uid="{00000000-0005-0000-0000-0000E47A0000}"/>
    <cellStyle name="Millares 2 3 4 2 4 3" xfId="5008" xr:uid="{00000000-0005-0000-0000-0000E57A0000}"/>
    <cellStyle name="Millares 2 3 4 2 4 3 2" xfId="15405" xr:uid="{00000000-0005-0000-0000-0000E67A0000}"/>
    <cellStyle name="Millares 2 3 4 2 4 3 2 2" xfId="46461" xr:uid="{00000000-0005-0000-0000-0000E77A0000}"/>
    <cellStyle name="Millares 2 3 4 2 4 3 3" xfId="25777" xr:uid="{00000000-0005-0000-0000-0000E87A0000}"/>
    <cellStyle name="Millares 2 3 4 2 4 3 4" xfId="36121" xr:uid="{00000000-0005-0000-0000-0000E97A0000}"/>
    <cellStyle name="Millares 2 3 4 2 4 4" xfId="8450" xr:uid="{00000000-0005-0000-0000-0000EA7A0000}"/>
    <cellStyle name="Millares 2 3 4 2 4 4 2" xfId="18835" xr:uid="{00000000-0005-0000-0000-0000EB7A0000}"/>
    <cellStyle name="Millares 2 3 4 2 4 4 2 2" xfId="49885" xr:uid="{00000000-0005-0000-0000-0000EC7A0000}"/>
    <cellStyle name="Millares 2 3 4 2 4 4 3" xfId="29201" xr:uid="{00000000-0005-0000-0000-0000ED7A0000}"/>
    <cellStyle name="Millares 2 3 4 2 4 4 4" xfId="39545" xr:uid="{00000000-0005-0000-0000-0000EE7A0000}"/>
    <cellStyle name="Millares 2 3 4 2 4 5" xfId="11979" xr:uid="{00000000-0005-0000-0000-0000EF7A0000}"/>
    <cellStyle name="Millares 2 3 4 2 4 5 2" xfId="43035" xr:uid="{00000000-0005-0000-0000-0000F07A0000}"/>
    <cellStyle name="Millares 2 3 4 2 4 6" xfId="22351" xr:uid="{00000000-0005-0000-0000-0000F17A0000}"/>
    <cellStyle name="Millares 2 3 4 2 4 7" xfId="32695" xr:uid="{00000000-0005-0000-0000-0000F27A0000}"/>
    <cellStyle name="Millares 2 3 4 2 5" xfId="1110" xr:uid="{00000000-0005-0000-0000-0000F37A0000}"/>
    <cellStyle name="Millares 2 3 4 2 5 2" xfId="3300" xr:uid="{00000000-0005-0000-0000-0000F47A0000}"/>
    <cellStyle name="Millares 2 3 4 2 5 2 2" xfId="6730" xr:uid="{00000000-0005-0000-0000-0000F57A0000}"/>
    <cellStyle name="Millares 2 3 4 2 5 2 2 2" xfId="17125" xr:uid="{00000000-0005-0000-0000-0000F67A0000}"/>
    <cellStyle name="Millares 2 3 4 2 5 2 2 2 2" xfId="48179" xr:uid="{00000000-0005-0000-0000-0000F77A0000}"/>
    <cellStyle name="Millares 2 3 4 2 5 2 2 3" xfId="27495" xr:uid="{00000000-0005-0000-0000-0000F87A0000}"/>
    <cellStyle name="Millares 2 3 4 2 5 2 2 4" xfId="37839" xr:uid="{00000000-0005-0000-0000-0000F97A0000}"/>
    <cellStyle name="Millares 2 3 4 2 5 2 3" xfId="10210" xr:uid="{00000000-0005-0000-0000-0000FA7A0000}"/>
    <cellStyle name="Millares 2 3 4 2 5 2 3 2" xfId="20576" xr:uid="{00000000-0005-0000-0000-0000FB7A0000}"/>
    <cellStyle name="Millares 2 3 4 2 5 2 3 2 2" xfId="51625" xr:uid="{00000000-0005-0000-0000-0000FC7A0000}"/>
    <cellStyle name="Millares 2 3 4 2 5 2 3 3" xfId="30941" xr:uid="{00000000-0005-0000-0000-0000FD7A0000}"/>
    <cellStyle name="Millares 2 3 4 2 5 2 3 4" xfId="41285" xr:uid="{00000000-0005-0000-0000-0000FE7A0000}"/>
    <cellStyle name="Millares 2 3 4 2 5 2 4" xfId="13697" xr:uid="{00000000-0005-0000-0000-0000FF7A0000}"/>
    <cellStyle name="Millares 2 3 4 2 5 2 4 2" xfId="44753" xr:uid="{00000000-0005-0000-0000-0000007B0000}"/>
    <cellStyle name="Millares 2 3 4 2 5 2 5" xfId="24069" xr:uid="{00000000-0005-0000-0000-0000017B0000}"/>
    <cellStyle name="Millares 2 3 4 2 5 2 6" xfId="34413" xr:uid="{00000000-0005-0000-0000-0000027B0000}"/>
    <cellStyle name="Millares 2 3 4 2 5 3" xfId="5009" xr:uid="{00000000-0005-0000-0000-0000037B0000}"/>
    <cellStyle name="Millares 2 3 4 2 5 3 2" xfId="15406" xr:uid="{00000000-0005-0000-0000-0000047B0000}"/>
    <cellStyle name="Millares 2 3 4 2 5 3 2 2" xfId="46462" xr:uid="{00000000-0005-0000-0000-0000057B0000}"/>
    <cellStyle name="Millares 2 3 4 2 5 3 3" xfId="25778" xr:uid="{00000000-0005-0000-0000-0000067B0000}"/>
    <cellStyle name="Millares 2 3 4 2 5 3 4" xfId="36122" xr:uid="{00000000-0005-0000-0000-0000077B0000}"/>
    <cellStyle name="Millares 2 3 4 2 5 4" xfId="8451" xr:uid="{00000000-0005-0000-0000-0000087B0000}"/>
    <cellStyle name="Millares 2 3 4 2 5 4 2" xfId="18836" xr:uid="{00000000-0005-0000-0000-0000097B0000}"/>
    <cellStyle name="Millares 2 3 4 2 5 4 2 2" xfId="49886" xr:uid="{00000000-0005-0000-0000-00000A7B0000}"/>
    <cellStyle name="Millares 2 3 4 2 5 4 3" xfId="29202" xr:uid="{00000000-0005-0000-0000-00000B7B0000}"/>
    <cellStyle name="Millares 2 3 4 2 5 4 4" xfId="39546" xr:uid="{00000000-0005-0000-0000-00000C7B0000}"/>
    <cellStyle name="Millares 2 3 4 2 5 5" xfId="11980" xr:uid="{00000000-0005-0000-0000-00000D7B0000}"/>
    <cellStyle name="Millares 2 3 4 2 5 5 2" xfId="43036" xr:uid="{00000000-0005-0000-0000-00000E7B0000}"/>
    <cellStyle name="Millares 2 3 4 2 5 6" xfId="22352" xr:uid="{00000000-0005-0000-0000-00000F7B0000}"/>
    <cellStyle name="Millares 2 3 4 2 5 7" xfId="32696" xr:uid="{00000000-0005-0000-0000-0000107B0000}"/>
    <cellStyle name="Millares 2 3 4 2 6" xfId="1111" xr:uid="{00000000-0005-0000-0000-0000117B0000}"/>
    <cellStyle name="Millares 2 3 4 2 6 2" xfId="3301" xr:uid="{00000000-0005-0000-0000-0000127B0000}"/>
    <cellStyle name="Millares 2 3 4 2 6 2 2" xfId="6731" xr:uid="{00000000-0005-0000-0000-0000137B0000}"/>
    <cellStyle name="Millares 2 3 4 2 6 2 2 2" xfId="17126" xr:uid="{00000000-0005-0000-0000-0000147B0000}"/>
    <cellStyle name="Millares 2 3 4 2 6 2 2 2 2" xfId="48180" xr:uid="{00000000-0005-0000-0000-0000157B0000}"/>
    <cellStyle name="Millares 2 3 4 2 6 2 2 3" xfId="27496" xr:uid="{00000000-0005-0000-0000-0000167B0000}"/>
    <cellStyle name="Millares 2 3 4 2 6 2 2 4" xfId="37840" xr:uid="{00000000-0005-0000-0000-0000177B0000}"/>
    <cellStyle name="Millares 2 3 4 2 6 2 3" xfId="10211" xr:uid="{00000000-0005-0000-0000-0000187B0000}"/>
    <cellStyle name="Millares 2 3 4 2 6 2 3 2" xfId="20577" xr:uid="{00000000-0005-0000-0000-0000197B0000}"/>
    <cellStyle name="Millares 2 3 4 2 6 2 3 2 2" xfId="51626" xr:uid="{00000000-0005-0000-0000-00001A7B0000}"/>
    <cellStyle name="Millares 2 3 4 2 6 2 3 3" xfId="30942" xr:uid="{00000000-0005-0000-0000-00001B7B0000}"/>
    <cellStyle name="Millares 2 3 4 2 6 2 3 4" xfId="41286" xr:uid="{00000000-0005-0000-0000-00001C7B0000}"/>
    <cellStyle name="Millares 2 3 4 2 6 2 4" xfId="13698" xr:uid="{00000000-0005-0000-0000-00001D7B0000}"/>
    <cellStyle name="Millares 2 3 4 2 6 2 4 2" xfId="44754" xr:uid="{00000000-0005-0000-0000-00001E7B0000}"/>
    <cellStyle name="Millares 2 3 4 2 6 2 5" xfId="24070" xr:uid="{00000000-0005-0000-0000-00001F7B0000}"/>
    <cellStyle name="Millares 2 3 4 2 6 2 6" xfId="34414" xr:uid="{00000000-0005-0000-0000-0000207B0000}"/>
    <cellStyle name="Millares 2 3 4 2 6 3" xfId="5010" xr:uid="{00000000-0005-0000-0000-0000217B0000}"/>
    <cellStyle name="Millares 2 3 4 2 6 3 2" xfId="15407" xr:uid="{00000000-0005-0000-0000-0000227B0000}"/>
    <cellStyle name="Millares 2 3 4 2 6 3 2 2" xfId="46463" xr:uid="{00000000-0005-0000-0000-0000237B0000}"/>
    <cellStyle name="Millares 2 3 4 2 6 3 3" xfId="25779" xr:uid="{00000000-0005-0000-0000-0000247B0000}"/>
    <cellStyle name="Millares 2 3 4 2 6 3 4" xfId="36123" xr:uid="{00000000-0005-0000-0000-0000257B0000}"/>
    <cellStyle name="Millares 2 3 4 2 6 4" xfId="8452" xr:uid="{00000000-0005-0000-0000-0000267B0000}"/>
    <cellStyle name="Millares 2 3 4 2 6 4 2" xfId="18837" xr:uid="{00000000-0005-0000-0000-0000277B0000}"/>
    <cellStyle name="Millares 2 3 4 2 6 4 2 2" xfId="49887" xr:uid="{00000000-0005-0000-0000-0000287B0000}"/>
    <cellStyle name="Millares 2 3 4 2 6 4 3" xfId="29203" xr:uid="{00000000-0005-0000-0000-0000297B0000}"/>
    <cellStyle name="Millares 2 3 4 2 6 4 4" xfId="39547" xr:uid="{00000000-0005-0000-0000-00002A7B0000}"/>
    <cellStyle name="Millares 2 3 4 2 6 5" xfId="11981" xr:uid="{00000000-0005-0000-0000-00002B7B0000}"/>
    <cellStyle name="Millares 2 3 4 2 6 5 2" xfId="43037" xr:uid="{00000000-0005-0000-0000-00002C7B0000}"/>
    <cellStyle name="Millares 2 3 4 2 6 6" xfId="22353" xr:uid="{00000000-0005-0000-0000-00002D7B0000}"/>
    <cellStyle name="Millares 2 3 4 2 6 7" xfId="32697" xr:uid="{00000000-0005-0000-0000-00002E7B0000}"/>
    <cellStyle name="Millares 2 3 4 2 7" xfId="3290" xr:uid="{00000000-0005-0000-0000-00002F7B0000}"/>
    <cellStyle name="Millares 2 3 4 2 7 2" xfId="6720" xr:uid="{00000000-0005-0000-0000-0000307B0000}"/>
    <cellStyle name="Millares 2 3 4 2 7 2 2" xfId="17115" xr:uid="{00000000-0005-0000-0000-0000317B0000}"/>
    <cellStyle name="Millares 2 3 4 2 7 2 2 2" xfId="48169" xr:uid="{00000000-0005-0000-0000-0000327B0000}"/>
    <cellStyle name="Millares 2 3 4 2 7 2 3" xfId="27485" xr:uid="{00000000-0005-0000-0000-0000337B0000}"/>
    <cellStyle name="Millares 2 3 4 2 7 2 4" xfId="37829" xr:uid="{00000000-0005-0000-0000-0000347B0000}"/>
    <cellStyle name="Millares 2 3 4 2 7 3" xfId="10200" xr:uid="{00000000-0005-0000-0000-0000357B0000}"/>
    <cellStyle name="Millares 2 3 4 2 7 3 2" xfId="20566" xr:uid="{00000000-0005-0000-0000-0000367B0000}"/>
    <cellStyle name="Millares 2 3 4 2 7 3 2 2" xfId="51615" xr:uid="{00000000-0005-0000-0000-0000377B0000}"/>
    <cellStyle name="Millares 2 3 4 2 7 3 3" xfId="30931" xr:uid="{00000000-0005-0000-0000-0000387B0000}"/>
    <cellStyle name="Millares 2 3 4 2 7 3 4" xfId="41275" xr:uid="{00000000-0005-0000-0000-0000397B0000}"/>
    <cellStyle name="Millares 2 3 4 2 7 4" xfId="13687" xr:uid="{00000000-0005-0000-0000-00003A7B0000}"/>
    <cellStyle name="Millares 2 3 4 2 7 4 2" xfId="44743" xr:uid="{00000000-0005-0000-0000-00003B7B0000}"/>
    <cellStyle name="Millares 2 3 4 2 7 5" xfId="24059" xr:uid="{00000000-0005-0000-0000-00003C7B0000}"/>
    <cellStyle name="Millares 2 3 4 2 7 6" xfId="34403" xr:uid="{00000000-0005-0000-0000-00003D7B0000}"/>
    <cellStyle name="Millares 2 3 4 2 8" xfId="4999" xr:uid="{00000000-0005-0000-0000-00003E7B0000}"/>
    <cellStyle name="Millares 2 3 4 2 8 2" xfId="15396" xr:uid="{00000000-0005-0000-0000-00003F7B0000}"/>
    <cellStyle name="Millares 2 3 4 2 8 2 2" xfId="46452" xr:uid="{00000000-0005-0000-0000-0000407B0000}"/>
    <cellStyle name="Millares 2 3 4 2 8 3" xfId="25768" xr:uid="{00000000-0005-0000-0000-0000417B0000}"/>
    <cellStyle name="Millares 2 3 4 2 8 4" xfId="36112" xr:uid="{00000000-0005-0000-0000-0000427B0000}"/>
    <cellStyle name="Millares 2 3 4 2 9" xfId="8441" xr:uid="{00000000-0005-0000-0000-0000437B0000}"/>
    <cellStyle name="Millares 2 3 4 2 9 2" xfId="18826" xr:uid="{00000000-0005-0000-0000-0000447B0000}"/>
    <cellStyle name="Millares 2 3 4 2 9 2 2" xfId="49876" xr:uid="{00000000-0005-0000-0000-0000457B0000}"/>
    <cellStyle name="Millares 2 3 4 2 9 3" xfId="29192" xr:uid="{00000000-0005-0000-0000-0000467B0000}"/>
    <cellStyle name="Millares 2 3 4 2 9 4" xfId="39536" xr:uid="{00000000-0005-0000-0000-0000477B0000}"/>
    <cellStyle name="Millares 2 3 4 3" xfId="1112" xr:uid="{00000000-0005-0000-0000-0000487B0000}"/>
    <cellStyle name="Millares 2 3 4 3 10" xfId="22354" xr:uid="{00000000-0005-0000-0000-0000497B0000}"/>
    <cellStyle name="Millares 2 3 4 3 11" xfId="32698" xr:uid="{00000000-0005-0000-0000-00004A7B0000}"/>
    <cellStyle name="Millares 2 3 4 3 2" xfId="1113" xr:uid="{00000000-0005-0000-0000-00004B7B0000}"/>
    <cellStyle name="Millares 2 3 4 3 2 2" xfId="1114" xr:uid="{00000000-0005-0000-0000-00004C7B0000}"/>
    <cellStyle name="Millares 2 3 4 3 2 2 2" xfId="3304" xr:uid="{00000000-0005-0000-0000-00004D7B0000}"/>
    <cellStyle name="Millares 2 3 4 3 2 2 2 2" xfId="6734" xr:uid="{00000000-0005-0000-0000-00004E7B0000}"/>
    <cellStyle name="Millares 2 3 4 3 2 2 2 2 2" xfId="17129" xr:uid="{00000000-0005-0000-0000-00004F7B0000}"/>
    <cellStyle name="Millares 2 3 4 3 2 2 2 2 2 2" xfId="48183" xr:uid="{00000000-0005-0000-0000-0000507B0000}"/>
    <cellStyle name="Millares 2 3 4 3 2 2 2 2 3" xfId="27499" xr:uid="{00000000-0005-0000-0000-0000517B0000}"/>
    <cellStyle name="Millares 2 3 4 3 2 2 2 2 4" xfId="37843" xr:uid="{00000000-0005-0000-0000-0000527B0000}"/>
    <cellStyle name="Millares 2 3 4 3 2 2 2 3" xfId="10214" xr:uid="{00000000-0005-0000-0000-0000537B0000}"/>
    <cellStyle name="Millares 2 3 4 3 2 2 2 3 2" xfId="20580" xr:uid="{00000000-0005-0000-0000-0000547B0000}"/>
    <cellStyle name="Millares 2 3 4 3 2 2 2 3 2 2" xfId="51629" xr:uid="{00000000-0005-0000-0000-0000557B0000}"/>
    <cellStyle name="Millares 2 3 4 3 2 2 2 3 3" xfId="30945" xr:uid="{00000000-0005-0000-0000-0000567B0000}"/>
    <cellStyle name="Millares 2 3 4 3 2 2 2 3 4" xfId="41289" xr:uid="{00000000-0005-0000-0000-0000577B0000}"/>
    <cellStyle name="Millares 2 3 4 3 2 2 2 4" xfId="13701" xr:uid="{00000000-0005-0000-0000-0000587B0000}"/>
    <cellStyle name="Millares 2 3 4 3 2 2 2 4 2" xfId="44757" xr:uid="{00000000-0005-0000-0000-0000597B0000}"/>
    <cellStyle name="Millares 2 3 4 3 2 2 2 5" xfId="24073" xr:uid="{00000000-0005-0000-0000-00005A7B0000}"/>
    <cellStyle name="Millares 2 3 4 3 2 2 2 6" xfId="34417" xr:uid="{00000000-0005-0000-0000-00005B7B0000}"/>
    <cellStyle name="Millares 2 3 4 3 2 2 3" xfId="5013" xr:uid="{00000000-0005-0000-0000-00005C7B0000}"/>
    <cellStyle name="Millares 2 3 4 3 2 2 3 2" xfId="15410" xr:uid="{00000000-0005-0000-0000-00005D7B0000}"/>
    <cellStyle name="Millares 2 3 4 3 2 2 3 2 2" xfId="46466" xr:uid="{00000000-0005-0000-0000-00005E7B0000}"/>
    <cellStyle name="Millares 2 3 4 3 2 2 3 3" xfId="25782" xr:uid="{00000000-0005-0000-0000-00005F7B0000}"/>
    <cellStyle name="Millares 2 3 4 3 2 2 3 4" xfId="36126" xr:uid="{00000000-0005-0000-0000-0000607B0000}"/>
    <cellStyle name="Millares 2 3 4 3 2 2 4" xfId="8455" xr:uid="{00000000-0005-0000-0000-0000617B0000}"/>
    <cellStyle name="Millares 2 3 4 3 2 2 4 2" xfId="18840" xr:uid="{00000000-0005-0000-0000-0000627B0000}"/>
    <cellStyle name="Millares 2 3 4 3 2 2 4 2 2" xfId="49890" xr:uid="{00000000-0005-0000-0000-0000637B0000}"/>
    <cellStyle name="Millares 2 3 4 3 2 2 4 3" xfId="29206" xr:uid="{00000000-0005-0000-0000-0000647B0000}"/>
    <cellStyle name="Millares 2 3 4 3 2 2 4 4" xfId="39550" xr:uid="{00000000-0005-0000-0000-0000657B0000}"/>
    <cellStyle name="Millares 2 3 4 3 2 2 5" xfId="11984" xr:uid="{00000000-0005-0000-0000-0000667B0000}"/>
    <cellStyle name="Millares 2 3 4 3 2 2 5 2" xfId="43040" xr:uid="{00000000-0005-0000-0000-0000677B0000}"/>
    <cellStyle name="Millares 2 3 4 3 2 2 6" xfId="22356" xr:uid="{00000000-0005-0000-0000-0000687B0000}"/>
    <cellStyle name="Millares 2 3 4 3 2 2 7" xfId="32700" xr:uid="{00000000-0005-0000-0000-0000697B0000}"/>
    <cellStyle name="Millares 2 3 4 3 2 3" xfId="3303" xr:uid="{00000000-0005-0000-0000-00006A7B0000}"/>
    <cellStyle name="Millares 2 3 4 3 2 3 2" xfId="6733" xr:uid="{00000000-0005-0000-0000-00006B7B0000}"/>
    <cellStyle name="Millares 2 3 4 3 2 3 2 2" xfId="17128" xr:uid="{00000000-0005-0000-0000-00006C7B0000}"/>
    <cellStyle name="Millares 2 3 4 3 2 3 2 2 2" xfId="48182" xr:uid="{00000000-0005-0000-0000-00006D7B0000}"/>
    <cellStyle name="Millares 2 3 4 3 2 3 2 3" xfId="27498" xr:uid="{00000000-0005-0000-0000-00006E7B0000}"/>
    <cellStyle name="Millares 2 3 4 3 2 3 2 4" xfId="37842" xr:uid="{00000000-0005-0000-0000-00006F7B0000}"/>
    <cellStyle name="Millares 2 3 4 3 2 3 3" xfId="10213" xr:uid="{00000000-0005-0000-0000-0000707B0000}"/>
    <cellStyle name="Millares 2 3 4 3 2 3 3 2" xfId="20579" xr:uid="{00000000-0005-0000-0000-0000717B0000}"/>
    <cellStyle name="Millares 2 3 4 3 2 3 3 2 2" xfId="51628" xr:uid="{00000000-0005-0000-0000-0000727B0000}"/>
    <cellStyle name="Millares 2 3 4 3 2 3 3 3" xfId="30944" xr:uid="{00000000-0005-0000-0000-0000737B0000}"/>
    <cellStyle name="Millares 2 3 4 3 2 3 3 4" xfId="41288" xr:uid="{00000000-0005-0000-0000-0000747B0000}"/>
    <cellStyle name="Millares 2 3 4 3 2 3 4" xfId="13700" xr:uid="{00000000-0005-0000-0000-0000757B0000}"/>
    <cellStyle name="Millares 2 3 4 3 2 3 4 2" xfId="44756" xr:uid="{00000000-0005-0000-0000-0000767B0000}"/>
    <cellStyle name="Millares 2 3 4 3 2 3 5" xfId="24072" xr:uid="{00000000-0005-0000-0000-0000777B0000}"/>
    <cellStyle name="Millares 2 3 4 3 2 3 6" xfId="34416" xr:uid="{00000000-0005-0000-0000-0000787B0000}"/>
    <cellStyle name="Millares 2 3 4 3 2 4" xfId="5012" xr:uid="{00000000-0005-0000-0000-0000797B0000}"/>
    <cellStyle name="Millares 2 3 4 3 2 4 2" xfId="15409" xr:uid="{00000000-0005-0000-0000-00007A7B0000}"/>
    <cellStyle name="Millares 2 3 4 3 2 4 2 2" xfId="46465" xr:uid="{00000000-0005-0000-0000-00007B7B0000}"/>
    <cellStyle name="Millares 2 3 4 3 2 4 3" xfId="25781" xr:uid="{00000000-0005-0000-0000-00007C7B0000}"/>
    <cellStyle name="Millares 2 3 4 3 2 4 4" xfId="36125" xr:uid="{00000000-0005-0000-0000-00007D7B0000}"/>
    <cellStyle name="Millares 2 3 4 3 2 5" xfId="8454" xr:uid="{00000000-0005-0000-0000-00007E7B0000}"/>
    <cellStyle name="Millares 2 3 4 3 2 5 2" xfId="18839" xr:uid="{00000000-0005-0000-0000-00007F7B0000}"/>
    <cellStyle name="Millares 2 3 4 3 2 5 2 2" xfId="49889" xr:uid="{00000000-0005-0000-0000-0000807B0000}"/>
    <cellStyle name="Millares 2 3 4 3 2 5 3" xfId="29205" xr:uid="{00000000-0005-0000-0000-0000817B0000}"/>
    <cellStyle name="Millares 2 3 4 3 2 5 4" xfId="39549" xr:uid="{00000000-0005-0000-0000-0000827B0000}"/>
    <cellStyle name="Millares 2 3 4 3 2 6" xfId="11983" xr:uid="{00000000-0005-0000-0000-0000837B0000}"/>
    <cellStyle name="Millares 2 3 4 3 2 6 2" xfId="43039" xr:uid="{00000000-0005-0000-0000-0000847B0000}"/>
    <cellStyle name="Millares 2 3 4 3 2 7" xfId="22355" xr:uid="{00000000-0005-0000-0000-0000857B0000}"/>
    <cellStyle name="Millares 2 3 4 3 2 8" xfId="32699" xr:uid="{00000000-0005-0000-0000-0000867B0000}"/>
    <cellStyle name="Millares 2 3 4 3 3" xfId="1115" xr:uid="{00000000-0005-0000-0000-0000877B0000}"/>
    <cellStyle name="Millares 2 3 4 3 3 2" xfId="3305" xr:uid="{00000000-0005-0000-0000-0000887B0000}"/>
    <cellStyle name="Millares 2 3 4 3 3 2 2" xfId="6735" xr:uid="{00000000-0005-0000-0000-0000897B0000}"/>
    <cellStyle name="Millares 2 3 4 3 3 2 2 2" xfId="17130" xr:uid="{00000000-0005-0000-0000-00008A7B0000}"/>
    <cellStyle name="Millares 2 3 4 3 3 2 2 2 2" xfId="48184" xr:uid="{00000000-0005-0000-0000-00008B7B0000}"/>
    <cellStyle name="Millares 2 3 4 3 3 2 2 3" xfId="27500" xr:uid="{00000000-0005-0000-0000-00008C7B0000}"/>
    <cellStyle name="Millares 2 3 4 3 3 2 2 4" xfId="37844" xr:uid="{00000000-0005-0000-0000-00008D7B0000}"/>
    <cellStyle name="Millares 2 3 4 3 3 2 3" xfId="10215" xr:uid="{00000000-0005-0000-0000-00008E7B0000}"/>
    <cellStyle name="Millares 2 3 4 3 3 2 3 2" xfId="20581" xr:uid="{00000000-0005-0000-0000-00008F7B0000}"/>
    <cellStyle name="Millares 2 3 4 3 3 2 3 2 2" xfId="51630" xr:uid="{00000000-0005-0000-0000-0000907B0000}"/>
    <cellStyle name="Millares 2 3 4 3 3 2 3 3" xfId="30946" xr:uid="{00000000-0005-0000-0000-0000917B0000}"/>
    <cellStyle name="Millares 2 3 4 3 3 2 3 4" xfId="41290" xr:uid="{00000000-0005-0000-0000-0000927B0000}"/>
    <cellStyle name="Millares 2 3 4 3 3 2 4" xfId="13702" xr:uid="{00000000-0005-0000-0000-0000937B0000}"/>
    <cellStyle name="Millares 2 3 4 3 3 2 4 2" xfId="44758" xr:uid="{00000000-0005-0000-0000-0000947B0000}"/>
    <cellStyle name="Millares 2 3 4 3 3 2 5" xfId="24074" xr:uid="{00000000-0005-0000-0000-0000957B0000}"/>
    <cellStyle name="Millares 2 3 4 3 3 2 6" xfId="34418" xr:uid="{00000000-0005-0000-0000-0000967B0000}"/>
    <cellStyle name="Millares 2 3 4 3 3 3" xfId="5014" xr:uid="{00000000-0005-0000-0000-0000977B0000}"/>
    <cellStyle name="Millares 2 3 4 3 3 3 2" xfId="15411" xr:uid="{00000000-0005-0000-0000-0000987B0000}"/>
    <cellStyle name="Millares 2 3 4 3 3 3 2 2" xfId="46467" xr:uid="{00000000-0005-0000-0000-0000997B0000}"/>
    <cellStyle name="Millares 2 3 4 3 3 3 3" xfId="25783" xr:uid="{00000000-0005-0000-0000-00009A7B0000}"/>
    <cellStyle name="Millares 2 3 4 3 3 3 4" xfId="36127" xr:uid="{00000000-0005-0000-0000-00009B7B0000}"/>
    <cellStyle name="Millares 2 3 4 3 3 4" xfId="8456" xr:uid="{00000000-0005-0000-0000-00009C7B0000}"/>
    <cellStyle name="Millares 2 3 4 3 3 4 2" xfId="18841" xr:uid="{00000000-0005-0000-0000-00009D7B0000}"/>
    <cellStyle name="Millares 2 3 4 3 3 4 2 2" xfId="49891" xr:uid="{00000000-0005-0000-0000-00009E7B0000}"/>
    <cellStyle name="Millares 2 3 4 3 3 4 3" xfId="29207" xr:uid="{00000000-0005-0000-0000-00009F7B0000}"/>
    <cellStyle name="Millares 2 3 4 3 3 4 4" xfId="39551" xr:uid="{00000000-0005-0000-0000-0000A07B0000}"/>
    <cellStyle name="Millares 2 3 4 3 3 5" xfId="11985" xr:uid="{00000000-0005-0000-0000-0000A17B0000}"/>
    <cellStyle name="Millares 2 3 4 3 3 5 2" xfId="43041" xr:uid="{00000000-0005-0000-0000-0000A27B0000}"/>
    <cellStyle name="Millares 2 3 4 3 3 6" xfId="22357" xr:uid="{00000000-0005-0000-0000-0000A37B0000}"/>
    <cellStyle name="Millares 2 3 4 3 3 7" xfId="32701" xr:uid="{00000000-0005-0000-0000-0000A47B0000}"/>
    <cellStyle name="Millares 2 3 4 3 4" xfId="1116" xr:uid="{00000000-0005-0000-0000-0000A57B0000}"/>
    <cellStyle name="Millares 2 3 4 3 4 2" xfId="3306" xr:uid="{00000000-0005-0000-0000-0000A67B0000}"/>
    <cellStyle name="Millares 2 3 4 3 4 2 2" xfId="6736" xr:uid="{00000000-0005-0000-0000-0000A77B0000}"/>
    <cellStyle name="Millares 2 3 4 3 4 2 2 2" xfId="17131" xr:uid="{00000000-0005-0000-0000-0000A87B0000}"/>
    <cellStyle name="Millares 2 3 4 3 4 2 2 2 2" xfId="48185" xr:uid="{00000000-0005-0000-0000-0000A97B0000}"/>
    <cellStyle name="Millares 2 3 4 3 4 2 2 3" xfId="27501" xr:uid="{00000000-0005-0000-0000-0000AA7B0000}"/>
    <cellStyle name="Millares 2 3 4 3 4 2 2 4" xfId="37845" xr:uid="{00000000-0005-0000-0000-0000AB7B0000}"/>
    <cellStyle name="Millares 2 3 4 3 4 2 3" xfId="10216" xr:uid="{00000000-0005-0000-0000-0000AC7B0000}"/>
    <cellStyle name="Millares 2 3 4 3 4 2 3 2" xfId="20582" xr:uid="{00000000-0005-0000-0000-0000AD7B0000}"/>
    <cellStyle name="Millares 2 3 4 3 4 2 3 2 2" xfId="51631" xr:uid="{00000000-0005-0000-0000-0000AE7B0000}"/>
    <cellStyle name="Millares 2 3 4 3 4 2 3 3" xfId="30947" xr:uid="{00000000-0005-0000-0000-0000AF7B0000}"/>
    <cellStyle name="Millares 2 3 4 3 4 2 3 4" xfId="41291" xr:uid="{00000000-0005-0000-0000-0000B07B0000}"/>
    <cellStyle name="Millares 2 3 4 3 4 2 4" xfId="13703" xr:uid="{00000000-0005-0000-0000-0000B17B0000}"/>
    <cellStyle name="Millares 2 3 4 3 4 2 4 2" xfId="44759" xr:uid="{00000000-0005-0000-0000-0000B27B0000}"/>
    <cellStyle name="Millares 2 3 4 3 4 2 5" xfId="24075" xr:uid="{00000000-0005-0000-0000-0000B37B0000}"/>
    <cellStyle name="Millares 2 3 4 3 4 2 6" xfId="34419" xr:uid="{00000000-0005-0000-0000-0000B47B0000}"/>
    <cellStyle name="Millares 2 3 4 3 4 3" xfId="5015" xr:uid="{00000000-0005-0000-0000-0000B57B0000}"/>
    <cellStyle name="Millares 2 3 4 3 4 3 2" xfId="15412" xr:uid="{00000000-0005-0000-0000-0000B67B0000}"/>
    <cellStyle name="Millares 2 3 4 3 4 3 2 2" xfId="46468" xr:uid="{00000000-0005-0000-0000-0000B77B0000}"/>
    <cellStyle name="Millares 2 3 4 3 4 3 3" xfId="25784" xr:uid="{00000000-0005-0000-0000-0000B87B0000}"/>
    <cellStyle name="Millares 2 3 4 3 4 3 4" xfId="36128" xr:uid="{00000000-0005-0000-0000-0000B97B0000}"/>
    <cellStyle name="Millares 2 3 4 3 4 4" xfId="8457" xr:uid="{00000000-0005-0000-0000-0000BA7B0000}"/>
    <cellStyle name="Millares 2 3 4 3 4 4 2" xfId="18842" xr:uid="{00000000-0005-0000-0000-0000BB7B0000}"/>
    <cellStyle name="Millares 2 3 4 3 4 4 2 2" xfId="49892" xr:uid="{00000000-0005-0000-0000-0000BC7B0000}"/>
    <cellStyle name="Millares 2 3 4 3 4 4 3" xfId="29208" xr:uid="{00000000-0005-0000-0000-0000BD7B0000}"/>
    <cellStyle name="Millares 2 3 4 3 4 4 4" xfId="39552" xr:uid="{00000000-0005-0000-0000-0000BE7B0000}"/>
    <cellStyle name="Millares 2 3 4 3 4 5" xfId="11986" xr:uid="{00000000-0005-0000-0000-0000BF7B0000}"/>
    <cellStyle name="Millares 2 3 4 3 4 5 2" xfId="43042" xr:uid="{00000000-0005-0000-0000-0000C07B0000}"/>
    <cellStyle name="Millares 2 3 4 3 4 6" xfId="22358" xr:uid="{00000000-0005-0000-0000-0000C17B0000}"/>
    <cellStyle name="Millares 2 3 4 3 4 7" xfId="32702" xr:uid="{00000000-0005-0000-0000-0000C27B0000}"/>
    <cellStyle name="Millares 2 3 4 3 5" xfId="1117" xr:uid="{00000000-0005-0000-0000-0000C37B0000}"/>
    <cellStyle name="Millares 2 3 4 3 5 2" xfId="3307" xr:uid="{00000000-0005-0000-0000-0000C47B0000}"/>
    <cellStyle name="Millares 2 3 4 3 5 2 2" xfId="6737" xr:uid="{00000000-0005-0000-0000-0000C57B0000}"/>
    <cellStyle name="Millares 2 3 4 3 5 2 2 2" xfId="17132" xr:uid="{00000000-0005-0000-0000-0000C67B0000}"/>
    <cellStyle name="Millares 2 3 4 3 5 2 2 2 2" xfId="48186" xr:uid="{00000000-0005-0000-0000-0000C77B0000}"/>
    <cellStyle name="Millares 2 3 4 3 5 2 2 3" xfId="27502" xr:uid="{00000000-0005-0000-0000-0000C87B0000}"/>
    <cellStyle name="Millares 2 3 4 3 5 2 2 4" xfId="37846" xr:uid="{00000000-0005-0000-0000-0000C97B0000}"/>
    <cellStyle name="Millares 2 3 4 3 5 2 3" xfId="10217" xr:uid="{00000000-0005-0000-0000-0000CA7B0000}"/>
    <cellStyle name="Millares 2 3 4 3 5 2 3 2" xfId="20583" xr:uid="{00000000-0005-0000-0000-0000CB7B0000}"/>
    <cellStyle name="Millares 2 3 4 3 5 2 3 2 2" xfId="51632" xr:uid="{00000000-0005-0000-0000-0000CC7B0000}"/>
    <cellStyle name="Millares 2 3 4 3 5 2 3 3" xfId="30948" xr:uid="{00000000-0005-0000-0000-0000CD7B0000}"/>
    <cellStyle name="Millares 2 3 4 3 5 2 3 4" xfId="41292" xr:uid="{00000000-0005-0000-0000-0000CE7B0000}"/>
    <cellStyle name="Millares 2 3 4 3 5 2 4" xfId="13704" xr:uid="{00000000-0005-0000-0000-0000CF7B0000}"/>
    <cellStyle name="Millares 2 3 4 3 5 2 4 2" xfId="44760" xr:uid="{00000000-0005-0000-0000-0000D07B0000}"/>
    <cellStyle name="Millares 2 3 4 3 5 2 5" xfId="24076" xr:uid="{00000000-0005-0000-0000-0000D17B0000}"/>
    <cellStyle name="Millares 2 3 4 3 5 2 6" xfId="34420" xr:uid="{00000000-0005-0000-0000-0000D27B0000}"/>
    <cellStyle name="Millares 2 3 4 3 5 3" xfId="5016" xr:uid="{00000000-0005-0000-0000-0000D37B0000}"/>
    <cellStyle name="Millares 2 3 4 3 5 3 2" xfId="15413" xr:uid="{00000000-0005-0000-0000-0000D47B0000}"/>
    <cellStyle name="Millares 2 3 4 3 5 3 2 2" xfId="46469" xr:uid="{00000000-0005-0000-0000-0000D57B0000}"/>
    <cellStyle name="Millares 2 3 4 3 5 3 3" xfId="25785" xr:uid="{00000000-0005-0000-0000-0000D67B0000}"/>
    <cellStyle name="Millares 2 3 4 3 5 3 4" xfId="36129" xr:uid="{00000000-0005-0000-0000-0000D77B0000}"/>
    <cellStyle name="Millares 2 3 4 3 5 4" xfId="8458" xr:uid="{00000000-0005-0000-0000-0000D87B0000}"/>
    <cellStyle name="Millares 2 3 4 3 5 4 2" xfId="18843" xr:uid="{00000000-0005-0000-0000-0000D97B0000}"/>
    <cellStyle name="Millares 2 3 4 3 5 4 2 2" xfId="49893" xr:uid="{00000000-0005-0000-0000-0000DA7B0000}"/>
    <cellStyle name="Millares 2 3 4 3 5 4 3" xfId="29209" xr:uid="{00000000-0005-0000-0000-0000DB7B0000}"/>
    <cellStyle name="Millares 2 3 4 3 5 4 4" xfId="39553" xr:uid="{00000000-0005-0000-0000-0000DC7B0000}"/>
    <cellStyle name="Millares 2 3 4 3 5 5" xfId="11987" xr:uid="{00000000-0005-0000-0000-0000DD7B0000}"/>
    <cellStyle name="Millares 2 3 4 3 5 5 2" xfId="43043" xr:uid="{00000000-0005-0000-0000-0000DE7B0000}"/>
    <cellStyle name="Millares 2 3 4 3 5 6" xfId="22359" xr:uid="{00000000-0005-0000-0000-0000DF7B0000}"/>
    <cellStyle name="Millares 2 3 4 3 5 7" xfId="32703" xr:uid="{00000000-0005-0000-0000-0000E07B0000}"/>
    <cellStyle name="Millares 2 3 4 3 6" xfId="3302" xr:uid="{00000000-0005-0000-0000-0000E17B0000}"/>
    <cellStyle name="Millares 2 3 4 3 6 2" xfId="6732" xr:uid="{00000000-0005-0000-0000-0000E27B0000}"/>
    <cellStyle name="Millares 2 3 4 3 6 2 2" xfId="17127" xr:uid="{00000000-0005-0000-0000-0000E37B0000}"/>
    <cellStyle name="Millares 2 3 4 3 6 2 2 2" xfId="48181" xr:uid="{00000000-0005-0000-0000-0000E47B0000}"/>
    <cellStyle name="Millares 2 3 4 3 6 2 3" xfId="27497" xr:uid="{00000000-0005-0000-0000-0000E57B0000}"/>
    <cellStyle name="Millares 2 3 4 3 6 2 4" xfId="37841" xr:uid="{00000000-0005-0000-0000-0000E67B0000}"/>
    <cellStyle name="Millares 2 3 4 3 6 3" xfId="10212" xr:uid="{00000000-0005-0000-0000-0000E77B0000}"/>
    <cellStyle name="Millares 2 3 4 3 6 3 2" xfId="20578" xr:uid="{00000000-0005-0000-0000-0000E87B0000}"/>
    <cellStyle name="Millares 2 3 4 3 6 3 2 2" xfId="51627" xr:uid="{00000000-0005-0000-0000-0000E97B0000}"/>
    <cellStyle name="Millares 2 3 4 3 6 3 3" xfId="30943" xr:uid="{00000000-0005-0000-0000-0000EA7B0000}"/>
    <cellStyle name="Millares 2 3 4 3 6 3 4" xfId="41287" xr:uid="{00000000-0005-0000-0000-0000EB7B0000}"/>
    <cellStyle name="Millares 2 3 4 3 6 4" xfId="13699" xr:uid="{00000000-0005-0000-0000-0000EC7B0000}"/>
    <cellStyle name="Millares 2 3 4 3 6 4 2" xfId="44755" xr:uid="{00000000-0005-0000-0000-0000ED7B0000}"/>
    <cellStyle name="Millares 2 3 4 3 6 5" xfId="24071" xr:uid="{00000000-0005-0000-0000-0000EE7B0000}"/>
    <cellStyle name="Millares 2 3 4 3 6 6" xfId="34415" xr:uid="{00000000-0005-0000-0000-0000EF7B0000}"/>
    <cellStyle name="Millares 2 3 4 3 7" xfId="5011" xr:uid="{00000000-0005-0000-0000-0000F07B0000}"/>
    <cellStyle name="Millares 2 3 4 3 7 2" xfId="15408" xr:uid="{00000000-0005-0000-0000-0000F17B0000}"/>
    <cellStyle name="Millares 2 3 4 3 7 2 2" xfId="46464" xr:uid="{00000000-0005-0000-0000-0000F27B0000}"/>
    <cellStyle name="Millares 2 3 4 3 7 3" xfId="25780" xr:uid="{00000000-0005-0000-0000-0000F37B0000}"/>
    <cellStyle name="Millares 2 3 4 3 7 4" xfId="36124" xr:uid="{00000000-0005-0000-0000-0000F47B0000}"/>
    <cellStyle name="Millares 2 3 4 3 8" xfId="8453" xr:uid="{00000000-0005-0000-0000-0000F57B0000}"/>
    <cellStyle name="Millares 2 3 4 3 8 2" xfId="18838" xr:uid="{00000000-0005-0000-0000-0000F67B0000}"/>
    <cellStyle name="Millares 2 3 4 3 8 2 2" xfId="49888" xr:uid="{00000000-0005-0000-0000-0000F77B0000}"/>
    <cellStyle name="Millares 2 3 4 3 8 3" xfId="29204" xr:uid="{00000000-0005-0000-0000-0000F87B0000}"/>
    <cellStyle name="Millares 2 3 4 3 8 4" xfId="39548" xr:uid="{00000000-0005-0000-0000-0000F97B0000}"/>
    <cellStyle name="Millares 2 3 4 3 9" xfId="11982" xr:uid="{00000000-0005-0000-0000-0000FA7B0000}"/>
    <cellStyle name="Millares 2 3 4 3 9 2" xfId="43038" xr:uid="{00000000-0005-0000-0000-0000FB7B0000}"/>
    <cellStyle name="Millares 2 3 4 4" xfId="1118" xr:uid="{00000000-0005-0000-0000-0000FC7B0000}"/>
    <cellStyle name="Millares 2 3 4 4 2" xfId="1119" xr:uid="{00000000-0005-0000-0000-0000FD7B0000}"/>
    <cellStyle name="Millares 2 3 4 4 2 2" xfId="3309" xr:uid="{00000000-0005-0000-0000-0000FE7B0000}"/>
    <cellStyle name="Millares 2 3 4 4 2 2 2" xfId="6739" xr:uid="{00000000-0005-0000-0000-0000FF7B0000}"/>
    <cellStyle name="Millares 2 3 4 4 2 2 2 2" xfId="17134" xr:uid="{00000000-0005-0000-0000-0000007C0000}"/>
    <cellStyle name="Millares 2 3 4 4 2 2 2 2 2" xfId="48188" xr:uid="{00000000-0005-0000-0000-0000017C0000}"/>
    <cellStyle name="Millares 2 3 4 4 2 2 2 3" xfId="27504" xr:uid="{00000000-0005-0000-0000-0000027C0000}"/>
    <cellStyle name="Millares 2 3 4 4 2 2 2 4" xfId="37848" xr:uid="{00000000-0005-0000-0000-0000037C0000}"/>
    <cellStyle name="Millares 2 3 4 4 2 2 3" xfId="10219" xr:uid="{00000000-0005-0000-0000-0000047C0000}"/>
    <cellStyle name="Millares 2 3 4 4 2 2 3 2" xfId="20585" xr:uid="{00000000-0005-0000-0000-0000057C0000}"/>
    <cellStyle name="Millares 2 3 4 4 2 2 3 2 2" xfId="51634" xr:uid="{00000000-0005-0000-0000-0000067C0000}"/>
    <cellStyle name="Millares 2 3 4 4 2 2 3 3" xfId="30950" xr:uid="{00000000-0005-0000-0000-0000077C0000}"/>
    <cellStyle name="Millares 2 3 4 4 2 2 3 4" xfId="41294" xr:uid="{00000000-0005-0000-0000-0000087C0000}"/>
    <cellStyle name="Millares 2 3 4 4 2 2 4" xfId="13706" xr:uid="{00000000-0005-0000-0000-0000097C0000}"/>
    <cellStyle name="Millares 2 3 4 4 2 2 4 2" xfId="44762" xr:uid="{00000000-0005-0000-0000-00000A7C0000}"/>
    <cellStyle name="Millares 2 3 4 4 2 2 5" xfId="24078" xr:uid="{00000000-0005-0000-0000-00000B7C0000}"/>
    <cellStyle name="Millares 2 3 4 4 2 2 6" xfId="34422" xr:uid="{00000000-0005-0000-0000-00000C7C0000}"/>
    <cellStyle name="Millares 2 3 4 4 2 3" xfId="5018" xr:uid="{00000000-0005-0000-0000-00000D7C0000}"/>
    <cellStyle name="Millares 2 3 4 4 2 3 2" xfId="15415" xr:uid="{00000000-0005-0000-0000-00000E7C0000}"/>
    <cellStyle name="Millares 2 3 4 4 2 3 2 2" xfId="46471" xr:uid="{00000000-0005-0000-0000-00000F7C0000}"/>
    <cellStyle name="Millares 2 3 4 4 2 3 3" xfId="25787" xr:uid="{00000000-0005-0000-0000-0000107C0000}"/>
    <cellStyle name="Millares 2 3 4 4 2 3 4" xfId="36131" xr:uid="{00000000-0005-0000-0000-0000117C0000}"/>
    <cellStyle name="Millares 2 3 4 4 2 4" xfId="8460" xr:uid="{00000000-0005-0000-0000-0000127C0000}"/>
    <cellStyle name="Millares 2 3 4 4 2 4 2" xfId="18845" xr:uid="{00000000-0005-0000-0000-0000137C0000}"/>
    <cellStyle name="Millares 2 3 4 4 2 4 2 2" xfId="49895" xr:uid="{00000000-0005-0000-0000-0000147C0000}"/>
    <cellStyle name="Millares 2 3 4 4 2 4 3" xfId="29211" xr:uid="{00000000-0005-0000-0000-0000157C0000}"/>
    <cellStyle name="Millares 2 3 4 4 2 4 4" xfId="39555" xr:uid="{00000000-0005-0000-0000-0000167C0000}"/>
    <cellStyle name="Millares 2 3 4 4 2 5" xfId="11989" xr:uid="{00000000-0005-0000-0000-0000177C0000}"/>
    <cellStyle name="Millares 2 3 4 4 2 5 2" xfId="43045" xr:uid="{00000000-0005-0000-0000-0000187C0000}"/>
    <cellStyle name="Millares 2 3 4 4 2 6" xfId="22361" xr:uid="{00000000-0005-0000-0000-0000197C0000}"/>
    <cellStyle name="Millares 2 3 4 4 2 7" xfId="32705" xr:uid="{00000000-0005-0000-0000-00001A7C0000}"/>
    <cellStyle name="Millares 2 3 4 4 3" xfId="3308" xr:uid="{00000000-0005-0000-0000-00001B7C0000}"/>
    <cellStyle name="Millares 2 3 4 4 3 2" xfId="6738" xr:uid="{00000000-0005-0000-0000-00001C7C0000}"/>
    <cellStyle name="Millares 2 3 4 4 3 2 2" xfId="17133" xr:uid="{00000000-0005-0000-0000-00001D7C0000}"/>
    <cellStyle name="Millares 2 3 4 4 3 2 2 2" xfId="48187" xr:uid="{00000000-0005-0000-0000-00001E7C0000}"/>
    <cellStyle name="Millares 2 3 4 4 3 2 3" xfId="27503" xr:uid="{00000000-0005-0000-0000-00001F7C0000}"/>
    <cellStyle name="Millares 2 3 4 4 3 2 4" xfId="37847" xr:uid="{00000000-0005-0000-0000-0000207C0000}"/>
    <cellStyle name="Millares 2 3 4 4 3 3" xfId="10218" xr:uid="{00000000-0005-0000-0000-0000217C0000}"/>
    <cellStyle name="Millares 2 3 4 4 3 3 2" xfId="20584" xr:uid="{00000000-0005-0000-0000-0000227C0000}"/>
    <cellStyle name="Millares 2 3 4 4 3 3 2 2" xfId="51633" xr:uid="{00000000-0005-0000-0000-0000237C0000}"/>
    <cellStyle name="Millares 2 3 4 4 3 3 3" xfId="30949" xr:uid="{00000000-0005-0000-0000-0000247C0000}"/>
    <cellStyle name="Millares 2 3 4 4 3 3 4" xfId="41293" xr:uid="{00000000-0005-0000-0000-0000257C0000}"/>
    <cellStyle name="Millares 2 3 4 4 3 4" xfId="13705" xr:uid="{00000000-0005-0000-0000-0000267C0000}"/>
    <cellStyle name="Millares 2 3 4 4 3 4 2" xfId="44761" xr:uid="{00000000-0005-0000-0000-0000277C0000}"/>
    <cellStyle name="Millares 2 3 4 4 3 5" xfId="24077" xr:uid="{00000000-0005-0000-0000-0000287C0000}"/>
    <cellStyle name="Millares 2 3 4 4 3 6" xfId="34421" xr:uid="{00000000-0005-0000-0000-0000297C0000}"/>
    <cellStyle name="Millares 2 3 4 4 4" xfId="5017" xr:uid="{00000000-0005-0000-0000-00002A7C0000}"/>
    <cellStyle name="Millares 2 3 4 4 4 2" xfId="15414" xr:uid="{00000000-0005-0000-0000-00002B7C0000}"/>
    <cellStyle name="Millares 2 3 4 4 4 2 2" xfId="46470" xr:uid="{00000000-0005-0000-0000-00002C7C0000}"/>
    <cellStyle name="Millares 2 3 4 4 4 3" xfId="25786" xr:uid="{00000000-0005-0000-0000-00002D7C0000}"/>
    <cellStyle name="Millares 2 3 4 4 4 4" xfId="36130" xr:uid="{00000000-0005-0000-0000-00002E7C0000}"/>
    <cellStyle name="Millares 2 3 4 4 5" xfId="8459" xr:uid="{00000000-0005-0000-0000-00002F7C0000}"/>
    <cellStyle name="Millares 2 3 4 4 5 2" xfId="18844" xr:uid="{00000000-0005-0000-0000-0000307C0000}"/>
    <cellStyle name="Millares 2 3 4 4 5 2 2" xfId="49894" xr:uid="{00000000-0005-0000-0000-0000317C0000}"/>
    <cellStyle name="Millares 2 3 4 4 5 3" xfId="29210" xr:uid="{00000000-0005-0000-0000-0000327C0000}"/>
    <cellStyle name="Millares 2 3 4 4 5 4" xfId="39554" xr:uid="{00000000-0005-0000-0000-0000337C0000}"/>
    <cellStyle name="Millares 2 3 4 4 6" xfId="11988" xr:uid="{00000000-0005-0000-0000-0000347C0000}"/>
    <cellStyle name="Millares 2 3 4 4 6 2" xfId="43044" xr:uid="{00000000-0005-0000-0000-0000357C0000}"/>
    <cellStyle name="Millares 2 3 4 4 7" xfId="22360" xr:uid="{00000000-0005-0000-0000-0000367C0000}"/>
    <cellStyle name="Millares 2 3 4 4 8" xfId="32704" xr:uid="{00000000-0005-0000-0000-0000377C0000}"/>
    <cellStyle name="Millares 2 3 4 5" xfId="1120" xr:uid="{00000000-0005-0000-0000-0000387C0000}"/>
    <cellStyle name="Millares 2 3 4 5 2" xfId="3310" xr:uid="{00000000-0005-0000-0000-0000397C0000}"/>
    <cellStyle name="Millares 2 3 4 5 2 2" xfId="6740" xr:uid="{00000000-0005-0000-0000-00003A7C0000}"/>
    <cellStyle name="Millares 2 3 4 5 2 2 2" xfId="17135" xr:uid="{00000000-0005-0000-0000-00003B7C0000}"/>
    <cellStyle name="Millares 2 3 4 5 2 2 2 2" xfId="48189" xr:uid="{00000000-0005-0000-0000-00003C7C0000}"/>
    <cellStyle name="Millares 2 3 4 5 2 2 3" xfId="27505" xr:uid="{00000000-0005-0000-0000-00003D7C0000}"/>
    <cellStyle name="Millares 2 3 4 5 2 2 4" xfId="37849" xr:uid="{00000000-0005-0000-0000-00003E7C0000}"/>
    <cellStyle name="Millares 2 3 4 5 2 3" xfId="10220" xr:uid="{00000000-0005-0000-0000-00003F7C0000}"/>
    <cellStyle name="Millares 2 3 4 5 2 3 2" xfId="20586" xr:uid="{00000000-0005-0000-0000-0000407C0000}"/>
    <cellStyle name="Millares 2 3 4 5 2 3 2 2" xfId="51635" xr:uid="{00000000-0005-0000-0000-0000417C0000}"/>
    <cellStyle name="Millares 2 3 4 5 2 3 3" xfId="30951" xr:uid="{00000000-0005-0000-0000-0000427C0000}"/>
    <cellStyle name="Millares 2 3 4 5 2 3 4" xfId="41295" xr:uid="{00000000-0005-0000-0000-0000437C0000}"/>
    <cellStyle name="Millares 2 3 4 5 2 4" xfId="13707" xr:uid="{00000000-0005-0000-0000-0000447C0000}"/>
    <cellStyle name="Millares 2 3 4 5 2 4 2" xfId="44763" xr:uid="{00000000-0005-0000-0000-0000457C0000}"/>
    <cellStyle name="Millares 2 3 4 5 2 5" xfId="24079" xr:uid="{00000000-0005-0000-0000-0000467C0000}"/>
    <cellStyle name="Millares 2 3 4 5 2 6" xfId="34423" xr:uid="{00000000-0005-0000-0000-0000477C0000}"/>
    <cellStyle name="Millares 2 3 4 5 3" xfId="5019" xr:uid="{00000000-0005-0000-0000-0000487C0000}"/>
    <cellStyle name="Millares 2 3 4 5 3 2" xfId="15416" xr:uid="{00000000-0005-0000-0000-0000497C0000}"/>
    <cellStyle name="Millares 2 3 4 5 3 2 2" xfId="46472" xr:uid="{00000000-0005-0000-0000-00004A7C0000}"/>
    <cellStyle name="Millares 2 3 4 5 3 3" xfId="25788" xr:uid="{00000000-0005-0000-0000-00004B7C0000}"/>
    <cellStyle name="Millares 2 3 4 5 3 4" xfId="36132" xr:uid="{00000000-0005-0000-0000-00004C7C0000}"/>
    <cellStyle name="Millares 2 3 4 5 4" xfId="8461" xr:uid="{00000000-0005-0000-0000-00004D7C0000}"/>
    <cellStyle name="Millares 2 3 4 5 4 2" xfId="18846" xr:uid="{00000000-0005-0000-0000-00004E7C0000}"/>
    <cellStyle name="Millares 2 3 4 5 4 2 2" xfId="49896" xr:uid="{00000000-0005-0000-0000-00004F7C0000}"/>
    <cellStyle name="Millares 2 3 4 5 4 3" xfId="29212" xr:uid="{00000000-0005-0000-0000-0000507C0000}"/>
    <cellStyle name="Millares 2 3 4 5 4 4" xfId="39556" xr:uid="{00000000-0005-0000-0000-0000517C0000}"/>
    <cellStyle name="Millares 2 3 4 5 5" xfId="11990" xr:uid="{00000000-0005-0000-0000-0000527C0000}"/>
    <cellStyle name="Millares 2 3 4 5 5 2" xfId="43046" xr:uid="{00000000-0005-0000-0000-0000537C0000}"/>
    <cellStyle name="Millares 2 3 4 5 6" xfId="22362" xr:uid="{00000000-0005-0000-0000-0000547C0000}"/>
    <cellStyle name="Millares 2 3 4 5 7" xfId="32706" xr:uid="{00000000-0005-0000-0000-0000557C0000}"/>
    <cellStyle name="Millares 2 3 4 6" xfId="1121" xr:uid="{00000000-0005-0000-0000-0000567C0000}"/>
    <cellStyle name="Millares 2 3 4 6 2" xfId="3311" xr:uid="{00000000-0005-0000-0000-0000577C0000}"/>
    <cellStyle name="Millares 2 3 4 6 2 2" xfId="6741" xr:uid="{00000000-0005-0000-0000-0000587C0000}"/>
    <cellStyle name="Millares 2 3 4 6 2 2 2" xfId="17136" xr:uid="{00000000-0005-0000-0000-0000597C0000}"/>
    <cellStyle name="Millares 2 3 4 6 2 2 2 2" xfId="48190" xr:uid="{00000000-0005-0000-0000-00005A7C0000}"/>
    <cellStyle name="Millares 2 3 4 6 2 2 3" xfId="27506" xr:uid="{00000000-0005-0000-0000-00005B7C0000}"/>
    <cellStyle name="Millares 2 3 4 6 2 2 4" xfId="37850" xr:uid="{00000000-0005-0000-0000-00005C7C0000}"/>
    <cellStyle name="Millares 2 3 4 6 2 3" xfId="10221" xr:uid="{00000000-0005-0000-0000-00005D7C0000}"/>
    <cellStyle name="Millares 2 3 4 6 2 3 2" xfId="20587" xr:uid="{00000000-0005-0000-0000-00005E7C0000}"/>
    <cellStyle name="Millares 2 3 4 6 2 3 2 2" xfId="51636" xr:uid="{00000000-0005-0000-0000-00005F7C0000}"/>
    <cellStyle name="Millares 2 3 4 6 2 3 3" xfId="30952" xr:uid="{00000000-0005-0000-0000-0000607C0000}"/>
    <cellStyle name="Millares 2 3 4 6 2 3 4" xfId="41296" xr:uid="{00000000-0005-0000-0000-0000617C0000}"/>
    <cellStyle name="Millares 2 3 4 6 2 4" xfId="13708" xr:uid="{00000000-0005-0000-0000-0000627C0000}"/>
    <cellStyle name="Millares 2 3 4 6 2 4 2" xfId="44764" xr:uid="{00000000-0005-0000-0000-0000637C0000}"/>
    <cellStyle name="Millares 2 3 4 6 2 5" xfId="24080" xr:uid="{00000000-0005-0000-0000-0000647C0000}"/>
    <cellStyle name="Millares 2 3 4 6 2 6" xfId="34424" xr:uid="{00000000-0005-0000-0000-0000657C0000}"/>
    <cellStyle name="Millares 2 3 4 6 3" xfId="5020" xr:uid="{00000000-0005-0000-0000-0000667C0000}"/>
    <cellStyle name="Millares 2 3 4 6 3 2" xfId="15417" xr:uid="{00000000-0005-0000-0000-0000677C0000}"/>
    <cellStyle name="Millares 2 3 4 6 3 2 2" xfId="46473" xr:uid="{00000000-0005-0000-0000-0000687C0000}"/>
    <cellStyle name="Millares 2 3 4 6 3 3" xfId="25789" xr:uid="{00000000-0005-0000-0000-0000697C0000}"/>
    <cellStyle name="Millares 2 3 4 6 3 4" xfId="36133" xr:uid="{00000000-0005-0000-0000-00006A7C0000}"/>
    <cellStyle name="Millares 2 3 4 6 4" xfId="8462" xr:uid="{00000000-0005-0000-0000-00006B7C0000}"/>
    <cellStyle name="Millares 2 3 4 6 4 2" xfId="18847" xr:uid="{00000000-0005-0000-0000-00006C7C0000}"/>
    <cellStyle name="Millares 2 3 4 6 4 2 2" xfId="49897" xr:uid="{00000000-0005-0000-0000-00006D7C0000}"/>
    <cellStyle name="Millares 2 3 4 6 4 3" xfId="29213" xr:uid="{00000000-0005-0000-0000-00006E7C0000}"/>
    <cellStyle name="Millares 2 3 4 6 4 4" xfId="39557" xr:uid="{00000000-0005-0000-0000-00006F7C0000}"/>
    <cellStyle name="Millares 2 3 4 6 5" xfId="11991" xr:uid="{00000000-0005-0000-0000-0000707C0000}"/>
    <cellStyle name="Millares 2 3 4 6 5 2" xfId="43047" xr:uid="{00000000-0005-0000-0000-0000717C0000}"/>
    <cellStyle name="Millares 2 3 4 6 6" xfId="22363" xr:uid="{00000000-0005-0000-0000-0000727C0000}"/>
    <cellStyle name="Millares 2 3 4 6 7" xfId="32707" xr:uid="{00000000-0005-0000-0000-0000737C0000}"/>
    <cellStyle name="Millares 2 3 4 7" xfId="1122" xr:uid="{00000000-0005-0000-0000-0000747C0000}"/>
    <cellStyle name="Millares 2 3 4 7 2" xfId="3312" xr:uid="{00000000-0005-0000-0000-0000757C0000}"/>
    <cellStyle name="Millares 2 3 4 7 2 2" xfId="6742" xr:uid="{00000000-0005-0000-0000-0000767C0000}"/>
    <cellStyle name="Millares 2 3 4 7 2 2 2" xfId="17137" xr:uid="{00000000-0005-0000-0000-0000777C0000}"/>
    <cellStyle name="Millares 2 3 4 7 2 2 2 2" xfId="48191" xr:uid="{00000000-0005-0000-0000-0000787C0000}"/>
    <cellStyle name="Millares 2 3 4 7 2 2 3" xfId="27507" xr:uid="{00000000-0005-0000-0000-0000797C0000}"/>
    <cellStyle name="Millares 2 3 4 7 2 2 4" xfId="37851" xr:uid="{00000000-0005-0000-0000-00007A7C0000}"/>
    <cellStyle name="Millares 2 3 4 7 2 3" xfId="10222" xr:uid="{00000000-0005-0000-0000-00007B7C0000}"/>
    <cellStyle name="Millares 2 3 4 7 2 3 2" xfId="20588" xr:uid="{00000000-0005-0000-0000-00007C7C0000}"/>
    <cellStyle name="Millares 2 3 4 7 2 3 2 2" xfId="51637" xr:uid="{00000000-0005-0000-0000-00007D7C0000}"/>
    <cellStyle name="Millares 2 3 4 7 2 3 3" xfId="30953" xr:uid="{00000000-0005-0000-0000-00007E7C0000}"/>
    <cellStyle name="Millares 2 3 4 7 2 3 4" xfId="41297" xr:uid="{00000000-0005-0000-0000-00007F7C0000}"/>
    <cellStyle name="Millares 2 3 4 7 2 4" xfId="13709" xr:uid="{00000000-0005-0000-0000-0000807C0000}"/>
    <cellStyle name="Millares 2 3 4 7 2 4 2" xfId="44765" xr:uid="{00000000-0005-0000-0000-0000817C0000}"/>
    <cellStyle name="Millares 2 3 4 7 2 5" xfId="24081" xr:uid="{00000000-0005-0000-0000-0000827C0000}"/>
    <cellStyle name="Millares 2 3 4 7 2 6" xfId="34425" xr:uid="{00000000-0005-0000-0000-0000837C0000}"/>
    <cellStyle name="Millares 2 3 4 7 3" xfId="5021" xr:uid="{00000000-0005-0000-0000-0000847C0000}"/>
    <cellStyle name="Millares 2 3 4 7 3 2" xfId="15418" xr:uid="{00000000-0005-0000-0000-0000857C0000}"/>
    <cellStyle name="Millares 2 3 4 7 3 2 2" xfId="46474" xr:uid="{00000000-0005-0000-0000-0000867C0000}"/>
    <cellStyle name="Millares 2 3 4 7 3 3" xfId="25790" xr:uid="{00000000-0005-0000-0000-0000877C0000}"/>
    <cellStyle name="Millares 2 3 4 7 3 4" xfId="36134" xr:uid="{00000000-0005-0000-0000-0000887C0000}"/>
    <cellStyle name="Millares 2 3 4 7 4" xfId="8463" xr:uid="{00000000-0005-0000-0000-0000897C0000}"/>
    <cellStyle name="Millares 2 3 4 7 4 2" xfId="18848" xr:uid="{00000000-0005-0000-0000-00008A7C0000}"/>
    <cellStyle name="Millares 2 3 4 7 4 2 2" xfId="49898" xr:uid="{00000000-0005-0000-0000-00008B7C0000}"/>
    <cellStyle name="Millares 2 3 4 7 4 3" xfId="29214" xr:uid="{00000000-0005-0000-0000-00008C7C0000}"/>
    <cellStyle name="Millares 2 3 4 7 4 4" xfId="39558" xr:uid="{00000000-0005-0000-0000-00008D7C0000}"/>
    <cellStyle name="Millares 2 3 4 7 5" xfId="11992" xr:uid="{00000000-0005-0000-0000-00008E7C0000}"/>
    <cellStyle name="Millares 2 3 4 7 5 2" xfId="43048" xr:uid="{00000000-0005-0000-0000-00008F7C0000}"/>
    <cellStyle name="Millares 2 3 4 7 6" xfId="22364" xr:uid="{00000000-0005-0000-0000-0000907C0000}"/>
    <cellStyle name="Millares 2 3 4 7 7" xfId="32708" xr:uid="{00000000-0005-0000-0000-0000917C0000}"/>
    <cellStyle name="Millares 2 3 4 8" xfId="3289" xr:uid="{00000000-0005-0000-0000-0000927C0000}"/>
    <cellStyle name="Millares 2 3 4 8 2" xfId="6719" xr:uid="{00000000-0005-0000-0000-0000937C0000}"/>
    <cellStyle name="Millares 2 3 4 8 2 2" xfId="17114" xr:uid="{00000000-0005-0000-0000-0000947C0000}"/>
    <cellStyle name="Millares 2 3 4 8 2 2 2" xfId="48168" xr:uid="{00000000-0005-0000-0000-0000957C0000}"/>
    <cellStyle name="Millares 2 3 4 8 2 3" xfId="27484" xr:uid="{00000000-0005-0000-0000-0000967C0000}"/>
    <cellStyle name="Millares 2 3 4 8 2 4" xfId="37828" xr:uid="{00000000-0005-0000-0000-0000977C0000}"/>
    <cellStyle name="Millares 2 3 4 8 3" xfId="10199" xr:uid="{00000000-0005-0000-0000-0000987C0000}"/>
    <cellStyle name="Millares 2 3 4 8 3 2" xfId="20565" xr:uid="{00000000-0005-0000-0000-0000997C0000}"/>
    <cellStyle name="Millares 2 3 4 8 3 2 2" xfId="51614" xr:uid="{00000000-0005-0000-0000-00009A7C0000}"/>
    <cellStyle name="Millares 2 3 4 8 3 3" xfId="30930" xr:uid="{00000000-0005-0000-0000-00009B7C0000}"/>
    <cellStyle name="Millares 2 3 4 8 3 4" xfId="41274" xr:uid="{00000000-0005-0000-0000-00009C7C0000}"/>
    <cellStyle name="Millares 2 3 4 8 4" xfId="13686" xr:uid="{00000000-0005-0000-0000-00009D7C0000}"/>
    <cellStyle name="Millares 2 3 4 8 4 2" xfId="44742" xr:uid="{00000000-0005-0000-0000-00009E7C0000}"/>
    <cellStyle name="Millares 2 3 4 8 5" xfId="24058" xr:uid="{00000000-0005-0000-0000-00009F7C0000}"/>
    <cellStyle name="Millares 2 3 4 8 6" xfId="34402" xr:uid="{00000000-0005-0000-0000-0000A07C0000}"/>
    <cellStyle name="Millares 2 3 4 9" xfId="4998" xr:uid="{00000000-0005-0000-0000-0000A17C0000}"/>
    <cellStyle name="Millares 2 3 4 9 2" xfId="15395" xr:uid="{00000000-0005-0000-0000-0000A27C0000}"/>
    <cellStyle name="Millares 2 3 4 9 2 2" xfId="46451" xr:uid="{00000000-0005-0000-0000-0000A37C0000}"/>
    <cellStyle name="Millares 2 3 4 9 3" xfId="25767" xr:uid="{00000000-0005-0000-0000-0000A47C0000}"/>
    <cellStyle name="Millares 2 3 4 9 4" xfId="36111" xr:uid="{00000000-0005-0000-0000-0000A57C0000}"/>
    <cellStyle name="Millares 2 3 5" xfId="1123" xr:uid="{00000000-0005-0000-0000-0000A67C0000}"/>
    <cellStyle name="Millares 2 3 5 10" xfId="11993" xr:uid="{00000000-0005-0000-0000-0000A77C0000}"/>
    <cellStyle name="Millares 2 3 5 10 2" xfId="43049" xr:uid="{00000000-0005-0000-0000-0000A87C0000}"/>
    <cellStyle name="Millares 2 3 5 11" xfId="22365" xr:uid="{00000000-0005-0000-0000-0000A97C0000}"/>
    <cellStyle name="Millares 2 3 5 12" xfId="32709" xr:uid="{00000000-0005-0000-0000-0000AA7C0000}"/>
    <cellStyle name="Millares 2 3 5 2" xfId="1124" xr:uid="{00000000-0005-0000-0000-0000AB7C0000}"/>
    <cellStyle name="Millares 2 3 5 2 10" xfId="22366" xr:uid="{00000000-0005-0000-0000-0000AC7C0000}"/>
    <cellStyle name="Millares 2 3 5 2 11" xfId="32710" xr:uid="{00000000-0005-0000-0000-0000AD7C0000}"/>
    <cellStyle name="Millares 2 3 5 2 2" xfId="1125" xr:uid="{00000000-0005-0000-0000-0000AE7C0000}"/>
    <cellStyle name="Millares 2 3 5 2 2 2" xfId="1126" xr:uid="{00000000-0005-0000-0000-0000AF7C0000}"/>
    <cellStyle name="Millares 2 3 5 2 2 2 2" xfId="3316" xr:uid="{00000000-0005-0000-0000-0000B07C0000}"/>
    <cellStyle name="Millares 2 3 5 2 2 2 2 2" xfId="6746" xr:uid="{00000000-0005-0000-0000-0000B17C0000}"/>
    <cellStyle name="Millares 2 3 5 2 2 2 2 2 2" xfId="17141" xr:uid="{00000000-0005-0000-0000-0000B27C0000}"/>
    <cellStyle name="Millares 2 3 5 2 2 2 2 2 2 2" xfId="48195" xr:uid="{00000000-0005-0000-0000-0000B37C0000}"/>
    <cellStyle name="Millares 2 3 5 2 2 2 2 2 3" xfId="27511" xr:uid="{00000000-0005-0000-0000-0000B47C0000}"/>
    <cellStyle name="Millares 2 3 5 2 2 2 2 2 4" xfId="37855" xr:uid="{00000000-0005-0000-0000-0000B57C0000}"/>
    <cellStyle name="Millares 2 3 5 2 2 2 2 3" xfId="10226" xr:uid="{00000000-0005-0000-0000-0000B67C0000}"/>
    <cellStyle name="Millares 2 3 5 2 2 2 2 3 2" xfId="20592" xr:uid="{00000000-0005-0000-0000-0000B77C0000}"/>
    <cellStyle name="Millares 2 3 5 2 2 2 2 3 2 2" xfId="51641" xr:uid="{00000000-0005-0000-0000-0000B87C0000}"/>
    <cellStyle name="Millares 2 3 5 2 2 2 2 3 3" xfId="30957" xr:uid="{00000000-0005-0000-0000-0000B97C0000}"/>
    <cellStyle name="Millares 2 3 5 2 2 2 2 3 4" xfId="41301" xr:uid="{00000000-0005-0000-0000-0000BA7C0000}"/>
    <cellStyle name="Millares 2 3 5 2 2 2 2 4" xfId="13713" xr:uid="{00000000-0005-0000-0000-0000BB7C0000}"/>
    <cellStyle name="Millares 2 3 5 2 2 2 2 4 2" xfId="44769" xr:uid="{00000000-0005-0000-0000-0000BC7C0000}"/>
    <cellStyle name="Millares 2 3 5 2 2 2 2 5" xfId="24085" xr:uid="{00000000-0005-0000-0000-0000BD7C0000}"/>
    <cellStyle name="Millares 2 3 5 2 2 2 2 6" xfId="34429" xr:uid="{00000000-0005-0000-0000-0000BE7C0000}"/>
    <cellStyle name="Millares 2 3 5 2 2 2 3" xfId="5025" xr:uid="{00000000-0005-0000-0000-0000BF7C0000}"/>
    <cellStyle name="Millares 2 3 5 2 2 2 3 2" xfId="15422" xr:uid="{00000000-0005-0000-0000-0000C07C0000}"/>
    <cellStyle name="Millares 2 3 5 2 2 2 3 2 2" xfId="46478" xr:uid="{00000000-0005-0000-0000-0000C17C0000}"/>
    <cellStyle name="Millares 2 3 5 2 2 2 3 3" xfId="25794" xr:uid="{00000000-0005-0000-0000-0000C27C0000}"/>
    <cellStyle name="Millares 2 3 5 2 2 2 3 4" xfId="36138" xr:uid="{00000000-0005-0000-0000-0000C37C0000}"/>
    <cellStyle name="Millares 2 3 5 2 2 2 4" xfId="8467" xr:uid="{00000000-0005-0000-0000-0000C47C0000}"/>
    <cellStyle name="Millares 2 3 5 2 2 2 4 2" xfId="18852" xr:uid="{00000000-0005-0000-0000-0000C57C0000}"/>
    <cellStyle name="Millares 2 3 5 2 2 2 4 2 2" xfId="49902" xr:uid="{00000000-0005-0000-0000-0000C67C0000}"/>
    <cellStyle name="Millares 2 3 5 2 2 2 4 3" xfId="29218" xr:uid="{00000000-0005-0000-0000-0000C77C0000}"/>
    <cellStyle name="Millares 2 3 5 2 2 2 4 4" xfId="39562" xr:uid="{00000000-0005-0000-0000-0000C87C0000}"/>
    <cellStyle name="Millares 2 3 5 2 2 2 5" xfId="11996" xr:uid="{00000000-0005-0000-0000-0000C97C0000}"/>
    <cellStyle name="Millares 2 3 5 2 2 2 5 2" xfId="43052" xr:uid="{00000000-0005-0000-0000-0000CA7C0000}"/>
    <cellStyle name="Millares 2 3 5 2 2 2 6" xfId="22368" xr:uid="{00000000-0005-0000-0000-0000CB7C0000}"/>
    <cellStyle name="Millares 2 3 5 2 2 2 7" xfId="32712" xr:uid="{00000000-0005-0000-0000-0000CC7C0000}"/>
    <cellStyle name="Millares 2 3 5 2 2 3" xfId="3315" xr:uid="{00000000-0005-0000-0000-0000CD7C0000}"/>
    <cellStyle name="Millares 2 3 5 2 2 3 2" xfId="6745" xr:uid="{00000000-0005-0000-0000-0000CE7C0000}"/>
    <cellStyle name="Millares 2 3 5 2 2 3 2 2" xfId="17140" xr:uid="{00000000-0005-0000-0000-0000CF7C0000}"/>
    <cellStyle name="Millares 2 3 5 2 2 3 2 2 2" xfId="48194" xr:uid="{00000000-0005-0000-0000-0000D07C0000}"/>
    <cellStyle name="Millares 2 3 5 2 2 3 2 3" xfId="27510" xr:uid="{00000000-0005-0000-0000-0000D17C0000}"/>
    <cellStyle name="Millares 2 3 5 2 2 3 2 4" xfId="37854" xr:uid="{00000000-0005-0000-0000-0000D27C0000}"/>
    <cellStyle name="Millares 2 3 5 2 2 3 3" xfId="10225" xr:uid="{00000000-0005-0000-0000-0000D37C0000}"/>
    <cellStyle name="Millares 2 3 5 2 2 3 3 2" xfId="20591" xr:uid="{00000000-0005-0000-0000-0000D47C0000}"/>
    <cellStyle name="Millares 2 3 5 2 2 3 3 2 2" xfId="51640" xr:uid="{00000000-0005-0000-0000-0000D57C0000}"/>
    <cellStyle name="Millares 2 3 5 2 2 3 3 3" xfId="30956" xr:uid="{00000000-0005-0000-0000-0000D67C0000}"/>
    <cellStyle name="Millares 2 3 5 2 2 3 3 4" xfId="41300" xr:uid="{00000000-0005-0000-0000-0000D77C0000}"/>
    <cellStyle name="Millares 2 3 5 2 2 3 4" xfId="13712" xr:uid="{00000000-0005-0000-0000-0000D87C0000}"/>
    <cellStyle name="Millares 2 3 5 2 2 3 4 2" xfId="44768" xr:uid="{00000000-0005-0000-0000-0000D97C0000}"/>
    <cellStyle name="Millares 2 3 5 2 2 3 5" xfId="24084" xr:uid="{00000000-0005-0000-0000-0000DA7C0000}"/>
    <cellStyle name="Millares 2 3 5 2 2 3 6" xfId="34428" xr:uid="{00000000-0005-0000-0000-0000DB7C0000}"/>
    <cellStyle name="Millares 2 3 5 2 2 4" xfId="5024" xr:uid="{00000000-0005-0000-0000-0000DC7C0000}"/>
    <cellStyle name="Millares 2 3 5 2 2 4 2" xfId="15421" xr:uid="{00000000-0005-0000-0000-0000DD7C0000}"/>
    <cellStyle name="Millares 2 3 5 2 2 4 2 2" xfId="46477" xr:uid="{00000000-0005-0000-0000-0000DE7C0000}"/>
    <cellStyle name="Millares 2 3 5 2 2 4 3" xfId="25793" xr:uid="{00000000-0005-0000-0000-0000DF7C0000}"/>
    <cellStyle name="Millares 2 3 5 2 2 4 4" xfId="36137" xr:uid="{00000000-0005-0000-0000-0000E07C0000}"/>
    <cellStyle name="Millares 2 3 5 2 2 5" xfId="8466" xr:uid="{00000000-0005-0000-0000-0000E17C0000}"/>
    <cellStyle name="Millares 2 3 5 2 2 5 2" xfId="18851" xr:uid="{00000000-0005-0000-0000-0000E27C0000}"/>
    <cellStyle name="Millares 2 3 5 2 2 5 2 2" xfId="49901" xr:uid="{00000000-0005-0000-0000-0000E37C0000}"/>
    <cellStyle name="Millares 2 3 5 2 2 5 3" xfId="29217" xr:uid="{00000000-0005-0000-0000-0000E47C0000}"/>
    <cellStyle name="Millares 2 3 5 2 2 5 4" xfId="39561" xr:uid="{00000000-0005-0000-0000-0000E57C0000}"/>
    <cellStyle name="Millares 2 3 5 2 2 6" xfId="11995" xr:uid="{00000000-0005-0000-0000-0000E67C0000}"/>
    <cellStyle name="Millares 2 3 5 2 2 6 2" xfId="43051" xr:uid="{00000000-0005-0000-0000-0000E77C0000}"/>
    <cellStyle name="Millares 2 3 5 2 2 7" xfId="22367" xr:uid="{00000000-0005-0000-0000-0000E87C0000}"/>
    <cellStyle name="Millares 2 3 5 2 2 8" xfId="32711" xr:uid="{00000000-0005-0000-0000-0000E97C0000}"/>
    <cellStyle name="Millares 2 3 5 2 3" xfId="1127" xr:uid="{00000000-0005-0000-0000-0000EA7C0000}"/>
    <cellStyle name="Millares 2 3 5 2 3 2" xfId="3317" xr:uid="{00000000-0005-0000-0000-0000EB7C0000}"/>
    <cellStyle name="Millares 2 3 5 2 3 2 2" xfId="6747" xr:uid="{00000000-0005-0000-0000-0000EC7C0000}"/>
    <cellStyle name="Millares 2 3 5 2 3 2 2 2" xfId="17142" xr:uid="{00000000-0005-0000-0000-0000ED7C0000}"/>
    <cellStyle name="Millares 2 3 5 2 3 2 2 2 2" xfId="48196" xr:uid="{00000000-0005-0000-0000-0000EE7C0000}"/>
    <cellStyle name="Millares 2 3 5 2 3 2 2 3" xfId="27512" xr:uid="{00000000-0005-0000-0000-0000EF7C0000}"/>
    <cellStyle name="Millares 2 3 5 2 3 2 2 4" xfId="37856" xr:uid="{00000000-0005-0000-0000-0000F07C0000}"/>
    <cellStyle name="Millares 2 3 5 2 3 2 3" xfId="10227" xr:uid="{00000000-0005-0000-0000-0000F17C0000}"/>
    <cellStyle name="Millares 2 3 5 2 3 2 3 2" xfId="20593" xr:uid="{00000000-0005-0000-0000-0000F27C0000}"/>
    <cellStyle name="Millares 2 3 5 2 3 2 3 2 2" xfId="51642" xr:uid="{00000000-0005-0000-0000-0000F37C0000}"/>
    <cellStyle name="Millares 2 3 5 2 3 2 3 3" xfId="30958" xr:uid="{00000000-0005-0000-0000-0000F47C0000}"/>
    <cellStyle name="Millares 2 3 5 2 3 2 3 4" xfId="41302" xr:uid="{00000000-0005-0000-0000-0000F57C0000}"/>
    <cellStyle name="Millares 2 3 5 2 3 2 4" xfId="13714" xr:uid="{00000000-0005-0000-0000-0000F67C0000}"/>
    <cellStyle name="Millares 2 3 5 2 3 2 4 2" xfId="44770" xr:uid="{00000000-0005-0000-0000-0000F77C0000}"/>
    <cellStyle name="Millares 2 3 5 2 3 2 5" xfId="24086" xr:uid="{00000000-0005-0000-0000-0000F87C0000}"/>
    <cellStyle name="Millares 2 3 5 2 3 2 6" xfId="34430" xr:uid="{00000000-0005-0000-0000-0000F97C0000}"/>
    <cellStyle name="Millares 2 3 5 2 3 3" xfId="5026" xr:uid="{00000000-0005-0000-0000-0000FA7C0000}"/>
    <cellStyle name="Millares 2 3 5 2 3 3 2" xfId="15423" xr:uid="{00000000-0005-0000-0000-0000FB7C0000}"/>
    <cellStyle name="Millares 2 3 5 2 3 3 2 2" xfId="46479" xr:uid="{00000000-0005-0000-0000-0000FC7C0000}"/>
    <cellStyle name="Millares 2 3 5 2 3 3 3" xfId="25795" xr:uid="{00000000-0005-0000-0000-0000FD7C0000}"/>
    <cellStyle name="Millares 2 3 5 2 3 3 4" xfId="36139" xr:uid="{00000000-0005-0000-0000-0000FE7C0000}"/>
    <cellStyle name="Millares 2 3 5 2 3 4" xfId="8468" xr:uid="{00000000-0005-0000-0000-0000FF7C0000}"/>
    <cellStyle name="Millares 2 3 5 2 3 4 2" xfId="18853" xr:uid="{00000000-0005-0000-0000-0000007D0000}"/>
    <cellStyle name="Millares 2 3 5 2 3 4 2 2" xfId="49903" xr:uid="{00000000-0005-0000-0000-0000017D0000}"/>
    <cellStyle name="Millares 2 3 5 2 3 4 3" xfId="29219" xr:uid="{00000000-0005-0000-0000-0000027D0000}"/>
    <cellStyle name="Millares 2 3 5 2 3 4 4" xfId="39563" xr:uid="{00000000-0005-0000-0000-0000037D0000}"/>
    <cellStyle name="Millares 2 3 5 2 3 5" xfId="11997" xr:uid="{00000000-0005-0000-0000-0000047D0000}"/>
    <cellStyle name="Millares 2 3 5 2 3 5 2" xfId="43053" xr:uid="{00000000-0005-0000-0000-0000057D0000}"/>
    <cellStyle name="Millares 2 3 5 2 3 6" xfId="22369" xr:uid="{00000000-0005-0000-0000-0000067D0000}"/>
    <cellStyle name="Millares 2 3 5 2 3 7" xfId="32713" xr:uid="{00000000-0005-0000-0000-0000077D0000}"/>
    <cellStyle name="Millares 2 3 5 2 4" xfId="1128" xr:uid="{00000000-0005-0000-0000-0000087D0000}"/>
    <cellStyle name="Millares 2 3 5 2 4 2" xfId="3318" xr:uid="{00000000-0005-0000-0000-0000097D0000}"/>
    <cellStyle name="Millares 2 3 5 2 4 2 2" xfId="6748" xr:uid="{00000000-0005-0000-0000-00000A7D0000}"/>
    <cellStyle name="Millares 2 3 5 2 4 2 2 2" xfId="17143" xr:uid="{00000000-0005-0000-0000-00000B7D0000}"/>
    <cellStyle name="Millares 2 3 5 2 4 2 2 2 2" xfId="48197" xr:uid="{00000000-0005-0000-0000-00000C7D0000}"/>
    <cellStyle name="Millares 2 3 5 2 4 2 2 3" xfId="27513" xr:uid="{00000000-0005-0000-0000-00000D7D0000}"/>
    <cellStyle name="Millares 2 3 5 2 4 2 2 4" xfId="37857" xr:uid="{00000000-0005-0000-0000-00000E7D0000}"/>
    <cellStyle name="Millares 2 3 5 2 4 2 3" xfId="10228" xr:uid="{00000000-0005-0000-0000-00000F7D0000}"/>
    <cellStyle name="Millares 2 3 5 2 4 2 3 2" xfId="20594" xr:uid="{00000000-0005-0000-0000-0000107D0000}"/>
    <cellStyle name="Millares 2 3 5 2 4 2 3 2 2" xfId="51643" xr:uid="{00000000-0005-0000-0000-0000117D0000}"/>
    <cellStyle name="Millares 2 3 5 2 4 2 3 3" xfId="30959" xr:uid="{00000000-0005-0000-0000-0000127D0000}"/>
    <cellStyle name="Millares 2 3 5 2 4 2 3 4" xfId="41303" xr:uid="{00000000-0005-0000-0000-0000137D0000}"/>
    <cellStyle name="Millares 2 3 5 2 4 2 4" xfId="13715" xr:uid="{00000000-0005-0000-0000-0000147D0000}"/>
    <cellStyle name="Millares 2 3 5 2 4 2 4 2" xfId="44771" xr:uid="{00000000-0005-0000-0000-0000157D0000}"/>
    <cellStyle name="Millares 2 3 5 2 4 2 5" xfId="24087" xr:uid="{00000000-0005-0000-0000-0000167D0000}"/>
    <cellStyle name="Millares 2 3 5 2 4 2 6" xfId="34431" xr:uid="{00000000-0005-0000-0000-0000177D0000}"/>
    <cellStyle name="Millares 2 3 5 2 4 3" xfId="5027" xr:uid="{00000000-0005-0000-0000-0000187D0000}"/>
    <cellStyle name="Millares 2 3 5 2 4 3 2" xfId="15424" xr:uid="{00000000-0005-0000-0000-0000197D0000}"/>
    <cellStyle name="Millares 2 3 5 2 4 3 2 2" xfId="46480" xr:uid="{00000000-0005-0000-0000-00001A7D0000}"/>
    <cellStyle name="Millares 2 3 5 2 4 3 3" xfId="25796" xr:uid="{00000000-0005-0000-0000-00001B7D0000}"/>
    <cellStyle name="Millares 2 3 5 2 4 3 4" xfId="36140" xr:uid="{00000000-0005-0000-0000-00001C7D0000}"/>
    <cellStyle name="Millares 2 3 5 2 4 4" xfId="8469" xr:uid="{00000000-0005-0000-0000-00001D7D0000}"/>
    <cellStyle name="Millares 2 3 5 2 4 4 2" xfId="18854" xr:uid="{00000000-0005-0000-0000-00001E7D0000}"/>
    <cellStyle name="Millares 2 3 5 2 4 4 2 2" xfId="49904" xr:uid="{00000000-0005-0000-0000-00001F7D0000}"/>
    <cellStyle name="Millares 2 3 5 2 4 4 3" xfId="29220" xr:uid="{00000000-0005-0000-0000-0000207D0000}"/>
    <cellStyle name="Millares 2 3 5 2 4 4 4" xfId="39564" xr:uid="{00000000-0005-0000-0000-0000217D0000}"/>
    <cellStyle name="Millares 2 3 5 2 4 5" xfId="11998" xr:uid="{00000000-0005-0000-0000-0000227D0000}"/>
    <cellStyle name="Millares 2 3 5 2 4 5 2" xfId="43054" xr:uid="{00000000-0005-0000-0000-0000237D0000}"/>
    <cellStyle name="Millares 2 3 5 2 4 6" xfId="22370" xr:uid="{00000000-0005-0000-0000-0000247D0000}"/>
    <cellStyle name="Millares 2 3 5 2 4 7" xfId="32714" xr:uid="{00000000-0005-0000-0000-0000257D0000}"/>
    <cellStyle name="Millares 2 3 5 2 5" xfId="1129" xr:uid="{00000000-0005-0000-0000-0000267D0000}"/>
    <cellStyle name="Millares 2 3 5 2 5 2" xfId="3319" xr:uid="{00000000-0005-0000-0000-0000277D0000}"/>
    <cellStyle name="Millares 2 3 5 2 5 2 2" xfId="6749" xr:uid="{00000000-0005-0000-0000-0000287D0000}"/>
    <cellStyle name="Millares 2 3 5 2 5 2 2 2" xfId="17144" xr:uid="{00000000-0005-0000-0000-0000297D0000}"/>
    <cellStyle name="Millares 2 3 5 2 5 2 2 2 2" xfId="48198" xr:uid="{00000000-0005-0000-0000-00002A7D0000}"/>
    <cellStyle name="Millares 2 3 5 2 5 2 2 3" xfId="27514" xr:uid="{00000000-0005-0000-0000-00002B7D0000}"/>
    <cellStyle name="Millares 2 3 5 2 5 2 2 4" xfId="37858" xr:uid="{00000000-0005-0000-0000-00002C7D0000}"/>
    <cellStyle name="Millares 2 3 5 2 5 2 3" xfId="10229" xr:uid="{00000000-0005-0000-0000-00002D7D0000}"/>
    <cellStyle name="Millares 2 3 5 2 5 2 3 2" xfId="20595" xr:uid="{00000000-0005-0000-0000-00002E7D0000}"/>
    <cellStyle name="Millares 2 3 5 2 5 2 3 2 2" xfId="51644" xr:uid="{00000000-0005-0000-0000-00002F7D0000}"/>
    <cellStyle name="Millares 2 3 5 2 5 2 3 3" xfId="30960" xr:uid="{00000000-0005-0000-0000-0000307D0000}"/>
    <cellStyle name="Millares 2 3 5 2 5 2 3 4" xfId="41304" xr:uid="{00000000-0005-0000-0000-0000317D0000}"/>
    <cellStyle name="Millares 2 3 5 2 5 2 4" xfId="13716" xr:uid="{00000000-0005-0000-0000-0000327D0000}"/>
    <cellStyle name="Millares 2 3 5 2 5 2 4 2" xfId="44772" xr:uid="{00000000-0005-0000-0000-0000337D0000}"/>
    <cellStyle name="Millares 2 3 5 2 5 2 5" xfId="24088" xr:uid="{00000000-0005-0000-0000-0000347D0000}"/>
    <cellStyle name="Millares 2 3 5 2 5 2 6" xfId="34432" xr:uid="{00000000-0005-0000-0000-0000357D0000}"/>
    <cellStyle name="Millares 2 3 5 2 5 3" xfId="5028" xr:uid="{00000000-0005-0000-0000-0000367D0000}"/>
    <cellStyle name="Millares 2 3 5 2 5 3 2" xfId="15425" xr:uid="{00000000-0005-0000-0000-0000377D0000}"/>
    <cellStyle name="Millares 2 3 5 2 5 3 2 2" xfId="46481" xr:uid="{00000000-0005-0000-0000-0000387D0000}"/>
    <cellStyle name="Millares 2 3 5 2 5 3 3" xfId="25797" xr:uid="{00000000-0005-0000-0000-0000397D0000}"/>
    <cellStyle name="Millares 2 3 5 2 5 3 4" xfId="36141" xr:uid="{00000000-0005-0000-0000-00003A7D0000}"/>
    <cellStyle name="Millares 2 3 5 2 5 4" xfId="8470" xr:uid="{00000000-0005-0000-0000-00003B7D0000}"/>
    <cellStyle name="Millares 2 3 5 2 5 4 2" xfId="18855" xr:uid="{00000000-0005-0000-0000-00003C7D0000}"/>
    <cellStyle name="Millares 2 3 5 2 5 4 2 2" xfId="49905" xr:uid="{00000000-0005-0000-0000-00003D7D0000}"/>
    <cellStyle name="Millares 2 3 5 2 5 4 3" xfId="29221" xr:uid="{00000000-0005-0000-0000-00003E7D0000}"/>
    <cellStyle name="Millares 2 3 5 2 5 4 4" xfId="39565" xr:uid="{00000000-0005-0000-0000-00003F7D0000}"/>
    <cellStyle name="Millares 2 3 5 2 5 5" xfId="11999" xr:uid="{00000000-0005-0000-0000-0000407D0000}"/>
    <cellStyle name="Millares 2 3 5 2 5 5 2" xfId="43055" xr:uid="{00000000-0005-0000-0000-0000417D0000}"/>
    <cellStyle name="Millares 2 3 5 2 5 6" xfId="22371" xr:uid="{00000000-0005-0000-0000-0000427D0000}"/>
    <cellStyle name="Millares 2 3 5 2 5 7" xfId="32715" xr:uid="{00000000-0005-0000-0000-0000437D0000}"/>
    <cellStyle name="Millares 2 3 5 2 6" xfId="3314" xr:uid="{00000000-0005-0000-0000-0000447D0000}"/>
    <cellStyle name="Millares 2 3 5 2 6 2" xfId="6744" xr:uid="{00000000-0005-0000-0000-0000457D0000}"/>
    <cellStyle name="Millares 2 3 5 2 6 2 2" xfId="17139" xr:uid="{00000000-0005-0000-0000-0000467D0000}"/>
    <cellStyle name="Millares 2 3 5 2 6 2 2 2" xfId="48193" xr:uid="{00000000-0005-0000-0000-0000477D0000}"/>
    <cellStyle name="Millares 2 3 5 2 6 2 3" xfId="27509" xr:uid="{00000000-0005-0000-0000-0000487D0000}"/>
    <cellStyle name="Millares 2 3 5 2 6 2 4" xfId="37853" xr:uid="{00000000-0005-0000-0000-0000497D0000}"/>
    <cellStyle name="Millares 2 3 5 2 6 3" xfId="10224" xr:uid="{00000000-0005-0000-0000-00004A7D0000}"/>
    <cellStyle name="Millares 2 3 5 2 6 3 2" xfId="20590" xr:uid="{00000000-0005-0000-0000-00004B7D0000}"/>
    <cellStyle name="Millares 2 3 5 2 6 3 2 2" xfId="51639" xr:uid="{00000000-0005-0000-0000-00004C7D0000}"/>
    <cellStyle name="Millares 2 3 5 2 6 3 3" xfId="30955" xr:uid="{00000000-0005-0000-0000-00004D7D0000}"/>
    <cellStyle name="Millares 2 3 5 2 6 3 4" xfId="41299" xr:uid="{00000000-0005-0000-0000-00004E7D0000}"/>
    <cellStyle name="Millares 2 3 5 2 6 4" xfId="13711" xr:uid="{00000000-0005-0000-0000-00004F7D0000}"/>
    <cellStyle name="Millares 2 3 5 2 6 4 2" xfId="44767" xr:uid="{00000000-0005-0000-0000-0000507D0000}"/>
    <cellStyle name="Millares 2 3 5 2 6 5" xfId="24083" xr:uid="{00000000-0005-0000-0000-0000517D0000}"/>
    <cellStyle name="Millares 2 3 5 2 6 6" xfId="34427" xr:uid="{00000000-0005-0000-0000-0000527D0000}"/>
    <cellStyle name="Millares 2 3 5 2 7" xfId="5023" xr:uid="{00000000-0005-0000-0000-0000537D0000}"/>
    <cellStyle name="Millares 2 3 5 2 7 2" xfId="15420" xr:uid="{00000000-0005-0000-0000-0000547D0000}"/>
    <cellStyle name="Millares 2 3 5 2 7 2 2" xfId="46476" xr:uid="{00000000-0005-0000-0000-0000557D0000}"/>
    <cellStyle name="Millares 2 3 5 2 7 3" xfId="25792" xr:uid="{00000000-0005-0000-0000-0000567D0000}"/>
    <cellStyle name="Millares 2 3 5 2 7 4" xfId="36136" xr:uid="{00000000-0005-0000-0000-0000577D0000}"/>
    <cellStyle name="Millares 2 3 5 2 8" xfId="8465" xr:uid="{00000000-0005-0000-0000-0000587D0000}"/>
    <cellStyle name="Millares 2 3 5 2 8 2" xfId="18850" xr:uid="{00000000-0005-0000-0000-0000597D0000}"/>
    <cellStyle name="Millares 2 3 5 2 8 2 2" xfId="49900" xr:uid="{00000000-0005-0000-0000-00005A7D0000}"/>
    <cellStyle name="Millares 2 3 5 2 8 3" xfId="29216" xr:uid="{00000000-0005-0000-0000-00005B7D0000}"/>
    <cellStyle name="Millares 2 3 5 2 8 4" xfId="39560" xr:uid="{00000000-0005-0000-0000-00005C7D0000}"/>
    <cellStyle name="Millares 2 3 5 2 9" xfId="11994" xr:uid="{00000000-0005-0000-0000-00005D7D0000}"/>
    <cellStyle name="Millares 2 3 5 2 9 2" xfId="43050" xr:uid="{00000000-0005-0000-0000-00005E7D0000}"/>
    <cellStyle name="Millares 2 3 5 3" xfId="1130" xr:uid="{00000000-0005-0000-0000-00005F7D0000}"/>
    <cellStyle name="Millares 2 3 5 3 2" xfId="1131" xr:uid="{00000000-0005-0000-0000-0000607D0000}"/>
    <cellStyle name="Millares 2 3 5 3 2 2" xfId="3321" xr:uid="{00000000-0005-0000-0000-0000617D0000}"/>
    <cellStyle name="Millares 2 3 5 3 2 2 2" xfId="6751" xr:uid="{00000000-0005-0000-0000-0000627D0000}"/>
    <cellStyle name="Millares 2 3 5 3 2 2 2 2" xfId="17146" xr:uid="{00000000-0005-0000-0000-0000637D0000}"/>
    <cellStyle name="Millares 2 3 5 3 2 2 2 2 2" xfId="48200" xr:uid="{00000000-0005-0000-0000-0000647D0000}"/>
    <cellStyle name="Millares 2 3 5 3 2 2 2 3" xfId="27516" xr:uid="{00000000-0005-0000-0000-0000657D0000}"/>
    <cellStyle name="Millares 2 3 5 3 2 2 2 4" xfId="37860" xr:uid="{00000000-0005-0000-0000-0000667D0000}"/>
    <cellStyle name="Millares 2 3 5 3 2 2 3" xfId="10231" xr:uid="{00000000-0005-0000-0000-0000677D0000}"/>
    <cellStyle name="Millares 2 3 5 3 2 2 3 2" xfId="20597" xr:uid="{00000000-0005-0000-0000-0000687D0000}"/>
    <cellStyle name="Millares 2 3 5 3 2 2 3 2 2" xfId="51646" xr:uid="{00000000-0005-0000-0000-0000697D0000}"/>
    <cellStyle name="Millares 2 3 5 3 2 2 3 3" xfId="30962" xr:uid="{00000000-0005-0000-0000-00006A7D0000}"/>
    <cellStyle name="Millares 2 3 5 3 2 2 3 4" xfId="41306" xr:uid="{00000000-0005-0000-0000-00006B7D0000}"/>
    <cellStyle name="Millares 2 3 5 3 2 2 4" xfId="13718" xr:uid="{00000000-0005-0000-0000-00006C7D0000}"/>
    <cellStyle name="Millares 2 3 5 3 2 2 4 2" xfId="44774" xr:uid="{00000000-0005-0000-0000-00006D7D0000}"/>
    <cellStyle name="Millares 2 3 5 3 2 2 5" xfId="24090" xr:uid="{00000000-0005-0000-0000-00006E7D0000}"/>
    <cellStyle name="Millares 2 3 5 3 2 2 6" xfId="34434" xr:uid="{00000000-0005-0000-0000-00006F7D0000}"/>
    <cellStyle name="Millares 2 3 5 3 2 3" xfId="5030" xr:uid="{00000000-0005-0000-0000-0000707D0000}"/>
    <cellStyle name="Millares 2 3 5 3 2 3 2" xfId="15427" xr:uid="{00000000-0005-0000-0000-0000717D0000}"/>
    <cellStyle name="Millares 2 3 5 3 2 3 2 2" xfId="46483" xr:uid="{00000000-0005-0000-0000-0000727D0000}"/>
    <cellStyle name="Millares 2 3 5 3 2 3 3" xfId="25799" xr:uid="{00000000-0005-0000-0000-0000737D0000}"/>
    <cellStyle name="Millares 2 3 5 3 2 3 4" xfId="36143" xr:uid="{00000000-0005-0000-0000-0000747D0000}"/>
    <cellStyle name="Millares 2 3 5 3 2 4" xfId="8472" xr:uid="{00000000-0005-0000-0000-0000757D0000}"/>
    <cellStyle name="Millares 2 3 5 3 2 4 2" xfId="18857" xr:uid="{00000000-0005-0000-0000-0000767D0000}"/>
    <cellStyle name="Millares 2 3 5 3 2 4 2 2" xfId="49907" xr:uid="{00000000-0005-0000-0000-0000777D0000}"/>
    <cellStyle name="Millares 2 3 5 3 2 4 3" xfId="29223" xr:uid="{00000000-0005-0000-0000-0000787D0000}"/>
    <cellStyle name="Millares 2 3 5 3 2 4 4" xfId="39567" xr:uid="{00000000-0005-0000-0000-0000797D0000}"/>
    <cellStyle name="Millares 2 3 5 3 2 5" xfId="12001" xr:uid="{00000000-0005-0000-0000-00007A7D0000}"/>
    <cellStyle name="Millares 2 3 5 3 2 5 2" xfId="43057" xr:uid="{00000000-0005-0000-0000-00007B7D0000}"/>
    <cellStyle name="Millares 2 3 5 3 2 6" xfId="22373" xr:uid="{00000000-0005-0000-0000-00007C7D0000}"/>
    <cellStyle name="Millares 2 3 5 3 2 7" xfId="32717" xr:uid="{00000000-0005-0000-0000-00007D7D0000}"/>
    <cellStyle name="Millares 2 3 5 3 3" xfId="3320" xr:uid="{00000000-0005-0000-0000-00007E7D0000}"/>
    <cellStyle name="Millares 2 3 5 3 3 2" xfId="6750" xr:uid="{00000000-0005-0000-0000-00007F7D0000}"/>
    <cellStyle name="Millares 2 3 5 3 3 2 2" xfId="17145" xr:uid="{00000000-0005-0000-0000-0000807D0000}"/>
    <cellStyle name="Millares 2 3 5 3 3 2 2 2" xfId="48199" xr:uid="{00000000-0005-0000-0000-0000817D0000}"/>
    <cellStyle name="Millares 2 3 5 3 3 2 3" xfId="27515" xr:uid="{00000000-0005-0000-0000-0000827D0000}"/>
    <cellStyle name="Millares 2 3 5 3 3 2 4" xfId="37859" xr:uid="{00000000-0005-0000-0000-0000837D0000}"/>
    <cellStyle name="Millares 2 3 5 3 3 3" xfId="10230" xr:uid="{00000000-0005-0000-0000-0000847D0000}"/>
    <cellStyle name="Millares 2 3 5 3 3 3 2" xfId="20596" xr:uid="{00000000-0005-0000-0000-0000857D0000}"/>
    <cellStyle name="Millares 2 3 5 3 3 3 2 2" xfId="51645" xr:uid="{00000000-0005-0000-0000-0000867D0000}"/>
    <cellStyle name="Millares 2 3 5 3 3 3 3" xfId="30961" xr:uid="{00000000-0005-0000-0000-0000877D0000}"/>
    <cellStyle name="Millares 2 3 5 3 3 3 4" xfId="41305" xr:uid="{00000000-0005-0000-0000-0000887D0000}"/>
    <cellStyle name="Millares 2 3 5 3 3 4" xfId="13717" xr:uid="{00000000-0005-0000-0000-0000897D0000}"/>
    <cellStyle name="Millares 2 3 5 3 3 4 2" xfId="44773" xr:uid="{00000000-0005-0000-0000-00008A7D0000}"/>
    <cellStyle name="Millares 2 3 5 3 3 5" xfId="24089" xr:uid="{00000000-0005-0000-0000-00008B7D0000}"/>
    <cellStyle name="Millares 2 3 5 3 3 6" xfId="34433" xr:uid="{00000000-0005-0000-0000-00008C7D0000}"/>
    <cellStyle name="Millares 2 3 5 3 4" xfId="5029" xr:uid="{00000000-0005-0000-0000-00008D7D0000}"/>
    <cellStyle name="Millares 2 3 5 3 4 2" xfId="15426" xr:uid="{00000000-0005-0000-0000-00008E7D0000}"/>
    <cellStyle name="Millares 2 3 5 3 4 2 2" xfId="46482" xr:uid="{00000000-0005-0000-0000-00008F7D0000}"/>
    <cellStyle name="Millares 2 3 5 3 4 3" xfId="25798" xr:uid="{00000000-0005-0000-0000-0000907D0000}"/>
    <cellStyle name="Millares 2 3 5 3 4 4" xfId="36142" xr:uid="{00000000-0005-0000-0000-0000917D0000}"/>
    <cellStyle name="Millares 2 3 5 3 5" xfId="8471" xr:uid="{00000000-0005-0000-0000-0000927D0000}"/>
    <cellStyle name="Millares 2 3 5 3 5 2" xfId="18856" xr:uid="{00000000-0005-0000-0000-0000937D0000}"/>
    <cellStyle name="Millares 2 3 5 3 5 2 2" xfId="49906" xr:uid="{00000000-0005-0000-0000-0000947D0000}"/>
    <cellStyle name="Millares 2 3 5 3 5 3" xfId="29222" xr:uid="{00000000-0005-0000-0000-0000957D0000}"/>
    <cellStyle name="Millares 2 3 5 3 5 4" xfId="39566" xr:uid="{00000000-0005-0000-0000-0000967D0000}"/>
    <cellStyle name="Millares 2 3 5 3 6" xfId="12000" xr:uid="{00000000-0005-0000-0000-0000977D0000}"/>
    <cellStyle name="Millares 2 3 5 3 6 2" xfId="43056" xr:uid="{00000000-0005-0000-0000-0000987D0000}"/>
    <cellStyle name="Millares 2 3 5 3 7" xfId="22372" xr:uid="{00000000-0005-0000-0000-0000997D0000}"/>
    <cellStyle name="Millares 2 3 5 3 8" xfId="32716" xr:uid="{00000000-0005-0000-0000-00009A7D0000}"/>
    <cellStyle name="Millares 2 3 5 4" xfId="1132" xr:uid="{00000000-0005-0000-0000-00009B7D0000}"/>
    <cellStyle name="Millares 2 3 5 4 2" xfId="3322" xr:uid="{00000000-0005-0000-0000-00009C7D0000}"/>
    <cellStyle name="Millares 2 3 5 4 2 2" xfId="6752" xr:uid="{00000000-0005-0000-0000-00009D7D0000}"/>
    <cellStyle name="Millares 2 3 5 4 2 2 2" xfId="17147" xr:uid="{00000000-0005-0000-0000-00009E7D0000}"/>
    <cellStyle name="Millares 2 3 5 4 2 2 2 2" xfId="48201" xr:uid="{00000000-0005-0000-0000-00009F7D0000}"/>
    <cellStyle name="Millares 2 3 5 4 2 2 3" xfId="27517" xr:uid="{00000000-0005-0000-0000-0000A07D0000}"/>
    <cellStyle name="Millares 2 3 5 4 2 2 4" xfId="37861" xr:uid="{00000000-0005-0000-0000-0000A17D0000}"/>
    <cellStyle name="Millares 2 3 5 4 2 3" xfId="10232" xr:uid="{00000000-0005-0000-0000-0000A27D0000}"/>
    <cellStyle name="Millares 2 3 5 4 2 3 2" xfId="20598" xr:uid="{00000000-0005-0000-0000-0000A37D0000}"/>
    <cellStyle name="Millares 2 3 5 4 2 3 2 2" xfId="51647" xr:uid="{00000000-0005-0000-0000-0000A47D0000}"/>
    <cellStyle name="Millares 2 3 5 4 2 3 3" xfId="30963" xr:uid="{00000000-0005-0000-0000-0000A57D0000}"/>
    <cellStyle name="Millares 2 3 5 4 2 3 4" xfId="41307" xr:uid="{00000000-0005-0000-0000-0000A67D0000}"/>
    <cellStyle name="Millares 2 3 5 4 2 4" xfId="13719" xr:uid="{00000000-0005-0000-0000-0000A77D0000}"/>
    <cellStyle name="Millares 2 3 5 4 2 4 2" xfId="44775" xr:uid="{00000000-0005-0000-0000-0000A87D0000}"/>
    <cellStyle name="Millares 2 3 5 4 2 5" xfId="24091" xr:uid="{00000000-0005-0000-0000-0000A97D0000}"/>
    <cellStyle name="Millares 2 3 5 4 2 6" xfId="34435" xr:uid="{00000000-0005-0000-0000-0000AA7D0000}"/>
    <cellStyle name="Millares 2 3 5 4 3" xfId="5031" xr:uid="{00000000-0005-0000-0000-0000AB7D0000}"/>
    <cellStyle name="Millares 2 3 5 4 3 2" xfId="15428" xr:uid="{00000000-0005-0000-0000-0000AC7D0000}"/>
    <cellStyle name="Millares 2 3 5 4 3 2 2" xfId="46484" xr:uid="{00000000-0005-0000-0000-0000AD7D0000}"/>
    <cellStyle name="Millares 2 3 5 4 3 3" xfId="25800" xr:uid="{00000000-0005-0000-0000-0000AE7D0000}"/>
    <cellStyle name="Millares 2 3 5 4 3 4" xfId="36144" xr:uid="{00000000-0005-0000-0000-0000AF7D0000}"/>
    <cellStyle name="Millares 2 3 5 4 4" xfId="8473" xr:uid="{00000000-0005-0000-0000-0000B07D0000}"/>
    <cellStyle name="Millares 2 3 5 4 4 2" xfId="18858" xr:uid="{00000000-0005-0000-0000-0000B17D0000}"/>
    <cellStyle name="Millares 2 3 5 4 4 2 2" xfId="49908" xr:uid="{00000000-0005-0000-0000-0000B27D0000}"/>
    <cellStyle name="Millares 2 3 5 4 4 3" xfId="29224" xr:uid="{00000000-0005-0000-0000-0000B37D0000}"/>
    <cellStyle name="Millares 2 3 5 4 4 4" xfId="39568" xr:uid="{00000000-0005-0000-0000-0000B47D0000}"/>
    <cellStyle name="Millares 2 3 5 4 5" xfId="12002" xr:uid="{00000000-0005-0000-0000-0000B57D0000}"/>
    <cellStyle name="Millares 2 3 5 4 5 2" xfId="43058" xr:uid="{00000000-0005-0000-0000-0000B67D0000}"/>
    <cellStyle name="Millares 2 3 5 4 6" xfId="22374" xr:uid="{00000000-0005-0000-0000-0000B77D0000}"/>
    <cellStyle name="Millares 2 3 5 4 7" xfId="32718" xr:uid="{00000000-0005-0000-0000-0000B87D0000}"/>
    <cellStyle name="Millares 2 3 5 5" xfId="1133" xr:uid="{00000000-0005-0000-0000-0000B97D0000}"/>
    <cellStyle name="Millares 2 3 5 5 2" xfId="3323" xr:uid="{00000000-0005-0000-0000-0000BA7D0000}"/>
    <cellStyle name="Millares 2 3 5 5 2 2" xfId="6753" xr:uid="{00000000-0005-0000-0000-0000BB7D0000}"/>
    <cellStyle name="Millares 2 3 5 5 2 2 2" xfId="17148" xr:uid="{00000000-0005-0000-0000-0000BC7D0000}"/>
    <cellStyle name="Millares 2 3 5 5 2 2 2 2" xfId="48202" xr:uid="{00000000-0005-0000-0000-0000BD7D0000}"/>
    <cellStyle name="Millares 2 3 5 5 2 2 3" xfId="27518" xr:uid="{00000000-0005-0000-0000-0000BE7D0000}"/>
    <cellStyle name="Millares 2 3 5 5 2 2 4" xfId="37862" xr:uid="{00000000-0005-0000-0000-0000BF7D0000}"/>
    <cellStyle name="Millares 2 3 5 5 2 3" xfId="10233" xr:uid="{00000000-0005-0000-0000-0000C07D0000}"/>
    <cellStyle name="Millares 2 3 5 5 2 3 2" xfId="20599" xr:uid="{00000000-0005-0000-0000-0000C17D0000}"/>
    <cellStyle name="Millares 2 3 5 5 2 3 2 2" xfId="51648" xr:uid="{00000000-0005-0000-0000-0000C27D0000}"/>
    <cellStyle name="Millares 2 3 5 5 2 3 3" xfId="30964" xr:uid="{00000000-0005-0000-0000-0000C37D0000}"/>
    <cellStyle name="Millares 2 3 5 5 2 3 4" xfId="41308" xr:uid="{00000000-0005-0000-0000-0000C47D0000}"/>
    <cellStyle name="Millares 2 3 5 5 2 4" xfId="13720" xr:uid="{00000000-0005-0000-0000-0000C57D0000}"/>
    <cellStyle name="Millares 2 3 5 5 2 4 2" xfId="44776" xr:uid="{00000000-0005-0000-0000-0000C67D0000}"/>
    <cellStyle name="Millares 2 3 5 5 2 5" xfId="24092" xr:uid="{00000000-0005-0000-0000-0000C77D0000}"/>
    <cellStyle name="Millares 2 3 5 5 2 6" xfId="34436" xr:uid="{00000000-0005-0000-0000-0000C87D0000}"/>
    <cellStyle name="Millares 2 3 5 5 3" xfId="5032" xr:uid="{00000000-0005-0000-0000-0000C97D0000}"/>
    <cellStyle name="Millares 2 3 5 5 3 2" xfId="15429" xr:uid="{00000000-0005-0000-0000-0000CA7D0000}"/>
    <cellStyle name="Millares 2 3 5 5 3 2 2" xfId="46485" xr:uid="{00000000-0005-0000-0000-0000CB7D0000}"/>
    <cellStyle name="Millares 2 3 5 5 3 3" xfId="25801" xr:uid="{00000000-0005-0000-0000-0000CC7D0000}"/>
    <cellStyle name="Millares 2 3 5 5 3 4" xfId="36145" xr:uid="{00000000-0005-0000-0000-0000CD7D0000}"/>
    <cellStyle name="Millares 2 3 5 5 4" xfId="8474" xr:uid="{00000000-0005-0000-0000-0000CE7D0000}"/>
    <cellStyle name="Millares 2 3 5 5 4 2" xfId="18859" xr:uid="{00000000-0005-0000-0000-0000CF7D0000}"/>
    <cellStyle name="Millares 2 3 5 5 4 2 2" xfId="49909" xr:uid="{00000000-0005-0000-0000-0000D07D0000}"/>
    <cellStyle name="Millares 2 3 5 5 4 3" xfId="29225" xr:uid="{00000000-0005-0000-0000-0000D17D0000}"/>
    <cellStyle name="Millares 2 3 5 5 4 4" xfId="39569" xr:uid="{00000000-0005-0000-0000-0000D27D0000}"/>
    <cellStyle name="Millares 2 3 5 5 5" xfId="12003" xr:uid="{00000000-0005-0000-0000-0000D37D0000}"/>
    <cellStyle name="Millares 2 3 5 5 5 2" xfId="43059" xr:uid="{00000000-0005-0000-0000-0000D47D0000}"/>
    <cellStyle name="Millares 2 3 5 5 6" xfId="22375" xr:uid="{00000000-0005-0000-0000-0000D57D0000}"/>
    <cellStyle name="Millares 2 3 5 5 7" xfId="32719" xr:uid="{00000000-0005-0000-0000-0000D67D0000}"/>
    <cellStyle name="Millares 2 3 5 6" xfId="1134" xr:uid="{00000000-0005-0000-0000-0000D77D0000}"/>
    <cellStyle name="Millares 2 3 5 6 2" xfId="3324" xr:uid="{00000000-0005-0000-0000-0000D87D0000}"/>
    <cellStyle name="Millares 2 3 5 6 2 2" xfId="6754" xr:uid="{00000000-0005-0000-0000-0000D97D0000}"/>
    <cellStyle name="Millares 2 3 5 6 2 2 2" xfId="17149" xr:uid="{00000000-0005-0000-0000-0000DA7D0000}"/>
    <cellStyle name="Millares 2 3 5 6 2 2 2 2" xfId="48203" xr:uid="{00000000-0005-0000-0000-0000DB7D0000}"/>
    <cellStyle name="Millares 2 3 5 6 2 2 3" xfId="27519" xr:uid="{00000000-0005-0000-0000-0000DC7D0000}"/>
    <cellStyle name="Millares 2 3 5 6 2 2 4" xfId="37863" xr:uid="{00000000-0005-0000-0000-0000DD7D0000}"/>
    <cellStyle name="Millares 2 3 5 6 2 3" xfId="10234" xr:uid="{00000000-0005-0000-0000-0000DE7D0000}"/>
    <cellStyle name="Millares 2 3 5 6 2 3 2" xfId="20600" xr:uid="{00000000-0005-0000-0000-0000DF7D0000}"/>
    <cellStyle name="Millares 2 3 5 6 2 3 2 2" xfId="51649" xr:uid="{00000000-0005-0000-0000-0000E07D0000}"/>
    <cellStyle name="Millares 2 3 5 6 2 3 3" xfId="30965" xr:uid="{00000000-0005-0000-0000-0000E17D0000}"/>
    <cellStyle name="Millares 2 3 5 6 2 3 4" xfId="41309" xr:uid="{00000000-0005-0000-0000-0000E27D0000}"/>
    <cellStyle name="Millares 2 3 5 6 2 4" xfId="13721" xr:uid="{00000000-0005-0000-0000-0000E37D0000}"/>
    <cellStyle name="Millares 2 3 5 6 2 4 2" xfId="44777" xr:uid="{00000000-0005-0000-0000-0000E47D0000}"/>
    <cellStyle name="Millares 2 3 5 6 2 5" xfId="24093" xr:uid="{00000000-0005-0000-0000-0000E57D0000}"/>
    <cellStyle name="Millares 2 3 5 6 2 6" xfId="34437" xr:uid="{00000000-0005-0000-0000-0000E67D0000}"/>
    <cellStyle name="Millares 2 3 5 6 3" xfId="5033" xr:uid="{00000000-0005-0000-0000-0000E77D0000}"/>
    <cellStyle name="Millares 2 3 5 6 3 2" xfId="15430" xr:uid="{00000000-0005-0000-0000-0000E87D0000}"/>
    <cellStyle name="Millares 2 3 5 6 3 2 2" xfId="46486" xr:uid="{00000000-0005-0000-0000-0000E97D0000}"/>
    <cellStyle name="Millares 2 3 5 6 3 3" xfId="25802" xr:uid="{00000000-0005-0000-0000-0000EA7D0000}"/>
    <cellStyle name="Millares 2 3 5 6 3 4" xfId="36146" xr:uid="{00000000-0005-0000-0000-0000EB7D0000}"/>
    <cellStyle name="Millares 2 3 5 6 4" xfId="8475" xr:uid="{00000000-0005-0000-0000-0000EC7D0000}"/>
    <cellStyle name="Millares 2 3 5 6 4 2" xfId="18860" xr:uid="{00000000-0005-0000-0000-0000ED7D0000}"/>
    <cellStyle name="Millares 2 3 5 6 4 2 2" xfId="49910" xr:uid="{00000000-0005-0000-0000-0000EE7D0000}"/>
    <cellStyle name="Millares 2 3 5 6 4 3" xfId="29226" xr:uid="{00000000-0005-0000-0000-0000EF7D0000}"/>
    <cellStyle name="Millares 2 3 5 6 4 4" xfId="39570" xr:uid="{00000000-0005-0000-0000-0000F07D0000}"/>
    <cellStyle name="Millares 2 3 5 6 5" xfId="12004" xr:uid="{00000000-0005-0000-0000-0000F17D0000}"/>
    <cellStyle name="Millares 2 3 5 6 5 2" xfId="43060" xr:uid="{00000000-0005-0000-0000-0000F27D0000}"/>
    <cellStyle name="Millares 2 3 5 6 6" xfId="22376" xr:uid="{00000000-0005-0000-0000-0000F37D0000}"/>
    <cellStyle name="Millares 2 3 5 6 7" xfId="32720" xr:uid="{00000000-0005-0000-0000-0000F47D0000}"/>
    <cellStyle name="Millares 2 3 5 7" xfId="3313" xr:uid="{00000000-0005-0000-0000-0000F57D0000}"/>
    <cellStyle name="Millares 2 3 5 7 2" xfId="6743" xr:uid="{00000000-0005-0000-0000-0000F67D0000}"/>
    <cellStyle name="Millares 2 3 5 7 2 2" xfId="17138" xr:uid="{00000000-0005-0000-0000-0000F77D0000}"/>
    <cellStyle name="Millares 2 3 5 7 2 2 2" xfId="48192" xr:uid="{00000000-0005-0000-0000-0000F87D0000}"/>
    <cellStyle name="Millares 2 3 5 7 2 3" xfId="27508" xr:uid="{00000000-0005-0000-0000-0000F97D0000}"/>
    <cellStyle name="Millares 2 3 5 7 2 4" xfId="37852" xr:uid="{00000000-0005-0000-0000-0000FA7D0000}"/>
    <cellStyle name="Millares 2 3 5 7 3" xfId="10223" xr:uid="{00000000-0005-0000-0000-0000FB7D0000}"/>
    <cellStyle name="Millares 2 3 5 7 3 2" xfId="20589" xr:uid="{00000000-0005-0000-0000-0000FC7D0000}"/>
    <cellStyle name="Millares 2 3 5 7 3 2 2" xfId="51638" xr:uid="{00000000-0005-0000-0000-0000FD7D0000}"/>
    <cellStyle name="Millares 2 3 5 7 3 3" xfId="30954" xr:uid="{00000000-0005-0000-0000-0000FE7D0000}"/>
    <cellStyle name="Millares 2 3 5 7 3 4" xfId="41298" xr:uid="{00000000-0005-0000-0000-0000FF7D0000}"/>
    <cellStyle name="Millares 2 3 5 7 4" xfId="13710" xr:uid="{00000000-0005-0000-0000-0000007E0000}"/>
    <cellStyle name="Millares 2 3 5 7 4 2" xfId="44766" xr:uid="{00000000-0005-0000-0000-0000017E0000}"/>
    <cellStyle name="Millares 2 3 5 7 5" xfId="24082" xr:uid="{00000000-0005-0000-0000-0000027E0000}"/>
    <cellStyle name="Millares 2 3 5 7 6" xfId="34426" xr:uid="{00000000-0005-0000-0000-0000037E0000}"/>
    <cellStyle name="Millares 2 3 5 8" xfId="5022" xr:uid="{00000000-0005-0000-0000-0000047E0000}"/>
    <cellStyle name="Millares 2 3 5 8 2" xfId="15419" xr:uid="{00000000-0005-0000-0000-0000057E0000}"/>
    <cellStyle name="Millares 2 3 5 8 2 2" xfId="46475" xr:uid="{00000000-0005-0000-0000-0000067E0000}"/>
    <cellStyle name="Millares 2 3 5 8 3" xfId="25791" xr:uid="{00000000-0005-0000-0000-0000077E0000}"/>
    <cellStyle name="Millares 2 3 5 8 4" xfId="36135" xr:uid="{00000000-0005-0000-0000-0000087E0000}"/>
    <cellStyle name="Millares 2 3 5 9" xfId="8464" xr:uid="{00000000-0005-0000-0000-0000097E0000}"/>
    <cellStyle name="Millares 2 3 5 9 2" xfId="18849" xr:uid="{00000000-0005-0000-0000-00000A7E0000}"/>
    <cellStyle name="Millares 2 3 5 9 2 2" xfId="49899" xr:uid="{00000000-0005-0000-0000-00000B7E0000}"/>
    <cellStyle name="Millares 2 3 5 9 3" xfId="29215" xr:uid="{00000000-0005-0000-0000-00000C7E0000}"/>
    <cellStyle name="Millares 2 3 5 9 4" xfId="39559" xr:uid="{00000000-0005-0000-0000-00000D7E0000}"/>
    <cellStyle name="Millares 2 3 6" xfId="1135" xr:uid="{00000000-0005-0000-0000-00000E7E0000}"/>
    <cellStyle name="Millares 2 3 6 10" xfId="12005" xr:uid="{00000000-0005-0000-0000-00000F7E0000}"/>
    <cellStyle name="Millares 2 3 6 10 2" xfId="43061" xr:uid="{00000000-0005-0000-0000-0000107E0000}"/>
    <cellStyle name="Millares 2 3 6 11" xfId="22377" xr:uid="{00000000-0005-0000-0000-0000117E0000}"/>
    <cellStyle name="Millares 2 3 6 12" xfId="32721" xr:uid="{00000000-0005-0000-0000-0000127E0000}"/>
    <cellStyle name="Millares 2 3 6 2" xfId="1136" xr:uid="{00000000-0005-0000-0000-0000137E0000}"/>
    <cellStyle name="Millares 2 3 6 2 10" xfId="22378" xr:uid="{00000000-0005-0000-0000-0000147E0000}"/>
    <cellStyle name="Millares 2 3 6 2 11" xfId="32722" xr:uid="{00000000-0005-0000-0000-0000157E0000}"/>
    <cellStyle name="Millares 2 3 6 2 2" xfId="1137" xr:uid="{00000000-0005-0000-0000-0000167E0000}"/>
    <cellStyle name="Millares 2 3 6 2 2 2" xfId="1138" xr:uid="{00000000-0005-0000-0000-0000177E0000}"/>
    <cellStyle name="Millares 2 3 6 2 2 2 2" xfId="3328" xr:uid="{00000000-0005-0000-0000-0000187E0000}"/>
    <cellStyle name="Millares 2 3 6 2 2 2 2 2" xfId="6758" xr:uid="{00000000-0005-0000-0000-0000197E0000}"/>
    <cellStyle name="Millares 2 3 6 2 2 2 2 2 2" xfId="17153" xr:uid="{00000000-0005-0000-0000-00001A7E0000}"/>
    <cellStyle name="Millares 2 3 6 2 2 2 2 2 2 2" xfId="48207" xr:uid="{00000000-0005-0000-0000-00001B7E0000}"/>
    <cellStyle name="Millares 2 3 6 2 2 2 2 2 3" xfId="27523" xr:uid="{00000000-0005-0000-0000-00001C7E0000}"/>
    <cellStyle name="Millares 2 3 6 2 2 2 2 2 4" xfId="37867" xr:uid="{00000000-0005-0000-0000-00001D7E0000}"/>
    <cellStyle name="Millares 2 3 6 2 2 2 2 3" xfId="10238" xr:uid="{00000000-0005-0000-0000-00001E7E0000}"/>
    <cellStyle name="Millares 2 3 6 2 2 2 2 3 2" xfId="20604" xr:uid="{00000000-0005-0000-0000-00001F7E0000}"/>
    <cellStyle name="Millares 2 3 6 2 2 2 2 3 2 2" xfId="51653" xr:uid="{00000000-0005-0000-0000-0000207E0000}"/>
    <cellStyle name="Millares 2 3 6 2 2 2 2 3 3" xfId="30969" xr:uid="{00000000-0005-0000-0000-0000217E0000}"/>
    <cellStyle name="Millares 2 3 6 2 2 2 2 3 4" xfId="41313" xr:uid="{00000000-0005-0000-0000-0000227E0000}"/>
    <cellStyle name="Millares 2 3 6 2 2 2 2 4" xfId="13725" xr:uid="{00000000-0005-0000-0000-0000237E0000}"/>
    <cellStyle name="Millares 2 3 6 2 2 2 2 4 2" xfId="44781" xr:uid="{00000000-0005-0000-0000-0000247E0000}"/>
    <cellStyle name="Millares 2 3 6 2 2 2 2 5" xfId="24097" xr:uid="{00000000-0005-0000-0000-0000257E0000}"/>
    <cellStyle name="Millares 2 3 6 2 2 2 2 6" xfId="34441" xr:uid="{00000000-0005-0000-0000-0000267E0000}"/>
    <cellStyle name="Millares 2 3 6 2 2 2 3" xfId="5037" xr:uid="{00000000-0005-0000-0000-0000277E0000}"/>
    <cellStyle name="Millares 2 3 6 2 2 2 3 2" xfId="15434" xr:uid="{00000000-0005-0000-0000-0000287E0000}"/>
    <cellStyle name="Millares 2 3 6 2 2 2 3 2 2" xfId="46490" xr:uid="{00000000-0005-0000-0000-0000297E0000}"/>
    <cellStyle name="Millares 2 3 6 2 2 2 3 3" xfId="25806" xr:uid="{00000000-0005-0000-0000-00002A7E0000}"/>
    <cellStyle name="Millares 2 3 6 2 2 2 3 4" xfId="36150" xr:uid="{00000000-0005-0000-0000-00002B7E0000}"/>
    <cellStyle name="Millares 2 3 6 2 2 2 4" xfId="8479" xr:uid="{00000000-0005-0000-0000-00002C7E0000}"/>
    <cellStyle name="Millares 2 3 6 2 2 2 4 2" xfId="18864" xr:uid="{00000000-0005-0000-0000-00002D7E0000}"/>
    <cellStyle name="Millares 2 3 6 2 2 2 4 2 2" xfId="49914" xr:uid="{00000000-0005-0000-0000-00002E7E0000}"/>
    <cellStyle name="Millares 2 3 6 2 2 2 4 3" xfId="29230" xr:uid="{00000000-0005-0000-0000-00002F7E0000}"/>
    <cellStyle name="Millares 2 3 6 2 2 2 4 4" xfId="39574" xr:uid="{00000000-0005-0000-0000-0000307E0000}"/>
    <cellStyle name="Millares 2 3 6 2 2 2 5" xfId="12008" xr:uid="{00000000-0005-0000-0000-0000317E0000}"/>
    <cellStyle name="Millares 2 3 6 2 2 2 5 2" xfId="43064" xr:uid="{00000000-0005-0000-0000-0000327E0000}"/>
    <cellStyle name="Millares 2 3 6 2 2 2 6" xfId="22380" xr:uid="{00000000-0005-0000-0000-0000337E0000}"/>
    <cellStyle name="Millares 2 3 6 2 2 2 7" xfId="32724" xr:uid="{00000000-0005-0000-0000-0000347E0000}"/>
    <cellStyle name="Millares 2 3 6 2 2 3" xfId="3327" xr:uid="{00000000-0005-0000-0000-0000357E0000}"/>
    <cellStyle name="Millares 2 3 6 2 2 3 2" xfId="6757" xr:uid="{00000000-0005-0000-0000-0000367E0000}"/>
    <cellStyle name="Millares 2 3 6 2 2 3 2 2" xfId="17152" xr:uid="{00000000-0005-0000-0000-0000377E0000}"/>
    <cellStyle name="Millares 2 3 6 2 2 3 2 2 2" xfId="48206" xr:uid="{00000000-0005-0000-0000-0000387E0000}"/>
    <cellStyle name="Millares 2 3 6 2 2 3 2 3" xfId="27522" xr:uid="{00000000-0005-0000-0000-0000397E0000}"/>
    <cellStyle name="Millares 2 3 6 2 2 3 2 4" xfId="37866" xr:uid="{00000000-0005-0000-0000-00003A7E0000}"/>
    <cellStyle name="Millares 2 3 6 2 2 3 3" xfId="10237" xr:uid="{00000000-0005-0000-0000-00003B7E0000}"/>
    <cellStyle name="Millares 2 3 6 2 2 3 3 2" xfId="20603" xr:uid="{00000000-0005-0000-0000-00003C7E0000}"/>
    <cellStyle name="Millares 2 3 6 2 2 3 3 2 2" xfId="51652" xr:uid="{00000000-0005-0000-0000-00003D7E0000}"/>
    <cellStyle name="Millares 2 3 6 2 2 3 3 3" xfId="30968" xr:uid="{00000000-0005-0000-0000-00003E7E0000}"/>
    <cellStyle name="Millares 2 3 6 2 2 3 3 4" xfId="41312" xr:uid="{00000000-0005-0000-0000-00003F7E0000}"/>
    <cellStyle name="Millares 2 3 6 2 2 3 4" xfId="13724" xr:uid="{00000000-0005-0000-0000-0000407E0000}"/>
    <cellStyle name="Millares 2 3 6 2 2 3 4 2" xfId="44780" xr:uid="{00000000-0005-0000-0000-0000417E0000}"/>
    <cellStyle name="Millares 2 3 6 2 2 3 5" xfId="24096" xr:uid="{00000000-0005-0000-0000-0000427E0000}"/>
    <cellStyle name="Millares 2 3 6 2 2 3 6" xfId="34440" xr:uid="{00000000-0005-0000-0000-0000437E0000}"/>
    <cellStyle name="Millares 2 3 6 2 2 4" xfId="5036" xr:uid="{00000000-0005-0000-0000-0000447E0000}"/>
    <cellStyle name="Millares 2 3 6 2 2 4 2" xfId="15433" xr:uid="{00000000-0005-0000-0000-0000457E0000}"/>
    <cellStyle name="Millares 2 3 6 2 2 4 2 2" xfId="46489" xr:uid="{00000000-0005-0000-0000-0000467E0000}"/>
    <cellStyle name="Millares 2 3 6 2 2 4 3" xfId="25805" xr:uid="{00000000-0005-0000-0000-0000477E0000}"/>
    <cellStyle name="Millares 2 3 6 2 2 4 4" xfId="36149" xr:uid="{00000000-0005-0000-0000-0000487E0000}"/>
    <cellStyle name="Millares 2 3 6 2 2 5" xfId="8478" xr:uid="{00000000-0005-0000-0000-0000497E0000}"/>
    <cellStyle name="Millares 2 3 6 2 2 5 2" xfId="18863" xr:uid="{00000000-0005-0000-0000-00004A7E0000}"/>
    <cellStyle name="Millares 2 3 6 2 2 5 2 2" xfId="49913" xr:uid="{00000000-0005-0000-0000-00004B7E0000}"/>
    <cellStyle name="Millares 2 3 6 2 2 5 3" xfId="29229" xr:uid="{00000000-0005-0000-0000-00004C7E0000}"/>
    <cellStyle name="Millares 2 3 6 2 2 5 4" xfId="39573" xr:uid="{00000000-0005-0000-0000-00004D7E0000}"/>
    <cellStyle name="Millares 2 3 6 2 2 6" xfId="12007" xr:uid="{00000000-0005-0000-0000-00004E7E0000}"/>
    <cellStyle name="Millares 2 3 6 2 2 6 2" xfId="43063" xr:uid="{00000000-0005-0000-0000-00004F7E0000}"/>
    <cellStyle name="Millares 2 3 6 2 2 7" xfId="22379" xr:uid="{00000000-0005-0000-0000-0000507E0000}"/>
    <cellStyle name="Millares 2 3 6 2 2 8" xfId="32723" xr:uid="{00000000-0005-0000-0000-0000517E0000}"/>
    <cellStyle name="Millares 2 3 6 2 3" xfId="1139" xr:uid="{00000000-0005-0000-0000-0000527E0000}"/>
    <cellStyle name="Millares 2 3 6 2 3 2" xfId="3329" xr:uid="{00000000-0005-0000-0000-0000537E0000}"/>
    <cellStyle name="Millares 2 3 6 2 3 2 2" xfId="6759" xr:uid="{00000000-0005-0000-0000-0000547E0000}"/>
    <cellStyle name="Millares 2 3 6 2 3 2 2 2" xfId="17154" xr:uid="{00000000-0005-0000-0000-0000557E0000}"/>
    <cellStyle name="Millares 2 3 6 2 3 2 2 2 2" xfId="48208" xr:uid="{00000000-0005-0000-0000-0000567E0000}"/>
    <cellStyle name="Millares 2 3 6 2 3 2 2 3" xfId="27524" xr:uid="{00000000-0005-0000-0000-0000577E0000}"/>
    <cellStyle name="Millares 2 3 6 2 3 2 2 4" xfId="37868" xr:uid="{00000000-0005-0000-0000-0000587E0000}"/>
    <cellStyle name="Millares 2 3 6 2 3 2 3" xfId="10239" xr:uid="{00000000-0005-0000-0000-0000597E0000}"/>
    <cellStyle name="Millares 2 3 6 2 3 2 3 2" xfId="20605" xr:uid="{00000000-0005-0000-0000-00005A7E0000}"/>
    <cellStyle name="Millares 2 3 6 2 3 2 3 2 2" xfId="51654" xr:uid="{00000000-0005-0000-0000-00005B7E0000}"/>
    <cellStyle name="Millares 2 3 6 2 3 2 3 3" xfId="30970" xr:uid="{00000000-0005-0000-0000-00005C7E0000}"/>
    <cellStyle name="Millares 2 3 6 2 3 2 3 4" xfId="41314" xr:uid="{00000000-0005-0000-0000-00005D7E0000}"/>
    <cellStyle name="Millares 2 3 6 2 3 2 4" xfId="13726" xr:uid="{00000000-0005-0000-0000-00005E7E0000}"/>
    <cellStyle name="Millares 2 3 6 2 3 2 4 2" xfId="44782" xr:uid="{00000000-0005-0000-0000-00005F7E0000}"/>
    <cellStyle name="Millares 2 3 6 2 3 2 5" xfId="24098" xr:uid="{00000000-0005-0000-0000-0000607E0000}"/>
    <cellStyle name="Millares 2 3 6 2 3 2 6" xfId="34442" xr:uid="{00000000-0005-0000-0000-0000617E0000}"/>
    <cellStyle name="Millares 2 3 6 2 3 3" xfId="5038" xr:uid="{00000000-0005-0000-0000-0000627E0000}"/>
    <cellStyle name="Millares 2 3 6 2 3 3 2" xfId="15435" xr:uid="{00000000-0005-0000-0000-0000637E0000}"/>
    <cellStyle name="Millares 2 3 6 2 3 3 2 2" xfId="46491" xr:uid="{00000000-0005-0000-0000-0000647E0000}"/>
    <cellStyle name="Millares 2 3 6 2 3 3 3" xfId="25807" xr:uid="{00000000-0005-0000-0000-0000657E0000}"/>
    <cellStyle name="Millares 2 3 6 2 3 3 4" xfId="36151" xr:uid="{00000000-0005-0000-0000-0000667E0000}"/>
    <cellStyle name="Millares 2 3 6 2 3 4" xfId="8480" xr:uid="{00000000-0005-0000-0000-0000677E0000}"/>
    <cellStyle name="Millares 2 3 6 2 3 4 2" xfId="18865" xr:uid="{00000000-0005-0000-0000-0000687E0000}"/>
    <cellStyle name="Millares 2 3 6 2 3 4 2 2" xfId="49915" xr:uid="{00000000-0005-0000-0000-0000697E0000}"/>
    <cellStyle name="Millares 2 3 6 2 3 4 3" xfId="29231" xr:uid="{00000000-0005-0000-0000-00006A7E0000}"/>
    <cellStyle name="Millares 2 3 6 2 3 4 4" xfId="39575" xr:uid="{00000000-0005-0000-0000-00006B7E0000}"/>
    <cellStyle name="Millares 2 3 6 2 3 5" xfId="12009" xr:uid="{00000000-0005-0000-0000-00006C7E0000}"/>
    <cellStyle name="Millares 2 3 6 2 3 5 2" xfId="43065" xr:uid="{00000000-0005-0000-0000-00006D7E0000}"/>
    <cellStyle name="Millares 2 3 6 2 3 6" xfId="22381" xr:uid="{00000000-0005-0000-0000-00006E7E0000}"/>
    <cellStyle name="Millares 2 3 6 2 3 7" xfId="32725" xr:uid="{00000000-0005-0000-0000-00006F7E0000}"/>
    <cellStyle name="Millares 2 3 6 2 4" xfId="1140" xr:uid="{00000000-0005-0000-0000-0000707E0000}"/>
    <cellStyle name="Millares 2 3 6 2 4 2" xfId="3330" xr:uid="{00000000-0005-0000-0000-0000717E0000}"/>
    <cellStyle name="Millares 2 3 6 2 4 2 2" xfId="6760" xr:uid="{00000000-0005-0000-0000-0000727E0000}"/>
    <cellStyle name="Millares 2 3 6 2 4 2 2 2" xfId="17155" xr:uid="{00000000-0005-0000-0000-0000737E0000}"/>
    <cellStyle name="Millares 2 3 6 2 4 2 2 2 2" xfId="48209" xr:uid="{00000000-0005-0000-0000-0000747E0000}"/>
    <cellStyle name="Millares 2 3 6 2 4 2 2 3" xfId="27525" xr:uid="{00000000-0005-0000-0000-0000757E0000}"/>
    <cellStyle name="Millares 2 3 6 2 4 2 2 4" xfId="37869" xr:uid="{00000000-0005-0000-0000-0000767E0000}"/>
    <cellStyle name="Millares 2 3 6 2 4 2 3" xfId="10240" xr:uid="{00000000-0005-0000-0000-0000777E0000}"/>
    <cellStyle name="Millares 2 3 6 2 4 2 3 2" xfId="20606" xr:uid="{00000000-0005-0000-0000-0000787E0000}"/>
    <cellStyle name="Millares 2 3 6 2 4 2 3 2 2" xfId="51655" xr:uid="{00000000-0005-0000-0000-0000797E0000}"/>
    <cellStyle name="Millares 2 3 6 2 4 2 3 3" xfId="30971" xr:uid="{00000000-0005-0000-0000-00007A7E0000}"/>
    <cellStyle name="Millares 2 3 6 2 4 2 3 4" xfId="41315" xr:uid="{00000000-0005-0000-0000-00007B7E0000}"/>
    <cellStyle name="Millares 2 3 6 2 4 2 4" xfId="13727" xr:uid="{00000000-0005-0000-0000-00007C7E0000}"/>
    <cellStyle name="Millares 2 3 6 2 4 2 4 2" xfId="44783" xr:uid="{00000000-0005-0000-0000-00007D7E0000}"/>
    <cellStyle name="Millares 2 3 6 2 4 2 5" xfId="24099" xr:uid="{00000000-0005-0000-0000-00007E7E0000}"/>
    <cellStyle name="Millares 2 3 6 2 4 2 6" xfId="34443" xr:uid="{00000000-0005-0000-0000-00007F7E0000}"/>
    <cellStyle name="Millares 2 3 6 2 4 3" xfId="5039" xr:uid="{00000000-0005-0000-0000-0000807E0000}"/>
    <cellStyle name="Millares 2 3 6 2 4 3 2" xfId="15436" xr:uid="{00000000-0005-0000-0000-0000817E0000}"/>
    <cellStyle name="Millares 2 3 6 2 4 3 2 2" xfId="46492" xr:uid="{00000000-0005-0000-0000-0000827E0000}"/>
    <cellStyle name="Millares 2 3 6 2 4 3 3" xfId="25808" xr:uid="{00000000-0005-0000-0000-0000837E0000}"/>
    <cellStyle name="Millares 2 3 6 2 4 3 4" xfId="36152" xr:uid="{00000000-0005-0000-0000-0000847E0000}"/>
    <cellStyle name="Millares 2 3 6 2 4 4" xfId="8481" xr:uid="{00000000-0005-0000-0000-0000857E0000}"/>
    <cellStyle name="Millares 2 3 6 2 4 4 2" xfId="18866" xr:uid="{00000000-0005-0000-0000-0000867E0000}"/>
    <cellStyle name="Millares 2 3 6 2 4 4 2 2" xfId="49916" xr:uid="{00000000-0005-0000-0000-0000877E0000}"/>
    <cellStyle name="Millares 2 3 6 2 4 4 3" xfId="29232" xr:uid="{00000000-0005-0000-0000-0000887E0000}"/>
    <cellStyle name="Millares 2 3 6 2 4 4 4" xfId="39576" xr:uid="{00000000-0005-0000-0000-0000897E0000}"/>
    <cellStyle name="Millares 2 3 6 2 4 5" xfId="12010" xr:uid="{00000000-0005-0000-0000-00008A7E0000}"/>
    <cellStyle name="Millares 2 3 6 2 4 5 2" xfId="43066" xr:uid="{00000000-0005-0000-0000-00008B7E0000}"/>
    <cellStyle name="Millares 2 3 6 2 4 6" xfId="22382" xr:uid="{00000000-0005-0000-0000-00008C7E0000}"/>
    <cellStyle name="Millares 2 3 6 2 4 7" xfId="32726" xr:uid="{00000000-0005-0000-0000-00008D7E0000}"/>
    <cellStyle name="Millares 2 3 6 2 5" xfId="1141" xr:uid="{00000000-0005-0000-0000-00008E7E0000}"/>
    <cellStyle name="Millares 2 3 6 2 5 2" xfId="3331" xr:uid="{00000000-0005-0000-0000-00008F7E0000}"/>
    <cellStyle name="Millares 2 3 6 2 5 2 2" xfId="6761" xr:uid="{00000000-0005-0000-0000-0000907E0000}"/>
    <cellStyle name="Millares 2 3 6 2 5 2 2 2" xfId="17156" xr:uid="{00000000-0005-0000-0000-0000917E0000}"/>
    <cellStyle name="Millares 2 3 6 2 5 2 2 2 2" xfId="48210" xr:uid="{00000000-0005-0000-0000-0000927E0000}"/>
    <cellStyle name="Millares 2 3 6 2 5 2 2 3" xfId="27526" xr:uid="{00000000-0005-0000-0000-0000937E0000}"/>
    <cellStyle name="Millares 2 3 6 2 5 2 2 4" xfId="37870" xr:uid="{00000000-0005-0000-0000-0000947E0000}"/>
    <cellStyle name="Millares 2 3 6 2 5 2 3" xfId="10241" xr:uid="{00000000-0005-0000-0000-0000957E0000}"/>
    <cellStyle name="Millares 2 3 6 2 5 2 3 2" xfId="20607" xr:uid="{00000000-0005-0000-0000-0000967E0000}"/>
    <cellStyle name="Millares 2 3 6 2 5 2 3 2 2" xfId="51656" xr:uid="{00000000-0005-0000-0000-0000977E0000}"/>
    <cellStyle name="Millares 2 3 6 2 5 2 3 3" xfId="30972" xr:uid="{00000000-0005-0000-0000-0000987E0000}"/>
    <cellStyle name="Millares 2 3 6 2 5 2 3 4" xfId="41316" xr:uid="{00000000-0005-0000-0000-0000997E0000}"/>
    <cellStyle name="Millares 2 3 6 2 5 2 4" xfId="13728" xr:uid="{00000000-0005-0000-0000-00009A7E0000}"/>
    <cellStyle name="Millares 2 3 6 2 5 2 4 2" xfId="44784" xr:uid="{00000000-0005-0000-0000-00009B7E0000}"/>
    <cellStyle name="Millares 2 3 6 2 5 2 5" xfId="24100" xr:uid="{00000000-0005-0000-0000-00009C7E0000}"/>
    <cellStyle name="Millares 2 3 6 2 5 2 6" xfId="34444" xr:uid="{00000000-0005-0000-0000-00009D7E0000}"/>
    <cellStyle name="Millares 2 3 6 2 5 3" xfId="5040" xr:uid="{00000000-0005-0000-0000-00009E7E0000}"/>
    <cellStyle name="Millares 2 3 6 2 5 3 2" xfId="15437" xr:uid="{00000000-0005-0000-0000-00009F7E0000}"/>
    <cellStyle name="Millares 2 3 6 2 5 3 2 2" xfId="46493" xr:uid="{00000000-0005-0000-0000-0000A07E0000}"/>
    <cellStyle name="Millares 2 3 6 2 5 3 3" xfId="25809" xr:uid="{00000000-0005-0000-0000-0000A17E0000}"/>
    <cellStyle name="Millares 2 3 6 2 5 3 4" xfId="36153" xr:uid="{00000000-0005-0000-0000-0000A27E0000}"/>
    <cellStyle name="Millares 2 3 6 2 5 4" xfId="8482" xr:uid="{00000000-0005-0000-0000-0000A37E0000}"/>
    <cellStyle name="Millares 2 3 6 2 5 4 2" xfId="18867" xr:uid="{00000000-0005-0000-0000-0000A47E0000}"/>
    <cellStyle name="Millares 2 3 6 2 5 4 2 2" xfId="49917" xr:uid="{00000000-0005-0000-0000-0000A57E0000}"/>
    <cellStyle name="Millares 2 3 6 2 5 4 3" xfId="29233" xr:uid="{00000000-0005-0000-0000-0000A67E0000}"/>
    <cellStyle name="Millares 2 3 6 2 5 4 4" xfId="39577" xr:uid="{00000000-0005-0000-0000-0000A77E0000}"/>
    <cellStyle name="Millares 2 3 6 2 5 5" xfId="12011" xr:uid="{00000000-0005-0000-0000-0000A87E0000}"/>
    <cellStyle name="Millares 2 3 6 2 5 5 2" xfId="43067" xr:uid="{00000000-0005-0000-0000-0000A97E0000}"/>
    <cellStyle name="Millares 2 3 6 2 5 6" xfId="22383" xr:uid="{00000000-0005-0000-0000-0000AA7E0000}"/>
    <cellStyle name="Millares 2 3 6 2 5 7" xfId="32727" xr:uid="{00000000-0005-0000-0000-0000AB7E0000}"/>
    <cellStyle name="Millares 2 3 6 2 6" xfId="3326" xr:uid="{00000000-0005-0000-0000-0000AC7E0000}"/>
    <cellStyle name="Millares 2 3 6 2 6 2" xfId="6756" xr:uid="{00000000-0005-0000-0000-0000AD7E0000}"/>
    <cellStyle name="Millares 2 3 6 2 6 2 2" xfId="17151" xr:uid="{00000000-0005-0000-0000-0000AE7E0000}"/>
    <cellStyle name="Millares 2 3 6 2 6 2 2 2" xfId="48205" xr:uid="{00000000-0005-0000-0000-0000AF7E0000}"/>
    <cellStyle name="Millares 2 3 6 2 6 2 3" xfId="27521" xr:uid="{00000000-0005-0000-0000-0000B07E0000}"/>
    <cellStyle name="Millares 2 3 6 2 6 2 4" xfId="37865" xr:uid="{00000000-0005-0000-0000-0000B17E0000}"/>
    <cellStyle name="Millares 2 3 6 2 6 3" xfId="10236" xr:uid="{00000000-0005-0000-0000-0000B27E0000}"/>
    <cellStyle name="Millares 2 3 6 2 6 3 2" xfId="20602" xr:uid="{00000000-0005-0000-0000-0000B37E0000}"/>
    <cellStyle name="Millares 2 3 6 2 6 3 2 2" xfId="51651" xr:uid="{00000000-0005-0000-0000-0000B47E0000}"/>
    <cellStyle name="Millares 2 3 6 2 6 3 3" xfId="30967" xr:uid="{00000000-0005-0000-0000-0000B57E0000}"/>
    <cellStyle name="Millares 2 3 6 2 6 3 4" xfId="41311" xr:uid="{00000000-0005-0000-0000-0000B67E0000}"/>
    <cellStyle name="Millares 2 3 6 2 6 4" xfId="13723" xr:uid="{00000000-0005-0000-0000-0000B77E0000}"/>
    <cellStyle name="Millares 2 3 6 2 6 4 2" xfId="44779" xr:uid="{00000000-0005-0000-0000-0000B87E0000}"/>
    <cellStyle name="Millares 2 3 6 2 6 5" xfId="24095" xr:uid="{00000000-0005-0000-0000-0000B97E0000}"/>
    <cellStyle name="Millares 2 3 6 2 6 6" xfId="34439" xr:uid="{00000000-0005-0000-0000-0000BA7E0000}"/>
    <cellStyle name="Millares 2 3 6 2 7" xfId="5035" xr:uid="{00000000-0005-0000-0000-0000BB7E0000}"/>
    <cellStyle name="Millares 2 3 6 2 7 2" xfId="15432" xr:uid="{00000000-0005-0000-0000-0000BC7E0000}"/>
    <cellStyle name="Millares 2 3 6 2 7 2 2" xfId="46488" xr:uid="{00000000-0005-0000-0000-0000BD7E0000}"/>
    <cellStyle name="Millares 2 3 6 2 7 3" xfId="25804" xr:uid="{00000000-0005-0000-0000-0000BE7E0000}"/>
    <cellStyle name="Millares 2 3 6 2 7 4" xfId="36148" xr:uid="{00000000-0005-0000-0000-0000BF7E0000}"/>
    <cellStyle name="Millares 2 3 6 2 8" xfId="8477" xr:uid="{00000000-0005-0000-0000-0000C07E0000}"/>
    <cellStyle name="Millares 2 3 6 2 8 2" xfId="18862" xr:uid="{00000000-0005-0000-0000-0000C17E0000}"/>
    <cellStyle name="Millares 2 3 6 2 8 2 2" xfId="49912" xr:uid="{00000000-0005-0000-0000-0000C27E0000}"/>
    <cellStyle name="Millares 2 3 6 2 8 3" xfId="29228" xr:uid="{00000000-0005-0000-0000-0000C37E0000}"/>
    <cellStyle name="Millares 2 3 6 2 8 4" xfId="39572" xr:uid="{00000000-0005-0000-0000-0000C47E0000}"/>
    <cellStyle name="Millares 2 3 6 2 9" xfId="12006" xr:uid="{00000000-0005-0000-0000-0000C57E0000}"/>
    <cellStyle name="Millares 2 3 6 2 9 2" xfId="43062" xr:uid="{00000000-0005-0000-0000-0000C67E0000}"/>
    <cellStyle name="Millares 2 3 6 3" xfId="1142" xr:uid="{00000000-0005-0000-0000-0000C77E0000}"/>
    <cellStyle name="Millares 2 3 6 3 2" xfId="1143" xr:uid="{00000000-0005-0000-0000-0000C87E0000}"/>
    <cellStyle name="Millares 2 3 6 3 2 2" xfId="3333" xr:uid="{00000000-0005-0000-0000-0000C97E0000}"/>
    <cellStyle name="Millares 2 3 6 3 2 2 2" xfId="6763" xr:uid="{00000000-0005-0000-0000-0000CA7E0000}"/>
    <cellStyle name="Millares 2 3 6 3 2 2 2 2" xfId="17158" xr:uid="{00000000-0005-0000-0000-0000CB7E0000}"/>
    <cellStyle name="Millares 2 3 6 3 2 2 2 2 2" xfId="48212" xr:uid="{00000000-0005-0000-0000-0000CC7E0000}"/>
    <cellStyle name="Millares 2 3 6 3 2 2 2 3" xfId="27528" xr:uid="{00000000-0005-0000-0000-0000CD7E0000}"/>
    <cellStyle name="Millares 2 3 6 3 2 2 2 4" xfId="37872" xr:uid="{00000000-0005-0000-0000-0000CE7E0000}"/>
    <cellStyle name="Millares 2 3 6 3 2 2 3" xfId="10243" xr:uid="{00000000-0005-0000-0000-0000CF7E0000}"/>
    <cellStyle name="Millares 2 3 6 3 2 2 3 2" xfId="20609" xr:uid="{00000000-0005-0000-0000-0000D07E0000}"/>
    <cellStyle name="Millares 2 3 6 3 2 2 3 2 2" xfId="51658" xr:uid="{00000000-0005-0000-0000-0000D17E0000}"/>
    <cellStyle name="Millares 2 3 6 3 2 2 3 3" xfId="30974" xr:uid="{00000000-0005-0000-0000-0000D27E0000}"/>
    <cellStyle name="Millares 2 3 6 3 2 2 3 4" xfId="41318" xr:uid="{00000000-0005-0000-0000-0000D37E0000}"/>
    <cellStyle name="Millares 2 3 6 3 2 2 4" xfId="13730" xr:uid="{00000000-0005-0000-0000-0000D47E0000}"/>
    <cellStyle name="Millares 2 3 6 3 2 2 4 2" xfId="44786" xr:uid="{00000000-0005-0000-0000-0000D57E0000}"/>
    <cellStyle name="Millares 2 3 6 3 2 2 5" xfId="24102" xr:uid="{00000000-0005-0000-0000-0000D67E0000}"/>
    <cellStyle name="Millares 2 3 6 3 2 2 6" xfId="34446" xr:uid="{00000000-0005-0000-0000-0000D77E0000}"/>
    <cellStyle name="Millares 2 3 6 3 2 3" xfId="5042" xr:uid="{00000000-0005-0000-0000-0000D87E0000}"/>
    <cellStyle name="Millares 2 3 6 3 2 3 2" xfId="15439" xr:uid="{00000000-0005-0000-0000-0000D97E0000}"/>
    <cellStyle name="Millares 2 3 6 3 2 3 2 2" xfId="46495" xr:uid="{00000000-0005-0000-0000-0000DA7E0000}"/>
    <cellStyle name="Millares 2 3 6 3 2 3 3" xfId="25811" xr:uid="{00000000-0005-0000-0000-0000DB7E0000}"/>
    <cellStyle name="Millares 2 3 6 3 2 3 4" xfId="36155" xr:uid="{00000000-0005-0000-0000-0000DC7E0000}"/>
    <cellStyle name="Millares 2 3 6 3 2 4" xfId="8484" xr:uid="{00000000-0005-0000-0000-0000DD7E0000}"/>
    <cellStyle name="Millares 2 3 6 3 2 4 2" xfId="18869" xr:uid="{00000000-0005-0000-0000-0000DE7E0000}"/>
    <cellStyle name="Millares 2 3 6 3 2 4 2 2" xfId="49919" xr:uid="{00000000-0005-0000-0000-0000DF7E0000}"/>
    <cellStyle name="Millares 2 3 6 3 2 4 3" xfId="29235" xr:uid="{00000000-0005-0000-0000-0000E07E0000}"/>
    <cellStyle name="Millares 2 3 6 3 2 4 4" xfId="39579" xr:uid="{00000000-0005-0000-0000-0000E17E0000}"/>
    <cellStyle name="Millares 2 3 6 3 2 5" xfId="12013" xr:uid="{00000000-0005-0000-0000-0000E27E0000}"/>
    <cellStyle name="Millares 2 3 6 3 2 5 2" xfId="43069" xr:uid="{00000000-0005-0000-0000-0000E37E0000}"/>
    <cellStyle name="Millares 2 3 6 3 2 6" xfId="22385" xr:uid="{00000000-0005-0000-0000-0000E47E0000}"/>
    <cellStyle name="Millares 2 3 6 3 2 7" xfId="32729" xr:uid="{00000000-0005-0000-0000-0000E57E0000}"/>
    <cellStyle name="Millares 2 3 6 3 3" xfId="3332" xr:uid="{00000000-0005-0000-0000-0000E67E0000}"/>
    <cellStyle name="Millares 2 3 6 3 3 2" xfId="6762" xr:uid="{00000000-0005-0000-0000-0000E77E0000}"/>
    <cellStyle name="Millares 2 3 6 3 3 2 2" xfId="17157" xr:uid="{00000000-0005-0000-0000-0000E87E0000}"/>
    <cellStyle name="Millares 2 3 6 3 3 2 2 2" xfId="48211" xr:uid="{00000000-0005-0000-0000-0000E97E0000}"/>
    <cellStyle name="Millares 2 3 6 3 3 2 3" xfId="27527" xr:uid="{00000000-0005-0000-0000-0000EA7E0000}"/>
    <cellStyle name="Millares 2 3 6 3 3 2 4" xfId="37871" xr:uid="{00000000-0005-0000-0000-0000EB7E0000}"/>
    <cellStyle name="Millares 2 3 6 3 3 3" xfId="10242" xr:uid="{00000000-0005-0000-0000-0000EC7E0000}"/>
    <cellStyle name="Millares 2 3 6 3 3 3 2" xfId="20608" xr:uid="{00000000-0005-0000-0000-0000ED7E0000}"/>
    <cellStyle name="Millares 2 3 6 3 3 3 2 2" xfId="51657" xr:uid="{00000000-0005-0000-0000-0000EE7E0000}"/>
    <cellStyle name="Millares 2 3 6 3 3 3 3" xfId="30973" xr:uid="{00000000-0005-0000-0000-0000EF7E0000}"/>
    <cellStyle name="Millares 2 3 6 3 3 3 4" xfId="41317" xr:uid="{00000000-0005-0000-0000-0000F07E0000}"/>
    <cellStyle name="Millares 2 3 6 3 3 4" xfId="13729" xr:uid="{00000000-0005-0000-0000-0000F17E0000}"/>
    <cellStyle name="Millares 2 3 6 3 3 4 2" xfId="44785" xr:uid="{00000000-0005-0000-0000-0000F27E0000}"/>
    <cellStyle name="Millares 2 3 6 3 3 5" xfId="24101" xr:uid="{00000000-0005-0000-0000-0000F37E0000}"/>
    <cellStyle name="Millares 2 3 6 3 3 6" xfId="34445" xr:uid="{00000000-0005-0000-0000-0000F47E0000}"/>
    <cellStyle name="Millares 2 3 6 3 4" xfId="5041" xr:uid="{00000000-0005-0000-0000-0000F57E0000}"/>
    <cellStyle name="Millares 2 3 6 3 4 2" xfId="15438" xr:uid="{00000000-0005-0000-0000-0000F67E0000}"/>
    <cellStyle name="Millares 2 3 6 3 4 2 2" xfId="46494" xr:uid="{00000000-0005-0000-0000-0000F77E0000}"/>
    <cellStyle name="Millares 2 3 6 3 4 3" xfId="25810" xr:uid="{00000000-0005-0000-0000-0000F87E0000}"/>
    <cellStyle name="Millares 2 3 6 3 4 4" xfId="36154" xr:uid="{00000000-0005-0000-0000-0000F97E0000}"/>
    <cellStyle name="Millares 2 3 6 3 5" xfId="8483" xr:uid="{00000000-0005-0000-0000-0000FA7E0000}"/>
    <cellStyle name="Millares 2 3 6 3 5 2" xfId="18868" xr:uid="{00000000-0005-0000-0000-0000FB7E0000}"/>
    <cellStyle name="Millares 2 3 6 3 5 2 2" xfId="49918" xr:uid="{00000000-0005-0000-0000-0000FC7E0000}"/>
    <cellStyle name="Millares 2 3 6 3 5 3" xfId="29234" xr:uid="{00000000-0005-0000-0000-0000FD7E0000}"/>
    <cellStyle name="Millares 2 3 6 3 5 4" xfId="39578" xr:uid="{00000000-0005-0000-0000-0000FE7E0000}"/>
    <cellStyle name="Millares 2 3 6 3 6" xfId="12012" xr:uid="{00000000-0005-0000-0000-0000FF7E0000}"/>
    <cellStyle name="Millares 2 3 6 3 6 2" xfId="43068" xr:uid="{00000000-0005-0000-0000-0000007F0000}"/>
    <cellStyle name="Millares 2 3 6 3 7" xfId="22384" xr:uid="{00000000-0005-0000-0000-0000017F0000}"/>
    <cellStyle name="Millares 2 3 6 3 8" xfId="32728" xr:uid="{00000000-0005-0000-0000-0000027F0000}"/>
    <cellStyle name="Millares 2 3 6 4" xfId="1144" xr:uid="{00000000-0005-0000-0000-0000037F0000}"/>
    <cellStyle name="Millares 2 3 6 4 2" xfId="3334" xr:uid="{00000000-0005-0000-0000-0000047F0000}"/>
    <cellStyle name="Millares 2 3 6 4 2 2" xfId="6764" xr:uid="{00000000-0005-0000-0000-0000057F0000}"/>
    <cellStyle name="Millares 2 3 6 4 2 2 2" xfId="17159" xr:uid="{00000000-0005-0000-0000-0000067F0000}"/>
    <cellStyle name="Millares 2 3 6 4 2 2 2 2" xfId="48213" xr:uid="{00000000-0005-0000-0000-0000077F0000}"/>
    <cellStyle name="Millares 2 3 6 4 2 2 3" xfId="27529" xr:uid="{00000000-0005-0000-0000-0000087F0000}"/>
    <cellStyle name="Millares 2 3 6 4 2 2 4" xfId="37873" xr:uid="{00000000-0005-0000-0000-0000097F0000}"/>
    <cellStyle name="Millares 2 3 6 4 2 3" xfId="10244" xr:uid="{00000000-0005-0000-0000-00000A7F0000}"/>
    <cellStyle name="Millares 2 3 6 4 2 3 2" xfId="20610" xr:uid="{00000000-0005-0000-0000-00000B7F0000}"/>
    <cellStyle name="Millares 2 3 6 4 2 3 2 2" xfId="51659" xr:uid="{00000000-0005-0000-0000-00000C7F0000}"/>
    <cellStyle name="Millares 2 3 6 4 2 3 3" xfId="30975" xr:uid="{00000000-0005-0000-0000-00000D7F0000}"/>
    <cellStyle name="Millares 2 3 6 4 2 3 4" xfId="41319" xr:uid="{00000000-0005-0000-0000-00000E7F0000}"/>
    <cellStyle name="Millares 2 3 6 4 2 4" xfId="13731" xr:uid="{00000000-0005-0000-0000-00000F7F0000}"/>
    <cellStyle name="Millares 2 3 6 4 2 4 2" xfId="44787" xr:uid="{00000000-0005-0000-0000-0000107F0000}"/>
    <cellStyle name="Millares 2 3 6 4 2 5" xfId="24103" xr:uid="{00000000-0005-0000-0000-0000117F0000}"/>
    <cellStyle name="Millares 2 3 6 4 2 6" xfId="34447" xr:uid="{00000000-0005-0000-0000-0000127F0000}"/>
    <cellStyle name="Millares 2 3 6 4 3" xfId="5043" xr:uid="{00000000-0005-0000-0000-0000137F0000}"/>
    <cellStyle name="Millares 2 3 6 4 3 2" xfId="15440" xr:uid="{00000000-0005-0000-0000-0000147F0000}"/>
    <cellStyle name="Millares 2 3 6 4 3 2 2" xfId="46496" xr:uid="{00000000-0005-0000-0000-0000157F0000}"/>
    <cellStyle name="Millares 2 3 6 4 3 3" xfId="25812" xr:uid="{00000000-0005-0000-0000-0000167F0000}"/>
    <cellStyle name="Millares 2 3 6 4 3 4" xfId="36156" xr:uid="{00000000-0005-0000-0000-0000177F0000}"/>
    <cellStyle name="Millares 2 3 6 4 4" xfId="8485" xr:uid="{00000000-0005-0000-0000-0000187F0000}"/>
    <cellStyle name="Millares 2 3 6 4 4 2" xfId="18870" xr:uid="{00000000-0005-0000-0000-0000197F0000}"/>
    <cellStyle name="Millares 2 3 6 4 4 2 2" xfId="49920" xr:uid="{00000000-0005-0000-0000-00001A7F0000}"/>
    <cellStyle name="Millares 2 3 6 4 4 3" xfId="29236" xr:uid="{00000000-0005-0000-0000-00001B7F0000}"/>
    <cellStyle name="Millares 2 3 6 4 4 4" xfId="39580" xr:uid="{00000000-0005-0000-0000-00001C7F0000}"/>
    <cellStyle name="Millares 2 3 6 4 5" xfId="12014" xr:uid="{00000000-0005-0000-0000-00001D7F0000}"/>
    <cellStyle name="Millares 2 3 6 4 5 2" xfId="43070" xr:uid="{00000000-0005-0000-0000-00001E7F0000}"/>
    <cellStyle name="Millares 2 3 6 4 6" xfId="22386" xr:uid="{00000000-0005-0000-0000-00001F7F0000}"/>
    <cellStyle name="Millares 2 3 6 4 7" xfId="32730" xr:uid="{00000000-0005-0000-0000-0000207F0000}"/>
    <cellStyle name="Millares 2 3 6 5" xfId="1145" xr:uid="{00000000-0005-0000-0000-0000217F0000}"/>
    <cellStyle name="Millares 2 3 6 5 2" xfId="3335" xr:uid="{00000000-0005-0000-0000-0000227F0000}"/>
    <cellStyle name="Millares 2 3 6 5 2 2" xfId="6765" xr:uid="{00000000-0005-0000-0000-0000237F0000}"/>
    <cellStyle name="Millares 2 3 6 5 2 2 2" xfId="17160" xr:uid="{00000000-0005-0000-0000-0000247F0000}"/>
    <cellStyle name="Millares 2 3 6 5 2 2 2 2" xfId="48214" xr:uid="{00000000-0005-0000-0000-0000257F0000}"/>
    <cellStyle name="Millares 2 3 6 5 2 2 3" xfId="27530" xr:uid="{00000000-0005-0000-0000-0000267F0000}"/>
    <cellStyle name="Millares 2 3 6 5 2 2 4" xfId="37874" xr:uid="{00000000-0005-0000-0000-0000277F0000}"/>
    <cellStyle name="Millares 2 3 6 5 2 3" xfId="10245" xr:uid="{00000000-0005-0000-0000-0000287F0000}"/>
    <cellStyle name="Millares 2 3 6 5 2 3 2" xfId="20611" xr:uid="{00000000-0005-0000-0000-0000297F0000}"/>
    <cellStyle name="Millares 2 3 6 5 2 3 2 2" xfId="51660" xr:uid="{00000000-0005-0000-0000-00002A7F0000}"/>
    <cellStyle name="Millares 2 3 6 5 2 3 3" xfId="30976" xr:uid="{00000000-0005-0000-0000-00002B7F0000}"/>
    <cellStyle name="Millares 2 3 6 5 2 3 4" xfId="41320" xr:uid="{00000000-0005-0000-0000-00002C7F0000}"/>
    <cellStyle name="Millares 2 3 6 5 2 4" xfId="13732" xr:uid="{00000000-0005-0000-0000-00002D7F0000}"/>
    <cellStyle name="Millares 2 3 6 5 2 4 2" xfId="44788" xr:uid="{00000000-0005-0000-0000-00002E7F0000}"/>
    <cellStyle name="Millares 2 3 6 5 2 5" xfId="24104" xr:uid="{00000000-0005-0000-0000-00002F7F0000}"/>
    <cellStyle name="Millares 2 3 6 5 2 6" xfId="34448" xr:uid="{00000000-0005-0000-0000-0000307F0000}"/>
    <cellStyle name="Millares 2 3 6 5 3" xfId="5044" xr:uid="{00000000-0005-0000-0000-0000317F0000}"/>
    <cellStyle name="Millares 2 3 6 5 3 2" xfId="15441" xr:uid="{00000000-0005-0000-0000-0000327F0000}"/>
    <cellStyle name="Millares 2 3 6 5 3 2 2" xfId="46497" xr:uid="{00000000-0005-0000-0000-0000337F0000}"/>
    <cellStyle name="Millares 2 3 6 5 3 3" xfId="25813" xr:uid="{00000000-0005-0000-0000-0000347F0000}"/>
    <cellStyle name="Millares 2 3 6 5 3 4" xfId="36157" xr:uid="{00000000-0005-0000-0000-0000357F0000}"/>
    <cellStyle name="Millares 2 3 6 5 4" xfId="8486" xr:uid="{00000000-0005-0000-0000-0000367F0000}"/>
    <cellStyle name="Millares 2 3 6 5 4 2" xfId="18871" xr:uid="{00000000-0005-0000-0000-0000377F0000}"/>
    <cellStyle name="Millares 2 3 6 5 4 2 2" xfId="49921" xr:uid="{00000000-0005-0000-0000-0000387F0000}"/>
    <cellStyle name="Millares 2 3 6 5 4 3" xfId="29237" xr:uid="{00000000-0005-0000-0000-0000397F0000}"/>
    <cellStyle name="Millares 2 3 6 5 4 4" xfId="39581" xr:uid="{00000000-0005-0000-0000-00003A7F0000}"/>
    <cellStyle name="Millares 2 3 6 5 5" xfId="12015" xr:uid="{00000000-0005-0000-0000-00003B7F0000}"/>
    <cellStyle name="Millares 2 3 6 5 5 2" xfId="43071" xr:uid="{00000000-0005-0000-0000-00003C7F0000}"/>
    <cellStyle name="Millares 2 3 6 5 6" xfId="22387" xr:uid="{00000000-0005-0000-0000-00003D7F0000}"/>
    <cellStyle name="Millares 2 3 6 5 7" xfId="32731" xr:uid="{00000000-0005-0000-0000-00003E7F0000}"/>
    <cellStyle name="Millares 2 3 6 6" xfId="1146" xr:uid="{00000000-0005-0000-0000-00003F7F0000}"/>
    <cellStyle name="Millares 2 3 6 6 2" xfId="3336" xr:uid="{00000000-0005-0000-0000-0000407F0000}"/>
    <cellStyle name="Millares 2 3 6 6 2 2" xfId="6766" xr:uid="{00000000-0005-0000-0000-0000417F0000}"/>
    <cellStyle name="Millares 2 3 6 6 2 2 2" xfId="17161" xr:uid="{00000000-0005-0000-0000-0000427F0000}"/>
    <cellStyle name="Millares 2 3 6 6 2 2 2 2" xfId="48215" xr:uid="{00000000-0005-0000-0000-0000437F0000}"/>
    <cellStyle name="Millares 2 3 6 6 2 2 3" xfId="27531" xr:uid="{00000000-0005-0000-0000-0000447F0000}"/>
    <cellStyle name="Millares 2 3 6 6 2 2 4" xfId="37875" xr:uid="{00000000-0005-0000-0000-0000457F0000}"/>
    <cellStyle name="Millares 2 3 6 6 2 3" xfId="10246" xr:uid="{00000000-0005-0000-0000-0000467F0000}"/>
    <cellStyle name="Millares 2 3 6 6 2 3 2" xfId="20612" xr:uid="{00000000-0005-0000-0000-0000477F0000}"/>
    <cellStyle name="Millares 2 3 6 6 2 3 2 2" xfId="51661" xr:uid="{00000000-0005-0000-0000-0000487F0000}"/>
    <cellStyle name="Millares 2 3 6 6 2 3 3" xfId="30977" xr:uid="{00000000-0005-0000-0000-0000497F0000}"/>
    <cellStyle name="Millares 2 3 6 6 2 3 4" xfId="41321" xr:uid="{00000000-0005-0000-0000-00004A7F0000}"/>
    <cellStyle name="Millares 2 3 6 6 2 4" xfId="13733" xr:uid="{00000000-0005-0000-0000-00004B7F0000}"/>
    <cellStyle name="Millares 2 3 6 6 2 4 2" xfId="44789" xr:uid="{00000000-0005-0000-0000-00004C7F0000}"/>
    <cellStyle name="Millares 2 3 6 6 2 5" xfId="24105" xr:uid="{00000000-0005-0000-0000-00004D7F0000}"/>
    <cellStyle name="Millares 2 3 6 6 2 6" xfId="34449" xr:uid="{00000000-0005-0000-0000-00004E7F0000}"/>
    <cellStyle name="Millares 2 3 6 6 3" xfId="5045" xr:uid="{00000000-0005-0000-0000-00004F7F0000}"/>
    <cellStyle name="Millares 2 3 6 6 3 2" xfId="15442" xr:uid="{00000000-0005-0000-0000-0000507F0000}"/>
    <cellStyle name="Millares 2 3 6 6 3 2 2" xfId="46498" xr:uid="{00000000-0005-0000-0000-0000517F0000}"/>
    <cellStyle name="Millares 2 3 6 6 3 3" xfId="25814" xr:uid="{00000000-0005-0000-0000-0000527F0000}"/>
    <cellStyle name="Millares 2 3 6 6 3 4" xfId="36158" xr:uid="{00000000-0005-0000-0000-0000537F0000}"/>
    <cellStyle name="Millares 2 3 6 6 4" xfId="8487" xr:uid="{00000000-0005-0000-0000-0000547F0000}"/>
    <cellStyle name="Millares 2 3 6 6 4 2" xfId="18872" xr:uid="{00000000-0005-0000-0000-0000557F0000}"/>
    <cellStyle name="Millares 2 3 6 6 4 2 2" xfId="49922" xr:uid="{00000000-0005-0000-0000-0000567F0000}"/>
    <cellStyle name="Millares 2 3 6 6 4 3" xfId="29238" xr:uid="{00000000-0005-0000-0000-0000577F0000}"/>
    <cellStyle name="Millares 2 3 6 6 4 4" xfId="39582" xr:uid="{00000000-0005-0000-0000-0000587F0000}"/>
    <cellStyle name="Millares 2 3 6 6 5" xfId="12016" xr:uid="{00000000-0005-0000-0000-0000597F0000}"/>
    <cellStyle name="Millares 2 3 6 6 5 2" xfId="43072" xr:uid="{00000000-0005-0000-0000-00005A7F0000}"/>
    <cellStyle name="Millares 2 3 6 6 6" xfId="22388" xr:uid="{00000000-0005-0000-0000-00005B7F0000}"/>
    <cellStyle name="Millares 2 3 6 6 7" xfId="32732" xr:uid="{00000000-0005-0000-0000-00005C7F0000}"/>
    <cellStyle name="Millares 2 3 6 7" xfId="3325" xr:uid="{00000000-0005-0000-0000-00005D7F0000}"/>
    <cellStyle name="Millares 2 3 6 7 2" xfId="6755" xr:uid="{00000000-0005-0000-0000-00005E7F0000}"/>
    <cellStyle name="Millares 2 3 6 7 2 2" xfId="17150" xr:uid="{00000000-0005-0000-0000-00005F7F0000}"/>
    <cellStyle name="Millares 2 3 6 7 2 2 2" xfId="48204" xr:uid="{00000000-0005-0000-0000-0000607F0000}"/>
    <cellStyle name="Millares 2 3 6 7 2 3" xfId="27520" xr:uid="{00000000-0005-0000-0000-0000617F0000}"/>
    <cellStyle name="Millares 2 3 6 7 2 4" xfId="37864" xr:uid="{00000000-0005-0000-0000-0000627F0000}"/>
    <cellStyle name="Millares 2 3 6 7 3" xfId="10235" xr:uid="{00000000-0005-0000-0000-0000637F0000}"/>
    <cellStyle name="Millares 2 3 6 7 3 2" xfId="20601" xr:uid="{00000000-0005-0000-0000-0000647F0000}"/>
    <cellStyle name="Millares 2 3 6 7 3 2 2" xfId="51650" xr:uid="{00000000-0005-0000-0000-0000657F0000}"/>
    <cellStyle name="Millares 2 3 6 7 3 3" xfId="30966" xr:uid="{00000000-0005-0000-0000-0000667F0000}"/>
    <cellStyle name="Millares 2 3 6 7 3 4" xfId="41310" xr:uid="{00000000-0005-0000-0000-0000677F0000}"/>
    <cellStyle name="Millares 2 3 6 7 4" xfId="13722" xr:uid="{00000000-0005-0000-0000-0000687F0000}"/>
    <cellStyle name="Millares 2 3 6 7 4 2" xfId="44778" xr:uid="{00000000-0005-0000-0000-0000697F0000}"/>
    <cellStyle name="Millares 2 3 6 7 5" xfId="24094" xr:uid="{00000000-0005-0000-0000-00006A7F0000}"/>
    <cellStyle name="Millares 2 3 6 7 6" xfId="34438" xr:uid="{00000000-0005-0000-0000-00006B7F0000}"/>
    <cellStyle name="Millares 2 3 6 8" xfId="5034" xr:uid="{00000000-0005-0000-0000-00006C7F0000}"/>
    <cellStyle name="Millares 2 3 6 8 2" xfId="15431" xr:uid="{00000000-0005-0000-0000-00006D7F0000}"/>
    <cellStyle name="Millares 2 3 6 8 2 2" xfId="46487" xr:uid="{00000000-0005-0000-0000-00006E7F0000}"/>
    <cellStyle name="Millares 2 3 6 8 3" xfId="25803" xr:uid="{00000000-0005-0000-0000-00006F7F0000}"/>
    <cellStyle name="Millares 2 3 6 8 4" xfId="36147" xr:uid="{00000000-0005-0000-0000-0000707F0000}"/>
    <cellStyle name="Millares 2 3 6 9" xfId="8476" xr:uid="{00000000-0005-0000-0000-0000717F0000}"/>
    <cellStyle name="Millares 2 3 6 9 2" xfId="18861" xr:uid="{00000000-0005-0000-0000-0000727F0000}"/>
    <cellStyle name="Millares 2 3 6 9 2 2" xfId="49911" xr:uid="{00000000-0005-0000-0000-0000737F0000}"/>
    <cellStyle name="Millares 2 3 6 9 3" xfId="29227" xr:uid="{00000000-0005-0000-0000-0000747F0000}"/>
    <cellStyle name="Millares 2 3 6 9 4" xfId="39571" xr:uid="{00000000-0005-0000-0000-0000757F0000}"/>
    <cellStyle name="Millares 2 3 7" xfId="1147" xr:uid="{00000000-0005-0000-0000-0000767F0000}"/>
    <cellStyle name="Millares 2 3 7 10" xfId="22389" xr:uid="{00000000-0005-0000-0000-0000777F0000}"/>
    <cellStyle name="Millares 2 3 7 11" xfId="32733" xr:uid="{00000000-0005-0000-0000-0000787F0000}"/>
    <cellStyle name="Millares 2 3 7 2" xfId="1148" xr:uid="{00000000-0005-0000-0000-0000797F0000}"/>
    <cellStyle name="Millares 2 3 7 2 2" xfId="1149" xr:uid="{00000000-0005-0000-0000-00007A7F0000}"/>
    <cellStyle name="Millares 2 3 7 2 2 2" xfId="3339" xr:uid="{00000000-0005-0000-0000-00007B7F0000}"/>
    <cellStyle name="Millares 2 3 7 2 2 2 2" xfId="6769" xr:uid="{00000000-0005-0000-0000-00007C7F0000}"/>
    <cellStyle name="Millares 2 3 7 2 2 2 2 2" xfId="17164" xr:uid="{00000000-0005-0000-0000-00007D7F0000}"/>
    <cellStyle name="Millares 2 3 7 2 2 2 2 2 2" xfId="48218" xr:uid="{00000000-0005-0000-0000-00007E7F0000}"/>
    <cellStyle name="Millares 2 3 7 2 2 2 2 3" xfId="27534" xr:uid="{00000000-0005-0000-0000-00007F7F0000}"/>
    <cellStyle name="Millares 2 3 7 2 2 2 2 4" xfId="37878" xr:uid="{00000000-0005-0000-0000-0000807F0000}"/>
    <cellStyle name="Millares 2 3 7 2 2 2 3" xfId="10249" xr:uid="{00000000-0005-0000-0000-0000817F0000}"/>
    <cellStyle name="Millares 2 3 7 2 2 2 3 2" xfId="20615" xr:uid="{00000000-0005-0000-0000-0000827F0000}"/>
    <cellStyle name="Millares 2 3 7 2 2 2 3 2 2" xfId="51664" xr:uid="{00000000-0005-0000-0000-0000837F0000}"/>
    <cellStyle name="Millares 2 3 7 2 2 2 3 3" xfId="30980" xr:uid="{00000000-0005-0000-0000-0000847F0000}"/>
    <cellStyle name="Millares 2 3 7 2 2 2 3 4" xfId="41324" xr:uid="{00000000-0005-0000-0000-0000857F0000}"/>
    <cellStyle name="Millares 2 3 7 2 2 2 4" xfId="13736" xr:uid="{00000000-0005-0000-0000-0000867F0000}"/>
    <cellStyle name="Millares 2 3 7 2 2 2 4 2" xfId="44792" xr:uid="{00000000-0005-0000-0000-0000877F0000}"/>
    <cellStyle name="Millares 2 3 7 2 2 2 5" xfId="24108" xr:uid="{00000000-0005-0000-0000-0000887F0000}"/>
    <cellStyle name="Millares 2 3 7 2 2 2 6" xfId="34452" xr:uid="{00000000-0005-0000-0000-0000897F0000}"/>
    <cellStyle name="Millares 2 3 7 2 2 3" xfId="5048" xr:uid="{00000000-0005-0000-0000-00008A7F0000}"/>
    <cellStyle name="Millares 2 3 7 2 2 3 2" xfId="15445" xr:uid="{00000000-0005-0000-0000-00008B7F0000}"/>
    <cellStyle name="Millares 2 3 7 2 2 3 2 2" xfId="46501" xr:uid="{00000000-0005-0000-0000-00008C7F0000}"/>
    <cellStyle name="Millares 2 3 7 2 2 3 3" xfId="25817" xr:uid="{00000000-0005-0000-0000-00008D7F0000}"/>
    <cellStyle name="Millares 2 3 7 2 2 3 4" xfId="36161" xr:uid="{00000000-0005-0000-0000-00008E7F0000}"/>
    <cellStyle name="Millares 2 3 7 2 2 4" xfId="8490" xr:uid="{00000000-0005-0000-0000-00008F7F0000}"/>
    <cellStyle name="Millares 2 3 7 2 2 4 2" xfId="18875" xr:uid="{00000000-0005-0000-0000-0000907F0000}"/>
    <cellStyle name="Millares 2 3 7 2 2 4 2 2" xfId="49925" xr:uid="{00000000-0005-0000-0000-0000917F0000}"/>
    <cellStyle name="Millares 2 3 7 2 2 4 3" xfId="29241" xr:uid="{00000000-0005-0000-0000-0000927F0000}"/>
    <cellStyle name="Millares 2 3 7 2 2 4 4" xfId="39585" xr:uid="{00000000-0005-0000-0000-0000937F0000}"/>
    <cellStyle name="Millares 2 3 7 2 2 5" xfId="12019" xr:uid="{00000000-0005-0000-0000-0000947F0000}"/>
    <cellStyle name="Millares 2 3 7 2 2 5 2" xfId="43075" xr:uid="{00000000-0005-0000-0000-0000957F0000}"/>
    <cellStyle name="Millares 2 3 7 2 2 6" xfId="22391" xr:uid="{00000000-0005-0000-0000-0000967F0000}"/>
    <cellStyle name="Millares 2 3 7 2 2 7" xfId="32735" xr:uid="{00000000-0005-0000-0000-0000977F0000}"/>
    <cellStyle name="Millares 2 3 7 2 3" xfId="3338" xr:uid="{00000000-0005-0000-0000-0000987F0000}"/>
    <cellStyle name="Millares 2 3 7 2 3 2" xfId="6768" xr:uid="{00000000-0005-0000-0000-0000997F0000}"/>
    <cellStyle name="Millares 2 3 7 2 3 2 2" xfId="17163" xr:uid="{00000000-0005-0000-0000-00009A7F0000}"/>
    <cellStyle name="Millares 2 3 7 2 3 2 2 2" xfId="48217" xr:uid="{00000000-0005-0000-0000-00009B7F0000}"/>
    <cellStyle name="Millares 2 3 7 2 3 2 3" xfId="27533" xr:uid="{00000000-0005-0000-0000-00009C7F0000}"/>
    <cellStyle name="Millares 2 3 7 2 3 2 4" xfId="37877" xr:uid="{00000000-0005-0000-0000-00009D7F0000}"/>
    <cellStyle name="Millares 2 3 7 2 3 3" xfId="10248" xr:uid="{00000000-0005-0000-0000-00009E7F0000}"/>
    <cellStyle name="Millares 2 3 7 2 3 3 2" xfId="20614" xr:uid="{00000000-0005-0000-0000-00009F7F0000}"/>
    <cellStyle name="Millares 2 3 7 2 3 3 2 2" xfId="51663" xr:uid="{00000000-0005-0000-0000-0000A07F0000}"/>
    <cellStyle name="Millares 2 3 7 2 3 3 3" xfId="30979" xr:uid="{00000000-0005-0000-0000-0000A17F0000}"/>
    <cellStyle name="Millares 2 3 7 2 3 3 4" xfId="41323" xr:uid="{00000000-0005-0000-0000-0000A27F0000}"/>
    <cellStyle name="Millares 2 3 7 2 3 4" xfId="13735" xr:uid="{00000000-0005-0000-0000-0000A37F0000}"/>
    <cellStyle name="Millares 2 3 7 2 3 4 2" xfId="44791" xr:uid="{00000000-0005-0000-0000-0000A47F0000}"/>
    <cellStyle name="Millares 2 3 7 2 3 5" xfId="24107" xr:uid="{00000000-0005-0000-0000-0000A57F0000}"/>
    <cellStyle name="Millares 2 3 7 2 3 6" xfId="34451" xr:uid="{00000000-0005-0000-0000-0000A67F0000}"/>
    <cellStyle name="Millares 2 3 7 2 4" xfId="5047" xr:uid="{00000000-0005-0000-0000-0000A77F0000}"/>
    <cellStyle name="Millares 2 3 7 2 4 2" xfId="15444" xr:uid="{00000000-0005-0000-0000-0000A87F0000}"/>
    <cellStyle name="Millares 2 3 7 2 4 2 2" xfId="46500" xr:uid="{00000000-0005-0000-0000-0000A97F0000}"/>
    <cellStyle name="Millares 2 3 7 2 4 3" xfId="25816" xr:uid="{00000000-0005-0000-0000-0000AA7F0000}"/>
    <cellStyle name="Millares 2 3 7 2 4 4" xfId="36160" xr:uid="{00000000-0005-0000-0000-0000AB7F0000}"/>
    <cellStyle name="Millares 2 3 7 2 5" xfId="8489" xr:uid="{00000000-0005-0000-0000-0000AC7F0000}"/>
    <cellStyle name="Millares 2 3 7 2 5 2" xfId="18874" xr:uid="{00000000-0005-0000-0000-0000AD7F0000}"/>
    <cellStyle name="Millares 2 3 7 2 5 2 2" xfId="49924" xr:uid="{00000000-0005-0000-0000-0000AE7F0000}"/>
    <cellStyle name="Millares 2 3 7 2 5 3" xfId="29240" xr:uid="{00000000-0005-0000-0000-0000AF7F0000}"/>
    <cellStyle name="Millares 2 3 7 2 5 4" xfId="39584" xr:uid="{00000000-0005-0000-0000-0000B07F0000}"/>
    <cellStyle name="Millares 2 3 7 2 6" xfId="12018" xr:uid="{00000000-0005-0000-0000-0000B17F0000}"/>
    <cellStyle name="Millares 2 3 7 2 6 2" xfId="43074" xr:uid="{00000000-0005-0000-0000-0000B27F0000}"/>
    <cellStyle name="Millares 2 3 7 2 7" xfId="22390" xr:uid="{00000000-0005-0000-0000-0000B37F0000}"/>
    <cellStyle name="Millares 2 3 7 2 8" xfId="32734" xr:uid="{00000000-0005-0000-0000-0000B47F0000}"/>
    <cellStyle name="Millares 2 3 7 3" xfId="1150" xr:uid="{00000000-0005-0000-0000-0000B57F0000}"/>
    <cellStyle name="Millares 2 3 7 3 2" xfId="3340" xr:uid="{00000000-0005-0000-0000-0000B67F0000}"/>
    <cellStyle name="Millares 2 3 7 3 2 2" xfId="6770" xr:uid="{00000000-0005-0000-0000-0000B77F0000}"/>
    <cellStyle name="Millares 2 3 7 3 2 2 2" xfId="17165" xr:uid="{00000000-0005-0000-0000-0000B87F0000}"/>
    <cellStyle name="Millares 2 3 7 3 2 2 2 2" xfId="48219" xr:uid="{00000000-0005-0000-0000-0000B97F0000}"/>
    <cellStyle name="Millares 2 3 7 3 2 2 3" xfId="27535" xr:uid="{00000000-0005-0000-0000-0000BA7F0000}"/>
    <cellStyle name="Millares 2 3 7 3 2 2 4" xfId="37879" xr:uid="{00000000-0005-0000-0000-0000BB7F0000}"/>
    <cellStyle name="Millares 2 3 7 3 2 3" xfId="10250" xr:uid="{00000000-0005-0000-0000-0000BC7F0000}"/>
    <cellStyle name="Millares 2 3 7 3 2 3 2" xfId="20616" xr:uid="{00000000-0005-0000-0000-0000BD7F0000}"/>
    <cellStyle name="Millares 2 3 7 3 2 3 2 2" xfId="51665" xr:uid="{00000000-0005-0000-0000-0000BE7F0000}"/>
    <cellStyle name="Millares 2 3 7 3 2 3 3" xfId="30981" xr:uid="{00000000-0005-0000-0000-0000BF7F0000}"/>
    <cellStyle name="Millares 2 3 7 3 2 3 4" xfId="41325" xr:uid="{00000000-0005-0000-0000-0000C07F0000}"/>
    <cellStyle name="Millares 2 3 7 3 2 4" xfId="13737" xr:uid="{00000000-0005-0000-0000-0000C17F0000}"/>
    <cellStyle name="Millares 2 3 7 3 2 4 2" xfId="44793" xr:uid="{00000000-0005-0000-0000-0000C27F0000}"/>
    <cellStyle name="Millares 2 3 7 3 2 5" xfId="24109" xr:uid="{00000000-0005-0000-0000-0000C37F0000}"/>
    <cellStyle name="Millares 2 3 7 3 2 6" xfId="34453" xr:uid="{00000000-0005-0000-0000-0000C47F0000}"/>
    <cellStyle name="Millares 2 3 7 3 3" xfId="5049" xr:uid="{00000000-0005-0000-0000-0000C57F0000}"/>
    <cellStyle name="Millares 2 3 7 3 3 2" xfId="15446" xr:uid="{00000000-0005-0000-0000-0000C67F0000}"/>
    <cellStyle name="Millares 2 3 7 3 3 2 2" xfId="46502" xr:uid="{00000000-0005-0000-0000-0000C77F0000}"/>
    <cellStyle name="Millares 2 3 7 3 3 3" xfId="25818" xr:uid="{00000000-0005-0000-0000-0000C87F0000}"/>
    <cellStyle name="Millares 2 3 7 3 3 4" xfId="36162" xr:uid="{00000000-0005-0000-0000-0000C97F0000}"/>
    <cellStyle name="Millares 2 3 7 3 4" xfId="8491" xr:uid="{00000000-0005-0000-0000-0000CA7F0000}"/>
    <cellStyle name="Millares 2 3 7 3 4 2" xfId="18876" xr:uid="{00000000-0005-0000-0000-0000CB7F0000}"/>
    <cellStyle name="Millares 2 3 7 3 4 2 2" xfId="49926" xr:uid="{00000000-0005-0000-0000-0000CC7F0000}"/>
    <cellStyle name="Millares 2 3 7 3 4 3" xfId="29242" xr:uid="{00000000-0005-0000-0000-0000CD7F0000}"/>
    <cellStyle name="Millares 2 3 7 3 4 4" xfId="39586" xr:uid="{00000000-0005-0000-0000-0000CE7F0000}"/>
    <cellStyle name="Millares 2 3 7 3 5" xfId="12020" xr:uid="{00000000-0005-0000-0000-0000CF7F0000}"/>
    <cellStyle name="Millares 2 3 7 3 5 2" xfId="43076" xr:uid="{00000000-0005-0000-0000-0000D07F0000}"/>
    <cellStyle name="Millares 2 3 7 3 6" xfId="22392" xr:uid="{00000000-0005-0000-0000-0000D17F0000}"/>
    <cellStyle name="Millares 2 3 7 3 7" xfId="32736" xr:uid="{00000000-0005-0000-0000-0000D27F0000}"/>
    <cellStyle name="Millares 2 3 7 4" xfId="1151" xr:uid="{00000000-0005-0000-0000-0000D37F0000}"/>
    <cellStyle name="Millares 2 3 7 4 2" xfId="3341" xr:uid="{00000000-0005-0000-0000-0000D47F0000}"/>
    <cellStyle name="Millares 2 3 7 4 2 2" xfId="6771" xr:uid="{00000000-0005-0000-0000-0000D57F0000}"/>
    <cellStyle name="Millares 2 3 7 4 2 2 2" xfId="17166" xr:uid="{00000000-0005-0000-0000-0000D67F0000}"/>
    <cellStyle name="Millares 2 3 7 4 2 2 2 2" xfId="48220" xr:uid="{00000000-0005-0000-0000-0000D77F0000}"/>
    <cellStyle name="Millares 2 3 7 4 2 2 3" xfId="27536" xr:uid="{00000000-0005-0000-0000-0000D87F0000}"/>
    <cellStyle name="Millares 2 3 7 4 2 2 4" xfId="37880" xr:uid="{00000000-0005-0000-0000-0000D97F0000}"/>
    <cellStyle name="Millares 2 3 7 4 2 3" xfId="10251" xr:uid="{00000000-0005-0000-0000-0000DA7F0000}"/>
    <cellStyle name="Millares 2 3 7 4 2 3 2" xfId="20617" xr:uid="{00000000-0005-0000-0000-0000DB7F0000}"/>
    <cellStyle name="Millares 2 3 7 4 2 3 2 2" xfId="51666" xr:uid="{00000000-0005-0000-0000-0000DC7F0000}"/>
    <cellStyle name="Millares 2 3 7 4 2 3 3" xfId="30982" xr:uid="{00000000-0005-0000-0000-0000DD7F0000}"/>
    <cellStyle name="Millares 2 3 7 4 2 3 4" xfId="41326" xr:uid="{00000000-0005-0000-0000-0000DE7F0000}"/>
    <cellStyle name="Millares 2 3 7 4 2 4" xfId="13738" xr:uid="{00000000-0005-0000-0000-0000DF7F0000}"/>
    <cellStyle name="Millares 2 3 7 4 2 4 2" xfId="44794" xr:uid="{00000000-0005-0000-0000-0000E07F0000}"/>
    <cellStyle name="Millares 2 3 7 4 2 5" xfId="24110" xr:uid="{00000000-0005-0000-0000-0000E17F0000}"/>
    <cellStyle name="Millares 2 3 7 4 2 6" xfId="34454" xr:uid="{00000000-0005-0000-0000-0000E27F0000}"/>
    <cellStyle name="Millares 2 3 7 4 3" xfId="5050" xr:uid="{00000000-0005-0000-0000-0000E37F0000}"/>
    <cellStyle name="Millares 2 3 7 4 3 2" xfId="15447" xr:uid="{00000000-0005-0000-0000-0000E47F0000}"/>
    <cellStyle name="Millares 2 3 7 4 3 2 2" xfId="46503" xr:uid="{00000000-0005-0000-0000-0000E57F0000}"/>
    <cellStyle name="Millares 2 3 7 4 3 3" xfId="25819" xr:uid="{00000000-0005-0000-0000-0000E67F0000}"/>
    <cellStyle name="Millares 2 3 7 4 3 4" xfId="36163" xr:uid="{00000000-0005-0000-0000-0000E77F0000}"/>
    <cellStyle name="Millares 2 3 7 4 4" xfId="8492" xr:uid="{00000000-0005-0000-0000-0000E87F0000}"/>
    <cellStyle name="Millares 2 3 7 4 4 2" xfId="18877" xr:uid="{00000000-0005-0000-0000-0000E97F0000}"/>
    <cellStyle name="Millares 2 3 7 4 4 2 2" xfId="49927" xr:uid="{00000000-0005-0000-0000-0000EA7F0000}"/>
    <cellStyle name="Millares 2 3 7 4 4 3" xfId="29243" xr:uid="{00000000-0005-0000-0000-0000EB7F0000}"/>
    <cellStyle name="Millares 2 3 7 4 4 4" xfId="39587" xr:uid="{00000000-0005-0000-0000-0000EC7F0000}"/>
    <cellStyle name="Millares 2 3 7 4 5" xfId="12021" xr:uid="{00000000-0005-0000-0000-0000ED7F0000}"/>
    <cellStyle name="Millares 2 3 7 4 5 2" xfId="43077" xr:uid="{00000000-0005-0000-0000-0000EE7F0000}"/>
    <cellStyle name="Millares 2 3 7 4 6" xfId="22393" xr:uid="{00000000-0005-0000-0000-0000EF7F0000}"/>
    <cellStyle name="Millares 2 3 7 4 7" xfId="32737" xr:uid="{00000000-0005-0000-0000-0000F07F0000}"/>
    <cellStyle name="Millares 2 3 7 5" xfId="1152" xr:uid="{00000000-0005-0000-0000-0000F17F0000}"/>
    <cellStyle name="Millares 2 3 7 5 2" xfId="3342" xr:uid="{00000000-0005-0000-0000-0000F27F0000}"/>
    <cellStyle name="Millares 2 3 7 5 2 2" xfId="6772" xr:uid="{00000000-0005-0000-0000-0000F37F0000}"/>
    <cellStyle name="Millares 2 3 7 5 2 2 2" xfId="17167" xr:uid="{00000000-0005-0000-0000-0000F47F0000}"/>
    <cellStyle name="Millares 2 3 7 5 2 2 2 2" xfId="48221" xr:uid="{00000000-0005-0000-0000-0000F57F0000}"/>
    <cellStyle name="Millares 2 3 7 5 2 2 3" xfId="27537" xr:uid="{00000000-0005-0000-0000-0000F67F0000}"/>
    <cellStyle name="Millares 2 3 7 5 2 2 4" xfId="37881" xr:uid="{00000000-0005-0000-0000-0000F77F0000}"/>
    <cellStyle name="Millares 2 3 7 5 2 3" xfId="10252" xr:uid="{00000000-0005-0000-0000-0000F87F0000}"/>
    <cellStyle name="Millares 2 3 7 5 2 3 2" xfId="20618" xr:uid="{00000000-0005-0000-0000-0000F97F0000}"/>
    <cellStyle name="Millares 2 3 7 5 2 3 2 2" xfId="51667" xr:uid="{00000000-0005-0000-0000-0000FA7F0000}"/>
    <cellStyle name="Millares 2 3 7 5 2 3 3" xfId="30983" xr:uid="{00000000-0005-0000-0000-0000FB7F0000}"/>
    <cellStyle name="Millares 2 3 7 5 2 3 4" xfId="41327" xr:uid="{00000000-0005-0000-0000-0000FC7F0000}"/>
    <cellStyle name="Millares 2 3 7 5 2 4" xfId="13739" xr:uid="{00000000-0005-0000-0000-0000FD7F0000}"/>
    <cellStyle name="Millares 2 3 7 5 2 4 2" xfId="44795" xr:uid="{00000000-0005-0000-0000-0000FE7F0000}"/>
    <cellStyle name="Millares 2 3 7 5 2 5" xfId="24111" xr:uid="{00000000-0005-0000-0000-0000FF7F0000}"/>
    <cellStyle name="Millares 2 3 7 5 2 6" xfId="34455" xr:uid="{00000000-0005-0000-0000-000000800000}"/>
    <cellStyle name="Millares 2 3 7 5 3" xfId="5051" xr:uid="{00000000-0005-0000-0000-000001800000}"/>
    <cellStyle name="Millares 2 3 7 5 3 2" xfId="15448" xr:uid="{00000000-0005-0000-0000-000002800000}"/>
    <cellStyle name="Millares 2 3 7 5 3 2 2" xfId="46504" xr:uid="{00000000-0005-0000-0000-000003800000}"/>
    <cellStyle name="Millares 2 3 7 5 3 3" xfId="25820" xr:uid="{00000000-0005-0000-0000-000004800000}"/>
    <cellStyle name="Millares 2 3 7 5 3 4" xfId="36164" xr:uid="{00000000-0005-0000-0000-000005800000}"/>
    <cellStyle name="Millares 2 3 7 5 4" xfId="8493" xr:uid="{00000000-0005-0000-0000-000006800000}"/>
    <cellStyle name="Millares 2 3 7 5 4 2" xfId="18878" xr:uid="{00000000-0005-0000-0000-000007800000}"/>
    <cellStyle name="Millares 2 3 7 5 4 2 2" xfId="49928" xr:uid="{00000000-0005-0000-0000-000008800000}"/>
    <cellStyle name="Millares 2 3 7 5 4 3" xfId="29244" xr:uid="{00000000-0005-0000-0000-000009800000}"/>
    <cellStyle name="Millares 2 3 7 5 4 4" xfId="39588" xr:uid="{00000000-0005-0000-0000-00000A800000}"/>
    <cellStyle name="Millares 2 3 7 5 5" xfId="12022" xr:uid="{00000000-0005-0000-0000-00000B800000}"/>
    <cellStyle name="Millares 2 3 7 5 5 2" xfId="43078" xr:uid="{00000000-0005-0000-0000-00000C800000}"/>
    <cellStyle name="Millares 2 3 7 5 6" xfId="22394" xr:uid="{00000000-0005-0000-0000-00000D800000}"/>
    <cellStyle name="Millares 2 3 7 5 7" xfId="32738" xr:uid="{00000000-0005-0000-0000-00000E800000}"/>
    <cellStyle name="Millares 2 3 7 6" xfId="3337" xr:uid="{00000000-0005-0000-0000-00000F800000}"/>
    <cellStyle name="Millares 2 3 7 6 2" xfId="6767" xr:uid="{00000000-0005-0000-0000-000010800000}"/>
    <cellStyle name="Millares 2 3 7 6 2 2" xfId="17162" xr:uid="{00000000-0005-0000-0000-000011800000}"/>
    <cellStyle name="Millares 2 3 7 6 2 2 2" xfId="48216" xr:uid="{00000000-0005-0000-0000-000012800000}"/>
    <cellStyle name="Millares 2 3 7 6 2 3" xfId="27532" xr:uid="{00000000-0005-0000-0000-000013800000}"/>
    <cellStyle name="Millares 2 3 7 6 2 4" xfId="37876" xr:uid="{00000000-0005-0000-0000-000014800000}"/>
    <cellStyle name="Millares 2 3 7 6 3" xfId="10247" xr:uid="{00000000-0005-0000-0000-000015800000}"/>
    <cellStyle name="Millares 2 3 7 6 3 2" xfId="20613" xr:uid="{00000000-0005-0000-0000-000016800000}"/>
    <cellStyle name="Millares 2 3 7 6 3 2 2" xfId="51662" xr:uid="{00000000-0005-0000-0000-000017800000}"/>
    <cellStyle name="Millares 2 3 7 6 3 3" xfId="30978" xr:uid="{00000000-0005-0000-0000-000018800000}"/>
    <cellStyle name="Millares 2 3 7 6 3 4" xfId="41322" xr:uid="{00000000-0005-0000-0000-000019800000}"/>
    <cellStyle name="Millares 2 3 7 6 4" xfId="13734" xr:uid="{00000000-0005-0000-0000-00001A800000}"/>
    <cellStyle name="Millares 2 3 7 6 4 2" xfId="44790" xr:uid="{00000000-0005-0000-0000-00001B800000}"/>
    <cellStyle name="Millares 2 3 7 6 5" xfId="24106" xr:uid="{00000000-0005-0000-0000-00001C800000}"/>
    <cellStyle name="Millares 2 3 7 6 6" xfId="34450" xr:uid="{00000000-0005-0000-0000-00001D800000}"/>
    <cellStyle name="Millares 2 3 7 7" xfId="5046" xr:uid="{00000000-0005-0000-0000-00001E800000}"/>
    <cellStyle name="Millares 2 3 7 7 2" xfId="15443" xr:uid="{00000000-0005-0000-0000-00001F800000}"/>
    <cellStyle name="Millares 2 3 7 7 2 2" xfId="46499" xr:uid="{00000000-0005-0000-0000-000020800000}"/>
    <cellStyle name="Millares 2 3 7 7 3" xfId="25815" xr:uid="{00000000-0005-0000-0000-000021800000}"/>
    <cellStyle name="Millares 2 3 7 7 4" xfId="36159" xr:uid="{00000000-0005-0000-0000-000022800000}"/>
    <cellStyle name="Millares 2 3 7 8" xfId="8488" xr:uid="{00000000-0005-0000-0000-000023800000}"/>
    <cellStyle name="Millares 2 3 7 8 2" xfId="18873" xr:uid="{00000000-0005-0000-0000-000024800000}"/>
    <cellStyle name="Millares 2 3 7 8 2 2" xfId="49923" xr:uid="{00000000-0005-0000-0000-000025800000}"/>
    <cellStyle name="Millares 2 3 7 8 3" xfId="29239" xr:uid="{00000000-0005-0000-0000-000026800000}"/>
    <cellStyle name="Millares 2 3 7 8 4" xfId="39583" xr:uid="{00000000-0005-0000-0000-000027800000}"/>
    <cellStyle name="Millares 2 3 7 9" xfId="12017" xr:uid="{00000000-0005-0000-0000-000028800000}"/>
    <cellStyle name="Millares 2 3 7 9 2" xfId="43073" xr:uid="{00000000-0005-0000-0000-000029800000}"/>
    <cellStyle name="Millares 2 3 8" xfId="1153" xr:uid="{00000000-0005-0000-0000-00002A800000}"/>
    <cellStyle name="Millares 2 3 8 2" xfId="1154" xr:uid="{00000000-0005-0000-0000-00002B800000}"/>
    <cellStyle name="Millares 2 3 8 2 2" xfId="3344" xr:uid="{00000000-0005-0000-0000-00002C800000}"/>
    <cellStyle name="Millares 2 3 8 2 2 2" xfId="6774" xr:uid="{00000000-0005-0000-0000-00002D800000}"/>
    <cellStyle name="Millares 2 3 8 2 2 2 2" xfId="17169" xr:uid="{00000000-0005-0000-0000-00002E800000}"/>
    <cellStyle name="Millares 2 3 8 2 2 2 2 2" xfId="48223" xr:uid="{00000000-0005-0000-0000-00002F800000}"/>
    <cellStyle name="Millares 2 3 8 2 2 2 3" xfId="27539" xr:uid="{00000000-0005-0000-0000-000030800000}"/>
    <cellStyle name="Millares 2 3 8 2 2 2 4" xfId="37883" xr:uid="{00000000-0005-0000-0000-000031800000}"/>
    <cellStyle name="Millares 2 3 8 2 2 3" xfId="10254" xr:uid="{00000000-0005-0000-0000-000032800000}"/>
    <cellStyle name="Millares 2 3 8 2 2 3 2" xfId="20620" xr:uid="{00000000-0005-0000-0000-000033800000}"/>
    <cellStyle name="Millares 2 3 8 2 2 3 2 2" xfId="51669" xr:uid="{00000000-0005-0000-0000-000034800000}"/>
    <cellStyle name="Millares 2 3 8 2 2 3 3" xfId="30985" xr:uid="{00000000-0005-0000-0000-000035800000}"/>
    <cellStyle name="Millares 2 3 8 2 2 3 4" xfId="41329" xr:uid="{00000000-0005-0000-0000-000036800000}"/>
    <cellStyle name="Millares 2 3 8 2 2 4" xfId="13741" xr:uid="{00000000-0005-0000-0000-000037800000}"/>
    <cellStyle name="Millares 2 3 8 2 2 4 2" xfId="44797" xr:uid="{00000000-0005-0000-0000-000038800000}"/>
    <cellStyle name="Millares 2 3 8 2 2 5" xfId="24113" xr:uid="{00000000-0005-0000-0000-000039800000}"/>
    <cellStyle name="Millares 2 3 8 2 2 6" xfId="34457" xr:uid="{00000000-0005-0000-0000-00003A800000}"/>
    <cellStyle name="Millares 2 3 8 2 3" xfId="5053" xr:uid="{00000000-0005-0000-0000-00003B800000}"/>
    <cellStyle name="Millares 2 3 8 2 3 2" xfId="15450" xr:uid="{00000000-0005-0000-0000-00003C800000}"/>
    <cellStyle name="Millares 2 3 8 2 3 2 2" xfId="46506" xr:uid="{00000000-0005-0000-0000-00003D800000}"/>
    <cellStyle name="Millares 2 3 8 2 3 3" xfId="25822" xr:uid="{00000000-0005-0000-0000-00003E800000}"/>
    <cellStyle name="Millares 2 3 8 2 3 4" xfId="36166" xr:uid="{00000000-0005-0000-0000-00003F800000}"/>
    <cellStyle name="Millares 2 3 8 2 4" xfId="8495" xr:uid="{00000000-0005-0000-0000-000040800000}"/>
    <cellStyle name="Millares 2 3 8 2 4 2" xfId="18880" xr:uid="{00000000-0005-0000-0000-000041800000}"/>
    <cellStyle name="Millares 2 3 8 2 4 2 2" xfId="49930" xr:uid="{00000000-0005-0000-0000-000042800000}"/>
    <cellStyle name="Millares 2 3 8 2 4 3" xfId="29246" xr:uid="{00000000-0005-0000-0000-000043800000}"/>
    <cellStyle name="Millares 2 3 8 2 4 4" xfId="39590" xr:uid="{00000000-0005-0000-0000-000044800000}"/>
    <cellStyle name="Millares 2 3 8 2 5" xfId="12024" xr:uid="{00000000-0005-0000-0000-000045800000}"/>
    <cellStyle name="Millares 2 3 8 2 5 2" xfId="43080" xr:uid="{00000000-0005-0000-0000-000046800000}"/>
    <cellStyle name="Millares 2 3 8 2 6" xfId="22396" xr:uid="{00000000-0005-0000-0000-000047800000}"/>
    <cellStyle name="Millares 2 3 8 2 7" xfId="32740" xr:uid="{00000000-0005-0000-0000-000048800000}"/>
    <cellStyle name="Millares 2 3 8 3" xfId="1155" xr:uid="{00000000-0005-0000-0000-000049800000}"/>
    <cellStyle name="Millares 2 3 8 3 2" xfId="3345" xr:uid="{00000000-0005-0000-0000-00004A800000}"/>
    <cellStyle name="Millares 2 3 8 3 2 2" xfId="6775" xr:uid="{00000000-0005-0000-0000-00004B800000}"/>
    <cellStyle name="Millares 2 3 8 3 2 2 2" xfId="17170" xr:uid="{00000000-0005-0000-0000-00004C800000}"/>
    <cellStyle name="Millares 2 3 8 3 2 2 2 2" xfId="48224" xr:uid="{00000000-0005-0000-0000-00004D800000}"/>
    <cellStyle name="Millares 2 3 8 3 2 2 3" xfId="27540" xr:uid="{00000000-0005-0000-0000-00004E800000}"/>
    <cellStyle name="Millares 2 3 8 3 2 2 4" xfId="37884" xr:uid="{00000000-0005-0000-0000-00004F800000}"/>
    <cellStyle name="Millares 2 3 8 3 2 3" xfId="10255" xr:uid="{00000000-0005-0000-0000-000050800000}"/>
    <cellStyle name="Millares 2 3 8 3 2 3 2" xfId="20621" xr:uid="{00000000-0005-0000-0000-000051800000}"/>
    <cellStyle name="Millares 2 3 8 3 2 3 2 2" xfId="51670" xr:uid="{00000000-0005-0000-0000-000052800000}"/>
    <cellStyle name="Millares 2 3 8 3 2 3 3" xfId="30986" xr:uid="{00000000-0005-0000-0000-000053800000}"/>
    <cellStyle name="Millares 2 3 8 3 2 3 4" xfId="41330" xr:uid="{00000000-0005-0000-0000-000054800000}"/>
    <cellStyle name="Millares 2 3 8 3 2 4" xfId="13742" xr:uid="{00000000-0005-0000-0000-000055800000}"/>
    <cellStyle name="Millares 2 3 8 3 2 4 2" xfId="44798" xr:uid="{00000000-0005-0000-0000-000056800000}"/>
    <cellStyle name="Millares 2 3 8 3 2 5" xfId="24114" xr:uid="{00000000-0005-0000-0000-000057800000}"/>
    <cellStyle name="Millares 2 3 8 3 2 6" xfId="34458" xr:uid="{00000000-0005-0000-0000-000058800000}"/>
    <cellStyle name="Millares 2 3 8 3 3" xfId="5054" xr:uid="{00000000-0005-0000-0000-000059800000}"/>
    <cellStyle name="Millares 2 3 8 3 3 2" xfId="15451" xr:uid="{00000000-0005-0000-0000-00005A800000}"/>
    <cellStyle name="Millares 2 3 8 3 3 2 2" xfId="46507" xr:uid="{00000000-0005-0000-0000-00005B800000}"/>
    <cellStyle name="Millares 2 3 8 3 3 3" xfId="25823" xr:uid="{00000000-0005-0000-0000-00005C800000}"/>
    <cellStyle name="Millares 2 3 8 3 3 4" xfId="36167" xr:uid="{00000000-0005-0000-0000-00005D800000}"/>
    <cellStyle name="Millares 2 3 8 3 4" xfId="8496" xr:uid="{00000000-0005-0000-0000-00005E800000}"/>
    <cellStyle name="Millares 2 3 8 3 4 2" xfId="18881" xr:uid="{00000000-0005-0000-0000-00005F800000}"/>
    <cellStyle name="Millares 2 3 8 3 4 2 2" xfId="49931" xr:uid="{00000000-0005-0000-0000-000060800000}"/>
    <cellStyle name="Millares 2 3 8 3 4 3" xfId="29247" xr:uid="{00000000-0005-0000-0000-000061800000}"/>
    <cellStyle name="Millares 2 3 8 3 4 4" xfId="39591" xr:uid="{00000000-0005-0000-0000-000062800000}"/>
    <cellStyle name="Millares 2 3 8 3 5" xfId="12025" xr:uid="{00000000-0005-0000-0000-000063800000}"/>
    <cellStyle name="Millares 2 3 8 3 5 2" xfId="43081" xr:uid="{00000000-0005-0000-0000-000064800000}"/>
    <cellStyle name="Millares 2 3 8 3 6" xfId="22397" xr:uid="{00000000-0005-0000-0000-000065800000}"/>
    <cellStyle name="Millares 2 3 8 3 7" xfId="32741" xr:uid="{00000000-0005-0000-0000-000066800000}"/>
    <cellStyle name="Millares 2 3 8 4" xfId="3343" xr:uid="{00000000-0005-0000-0000-000067800000}"/>
    <cellStyle name="Millares 2 3 8 4 2" xfId="6773" xr:uid="{00000000-0005-0000-0000-000068800000}"/>
    <cellStyle name="Millares 2 3 8 4 2 2" xfId="17168" xr:uid="{00000000-0005-0000-0000-000069800000}"/>
    <cellStyle name="Millares 2 3 8 4 2 2 2" xfId="48222" xr:uid="{00000000-0005-0000-0000-00006A800000}"/>
    <cellStyle name="Millares 2 3 8 4 2 3" xfId="27538" xr:uid="{00000000-0005-0000-0000-00006B800000}"/>
    <cellStyle name="Millares 2 3 8 4 2 4" xfId="37882" xr:uid="{00000000-0005-0000-0000-00006C800000}"/>
    <cellStyle name="Millares 2 3 8 4 3" xfId="10253" xr:uid="{00000000-0005-0000-0000-00006D800000}"/>
    <cellStyle name="Millares 2 3 8 4 3 2" xfId="20619" xr:uid="{00000000-0005-0000-0000-00006E800000}"/>
    <cellStyle name="Millares 2 3 8 4 3 2 2" xfId="51668" xr:uid="{00000000-0005-0000-0000-00006F800000}"/>
    <cellStyle name="Millares 2 3 8 4 3 3" xfId="30984" xr:uid="{00000000-0005-0000-0000-000070800000}"/>
    <cellStyle name="Millares 2 3 8 4 3 4" xfId="41328" xr:uid="{00000000-0005-0000-0000-000071800000}"/>
    <cellStyle name="Millares 2 3 8 4 4" xfId="13740" xr:uid="{00000000-0005-0000-0000-000072800000}"/>
    <cellStyle name="Millares 2 3 8 4 4 2" xfId="44796" xr:uid="{00000000-0005-0000-0000-000073800000}"/>
    <cellStyle name="Millares 2 3 8 4 5" xfId="24112" xr:uid="{00000000-0005-0000-0000-000074800000}"/>
    <cellStyle name="Millares 2 3 8 4 6" xfId="34456" xr:uid="{00000000-0005-0000-0000-000075800000}"/>
    <cellStyle name="Millares 2 3 8 5" xfId="5052" xr:uid="{00000000-0005-0000-0000-000076800000}"/>
    <cellStyle name="Millares 2 3 8 5 2" xfId="15449" xr:uid="{00000000-0005-0000-0000-000077800000}"/>
    <cellStyle name="Millares 2 3 8 5 2 2" xfId="46505" xr:uid="{00000000-0005-0000-0000-000078800000}"/>
    <cellStyle name="Millares 2 3 8 5 3" xfId="25821" xr:uid="{00000000-0005-0000-0000-000079800000}"/>
    <cellStyle name="Millares 2 3 8 5 4" xfId="36165" xr:uid="{00000000-0005-0000-0000-00007A800000}"/>
    <cellStyle name="Millares 2 3 8 6" xfId="8494" xr:uid="{00000000-0005-0000-0000-00007B800000}"/>
    <cellStyle name="Millares 2 3 8 6 2" xfId="18879" xr:uid="{00000000-0005-0000-0000-00007C800000}"/>
    <cellStyle name="Millares 2 3 8 6 2 2" xfId="49929" xr:uid="{00000000-0005-0000-0000-00007D800000}"/>
    <cellStyle name="Millares 2 3 8 6 3" xfId="29245" xr:uid="{00000000-0005-0000-0000-00007E800000}"/>
    <cellStyle name="Millares 2 3 8 6 4" xfId="39589" xr:uid="{00000000-0005-0000-0000-00007F800000}"/>
    <cellStyle name="Millares 2 3 8 7" xfId="12023" xr:uid="{00000000-0005-0000-0000-000080800000}"/>
    <cellStyle name="Millares 2 3 8 7 2" xfId="43079" xr:uid="{00000000-0005-0000-0000-000081800000}"/>
    <cellStyle name="Millares 2 3 8 8" xfId="22395" xr:uid="{00000000-0005-0000-0000-000082800000}"/>
    <cellStyle name="Millares 2 3 8 9" xfId="32739" xr:uid="{00000000-0005-0000-0000-000083800000}"/>
    <cellStyle name="Millares 2 3 9" xfId="1156" xr:uid="{00000000-0005-0000-0000-000084800000}"/>
    <cellStyle name="Millares 2 3 9 2" xfId="3346" xr:uid="{00000000-0005-0000-0000-000085800000}"/>
    <cellStyle name="Millares 2 3 9 2 2" xfId="6776" xr:uid="{00000000-0005-0000-0000-000086800000}"/>
    <cellStyle name="Millares 2 3 9 2 2 2" xfId="17171" xr:uid="{00000000-0005-0000-0000-000087800000}"/>
    <cellStyle name="Millares 2 3 9 2 2 2 2" xfId="48225" xr:uid="{00000000-0005-0000-0000-000088800000}"/>
    <cellStyle name="Millares 2 3 9 2 2 3" xfId="27541" xr:uid="{00000000-0005-0000-0000-000089800000}"/>
    <cellStyle name="Millares 2 3 9 2 2 4" xfId="37885" xr:uid="{00000000-0005-0000-0000-00008A800000}"/>
    <cellStyle name="Millares 2 3 9 2 3" xfId="10256" xr:uid="{00000000-0005-0000-0000-00008B800000}"/>
    <cellStyle name="Millares 2 3 9 2 3 2" xfId="20622" xr:uid="{00000000-0005-0000-0000-00008C800000}"/>
    <cellStyle name="Millares 2 3 9 2 3 2 2" xfId="51671" xr:uid="{00000000-0005-0000-0000-00008D800000}"/>
    <cellStyle name="Millares 2 3 9 2 3 3" xfId="30987" xr:uid="{00000000-0005-0000-0000-00008E800000}"/>
    <cellStyle name="Millares 2 3 9 2 3 4" xfId="41331" xr:uid="{00000000-0005-0000-0000-00008F800000}"/>
    <cellStyle name="Millares 2 3 9 2 4" xfId="13743" xr:uid="{00000000-0005-0000-0000-000090800000}"/>
    <cellStyle name="Millares 2 3 9 2 4 2" xfId="44799" xr:uid="{00000000-0005-0000-0000-000091800000}"/>
    <cellStyle name="Millares 2 3 9 2 5" xfId="24115" xr:uid="{00000000-0005-0000-0000-000092800000}"/>
    <cellStyle name="Millares 2 3 9 2 6" xfId="34459" xr:uid="{00000000-0005-0000-0000-000093800000}"/>
    <cellStyle name="Millares 2 3 9 3" xfId="5055" xr:uid="{00000000-0005-0000-0000-000094800000}"/>
    <cellStyle name="Millares 2 3 9 3 2" xfId="15452" xr:uid="{00000000-0005-0000-0000-000095800000}"/>
    <cellStyle name="Millares 2 3 9 3 2 2" xfId="46508" xr:uid="{00000000-0005-0000-0000-000096800000}"/>
    <cellStyle name="Millares 2 3 9 3 3" xfId="25824" xr:uid="{00000000-0005-0000-0000-000097800000}"/>
    <cellStyle name="Millares 2 3 9 3 4" xfId="36168" xr:uid="{00000000-0005-0000-0000-000098800000}"/>
    <cellStyle name="Millares 2 3 9 4" xfId="8497" xr:uid="{00000000-0005-0000-0000-000099800000}"/>
    <cellStyle name="Millares 2 3 9 4 2" xfId="18882" xr:uid="{00000000-0005-0000-0000-00009A800000}"/>
    <cellStyle name="Millares 2 3 9 4 2 2" xfId="49932" xr:uid="{00000000-0005-0000-0000-00009B800000}"/>
    <cellStyle name="Millares 2 3 9 4 3" xfId="29248" xr:uid="{00000000-0005-0000-0000-00009C800000}"/>
    <cellStyle name="Millares 2 3 9 4 4" xfId="39592" xr:uid="{00000000-0005-0000-0000-00009D800000}"/>
    <cellStyle name="Millares 2 3 9 5" xfId="12026" xr:uid="{00000000-0005-0000-0000-00009E800000}"/>
    <cellStyle name="Millares 2 3 9 5 2" xfId="43082" xr:uid="{00000000-0005-0000-0000-00009F800000}"/>
    <cellStyle name="Millares 2 3 9 6" xfId="22398" xr:uid="{00000000-0005-0000-0000-0000A0800000}"/>
    <cellStyle name="Millares 2 3 9 7" xfId="32742" xr:uid="{00000000-0005-0000-0000-0000A1800000}"/>
    <cellStyle name="Millares 2 4" xfId="1157" xr:uid="{00000000-0005-0000-0000-0000A2800000}"/>
    <cellStyle name="Millares 2 4 10" xfId="32743" xr:uid="{00000000-0005-0000-0000-0000A3800000}"/>
    <cellStyle name="Millares 2 4 2" xfId="1158" xr:uid="{00000000-0005-0000-0000-0000A4800000}"/>
    <cellStyle name="Millares 2 4 2 10" xfId="32744" xr:uid="{00000000-0005-0000-0000-0000A5800000}"/>
    <cellStyle name="Millares 2 4 2 2" xfId="1159" xr:uid="{00000000-0005-0000-0000-0000A6800000}"/>
    <cellStyle name="Millares 2 4 2 2 10" xfId="8498" xr:uid="{00000000-0005-0000-0000-0000A7800000}"/>
    <cellStyle name="Millares 2 4 2 2 10 2" xfId="18883" xr:uid="{00000000-0005-0000-0000-0000A8800000}"/>
    <cellStyle name="Millares 2 4 2 2 10 2 2" xfId="49933" xr:uid="{00000000-0005-0000-0000-0000A9800000}"/>
    <cellStyle name="Millares 2 4 2 2 10 3" xfId="29249" xr:uid="{00000000-0005-0000-0000-0000AA800000}"/>
    <cellStyle name="Millares 2 4 2 2 10 4" xfId="39593" xr:uid="{00000000-0005-0000-0000-0000AB800000}"/>
    <cellStyle name="Millares 2 4 2 2 11" xfId="12029" xr:uid="{00000000-0005-0000-0000-0000AC800000}"/>
    <cellStyle name="Millares 2 4 2 2 11 2" xfId="43085" xr:uid="{00000000-0005-0000-0000-0000AD800000}"/>
    <cellStyle name="Millares 2 4 2 2 12" xfId="22401" xr:uid="{00000000-0005-0000-0000-0000AE800000}"/>
    <cellStyle name="Millares 2 4 2 2 13" xfId="32745" xr:uid="{00000000-0005-0000-0000-0000AF800000}"/>
    <cellStyle name="Millares 2 4 2 2 2" xfId="1160" xr:uid="{00000000-0005-0000-0000-0000B0800000}"/>
    <cellStyle name="Millares 2 4 2 2 2 10" xfId="12030" xr:uid="{00000000-0005-0000-0000-0000B1800000}"/>
    <cellStyle name="Millares 2 4 2 2 2 10 2" xfId="43086" xr:uid="{00000000-0005-0000-0000-0000B2800000}"/>
    <cellStyle name="Millares 2 4 2 2 2 11" xfId="22402" xr:uid="{00000000-0005-0000-0000-0000B3800000}"/>
    <cellStyle name="Millares 2 4 2 2 2 12" xfId="32746" xr:uid="{00000000-0005-0000-0000-0000B4800000}"/>
    <cellStyle name="Millares 2 4 2 2 2 2" xfId="1161" xr:uid="{00000000-0005-0000-0000-0000B5800000}"/>
    <cellStyle name="Millares 2 4 2 2 2 2 10" xfId="22403" xr:uid="{00000000-0005-0000-0000-0000B6800000}"/>
    <cellStyle name="Millares 2 4 2 2 2 2 11" xfId="32747" xr:uid="{00000000-0005-0000-0000-0000B7800000}"/>
    <cellStyle name="Millares 2 4 2 2 2 2 2" xfId="1162" xr:uid="{00000000-0005-0000-0000-0000B8800000}"/>
    <cellStyle name="Millares 2 4 2 2 2 2 2 2" xfId="1163" xr:uid="{00000000-0005-0000-0000-0000B9800000}"/>
    <cellStyle name="Millares 2 4 2 2 2 2 2 2 2" xfId="3351" xr:uid="{00000000-0005-0000-0000-0000BA800000}"/>
    <cellStyle name="Millares 2 4 2 2 2 2 2 2 2 2" xfId="6781" xr:uid="{00000000-0005-0000-0000-0000BB800000}"/>
    <cellStyle name="Millares 2 4 2 2 2 2 2 2 2 2 2" xfId="17176" xr:uid="{00000000-0005-0000-0000-0000BC800000}"/>
    <cellStyle name="Millares 2 4 2 2 2 2 2 2 2 2 2 2" xfId="48230" xr:uid="{00000000-0005-0000-0000-0000BD800000}"/>
    <cellStyle name="Millares 2 4 2 2 2 2 2 2 2 2 3" xfId="27546" xr:uid="{00000000-0005-0000-0000-0000BE800000}"/>
    <cellStyle name="Millares 2 4 2 2 2 2 2 2 2 2 4" xfId="37890" xr:uid="{00000000-0005-0000-0000-0000BF800000}"/>
    <cellStyle name="Millares 2 4 2 2 2 2 2 2 2 3" xfId="10261" xr:uid="{00000000-0005-0000-0000-0000C0800000}"/>
    <cellStyle name="Millares 2 4 2 2 2 2 2 2 2 3 2" xfId="20627" xr:uid="{00000000-0005-0000-0000-0000C1800000}"/>
    <cellStyle name="Millares 2 4 2 2 2 2 2 2 2 3 2 2" xfId="51676" xr:uid="{00000000-0005-0000-0000-0000C2800000}"/>
    <cellStyle name="Millares 2 4 2 2 2 2 2 2 2 3 3" xfId="30992" xr:uid="{00000000-0005-0000-0000-0000C3800000}"/>
    <cellStyle name="Millares 2 4 2 2 2 2 2 2 2 3 4" xfId="41336" xr:uid="{00000000-0005-0000-0000-0000C4800000}"/>
    <cellStyle name="Millares 2 4 2 2 2 2 2 2 2 4" xfId="13748" xr:uid="{00000000-0005-0000-0000-0000C5800000}"/>
    <cellStyle name="Millares 2 4 2 2 2 2 2 2 2 4 2" xfId="44804" xr:uid="{00000000-0005-0000-0000-0000C6800000}"/>
    <cellStyle name="Millares 2 4 2 2 2 2 2 2 2 5" xfId="24120" xr:uid="{00000000-0005-0000-0000-0000C7800000}"/>
    <cellStyle name="Millares 2 4 2 2 2 2 2 2 2 6" xfId="34464" xr:uid="{00000000-0005-0000-0000-0000C8800000}"/>
    <cellStyle name="Millares 2 4 2 2 2 2 2 2 3" xfId="5062" xr:uid="{00000000-0005-0000-0000-0000C9800000}"/>
    <cellStyle name="Millares 2 4 2 2 2 2 2 2 3 2" xfId="15459" xr:uid="{00000000-0005-0000-0000-0000CA800000}"/>
    <cellStyle name="Millares 2 4 2 2 2 2 2 2 3 2 2" xfId="46515" xr:uid="{00000000-0005-0000-0000-0000CB800000}"/>
    <cellStyle name="Millares 2 4 2 2 2 2 2 2 3 3" xfId="25831" xr:uid="{00000000-0005-0000-0000-0000CC800000}"/>
    <cellStyle name="Millares 2 4 2 2 2 2 2 2 3 4" xfId="36175" xr:uid="{00000000-0005-0000-0000-0000CD800000}"/>
    <cellStyle name="Millares 2 4 2 2 2 2 2 2 4" xfId="8502" xr:uid="{00000000-0005-0000-0000-0000CE800000}"/>
    <cellStyle name="Millares 2 4 2 2 2 2 2 2 4 2" xfId="18887" xr:uid="{00000000-0005-0000-0000-0000CF800000}"/>
    <cellStyle name="Millares 2 4 2 2 2 2 2 2 4 2 2" xfId="49937" xr:uid="{00000000-0005-0000-0000-0000D0800000}"/>
    <cellStyle name="Millares 2 4 2 2 2 2 2 2 4 3" xfId="29253" xr:uid="{00000000-0005-0000-0000-0000D1800000}"/>
    <cellStyle name="Millares 2 4 2 2 2 2 2 2 4 4" xfId="39597" xr:uid="{00000000-0005-0000-0000-0000D2800000}"/>
    <cellStyle name="Millares 2 4 2 2 2 2 2 2 5" xfId="12033" xr:uid="{00000000-0005-0000-0000-0000D3800000}"/>
    <cellStyle name="Millares 2 4 2 2 2 2 2 2 5 2" xfId="43089" xr:uid="{00000000-0005-0000-0000-0000D4800000}"/>
    <cellStyle name="Millares 2 4 2 2 2 2 2 2 6" xfId="22405" xr:uid="{00000000-0005-0000-0000-0000D5800000}"/>
    <cellStyle name="Millares 2 4 2 2 2 2 2 2 7" xfId="32749" xr:uid="{00000000-0005-0000-0000-0000D6800000}"/>
    <cellStyle name="Millares 2 4 2 2 2 2 2 3" xfId="3350" xr:uid="{00000000-0005-0000-0000-0000D7800000}"/>
    <cellStyle name="Millares 2 4 2 2 2 2 2 3 2" xfId="6780" xr:uid="{00000000-0005-0000-0000-0000D8800000}"/>
    <cellStyle name="Millares 2 4 2 2 2 2 2 3 2 2" xfId="17175" xr:uid="{00000000-0005-0000-0000-0000D9800000}"/>
    <cellStyle name="Millares 2 4 2 2 2 2 2 3 2 2 2" xfId="48229" xr:uid="{00000000-0005-0000-0000-0000DA800000}"/>
    <cellStyle name="Millares 2 4 2 2 2 2 2 3 2 3" xfId="27545" xr:uid="{00000000-0005-0000-0000-0000DB800000}"/>
    <cellStyle name="Millares 2 4 2 2 2 2 2 3 2 4" xfId="37889" xr:uid="{00000000-0005-0000-0000-0000DC800000}"/>
    <cellStyle name="Millares 2 4 2 2 2 2 2 3 3" xfId="10260" xr:uid="{00000000-0005-0000-0000-0000DD800000}"/>
    <cellStyle name="Millares 2 4 2 2 2 2 2 3 3 2" xfId="20626" xr:uid="{00000000-0005-0000-0000-0000DE800000}"/>
    <cellStyle name="Millares 2 4 2 2 2 2 2 3 3 2 2" xfId="51675" xr:uid="{00000000-0005-0000-0000-0000DF800000}"/>
    <cellStyle name="Millares 2 4 2 2 2 2 2 3 3 3" xfId="30991" xr:uid="{00000000-0005-0000-0000-0000E0800000}"/>
    <cellStyle name="Millares 2 4 2 2 2 2 2 3 3 4" xfId="41335" xr:uid="{00000000-0005-0000-0000-0000E1800000}"/>
    <cellStyle name="Millares 2 4 2 2 2 2 2 3 4" xfId="13747" xr:uid="{00000000-0005-0000-0000-0000E2800000}"/>
    <cellStyle name="Millares 2 4 2 2 2 2 2 3 4 2" xfId="44803" xr:uid="{00000000-0005-0000-0000-0000E3800000}"/>
    <cellStyle name="Millares 2 4 2 2 2 2 2 3 5" xfId="24119" xr:uid="{00000000-0005-0000-0000-0000E4800000}"/>
    <cellStyle name="Millares 2 4 2 2 2 2 2 3 6" xfId="34463" xr:uid="{00000000-0005-0000-0000-0000E5800000}"/>
    <cellStyle name="Millares 2 4 2 2 2 2 2 4" xfId="5061" xr:uid="{00000000-0005-0000-0000-0000E6800000}"/>
    <cellStyle name="Millares 2 4 2 2 2 2 2 4 2" xfId="15458" xr:uid="{00000000-0005-0000-0000-0000E7800000}"/>
    <cellStyle name="Millares 2 4 2 2 2 2 2 4 2 2" xfId="46514" xr:uid="{00000000-0005-0000-0000-0000E8800000}"/>
    <cellStyle name="Millares 2 4 2 2 2 2 2 4 3" xfId="25830" xr:uid="{00000000-0005-0000-0000-0000E9800000}"/>
    <cellStyle name="Millares 2 4 2 2 2 2 2 4 4" xfId="36174" xr:uid="{00000000-0005-0000-0000-0000EA800000}"/>
    <cellStyle name="Millares 2 4 2 2 2 2 2 5" xfId="8501" xr:uid="{00000000-0005-0000-0000-0000EB800000}"/>
    <cellStyle name="Millares 2 4 2 2 2 2 2 5 2" xfId="18886" xr:uid="{00000000-0005-0000-0000-0000EC800000}"/>
    <cellStyle name="Millares 2 4 2 2 2 2 2 5 2 2" xfId="49936" xr:uid="{00000000-0005-0000-0000-0000ED800000}"/>
    <cellStyle name="Millares 2 4 2 2 2 2 2 5 3" xfId="29252" xr:uid="{00000000-0005-0000-0000-0000EE800000}"/>
    <cellStyle name="Millares 2 4 2 2 2 2 2 5 4" xfId="39596" xr:uid="{00000000-0005-0000-0000-0000EF800000}"/>
    <cellStyle name="Millares 2 4 2 2 2 2 2 6" xfId="12032" xr:uid="{00000000-0005-0000-0000-0000F0800000}"/>
    <cellStyle name="Millares 2 4 2 2 2 2 2 6 2" xfId="43088" xr:uid="{00000000-0005-0000-0000-0000F1800000}"/>
    <cellStyle name="Millares 2 4 2 2 2 2 2 7" xfId="22404" xr:uid="{00000000-0005-0000-0000-0000F2800000}"/>
    <cellStyle name="Millares 2 4 2 2 2 2 2 8" xfId="32748" xr:uid="{00000000-0005-0000-0000-0000F3800000}"/>
    <cellStyle name="Millares 2 4 2 2 2 2 3" xfId="1164" xr:uid="{00000000-0005-0000-0000-0000F4800000}"/>
    <cellStyle name="Millares 2 4 2 2 2 2 3 2" xfId="3352" xr:uid="{00000000-0005-0000-0000-0000F5800000}"/>
    <cellStyle name="Millares 2 4 2 2 2 2 3 2 2" xfId="6782" xr:uid="{00000000-0005-0000-0000-0000F6800000}"/>
    <cellStyle name="Millares 2 4 2 2 2 2 3 2 2 2" xfId="17177" xr:uid="{00000000-0005-0000-0000-0000F7800000}"/>
    <cellStyle name="Millares 2 4 2 2 2 2 3 2 2 2 2" xfId="48231" xr:uid="{00000000-0005-0000-0000-0000F8800000}"/>
    <cellStyle name="Millares 2 4 2 2 2 2 3 2 2 3" xfId="27547" xr:uid="{00000000-0005-0000-0000-0000F9800000}"/>
    <cellStyle name="Millares 2 4 2 2 2 2 3 2 2 4" xfId="37891" xr:uid="{00000000-0005-0000-0000-0000FA800000}"/>
    <cellStyle name="Millares 2 4 2 2 2 2 3 2 3" xfId="10262" xr:uid="{00000000-0005-0000-0000-0000FB800000}"/>
    <cellStyle name="Millares 2 4 2 2 2 2 3 2 3 2" xfId="20628" xr:uid="{00000000-0005-0000-0000-0000FC800000}"/>
    <cellStyle name="Millares 2 4 2 2 2 2 3 2 3 2 2" xfId="51677" xr:uid="{00000000-0005-0000-0000-0000FD800000}"/>
    <cellStyle name="Millares 2 4 2 2 2 2 3 2 3 3" xfId="30993" xr:uid="{00000000-0005-0000-0000-0000FE800000}"/>
    <cellStyle name="Millares 2 4 2 2 2 2 3 2 3 4" xfId="41337" xr:uid="{00000000-0005-0000-0000-0000FF800000}"/>
    <cellStyle name="Millares 2 4 2 2 2 2 3 2 4" xfId="13749" xr:uid="{00000000-0005-0000-0000-000000810000}"/>
    <cellStyle name="Millares 2 4 2 2 2 2 3 2 4 2" xfId="44805" xr:uid="{00000000-0005-0000-0000-000001810000}"/>
    <cellStyle name="Millares 2 4 2 2 2 2 3 2 5" xfId="24121" xr:uid="{00000000-0005-0000-0000-000002810000}"/>
    <cellStyle name="Millares 2 4 2 2 2 2 3 2 6" xfId="34465" xr:uid="{00000000-0005-0000-0000-000003810000}"/>
    <cellStyle name="Millares 2 4 2 2 2 2 3 3" xfId="5063" xr:uid="{00000000-0005-0000-0000-000004810000}"/>
    <cellStyle name="Millares 2 4 2 2 2 2 3 3 2" xfId="15460" xr:uid="{00000000-0005-0000-0000-000005810000}"/>
    <cellStyle name="Millares 2 4 2 2 2 2 3 3 2 2" xfId="46516" xr:uid="{00000000-0005-0000-0000-000006810000}"/>
    <cellStyle name="Millares 2 4 2 2 2 2 3 3 3" xfId="25832" xr:uid="{00000000-0005-0000-0000-000007810000}"/>
    <cellStyle name="Millares 2 4 2 2 2 2 3 3 4" xfId="36176" xr:uid="{00000000-0005-0000-0000-000008810000}"/>
    <cellStyle name="Millares 2 4 2 2 2 2 3 4" xfId="8503" xr:uid="{00000000-0005-0000-0000-000009810000}"/>
    <cellStyle name="Millares 2 4 2 2 2 2 3 4 2" xfId="18888" xr:uid="{00000000-0005-0000-0000-00000A810000}"/>
    <cellStyle name="Millares 2 4 2 2 2 2 3 4 2 2" xfId="49938" xr:uid="{00000000-0005-0000-0000-00000B810000}"/>
    <cellStyle name="Millares 2 4 2 2 2 2 3 4 3" xfId="29254" xr:uid="{00000000-0005-0000-0000-00000C810000}"/>
    <cellStyle name="Millares 2 4 2 2 2 2 3 4 4" xfId="39598" xr:uid="{00000000-0005-0000-0000-00000D810000}"/>
    <cellStyle name="Millares 2 4 2 2 2 2 3 5" xfId="12034" xr:uid="{00000000-0005-0000-0000-00000E810000}"/>
    <cellStyle name="Millares 2 4 2 2 2 2 3 5 2" xfId="43090" xr:uid="{00000000-0005-0000-0000-00000F810000}"/>
    <cellStyle name="Millares 2 4 2 2 2 2 3 6" xfId="22406" xr:uid="{00000000-0005-0000-0000-000010810000}"/>
    <cellStyle name="Millares 2 4 2 2 2 2 3 7" xfId="32750" xr:uid="{00000000-0005-0000-0000-000011810000}"/>
    <cellStyle name="Millares 2 4 2 2 2 2 4" xfId="1165" xr:uid="{00000000-0005-0000-0000-000012810000}"/>
    <cellStyle name="Millares 2 4 2 2 2 2 4 2" xfId="3353" xr:uid="{00000000-0005-0000-0000-000013810000}"/>
    <cellStyle name="Millares 2 4 2 2 2 2 4 2 2" xfId="6783" xr:uid="{00000000-0005-0000-0000-000014810000}"/>
    <cellStyle name="Millares 2 4 2 2 2 2 4 2 2 2" xfId="17178" xr:uid="{00000000-0005-0000-0000-000015810000}"/>
    <cellStyle name="Millares 2 4 2 2 2 2 4 2 2 2 2" xfId="48232" xr:uid="{00000000-0005-0000-0000-000016810000}"/>
    <cellStyle name="Millares 2 4 2 2 2 2 4 2 2 3" xfId="27548" xr:uid="{00000000-0005-0000-0000-000017810000}"/>
    <cellStyle name="Millares 2 4 2 2 2 2 4 2 2 4" xfId="37892" xr:uid="{00000000-0005-0000-0000-000018810000}"/>
    <cellStyle name="Millares 2 4 2 2 2 2 4 2 3" xfId="10263" xr:uid="{00000000-0005-0000-0000-000019810000}"/>
    <cellStyle name="Millares 2 4 2 2 2 2 4 2 3 2" xfId="20629" xr:uid="{00000000-0005-0000-0000-00001A810000}"/>
    <cellStyle name="Millares 2 4 2 2 2 2 4 2 3 2 2" xfId="51678" xr:uid="{00000000-0005-0000-0000-00001B810000}"/>
    <cellStyle name="Millares 2 4 2 2 2 2 4 2 3 3" xfId="30994" xr:uid="{00000000-0005-0000-0000-00001C810000}"/>
    <cellStyle name="Millares 2 4 2 2 2 2 4 2 3 4" xfId="41338" xr:uid="{00000000-0005-0000-0000-00001D810000}"/>
    <cellStyle name="Millares 2 4 2 2 2 2 4 2 4" xfId="13750" xr:uid="{00000000-0005-0000-0000-00001E810000}"/>
    <cellStyle name="Millares 2 4 2 2 2 2 4 2 4 2" xfId="44806" xr:uid="{00000000-0005-0000-0000-00001F810000}"/>
    <cellStyle name="Millares 2 4 2 2 2 2 4 2 5" xfId="24122" xr:uid="{00000000-0005-0000-0000-000020810000}"/>
    <cellStyle name="Millares 2 4 2 2 2 2 4 2 6" xfId="34466" xr:uid="{00000000-0005-0000-0000-000021810000}"/>
    <cellStyle name="Millares 2 4 2 2 2 2 4 3" xfId="5064" xr:uid="{00000000-0005-0000-0000-000022810000}"/>
    <cellStyle name="Millares 2 4 2 2 2 2 4 3 2" xfId="15461" xr:uid="{00000000-0005-0000-0000-000023810000}"/>
    <cellStyle name="Millares 2 4 2 2 2 2 4 3 2 2" xfId="46517" xr:uid="{00000000-0005-0000-0000-000024810000}"/>
    <cellStyle name="Millares 2 4 2 2 2 2 4 3 3" xfId="25833" xr:uid="{00000000-0005-0000-0000-000025810000}"/>
    <cellStyle name="Millares 2 4 2 2 2 2 4 3 4" xfId="36177" xr:uid="{00000000-0005-0000-0000-000026810000}"/>
    <cellStyle name="Millares 2 4 2 2 2 2 4 4" xfId="8504" xr:uid="{00000000-0005-0000-0000-000027810000}"/>
    <cellStyle name="Millares 2 4 2 2 2 2 4 4 2" xfId="18889" xr:uid="{00000000-0005-0000-0000-000028810000}"/>
    <cellStyle name="Millares 2 4 2 2 2 2 4 4 2 2" xfId="49939" xr:uid="{00000000-0005-0000-0000-000029810000}"/>
    <cellStyle name="Millares 2 4 2 2 2 2 4 4 3" xfId="29255" xr:uid="{00000000-0005-0000-0000-00002A810000}"/>
    <cellStyle name="Millares 2 4 2 2 2 2 4 4 4" xfId="39599" xr:uid="{00000000-0005-0000-0000-00002B810000}"/>
    <cellStyle name="Millares 2 4 2 2 2 2 4 5" xfId="12035" xr:uid="{00000000-0005-0000-0000-00002C810000}"/>
    <cellStyle name="Millares 2 4 2 2 2 2 4 5 2" xfId="43091" xr:uid="{00000000-0005-0000-0000-00002D810000}"/>
    <cellStyle name="Millares 2 4 2 2 2 2 4 6" xfId="22407" xr:uid="{00000000-0005-0000-0000-00002E810000}"/>
    <cellStyle name="Millares 2 4 2 2 2 2 4 7" xfId="32751" xr:uid="{00000000-0005-0000-0000-00002F810000}"/>
    <cellStyle name="Millares 2 4 2 2 2 2 5" xfId="1166" xr:uid="{00000000-0005-0000-0000-000030810000}"/>
    <cellStyle name="Millares 2 4 2 2 2 2 5 2" xfId="3354" xr:uid="{00000000-0005-0000-0000-000031810000}"/>
    <cellStyle name="Millares 2 4 2 2 2 2 5 2 2" xfId="6784" xr:uid="{00000000-0005-0000-0000-000032810000}"/>
    <cellStyle name="Millares 2 4 2 2 2 2 5 2 2 2" xfId="17179" xr:uid="{00000000-0005-0000-0000-000033810000}"/>
    <cellStyle name="Millares 2 4 2 2 2 2 5 2 2 2 2" xfId="48233" xr:uid="{00000000-0005-0000-0000-000034810000}"/>
    <cellStyle name="Millares 2 4 2 2 2 2 5 2 2 3" xfId="27549" xr:uid="{00000000-0005-0000-0000-000035810000}"/>
    <cellStyle name="Millares 2 4 2 2 2 2 5 2 2 4" xfId="37893" xr:uid="{00000000-0005-0000-0000-000036810000}"/>
    <cellStyle name="Millares 2 4 2 2 2 2 5 2 3" xfId="10264" xr:uid="{00000000-0005-0000-0000-000037810000}"/>
    <cellStyle name="Millares 2 4 2 2 2 2 5 2 3 2" xfId="20630" xr:uid="{00000000-0005-0000-0000-000038810000}"/>
    <cellStyle name="Millares 2 4 2 2 2 2 5 2 3 2 2" xfId="51679" xr:uid="{00000000-0005-0000-0000-000039810000}"/>
    <cellStyle name="Millares 2 4 2 2 2 2 5 2 3 3" xfId="30995" xr:uid="{00000000-0005-0000-0000-00003A810000}"/>
    <cellStyle name="Millares 2 4 2 2 2 2 5 2 3 4" xfId="41339" xr:uid="{00000000-0005-0000-0000-00003B810000}"/>
    <cellStyle name="Millares 2 4 2 2 2 2 5 2 4" xfId="13751" xr:uid="{00000000-0005-0000-0000-00003C810000}"/>
    <cellStyle name="Millares 2 4 2 2 2 2 5 2 4 2" xfId="44807" xr:uid="{00000000-0005-0000-0000-00003D810000}"/>
    <cellStyle name="Millares 2 4 2 2 2 2 5 2 5" xfId="24123" xr:uid="{00000000-0005-0000-0000-00003E810000}"/>
    <cellStyle name="Millares 2 4 2 2 2 2 5 2 6" xfId="34467" xr:uid="{00000000-0005-0000-0000-00003F810000}"/>
    <cellStyle name="Millares 2 4 2 2 2 2 5 3" xfId="5065" xr:uid="{00000000-0005-0000-0000-000040810000}"/>
    <cellStyle name="Millares 2 4 2 2 2 2 5 3 2" xfId="15462" xr:uid="{00000000-0005-0000-0000-000041810000}"/>
    <cellStyle name="Millares 2 4 2 2 2 2 5 3 2 2" xfId="46518" xr:uid="{00000000-0005-0000-0000-000042810000}"/>
    <cellStyle name="Millares 2 4 2 2 2 2 5 3 3" xfId="25834" xr:uid="{00000000-0005-0000-0000-000043810000}"/>
    <cellStyle name="Millares 2 4 2 2 2 2 5 3 4" xfId="36178" xr:uid="{00000000-0005-0000-0000-000044810000}"/>
    <cellStyle name="Millares 2 4 2 2 2 2 5 4" xfId="8505" xr:uid="{00000000-0005-0000-0000-000045810000}"/>
    <cellStyle name="Millares 2 4 2 2 2 2 5 4 2" xfId="18890" xr:uid="{00000000-0005-0000-0000-000046810000}"/>
    <cellStyle name="Millares 2 4 2 2 2 2 5 4 2 2" xfId="49940" xr:uid="{00000000-0005-0000-0000-000047810000}"/>
    <cellStyle name="Millares 2 4 2 2 2 2 5 4 3" xfId="29256" xr:uid="{00000000-0005-0000-0000-000048810000}"/>
    <cellStyle name="Millares 2 4 2 2 2 2 5 4 4" xfId="39600" xr:uid="{00000000-0005-0000-0000-000049810000}"/>
    <cellStyle name="Millares 2 4 2 2 2 2 5 5" xfId="12036" xr:uid="{00000000-0005-0000-0000-00004A810000}"/>
    <cellStyle name="Millares 2 4 2 2 2 2 5 5 2" xfId="43092" xr:uid="{00000000-0005-0000-0000-00004B810000}"/>
    <cellStyle name="Millares 2 4 2 2 2 2 5 6" xfId="22408" xr:uid="{00000000-0005-0000-0000-00004C810000}"/>
    <cellStyle name="Millares 2 4 2 2 2 2 5 7" xfId="32752" xr:uid="{00000000-0005-0000-0000-00004D810000}"/>
    <cellStyle name="Millares 2 4 2 2 2 2 6" xfId="3349" xr:uid="{00000000-0005-0000-0000-00004E810000}"/>
    <cellStyle name="Millares 2 4 2 2 2 2 6 2" xfId="6779" xr:uid="{00000000-0005-0000-0000-00004F810000}"/>
    <cellStyle name="Millares 2 4 2 2 2 2 6 2 2" xfId="17174" xr:uid="{00000000-0005-0000-0000-000050810000}"/>
    <cellStyle name="Millares 2 4 2 2 2 2 6 2 2 2" xfId="48228" xr:uid="{00000000-0005-0000-0000-000051810000}"/>
    <cellStyle name="Millares 2 4 2 2 2 2 6 2 3" xfId="27544" xr:uid="{00000000-0005-0000-0000-000052810000}"/>
    <cellStyle name="Millares 2 4 2 2 2 2 6 2 4" xfId="37888" xr:uid="{00000000-0005-0000-0000-000053810000}"/>
    <cellStyle name="Millares 2 4 2 2 2 2 6 3" xfId="10259" xr:uid="{00000000-0005-0000-0000-000054810000}"/>
    <cellStyle name="Millares 2 4 2 2 2 2 6 3 2" xfId="20625" xr:uid="{00000000-0005-0000-0000-000055810000}"/>
    <cellStyle name="Millares 2 4 2 2 2 2 6 3 2 2" xfId="51674" xr:uid="{00000000-0005-0000-0000-000056810000}"/>
    <cellStyle name="Millares 2 4 2 2 2 2 6 3 3" xfId="30990" xr:uid="{00000000-0005-0000-0000-000057810000}"/>
    <cellStyle name="Millares 2 4 2 2 2 2 6 3 4" xfId="41334" xr:uid="{00000000-0005-0000-0000-000058810000}"/>
    <cellStyle name="Millares 2 4 2 2 2 2 6 4" xfId="13746" xr:uid="{00000000-0005-0000-0000-000059810000}"/>
    <cellStyle name="Millares 2 4 2 2 2 2 6 4 2" xfId="44802" xr:uid="{00000000-0005-0000-0000-00005A810000}"/>
    <cellStyle name="Millares 2 4 2 2 2 2 6 5" xfId="24118" xr:uid="{00000000-0005-0000-0000-00005B810000}"/>
    <cellStyle name="Millares 2 4 2 2 2 2 6 6" xfId="34462" xr:uid="{00000000-0005-0000-0000-00005C810000}"/>
    <cellStyle name="Millares 2 4 2 2 2 2 7" xfId="5060" xr:uid="{00000000-0005-0000-0000-00005D810000}"/>
    <cellStyle name="Millares 2 4 2 2 2 2 7 2" xfId="15457" xr:uid="{00000000-0005-0000-0000-00005E810000}"/>
    <cellStyle name="Millares 2 4 2 2 2 2 7 2 2" xfId="46513" xr:uid="{00000000-0005-0000-0000-00005F810000}"/>
    <cellStyle name="Millares 2 4 2 2 2 2 7 3" xfId="25829" xr:uid="{00000000-0005-0000-0000-000060810000}"/>
    <cellStyle name="Millares 2 4 2 2 2 2 7 4" xfId="36173" xr:uid="{00000000-0005-0000-0000-000061810000}"/>
    <cellStyle name="Millares 2 4 2 2 2 2 8" xfId="8500" xr:uid="{00000000-0005-0000-0000-000062810000}"/>
    <cellStyle name="Millares 2 4 2 2 2 2 8 2" xfId="18885" xr:uid="{00000000-0005-0000-0000-000063810000}"/>
    <cellStyle name="Millares 2 4 2 2 2 2 8 2 2" xfId="49935" xr:uid="{00000000-0005-0000-0000-000064810000}"/>
    <cellStyle name="Millares 2 4 2 2 2 2 8 3" xfId="29251" xr:uid="{00000000-0005-0000-0000-000065810000}"/>
    <cellStyle name="Millares 2 4 2 2 2 2 8 4" xfId="39595" xr:uid="{00000000-0005-0000-0000-000066810000}"/>
    <cellStyle name="Millares 2 4 2 2 2 2 9" xfId="12031" xr:uid="{00000000-0005-0000-0000-000067810000}"/>
    <cellStyle name="Millares 2 4 2 2 2 2 9 2" xfId="43087" xr:uid="{00000000-0005-0000-0000-000068810000}"/>
    <cellStyle name="Millares 2 4 2 2 2 3" xfId="1167" xr:uid="{00000000-0005-0000-0000-000069810000}"/>
    <cellStyle name="Millares 2 4 2 2 2 3 2" xfId="1168" xr:uid="{00000000-0005-0000-0000-00006A810000}"/>
    <cellStyle name="Millares 2 4 2 2 2 3 2 2" xfId="3356" xr:uid="{00000000-0005-0000-0000-00006B810000}"/>
    <cellStyle name="Millares 2 4 2 2 2 3 2 2 2" xfId="6786" xr:uid="{00000000-0005-0000-0000-00006C810000}"/>
    <cellStyle name="Millares 2 4 2 2 2 3 2 2 2 2" xfId="17181" xr:uid="{00000000-0005-0000-0000-00006D810000}"/>
    <cellStyle name="Millares 2 4 2 2 2 3 2 2 2 2 2" xfId="48235" xr:uid="{00000000-0005-0000-0000-00006E810000}"/>
    <cellStyle name="Millares 2 4 2 2 2 3 2 2 2 3" xfId="27551" xr:uid="{00000000-0005-0000-0000-00006F810000}"/>
    <cellStyle name="Millares 2 4 2 2 2 3 2 2 2 4" xfId="37895" xr:uid="{00000000-0005-0000-0000-000070810000}"/>
    <cellStyle name="Millares 2 4 2 2 2 3 2 2 3" xfId="10266" xr:uid="{00000000-0005-0000-0000-000071810000}"/>
    <cellStyle name="Millares 2 4 2 2 2 3 2 2 3 2" xfId="20632" xr:uid="{00000000-0005-0000-0000-000072810000}"/>
    <cellStyle name="Millares 2 4 2 2 2 3 2 2 3 2 2" xfId="51681" xr:uid="{00000000-0005-0000-0000-000073810000}"/>
    <cellStyle name="Millares 2 4 2 2 2 3 2 2 3 3" xfId="30997" xr:uid="{00000000-0005-0000-0000-000074810000}"/>
    <cellStyle name="Millares 2 4 2 2 2 3 2 2 3 4" xfId="41341" xr:uid="{00000000-0005-0000-0000-000075810000}"/>
    <cellStyle name="Millares 2 4 2 2 2 3 2 2 4" xfId="13753" xr:uid="{00000000-0005-0000-0000-000076810000}"/>
    <cellStyle name="Millares 2 4 2 2 2 3 2 2 4 2" xfId="44809" xr:uid="{00000000-0005-0000-0000-000077810000}"/>
    <cellStyle name="Millares 2 4 2 2 2 3 2 2 5" xfId="24125" xr:uid="{00000000-0005-0000-0000-000078810000}"/>
    <cellStyle name="Millares 2 4 2 2 2 3 2 2 6" xfId="34469" xr:uid="{00000000-0005-0000-0000-000079810000}"/>
    <cellStyle name="Millares 2 4 2 2 2 3 2 3" xfId="5067" xr:uid="{00000000-0005-0000-0000-00007A810000}"/>
    <cellStyle name="Millares 2 4 2 2 2 3 2 3 2" xfId="15464" xr:uid="{00000000-0005-0000-0000-00007B810000}"/>
    <cellStyle name="Millares 2 4 2 2 2 3 2 3 2 2" xfId="46520" xr:uid="{00000000-0005-0000-0000-00007C810000}"/>
    <cellStyle name="Millares 2 4 2 2 2 3 2 3 3" xfId="25836" xr:uid="{00000000-0005-0000-0000-00007D810000}"/>
    <cellStyle name="Millares 2 4 2 2 2 3 2 3 4" xfId="36180" xr:uid="{00000000-0005-0000-0000-00007E810000}"/>
    <cellStyle name="Millares 2 4 2 2 2 3 2 4" xfId="8507" xr:uid="{00000000-0005-0000-0000-00007F810000}"/>
    <cellStyle name="Millares 2 4 2 2 2 3 2 4 2" xfId="18892" xr:uid="{00000000-0005-0000-0000-000080810000}"/>
    <cellStyle name="Millares 2 4 2 2 2 3 2 4 2 2" xfId="49942" xr:uid="{00000000-0005-0000-0000-000081810000}"/>
    <cellStyle name="Millares 2 4 2 2 2 3 2 4 3" xfId="29258" xr:uid="{00000000-0005-0000-0000-000082810000}"/>
    <cellStyle name="Millares 2 4 2 2 2 3 2 4 4" xfId="39602" xr:uid="{00000000-0005-0000-0000-000083810000}"/>
    <cellStyle name="Millares 2 4 2 2 2 3 2 5" xfId="12038" xr:uid="{00000000-0005-0000-0000-000084810000}"/>
    <cellStyle name="Millares 2 4 2 2 2 3 2 5 2" xfId="43094" xr:uid="{00000000-0005-0000-0000-000085810000}"/>
    <cellStyle name="Millares 2 4 2 2 2 3 2 6" xfId="22410" xr:uid="{00000000-0005-0000-0000-000086810000}"/>
    <cellStyle name="Millares 2 4 2 2 2 3 2 7" xfId="32754" xr:uid="{00000000-0005-0000-0000-000087810000}"/>
    <cellStyle name="Millares 2 4 2 2 2 3 3" xfId="3355" xr:uid="{00000000-0005-0000-0000-000088810000}"/>
    <cellStyle name="Millares 2 4 2 2 2 3 3 2" xfId="6785" xr:uid="{00000000-0005-0000-0000-000089810000}"/>
    <cellStyle name="Millares 2 4 2 2 2 3 3 2 2" xfId="17180" xr:uid="{00000000-0005-0000-0000-00008A810000}"/>
    <cellStyle name="Millares 2 4 2 2 2 3 3 2 2 2" xfId="48234" xr:uid="{00000000-0005-0000-0000-00008B810000}"/>
    <cellStyle name="Millares 2 4 2 2 2 3 3 2 3" xfId="27550" xr:uid="{00000000-0005-0000-0000-00008C810000}"/>
    <cellStyle name="Millares 2 4 2 2 2 3 3 2 4" xfId="37894" xr:uid="{00000000-0005-0000-0000-00008D810000}"/>
    <cellStyle name="Millares 2 4 2 2 2 3 3 3" xfId="10265" xr:uid="{00000000-0005-0000-0000-00008E810000}"/>
    <cellStyle name="Millares 2 4 2 2 2 3 3 3 2" xfId="20631" xr:uid="{00000000-0005-0000-0000-00008F810000}"/>
    <cellStyle name="Millares 2 4 2 2 2 3 3 3 2 2" xfId="51680" xr:uid="{00000000-0005-0000-0000-000090810000}"/>
    <cellStyle name="Millares 2 4 2 2 2 3 3 3 3" xfId="30996" xr:uid="{00000000-0005-0000-0000-000091810000}"/>
    <cellStyle name="Millares 2 4 2 2 2 3 3 3 4" xfId="41340" xr:uid="{00000000-0005-0000-0000-000092810000}"/>
    <cellStyle name="Millares 2 4 2 2 2 3 3 4" xfId="13752" xr:uid="{00000000-0005-0000-0000-000093810000}"/>
    <cellStyle name="Millares 2 4 2 2 2 3 3 4 2" xfId="44808" xr:uid="{00000000-0005-0000-0000-000094810000}"/>
    <cellStyle name="Millares 2 4 2 2 2 3 3 5" xfId="24124" xr:uid="{00000000-0005-0000-0000-000095810000}"/>
    <cellStyle name="Millares 2 4 2 2 2 3 3 6" xfId="34468" xr:uid="{00000000-0005-0000-0000-000096810000}"/>
    <cellStyle name="Millares 2 4 2 2 2 3 4" xfId="5066" xr:uid="{00000000-0005-0000-0000-000097810000}"/>
    <cellStyle name="Millares 2 4 2 2 2 3 4 2" xfId="15463" xr:uid="{00000000-0005-0000-0000-000098810000}"/>
    <cellStyle name="Millares 2 4 2 2 2 3 4 2 2" xfId="46519" xr:uid="{00000000-0005-0000-0000-000099810000}"/>
    <cellStyle name="Millares 2 4 2 2 2 3 4 3" xfId="25835" xr:uid="{00000000-0005-0000-0000-00009A810000}"/>
    <cellStyle name="Millares 2 4 2 2 2 3 4 4" xfId="36179" xr:uid="{00000000-0005-0000-0000-00009B810000}"/>
    <cellStyle name="Millares 2 4 2 2 2 3 5" xfId="8506" xr:uid="{00000000-0005-0000-0000-00009C810000}"/>
    <cellStyle name="Millares 2 4 2 2 2 3 5 2" xfId="18891" xr:uid="{00000000-0005-0000-0000-00009D810000}"/>
    <cellStyle name="Millares 2 4 2 2 2 3 5 2 2" xfId="49941" xr:uid="{00000000-0005-0000-0000-00009E810000}"/>
    <cellStyle name="Millares 2 4 2 2 2 3 5 3" xfId="29257" xr:uid="{00000000-0005-0000-0000-00009F810000}"/>
    <cellStyle name="Millares 2 4 2 2 2 3 5 4" xfId="39601" xr:uid="{00000000-0005-0000-0000-0000A0810000}"/>
    <cellStyle name="Millares 2 4 2 2 2 3 6" xfId="12037" xr:uid="{00000000-0005-0000-0000-0000A1810000}"/>
    <cellStyle name="Millares 2 4 2 2 2 3 6 2" xfId="43093" xr:uid="{00000000-0005-0000-0000-0000A2810000}"/>
    <cellStyle name="Millares 2 4 2 2 2 3 7" xfId="22409" xr:uid="{00000000-0005-0000-0000-0000A3810000}"/>
    <cellStyle name="Millares 2 4 2 2 2 3 8" xfId="32753" xr:uid="{00000000-0005-0000-0000-0000A4810000}"/>
    <cellStyle name="Millares 2 4 2 2 2 4" xfId="1169" xr:uid="{00000000-0005-0000-0000-0000A5810000}"/>
    <cellStyle name="Millares 2 4 2 2 2 4 2" xfId="3357" xr:uid="{00000000-0005-0000-0000-0000A6810000}"/>
    <cellStyle name="Millares 2 4 2 2 2 4 2 2" xfId="6787" xr:uid="{00000000-0005-0000-0000-0000A7810000}"/>
    <cellStyle name="Millares 2 4 2 2 2 4 2 2 2" xfId="17182" xr:uid="{00000000-0005-0000-0000-0000A8810000}"/>
    <cellStyle name="Millares 2 4 2 2 2 4 2 2 2 2" xfId="48236" xr:uid="{00000000-0005-0000-0000-0000A9810000}"/>
    <cellStyle name="Millares 2 4 2 2 2 4 2 2 3" xfId="27552" xr:uid="{00000000-0005-0000-0000-0000AA810000}"/>
    <cellStyle name="Millares 2 4 2 2 2 4 2 2 4" xfId="37896" xr:uid="{00000000-0005-0000-0000-0000AB810000}"/>
    <cellStyle name="Millares 2 4 2 2 2 4 2 3" xfId="10267" xr:uid="{00000000-0005-0000-0000-0000AC810000}"/>
    <cellStyle name="Millares 2 4 2 2 2 4 2 3 2" xfId="20633" xr:uid="{00000000-0005-0000-0000-0000AD810000}"/>
    <cellStyle name="Millares 2 4 2 2 2 4 2 3 2 2" xfId="51682" xr:uid="{00000000-0005-0000-0000-0000AE810000}"/>
    <cellStyle name="Millares 2 4 2 2 2 4 2 3 3" xfId="30998" xr:uid="{00000000-0005-0000-0000-0000AF810000}"/>
    <cellStyle name="Millares 2 4 2 2 2 4 2 3 4" xfId="41342" xr:uid="{00000000-0005-0000-0000-0000B0810000}"/>
    <cellStyle name="Millares 2 4 2 2 2 4 2 4" xfId="13754" xr:uid="{00000000-0005-0000-0000-0000B1810000}"/>
    <cellStyle name="Millares 2 4 2 2 2 4 2 4 2" xfId="44810" xr:uid="{00000000-0005-0000-0000-0000B2810000}"/>
    <cellStyle name="Millares 2 4 2 2 2 4 2 5" xfId="24126" xr:uid="{00000000-0005-0000-0000-0000B3810000}"/>
    <cellStyle name="Millares 2 4 2 2 2 4 2 6" xfId="34470" xr:uid="{00000000-0005-0000-0000-0000B4810000}"/>
    <cellStyle name="Millares 2 4 2 2 2 4 3" xfId="5068" xr:uid="{00000000-0005-0000-0000-0000B5810000}"/>
    <cellStyle name="Millares 2 4 2 2 2 4 3 2" xfId="15465" xr:uid="{00000000-0005-0000-0000-0000B6810000}"/>
    <cellStyle name="Millares 2 4 2 2 2 4 3 2 2" xfId="46521" xr:uid="{00000000-0005-0000-0000-0000B7810000}"/>
    <cellStyle name="Millares 2 4 2 2 2 4 3 3" xfId="25837" xr:uid="{00000000-0005-0000-0000-0000B8810000}"/>
    <cellStyle name="Millares 2 4 2 2 2 4 3 4" xfId="36181" xr:uid="{00000000-0005-0000-0000-0000B9810000}"/>
    <cellStyle name="Millares 2 4 2 2 2 4 4" xfId="8508" xr:uid="{00000000-0005-0000-0000-0000BA810000}"/>
    <cellStyle name="Millares 2 4 2 2 2 4 4 2" xfId="18893" xr:uid="{00000000-0005-0000-0000-0000BB810000}"/>
    <cellStyle name="Millares 2 4 2 2 2 4 4 2 2" xfId="49943" xr:uid="{00000000-0005-0000-0000-0000BC810000}"/>
    <cellStyle name="Millares 2 4 2 2 2 4 4 3" xfId="29259" xr:uid="{00000000-0005-0000-0000-0000BD810000}"/>
    <cellStyle name="Millares 2 4 2 2 2 4 4 4" xfId="39603" xr:uid="{00000000-0005-0000-0000-0000BE810000}"/>
    <cellStyle name="Millares 2 4 2 2 2 4 5" xfId="12039" xr:uid="{00000000-0005-0000-0000-0000BF810000}"/>
    <cellStyle name="Millares 2 4 2 2 2 4 5 2" xfId="43095" xr:uid="{00000000-0005-0000-0000-0000C0810000}"/>
    <cellStyle name="Millares 2 4 2 2 2 4 6" xfId="22411" xr:uid="{00000000-0005-0000-0000-0000C1810000}"/>
    <cellStyle name="Millares 2 4 2 2 2 4 7" xfId="32755" xr:uid="{00000000-0005-0000-0000-0000C2810000}"/>
    <cellStyle name="Millares 2 4 2 2 2 5" xfId="1170" xr:uid="{00000000-0005-0000-0000-0000C3810000}"/>
    <cellStyle name="Millares 2 4 2 2 2 5 2" xfId="3358" xr:uid="{00000000-0005-0000-0000-0000C4810000}"/>
    <cellStyle name="Millares 2 4 2 2 2 5 2 2" xfId="6788" xr:uid="{00000000-0005-0000-0000-0000C5810000}"/>
    <cellStyle name="Millares 2 4 2 2 2 5 2 2 2" xfId="17183" xr:uid="{00000000-0005-0000-0000-0000C6810000}"/>
    <cellStyle name="Millares 2 4 2 2 2 5 2 2 2 2" xfId="48237" xr:uid="{00000000-0005-0000-0000-0000C7810000}"/>
    <cellStyle name="Millares 2 4 2 2 2 5 2 2 3" xfId="27553" xr:uid="{00000000-0005-0000-0000-0000C8810000}"/>
    <cellStyle name="Millares 2 4 2 2 2 5 2 2 4" xfId="37897" xr:uid="{00000000-0005-0000-0000-0000C9810000}"/>
    <cellStyle name="Millares 2 4 2 2 2 5 2 3" xfId="10268" xr:uid="{00000000-0005-0000-0000-0000CA810000}"/>
    <cellStyle name="Millares 2 4 2 2 2 5 2 3 2" xfId="20634" xr:uid="{00000000-0005-0000-0000-0000CB810000}"/>
    <cellStyle name="Millares 2 4 2 2 2 5 2 3 2 2" xfId="51683" xr:uid="{00000000-0005-0000-0000-0000CC810000}"/>
    <cellStyle name="Millares 2 4 2 2 2 5 2 3 3" xfId="30999" xr:uid="{00000000-0005-0000-0000-0000CD810000}"/>
    <cellStyle name="Millares 2 4 2 2 2 5 2 3 4" xfId="41343" xr:uid="{00000000-0005-0000-0000-0000CE810000}"/>
    <cellStyle name="Millares 2 4 2 2 2 5 2 4" xfId="13755" xr:uid="{00000000-0005-0000-0000-0000CF810000}"/>
    <cellStyle name="Millares 2 4 2 2 2 5 2 4 2" xfId="44811" xr:uid="{00000000-0005-0000-0000-0000D0810000}"/>
    <cellStyle name="Millares 2 4 2 2 2 5 2 5" xfId="24127" xr:uid="{00000000-0005-0000-0000-0000D1810000}"/>
    <cellStyle name="Millares 2 4 2 2 2 5 2 6" xfId="34471" xr:uid="{00000000-0005-0000-0000-0000D2810000}"/>
    <cellStyle name="Millares 2 4 2 2 2 5 3" xfId="5069" xr:uid="{00000000-0005-0000-0000-0000D3810000}"/>
    <cellStyle name="Millares 2 4 2 2 2 5 3 2" xfId="15466" xr:uid="{00000000-0005-0000-0000-0000D4810000}"/>
    <cellStyle name="Millares 2 4 2 2 2 5 3 2 2" xfId="46522" xr:uid="{00000000-0005-0000-0000-0000D5810000}"/>
    <cellStyle name="Millares 2 4 2 2 2 5 3 3" xfId="25838" xr:uid="{00000000-0005-0000-0000-0000D6810000}"/>
    <cellStyle name="Millares 2 4 2 2 2 5 3 4" xfId="36182" xr:uid="{00000000-0005-0000-0000-0000D7810000}"/>
    <cellStyle name="Millares 2 4 2 2 2 5 4" xfId="8509" xr:uid="{00000000-0005-0000-0000-0000D8810000}"/>
    <cellStyle name="Millares 2 4 2 2 2 5 4 2" xfId="18894" xr:uid="{00000000-0005-0000-0000-0000D9810000}"/>
    <cellStyle name="Millares 2 4 2 2 2 5 4 2 2" xfId="49944" xr:uid="{00000000-0005-0000-0000-0000DA810000}"/>
    <cellStyle name="Millares 2 4 2 2 2 5 4 3" xfId="29260" xr:uid="{00000000-0005-0000-0000-0000DB810000}"/>
    <cellStyle name="Millares 2 4 2 2 2 5 4 4" xfId="39604" xr:uid="{00000000-0005-0000-0000-0000DC810000}"/>
    <cellStyle name="Millares 2 4 2 2 2 5 5" xfId="12040" xr:uid="{00000000-0005-0000-0000-0000DD810000}"/>
    <cellStyle name="Millares 2 4 2 2 2 5 5 2" xfId="43096" xr:uid="{00000000-0005-0000-0000-0000DE810000}"/>
    <cellStyle name="Millares 2 4 2 2 2 5 6" xfId="22412" xr:uid="{00000000-0005-0000-0000-0000DF810000}"/>
    <cellStyle name="Millares 2 4 2 2 2 5 7" xfId="32756" xr:uid="{00000000-0005-0000-0000-0000E0810000}"/>
    <cellStyle name="Millares 2 4 2 2 2 6" xfId="1171" xr:uid="{00000000-0005-0000-0000-0000E1810000}"/>
    <cellStyle name="Millares 2 4 2 2 2 6 2" xfId="3359" xr:uid="{00000000-0005-0000-0000-0000E2810000}"/>
    <cellStyle name="Millares 2 4 2 2 2 6 2 2" xfId="6789" xr:uid="{00000000-0005-0000-0000-0000E3810000}"/>
    <cellStyle name="Millares 2 4 2 2 2 6 2 2 2" xfId="17184" xr:uid="{00000000-0005-0000-0000-0000E4810000}"/>
    <cellStyle name="Millares 2 4 2 2 2 6 2 2 2 2" xfId="48238" xr:uid="{00000000-0005-0000-0000-0000E5810000}"/>
    <cellStyle name="Millares 2 4 2 2 2 6 2 2 3" xfId="27554" xr:uid="{00000000-0005-0000-0000-0000E6810000}"/>
    <cellStyle name="Millares 2 4 2 2 2 6 2 2 4" xfId="37898" xr:uid="{00000000-0005-0000-0000-0000E7810000}"/>
    <cellStyle name="Millares 2 4 2 2 2 6 2 3" xfId="10269" xr:uid="{00000000-0005-0000-0000-0000E8810000}"/>
    <cellStyle name="Millares 2 4 2 2 2 6 2 3 2" xfId="20635" xr:uid="{00000000-0005-0000-0000-0000E9810000}"/>
    <cellStyle name="Millares 2 4 2 2 2 6 2 3 2 2" xfId="51684" xr:uid="{00000000-0005-0000-0000-0000EA810000}"/>
    <cellStyle name="Millares 2 4 2 2 2 6 2 3 3" xfId="31000" xr:uid="{00000000-0005-0000-0000-0000EB810000}"/>
    <cellStyle name="Millares 2 4 2 2 2 6 2 3 4" xfId="41344" xr:uid="{00000000-0005-0000-0000-0000EC810000}"/>
    <cellStyle name="Millares 2 4 2 2 2 6 2 4" xfId="13756" xr:uid="{00000000-0005-0000-0000-0000ED810000}"/>
    <cellStyle name="Millares 2 4 2 2 2 6 2 4 2" xfId="44812" xr:uid="{00000000-0005-0000-0000-0000EE810000}"/>
    <cellStyle name="Millares 2 4 2 2 2 6 2 5" xfId="24128" xr:uid="{00000000-0005-0000-0000-0000EF810000}"/>
    <cellStyle name="Millares 2 4 2 2 2 6 2 6" xfId="34472" xr:uid="{00000000-0005-0000-0000-0000F0810000}"/>
    <cellStyle name="Millares 2 4 2 2 2 6 3" xfId="5070" xr:uid="{00000000-0005-0000-0000-0000F1810000}"/>
    <cellStyle name="Millares 2 4 2 2 2 6 3 2" xfId="15467" xr:uid="{00000000-0005-0000-0000-0000F2810000}"/>
    <cellStyle name="Millares 2 4 2 2 2 6 3 2 2" xfId="46523" xr:uid="{00000000-0005-0000-0000-0000F3810000}"/>
    <cellStyle name="Millares 2 4 2 2 2 6 3 3" xfId="25839" xr:uid="{00000000-0005-0000-0000-0000F4810000}"/>
    <cellStyle name="Millares 2 4 2 2 2 6 3 4" xfId="36183" xr:uid="{00000000-0005-0000-0000-0000F5810000}"/>
    <cellStyle name="Millares 2 4 2 2 2 6 4" xfId="8510" xr:uid="{00000000-0005-0000-0000-0000F6810000}"/>
    <cellStyle name="Millares 2 4 2 2 2 6 4 2" xfId="18895" xr:uid="{00000000-0005-0000-0000-0000F7810000}"/>
    <cellStyle name="Millares 2 4 2 2 2 6 4 2 2" xfId="49945" xr:uid="{00000000-0005-0000-0000-0000F8810000}"/>
    <cellStyle name="Millares 2 4 2 2 2 6 4 3" xfId="29261" xr:uid="{00000000-0005-0000-0000-0000F9810000}"/>
    <cellStyle name="Millares 2 4 2 2 2 6 4 4" xfId="39605" xr:uid="{00000000-0005-0000-0000-0000FA810000}"/>
    <cellStyle name="Millares 2 4 2 2 2 6 5" xfId="12041" xr:uid="{00000000-0005-0000-0000-0000FB810000}"/>
    <cellStyle name="Millares 2 4 2 2 2 6 5 2" xfId="43097" xr:uid="{00000000-0005-0000-0000-0000FC810000}"/>
    <cellStyle name="Millares 2 4 2 2 2 6 6" xfId="22413" xr:uid="{00000000-0005-0000-0000-0000FD810000}"/>
    <cellStyle name="Millares 2 4 2 2 2 6 7" xfId="32757" xr:uid="{00000000-0005-0000-0000-0000FE810000}"/>
    <cellStyle name="Millares 2 4 2 2 2 7" xfId="3348" xr:uid="{00000000-0005-0000-0000-0000FF810000}"/>
    <cellStyle name="Millares 2 4 2 2 2 7 2" xfId="6778" xr:uid="{00000000-0005-0000-0000-000000820000}"/>
    <cellStyle name="Millares 2 4 2 2 2 7 2 2" xfId="17173" xr:uid="{00000000-0005-0000-0000-000001820000}"/>
    <cellStyle name="Millares 2 4 2 2 2 7 2 2 2" xfId="48227" xr:uid="{00000000-0005-0000-0000-000002820000}"/>
    <cellStyle name="Millares 2 4 2 2 2 7 2 3" xfId="27543" xr:uid="{00000000-0005-0000-0000-000003820000}"/>
    <cellStyle name="Millares 2 4 2 2 2 7 2 4" xfId="37887" xr:uid="{00000000-0005-0000-0000-000004820000}"/>
    <cellStyle name="Millares 2 4 2 2 2 7 3" xfId="10258" xr:uid="{00000000-0005-0000-0000-000005820000}"/>
    <cellStyle name="Millares 2 4 2 2 2 7 3 2" xfId="20624" xr:uid="{00000000-0005-0000-0000-000006820000}"/>
    <cellStyle name="Millares 2 4 2 2 2 7 3 2 2" xfId="51673" xr:uid="{00000000-0005-0000-0000-000007820000}"/>
    <cellStyle name="Millares 2 4 2 2 2 7 3 3" xfId="30989" xr:uid="{00000000-0005-0000-0000-000008820000}"/>
    <cellStyle name="Millares 2 4 2 2 2 7 3 4" xfId="41333" xr:uid="{00000000-0005-0000-0000-000009820000}"/>
    <cellStyle name="Millares 2 4 2 2 2 7 4" xfId="13745" xr:uid="{00000000-0005-0000-0000-00000A820000}"/>
    <cellStyle name="Millares 2 4 2 2 2 7 4 2" xfId="44801" xr:uid="{00000000-0005-0000-0000-00000B820000}"/>
    <cellStyle name="Millares 2 4 2 2 2 7 5" xfId="24117" xr:uid="{00000000-0005-0000-0000-00000C820000}"/>
    <cellStyle name="Millares 2 4 2 2 2 7 6" xfId="34461" xr:uid="{00000000-0005-0000-0000-00000D820000}"/>
    <cellStyle name="Millares 2 4 2 2 2 8" xfId="5059" xr:uid="{00000000-0005-0000-0000-00000E820000}"/>
    <cellStyle name="Millares 2 4 2 2 2 8 2" xfId="15456" xr:uid="{00000000-0005-0000-0000-00000F820000}"/>
    <cellStyle name="Millares 2 4 2 2 2 8 2 2" xfId="46512" xr:uid="{00000000-0005-0000-0000-000010820000}"/>
    <cellStyle name="Millares 2 4 2 2 2 8 3" xfId="25828" xr:uid="{00000000-0005-0000-0000-000011820000}"/>
    <cellStyle name="Millares 2 4 2 2 2 8 4" xfId="36172" xr:uid="{00000000-0005-0000-0000-000012820000}"/>
    <cellStyle name="Millares 2 4 2 2 2 9" xfId="8499" xr:uid="{00000000-0005-0000-0000-000013820000}"/>
    <cellStyle name="Millares 2 4 2 2 2 9 2" xfId="18884" xr:uid="{00000000-0005-0000-0000-000014820000}"/>
    <cellStyle name="Millares 2 4 2 2 2 9 2 2" xfId="49934" xr:uid="{00000000-0005-0000-0000-000015820000}"/>
    <cellStyle name="Millares 2 4 2 2 2 9 3" xfId="29250" xr:uid="{00000000-0005-0000-0000-000016820000}"/>
    <cellStyle name="Millares 2 4 2 2 2 9 4" xfId="39594" xr:uid="{00000000-0005-0000-0000-000017820000}"/>
    <cellStyle name="Millares 2 4 2 2 3" xfId="1172" xr:uid="{00000000-0005-0000-0000-000018820000}"/>
    <cellStyle name="Millares 2 4 2 2 3 10" xfId="22414" xr:uid="{00000000-0005-0000-0000-000019820000}"/>
    <cellStyle name="Millares 2 4 2 2 3 11" xfId="32758" xr:uid="{00000000-0005-0000-0000-00001A820000}"/>
    <cellStyle name="Millares 2 4 2 2 3 2" xfId="1173" xr:uid="{00000000-0005-0000-0000-00001B820000}"/>
    <cellStyle name="Millares 2 4 2 2 3 2 2" xfId="1174" xr:uid="{00000000-0005-0000-0000-00001C820000}"/>
    <cellStyle name="Millares 2 4 2 2 3 2 2 2" xfId="3362" xr:uid="{00000000-0005-0000-0000-00001D820000}"/>
    <cellStyle name="Millares 2 4 2 2 3 2 2 2 2" xfId="6792" xr:uid="{00000000-0005-0000-0000-00001E820000}"/>
    <cellStyle name="Millares 2 4 2 2 3 2 2 2 2 2" xfId="17187" xr:uid="{00000000-0005-0000-0000-00001F820000}"/>
    <cellStyle name="Millares 2 4 2 2 3 2 2 2 2 2 2" xfId="48241" xr:uid="{00000000-0005-0000-0000-000020820000}"/>
    <cellStyle name="Millares 2 4 2 2 3 2 2 2 2 3" xfId="27557" xr:uid="{00000000-0005-0000-0000-000021820000}"/>
    <cellStyle name="Millares 2 4 2 2 3 2 2 2 2 4" xfId="37901" xr:uid="{00000000-0005-0000-0000-000022820000}"/>
    <cellStyle name="Millares 2 4 2 2 3 2 2 2 3" xfId="10272" xr:uid="{00000000-0005-0000-0000-000023820000}"/>
    <cellStyle name="Millares 2 4 2 2 3 2 2 2 3 2" xfId="20638" xr:uid="{00000000-0005-0000-0000-000024820000}"/>
    <cellStyle name="Millares 2 4 2 2 3 2 2 2 3 2 2" xfId="51687" xr:uid="{00000000-0005-0000-0000-000025820000}"/>
    <cellStyle name="Millares 2 4 2 2 3 2 2 2 3 3" xfId="31003" xr:uid="{00000000-0005-0000-0000-000026820000}"/>
    <cellStyle name="Millares 2 4 2 2 3 2 2 2 3 4" xfId="41347" xr:uid="{00000000-0005-0000-0000-000027820000}"/>
    <cellStyle name="Millares 2 4 2 2 3 2 2 2 4" xfId="13759" xr:uid="{00000000-0005-0000-0000-000028820000}"/>
    <cellStyle name="Millares 2 4 2 2 3 2 2 2 4 2" xfId="44815" xr:uid="{00000000-0005-0000-0000-000029820000}"/>
    <cellStyle name="Millares 2 4 2 2 3 2 2 2 5" xfId="24131" xr:uid="{00000000-0005-0000-0000-00002A820000}"/>
    <cellStyle name="Millares 2 4 2 2 3 2 2 2 6" xfId="34475" xr:uid="{00000000-0005-0000-0000-00002B820000}"/>
    <cellStyle name="Millares 2 4 2 2 3 2 2 3" xfId="5073" xr:uid="{00000000-0005-0000-0000-00002C820000}"/>
    <cellStyle name="Millares 2 4 2 2 3 2 2 3 2" xfId="15470" xr:uid="{00000000-0005-0000-0000-00002D820000}"/>
    <cellStyle name="Millares 2 4 2 2 3 2 2 3 2 2" xfId="46526" xr:uid="{00000000-0005-0000-0000-00002E820000}"/>
    <cellStyle name="Millares 2 4 2 2 3 2 2 3 3" xfId="25842" xr:uid="{00000000-0005-0000-0000-00002F820000}"/>
    <cellStyle name="Millares 2 4 2 2 3 2 2 3 4" xfId="36186" xr:uid="{00000000-0005-0000-0000-000030820000}"/>
    <cellStyle name="Millares 2 4 2 2 3 2 2 4" xfId="8513" xr:uid="{00000000-0005-0000-0000-000031820000}"/>
    <cellStyle name="Millares 2 4 2 2 3 2 2 4 2" xfId="18898" xr:uid="{00000000-0005-0000-0000-000032820000}"/>
    <cellStyle name="Millares 2 4 2 2 3 2 2 4 2 2" xfId="49948" xr:uid="{00000000-0005-0000-0000-000033820000}"/>
    <cellStyle name="Millares 2 4 2 2 3 2 2 4 3" xfId="29264" xr:uid="{00000000-0005-0000-0000-000034820000}"/>
    <cellStyle name="Millares 2 4 2 2 3 2 2 4 4" xfId="39608" xr:uid="{00000000-0005-0000-0000-000035820000}"/>
    <cellStyle name="Millares 2 4 2 2 3 2 2 5" xfId="12044" xr:uid="{00000000-0005-0000-0000-000036820000}"/>
    <cellStyle name="Millares 2 4 2 2 3 2 2 5 2" xfId="43100" xr:uid="{00000000-0005-0000-0000-000037820000}"/>
    <cellStyle name="Millares 2 4 2 2 3 2 2 6" xfId="22416" xr:uid="{00000000-0005-0000-0000-000038820000}"/>
    <cellStyle name="Millares 2 4 2 2 3 2 2 7" xfId="32760" xr:uid="{00000000-0005-0000-0000-000039820000}"/>
    <cellStyle name="Millares 2 4 2 2 3 2 3" xfId="3361" xr:uid="{00000000-0005-0000-0000-00003A820000}"/>
    <cellStyle name="Millares 2 4 2 2 3 2 3 2" xfId="6791" xr:uid="{00000000-0005-0000-0000-00003B820000}"/>
    <cellStyle name="Millares 2 4 2 2 3 2 3 2 2" xfId="17186" xr:uid="{00000000-0005-0000-0000-00003C820000}"/>
    <cellStyle name="Millares 2 4 2 2 3 2 3 2 2 2" xfId="48240" xr:uid="{00000000-0005-0000-0000-00003D820000}"/>
    <cellStyle name="Millares 2 4 2 2 3 2 3 2 3" xfId="27556" xr:uid="{00000000-0005-0000-0000-00003E820000}"/>
    <cellStyle name="Millares 2 4 2 2 3 2 3 2 4" xfId="37900" xr:uid="{00000000-0005-0000-0000-00003F820000}"/>
    <cellStyle name="Millares 2 4 2 2 3 2 3 3" xfId="10271" xr:uid="{00000000-0005-0000-0000-000040820000}"/>
    <cellStyle name="Millares 2 4 2 2 3 2 3 3 2" xfId="20637" xr:uid="{00000000-0005-0000-0000-000041820000}"/>
    <cellStyle name="Millares 2 4 2 2 3 2 3 3 2 2" xfId="51686" xr:uid="{00000000-0005-0000-0000-000042820000}"/>
    <cellStyle name="Millares 2 4 2 2 3 2 3 3 3" xfId="31002" xr:uid="{00000000-0005-0000-0000-000043820000}"/>
    <cellStyle name="Millares 2 4 2 2 3 2 3 3 4" xfId="41346" xr:uid="{00000000-0005-0000-0000-000044820000}"/>
    <cellStyle name="Millares 2 4 2 2 3 2 3 4" xfId="13758" xr:uid="{00000000-0005-0000-0000-000045820000}"/>
    <cellStyle name="Millares 2 4 2 2 3 2 3 4 2" xfId="44814" xr:uid="{00000000-0005-0000-0000-000046820000}"/>
    <cellStyle name="Millares 2 4 2 2 3 2 3 5" xfId="24130" xr:uid="{00000000-0005-0000-0000-000047820000}"/>
    <cellStyle name="Millares 2 4 2 2 3 2 3 6" xfId="34474" xr:uid="{00000000-0005-0000-0000-000048820000}"/>
    <cellStyle name="Millares 2 4 2 2 3 2 4" xfId="5072" xr:uid="{00000000-0005-0000-0000-000049820000}"/>
    <cellStyle name="Millares 2 4 2 2 3 2 4 2" xfId="15469" xr:uid="{00000000-0005-0000-0000-00004A820000}"/>
    <cellStyle name="Millares 2 4 2 2 3 2 4 2 2" xfId="46525" xr:uid="{00000000-0005-0000-0000-00004B820000}"/>
    <cellStyle name="Millares 2 4 2 2 3 2 4 3" xfId="25841" xr:uid="{00000000-0005-0000-0000-00004C820000}"/>
    <cellStyle name="Millares 2 4 2 2 3 2 4 4" xfId="36185" xr:uid="{00000000-0005-0000-0000-00004D820000}"/>
    <cellStyle name="Millares 2 4 2 2 3 2 5" xfId="8512" xr:uid="{00000000-0005-0000-0000-00004E820000}"/>
    <cellStyle name="Millares 2 4 2 2 3 2 5 2" xfId="18897" xr:uid="{00000000-0005-0000-0000-00004F820000}"/>
    <cellStyle name="Millares 2 4 2 2 3 2 5 2 2" xfId="49947" xr:uid="{00000000-0005-0000-0000-000050820000}"/>
    <cellStyle name="Millares 2 4 2 2 3 2 5 3" xfId="29263" xr:uid="{00000000-0005-0000-0000-000051820000}"/>
    <cellStyle name="Millares 2 4 2 2 3 2 5 4" xfId="39607" xr:uid="{00000000-0005-0000-0000-000052820000}"/>
    <cellStyle name="Millares 2 4 2 2 3 2 6" xfId="12043" xr:uid="{00000000-0005-0000-0000-000053820000}"/>
    <cellStyle name="Millares 2 4 2 2 3 2 6 2" xfId="43099" xr:uid="{00000000-0005-0000-0000-000054820000}"/>
    <cellStyle name="Millares 2 4 2 2 3 2 7" xfId="22415" xr:uid="{00000000-0005-0000-0000-000055820000}"/>
    <cellStyle name="Millares 2 4 2 2 3 2 8" xfId="32759" xr:uid="{00000000-0005-0000-0000-000056820000}"/>
    <cellStyle name="Millares 2 4 2 2 3 3" xfId="1175" xr:uid="{00000000-0005-0000-0000-000057820000}"/>
    <cellStyle name="Millares 2 4 2 2 3 3 2" xfId="3363" xr:uid="{00000000-0005-0000-0000-000058820000}"/>
    <cellStyle name="Millares 2 4 2 2 3 3 2 2" xfId="6793" xr:uid="{00000000-0005-0000-0000-000059820000}"/>
    <cellStyle name="Millares 2 4 2 2 3 3 2 2 2" xfId="17188" xr:uid="{00000000-0005-0000-0000-00005A820000}"/>
    <cellStyle name="Millares 2 4 2 2 3 3 2 2 2 2" xfId="48242" xr:uid="{00000000-0005-0000-0000-00005B820000}"/>
    <cellStyle name="Millares 2 4 2 2 3 3 2 2 3" xfId="27558" xr:uid="{00000000-0005-0000-0000-00005C820000}"/>
    <cellStyle name="Millares 2 4 2 2 3 3 2 2 4" xfId="37902" xr:uid="{00000000-0005-0000-0000-00005D820000}"/>
    <cellStyle name="Millares 2 4 2 2 3 3 2 3" xfId="10273" xr:uid="{00000000-0005-0000-0000-00005E820000}"/>
    <cellStyle name="Millares 2 4 2 2 3 3 2 3 2" xfId="20639" xr:uid="{00000000-0005-0000-0000-00005F820000}"/>
    <cellStyle name="Millares 2 4 2 2 3 3 2 3 2 2" xfId="51688" xr:uid="{00000000-0005-0000-0000-000060820000}"/>
    <cellStyle name="Millares 2 4 2 2 3 3 2 3 3" xfId="31004" xr:uid="{00000000-0005-0000-0000-000061820000}"/>
    <cellStyle name="Millares 2 4 2 2 3 3 2 3 4" xfId="41348" xr:uid="{00000000-0005-0000-0000-000062820000}"/>
    <cellStyle name="Millares 2 4 2 2 3 3 2 4" xfId="13760" xr:uid="{00000000-0005-0000-0000-000063820000}"/>
    <cellStyle name="Millares 2 4 2 2 3 3 2 4 2" xfId="44816" xr:uid="{00000000-0005-0000-0000-000064820000}"/>
    <cellStyle name="Millares 2 4 2 2 3 3 2 5" xfId="24132" xr:uid="{00000000-0005-0000-0000-000065820000}"/>
    <cellStyle name="Millares 2 4 2 2 3 3 2 6" xfId="34476" xr:uid="{00000000-0005-0000-0000-000066820000}"/>
    <cellStyle name="Millares 2 4 2 2 3 3 3" xfId="5074" xr:uid="{00000000-0005-0000-0000-000067820000}"/>
    <cellStyle name="Millares 2 4 2 2 3 3 3 2" xfId="15471" xr:uid="{00000000-0005-0000-0000-000068820000}"/>
    <cellStyle name="Millares 2 4 2 2 3 3 3 2 2" xfId="46527" xr:uid="{00000000-0005-0000-0000-000069820000}"/>
    <cellStyle name="Millares 2 4 2 2 3 3 3 3" xfId="25843" xr:uid="{00000000-0005-0000-0000-00006A820000}"/>
    <cellStyle name="Millares 2 4 2 2 3 3 3 4" xfId="36187" xr:uid="{00000000-0005-0000-0000-00006B820000}"/>
    <cellStyle name="Millares 2 4 2 2 3 3 4" xfId="8514" xr:uid="{00000000-0005-0000-0000-00006C820000}"/>
    <cellStyle name="Millares 2 4 2 2 3 3 4 2" xfId="18899" xr:uid="{00000000-0005-0000-0000-00006D820000}"/>
    <cellStyle name="Millares 2 4 2 2 3 3 4 2 2" xfId="49949" xr:uid="{00000000-0005-0000-0000-00006E820000}"/>
    <cellStyle name="Millares 2 4 2 2 3 3 4 3" xfId="29265" xr:uid="{00000000-0005-0000-0000-00006F820000}"/>
    <cellStyle name="Millares 2 4 2 2 3 3 4 4" xfId="39609" xr:uid="{00000000-0005-0000-0000-000070820000}"/>
    <cellStyle name="Millares 2 4 2 2 3 3 5" xfId="12045" xr:uid="{00000000-0005-0000-0000-000071820000}"/>
    <cellStyle name="Millares 2 4 2 2 3 3 5 2" xfId="43101" xr:uid="{00000000-0005-0000-0000-000072820000}"/>
    <cellStyle name="Millares 2 4 2 2 3 3 6" xfId="22417" xr:uid="{00000000-0005-0000-0000-000073820000}"/>
    <cellStyle name="Millares 2 4 2 2 3 3 7" xfId="32761" xr:uid="{00000000-0005-0000-0000-000074820000}"/>
    <cellStyle name="Millares 2 4 2 2 3 4" xfId="1176" xr:uid="{00000000-0005-0000-0000-000075820000}"/>
    <cellStyle name="Millares 2 4 2 2 3 4 2" xfId="3364" xr:uid="{00000000-0005-0000-0000-000076820000}"/>
    <cellStyle name="Millares 2 4 2 2 3 4 2 2" xfId="6794" xr:uid="{00000000-0005-0000-0000-000077820000}"/>
    <cellStyle name="Millares 2 4 2 2 3 4 2 2 2" xfId="17189" xr:uid="{00000000-0005-0000-0000-000078820000}"/>
    <cellStyle name="Millares 2 4 2 2 3 4 2 2 2 2" xfId="48243" xr:uid="{00000000-0005-0000-0000-000079820000}"/>
    <cellStyle name="Millares 2 4 2 2 3 4 2 2 3" xfId="27559" xr:uid="{00000000-0005-0000-0000-00007A820000}"/>
    <cellStyle name="Millares 2 4 2 2 3 4 2 2 4" xfId="37903" xr:uid="{00000000-0005-0000-0000-00007B820000}"/>
    <cellStyle name="Millares 2 4 2 2 3 4 2 3" xfId="10274" xr:uid="{00000000-0005-0000-0000-00007C820000}"/>
    <cellStyle name="Millares 2 4 2 2 3 4 2 3 2" xfId="20640" xr:uid="{00000000-0005-0000-0000-00007D820000}"/>
    <cellStyle name="Millares 2 4 2 2 3 4 2 3 2 2" xfId="51689" xr:uid="{00000000-0005-0000-0000-00007E820000}"/>
    <cellStyle name="Millares 2 4 2 2 3 4 2 3 3" xfId="31005" xr:uid="{00000000-0005-0000-0000-00007F820000}"/>
    <cellStyle name="Millares 2 4 2 2 3 4 2 3 4" xfId="41349" xr:uid="{00000000-0005-0000-0000-000080820000}"/>
    <cellStyle name="Millares 2 4 2 2 3 4 2 4" xfId="13761" xr:uid="{00000000-0005-0000-0000-000081820000}"/>
    <cellStyle name="Millares 2 4 2 2 3 4 2 4 2" xfId="44817" xr:uid="{00000000-0005-0000-0000-000082820000}"/>
    <cellStyle name="Millares 2 4 2 2 3 4 2 5" xfId="24133" xr:uid="{00000000-0005-0000-0000-000083820000}"/>
    <cellStyle name="Millares 2 4 2 2 3 4 2 6" xfId="34477" xr:uid="{00000000-0005-0000-0000-000084820000}"/>
    <cellStyle name="Millares 2 4 2 2 3 4 3" xfId="5075" xr:uid="{00000000-0005-0000-0000-000085820000}"/>
    <cellStyle name="Millares 2 4 2 2 3 4 3 2" xfId="15472" xr:uid="{00000000-0005-0000-0000-000086820000}"/>
    <cellStyle name="Millares 2 4 2 2 3 4 3 2 2" xfId="46528" xr:uid="{00000000-0005-0000-0000-000087820000}"/>
    <cellStyle name="Millares 2 4 2 2 3 4 3 3" xfId="25844" xr:uid="{00000000-0005-0000-0000-000088820000}"/>
    <cellStyle name="Millares 2 4 2 2 3 4 3 4" xfId="36188" xr:uid="{00000000-0005-0000-0000-000089820000}"/>
    <cellStyle name="Millares 2 4 2 2 3 4 4" xfId="8515" xr:uid="{00000000-0005-0000-0000-00008A820000}"/>
    <cellStyle name="Millares 2 4 2 2 3 4 4 2" xfId="18900" xr:uid="{00000000-0005-0000-0000-00008B820000}"/>
    <cellStyle name="Millares 2 4 2 2 3 4 4 2 2" xfId="49950" xr:uid="{00000000-0005-0000-0000-00008C820000}"/>
    <cellStyle name="Millares 2 4 2 2 3 4 4 3" xfId="29266" xr:uid="{00000000-0005-0000-0000-00008D820000}"/>
    <cellStyle name="Millares 2 4 2 2 3 4 4 4" xfId="39610" xr:uid="{00000000-0005-0000-0000-00008E820000}"/>
    <cellStyle name="Millares 2 4 2 2 3 4 5" xfId="12046" xr:uid="{00000000-0005-0000-0000-00008F820000}"/>
    <cellStyle name="Millares 2 4 2 2 3 4 5 2" xfId="43102" xr:uid="{00000000-0005-0000-0000-000090820000}"/>
    <cellStyle name="Millares 2 4 2 2 3 4 6" xfId="22418" xr:uid="{00000000-0005-0000-0000-000091820000}"/>
    <cellStyle name="Millares 2 4 2 2 3 4 7" xfId="32762" xr:uid="{00000000-0005-0000-0000-000092820000}"/>
    <cellStyle name="Millares 2 4 2 2 3 5" xfId="1177" xr:uid="{00000000-0005-0000-0000-000093820000}"/>
    <cellStyle name="Millares 2 4 2 2 3 5 2" xfId="3365" xr:uid="{00000000-0005-0000-0000-000094820000}"/>
    <cellStyle name="Millares 2 4 2 2 3 5 2 2" xfId="6795" xr:uid="{00000000-0005-0000-0000-000095820000}"/>
    <cellStyle name="Millares 2 4 2 2 3 5 2 2 2" xfId="17190" xr:uid="{00000000-0005-0000-0000-000096820000}"/>
    <cellStyle name="Millares 2 4 2 2 3 5 2 2 2 2" xfId="48244" xr:uid="{00000000-0005-0000-0000-000097820000}"/>
    <cellStyle name="Millares 2 4 2 2 3 5 2 2 3" xfId="27560" xr:uid="{00000000-0005-0000-0000-000098820000}"/>
    <cellStyle name="Millares 2 4 2 2 3 5 2 2 4" xfId="37904" xr:uid="{00000000-0005-0000-0000-000099820000}"/>
    <cellStyle name="Millares 2 4 2 2 3 5 2 3" xfId="10275" xr:uid="{00000000-0005-0000-0000-00009A820000}"/>
    <cellStyle name="Millares 2 4 2 2 3 5 2 3 2" xfId="20641" xr:uid="{00000000-0005-0000-0000-00009B820000}"/>
    <cellStyle name="Millares 2 4 2 2 3 5 2 3 2 2" xfId="51690" xr:uid="{00000000-0005-0000-0000-00009C820000}"/>
    <cellStyle name="Millares 2 4 2 2 3 5 2 3 3" xfId="31006" xr:uid="{00000000-0005-0000-0000-00009D820000}"/>
    <cellStyle name="Millares 2 4 2 2 3 5 2 3 4" xfId="41350" xr:uid="{00000000-0005-0000-0000-00009E820000}"/>
    <cellStyle name="Millares 2 4 2 2 3 5 2 4" xfId="13762" xr:uid="{00000000-0005-0000-0000-00009F820000}"/>
    <cellStyle name="Millares 2 4 2 2 3 5 2 4 2" xfId="44818" xr:uid="{00000000-0005-0000-0000-0000A0820000}"/>
    <cellStyle name="Millares 2 4 2 2 3 5 2 5" xfId="24134" xr:uid="{00000000-0005-0000-0000-0000A1820000}"/>
    <cellStyle name="Millares 2 4 2 2 3 5 2 6" xfId="34478" xr:uid="{00000000-0005-0000-0000-0000A2820000}"/>
    <cellStyle name="Millares 2 4 2 2 3 5 3" xfId="5076" xr:uid="{00000000-0005-0000-0000-0000A3820000}"/>
    <cellStyle name="Millares 2 4 2 2 3 5 3 2" xfId="15473" xr:uid="{00000000-0005-0000-0000-0000A4820000}"/>
    <cellStyle name="Millares 2 4 2 2 3 5 3 2 2" xfId="46529" xr:uid="{00000000-0005-0000-0000-0000A5820000}"/>
    <cellStyle name="Millares 2 4 2 2 3 5 3 3" xfId="25845" xr:uid="{00000000-0005-0000-0000-0000A6820000}"/>
    <cellStyle name="Millares 2 4 2 2 3 5 3 4" xfId="36189" xr:uid="{00000000-0005-0000-0000-0000A7820000}"/>
    <cellStyle name="Millares 2 4 2 2 3 5 4" xfId="8516" xr:uid="{00000000-0005-0000-0000-0000A8820000}"/>
    <cellStyle name="Millares 2 4 2 2 3 5 4 2" xfId="18901" xr:uid="{00000000-0005-0000-0000-0000A9820000}"/>
    <cellStyle name="Millares 2 4 2 2 3 5 4 2 2" xfId="49951" xr:uid="{00000000-0005-0000-0000-0000AA820000}"/>
    <cellStyle name="Millares 2 4 2 2 3 5 4 3" xfId="29267" xr:uid="{00000000-0005-0000-0000-0000AB820000}"/>
    <cellStyle name="Millares 2 4 2 2 3 5 4 4" xfId="39611" xr:uid="{00000000-0005-0000-0000-0000AC820000}"/>
    <cellStyle name="Millares 2 4 2 2 3 5 5" xfId="12047" xr:uid="{00000000-0005-0000-0000-0000AD820000}"/>
    <cellStyle name="Millares 2 4 2 2 3 5 5 2" xfId="43103" xr:uid="{00000000-0005-0000-0000-0000AE820000}"/>
    <cellStyle name="Millares 2 4 2 2 3 5 6" xfId="22419" xr:uid="{00000000-0005-0000-0000-0000AF820000}"/>
    <cellStyle name="Millares 2 4 2 2 3 5 7" xfId="32763" xr:uid="{00000000-0005-0000-0000-0000B0820000}"/>
    <cellStyle name="Millares 2 4 2 2 3 6" xfId="3360" xr:uid="{00000000-0005-0000-0000-0000B1820000}"/>
    <cellStyle name="Millares 2 4 2 2 3 6 2" xfId="6790" xr:uid="{00000000-0005-0000-0000-0000B2820000}"/>
    <cellStyle name="Millares 2 4 2 2 3 6 2 2" xfId="17185" xr:uid="{00000000-0005-0000-0000-0000B3820000}"/>
    <cellStyle name="Millares 2 4 2 2 3 6 2 2 2" xfId="48239" xr:uid="{00000000-0005-0000-0000-0000B4820000}"/>
    <cellStyle name="Millares 2 4 2 2 3 6 2 3" xfId="27555" xr:uid="{00000000-0005-0000-0000-0000B5820000}"/>
    <cellStyle name="Millares 2 4 2 2 3 6 2 4" xfId="37899" xr:uid="{00000000-0005-0000-0000-0000B6820000}"/>
    <cellStyle name="Millares 2 4 2 2 3 6 3" xfId="10270" xr:uid="{00000000-0005-0000-0000-0000B7820000}"/>
    <cellStyle name="Millares 2 4 2 2 3 6 3 2" xfId="20636" xr:uid="{00000000-0005-0000-0000-0000B8820000}"/>
    <cellStyle name="Millares 2 4 2 2 3 6 3 2 2" xfId="51685" xr:uid="{00000000-0005-0000-0000-0000B9820000}"/>
    <cellStyle name="Millares 2 4 2 2 3 6 3 3" xfId="31001" xr:uid="{00000000-0005-0000-0000-0000BA820000}"/>
    <cellStyle name="Millares 2 4 2 2 3 6 3 4" xfId="41345" xr:uid="{00000000-0005-0000-0000-0000BB820000}"/>
    <cellStyle name="Millares 2 4 2 2 3 6 4" xfId="13757" xr:uid="{00000000-0005-0000-0000-0000BC820000}"/>
    <cellStyle name="Millares 2 4 2 2 3 6 4 2" xfId="44813" xr:uid="{00000000-0005-0000-0000-0000BD820000}"/>
    <cellStyle name="Millares 2 4 2 2 3 6 5" xfId="24129" xr:uid="{00000000-0005-0000-0000-0000BE820000}"/>
    <cellStyle name="Millares 2 4 2 2 3 6 6" xfId="34473" xr:uid="{00000000-0005-0000-0000-0000BF820000}"/>
    <cellStyle name="Millares 2 4 2 2 3 7" xfId="5071" xr:uid="{00000000-0005-0000-0000-0000C0820000}"/>
    <cellStyle name="Millares 2 4 2 2 3 7 2" xfId="15468" xr:uid="{00000000-0005-0000-0000-0000C1820000}"/>
    <cellStyle name="Millares 2 4 2 2 3 7 2 2" xfId="46524" xr:uid="{00000000-0005-0000-0000-0000C2820000}"/>
    <cellStyle name="Millares 2 4 2 2 3 7 3" xfId="25840" xr:uid="{00000000-0005-0000-0000-0000C3820000}"/>
    <cellStyle name="Millares 2 4 2 2 3 7 4" xfId="36184" xr:uid="{00000000-0005-0000-0000-0000C4820000}"/>
    <cellStyle name="Millares 2 4 2 2 3 8" xfId="8511" xr:uid="{00000000-0005-0000-0000-0000C5820000}"/>
    <cellStyle name="Millares 2 4 2 2 3 8 2" xfId="18896" xr:uid="{00000000-0005-0000-0000-0000C6820000}"/>
    <cellStyle name="Millares 2 4 2 2 3 8 2 2" xfId="49946" xr:uid="{00000000-0005-0000-0000-0000C7820000}"/>
    <cellStyle name="Millares 2 4 2 2 3 8 3" xfId="29262" xr:uid="{00000000-0005-0000-0000-0000C8820000}"/>
    <cellStyle name="Millares 2 4 2 2 3 8 4" xfId="39606" xr:uid="{00000000-0005-0000-0000-0000C9820000}"/>
    <cellStyle name="Millares 2 4 2 2 3 9" xfId="12042" xr:uid="{00000000-0005-0000-0000-0000CA820000}"/>
    <cellStyle name="Millares 2 4 2 2 3 9 2" xfId="43098" xr:uid="{00000000-0005-0000-0000-0000CB820000}"/>
    <cellStyle name="Millares 2 4 2 2 4" xfId="1178" xr:uid="{00000000-0005-0000-0000-0000CC820000}"/>
    <cellStyle name="Millares 2 4 2 2 4 2" xfId="1179" xr:uid="{00000000-0005-0000-0000-0000CD820000}"/>
    <cellStyle name="Millares 2 4 2 2 4 2 2" xfId="3367" xr:uid="{00000000-0005-0000-0000-0000CE820000}"/>
    <cellStyle name="Millares 2 4 2 2 4 2 2 2" xfId="6797" xr:uid="{00000000-0005-0000-0000-0000CF820000}"/>
    <cellStyle name="Millares 2 4 2 2 4 2 2 2 2" xfId="17192" xr:uid="{00000000-0005-0000-0000-0000D0820000}"/>
    <cellStyle name="Millares 2 4 2 2 4 2 2 2 2 2" xfId="48246" xr:uid="{00000000-0005-0000-0000-0000D1820000}"/>
    <cellStyle name="Millares 2 4 2 2 4 2 2 2 3" xfId="27562" xr:uid="{00000000-0005-0000-0000-0000D2820000}"/>
    <cellStyle name="Millares 2 4 2 2 4 2 2 2 4" xfId="37906" xr:uid="{00000000-0005-0000-0000-0000D3820000}"/>
    <cellStyle name="Millares 2 4 2 2 4 2 2 3" xfId="10277" xr:uid="{00000000-0005-0000-0000-0000D4820000}"/>
    <cellStyle name="Millares 2 4 2 2 4 2 2 3 2" xfId="20643" xr:uid="{00000000-0005-0000-0000-0000D5820000}"/>
    <cellStyle name="Millares 2 4 2 2 4 2 2 3 2 2" xfId="51692" xr:uid="{00000000-0005-0000-0000-0000D6820000}"/>
    <cellStyle name="Millares 2 4 2 2 4 2 2 3 3" xfId="31008" xr:uid="{00000000-0005-0000-0000-0000D7820000}"/>
    <cellStyle name="Millares 2 4 2 2 4 2 2 3 4" xfId="41352" xr:uid="{00000000-0005-0000-0000-0000D8820000}"/>
    <cellStyle name="Millares 2 4 2 2 4 2 2 4" xfId="13764" xr:uid="{00000000-0005-0000-0000-0000D9820000}"/>
    <cellStyle name="Millares 2 4 2 2 4 2 2 4 2" xfId="44820" xr:uid="{00000000-0005-0000-0000-0000DA820000}"/>
    <cellStyle name="Millares 2 4 2 2 4 2 2 5" xfId="24136" xr:uid="{00000000-0005-0000-0000-0000DB820000}"/>
    <cellStyle name="Millares 2 4 2 2 4 2 2 6" xfId="34480" xr:uid="{00000000-0005-0000-0000-0000DC820000}"/>
    <cellStyle name="Millares 2 4 2 2 4 2 3" xfId="5078" xr:uid="{00000000-0005-0000-0000-0000DD820000}"/>
    <cellStyle name="Millares 2 4 2 2 4 2 3 2" xfId="15475" xr:uid="{00000000-0005-0000-0000-0000DE820000}"/>
    <cellStyle name="Millares 2 4 2 2 4 2 3 2 2" xfId="46531" xr:uid="{00000000-0005-0000-0000-0000DF820000}"/>
    <cellStyle name="Millares 2 4 2 2 4 2 3 3" xfId="25847" xr:uid="{00000000-0005-0000-0000-0000E0820000}"/>
    <cellStyle name="Millares 2 4 2 2 4 2 3 4" xfId="36191" xr:uid="{00000000-0005-0000-0000-0000E1820000}"/>
    <cellStyle name="Millares 2 4 2 2 4 2 4" xfId="8518" xr:uid="{00000000-0005-0000-0000-0000E2820000}"/>
    <cellStyle name="Millares 2 4 2 2 4 2 4 2" xfId="18903" xr:uid="{00000000-0005-0000-0000-0000E3820000}"/>
    <cellStyle name="Millares 2 4 2 2 4 2 4 2 2" xfId="49953" xr:uid="{00000000-0005-0000-0000-0000E4820000}"/>
    <cellStyle name="Millares 2 4 2 2 4 2 4 3" xfId="29269" xr:uid="{00000000-0005-0000-0000-0000E5820000}"/>
    <cellStyle name="Millares 2 4 2 2 4 2 4 4" xfId="39613" xr:uid="{00000000-0005-0000-0000-0000E6820000}"/>
    <cellStyle name="Millares 2 4 2 2 4 2 5" xfId="12049" xr:uid="{00000000-0005-0000-0000-0000E7820000}"/>
    <cellStyle name="Millares 2 4 2 2 4 2 5 2" xfId="43105" xr:uid="{00000000-0005-0000-0000-0000E8820000}"/>
    <cellStyle name="Millares 2 4 2 2 4 2 6" xfId="22421" xr:uid="{00000000-0005-0000-0000-0000E9820000}"/>
    <cellStyle name="Millares 2 4 2 2 4 2 7" xfId="32765" xr:uid="{00000000-0005-0000-0000-0000EA820000}"/>
    <cellStyle name="Millares 2 4 2 2 4 3" xfId="3366" xr:uid="{00000000-0005-0000-0000-0000EB820000}"/>
    <cellStyle name="Millares 2 4 2 2 4 3 2" xfId="6796" xr:uid="{00000000-0005-0000-0000-0000EC820000}"/>
    <cellStyle name="Millares 2 4 2 2 4 3 2 2" xfId="17191" xr:uid="{00000000-0005-0000-0000-0000ED820000}"/>
    <cellStyle name="Millares 2 4 2 2 4 3 2 2 2" xfId="48245" xr:uid="{00000000-0005-0000-0000-0000EE820000}"/>
    <cellStyle name="Millares 2 4 2 2 4 3 2 3" xfId="27561" xr:uid="{00000000-0005-0000-0000-0000EF820000}"/>
    <cellStyle name="Millares 2 4 2 2 4 3 2 4" xfId="37905" xr:uid="{00000000-0005-0000-0000-0000F0820000}"/>
    <cellStyle name="Millares 2 4 2 2 4 3 3" xfId="10276" xr:uid="{00000000-0005-0000-0000-0000F1820000}"/>
    <cellStyle name="Millares 2 4 2 2 4 3 3 2" xfId="20642" xr:uid="{00000000-0005-0000-0000-0000F2820000}"/>
    <cellStyle name="Millares 2 4 2 2 4 3 3 2 2" xfId="51691" xr:uid="{00000000-0005-0000-0000-0000F3820000}"/>
    <cellStyle name="Millares 2 4 2 2 4 3 3 3" xfId="31007" xr:uid="{00000000-0005-0000-0000-0000F4820000}"/>
    <cellStyle name="Millares 2 4 2 2 4 3 3 4" xfId="41351" xr:uid="{00000000-0005-0000-0000-0000F5820000}"/>
    <cellStyle name="Millares 2 4 2 2 4 3 4" xfId="13763" xr:uid="{00000000-0005-0000-0000-0000F6820000}"/>
    <cellStyle name="Millares 2 4 2 2 4 3 4 2" xfId="44819" xr:uid="{00000000-0005-0000-0000-0000F7820000}"/>
    <cellStyle name="Millares 2 4 2 2 4 3 5" xfId="24135" xr:uid="{00000000-0005-0000-0000-0000F8820000}"/>
    <cellStyle name="Millares 2 4 2 2 4 3 6" xfId="34479" xr:uid="{00000000-0005-0000-0000-0000F9820000}"/>
    <cellStyle name="Millares 2 4 2 2 4 4" xfId="5077" xr:uid="{00000000-0005-0000-0000-0000FA820000}"/>
    <cellStyle name="Millares 2 4 2 2 4 4 2" xfId="15474" xr:uid="{00000000-0005-0000-0000-0000FB820000}"/>
    <cellStyle name="Millares 2 4 2 2 4 4 2 2" xfId="46530" xr:uid="{00000000-0005-0000-0000-0000FC820000}"/>
    <cellStyle name="Millares 2 4 2 2 4 4 3" xfId="25846" xr:uid="{00000000-0005-0000-0000-0000FD820000}"/>
    <cellStyle name="Millares 2 4 2 2 4 4 4" xfId="36190" xr:uid="{00000000-0005-0000-0000-0000FE820000}"/>
    <cellStyle name="Millares 2 4 2 2 4 5" xfId="8517" xr:uid="{00000000-0005-0000-0000-0000FF820000}"/>
    <cellStyle name="Millares 2 4 2 2 4 5 2" xfId="18902" xr:uid="{00000000-0005-0000-0000-000000830000}"/>
    <cellStyle name="Millares 2 4 2 2 4 5 2 2" xfId="49952" xr:uid="{00000000-0005-0000-0000-000001830000}"/>
    <cellStyle name="Millares 2 4 2 2 4 5 3" xfId="29268" xr:uid="{00000000-0005-0000-0000-000002830000}"/>
    <cellStyle name="Millares 2 4 2 2 4 5 4" xfId="39612" xr:uid="{00000000-0005-0000-0000-000003830000}"/>
    <cellStyle name="Millares 2 4 2 2 4 6" xfId="12048" xr:uid="{00000000-0005-0000-0000-000004830000}"/>
    <cellStyle name="Millares 2 4 2 2 4 6 2" xfId="43104" xr:uid="{00000000-0005-0000-0000-000005830000}"/>
    <cellStyle name="Millares 2 4 2 2 4 7" xfId="22420" xr:uid="{00000000-0005-0000-0000-000006830000}"/>
    <cellStyle name="Millares 2 4 2 2 4 8" xfId="32764" xr:uid="{00000000-0005-0000-0000-000007830000}"/>
    <cellStyle name="Millares 2 4 2 2 5" xfId="1180" xr:uid="{00000000-0005-0000-0000-000008830000}"/>
    <cellStyle name="Millares 2 4 2 2 5 2" xfId="3368" xr:uid="{00000000-0005-0000-0000-000009830000}"/>
    <cellStyle name="Millares 2 4 2 2 5 2 2" xfId="6798" xr:uid="{00000000-0005-0000-0000-00000A830000}"/>
    <cellStyle name="Millares 2 4 2 2 5 2 2 2" xfId="17193" xr:uid="{00000000-0005-0000-0000-00000B830000}"/>
    <cellStyle name="Millares 2 4 2 2 5 2 2 2 2" xfId="48247" xr:uid="{00000000-0005-0000-0000-00000C830000}"/>
    <cellStyle name="Millares 2 4 2 2 5 2 2 3" xfId="27563" xr:uid="{00000000-0005-0000-0000-00000D830000}"/>
    <cellStyle name="Millares 2 4 2 2 5 2 2 4" xfId="37907" xr:uid="{00000000-0005-0000-0000-00000E830000}"/>
    <cellStyle name="Millares 2 4 2 2 5 2 3" xfId="10278" xr:uid="{00000000-0005-0000-0000-00000F830000}"/>
    <cellStyle name="Millares 2 4 2 2 5 2 3 2" xfId="20644" xr:uid="{00000000-0005-0000-0000-000010830000}"/>
    <cellStyle name="Millares 2 4 2 2 5 2 3 2 2" xfId="51693" xr:uid="{00000000-0005-0000-0000-000011830000}"/>
    <cellStyle name="Millares 2 4 2 2 5 2 3 3" xfId="31009" xr:uid="{00000000-0005-0000-0000-000012830000}"/>
    <cellStyle name="Millares 2 4 2 2 5 2 3 4" xfId="41353" xr:uid="{00000000-0005-0000-0000-000013830000}"/>
    <cellStyle name="Millares 2 4 2 2 5 2 4" xfId="13765" xr:uid="{00000000-0005-0000-0000-000014830000}"/>
    <cellStyle name="Millares 2 4 2 2 5 2 4 2" xfId="44821" xr:uid="{00000000-0005-0000-0000-000015830000}"/>
    <cellStyle name="Millares 2 4 2 2 5 2 5" xfId="24137" xr:uid="{00000000-0005-0000-0000-000016830000}"/>
    <cellStyle name="Millares 2 4 2 2 5 2 6" xfId="34481" xr:uid="{00000000-0005-0000-0000-000017830000}"/>
    <cellStyle name="Millares 2 4 2 2 5 3" xfId="5079" xr:uid="{00000000-0005-0000-0000-000018830000}"/>
    <cellStyle name="Millares 2 4 2 2 5 3 2" xfId="15476" xr:uid="{00000000-0005-0000-0000-000019830000}"/>
    <cellStyle name="Millares 2 4 2 2 5 3 2 2" xfId="46532" xr:uid="{00000000-0005-0000-0000-00001A830000}"/>
    <cellStyle name="Millares 2 4 2 2 5 3 3" xfId="25848" xr:uid="{00000000-0005-0000-0000-00001B830000}"/>
    <cellStyle name="Millares 2 4 2 2 5 3 4" xfId="36192" xr:uid="{00000000-0005-0000-0000-00001C830000}"/>
    <cellStyle name="Millares 2 4 2 2 5 4" xfId="8519" xr:uid="{00000000-0005-0000-0000-00001D830000}"/>
    <cellStyle name="Millares 2 4 2 2 5 4 2" xfId="18904" xr:uid="{00000000-0005-0000-0000-00001E830000}"/>
    <cellStyle name="Millares 2 4 2 2 5 4 2 2" xfId="49954" xr:uid="{00000000-0005-0000-0000-00001F830000}"/>
    <cellStyle name="Millares 2 4 2 2 5 4 3" xfId="29270" xr:uid="{00000000-0005-0000-0000-000020830000}"/>
    <cellStyle name="Millares 2 4 2 2 5 4 4" xfId="39614" xr:uid="{00000000-0005-0000-0000-000021830000}"/>
    <cellStyle name="Millares 2 4 2 2 5 5" xfId="12050" xr:uid="{00000000-0005-0000-0000-000022830000}"/>
    <cellStyle name="Millares 2 4 2 2 5 5 2" xfId="43106" xr:uid="{00000000-0005-0000-0000-000023830000}"/>
    <cellStyle name="Millares 2 4 2 2 5 6" xfId="22422" xr:uid="{00000000-0005-0000-0000-000024830000}"/>
    <cellStyle name="Millares 2 4 2 2 5 7" xfId="32766" xr:uid="{00000000-0005-0000-0000-000025830000}"/>
    <cellStyle name="Millares 2 4 2 2 6" xfId="1181" xr:uid="{00000000-0005-0000-0000-000026830000}"/>
    <cellStyle name="Millares 2 4 2 2 6 2" xfId="3369" xr:uid="{00000000-0005-0000-0000-000027830000}"/>
    <cellStyle name="Millares 2 4 2 2 6 2 2" xfId="6799" xr:uid="{00000000-0005-0000-0000-000028830000}"/>
    <cellStyle name="Millares 2 4 2 2 6 2 2 2" xfId="17194" xr:uid="{00000000-0005-0000-0000-000029830000}"/>
    <cellStyle name="Millares 2 4 2 2 6 2 2 2 2" xfId="48248" xr:uid="{00000000-0005-0000-0000-00002A830000}"/>
    <cellStyle name="Millares 2 4 2 2 6 2 2 3" xfId="27564" xr:uid="{00000000-0005-0000-0000-00002B830000}"/>
    <cellStyle name="Millares 2 4 2 2 6 2 2 4" xfId="37908" xr:uid="{00000000-0005-0000-0000-00002C830000}"/>
    <cellStyle name="Millares 2 4 2 2 6 2 3" xfId="10279" xr:uid="{00000000-0005-0000-0000-00002D830000}"/>
    <cellStyle name="Millares 2 4 2 2 6 2 3 2" xfId="20645" xr:uid="{00000000-0005-0000-0000-00002E830000}"/>
    <cellStyle name="Millares 2 4 2 2 6 2 3 2 2" xfId="51694" xr:uid="{00000000-0005-0000-0000-00002F830000}"/>
    <cellStyle name="Millares 2 4 2 2 6 2 3 3" xfId="31010" xr:uid="{00000000-0005-0000-0000-000030830000}"/>
    <cellStyle name="Millares 2 4 2 2 6 2 3 4" xfId="41354" xr:uid="{00000000-0005-0000-0000-000031830000}"/>
    <cellStyle name="Millares 2 4 2 2 6 2 4" xfId="13766" xr:uid="{00000000-0005-0000-0000-000032830000}"/>
    <cellStyle name="Millares 2 4 2 2 6 2 4 2" xfId="44822" xr:uid="{00000000-0005-0000-0000-000033830000}"/>
    <cellStyle name="Millares 2 4 2 2 6 2 5" xfId="24138" xr:uid="{00000000-0005-0000-0000-000034830000}"/>
    <cellStyle name="Millares 2 4 2 2 6 2 6" xfId="34482" xr:uid="{00000000-0005-0000-0000-000035830000}"/>
    <cellStyle name="Millares 2 4 2 2 6 3" xfId="5080" xr:uid="{00000000-0005-0000-0000-000036830000}"/>
    <cellStyle name="Millares 2 4 2 2 6 3 2" xfId="15477" xr:uid="{00000000-0005-0000-0000-000037830000}"/>
    <cellStyle name="Millares 2 4 2 2 6 3 2 2" xfId="46533" xr:uid="{00000000-0005-0000-0000-000038830000}"/>
    <cellStyle name="Millares 2 4 2 2 6 3 3" xfId="25849" xr:uid="{00000000-0005-0000-0000-000039830000}"/>
    <cellStyle name="Millares 2 4 2 2 6 3 4" xfId="36193" xr:uid="{00000000-0005-0000-0000-00003A830000}"/>
    <cellStyle name="Millares 2 4 2 2 6 4" xfId="8520" xr:uid="{00000000-0005-0000-0000-00003B830000}"/>
    <cellStyle name="Millares 2 4 2 2 6 4 2" xfId="18905" xr:uid="{00000000-0005-0000-0000-00003C830000}"/>
    <cellStyle name="Millares 2 4 2 2 6 4 2 2" xfId="49955" xr:uid="{00000000-0005-0000-0000-00003D830000}"/>
    <cellStyle name="Millares 2 4 2 2 6 4 3" xfId="29271" xr:uid="{00000000-0005-0000-0000-00003E830000}"/>
    <cellStyle name="Millares 2 4 2 2 6 4 4" xfId="39615" xr:uid="{00000000-0005-0000-0000-00003F830000}"/>
    <cellStyle name="Millares 2 4 2 2 6 5" xfId="12051" xr:uid="{00000000-0005-0000-0000-000040830000}"/>
    <cellStyle name="Millares 2 4 2 2 6 5 2" xfId="43107" xr:uid="{00000000-0005-0000-0000-000041830000}"/>
    <cellStyle name="Millares 2 4 2 2 6 6" xfId="22423" xr:uid="{00000000-0005-0000-0000-000042830000}"/>
    <cellStyle name="Millares 2 4 2 2 6 7" xfId="32767" xr:uid="{00000000-0005-0000-0000-000043830000}"/>
    <cellStyle name="Millares 2 4 2 2 7" xfId="1182" xr:uid="{00000000-0005-0000-0000-000044830000}"/>
    <cellStyle name="Millares 2 4 2 2 7 2" xfId="3370" xr:uid="{00000000-0005-0000-0000-000045830000}"/>
    <cellStyle name="Millares 2 4 2 2 7 2 2" xfId="6800" xr:uid="{00000000-0005-0000-0000-000046830000}"/>
    <cellStyle name="Millares 2 4 2 2 7 2 2 2" xfId="17195" xr:uid="{00000000-0005-0000-0000-000047830000}"/>
    <cellStyle name="Millares 2 4 2 2 7 2 2 2 2" xfId="48249" xr:uid="{00000000-0005-0000-0000-000048830000}"/>
    <cellStyle name="Millares 2 4 2 2 7 2 2 3" xfId="27565" xr:uid="{00000000-0005-0000-0000-000049830000}"/>
    <cellStyle name="Millares 2 4 2 2 7 2 2 4" xfId="37909" xr:uid="{00000000-0005-0000-0000-00004A830000}"/>
    <cellStyle name="Millares 2 4 2 2 7 2 3" xfId="10280" xr:uid="{00000000-0005-0000-0000-00004B830000}"/>
    <cellStyle name="Millares 2 4 2 2 7 2 3 2" xfId="20646" xr:uid="{00000000-0005-0000-0000-00004C830000}"/>
    <cellStyle name="Millares 2 4 2 2 7 2 3 2 2" xfId="51695" xr:uid="{00000000-0005-0000-0000-00004D830000}"/>
    <cellStyle name="Millares 2 4 2 2 7 2 3 3" xfId="31011" xr:uid="{00000000-0005-0000-0000-00004E830000}"/>
    <cellStyle name="Millares 2 4 2 2 7 2 3 4" xfId="41355" xr:uid="{00000000-0005-0000-0000-00004F830000}"/>
    <cellStyle name="Millares 2 4 2 2 7 2 4" xfId="13767" xr:uid="{00000000-0005-0000-0000-000050830000}"/>
    <cellStyle name="Millares 2 4 2 2 7 2 4 2" xfId="44823" xr:uid="{00000000-0005-0000-0000-000051830000}"/>
    <cellStyle name="Millares 2 4 2 2 7 2 5" xfId="24139" xr:uid="{00000000-0005-0000-0000-000052830000}"/>
    <cellStyle name="Millares 2 4 2 2 7 2 6" xfId="34483" xr:uid="{00000000-0005-0000-0000-000053830000}"/>
    <cellStyle name="Millares 2 4 2 2 7 3" xfId="5081" xr:uid="{00000000-0005-0000-0000-000054830000}"/>
    <cellStyle name="Millares 2 4 2 2 7 3 2" xfId="15478" xr:uid="{00000000-0005-0000-0000-000055830000}"/>
    <cellStyle name="Millares 2 4 2 2 7 3 2 2" xfId="46534" xr:uid="{00000000-0005-0000-0000-000056830000}"/>
    <cellStyle name="Millares 2 4 2 2 7 3 3" xfId="25850" xr:uid="{00000000-0005-0000-0000-000057830000}"/>
    <cellStyle name="Millares 2 4 2 2 7 3 4" xfId="36194" xr:uid="{00000000-0005-0000-0000-000058830000}"/>
    <cellStyle name="Millares 2 4 2 2 7 4" xfId="8521" xr:uid="{00000000-0005-0000-0000-000059830000}"/>
    <cellStyle name="Millares 2 4 2 2 7 4 2" xfId="18906" xr:uid="{00000000-0005-0000-0000-00005A830000}"/>
    <cellStyle name="Millares 2 4 2 2 7 4 2 2" xfId="49956" xr:uid="{00000000-0005-0000-0000-00005B830000}"/>
    <cellStyle name="Millares 2 4 2 2 7 4 3" xfId="29272" xr:uid="{00000000-0005-0000-0000-00005C830000}"/>
    <cellStyle name="Millares 2 4 2 2 7 4 4" xfId="39616" xr:uid="{00000000-0005-0000-0000-00005D830000}"/>
    <cellStyle name="Millares 2 4 2 2 7 5" xfId="12052" xr:uid="{00000000-0005-0000-0000-00005E830000}"/>
    <cellStyle name="Millares 2 4 2 2 7 5 2" xfId="43108" xr:uid="{00000000-0005-0000-0000-00005F830000}"/>
    <cellStyle name="Millares 2 4 2 2 7 6" xfId="22424" xr:uid="{00000000-0005-0000-0000-000060830000}"/>
    <cellStyle name="Millares 2 4 2 2 7 7" xfId="32768" xr:uid="{00000000-0005-0000-0000-000061830000}"/>
    <cellStyle name="Millares 2 4 2 2 8" xfId="3347" xr:uid="{00000000-0005-0000-0000-000062830000}"/>
    <cellStyle name="Millares 2 4 2 2 8 2" xfId="6777" xr:uid="{00000000-0005-0000-0000-000063830000}"/>
    <cellStyle name="Millares 2 4 2 2 8 2 2" xfId="17172" xr:uid="{00000000-0005-0000-0000-000064830000}"/>
    <cellStyle name="Millares 2 4 2 2 8 2 2 2" xfId="48226" xr:uid="{00000000-0005-0000-0000-000065830000}"/>
    <cellStyle name="Millares 2 4 2 2 8 2 3" xfId="27542" xr:uid="{00000000-0005-0000-0000-000066830000}"/>
    <cellStyle name="Millares 2 4 2 2 8 2 4" xfId="37886" xr:uid="{00000000-0005-0000-0000-000067830000}"/>
    <cellStyle name="Millares 2 4 2 2 8 3" xfId="10257" xr:uid="{00000000-0005-0000-0000-000068830000}"/>
    <cellStyle name="Millares 2 4 2 2 8 3 2" xfId="20623" xr:uid="{00000000-0005-0000-0000-000069830000}"/>
    <cellStyle name="Millares 2 4 2 2 8 3 2 2" xfId="51672" xr:uid="{00000000-0005-0000-0000-00006A830000}"/>
    <cellStyle name="Millares 2 4 2 2 8 3 3" xfId="30988" xr:uid="{00000000-0005-0000-0000-00006B830000}"/>
    <cellStyle name="Millares 2 4 2 2 8 3 4" xfId="41332" xr:uid="{00000000-0005-0000-0000-00006C830000}"/>
    <cellStyle name="Millares 2 4 2 2 8 4" xfId="13744" xr:uid="{00000000-0005-0000-0000-00006D830000}"/>
    <cellStyle name="Millares 2 4 2 2 8 4 2" xfId="44800" xr:uid="{00000000-0005-0000-0000-00006E830000}"/>
    <cellStyle name="Millares 2 4 2 2 8 5" xfId="24116" xr:uid="{00000000-0005-0000-0000-00006F830000}"/>
    <cellStyle name="Millares 2 4 2 2 8 6" xfId="34460" xr:uid="{00000000-0005-0000-0000-000070830000}"/>
    <cellStyle name="Millares 2 4 2 2 9" xfId="5058" xr:uid="{00000000-0005-0000-0000-000071830000}"/>
    <cellStyle name="Millares 2 4 2 2 9 2" xfId="15455" xr:uid="{00000000-0005-0000-0000-000072830000}"/>
    <cellStyle name="Millares 2 4 2 2 9 2 2" xfId="46511" xr:uid="{00000000-0005-0000-0000-000073830000}"/>
    <cellStyle name="Millares 2 4 2 2 9 3" xfId="25827" xr:uid="{00000000-0005-0000-0000-000074830000}"/>
    <cellStyle name="Millares 2 4 2 2 9 4" xfId="36171" xr:uid="{00000000-0005-0000-0000-000075830000}"/>
    <cellStyle name="Millares 2 4 2 3" xfId="1183" xr:uid="{00000000-0005-0000-0000-000076830000}"/>
    <cellStyle name="Millares 2 4 2 3 10" xfId="8522" xr:uid="{00000000-0005-0000-0000-000077830000}"/>
    <cellStyle name="Millares 2 4 2 3 10 2" xfId="18907" xr:uid="{00000000-0005-0000-0000-000078830000}"/>
    <cellStyle name="Millares 2 4 2 3 10 2 2" xfId="49957" xr:uid="{00000000-0005-0000-0000-000079830000}"/>
    <cellStyle name="Millares 2 4 2 3 10 3" xfId="29273" xr:uid="{00000000-0005-0000-0000-00007A830000}"/>
    <cellStyle name="Millares 2 4 2 3 10 4" xfId="39617" xr:uid="{00000000-0005-0000-0000-00007B830000}"/>
    <cellStyle name="Millares 2 4 2 3 11" xfId="12053" xr:uid="{00000000-0005-0000-0000-00007C830000}"/>
    <cellStyle name="Millares 2 4 2 3 11 2" xfId="43109" xr:uid="{00000000-0005-0000-0000-00007D830000}"/>
    <cellStyle name="Millares 2 4 2 3 12" xfId="22425" xr:uid="{00000000-0005-0000-0000-00007E830000}"/>
    <cellStyle name="Millares 2 4 2 3 13" xfId="32769" xr:uid="{00000000-0005-0000-0000-00007F830000}"/>
    <cellStyle name="Millares 2 4 2 3 2" xfId="1184" xr:uid="{00000000-0005-0000-0000-000080830000}"/>
    <cellStyle name="Millares 2 4 2 3 2 10" xfId="12054" xr:uid="{00000000-0005-0000-0000-000081830000}"/>
    <cellStyle name="Millares 2 4 2 3 2 10 2" xfId="43110" xr:uid="{00000000-0005-0000-0000-000082830000}"/>
    <cellStyle name="Millares 2 4 2 3 2 11" xfId="22426" xr:uid="{00000000-0005-0000-0000-000083830000}"/>
    <cellStyle name="Millares 2 4 2 3 2 12" xfId="32770" xr:uid="{00000000-0005-0000-0000-000084830000}"/>
    <cellStyle name="Millares 2 4 2 3 2 2" xfId="1185" xr:uid="{00000000-0005-0000-0000-000085830000}"/>
    <cellStyle name="Millares 2 4 2 3 2 2 10" xfId="22427" xr:uid="{00000000-0005-0000-0000-000086830000}"/>
    <cellStyle name="Millares 2 4 2 3 2 2 11" xfId="32771" xr:uid="{00000000-0005-0000-0000-000087830000}"/>
    <cellStyle name="Millares 2 4 2 3 2 2 2" xfId="1186" xr:uid="{00000000-0005-0000-0000-000088830000}"/>
    <cellStyle name="Millares 2 4 2 3 2 2 2 2" xfId="1187" xr:uid="{00000000-0005-0000-0000-000089830000}"/>
    <cellStyle name="Millares 2 4 2 3 2 2 2 2 2" xfId="3375" xr:uid="{00000000-0005-0000-0000-00008A830000}"/>
    <cellStyle name="Millares 2 4 2 3 2 2 2 2 2 2" xfId="6805" xr:uid="{00000000-0005-0000-0000-00008B830000}"/>
    <cellStyle name="Millares 2 4 2 3 2 2 2 2 2 2 2" xfId="17200" xr:uid="{00000000-0005-0000-0000-00008C830000}"/>
    <cellStyle name="Millares 2 4 2 3 2 2 2 2 2 2 2 2" xfId="48254" xr:uid="{00000000-0005-0000-0000-00008D830000}"/>
    <cellStyle name="Millares 2 4 2 3 2 2 2 2 2 2 3" xfId="27570" xr:uid="{00000000-0005-0000-0000-00008E830000}"/>
    <cellStyle name="Millares 2 4 2 3 2 2 2 2 2 2 4" xfId="37914" xr:uid="{00000000-0005-0000-0000-00008F830000}"/>
    <cellStyle name="Millares 2 4 2 3 2 2 2 2 2 3" xfId="10285" xr:uid="{00000000-0005-0000-0000-000090830000}"/>
    <cellStyle name="Millares 2 4 2 3 2 2 2 2 2 3 2" xfId="20651" xr:uid="{00000000-0005-0000-0000-000091830000}"/>
    <cellStyle name="Millares 2 4 2 3 2 2 2 2 2 3 2 2" xfId="51700" xr:uid="{00000000-0005-0000-0000-000092830000}"/>
    <cellStyle name="Millares 2 4 2 3 2 2 2 2 2 3 3" xfId="31016" xr:uid="{00000000-0005-0000-0000-000093830000}"/>
    <cellStyle name="Millares 2 4 2 3 2 2 2 2 2 3 4" xfId="41360" xr:uid="{00000000-0005-0000-0000-000094830000}"/>
    <cellStyle name="Millares 2 4 2 3 2 2 2 2 2 4" xfId="13772" xr:uid="{00000000-0005-0000-0000-000095830000}"/>
    <cellStyle name="Millares 2 4 2 3 2 2 2 2 2 4 2" xfId="44828" xr:uid="{00000000-0005-0000-0000-000096830000}"/>
    <cellStyle name="Millares 2 4 2 3 2 2 2 2 2 5" xfId="24144" xr:uid="{00000000-0005-0000-0000-000097830000}"/>
    <cellStyle name="Millares 2 4 2 3 2 2 2 2 2 6" xfId="34488" xr:uid="{00000000-0005-0000-0000-000098830000}"/>
    <cellStyle name="Millares 2 4 2 3 2 2 2 2 3" xfId="5086" xr:uid="{00000000-0005-0000-0000-000099830000}"/>
    <cellStyle name="Millares 2 4 2 3 2 2 2 2 3 2" xfId="15483" xr:uid="{00000000-0005-0000-0000-00009A830000}"/>
    <cellStyle name="Millares 2 4 2 3 2 2 2 2 3 2 2" xfId="46539" xr:uid="{00000000-0005-0000-0000-00009B830000}"/>
    <cellStyle name="Millares 2 4 2 3 2 2 2 2 3 3" xfId="25855" xr:uid="{00000000-0005-0000-0000-00009C830000}"/>
    <cellStyle name="Millares 2 4 2 3 2 2 2 2 3 4" xfId="36199" xr:uid="{00000000-0005-0000-0000-00009D830000}"/>
    <cellStyle name="Millares 2 4 2 3 2 2 2 2 4" xfId="8526" xr:uid="{00000000-0005-0000-0000-00009E830000}"/>
    <cellStyle name="Millares 2 4 2 3 2 2 2 2 4 2" xfId="18911" xr:uid="{00000000-0005-0000-0000-00009F830000}"/>
    <cellStyle name="Millares 2 4 2 3 2 2 2 2 4 2 2" xfId="49961" xr:uid="{00000000-0005-0000-0000-0000A0830000}"/>
    <cellStyle name="Millares 2 4 2 3 2 2 2 2 4 3" xfId="29277" xr:uid="{00000000-0005-0000-0000-0000A1830000}"/>
    <cellStyle name="Millares 2 4 2 3 2 2 2 2 4 4" xfId="39621" xr:uid="{00000000-0005-0000-0000-0000A2830000}"/>
    <cellStyle name="Millares 2 4 2 3 2 2 2 2 5" xfId="12057" xr:uid="{00000000-0005-0000-0000-0000A3830000}"/>
    <cellStyle name="Millares 2 4 2 3 2 2 2 2 5 2" xfId="43113" xr:uid="{00000000-0005-0000-0000-0000A4830000}"/>
    <cellStyle name="Millares 2 4 2 3 2 2 2 2 6" xfId="22429" xr:uid="{00000000-0005-0000-0000-0000A5830000}"/>
    <cellStyle name="Millares 2 4 2 3 2 2 2 2 7" xfId="32773" xr:uid="{00000000-0005-0000-0000-0000A6830000}"/>
    <cellStyle name="Millares 2 4 2 3 2 2 2 3" xfId="3374" xr:uid="{00000000-0005-0000-0000-0000A7830000}"/>
    <cellStyle name="Millares 2 4 2 3 2 2 2 3 2" xfId="6804" xr:uid="{00000000-0005-0000-0000-0000A8830000}"/>
    <cellStyle name="Millares 2 4 2 3 2 2 2 3 2 2" xfId="17199" xr:uid="{00000000-0005-0000-0000-0000A9830000}"/>
    <cellStyle name="Millares 2 4 2 3 2 2 2 3 2 2 2" xfId="48253" xr:uid="{00000000-0005-0000-0000-0000AA830000}"/>
    <cellStyle name="Millares 2 4 2 3 2 2 2 3 2 3" xfId="27569" xr:uid="{00000000-0005-0000-0000-0000AB830000}"/>
    <cellStyle name="Millares 2 4 2 3 2 2 2 3 2 4" xfId="37913" xr:uid="{00000000-0005-0000-0000-0000AC830000}"/>
    <cellStyle name="Millares 2 4 2 3 2 2 2 3 3" xfId="10284" xr:uid="{00000000-0005-0000-0000-0000AD830000}"/>
    <cellStyle name="Millares 2 4 2 3 2 2 2 3 3 2" xfId="20650" xr:uid="{00000000-0005-0000-0000-0000AE830000}"/>
    <cellStyle name="Millares 2 4 2 3 2 2 2 3 3 2 2" xfId="51699" xr:uid="{00000000-0005-0000-0000-0000AF830000}"/>
    <cellStyle name="Millares 2 4 2 3 2 2 2 3 3 3" xfId="31015" xr:uid="{00000000-0005-0000-0000-0000B0830000}"/>
    <cellStyle name="Millares 2 4 2 3 2 2 2 3 3 4" xfId="41359" xr:uid="{00000000-0005-0000-0000-0000B1830000}"/>
    <cellStyle name="Millares 2 4 2 3 2 2 2 3 4" xfId="13771" xr:uid="{00000000-0005-0000-0000-0000B2830000}"/>
    <cellStyle name="Millares 2 4 2 3 2 2 2 3 4 2" xfId="44827" xr:uid="{00000000-0005-0000-0000-0000B3830000}"/>
    <cellStyle name="Millares 2 4 2 3 2 2 2 3 5" xfId="24143" xr:uid="{00000000-0005-0000-0000-0000B4830000}"/>
    <cellStyle name="Millares 2 4 2 3 2 2 2 3 6" xfId="34487" xr:uid="{00000000-0005-0000-0000-0000B5830000}"/>
    <cellStyle name="Millares 2 4 2 3 2 2 2 4" xfId="5085" xr:uid="{00000000-0005-0000-0000-0000B6830000}"/>
    <cellStyle name="Millares 2 4 2 3 2 2 2 4 2" xfId="15482" xr:uid="{00000000-0005-0000-0000-0000B7830000}"/>
    <cellStyle name="Millares 2 4 2 3 2 2 2 4 2 2" xfId="46538" xr:uid="{00000000-0005-0000-0000-0000B8830000}"/>
    <cellStyle name="Millares 2 4 2 3 2 2 2 4 3" xfId="25854" xr:uid="{00000000-0005-0000-0000-0000B9830000}"/>
    <cellStyle name="Millares 2 4 2 3 2 2 2 4 4" xfId="36198" xr:uid="{00000000-0005-0000-0000-0000BA830000}"/>
    <cellStyle name="Millares 2 4 2 3 2 2 2 5" xfId="8525" xr:uid="{00000000-0005-0000-0000-0000BB830000}"/>
    <cellStyle name="Millares 2 4 2 3 2 2 2 5 2" xfId="18910" xr:uid="{00000000-0005-0000-0000-0000BC830000}"/>
    <cellStyle name="Millares 2 4 2 3 2 2 2 5 2 2" xfId="49960" xr:uid="{00000000-0005-0000-0000-0000BD830000}"/>
    <cellStyle name="Millares 2 4 2 3 2 2 2 5 3" xfId="29276" xr:uid="{00000000-0005-0000-0000-0000BE830000}"/>
    <cellStyle name="Millares 2 4 2 3 2 2 2 5 4" xfId="39620" xr:uid="{00000000-0005-0000-0000-0000BF830000}"/>
    <cellStyle name="Millares 2 4 2 3 2 2 2 6" xfId="12056" xr:uid="{00000000-0005-0000-0000-0000C0830000}"/>
    <cellStyle name="Millares 2 4 2 3 2 2 2 6 2" xfId="43112" xr:uid="{00000000-0005-0000-0000-0000C1830000}"/>
    <cellStyle name="Millares 2 4 2 3 2 2 2 7" xfId="22428" xr:uid="{00000000-0005-0000-0000-0000C2830000}"/>
    <cellStyle name="Millares 2 4 2 3 2 2 2 8" xfId="32772" xr:uid="{00000000-0005-0000-0000-0000C3830000}"/>
    <cellStyle name="Millares 2 4 2 3 2 2 3" xfId="1188" xr:uid="{00000000-0005-0000-0000-0000C4830000}"/>
    <cellStyle name="Millares 2 4 2 3 2 2 3 2" xfId="3376" xr:uid="{00000000-0005-0000-0000-0000C5830000}"/>
    <cellStyle name="Millares 2 4 2 3 2 2 3 2 2" xfId="6806" xr:uid="{00000000-0005-0000-0000-0000C6830000}"/>
    <cellStyle name="Millares 2 4 2 3 2 2 3 2 2 2" xfId="17201" xr:uid="{00000000-0005-0000-0000-0000C7830000}"/>
    <cellStyle name="Millares 2 4 2 3 2 2 3 2 2 2 2" xfId="48255" xr:uid="{00000000-0005-0000-0000-0000C8830000}"/>
    <cellStyle name="Millares 2 4 2 3 2 2 3 2 2 3" xfId="27571" xr:uid="{00000000-0005-0000-0000-0000C9830000}"/>
    <cellStyle name="Millares 2 4 2 3 2 2 3 2 2 4" xfId="37915" xr:uid="{00000000-0005-0000-0000-0000CA830000}"/>
    <cellStyle name="Millares 2 4 2 3 2 2 3 2 3" xfId="10286" xr:uid="{00000000-0005-0000-0000-0000CB830000}"/>
    <cellStyle name="Millares 2 4 2 3 2 2 3 2 3 2" xfId="20652" xr:uid="{00000000-0005-0000-0000-0000CC830000}"/>
    <cellStyle name="Millares 2 4 2 3 2 2 3 2 3 2 2" xfId="51701" xr:uid="{00000000-0005-0000-0000-0000CD830000}"/>
    <cellStyle name="Millares 2 4 2 3 2 2 3 2 3 3" xfId="31017" xr:uid="{00000000-0005-0000-0000-0000CE830000}"/>
    <cellStyle name="Millares 2 4 2 3 2 2 3 2 3 4" xfId="41361" xr:uid="{00000000-0005-0000-0000-0000CF830000}"/>
    <cellStyle name="Millares 2 4 2 3 2 2 3 2 4" xfId="13773" xr:uid="{00000000-0005-0000-0000-0000D0830000}"/>
    <cellStyle name="Millares 2 4 2 3 2 2 3 2 4 2" xfId="44829" xr:uid="{00000000-0005-0000-0000-0000D1830000}"/>
    <cellStyle name="Millares 2 4 2 3 2 2 3 2 5" xfId="24145" xr:uid="{00000000-0005-0000-0000-0000D2830000}"/>
    <cellStyle name="Millares 2 4 2 3 2 2 3 2 6" xfId="34489" xr:uid="{00000000-0005-0000-0000-0000D3830000}"/>
    <cellStyle name="Millares 2 4 2 3 2 2 3 3" xfId="5087" xr:uid="{00000000-0005-0000-0000-0000D4830000}"/>
    <cellStyle name="Millares 2 4 2 3 2 2 3 3 2" xfId="15484" xr:uid="{00000000-0005-0000-0000-0000D5830000}"/>
    <cellStyle name="Millares 2 4 2 3 2 2 3 3 2 2" xfId="46540" xr:uid="{00000000-0005-0000-0000-0000D6830000}"/>
    <cellStyle name="Millares 2 4 2 3 2 2 3 3 3" xfId="25856" xr:uid="{00000000-0005-0000-0000-0000D7830000}"/>
    <cellStyle name="Millares 2 4 2 3 2 2 3 3 4" xfId="36200" xr:uid="{00000000-0005-0000-0000-0000D8830000}"/>
    <cellStyle name="Millares 2 4 2 3 2 2 3 4" xfId="8527" xr:uid="{00000000-0005-0000-0000-0000D9830000}"/>
    <cellStyle name="Millares 2 4 2 3 2 2 3 4 2" xfId="18912" xr:uid="{00000000-0005-0000-0000-0000DA830000}"/>
    <cellStyle name="Millares 2 4 2 3 2 2 3 4 2 2" xfId="49962" xr:uid="{00000000-0005-0000-0000-0000DB830000}"/>
    <cellStyle name="Millares 2 4 2 3 2 2 3 4 3" xfId="29278" xr:uid="{00000000-0005-0000-0000-0000DC830000}"/>
    <cellStyle name="Millares 2 4 2 3 2 2 3 4 4" xfId="39622" xr:uid="{00000000-0005-0000-0000-0000DD830000}"/>
    <cellStyle name="Millares 2 4 2 3 2 2 3 5" xfId="12058" xr:uid="{00000000-0005-0000-0000-0000DE830000}"/>
    <cellStyle name="Millares 2 4 2 3 2 2 3 5 2" xfId="43114" xr:uid="{00000000-0005-0000-0000-0000DF830000}"/>
    <cellStyle name="Millares 2 4 2 3 2 2 3 6" xfId="22430" xr:uid="{00000000-0005-0000-0000-0000E0830000}"/>
    <cellStyle name="Millares 2 4 2 3 2 2 3 7" xfId="32774" xr:uid="{00000000-0005-0000-0000-0000E1830000}"/>
    <cellStyle name="Millares 2 4 2 3 2 2 4" xfId="1189" xr:uid="{00000000-0005-0000-0000-0000E2830000}"/>
    <cellStyle name="Millares 2 4 2 3 2 2 4 2" xfId="3377" xr:uid="{00000000-0005-0000-0000-0000E3830000}"/>
    <cellStyle name="Millares 2 4 2 3 2 2 4 2 2" xfId="6807" xr:uid="{00000000-0005-0000-0000-0000E4830000}"/>
    <cellStyle name="Millares 2 4 2 3 2 2 4 2 2 2" xfId="17202" xr:uid="{00000000-0005-0000-0000-0000E5830000}"/>
    <cellStyle name="Millares 2 4 2 3 2 2 4 2 2 2 2" xfId="48256" xr:uid="{00000000-0005-0000-0000-0000E6830000}"/>
    <cellStyle name="Millares 2 4 2 3 2 2 4 2 2 3" xfId="27572" xr:uid="{00000000-0005-0000-0000-0000E7830000}"/>
    <cellStyle name="Millares 2 4 2 3 2 2 4 2 2 4" xfId="37916" xr:uid="{00000000-0005-0000-0000-0000E8830000}"/>
    <cellStyle name="Millares 2 4 2 3 2 2 4 2 3" xfId="10287" xr:uid="{00000000-0005-0000-0000-0000E9830000}"/>
    <cellStyle name="Millares 2 4 2 3 2 2 4 2 3 2" xfId="20653" xr:uid="{00000000-0005-0000-0000-0000EA830000}"/>
    <cellStyle name="Millares 2 4 2 3 2 2 4 2 3 2 2" xfId="51702" xr:uid="{00000000-0005-0000-0000-0000EB830000}"/>
    <cellStyle name="Millares 2 4 2 3 2 2 4 2 3 3" xfId="31018" xr:uid="{00000000-0005-0000-0000-0000EC830000}"/>
    <cellStyle name="Millares 2 4 2 3 2 2 4 2 3 4" xfId="41362" xr:uid="{00000000-0005-0000-0000-0000ED830000}"/>
    <cellStyle name="Millares 2 4 2 3 2 2 4 2 4" xfId="13774" xr:uid="{00000000-0005-0000-0000-0000EE830000}"/>
    <cellStyle name="Millares 2 4 2 3 2 2 4 2 4 2" xfId="44830" xr:uid="{00000000-0005-0000-0000-0000EF830000}"/>
    <cellStyle name="Millares 2 4 2 3 2 2 4 2 5" xfId="24146" xr:uid="{00000000-0005-0000-0000-0000F0830000}"/>
    <cellStyle name="Millares 2 4 2 3 2 2 4 2 6" xfId="34490" xr:uid="{00000000-0005-0000-0000-0000F1830000}"/>
    <cellStyle name="Millares 2 4 2 3 2 2 4 3" xfId="5088" xr:uid="{00000000-0005-0000-0000-0000F2830000}"/>
    <cellStyle name="Millares 2 4 2 3 2 2 4 3 2" xfId="15485" xr:uid="{00000000-0005-0000-0000-0000F3830000}"/>
    <cellStyle name="Millares 2 4 2 3 2 2 4 3 2 2" xfId="46541" xr:uid="{00000000-0005-0000-0000-0000F4830000}"/>
    <cellStyle name="Millares 2 4 2 3 2 2 4 3 3" xfId="25857" xr:uid="{00000000-0005-0000-0000-0000F5830000}"/>
    <cellStyle name="Millares 2 4 2 3 2 2 4 3 4" xfId="36201" xr:uid="{00000000-0005-0000-0000-0000F6830000}"/>
    <cellStyle name="Millares 2 4 2 3 2 2 4 4" xfId="8528" xr:uid="{00000000-0005-0000-0000-0000F7830000}"/>
    <cellStyle name="Millares 2 4 2 3 2 2 4 4 2" xfId="18913" xr:uid="{00000000-0005-0000-0000-0000F8830000}"/>
    <cellStyle name="Millares 2 4 2 3 2 2 4 4 2 2" xfId="49963" xr:uid="{00000000-0005-0000-0000-0000F9830000}"/>
    <cellStyle name="Millares 2 4 2 3 2 2 4 4 3" xfId="29279" xr:uid="{00000000-0005-0000-0000-0000FA830000}"/>
    <cellStyle name="Millares 2 4 2 3 2 2 4 4 4" xfId="39623" xr:uid="{00000000-0005-0000-0000-0000FB830000}"/>
    <cellStyle name="Millares 2 4 2 3 2 2 4 5" xfId="12059" xr:uid="{00000000-0005-0000-0000-0000FC830000}"/>
    <cellStyle name="Millares 2 4 2 3 2 2 4 5 2" xfId="43115" xr:uid="{00000000-0005-0000-0000-0000FD830000}"/>
    <cellStyle name="Millares 2 4 2 3 2 2 4 6" xfId="22431" xr:uid="{00000000-0005-0000-0000-0000FE830000}"/>
    <cellStyle name="Millares 2 4 2 3 2 2 4 7" xfId="32775" xr:uid="{00000000-0005-0000-0000-0000FF830000}"/>
    <cellStyle name="Millares 2 4 2 3 2 2 5" xfId="1190" xr:uid="{00000000-0005-0000-0000-000000840000}"/>
    <cellStyle name="Millares 2 4 2 3 2 2 5 2" xfId="3378" xr:uid="{00000000-0005-0000-0000-000001840000}"/>
    <cellStyle name="Millares 2 4 2 3 2 2 5 2 2" xfId="6808" xr:uid="{00000000-0005-0000-0000-000002840000}"/>
    <cellStyle name="Millares 2 4 2 3 2 2 5 2 2 2" xfId="17203" xr:uid="{00000000-0005-0000-0000-000003840000}"/>
    <cellStyle name="Millares 2 4 2 3 2 2 5 2 2 2 2" xfId="48257" xr:uid="{00000000-0005-0000-0000-000004840000}"/>
    <cellStyle name="Millares 2 4 2 3 2 2 5 2 2 3" xfId="27573" xr:uid="{00000000-0005-0000-0000-000005840000}"/>
    <cellStyle name="Millares 2 4 2 3 2 2 5 2 2 4" xfId="37917" xr:uid="{00000000-0005-0000-0000-000006840000}"/>
    <cellStyle name="Millares 2 4 2 3 2 2 5 2 3" xfId="10288" xr:uid="{00000000-0005-0000-0000-000007840000}"/>
    <cellStyle name="Millares 2 4 2 3 2 2 5 2 3 2" xfId="20654" xr:uid="{00000000-0005-0000-0000-000008840000}"/>
    <cellStyle name="Millares 2 4 2 3 2 2 5 2 3 2 2" xfId="51703" xr:uid="{00000000-0005-0000-0000-000009840000}"/>
    <cellStyle name="Millares 2 4 2 3 2 2 5 2 3 3" xfId="31019" xr:uid="{00000000-0005-0000-0000-00000A840000}"/>
    <cellStyle name="Millares 2 4 2 3 2 2 5 2 3 4" xfId="41363" xr:uid="{00000000-0005-0000-0000-00000B840000}"/>
    <cellStyle name="Millares 2 4 2 3 2 2 5 2 4" xfId="13775" xr:uid="{00000000-0005-0000-0000-00000C840000}"/>
    <cellStyle name="Millares 2 4 2 3 2 2 5 2 4 2" xfId="44831" xr:uid="{00000000-0005-0000-0000-00000D840000}"/>
    <cellStyle name="Millares 2 4 2 3 2 2 5 2 5" xfId="24147" xr:uid="{00000000-0005-0000-0000-00000E840000}"/>
    <cellStyle name="Millares 2 4 2 3 2 2 5 2 6" xfId="34491" xr:uid="{00000000-0005-0000-0000-00000F840000}"/>
    <cellStyle name="Millares 2 4 2 3 2 2 5 3" xfId="5089" xr:uid="{00000000-0005-0000-0000-000010840000}"/>
    <cellStyle name="Millares 2 4 2 3 2 2 5 3 2" xfId="15486" xr:uid="{00000000-0005-0000-0000-000011840000}"/>
    <cellStyle name="Millares 2 4 2 3 2 2 5 3 2 2" xfId="46542" xr:uid="{00000000-0005-0000-0000-000012840000}"/>
    <cellStyle name="Millares 2 4 2 3 2 2 5 3 3" xfId="25858" xr:uid="{00000000-0005-0000-0000-000013840000}"/>
    <cellStyle name="Millares 2 4 2 3 2 2 5 3 4" xfId="36202" xr:uid="{00000000-0005-0000-0000-000014840000}"/>
    <cellStyle name="Millares 2 4 2 3 2 2 5 4" xfId="8529" xr:uid="{00000000-0005-0000-0000-000015840000}"/>
    <cellStyle name="Millares 2 4 2 3 2 2 5 4 2" xfId="18914" xr:uid="{00000000-0005-0000-0000-000016840000}"/>
    <cellStyle name="Millares 2 4 2 3 2 2 5 4 2 2" xfId="49964" xr:uid="{00000000-0005-0000-0000-000017840000}"/>
    <cellStyle name="Millares 2 4 2 3 2 2 5 4 3" xfId="29280" xr:uid="{00000000-0005-0000-0000-000018840000}"/>
    <cellStyle name="Millares 2 4 2 3 2 2 5 4 4" xfId="39624" xr:uid="{00000000-0005-0000-0000-000019840000}"/>
    <cellStyle name="Millares 2 4 2 3 2 2 5 5" xfId="12060" xr:uid="{00000000-0005-0000-0000-00001A840000}"/>
    <cellStyle name="Millares 2 4 2 3 2 2 5 5 2" xfId="43116" xr:uid="{00000000-0005-0000-0000-00001B840000}"/>
    <cellStyle name="Millares 2 4 2 3 2 2 5 6" xfId="22432" xr:uid="{00000000-0005-0000-0000-00001C840000}"/>
    <cellStyle name="Millares 2 4 2 3 2 2 5 7" xfId="32776" xr:uid="{00000000-0005-0000-0000-00001D840000}"/>
    <cellStyle name="Millares 2 4 2 3 2 2 6" xfId="3373" xr:uid="{00000000-0005-0000-0000-00001E840000}"/>
    <cellStyle name="Millares 2 4 2 3 2 2 6 2" xfId="6803" xr:uid="{00000000-0005-0000-0000-00001F840000}"/>
    <cellStyle name="Millares 2 4 2 3 2 2 6 2 2" xfId="17198" xr:uid="{00000000-0005-0000-0000-000020840000}"/>
    <cellStyle name="Millares 2 4 2 3 2 2 6 2 2 2" xfId="48252" xr:uid="{00000000-0005-0000-0000-000021840000}"/>
    <cellStyle name="Millares 2 4 2 3 2 2 6 2 3" xfId="27568" xr:uid="{00000000-0005-0000-0000-000022840000}"/>
    <cellStyle name="Millares 2 4 2 3 2 2 6 2 4" xfId="37912" xr:uid="{00000000-0005-0000-0000-000023840000}"/>
    <cellStyle name="Millares 2 4 2 3 2 2 6 3" xfId="10283" xr:uid="{00000000-0005-0000-0000-000024840000}"/>
    <cellStyle name="Millares 2 4 2 3 2 2 6 3 2" xfId="20649" xr:uid="{00000000-0005-0000-0000-000025840000}"/>
    <cellStyle name="Millares 2 4 2 3 2 2 6 3 2 2" xfId="51698" xr:uid="{00000000-0005-0000-0000-000026840000}"/>
    <cellStyle name="Millares 2 4 2 3 2 2 6 3 3" xfId="31014" xr:uid="{00000000-0005-0000-0000-000027840000}"/>
    <cellStyle name="Millares 2 4 2 3 2 2 6 3 4" xfId="41358" xr:uid="{00000000-0005-0000-0000-000028840000}"/>
    <cellStyle name="Millares 2 4 2 3 2 2 6 4" xfId="13770" xr:uid="{00000000-0005-0000-0000-000029840000}"/>
    <cellStyle name="Millares 2 4 2 3 2 2 6 4 2" xfId="44826" xr:uid="{00000000-0005-0000-0000-00002A840000}"/>
    <cellStyle name="Millares 2 4 2 3 2 2 6 5" xfId="24142" xr:uid="{00000000-0005-0000-0000-00002B840000}"/>
    <cellStyle name="Millares 2 4 2 3 2 2 6 6" xfId="34486" xr:uid="{00000000-0005-0000-0000-00002C840000}"/>
    <cellStyle name="Millares 2 4 2 3 2 2 7" xfId="5084" xr:uid="{00000000-0005-0000-0000-00002D840000}"/>
    <cellStyle name="Millares 2 4 2 3 2 2 7 2" xfId="15481" xr:uid="{00000000-0005-0000-0000-00002E840000}"/>
    <cellStyle name="Millares 2 4 2 3 2 2 7 2 2" xfId="46537" xr:uid="{00000000-0005-0000-0000-00002F840000}"/>
    <cellStyle name="Millares 2 4 2 3 2 2 7 3" xfId="25853" xr:uid="{00000000-0005-0000-0000-000030840000}"/>
    <cellStyle name="Millares 2 4 2 3 2 2 7 4" xfId="36197" xr:uid="{00000000-0005-0000-0000-000031840000}"/>
    <cellStyle name="Millares 2 4 2 3 2 2 8" xfId="8524" xr:uid="{00000000-0005-0000-0000-000032840000}"/>
    <cellStyle name="Millares 2 4 2 3 2 2 8 2" xfId="18909" xr:uid="{00000000-0005-0000-0000-000033840000}"/>
    <cellStyle name="Millares 2 4 2 3 2 2 8 2 2" xfId="49959" xr:uid="{00000000-0005-0000-0000-000034840000}"/>
    <cellStyle name="Millares 2 4 2 3 2 2 8 3" xfId="29275" xr:uid="{00000000-0005-0000-0000-000035840000}"/>
    <cellStyle name="Millares 2 4 2 3 2 2 8 4" xfId="39619" xr:uid="{00000000-0005-0000-0000-000036840000}"/>
    <cellStyle name="Millares 2 4 2 3 2 2 9" xfId="12055" xr:uid="{00000000-0005-0000-0000-000037840000}"/>
    <cellStyle name="Millares 2 4 2 3 2 2 9 2" xfId="43111" xr:uid="{00000000-0005-0000-0000-000038840000}"/>
    <cellStyle name="Millares 2 4 2 3 2 3" xfId="1191" xr:uid="{00000000-0005-0000-0000-000039840000}"/>
    <cellStyle name="Millares 2 4 2 3 2 3 2" xfId="1192" xr:uid="{00000000-0005-0000-0000-00003A840000}"/>
    <cellStyle name="Millares 2 4 2 3 2 3 2 2" xfId="3380" xr:uid="{00000000-0005-0000-0000-00003B840000}"/>
    <cellStyle name="Millares 2 4 2 3 2 3 2 2 2" xfId="6810" xr:uid="{00000000-0005-0000-0000-00003C840000}"/>
    <cellStyle name="Millares 2 4 2 3 2 3 2 2 2 2" xfId="17205" xr:uid="{00000000-0005-0000-0000-00003D840000}"/>
    <cellStyle name="Millares 2 4 2 3 2 3 2 2 2 2 2" xfId="48259" xr:uid="{00000000-0005-0000-0000-00003E840000}"/>
    <cellStyle name="Millares 2 4 2 3 2 3 2 2 2 3" xfId="27575" xr:uid="{00000000-0005-0000-0000-00003F840000}"/>
    <cellStyle name="Millares 2 4 2 3 2 3 2 2 2 4" xfId="37919" xr:uid="{00000000-0005-0000-0000-000040840000}"/>
    <cellStyle name="Millares 2 4 2 3 2 3 2 2 3" xfId="10290" xr:uid="{00000000-0005-0000-0000-000041840000}"/>
    <cellStyle name="Millares 2 4 2 3 2 3 2 2 3 2" xfId="20656" xr:uid="{00000000-0005-0000-0000-000042840000}"/>
    <cellStyle name="Millares 2 4 2 3 2 3 2 2 3 2 2" xfId="51705" xr:uid="{00000000-0005-0000-0000-000043840000}"/>
    <cellStyle name="Millares 2 4 2 3 2 3 2 2 3 3" xfId="31021" xr:uid="{00000000-0005-0000-0000-000044840000}"/>
    <cellStyle name="Millares 2 4 2 3 2 3 2 2 3 4" xfId="41365" xr:uid="{00000000-0005-0000-0000-000045840000}"/>
    <cellStyle name="Millares 2 4 2 3 2 3 2 2 4" xfId="13777" xr:uid="{00000000-0005-0000-0000-000046840000}"/>
    <cellStyle name="Millares 2 4 2 3 2 3 2 2 4 2" xfId="44833" xr:uid="{00000000-0005-0000-0000-000047840000}"/>
    <cellStyle name="Millares 2 4 2 3 2 3 2 2 5" xfId="24149" xr:uid="{00000000-0005-0000-0000-000048840000}"/>
    <cellStyle name="Millares 2 4 2 3 2 3 2 2 6" xfId="34493" xr:uid="{00000000-0005-0000-0000-000049840000}"/>
    <cellStyle name="Millares 2 4 2 3 2 3 2 3" xfId="5091" xr:uid="{00000000-0005-0000-0000-00004A840000}"/>
    <cellStyle name="Millares 2 4 2 3 2 3 2 3 2" xfId="15488" xr:uid="{00000000-0005-0000-0000-00004B840000}"/>
    <cellStyle name="Millares 2 4 2 3 2 3 2 3 2 2" xfId="46544" xr:uid="{00000000-0005-0000-0000-00004C840000}"/>
    <cellStyle name="Millares 2 4 2 3 2 3 2 3 3" xfId="25860" xr:uid="{00000000-0005-0000-0000-00004D840000}"/>
    <cellStyle name="Millares 2 4 2 3 2 3 2 3 4" xfId="36204" xr:uid="{00000000-0005-0000-0000-00004E840000}"/>
    <cellStyle name="Millares 2 4 2 3 2 3 2 4" xfId="8531" xr:uid="{00000000-0005-0000-0000-00004F840000}"/>
    <cellStyle name="Millares 2 4 2 3 2 3 2 4 2" xfId="18916" xr:uid="{00000000-0005-0000-0000-000050840000}"/>
    <cellStyle name="Millares 2 4 2 3 2 3 2 4 2 2" xfId="49966" xr:uid="{00000000-0005-0000-0000-000051840000}"/>
    <cellStyle name="Millares 2 4 2 3 2 3 2 4 3" xfId="29282" xr:uid="{00000000-0005-0000-0000-000052840000}"/>
    <cellStyle name="Millares 2 4 2 3 2 3 2 4 4" xfId="39626" xr:uid="{00000000-0005-0000-0000-000053840000}"/>
    <cellStyle name="Millares 2 4 2 3 2 3 2 5" xfId="12062" xr:uid="{00000000-0005-0000-0000-000054840000}"/>
    <cellStyle name="Millares 2 4 2 3 2 3 2 5 2" xfId="43118" xr:uid="{00000000-0005-0000-0000-000055840000}"/>
    <cellStyle name="Millares 2 4 2 3 2 3 2 6" xfId="22434" xr:uid="{00000000-0005-0000-0000-000056840000}"/>
    <cellStyle name="Millares 2 4 2 3 2 3 2 7" xfId="32778" xr:uid="{00000000-0005-0000-0000-000057840000}"/>
    <cellStyle name="Millares 2 4 2 3 2 3 3" xfId="3379" xr:uid="{00000000-0005-0000-0000-000058840000}"/>
    <cellStyle name="Millares 2 4 2 3 2 3 3 2" xfId="6809" xr:uid="{00000000-0005-0000-0000-000059840000}"/>
    <cellStyle name="Millares 2 4 2 3 2 3 3 2 2" xfId="17204" xr:uid="{00000000-0005-0000-0000-00005A840000}"/>
    <cellStyle name="Millares 2 4 2 3 2 3 3 2 2 2" xfId="48258" xr:uid="{00000000-0005-0000-0000-00005B840000}"/>
    <cellStyle name="Millares 2 4 2 3 2 3 3 2 3" xfId="27574" xr:uid="{00000000-0005-0000-0000-00005C840000}"/>
    <cellStyle name="Millares 2 4 2 3 2 3 3 2 4" xfId="37918" xr:uid="{00000000-0005-0000-0000-00005D840000}"/>
    <cellStyle name="Millares 2 4 2 3 2 3 3 3" xfId="10289" xr:uid="{00000000-0005-0000-0000-00005E840000}"/>
    <cellStyle name="Millares 2 4 2 3 2 3 3 3 2" xfId="20655" xr:uid="{00000000-0005-0000-0000-00005F840000}"/>
    <cellStyle name="Millares 2 4 2 3 2 3 3 3 2 2" xfId="51704" xr:uid="{00000000-0005-0000-0000-000060840000}"/>
    <cellStyle name="Millares 2 4 2 3 2 3 3 3 3" xfId="31020" xr:uid="{00000000-0005-0000-0000-000061840000}"/>
    <cellStyle name="Millares 2 4 2 3 2 3 3 3 4" xfId="41364" xr:uid="{00000000-0005-0000-0000-000062840000}"/>
    <cellStyle name="Millares 2 4 2 3 2 3 3 4" xfId="13776" xr:uid="{00000000-0005-0000-0000-000063840000}"/>
    <cellStyle name="Millares 2 4 2 3 2 3 3 4 2" xfId="44832" xr:uid="{00000000-0005-0000-0000-000064840000}"/>
    <cellStyle name="Millares 2 4 2 3 2 3 3 5" xfId="24148" xr:uid="{00000000-0005-0000-0000-000065840000}"/>
    <cellStyle name="Millares 2 4 2 3 2 3 3 6" xfId="34492" xr:uid="{00000000-0005-0000-0000-000066840000}"/>
    <cellStyle name="Millares 2 4 2 3 2 3 4" xfId="5090" xr:uid="{00000000-0005-0000-0000-000067840000}"/>
    <cellStyle name="Millares 2 4 2 3 2 3 4 2" xfId="15487" xr:uid="{00000000-0005-0000-0000-000068840000}"/>
    <cellStyle name="Millares 2 4 2 3 2 3 4 2 2" xfId="46543" xr:uid="{00000000-0005-0000-0000-000069840000}"/>
    <cellStyle name="Millares 2 4 2 3 2 3 4 3" xfId="25859" xr:uid="{00000000-0005-0000-0000-00006A840000}"/>
    <cellStyle name="Millares 2 4 2 3 2 3 4 4" xfId="36203" xr:uid="{00000000-0005-0000-0000-00006B840000}"/>
    <cellStyle name="Millares 2 4 2 3 2 3 5" xfId="8530" xr:uid="{00000000-0005-0000-0000-00006C840000}"/>
    <cellStyle name="Millares 2 4 2 3 2 3 5 2" xfId="18915" xr:uid="{00000000-0005-0000-0000-00006D840000}"/>
    <cellStyle name="Millares 2 4 2 3 2 3 5 2 2" xfId="49965" xr:uid="{00000000-0005-0000-0000-00006E840000}"/>
    <cellStyle name="Millares 2 4 2 3 2 3 5 3" xfId="29281" xr:uid="{00000000-0005-0000-0000-00006F840000}"/>
    <cellStyle name="Millares 2 4 2 3 2 3 5 4" xfId="39625" xr:uid="{00000000-0005-0000-0000-000070840000}"/>
    <cellStyle name="Millares 2 4 2 3 2 3 6" xfId="12061" xr:uid="{00000000-0005-0000-0000-000071840000}"/>
    <cellStyle name="Millares 2 4 2 3 2 3 6 2" xfId="43117" xr:uid="{00000000-0005-0000-0000-000072840000}"/>
    <cellStyle name="Millares 2 4 2 3 2 3 7" xfId="22433" xr:uid="{00000000-0005-0000-0000-000073840000}"/>
    <cellStyle name="Millares 2 4 2 3 2 3 8" xfId="32777" xr:uid="{00000000-0005-0000-0000-000074840000}"/>
    <cellStyle name="Millares 2 4 2 3 2 4" xfId="1193" xr:uid="{00000000-0005-0000-0000-000075840000}"/>
    <cellStyle name="Millares 2 4 2 3 2 4 2" xfId="3381" xr:uid="{00000000-0005-0000-0000-000076840000}"/>
    <cellStyle name="Millares 2 4 2 3 2 4 2 2" xfId="6811" xr:uid="{00000000-0005-0000-0000-000077840000}"/>
    <cellStyle name="Millares 2 4 2 3 2 4 2 2 2" xfId="17206" xr:uid="{00000000-0005-0000-0000-000078840000}"/>
    <cellStyle name="Millares 2 4 2 3 2 4 2 2 2 2" xfId="48260" xr:uid="{00000000-0005-0000-0000-000079840000}"/>
    <cellStyle name="Millares 2 4 2 3 2 4 2 2 3" xfId="27576" xr:uid="{00000000-0005-0000-0000-00007A840000}"/>
    <cellStyle name="Millares 2 4 2 3 2 4 2 2 4" xfId="37920" xr:uid="{00000000-0005-0000-0000-00007B840000}"/>
    <cellStyle name="Millares 2 4 2 3 2 4 2 3" xfId="10291" xr:uid="{00000000-0005-0000-0000-00007C840000}"/>
    <cellStyle name="Millares 2 4 2 3 2 4 2 3 2" xfId="20657" xr:uid="{00000000-0005-0000-0000-00007D840000}"/>
    <cellStyle name="Millares 2 4 2 3 2 4 2 3 2 2" xfId="51706" xr:uid="{00000000-0005-0000-0000-00007E840000}"/>
    <cellStyle name="Millares 2 4 2 3 2 4 2 3 3" xfId="31022" xr:uid="{00000000-0005-0000-0000-00007F840000}"/>
    <cellStyle name="Millares 2 4 2 3 2 4 2 3 4" xfId="41366" xr:uid="{00000000-0005-0000-0000-000080840000}"/>
    <cellStyle name="Millares 2 4 2 3 2 4 2 4" xfId="13778" xr:uid="{00000000-0005-0000-0000-000081840000}"/>
    <cellStyle name="Millares 2 4 2 3 2 4 2 4 2" xfId="44834" xr:uid="{00000000-0005-0000-0000-000082840000}"/>
    <cellStyle name="Millares 2 4 2 3 2 4 2 5" xfId="24150" xr:uid="{00000000-0005-0000-0000-000083840000}"/>
    <cellStyle name="Millares 2 4 2 3 2 4 2 6" xfId="34494" xr:uid="{00000000-0005-0000-0000-000084840000}"/>
    <cellStyle name="Millares 2 4 2 3 2 4 3" xfId="5092" xr:uid="{00000000-0005-0000-0000-000085840000}"/>
    <cellStyle name="Millares 2 4 2 3 2 4 3 2" xfId="15489" xr:uid="{00000000-0005-0000-0000-000086840000}"/>
    <cellStyle name="Millares 2 4 2 3 2 4 3 2 2" xfId="46545" xr:uid="{00000000-0005-0000-0000-000087840000}"/>
    <cellStyle name="Millares 2 4 2 3 2 4 3 3" xfId="25861" xr:uid="{00000000-0005-0000-0000-000088840000}"/>
    <cellStyle name="Millares 2 4 2 3 2 4 3 4" xfId="36205" xr:uid="{00000000-0005-0000-0000-000089840000}"/>
    <cellStyle name="Millares 2 4 2 3 2 4 4" xfId="8532" xr:uid="{00000000-0005-0000-0000-00008A840000}"/>
    <cellStyle name="Millares 2 4 2 3 2 4 4 2" xfId="18917" xr:uid="{00000000-0005-0000-0000-00008B840000}"/>
    <cellStyle name="Millares 2 4 2 3 2 4 4 2 2" xfId="49967" xr:uid="{00000000-0005-0000-0000-00008C840000}"/>
    <cellStyle name="Millares 2 4 2 3 2 4 4 3" xfId="29283" xr:uid="{00000000-0005-0000-0000-00008D840000}"/>
    <cellStyle name="Millares 2 4 2 3 2 4 4 4" xfId="39627" xr:uid="{00000000-0005-0000-0000-00008E840000}"/>
    <cellStyle name="Millares 2 4 2 3 2 4 5" xfId="12063" xr:uid="{00000000-0005-0000-0000-00008F840000}"/>
    <cellStyle name="Millares 2 4 2 3 2 4 5 2" xfId="43119" xr:uid="{00000000-0005-0000-0000-000090840000}"/>
    <cellStyle name="Millares 2 4 2 3 2 4 6" xfId="22435" xr:uid="{00000000-0005-0000-0000-000091840000}"/>
    <cellStyle name="Millares 2 4 2 3 2 4 7" xfId="32779" xr:uid="{00000000-0005-0000-0000-000092840000}"/>
    <cellStyle name="Millares 2 4 2 3 2 5" xfId="1194" xr:uid="{00000000-0005-0000-0000-000093840000}"/>
    <cellStyle name="Millares 2 4 2 3 2 5 2" xfId="3382" xr:uid="{00000000-0005-0000-0000-000094840000}"/>
    <cellStyle name="Millares 2 4 2 3 2 5 2 2" xfId="6812" xr:uid="{00000000-0005-0000-0000-000095840000}"/>
    <cellStyle name="Millares 2 4 2 3 2 5 2 2 2" xfId="17207" xr:uid="{00000000-0005-0000-0000-000096840000}"/>
    <cellStyle name="Millares 2 4 2 3 2 5 2 2 2 2" xfId="48261" xr:uid="{00000000-0005-0000-0000-000097840000}"/>
    <cellStyle name="Millares 2 4 2 3 2 5 2 2 3" xfId="27577" xr:uid="{00000000-0005-0000-0000-000098840000}"/>
    <cellStyle name="Millares 2 4 2 3 2 5 2 2 4" xfId="37921" xr:uid="{00000000-0005-0000-0000-000099840000}"/>
    <cellStyle name="Millares 2 4 2 3 2 5 2 3" xfId="10292" xr:uid="{00000000-0005-0000-0000-00009A840000}"/>
    <cellStyle name="Millares 2 4 2 3 2 5 2 3 2" xfId="20658" xr:uid="{00000000-0005-0000-0000-00009B840000}"/>
    <cellStyle name="Millares 2 4 2 3 2 5 2 3 2 2" xfId="51707" xr:uid="{00000000-0005-0000-0000-00009C840000}"/>
    <cellStyle name="Millares 2 4 2 3 2 5 2 3 3" xfId="31023" xr:uid="{00000000-0005-0000-0000-00009D840000}"/>
    <cellStyle name="Millares 2 4 2 3 2 5 2 3 4" xfId="41367" xr:uid="{00000000-0005-0000-0000-00009E840000}"/>
    <cellStyle name="Millares 2 4 2 3 2 5 2 4" xfId="13779" xr:uid="{00000000-0005-0000-0000-00009F840000}"/>
    <cellStyle name="Millares 2 4 2 3 2 5 2 4 2" xfId="44835" xr:uid="{00000000-0005-0000-0000-0000A0840000}"/>
    <cellStyle name="Millares 2 4 2 3 2 5 2 5" xfId="24151" xr:uid="{00000000-0005-0000-0000-0000A1840000}"/>
    <cellStyle name="Millares 2 4 2 3 2 5 2 6" xfId="34495" xr:uid="{00000000-0005-0000-0000-0000A2840000}"/>
    <cellStyle name="Millares 2 4 2 3 2 5 3" xfId="5093" xr:uid="{00000000-0005-0000-0000-0000A3840000}"/>
    <cellStyle name="Millares 2 4 2 3 2 5 3 2" xfId="15490" xr:uid="{00000000-0005-0000-0000-0000A4840000}"/>
    <cellStyle name="Millares 2 4 2 3 2 5 3 2 2" xfId="46546" xr:uid="{00000000-0005-0000-0000-0000A5840000}"/>
    <cellStyle name="Millares 2 4 2 3 2 5 3 3" xfId="25862" xr:uid="{00000000-0005-0000-0000-0000A6840000}"/>
    <cellStyle name="Millares 2 4 2 3 2 5 3 4" xfId="36206" xr:uid="{00000000-0005-0000-0000-0000A7840000}"/>
    <cellStyle name="Millares 2 4 2 3 2 5 4" xfId="8533" xr:uid="{00000000-0005-0000-0000-0000A8840000}"/>
    <cellStyle name="Millares 2 4 2 3 2 5 4 2" xfId="18918" xr:uid="{00000000-0005-0000-0000-0000A9840000}"/>
    <cellStyle name="Millares 2 4 2 3 2 5 4 2 2" xfId="49968" xr:uid="{00000000-0005-0000-0000-0000AA840000}"/>
    <cellStyle name="Millares 2 4 2 3 2 5 4 3" xfId="29284" xr:uid="{00000000-0005-0000-0000-0000AB840000}"/>
    <cellStyle name="Millares 2 4 2 3 2 5 4 4" xfId="39628" xr:uid="{00000000-0005-0000-0000-0000AC840000}"/>
    <cellStyle name="Millares 2 4 2 3 2 5 5" xfId="12064" xr:uid="{00000000-0005-0000-0000-0000AD840000}"/>
    <cellStyle name="Millares 2 4 2 3 2 5 5 2" xfId="43120" xr:uid="{00000000-0005-0000-0000-0000AE840000}"/>
    <cellStyle name="Millares 2 4 2 3 2 5 6" xfId="22436" xr:uid="{00000000-0005-0000-0000-0000AF840000}"/>
    <cellStyle name="Millares 2 4 2 3 2 5 7" xfId="32780" xr:uid="{00000000-0005-0000-0000-0000B0840000}"/>
    <cellStyle name="Millares 2 4 2 3 2 6" xfId="1195" xr:uid="{00000000-0005-0000-0000-0000B1840000}"/>
    <cellStyle name="Millares 2 4 2 3 2 6 2" xfId="3383" xr:uid="{00000000-0005-0000-0000-0000B2840000}"/>
    <cellStyle name="Millares 2 4 2 3 2 6 2 2" xfId="6813" xr:uid="{00000000-0005-0000-0000-0000B3840000}"/>
    <cellStyle name="Millares 2 4 2 3 2 6 2 2 2" xfId="17208" xr:uid="{00000000-0005-0000-0000-0000B4840000}"/>
    <cellStyle name="Millares 2 4 2 3 2 6 2 2 2 2" xfId="48262" xr:uid="{00000000-0005-0000-0000-0000B5840000}"/>
    <cellStyle name="Millares 2 4 2 3 2 6 2 2 3" xfId="27578" xr:uid="{00000000-0005-0000-0000-0000B6840000}"/>
    <cellStyle name="Millares 2 4 2 3 2 6 2 2 4" xfId="37922" xr:uid="{00000000-0005-0000-0000-0000B7840000}"/>
    <cellStyle name="Millares 2 4 2 3 2 6 2 3" xfId="10293" xr:uid="{00000000-0005-0000-0000-0000B8840000}"/>
    <cellStyle name="Millares 2 4 2 3 2 6 2 3 2" xfId="20659" xr:uid="{00000000-0005-0000-0000-0000B9840000}"/>
    <cellStyle name="Millares 2 4 2 3 2 6 2 3 2 2" xfId="51708" xr:uid="{00000000-0005-0000-0000-0000BA840000}"/>
    <cellStyle name="Millares 2 4 2 3 2 6 2 3 3" xfId="31024" xr:uid="{00000000-0005-0000-0000-0000BB840000}"/>
    <cellStyle name="Millares 2 4 2 3 2 6 2 3 4" xfId="41368" xr:uid="{00000000-0005-0000-0000-0000BC840000}"/>
    <cellStyle name="Millares 2 4 2 3 2 6 2 4" xfId="13780" xr:uid="{00000000-0005-0000-0000-0000BD840000}"/>
    <cellStyle name="Millares 2 4 2 3 2 6 2 4 2" xfId="44836" xr:uid="{00000000-0005-0000-0000-0000BE840000}"/>
    <cellStyle name="Millares 2 4 2 3 2 6 2 5" xfId="24152" xr:uid="{00000000-0005-0000-0000-0000BF840000}"/>
    <cellStyle name="Millares 2 4 2 3 2 6 2 6" xfId="34496" xr:uid="{00000000-0005-0000-0000-0000C0840000}"/>
    <cellStyle name="Millares 2 4 2 3 2 6 3" xfId="5094" xr:uid="{00000000-0005-0000-0000-0000C1840000}"/>
    <cellStyle name="Millares 2 4 2 3 2 6 3 2" xfId="15491" xr:uid="{00000000-0005-0000-0000-0000C2840000}"/>
    <cellStyle name="Millares 2 4 2 3 2 6 3 2 2" xfId="46547" xr:uid="{00000000-0005-0000-0000-0000C3840000}"/>
    <cellStyle name="Millares 2 4 2 3 2 6 3 3" xfId="25863" xr:uid="{00000000-0005-0000-0000-0000C4840000}"/>
    <cellStyle name="Millares 2 4 2 3 2 6 3 4" xfId="36207" xr:uid="{00000000-0005-0000-0000-0000C5840000}"/>
    <cellStyle name="Millares 2 4 2 3 2 6 4" xfId="8534" xr:uid="{00000000-0005-0000-0000-0000C6840000}"/>
    <cellStyle name="Millares 2 4 2 3 2 6 4 2" xfId="18919" xr:uid="{00000000-0005-0000-0000-0000C7840000}"/>
    <cellStyle name="Millares 2 4 2 3 2 6 4 2 2" xfId="49969" xr:uid="{00000000-0005-0000-0000-0000C8840000}"/>
    <cellStyle name="Millares 2 4 2 3 2 6 4 3" xfId="29285" xr:uid="{00000000-0005-0000-0000-0000C9840000}"/>
    <cellStyle name="Millares 2 4 2 3 2 6 4 4" xfId="39629" xr:uid="{00000000-0005-0000-0000-0000CA840000}"/>
    <cellStyle name="Millares 2 4 2 3 2 6 5" xfId="12065" xr:uid="{00000000-0005-0000-0000-0000CB840000}"/>
    <cellStyle name="Millares 2 4 2 3 2 6 5 2" xfId="43121" xr:uid="{00000000-0005-0000-0000-0000CC840000}"/>
    <cellStyle name="Millares 2 4 2 3 2 6 6" xfId="22437" xr:uid="{00000000-0005-0000-0000-0000CD840000}"/>
    <cellStyle name="Millares 2 4 2 3 2 6 7" xfId="32781" xr:uid="{00000000-0005-0000-0000-0000CE840000}"/>
    <cellStyle name="Millares 2 4 2 3 2 7" xfId="3372" xr:uid="{00000000-0005-0000-0000-0000CF840000}"/>
    <cellStyle name="Millares 2 4 2 3 2 7 2" xfId="6802" xr:uid="{00000000-0005-0000-0000-0000D0840000}"/>
    <cellStyle name="Millares 2 4 2 3 2 7 2 2" xfId="17197" xr:uid="{00000000-0005-0000-0000-0000D1840000}"/>
    <cellStyle name="Millares 2 4 2 3 2 7 2 2 2" xfId="48251" xr:uid="{00000000-0005-0000-0000-0000D2840000}"/>
    <cellStyle name="Millares 2 4 2 3 2 7 2 3" xfId="27567" xr:uid="{00000000-0005-0000-0000-0000D3840000}"/>
    <cellStyle name="Millares 2 4 2 3 2 7 2 4" xfId="37911" xr:uid="{00000000-0005-0000-0000-0000D4840000}"/>
    <cellStyle name="Millares 2 4 2 3 2 7 3" xfId="10282" xr:uid="{00000000-0005-0000-0000-0000D5840000}"/>
    <cellStyle name="Millares 2 4 2 3 2 7 3 2" xfId="20648" xr:uid="{00000000-0005-0000-0000-0000D6840000}"/>
    <cellStyle name="Millares 2 4 2 3 2 7 3 2 2" xfId="51697" xr:uid="{00000000-0005-0000-0000-0000D7840000}"/>
    <cellStyle name="Millares 2 4 2 3 2 7 3 3" xfId="31013" xr:uid="{00000000-0005-0000-0000-0000D8840000}"/>
    <cellStyle name="Millares 2 4 2 3 2 7 3 4" xfId="41357" xr:uid="{00000000-0005-0000-0000-0000D9840000}"/>
    <cellStyle name="Millares 2 4 2 3 2 7 4" xfId="13769" xr:uid="{00000000-0005-0000-0000-0000DA840000}"/>
    <cellStyle name="Millares 2 4 2 3 2 7 4 2" xfId="44825" xr:uid="{00000000-0005-0000-0000-0000DB840000}"/>
    <cellStyle name="Millares 2 4 2 3 2 7 5" xfId="24141" xr:uid="{00000000-0005-0000-0000-0000DC840000}"/>
    <cellStyle name="Millares 2 4 2 3 2 7 6" xfId="34485" xr:uid="{00000000-0005-0000-0000-0000DD840000}"/>
    <cellStyle name="Millares 2 4 2 3 2 8" xfId="5083" xr:uid="{00000000-0005-0000-0000-0000DE840000}"/>
    <cellStyle name="Millares 2 4 2 3 2 8 2" xfId="15480" xr:uid="{00000000-0005-0000-0000-0000DF840000}"/>
    <cellStyle name="Millares 2 4 2 3 2 8 2 2" xfId="46536" xr:uid="{00000000-0005-0000-0000-0000E0840000}"/>
    <cellStyle name="Millares 2 4 2 3 2 8 3" xfId="25852" xr:uid="{00000000-0005-0000-0000-0000E1840000}"/>
    <cellStyle name="Millares 2 4 2 3 2 8 4" xfId="36196" xr:uid="{00000000-0005-0000-0000-0000E2840000}"/>
    <cellStyle name="Millares 2 4 2 3 2 9" xfId="8523" xr:uid="{00000000-0005-0000-0000-0000E3840000}"/>
    <cellStyle name="Millares 2 4 2 3 2 9 2" xfId="18908" xr:uid="{00000000-0005-0000-0000-0000E4840000}"/>
    <cellStyle name="Millares 2 4 2 3 2 9 2 2" xfId="49958" xr:uid="{00000000-0005-0000-0000-0000E5840000}"/>
    <cellStyle name="Millares 2 4 2 3 2 9 3" xfId="29274" xr:uid="{00000000-0005-0000-0000-0000E6840000}"/>
    <cellStyle name="Millares 2 4 2 3 2 9 4" xfId="39618" xr:uid="{00000000-0005-0000-0000-0000E7840000}"/>
    <cellStyle name="Millares 2 4 2 3 3" xfId="1196" xr:uid="{00000000-0005-0000-0000-0000E8840000}"/>
    <cellStyle name="Millares 2 4 2 3 3 10" xfId="22438" xr:uid="{00000000-0005-0000-0000-0000E9840000}"/>
    <cellStyle name="Millares 2 4 2 3 3 11" xfId="32782" xr:uid="{00000000-0005-0000-0000-0000EA840000}"/>
    <cellStyle name="Millares 2 4 2 3 3 2" xfId="1197" xr:uid="{00000000-0005-0000-0000-0000EB840000}"/>
    <cellStyle name="Millares 2 4 2 3 3 2 2" xfId="1198" xr:uid="{00000000-0005-0000-0000-0000EC840000}"/>
    <cellStyle name="Millares 2 4 2 3 3 2 2 2" xfId="3386" xr:uid="{00000000-0005-0000-0000-0000ED840000}"/>
    <cellStyle name="Millares 2 4 2 3 3 2 2 2 2" xfId="6816" xr:uid="{00000000-0005-0000-0000-0000EE840000}"/>
    <cellStyle name="Millares 2 4 2 3 3 2 2 2 2 2" xfId="17211" xr:uid="{00000000-0005-0000-0000-0000EF840000}"/>
    <cellStyle name="Millares 2 4 2 3 3 2 2 2 2 2 2" xfId="48265" xr:uid="{00000000-0005-0000-0000-0000F0840000}"/>
    <cellStyle name="Millares 2 4 2 3 3 2 2 2 2 3" xfId="27581" xr:uid="{00000000-0005-0000-0000-0000F1840000}"/>
    <cellStyle name="Millares 2 4 2 3 3 2 2 2 2 4" xfId="37925" xr:uid="{00000000-0005-0000-0000-0000F2840000}"/>
    <cellStyle name="Millares 2 4 2 3 3 2 2 2 3" xfId="10296" xr:uid="{00000000-0005-0000-0000-0000F3840000}"/>
    <cellStyle name="Millares 2 4 2 3 3 2 2 2 3 2" xfId="20662" xr:uid="{00000000-0005-0000-0000-0000F4840000}"/>
    <cellStyle name="Millares 2 4 2 3 3 2 2 2 3 2 2" xfId="51711" xr:uid="{00000000-0005-0000-0000-0000F5840000}"/>
    <cellStyle name="Millares 2 4 2 3 3 2 2 2 3 3" xfId="31027" xr:uid="{00000000-0005-0000-0000-0000F6840000}"/>
    <cellStyle name="Millares 2 4 2 3 3 2 2 2 3 4" xfId="41371" xr:uid="{00000000-0005-0000-0000-0000F7840000}"/>
    <cellStyle name="Millares 2 4 2 3 3 2 2 2 4" xfId="13783" xr:uid="{00000000-0005-0000-0000-0000F8840000}"/>
    <cellStyle name="Millares 2 4 2 3 3 2 2 2 4 2" xfId="44839" xr:uid="{00000000-0005-0000-0000-0000F9840000}"/>
    <cellStyle name="Millares 2 4 2 3 3 2 2 2 5" xfId="24155" xr:uid="{00000000-0005-0000-0000-0000FA840000}"/>
    <cellStyle name="Millares 2 4 2 3 3 2 2 2 6" xfId="34499" xr:uid="{00000000-0005-0000-0000-0000FB840000}"/>
    <cellStyle name="Millares 2 4 2 3 3 2 2 3" xfId="5097" xr:uid="{00000000-0005-0000-0000-0000FC840000}"/>
    <cellStyle name="Millares 2 4 2 3 3 2 2 3 2" xfId="15494" xr:uid="{00000000-0005-0000-0000-0000FD840000}"/>
    <cellStyle name="Millares 2 4 2 3 3 2 2 3 2 2" xfId="46550" xr:uid="{00000000-0005-0000-0000-0000FE840000}"/>
    <cellStyle name="Millares 2 4 2 3 3 2 2 3 3" xfId="25866" xr:uid="{00000000-0005-0000-0000-0000FF840000}"/>
    <cellStyle name="Millares 2 4 2 3 3 2 2 3 4" xfId="36210" xr:uid="{00000000-0005-0000-0000-000000850000}"/>
    <cellStyle name="Millares 2 4 2 3 3 2 2 4" xfId="8537" xr:uid="{00000000-0005-0000-0000-000001850000}"/>
    <cellStyle name="Millares 2 4 2 3 3 2 2 4 2" xfId="18922" xr:uid="{00000000-0005-0000-0000-000002850000}"/>
    <cellStyle name="Millares 2 4 2 3 3 2 2 4 2 2" xfId="49972" xr:uid="{00000000-0005-0000-0000-000003850000}"/>
    <cellStyle name="Millares 2 4 2 3 3 2 2 4 3" xfId="29288" xr:uid="{00000000-0005-0000-0000-000004850000}"/>
    <cellStyle name="Millares 2 4 2 3 3 2 2 4 4" xfId="39632" xr:uid="{00000000-0005-0000-0000-000005850000}"/>
    <cellStyle name="Millares 2 4 2 3 3 2 2 5" xfId="12068" xr:uid="{00000000-0005-0000-0000-000006850000}"/>
    <cellStyle name="Millares 2 4 2 3 3 2 2 5 2" xfId="43124" xr:uid="{00000000-0005-0000-0000-000007850000}"/>
    <cellStyle name="Millares 2 4 2 3 3 2 2 6" xfId="22440" xr:uid="{00000000-0005-0000-0000-000008850000}"/>
    <cellStyle name="Millares 2 4 2 3 3 2 2 7" xfId="32784" xr:uid="{00000000-0005-0000-0000-000009850000}"/>
    <cellStyle name="Millares 2 4 2 3 3 2 3" xfId="3385" xr:uid="{00000000-0005-0000-0000-00000A850000}"/>
    <cellStyle name="Millares 2 4 2 3 3 2 3 2" xfId="6815" xr:uid="{00000000-0005-0000-0000-00000B850000}"/>
    <cellStyle name="Millares 2 4 2 3 3 2 3 2 2" xfId="17210" xr:uid="{00000000-0005-0000-0000-00000C850000}"/>
    <cellStyle name="Millares 2 4 2 3 3 2 3 2 2 2" xfId="48264" xr:uid="{00000000-0005-0000-0000-00000D850000}"/>
    <cellStyle name="Millares 2 4 2 3 3 2 3 2 3" xfId="27580" xr:uid="{00000000-0005-0000-0000-00000E850000}"/>
    <cellStyle name="Millares 2 4 2 3 3 2 3 2 4" xfId="37924" xr:uid="{00000000-0005-0000-0000-00000F850000}"/>
    <cellStyle name="Millares 2 4 2 3 3 2 3 3" xfId="10295" xr:uid="{00000000-0005-0000-0000-000010850000}"/>
    <cellStyle name="Millares 2 4 2 3 3 2 3 3 2" xfId="20661" xr:uid="{00000000-0005-0000-0000-000011850000}"/>
    <cellStyle name="Millares 2 4 2 3 3 2 3 3 2 2" xfId="51710" xr:uid="{00000000-0005-0000-0000-000012850000}"/>
    <cellStyle name="Millares 2 4 2 3 3 2 3 3 3" xfId="31026" xr:uid="{00000000-0005-0000-0000-000013850000}"/>
    <cellStyle name="Millares 2 4 2 3 3 2 3 3 4" xfId="41370" xr:uid="{00000000-0005-0000-0000-000014850000}"/>
    <cellStyle name="Millares 2 4 2 3 3 2 3 4" xfId="13782" xr:uid="{00000000-0005-0000-0000-000015850000}"/>
    <cellStyle name="Millares 2 4 2 3 3 2 3 4 2" xfId="44838" xr:uid="{00000000-0005-0000-0000-000016850000}"/>
    <cellStyle name="Millares 2 4 2 3 3 2 3 5" xfId="24154" xr:uid="{00000000-0005-0000-0000-000017850000}"/>
    <cellStyle name="Millares 2 4 2 3 3 2 3 6" xfId="34498" xr:uid="{00000000-0005-0000-0000-000018850000}"/>
    <cellStyle name="Millares 2 4 2 3 3 2 4" xfId="5096" xr:uid="{00000000-0005-0000-0000-000019850000}"/>
    <cellStyle name="Millares 2 4 2 3 3 2 4 2" xfId="15493" xr:uid="{00000000-0005-0000-0000-00001A850000}"/>
    <cellStyle name="Millares 2 4 2 3 3 2 4 2 2" xfId="46549" xr:uid="{00000000-0005-0000-0000-00001B850000}"/>
    <cellStyle name="Millares 2 4 2 3 3 2 4 3" xfId="25865" xr:uid="{00000000-0005-0000-0000-00001C850000}"/>
    <cellStyle name="Millares 2 4 2 3 3 2 4 4" xfId="36209" xr:uid="{00000000-0005-0000-0000-00001D850000}"/>
    <cellStyle name="Millares 2 4 2 3 3 2 5" xfId="8536" xr:uid="{00000000-0005-0000-0000-00001E850000}"/>
    <cellStyle name="Millares 2 4 2 3 3 2 5 2" xfId="18921" xr:uid="{00000000-0005-0000-0000-00001F850000}"/>
    <cellStyle name="Millares 2 4 2 3 3 2 5 2 2" xfId="49971" xr:uid="{00000000-0005-0000-0000-000020850000}"/>
    <cellStyle name="Millares 2 4 2 3 3 2 5 3" xfId="29287" xr:uid="{00000000-0005-0000-0000-000021850000}"/>
    <cellStyle name="Millares 2 4 2 3 3 2 5 4" xfId="39631" xr:uid="{00000000-0005-0000-0000-000022850000}"/>
    <cellStyle name="Millares 2 4 2 3 3 2 6" xfId="12067" xr:uid="{00000000-0005-0000-0000-000023850000}"/>
    <cellStyle name="Millares 2 4 2 3 3 2 6 2" xfId="43123" xr:uid="{00000000-0005-0000-0000-000024850000}"/>
    <cellStyle name="Millares 2 4 2 3 3 2 7" xfId="22439" xr:uid="{00000000-0005-0000-0000-000025850000}"/>
    <cellStyle name="Millares 2 4 2 3 3 2 8" xfId="32783" xr:uid="{00000000-0005-0000-0000-000026850000}"/>
    <cellStyle name="Millares 2 4 2 3 3 3" xfId="1199" xr:uid="{00000000-0005-0000-0000-000027850000}"/>
    <cellStyle name="Millares 2 4 2 3 3 3 2" xfId="3387" xr:uid="{00000000-0005-0000-0000-000028850000}"/>
    <cellStyle name="Millares 2 4 2 3 3 3 2 2" xfId="6817" xr:uid="{00000000-0005-0000-0000-000029850000}"/>
    <cellStyle name="Millares 2 4 2 3 3 3 2 2 2" xfId="17212" xr:uid="{00000000-0005-0000-0000-00002A850000}"/>
    <cellStyle name="Millares 2 4 2 3 3 3 2 2 2 2" xfId="48266" xr:uid="{00000000-0005-0000-0000-00002B850000}"/>
    <cellStyle name="Millares 2 4 2 3 3 3 2 2 3" xfId="27582" xr:uid="{00000000-0005-0000-0000-00002C850000}"/>
    <cellStyle name="Millares 2 4 2 3 3 3 2 2 4" xfId="37926" xr:uid="{00000000-0005-0000-0000-00002D850000}"/>
    <cellStyle name="Millares 2 4 2 3 3 3 2 3" xfId="10297" xr:uid="{00000000-0005-0000-0000-00002E850000}"/>
    <cellStyle name="Millares 2 4 2 3 3 3 2 3 2" xfId="20663" xr:uid="{00000000-0005-0000-0000-00002F850000}"/>
    <cellStyle name="Millares 2 4 2 3 3 3 2 3 2 2" xfId="51712" xr:uid="{00000000-0005-0000-0000-000030850000}"/>
    <cellStyle name="Millares 2 4 2 3 3 3 2 3 3" xfId="31028" xr:uid="{00000000-0005-0000-0000-000031850000}"/>
    <cellStyle name="Millares 2 4 2 3 3 3 2 3 4" xfId="41372" xr:uid="{00000000-0005-0000-0000-000032850000}"/>
    <cellStyle name="Millares 2 4 2 3 3 3 2 4" xfId="13784" xr:uid="{00000000-0005-0000-0000-000033850000}"/>
    <cellStyle name="Millares 2 4 2 3 3 3 2 4 2" xfId="44840" xr:uid="{00000000-0005-0000-0000-000034850000}"/>
    <cellStyle name="Millares 2 4 2 3 3 3 2 5" xfId="24156" xr:uid="{00000000-0005-0000-0000-000035850000}"/>
    <cellStyle name="Millares 2 4 2 3 3 3 2 6" xfId="34500" xr:uid="{00000000-0005-0000-0000-000036850000}"/>
    <cellStyle name="Millares 2 4 2 3 3 3 3" xfId="5098" xr:uid="{00000000-0005-0000-0000-000037850000}"/>
    <cellStyle name="Millares 2 4 2 3 3 3 3 2" xfId="15495" xr:uid="{00000000-0005-0000-0000-000038850000}"/>
    <cellStyle name="Millares 2 4 2 3 3 3 3 2 2" xfId="46551" xr:uid="{00000000-0005-0000-0000-000039850000}"/>
    <cellStyle name="Millares 2 4 2 3 3 3 3 3" xfId="25867" xr:uid="{00000000-0005-0000-0000-00003A850000}"/>
    <cellStyle name="Millares 2 4 2 3 3 3 3 4" xfId="36211" xr:uid="{00000000-0005-0000-0000-00003B850000}"/>
    <cellStyle name="Millares 2 4 2 3 3 3 4" xfId="8538" xr:uid="{00000000-0005-0000-0000-00003C850000}"/>
    <cellStyle name="Millares 2 4 2 3 3 3 4 2" xfId="18923" xr:uid="{00000000-0005-0000-0000-00003D850000}"/>
    <cellStyle name="Millares 2 4 2 3 3 3 4 2 2" xfId="49973" xr:uid="{00000000-0005-0000-0000-00003E850000}"/>
    <cellStyle name="Millares 2 4 2 3 3 3 4 3" xfId="29289" xr:uid="{00000000-0005-0000-0000-00003F850000}"/>
    <cellStyle name="Millares 2 4 2 3 3 3 4 4" xfId="39633" xr:uid="{00000000-0005-0000-0000-000040850000}"/>
    <cellStyle name="Millares 2 4 2 3 3 3 5" xfId="12069" xr:uid="{00000000-0005-0000-0000-000041850000}"/>
    <cellStyle name="Millares 2 4 2 3 3 3 5 2" xfId="43125" xr:uid="{00000000-0005-0000-0000-000042850000}"/>
    <cellStyle name="Millares 2 4 2 3 3 3 6" xfId="22441" xr:uid="{00000000-0005-0000-0000-000043850000}"/>
    <cellStyle name="Millares 2 4 2 3 3 3 7" xfId="32785" xr:uid="{00000000-0005-0000-0000-000044850000}"/>
    <cellStyle name="Millares 2 4 2 3 3 4" xfId="1200" xr:uid="{00000000-0005-0000-0000-000045850000}"/>
    <cellStyle name="Millares 2 4 2 3 3 4 2" xfId="3388" xr:uid="{00000000-0005-0000-0000-000046850000}"/>
    <cellStyle name="Millares 2 4 2 3 3 4 2 2" xfId="6818" xr:uid="{00000000-0005-0000-0000-000047850000}"/>
    <cellStyle name="Millares 2 4 2 3 3 4 2 2 2" xfId="17213" xr:uid="{00000000-0005-0000-0000-000048850000}"/>
    <cellStyle name="Millares 2 4 2 3 3 4 2 2 2 2" xfId="48267" xr:uid="{00000000-0005-0000-0000-000049850000}"/>
    <cellStyle name="Millares 2 4 2 3 3 4 2 2 3" xfId="27583" xr:uid="{00000000-0005-0000-0000-00004A850000}"/>
    <cellStyle name="Millares 2 4 2 3 3 4 2 2 4" xfId="37927" xr:uid="{00000000-0005-0000-0000-00004B850000}"/>
    <cellStyle name="Millares 2 4 2 3 3 4 2 3" xfId="10298" xr:uid="{00000000-0005-0000-0000-00004C850000}"/>
    <cellStyle name="Millares 2 4 2 3 3 4 2 3 2" xfId="20664" xr:uid="{00000000-0005-0000-0000-00004D850000}"/>
    <cellStyle name="Millares 2 4 2 3 3 4 2 3 2 2" xfId="51713" xr:uid="{00000000-0005-0000-0000-00004E850000}"/>
    <cellStyle name="Millares 2 4 2 3 3 4 2 3 3" xfId="31029" xr:uid="{00000000-0005-0000-0000-00004F850000}"/>
    <cellStyle name="Millares 2 4 2 3 3 4 2 3 4" xfId="41373" xr:uid="{00000000-0005-0000-0000-000050850000}"/>
    <cellStyle name="Millares 2 4 2 3 3 4 2 4" xfId="13785" xr:uid="{00000000-0005-0000-0000-000051850000}"/>
    <cellStyle name="Millares 2 4 2 3 3 4 2 4 2" xfId="44841" xr:uid="{00000000-0005-0000-0000-000052850000}"/>
    <cellStyle name="Millares 2 4 2 3 3 4 2 5" xfId="24157" xr:uid="{00000000-0005-0000-0000-000053850000}"/>
    <cellStyle name="Millares 2 4 2 3 3 4 2 6" xfId="34501" xr:uid="{00000000-0005-0000-0000-000054850000}"/>
    <cellStyle name="Millares 2 4 2 3 3 4 3" xfId="5099" xr:uid="{00000000-0005-0000-0000-000055850000}"/>
    <cellStyle name="Millares 2 4 2 3 3 4 3 2" xfId="15496" xr:uid="{00000000-0005-0000-0000-000056850000}"/>
    <cellStyle name="Millares 2 4 2 3 3 4 3 2 2" xfId="46552" xr:uid="{00000000-0005-0000-0000-000057850000}"/>
    <cellStyle name="Millares 2 4 2 3 3 4 3 3" xfId="25868" xr:uid="{00000000-0005-0000-0000-000058850000}"/>
    <cellStyle name="Millares 2 4 2 3 3 4 3 4" xfId="36212" xr:uid="{00000000-0005-0000-0000-000059850000}"/>
    <cellStyle name="Millares 2 4 2 3 3 4 4" xfId="8539" xr:uid="{00000000-0005-0000-0000-00005A850000}"/>
    <cellStyle name="Millares 2 4 2 3 3 4 4 2" xfId="18924" xr:uid="{00000000-0005-0000-0000-00005B850000}"/>
    <cellStyle name="Millares 2 4 2 3 3 4 4 2 2" xfId="49974" xr:uid="{00000000-0005-0000-0000-00005C850000}"/>
    <cellStyle name="Millares 2 4 2 3 3 4 4 3" xfId="29290" xr:uid="{00000000-0005-0000-0000-00005D850000}"/>
    <cellStyle name="Millares 2 4 2 3 3 4 4 4" xfId="39634" xr:uid="{00000000-0005-0000-0000-00005E850000}"/>
    <cellStyle name="Millares 2 4 2 3 3 4 5" xfId="12070" xr:uid="{00000000-0005-0000-0000-00005F850000}"/>
    <cellStyle name="Millares 2 4 2 3 3 4 5 2" xfId="43126" xr:uid="{00000000-0005-0000-0000-000060850000}"/>
    <cellStyle name="Millares 2 4 2 3 3 4 6" xfId="22442" xr:uid="{00000000-0005-0000-0000-000061850000}"/>
    <cellStyle name="Millares 2 4 2 3 3 4 7" xfId="32786" xr:uid="{00000000-0005-0000-0000-000062850000}"/>
    <cellStyle name="Millares 2 4 2 3 3 5" xfId="1201" xr:uid="{00000000-0005-0000-0000-000063850000}"/>
    <cellStyle name="Millares 2 4 2 3 3 5 2" xfId="3389" xr:uid="{00000000-0005-0000-0000-000064850000}"/>
    <cellStyle name="Millares 2 4 2 3 3 5 2 2" xfId="6819" xr:uid="{00000000-0005-0000-0000-000065850000}"/>
    <cellStyle name="Millares 2 4 2 3 3 5 2 2 2" xfId="17214" xr:uid="{00000000-0005-0000-0000-000066850000}"/>
    <cellStyle name="Millares 2 4 2 3 3 5 2 2 2 2" xfId="48268" xr:uid="{00000000-0005-0000-0000-000067850000}"/>
    <cellStyle name="Millares 2 4 2 3 3 5 2 2 3" xfId="27584" xr:uid="{00000000-0005-0000-0000-000068850000}"/>
    <cellStyle name="Millares 2 4 2 3 3 5 2 2 4" xfId="37928" xr:uid="{00000000-0005-0000-0000-000069850000}"/>
    <cellStyle name="Millares 2 4 2 3 3 5 2 3" xfId="10299" xr:uid="{00000000-0005-0000-0000-00006A850000}"/>
    <cellStyle name="Millares 2 4 2 3 3 5 2 3 2" xfId="20665" xr:uid="{00000000-0005-0000-0000-00006B850000}"/>
    <cellStyle name="Millares 2 4 2 3 3 5 2 3 2 2" xfId="51714" xr:uid="{00000000-0005-0000-0000-00006C850000}"/>
    <cellStyle name="Millares 2 4 2 3 3 5 2 3 3" xfId="31030" xr:uid="{00000000-0005-0000-0000-00006D850000}"/>
    <cellStyle name="Millares 2 4 2 3 3 5 2 3 4" xfId="41374" xr:uid="{00000000-0005-0000-0000-00006E850000}"/>
    <cellStyle name="Millares 2 4 2 3 3 5 2 4" xfId="13786" xr:uid="{00000000-0005-0000-0000-00006F850000}"/>
    <cellStyle name="Millares 2 4 2 3 3 5 2 4 2" xfId="44842" xr:uid="{00000000-0005-0000-0000-000070850000}"/>
    <cellStyle name="Millares 2 4 2 3 3 5 2 5" xfId="24158" xr:uid="{00000000-0005-0000-0000-000071850000}"/>
    <cellStyle name="Millares 2 4 2 3 3 5 2 6" xfId="34502" xr:uid="{00000000-0005-0000-0000-000072850000}"/>
    <cellStyle name="Millares 2 4 2 3 3 5 3" xfId="5100" xr:uid="{00000000-0005-0000-0000-000073850000}"/>
    <cellStyle name="Millares 2 4 2 3 3 5 3 2" xfId="15497" xr:uid="{00000000-0005-0000-0000-000074850000}"/>
    <cellStyle name="Millares 2 4 2 3 3 5 3 2 2" xfId="46553" xr:uid="{00000000-0005-0000-0000-000075850000}"/>
    <cellStyle name="Millares 2 4 2 3 3 5 3 3" xfId="25869" xr:uid="{00000000-0005-0000-0000-000076850000}"/>
    <cellStyle name="Millares 2 4 2 3 3 5 3 4" xfId="36213" xr:uid="{00000000-0005-0000-0000-000077850000}"/>
    <cellStyle name="Millares 2 4 2 3 3 5 4" xfId="8540" xr:uid="{00000000-0005-0000-0000-000078850000}"/>
    <cellStyle name="Millares 2 4 2 3 3 5 4 2" xfId="18925" xr:uid="{00000000-0005-0000-0000-000079850000}"/>
    <cellStyle name="Millares 2 4 2 3 3 5 4 2 2" xfId="49975" xr:uid="{00000000-0005-0000-0000-00007A850000}"/>
    <cellStyle name="Millares 2 4 2 3 3 5 4 3" xfId="29291" xr:uid="{00000000-0005-0000-0000-00007B850000}"/>
    <cellStyle name="Millares 2 4 2 3 3 5 4 4" xfId="39635" xr:uid="{00000000-0005-0000-0000-00007C850000}"/>
    <cellStyle name="Millares 2 4 2 3 3 5 5" xfId="12071" xr:uid="{00000000-0005-0000-0000-00007D850000}"/>
    <cellStyle name="Millares 2 4 2 3 3 5 5 2" xfId="43127" xr:uid="{00000000-0005-0000-0000-00007E850000}"/>
    <cellStyle name="Millares 2 4 2 3 3 5 6" xfId="22443" xr:uid="{00000000-0005-0000-0000-00007F850000}"/>
    <cellStyle name="Millares 2 4 2 3 3 5 7" xfId="32787" xr:uid="{00000000-0005-0000-0000-000080850000}"/>
    <cellStyle name="Millares 2 4 2 3 3 6" xfId="3384" xr:uid="{00000000-0005-0000-0000-000081850000}"/>
    <cellStyle name="Millares 2 4 2 3 3 6 2" xfId="6814" xr:uid="{00000000-0005-0000-0000-000082850000}"/>
    <cellStyle name="Millares 2 4 2 3 3 6 2 2" xfId="17209" xr:uid="{00000000-0005-0000-0000-000083850000}"/>
    <cellStyle name="Millares 2 4 2 3 3 6 2 2 2" xfId="48263" xr:uid="{00000000-0005-0000-0000-000084850000}"/>
    <cellStyle name="Millares 2 4 2 3 3 6 2 3" xfId="27579" xr:uid="{00000000-0005-0000-0000-000085850000}"/>
    <cellStyle name="Millares 2 4 2 3 3 6 2 4" xfId="37923" xr:uid="{00000000-0005-0000-0000-000086850000}"/>
    <cellStyle name="Millares 2 4 2 3 3 6 3" xfId="10294" xr:uid="{00000000-0005-0000-0000-000087850000}"/>
    <cellStyle name="Millares 2 4 2 3 3 6 3 2" xfId="20660" xr:uid="{00000000-0005-0000-0000-000088850000}"/>
    <cellStyle name="Millares 2 4 2 3 3 6 3 2 2" xfId="51709" xr:uid="{00000000-0005-0000-0000-000089850000}"/>
    <cellStyle name="Millares 2 4 2 3 3 6 3 3" xfId="31025" xr:uid="{00000000-0005-0000-0000-00008A850000}"/>
    <cellStyle name="Millares 2 4 2 3 3 6 3 4" xfId="41369" xr:uid="{00000000-0005-0000-0000-00008B850000}"/>
    <cellStyle name="Millares 2 4 2 3 3 6 4" xfId="13781" xr:uid="{00000000-0005-0000-0000-00008C850000}"/>
    <cellStyle name="Millares 2 4 2 3 3 6 4 2" xfId="44837" xr:uid="{00000000-0005-0000-0000-00008D850000}"/>
    <cellStyle name="Millares 2 4 2 3 3 6 5" xfId="24153" xr:uid="{00000000-0005-0000-0000-00008E850000}"/>
    <cellStyle name="Millares 2 4 2 3 3 6 6" xfId="34497" xr:uid="{00000000-0005-0000-0000-00008F850000}"/>
    <cellStyle name="Millares 2 4 2 3 3 7" xfId="5095" xr:uid="{00000000-0005-0000-0000-000090850000}"/>
    <cellStyle name="Millares 2 4 2 3 3 7 2" xfId="15492" xr:uid="{00000000-0005-0000-0000-000091850000}"/>
    <cellStyle name="Millares 2 4 2 3 3 7 2 2" xfId="46548" xr:uid="{00000000-0005-0000-0000-000092850000}"/>
    <cellStyle name="Millares 2 4 2 3 3 7 3" xfId="25864" xr:uid="{00000000-0005-0000-0000-000093850000}"/>
    <cellStyle name="Millares 2 4 2 3 3 7 4" xfId="36208" xr:uid="{00000000-0005-0000-0000-000094850000}"/>
    <cellStyle name="Millares 2 4 2 3 3 8" xfId="8535" xr:uid="{00000000-0005-0000-0000-000095850000}"/>
    <cellStyle name="Millares 2 4 2 3 3 8 2" xfId="18920" xr:uid="{00000000-0005-0000-0000-000096850000}"/>
    <cellStyle name="Millares 2 4 2 3 3 8 2 2" xfId="49970" xr:uid="{00000000-0005-0000-0000-000097850000}"/>
    <cellStyle name="Millares 2 4 2 3 3 8 3" xfId="29286" xr:uid="{00000000-0005-0000-0000-000098850000}"/>
    <cellStyle name="Millares 2 4 2 3 3 8 4" xfId="39630" xr:uid="{00000000-0005-0000-0000-000099850000}"/>
    <cellStyle name="Millares 2 4 2 3 3 9" xfId="12066" xr:uid="{00000000-0005-0000-0000-00009A850000}"/>
    <cellStyle name="Millares 2 4 2 3 3 9 2" xfId="43122" xr:uid="{00000000-0005-0000-0000-00009B850000}"/>
    <cellStyle name="Millares 2 4 2 3 4" xfId="1202" xr:uid="{00000000-0005-0000-0000-00009C850000}"/>
    <cellStyle name="Millares 2 4 2 3 4 2" xfId="1203" xr:uid="{00000000-0005-0000-0000-00009D850000}"/>
    <cellStyle name="Millares 2 4 2 3 4 2 2" xfId="3391" xr:uid="{00000000-0005-0000-0000-00009E850000}"/>
    <cellStyle name="Millares 2 4 2 3 4 2 2 2" xfId="6821" xr:uid="{00000000-0005-0000-0000-00009F850000}"/>
    <cellStyle name="Millares 2 4 2 3 4 2 2 2 2" xfId="17216" xr:uid="{00000000-0005-0000-0000-0000A0850000}"/>
    <cellStyle name="Millares 2 4 2 3 4 2 2 2 2 2" xfId="48270" xr:uid="{00000000-0005-0000-0000-0000A1850000}"/>
    <cellStyle name="Millares 2 4 2 3 4 2 2 2 3" xfId="27586" xr:uid="{00000000-0005-0000-0000-0000A2850000}"/>
    <cellStyle name="Millares 2 4 2 3 4 2 2 2 4" xfId="37930" xr:uid="{00000000-0005-0000-0000-0000A3850000}"/>
    <cellStyle name="Millares 2 4 2 3 4 2 2 3" xfId="10301" xr:uid="{00000000-0005-0000-0000-0000A4850000}"/>
    <cellStyle name="Millares 2 4 2 3 4 2 2 3 2" xfId="20667" xr:uid="{00000000-0005-0000-0000-0000A5850000}"/>
    <cellStyle name="Millares 2 4 2 3 4 2 2 3 2 2" xfId="51716" xr:uid="{00000000-0005-0000-0000-0000A6850000}"/>
    <cellStyle name="Millares 2 4 2 3 4 2 2 3 3" xfId="31032" xr:uid="{00000000-0005-0000-0000-0000A7850000}"/>
    <cellStyle name="Millares 2 4 2 3 4 2 2 3 4" xfId="41376" xr:uid="{00000000-0005-0000-0000-0000A8850000}"/>
    <cellStyle name="Millares 2 4 2 3 4 2 2 4" xfId="13788" xr:uid="{00000000-0005-0000-0000-0000A9850000}"/>
    <cellStyle name="Millares 2 4 2 3 4 2 2 4 2" xfId="44844" xr:uid="{00000000-0005-0000-0000-0000AA850000}"/>
    <cellStyle name="Millares 2 4 2 3 4 2 2 5" xfId="24160" xr:uid="{00000000-0005-0000-0000-0000AB850000}"/>
    <cellStyle name="Millares 2 4 2 3 4 2 2 6" xfId="34504" xr:uid="{00000000-0005-0000-0000-0000AC850000}"/>
    <cellStyle name="Millares 2 4 2 3 4 2 3" xfId="5102" xr:uid="{00000000-0005-0000-0000-0000AD850000}"/>
    <cellStyle name="Millares 2 4 2 3 4 2 3 2" xfId="15499" xr:uid="{00000000-0005-0000-0000-0000AE850000}"/>
    <cellStyle name="Millares 2 4 2 3 4 2 3 2 2" xfId="46555" xr:uid="{00000000-0005-0000-0000-0000AF850000}"/>
    <cellStyle name="Millares 2 4 2 3 4 2 3 3" xfId="25871" xr:uid="{00000000-0005-0000-0000-0000B0850000}"/>
    <cellStyle name="Millares 2 4 2 3 4 2 3 4" xfId="36215" xr:uid="{00000000-0005-0000-0000-0000B1850000}"/>
    <cellStyle name="Millares 2 4 2 3 4 2 4" xfId="8542" xr:uid="{00000000-0005-0000-0000-0000B2850000}"/>
    <cellStyle name="Millares 2 4 2 3 4 2 4 2" xfId="18927" xr:uid="{00000000-0005-0000-0000-0000B3850000}"/>
    <cellStyle name="Millares 2 4 2 3 4 2 4 2 2" xfId="49977" xr:uid="{00000000-0005-0000-0000-0000B4850000}"/>
    <cellStyle name="Millares 2 4 2 3 4 2 4 3" xfId="29293" xr:uid="{00000000-0005-0000-0000-0000B5850000}"/>
    <cellStyle name="Millares 2 4 2 3 4 2 4 4" xfId="39637" xr:uid="{00000000-0005-0000-0000-0000B6850000}"/>
    <cellStyle name="Millares 2 4 2 3 4 2 5" xfId="12073" xr:uid="{00000000-0005-0000-0000-0000B7850000}"/>
    <cellStyle name="Millares 2 4 2 3 4 2 5 2" xfId="43129" xr:uid="{00000000-0005-0000-0000-0000B8850000}"/>
    <cellStyle name="Millares 2 4 2 3 4 2 6" xfId="22445" xr:uid="{00000000-0005-0000-0000-0000B9850000}"/>
    <cellStyle name="Millares 2 4 2 3 4 2 7" xfId="32789" xr:uid="{00000000-0005-0000-0000-0000BA850000}"/>
    <cellStyle name="Millares 2 4 2 3 4 3" xfId="3390" xr:uid="{00000000-0005-0000-0000-0000BB850000}"/>
    <cellStyle name="Millares 2 4 2 3 4 3 2" xfId="6820" xr:uid="{00000000-0005-0000-0000-0000BC850000}"/>
    <cellStyle name="Millares 2 4 2 3 4 3 2 2" xfId="17215" xr:uid="{00000000-0005-0000-0000-0000BD850000}"/>
    <cellStyle name="Millares 2 4 2 3 4 3 2 2 2" xfId="48269" xr:uid="{00000000-0005-0000-0000-0000BE850000}"/>
    <cellStyle name="Millares 2 4 2 3 4 3 2 3" xfId="27585" xr:uid="{00000000-0005-0000-0000-0000BF850000}"/>
    <cellStyle name="Millares 2 4 2 3 4 3 2 4" xfId="37929" xr:uid="{00000000-0005-0000-0000-0000C0850000}"/>
    <cellStyle name="Millares 2 4 2 3 4 3 3" xfId="10300" xr:uid="{00000000-0005-0000-0000-0000C1850000}"/>
    <cellStyle name="Millares 2 4 2 3 4 3 3 2" xfId="20666" xr:uid="{00000000-0005-0000-0000-0000C2850000}"/>
    <cellStyle name="Millares 2 4 2 3 4 3 3 2 2" xfId="51715" xr:uid="{00000000-0005-0000-0000-0000C3850000}"/>
    <cellStyle name="Millares 2 4 2 3 4 3 3 3" xfId="31031" xr:uid="{00000000-0005-0000-0000-0000C4850000}"/>
    <cellStyle name="Millares 2 4 2 3 4 3 3 4" xfId="41375" xr:uid="{00000000-0005-0000-0000-0000C5850000}"/>
    <cellStyle name="Millares 2 4 2 3 4 3 4" xfId="13787" xr:uid="{00000000-0005-0000-0000-0000C6850000}"/>
    <cellStyle name="Millares 2 4 2 3 4 3 4 2" xfId="44843" xr:uid="{00000000-0005-0000-0000-0000C7850000}"/>
    <cellStyle name="Millares 2 4 2 3 4 3 5" xfId="24159" xr:uid="{00000000-0005-0000-0000-0000C8850000}"/>
    <cellStyle name="Millares 2 4 2 3 4 3 6" xfId="34503" xr:uid="{00000000-0005-0000-0000-0000C9850000}"/>
    <cellStyle name="Millares 2 4 2 3 4 4" xfId="5101" xr:uid="{00000000-0005-0000-0000-0000CA850000}"/>
    <cellStyle name="Millares 2 4 2 3 4 4 2" xfId="15498" xr:uid="{00000000-0005-0000-0000-0000CB850000}"/>
    <cellStyle name="Millares 2 4 2 3 4 4 2 2" xfId="46554" xr:uid="{00000000-0005-0000-0000-0000CC850000}"/>
    <cellStyle name="Millares 2 4 2 3 4 4 3" xfId="25870" xr:uid="{00000000-0005-0000-0000-0000CD850000}"/>
    <cellStyle name="Millares 2 4 2 3 4 4 4" xfId="36214" xr:uid="{00000000-0005-0000-0000-0000CE850000}"/>
    <cellStyle name="Millares 2 4 2 3 4 5" xfId="8541" xr:uid="{00000000-0005-0000-0000-0000CF850000}"/>
    <cellStyle name="Millares 2 4 2 3 4 5 2" xfId="18926" xr:uid="{00000000-0005-0000-0000-0000D0850000}"/>
    <cellStyle name="Millares 2 4 2 3 4 5 2 2" xfId="49976" xr:uid="{00000000-0005-0000-0000-0000D1850000}"/>
    <cellStyle name="Millares 2 4 2 3 4 5 3" xfId="29292" xr:uid="{00000000-0005-0000-0000-0000D2850000}"/>
    <cellStyle name="Millares 2 4 2 3 4 5 4" xfId="39636" xr:uid="{00000000-0005-0000-0000-0000D3850000}"/>
    <cellStyle name="Millares 2 4 2 3 4 6" xfId="12072" xr:uid="{00000000-0005-0000-0000-0000D4850000}"/>
    <cellStyle name="Millares 2 4 2 3 4 6 2" xfId="43128" xr:uid="{00000000-0005-0000-0000-0000D5850000}"/>
    <cellStyle name="Millares 2 4 2 3 4 7" xfId="22444" xr:uid="{00000000-0005-0000-0000-0000D6850000}"/>
    <cellStyle name="Millares 2 4 2 3 4 8" xfId="32788" xr:uid="{00000000-0005-0000-0000-0000D7850000}"/>
    <cellStyle name="Millares 2 4 2 3 5" xfId="1204" xr:uid="{00000000-0005-0000-0000-0000D8850000}"/>
    <cellStyle name="Millares 2 4 2 3 5 2" xfId="3392" xr:uid="{00000000-0005-0000-0000-0000D9850000}"/>
    <cellStyle name="Millares 2 4 2 3 5 2 2" xfId="6822" xr:uid="{00000000-0005-0000-0000-0000DA850000}"/>
    <cellStyle name="Millares 2 4 2 3 5 2 2 2" xfId="17217" xr:uid="{00000000-0005-0000-0000-0000DB850000}"/>
    <cellStyle name="Millares 2 4 2 3 5 2 2 2 2" xfId="48271" xr:uid="{00000000-0005-0000-0000-0000DC850000}"/>
    <cellStyle name="Millares 2 4 2 3 5 2 2 3" xfId="27587" xr:uid="{00000000-0005-0000-0000-0000DD850000}"/>
    <cellStyle name="Millares 2 4 2 3 5 2 2 4" xfId="37931" xr:uid="{00000000-0005-0000-0000-0000DE850000}"/>
    <cellStyle name="Millares 2 4 2 3 5 2 3" xfId="10302" xr:uid="{00000000-0005-0000-0000-0000DF850000}"/>
    <cellStyle name="Millares 2 4 2 3 5 2 3 2" xfId="20668" xr:uid="{00000000-0005-0000-0000-0000E0850000}"/>
    <cellStyle name="Millares 2 4 2 3 5 2 3 2 2" xfId="51717" xr:uid="{00000000-0005-0000-0000-0000E1850000}"/>
    <cellStyle name="Millares 2 4 2 3 5 2 3 3" xfId="31033" xr:uid="{00000000-0005-0000-0000-0000E2850000}"/>
    <cellStyle name="Millares 2 4 2 3 5 2 3 4" xfId="41377" xr:uid="{00000000-0005-0000-0000-0000E3850000}"/>
    <cellStyle name="Millares 2 4 2 3 5 2 4" xfId="13789" xr:uid="{00000000-0005-0000-0000-0000E4850000}"/>
    <cellStyle name="Millares 2 4 2 3 5 2 4 2" xfId="44845" xr:uid="{00000000-0005-0000-0000-0000E5850000}"/>
    <cellStyle name="Millares 2 4 2 3 5 2 5" xfId="24161" xr:uid="{00000000-0005-0000-0000-0000E6850000}"/>
    <cellStyle name="Millares 2 4 2 3 5 2 6" xfId="34505" xr:uid="{00000000-0005-0000-0000-0000E7850000}"/>
    <cellStyle name="Millares 2 4 2 3 5 3" xfId="5103" xr:uid="{00000000-0005-0000-0000-0000E8850000}"/>
    <cellStyle name="Millares 2 4 2 3 5 3 2" xfId="15500" xr:uid="{00000000-0005-0000-0000-0000E9850000}"/>
    <cellStyle name="Millares 2 4 2 3 5 3 2 2" xfId="46556" xr:uid="{00000000-0005-0000-0000-0000EA850000}"/>
    <cellStyle name="Millares 2 4 2 3 5 3 3" xfId="25872" xr:uid="{00000000-0005-0000-0000-0000EB850000}"/>
    <cellStyle name="Millares 2 4 2 3 5 3 4" xfId="36216" xr:uid="{00000000-0005-0000-0000-0000EC850000}"/>
    <cellStyle name="Millares 2 4 2 3 5 4" xfId="8543" xr:uid="{00000000-0005-0000-0000-0000ED850000}"/>
    <cellStyle name="Millares 2 4 2 3 5 4 2" xfId="18928" xr:uid="{00000000-0005-0000-0000-0000EE850000}"/>
    <cellStyle name="Millares 2 4 2 3 5 4 2 2" xfId="49978" xr:uid="{00000000-0005-0000-0000-0000EF850000}"/>
    <cellStyle name="Millares 2 4 2 3 5 4 3" xfId="29294" xr:uid="{00000000-0005-0000-0000-0000F0850000}"/>
    <cellStyle name="Millares 2 4 2 3 5 4 4" xfId="39638" xr:uid="{00000000-0005-0000-0000-0000F1850000}"/>
    <cellStyle name="Millares 2 4 2 3 5 5" xfId="12074" xr:uid="{00000000-0005-0000-0000-0000F2850000}"/>
    <cellStyle name="Millares 2 4 2 3 5 5 2" xfId="43130" xr:uid="{00000000-0005-0000-0000-0000F3850000}"/>
    <cellStyle name="Millares 2 4 2 3 5 6" xfId="22446" xr:uid="{00000000-0005-0000-0000-0000F4850000}"/>
    <cellStyle name="Millares 2 4 2 3 5 7" xfId="32790" xr:uid="{00000000-0005-0000-0000-0000F5850000}"/>
    <cellStyle name="Millares 2 4 2 3 6" xfId="1205" xr:uid="{00000000-0005-0000-0000-0000F6850000}"/>
    <cellStyle name="Millares 2 4 2 3 6 2" xfId="3393" xr:uid="{00000000-0005-0000-0000-0000F7850000}"/>
    <cellStyle name="Millares 2 4 2 3 6 2 2" xfId="6823" xr:uid="{00000000-0005-0000-0000-0000F8850000}"/>
    <cellStyle name="Millares 2 4 2 3 6 2 2 2" xfId="17218" xr:uid="{00000000-0005-0000-0000-0000F9850000}"/>
    <cellStyle name="Millares 2 4 2 3 6 2 2 2 2" xfId="48272" xr:uid="{00000000-0005-0000-0000-0000FA850000}"/>
    <cellStyle name="Millares 2 4 2 3 6 2 2 3" xfId="27588" xr:uid="{00000000-0005-0000-0000-0000FB850000}"/>
    <cellStyle name="Millares 2 4 2 3 6 2 2 4" xfId="37932" xr:uid="{00000000-0005-0000-0000-0000FC850000}"/>
    <cellStyle name="Millares 2 4 2 3 6 2 3" xfId="10303" xr:uid="{00000000-0005-0000-0000-0000FD850000}"/>
    <cellStyle name="Millares 2 4 2 3 6 2 3 2" xfId="20669" xr:uid="{00000000-0005-0000-0000-0000FE850000}"/>
    <cellStyle name="Millares 2 4 2 3 6 2 3 2 2" xfId="51718" xr:uid="{00000000-0005-0000-0000-0000FF850000}"/>
    <cellStyle name="Millares 2 4 2 3 6 2 3 3" xfId="31034" xr:uid="{00000000-0005-0000-0000-000000860000}"/>
    <cellStyle name="Millares 2 4 2 3 6 2 3 4" xfId="41378" xr:uid="{00000000-0005-0000-0000-000001860000}"/>
    <cellStyle name="Millares 2 4 2 3 6 2 4" xfId="13790" xr:uid="{00000000-0005-0000-0000-000002860000}"/>
    <cellStyle name="Millares 2 4 2 3 6 2 4 2" xfId="44846" xr:uid="{00000000-0005-0000-0000-000003860000}"/>
    <cellStyle name="Millares 2 4 2 3 6 2 5" xfId="24162" xr:uid="{00000000-0005-0000-0000-000004860000}"/>
    <cellStyle name="Millares 2 4 2 3 6 2 6" xfId="34506" xr:uid="{00000000-0005-0000-0000-000005860000}"/>
    <cellStyle name="Millares 2 4 2 3 6 3" xfId="5104" xr:uid="{00000000-0005-0000-0000-000006860000}"/>
    <cellStyle name="Millares 2 4 2 3 6 3 2" xfId="15501" xr:uid="{00000000-0005-0000-0000-000007860000}"/>
    <cellStyle name="Millares 2 4 2 3 6 3 2 2" xfId="46557" xr:uid="{00000000-0005-0000-0000-000008860000}"/>
    <cellStyle name="Millares 2 4 2 3 6 3 3" xfId="25873" xr:uid="{00000000-0005-0000-0000-000009860000}"/>
    <cellStyle name="Millares 2 4 2 3 6 3 4" xfId="36217" xr:uid="{00000000-0005-0000-0000-00000A860000}"/>
    <cellStyle name="Millares 2 4 2 3 6 4" xfId="8544" xr:uid="{00000000-0005-0000-0000-00000B860000}"/>
    <cellStyle name="Millares 2 4 2 3 6 4 2" xfId="18929" xr:uid="{00000000-0005-0000-0000-00000C860000}"/>
    <cellStyle name="Millares 2 4 2 3 6 4 2 2" xfId="49979" xr:uid="{00000000-0005-0000-0000-00000D860000}"/>
    <cellStyle name="Millares 2 4 2 3 6 4 3" xfId="29295" xr:uid="{00000000-0005-0000-0000-00000E860000}"/>
    <cellStyle name="Millares 2 4 2 3 6 4 4" xfId="39639" xr:uid="{00000000-0005-0000-0000-00000F860000}"/>
    <cellStyle name="Millares 2 4 2 3 6 5" xfId="12075" xr:uid="{00000000-0005-0000-0000-000010860000}"/>
    <cellStyle name="Millares 2 4 2 3 6 5 2" xfId="43131" xr:uid="{00000000-0005-0000-0000-000011860000}"/>
    <cellStyle name="Millares 2 4 2 3 6 6" xfId="22447" xr:uid="{00000000-0005-0000-0000-000012860000}"/>
    <cellStyle name="Millares 2 4 2 3 6 7" xfId="32791" xr:uid="{00000000-0005-0000-0000-000013860000}"/>
    <cellStyle name="Millares 2 4 2 3 7" xfId="1206" xr:uid="{00000000-0005-0000-0000-000014860000}"/>
    <cellStyle name="Millares 2 4 2 3 7 2" xfId="3394" xr:uid="{00000000-0005-0000-0000-000015860000}"/>
    <cellStyle name="Millares 2 4 2 3 7 2 2" xfId="6824" xr:uid="{00000000-0005-0000-0000-000016860000}"/>
    <cellStyle name="Millares 2 4 2 3 7 2 2 2" xfId="17219" xr:uid="{00000000-0005-0000-0000-000017860000}"/>
    <cellStyle name="Millares 2 4 2 3 7 2 2 2 2" xfId="48273" xr:uid="{00000000-0005-0000-0000-000018860000}"/>
    <cellStyle name="Millares 2 4 2 3 7 2 2 3" xfId="27589" xr:uid="{00000000-0005-0000-0000-000019860000}"/>
    <cellStyle name="Millares 2 4 2 3 7 2 2 4" xfId="37933" xr:uid="{00000000-0005-0000-0000-00001A860000}"/>
    <cellStyle name="Millares 2 4 2 3 7 2 3" xfId="10304" xr:uid="{00000000-0005-0000-0000-00001B860000}"/>
    <cellStyle name="Millares 2 4 2 3 7 2 3 2" xfId="20670" xr:uid="{00000000-0005-0000-0000-00001C860000}"/>
    <cellStyle name="Millares 2 4 2 3 7 2 3 2 2" xfId="51719" xr:uid="{00000000-0005-0000-0000-00001D860000}"/>
    <cellStyle name="Millares 2 4 2 3 7 2 3 3" xfId="31035" xr:uid="{00000000-0005-0000-0000-00001E860000}"/>
    <cellStyle name="Millares 2 4 2 3 7 2 3 4" xfId="41379" xr:uid="{00000000-0005-0000-0000-00001F860000}"/>
    <cellStyle name="Millares 2 4 2 3 7 2 4" xfId="13791" xr:uid="{00000000-0005-0000-0000-000020860000}"/>
    <cellStyle name="Millares 2 4 2 3 7 2 4 2" xfId="44847" xr:uid="{00000000-0005-0000-0000-000021860000}"/>
    <cellStyle name="Millares 2 4 2 3 7 2 5" xfId="24163" xr:uid="{00000000-0005-0000-0000-000022860000}"/>
    <cellStyle name="Millares 2 4 2 3 7 2 6" xfId="34507" xr:uid="{00000000-0005-0000-0000-000023860000}"/>
    <cellStyle name="Millares 2 4 2 3 7 3" xfId="5105" xr:uid="{00000000-0005-0000-0000-000024860000}"/>
    <cellStyle name="Millares 2 4 2 3 7 3 2" xfId="15502" xr:uid="{00000000-0005-0000-0000-000025860000}"/>
    <cellStyle name="Millares 2 4 2 3 7 3 2 2" xfId="46558" xr:uid="{00000000-0005-0000-0000-000026860000}"/>
    <cellStyle name="Millares 2 4 2 3 7 3 3" xfId="25874" xr:uid="{00000000-0005-0000-0000-000027860000}"/>
    <cellStyle name="Millares 2 4 2 3 7 3 4" xfId="36218" xr:uid="{00000000-0005-0000-0000-000028860000}"/>
    <cellStyle name="Millares 2 4 2 3 7 4" xfId="8545" xr:uid="{00000000-0005-0000-0000-000029860000}"/>
    <cellStyle name="Millares 2 4 2 3 7 4 2" xfId="18930" xr:uid="{00000000-0005-0000-0000-00002A860000}"/>
    <cellStyle name="Millares 2 4 2 3 7 4 2 2" xfId="49980" xr:uid="{00000000-0005-0000-0000-00002B860000}"/>
    <cellStyle name="Millares 2 4 2 3 7 4 3" xfId="29296" xr:uid="{00000000-0005-0000-0000-00002C860000}"/>
    <cellStyle name="Millares 2 4 2 3 7 4 4" xfId="39640" xr:uid="{00000000-0005-0000-0000-00002D860000}"/>
    <cellStyle name="Millares 2 4 2 3 7 5" xfId="12076" xr:uid="{00000000-0005-0000-0000-00002E860000}"/>
    <cellStyle name="Millares 2 4 2 3 7 5 2" xfId="43132" xr:uid="{00000000-0005-0000-0000-00002F860000}"/>
    <cellStyle name="Millares 2 4 2 3 7 6" xfId="22448" xr:uid="{00000000-0005-0000-0000-000030860000}"/>
    <cellStyle name="Millares 2 4 2 3 7 7" xfId="32792" xr:uid="{00000000-0005-0000-0000-000031860000}"/>
    <cellStyle name="Millares 2 4 2 3 8" xfId="3371" xr:uid="{00000000-0005-0000-0000-000032860000}"/>
    <cellStyle name="Millares 2 4 2 3 8 2" xfId="6801" xr:uid="{00000000-0005-0000-0000-000033860000}"/>
    <cellStyle name="Millares 2 4 2 3 8 2 2" xfId="17196" xr:uid="{00000000-0005-0000-0000-000034860000}"/>
    <cellStyle name="Millares 2 4 2 3 8 2 2 2" xfId="48250" xr:uid="{00000000-0005-0000-0000-000035860000}"/>
    <cellStyle name="Millares 2 4 2 3 8 2 3" xfId="27566" xr:uid="{00000000-0005-0000-0000-000036860000}"/>
    <cellStyle name="Millares 2 4 2 3 8 2 4" xfId="37910" xr:uid="{00000000-0005-0000-0000-000037860000}"/>
    <cellStyle name="Millares 2 4 2 3 8 3" xfId="10281" xr:uid="{00000000-0005-0000-0000-000038860000}"/>
    <cellStyle name="Millares 2 4 2 3 8 3 2" xfId="20647" xr:uid="{00000000-0005-0000-0000-000039860000}"/>
    <cellStyle name="Millares 2 4 2 3 8 3 2 2" xfId="51696" xr:uid="{00000000-0005-0000-0000-00003A860000}"/>
    <cellStyle name="Millares 2 4 2 3 8 3 3" xfId="31012" xr:uid="{00000000-0005-0000-0000-00003B860000}"/>
    <cellStyle name="Millares 2 4 2 3 8 3 4" xfId="41356" xr:uid="{00000000-0005-0000-0000-00003C860000}"/>
    <cellStyle name="Millares 2 4 2 3 8 4" xfId="13768" xr:uid="{00000000-0005-0000-0000-00003D860000}"/>
    <cellStyle name="Millares 2 4 2 3 8 4 2" xfId="44824" xr:uid="{00000000-0005-0000-0000-00003E860000}"/>
    <cellStyle name="Millares 2 4 2 3 8 5" xfId="24140" xr:uid="{00000000-0005-0000-0000-00003F860000}"/>
    <cellStyle name="Millares 2 4 2 3 8 6" xfId="34484" xr:uid="{00000000-0005-0000-0000-000040860000}"/>
    <cellStyle name="Millares 2 4 2 3 9" xfId="5082" xr:uid="{00000000-0005-0000-0000-000041860000}"/>
    <cellStyle name="Millares 2 4 2 3 9 2" xfId="15479" xr:uid="{00000000-0005-0000-0000-000042860000}"/>
    <cellStyle name="Millares 2 4 2 3 9 2 2" xfId="46535" xr:uid="{00000000-0005-0000-0000-000043860000}"/>
    <cellStyle name="Millares 2 4 2 3 9 3" xfId="25851" xr:uid="{00000000-0005-0000-0000-000044860000}"/>
    <cellStyle name="Millares 2 4 2 3 9 4" xfId="36195" xr:uid="{00000000-0005-0000-0000-000045860000}"/>
    <cellStyle name="Millares 2 4 2 4" xfId="1207" xr:uid="{00000000-0005-0000-0000-000046860000}"/>
    <cellStyle name="Millares 2 4 2 4 2" xfId="3395" xr:uid="{00000000-0005-0000-0000-000047860000}"/>
    <cellStyle name="Millares 2 4 2 4 2 2" xfId="6825" xr:uid="{00000000-0005-0000-0000-000048860000}"/>
    <cellStyle name="Millares 2 4 2 4 2 2 2" xfId="17220" xr:uid="{00000000-0005-0000-0000-000049860000}"/>
    <cellStyle name="Millares 2 4 2 4 2 2 2 2" xfId="48274" xr:uid="{00000000-0005-0000-0000-00004A860000}"/>
    <cellStyle name="Millares 2 4 2 4 2 2 3" xfId="27590" xr:uid="{00000000-0005-0000-0000-00004B860000}"/>
    <cellStyle name="Millares 2 4 2 4 2 2 4" xfId="37934" xr:uid="{00000000-0005-0000-0000-00004C860000}"/>
    <cellStyle name="Millares 2 4 2 4 2 3" xfId="10305" xr:uid="{00000000-0005-0000-0000-00004D860000}"/>
    <cellStyle name="Millares 2 4 2 4 2 3 2" xfId="20671" xr:uid="{00000000-0005-0000-0000-00004E860000}"/>
    <cellStyle name="Millares 2 4 2 4 2 3 2 2" xfId="51720" xr:uid="{00000000-0005-0000-0000-00004F860000}"/>
    <cellStyle name="Millares 2 4 2 4 2 3 3" xfId="31036" xr:uid="{00000000-0005-0000-0000-000050860000}"/>
    <cellStyle name="Millares 2 4 2 4 2 3 4" xfId="41380" xr:uid="{00000000-0005-0000-0000-000051860000}"/>
    <cellStyle name="Millares 2 4 2 4 2 4" xfId="13792" xr:uid="{00000000-0005-0000-0000-000052860000}"/>
    <cellStyle name="Millares 2 4 2 4 2 4 2" xfId="44848" xr:uid="{00000000-0005-0000-0000-000053860000}"/>
    <cellStyle name="Millares 2 4 2 4 2 5" xfId="24164" xr:uid="{00000000-0005-0000-0000-000054860000}"/>
    <cellStyle name="Millares 2 4 2 4 2 6" xfId="34508" xr:uid="{00000000-0005-0000-0000-000055860000}"/>
    <cellStyle name="Millares 2 4 2 4 3" xfId="5106" xr:uid="{00000000-0005-0000-0000-000056860000}"/>
    <cellStyle name="Millares 2 4 2 4 3 2" xfId="15503" xr:uid="{00000000-0005-0000-0000-000057860000}"/>
    <cellStyle name="Millares 2 4 2 4 3 2 2" xfId="46559" xr:uid="{00000000-0005-0000-0000-000058860000}"/>
    <cellStyle name="Millares 2 4 2 4 3 3" xfId="25875" xr:uid="{00000000-0005-0000-0000-000059860000}"/>
    <cellStyle name="Millares 2 4 2 4 3 4" xfId="36219" xr:uid="{00000000-0005-0000-0000-00005A860000}"/>
    <cellStyle name="Millares 2 4 2 4 4" xfId="8546" xr:uid="{00000000-0005-0000-0000-00005B860000}"/>
    <cellStyle name="Millares 2 4 2 4 4 2" xfId="18931" xr:uid="{00000000-0005-0000-0000-00005C860000}"/>
    <cellStyle name="Millares 2 4 2 4 4 2 2" xfId="49981" xr:uid="{00000000-0005-0000-0000-00005D860000}"/>
    <cellStyle name="Millares 2 4 2 4 4 3" xfId="29297" xr:uid="{00000000-0005-0000-0000-00005E860000}"/>
    <cellStyle name="Millares 2 4 2 4 4 4" xfId="39641" xr:uid="{00000000-0005-0000-0000-00005F860000}"/>
    <cellStyle name="Millares 2 4 2 4 5" xfId="12077" xr:uid="{00000000-0005-0000-0000-000060860000}"/>
    <cellStyle name="Millares 2 4 2 4 5 2" xfId="43133" xr:uid="{00000000-0005-0000-0000-000061860000}"/>
    <cellStyle name="Millares 2 4 2 4 6" xfId="22449" xr:uid="{00000000-0005-0000-0000-000062860000}"/>
    <cellStyle name="Millares 2 4 2 4 7" xfId="32793" xr:uid="{00000000-0005-0000-0000-000063860000}"/>
    <cellStyle name="Millares 2 4 2 5" xfId="1208" xr:uid="{00000000-0005-0000-0000-000064860000}"/>
    <cellStyle name="Millares 2 4 2 5 2" xfId="3396" xr:uid="{00000000-0005-0000-0000-000065860000}"/>
    <cellStyle name="Millares 2 4 2 5 2 2" xfId="6826" xr:uid="{00000000-0005-0000-0000-000066860000}"/>
    <cellStyle name="Millares 2 4 2 5 2 2 2" xfId="17221" xr:uid="{00000000-0005-0000-0000-000067860000}"/>
    <cellStyle name="Millares 2 4 2 5 2 2 2 2" xfId="48275" xr:uid="{00000000-0005-0000-0000-000068860000}"/>
    <cellStyle name="Millares 2 4 2 5 2 2 3" xfId="27591" xr:uid="{00000000-0005-0000-0000-000069860000}"/>
    <cellStyle name="Millares 2 4 2 5 2 2 4" xfId="37935" xr:uid="{00000000-0005-0000-0000-00006A860000}"/>
    <cellStyle name="Millares 2 4 2 5 2 3" xfId="10306" xr:uid="{00000000-0005-0000-0000-00006B860000}"/>
    <cellStyle name="Millares 2 4 2 5 2 3 2" xfId="20672" xr:uid="{00000000-0005-0000-0000-00006C860000}"/>
    <cellStyle name="Millares 2 4 2 5 2 3 2 2" xfId="51721" xr:uid="{00000000-0005-0000-0000-00006D860000}"/>
    <cellStyle name="Millares 2 4 2 5 2 3 3" xfId="31037" xr:uid="{00000000-0005-0000-0000-00006E860000}"/>
    <cellStyle name="Millares 2 4 2 5 2 3 4" xfId="41381" xr:uid="{00000000-0005-0000-0000-00006F860000}"/>
    <cellStyle name="Millares 2 4 2 5 2 4" xfId="13793" xr:uid="{00000000-0005-0000-0000-000070860000}"/>
    <cellStyle name="Millares 2 4 2 5 2 4 2" xfId="44849" xr:uid="{00000000-0005-0000-0000-000071860000}"/>
    <cellStyle name="Millares 2 4 2 5 2 5" xfId="24165" xr:uid="{00000000-0005-0000-0000-000072860000}"/>
    <cellStyle name="Millares 2 4 2 5 2 6" xfId="34509" xr:uid="{00000000-0005-0000-0000-000073860000}"/>
    <cellStyle name="Millares 2 4 2 5 3" xfId="5107" xr:uid="{00000000-0005-0000-0000-000074860000}"/>
    <cellStyle name="Millares 2 4 2 5 3 2" xfId="15504" xr:uid="{00000000-0005-0000-0000-000075860000}"/>
    <cellStyle name="Millares 2 4 2 5 3 2 2" xfId="46560" xr:uid="{00000000-0005-0000-0000-000076860000}"/>
    <cellStyle name="Millares 2 4 2 5 3 3" xfId="25876" xr:uid="{00000000-0005-0000-0000-000077860000}"/>
    <cellStyle name="Millares 2 4 2 5 3 4" xfId="36220" xr:uid="{00000000-0005-0000-0000-000078860000}"/>
    <cellStyle name="Millares 2 4 2 5 4" xfId="8547" xr:uid="{00000000-0005-0000-0000-000079860000}"/>
    <cellStyle name="Millares 2 4 2 5 4 2" xfId="18932" xr:uid="{00000000-0005-0000-0000-00007A860000}"/>
    <cellStyle name="Millares 2 4 2 5 4 2 2" xfId="49982" xr:uid="{00000000-0005-0000-0000-00007B860000}"/>
    <cellStyle name="Millares 2 4 2 5 4 3" xfId="29298" xr:uid="{00000000-0005-0000-0000-00007C860000}"/>
    <cellStyle name="Millares 2 4 2 5 4 4" xfId="39642" xr:uid="{00000000-0005-0000-0000-00007D860000}"/>
    <cellStyle name="Millares 2 4 2 5 5" xfId="12078" xr:uid="{00000000-0005-0000-0000-00007E860000}"/>
    <cellStyle name="Millares 2 4 2 5 5 2" xfId="43134" xr:uid="{00000000-0005-0000-0000-00007F860000}"/>
    <cellStyle name="Millares 2 4 2 5 6" xfId="22450" xr:uid="{00000000-0005-0000-0000-000080860000}"/>
    <cellStyle name="Millares 2 4 2 5 7" xfId="32794" xr:uid="{00000000-0005-0000-0000-000081860000}"/>
    <cellStyle name="Millares 2 4 2 6" xfId="1209" xr:uid="{00000000-0005-0000-0000-000082860000}"/>
    <cellStyle name="Millares 2 4 2 6 2" xfId="3397" xr:uid="{00000000-0005-0000-0000-000083860000}"/>
    <cellStyle name="Millares 2 4 2 6 2 2" xfId="6827" xr:uid="{00000000-0005-0000-0000-000084860000}"/>
    <cellStyle name="Millares 2 4 2 6 2 2 2" xfId="17222" xr:uid="{00000000-0005-0000-0000-000085860000}"/>
    <cellStyle name="Millares 2 4 2 6 2 2 2 2" xfId="48276" xr:uid="{00000000-0005-0000-0000-000086860000}"/>
    <cellStyle name="Millares 2 4 2 6 2 2 3" xfId="27592" xr:uid="{00000000-0005-0000-0000-000087860000}"/>
    <cellStyle name="Millares 2 4 2 6 2 2 4" xfId="37936" xr:uid="{00000000-0005-0000-0000-000088860000}"/>
    <cellStyle name="Millares 2 4 2 6 2 3" xfId="10307" xr:uid="{00000000-0005-0000-0000-000089860000}"/>
    <cellStyle name="Millares 2 4 2 6 2 3 2" xfId="20673" xr:uid="{00000000-0005-0000-0000-00008A860000}"/>
    <cellStyle name="Millares 2 4 2 6 2 3 2 2" xfId="51722" xr:uid="{00000000-0005-0000-0000-00008B860000}"/>
    <cellStyle name="Millares 2 4 2 6 2 3 3" xfId="31038" xr:uid="{00000000-0005-0000-0000-00008C860000}"/>
    <cellStyle name="Millares 2 4 2 6 2 3 4" xfId="41382" xr:uid="{00000000-0005-0000-0000-00008D860000}"/>
    <cellStyle name="Millares 2 4 2 6 2 4" xfId="13794" xr:uid="{00000000-0005-0000-0000-00008E860000}"/>
    <cellStyle name="Millares 2 4 2 6 2 4 2" xfId="44850" xr:uid="{00000000-0005-0000-0000-00008F860000}"/>
    <cellStyle name="Millares 2 4 2 6 2 5" xfId="24166" xr:uid="{00000000-0005-0000-0000-000090860000}"/>
    <cellStyle name="Millares 2 4 2 6 2 6" xfId="34510" xr:uid="{00000000-0005-0000-0000-000091860000}"/>
    <cellStyle name="Millares 2 4 2 6 3" xfId="5108" xr:uid="{00000000-0005-0000-0000-000092860000}"/>
    <cellStyle name="Millares 2 4 2 6 3 2" xfId="15505" xr:uid="{00000000-0005-0000-0000-000093860000}"/>
    <cellStyle name="Millares 2 4 2 6 3 2 2" xfId="46561" xr:uid="{00000000-0005-0000-0000-000094860000}"/>
    <cellStyle name="Millares 2 4 2 6 3 3" xfId="25877" xr:uid="{00000000-0005-0000-0000-000095860000}"/>
    <cellStyle name="Millares 2 4 2 6 3 4" xfId="36221" xr:uid="{00000000-0005-0000-0000-000096860000}"/>
    <cellStyle name="Millares 2 4 2 6 4" xfId="8548" xr:uid="{00000000-0005-0000-0000-000097860000}"/>
    <cellStyle name="Millares 2 4 2 6 4 2" xfId="18933" xr:uid="{00000000-0005-0000-0000-000098860000}"/>
    <cellStyle name="Millares 2 4 2 6 4 2 2" xfId="49983" xr:uid="{00000000-0005-0000-0000-000099860000}"/>
    <cellStyle name="Millares 2 4 2 6 4 3" xfId="29299" xr:uid="{00000000-0005-0000-0000-00009A860000}"/>
    <cellStyle name="Millares 2 4 2 6 4 4" xfId="39643" xr:uid="{00000000-0005-0000-0000-00009B860000}"/>
    <cellStyle name="Millares 2 4 2 6 5" xfId="12079" xr:uid="{00000000-0005-0000-0000-00009C860000}"/>
    <cellStyle name="Millares 2 4 2 6 5 2" xfId="43135" xr:uid="{00000000-0005-0000-0000-00009D860000}"/>
    <cellStyle name="Millares 2 4 2 6 6" xfId="22451" xr:uid="{00000000-0005-0000-0000-00009E860000}"/>
    <cellStyle name="Millares 2 4 2 6 7" xfId="32795" xr:uid="{00000000-0005-0000-0000-00009F860000}"/>
    <cellStyle name="Millares 2 4 2 7" xfId="5057" xr:uid="{00000000-0005-0000-0000-0000A0860000}"/>
    <cellStyle name="Millares 2 4 2 7 2" xfId="15454" xr:uid="{00000000-0005-0000-0000-0000A1860000}"/>
    <cellStyle name="Millares 2 4 2 7 2 2" xfId="46510" xr:uid="{00000000-0005-0000-0000-0000A2860000}"/>
    <cellStyle name="Millares 2 4 2 7 3" xfId="25826" xr:uid="{00000000-0005-0000-0000-0000A3860000}"/>
    <cellStyle name="Millares 2 4 2 7 4" xfId="36170" xr:uid="{00000000-0005-0000-0000-0000A4860000}"/>
    <cellStyle name="Millares 2 4 2 8" xfId="12028" xr:uid="{00000000-0005-0000-0000-0000A5860000}"/>
    <cellStyle name="Millares 2 4 2 8 2" xfId="43084" xr:uid="{00000000-0005-0000-0000-0000A6860000}"/>
    <cellStyle name="Millares 2 4 2 9" xfId="22400" xr:uid="{00000000-0005-0000-0000-0000A7860000}"/>
    <cellStyle name="Millares 2 4 3" xfId="1210" xr:uid="{00000000-0005-0000-0000-0000A8860000}"/>
    <cellStyle name="Millares 2 4 3 10" xfId="3398" xr:uid="{00000000-0005-0000-0000-0000A9860000}"/>
    <cellStyle name="Millares 2 4 3 10 2" xfId="6828" xr:uid="{00000000-0005-0000-0000-0000AA860000}"/>
    <cellStyle name="Millares 2 4 3 10 2 2" xfId="17223" xr:uid="{00000000-0005-0000-0000-0000AB860000}"/>
    <cellStyle name="Millares 2 4 3 10 2 2 2" xfId="48277" xr:uid="{00000000-0005-0000-0000-0000AC860000}"/>
    <cellStyle name="Millares 2 4 3 10 2 3" xfId="27593" xr:uid="{00000000-0005-0000-0000-0000AD860000}"/>
    <cellStyle name="Millares 2 4 3 10 2 4" xfId="37937" xr:uid="{00000000-0005-0000-0000-0000AE860000}"/>
    <cellStyle name="Millares 2 4 3 10 3" xfId="10308" xr:uid="{00000000-0005-0000-0000-0000AF860000}"/>
    <cellStyle name="Millares 2 4 3 10 3 2" xfId="20674" xr:uid="{00000000-0005-0000-0000-0000B0860000}"/>
    <cellStyle name="Millares 2 4 3 10 3 2 2" xfId="51723" xr:uid="{00000000-0005-0000-0000-0000B1860000}"/>
    <cellStyle name="Millares 2 4 3 10 3 3" xfId="31039" xr:uid="{00000000-0005-0000-0000-0000B2860000}"/>
    <cellStyle name="Millares 2 4 3 10 3 4" xfId="41383" xr:uid="{00000000-0005-0000-0000-0000B3860000}"/>
    <cellStyle name="Millares 2 4 3 10 4" xfId="13795" xr:uid="{00000000-0005-0000-0000-0000B4860000}"/>
    <cellStyle name="Millares 2 4 3 10 4 2" xfId="44851" xr:uid="{00000000-0005-0000-0000-0000B5860000}"/>
    <cellStyle name="Millares 2 4 3 10 5" xfId="24167" xr:uid="{00000000-0005-0000-0000-0000B6860000}"/>
    <cellStyle name="Millares 2 4 3 10 6" xfId="34511" xr:uid="{00000000-0005-0000-0000-0000B7860000}"/>
    <cellStyle name="Millares 2 4 3 11" xfId="5109" xr:uid="{00000000-0005-0000-0000-0000B8860000}"/>
    <cellStyle name="Millares 2 4 3 11 2" xfId="15506" xr:uid="{00000000-0005-0000-0000-0000B9860000}"/>
    <cellStyle name="Millares 2 4 3 11 2 2" xfId="46562" xr:uid="{00000000-0005-0000-0000-0000BA860000}"/>
    <cellStyle name="Millares 2 4 3 11 3" xfId="25878" xr:uid="{00000000-0005-0000-0000-0000BB860000}"/>
    <cellStyle name="Millares 2 4 3 11 4" xfId="36222" xr:uid="{00000000-0005-0000-0000-0000BC860000}"/>
    <cellStyle name="Millares 2 4 3 12" xfId="8549" xr:uid="{00000000-0005-0000-0000-0000BD860000}"/>
    <cellStyle name="Millares 2 4 3 12 2" xfId="18934" xr:uid="{00000000-0005-0000-0000-0000BE860000}"/>
    <cellStyle name="Millares 2 4 3 12 2 2" xfId="49984" xr:uid="{00000000-0005-0000-0000-0000BF860000}"/>
    <cellStyle name="Millares 2 4 3 12 3" xfId="29300" xr:uid="{00000000-0005-0000-0000-0000C0860000}"/>
    <cellStyle name="Millares 2 4 3 12 4" xfId="39644" xr:uid="{00000000-0005-0000-0000-0000C1860000}"/>
    <cellStyle name="Millares 2 4 3 13" xfId="12080" xr:uid="{00000000-0005-0000-0000-0000C2860000}"/>
    <cellStyle name="Millares 2 4 3 13 2" xfId="43136" xr:uid="{00000000-0005-0000-0000-0000C3860000}"/>
    <cellStyle name="Millares 2 4 3 14" xfId="22452" xr:uid="{00000000-0005-0000-0000-0000C4860000}"/>
    <cellStyle name="Millares 2 4 3 15" xfId="32796" xr:uid="{00000000-0005-0000-0000-0000C5860000}"/>
    <cellStyle name="Millares 2 4 3 2" xfId="1211" xr:uid="{00000000-0005-0000-0000-0000C6860000}"/>
    <cellStyle name="Millares 2 4 3 2 10" xfId="8550" xr:uid="{00000000-0005-0000-0000-0000C7860000}"/>
    <cellStyle name="Millares 2 4 3 2 10 2" xfId="18935" xr:uid="{00000000-0005-0000-0000-0000C8860000}"/>
    <cellStyle name="Millares 2 4 3 2 10 2 2" xfId="49985" xr:uid="{00000000-0005-0000-0000-0000C9860000}"/>
    <cellStyle name="Millares 2 4 3 2 10 3" xfId="29301" xr:uid="{00000000-0005-0000-0000-0000CA860000}"/>
    <cellStyle name="Millares 2 4 3 2 10 4" xfId="39645" xr:uid="{00000000-0005-0000-0000-0000CB860000}"/>
    <cellStyle name="Millares 2 4 3 2 11" xfId="12081" xr:uid="{00000000-0005-0000-0000-0000CC860000}"/>
    <cellStyle name="Millares 2 4 3 2 11 2" xfId="43137" xr:uid="{00000000-0005-0000-0000-0000CD860000}"/>
    <cellStyle name="Millares 2 4 3 2 12" xfId="22453" xr:uid="{00000000-0005-0000-0000-0000CE860000}"/>
    <cellStyle name="Millares 2 4 3 2 13" xfId="32797" xr:uid="{00000000-0005-0000-0000-0000CF860000}"/>
    <cellStyle name="Millares 2 4 3 2 2" xfId="1212" xr:uid="{00000000-0005-0000-0000-0000D0860000}"/>
    <cellStyle name="Millares 2 4 3 2 2 10" xfId="12082" xr:uid="{00000000-0005-0000-0000-0000D1860000}"/>
    <cellStyle name="Millares 2 4 3 2 2 10 2" xfId="43138" xr:uid="{00000000-0005-0000-0000-0000D2860000}"/>
    <cellStyle name="Millares 2 4 3 2 2 11" xfId="22454" xr:uid="{00000000-0005-0000-0000-0000D3860000}"/>
    <cellStyle name="Millares 2 4 3 2 2 12" xfId="32798" xr:uid="{00000000-0005-0000-0000-0000D4860000}"/>
    <cellStyle name="Millares 2 4 3 2 2 2" xfId="1213" xr:uid="{00000000-0005-0000-0000-0000D5860000}"/>
    <cellStyle name="Millares 2 4 3 2 2 2 10" xfId="22455" xr:uid="{00000000-0005-0000-0000-0000D6860000}"/>
    <cellStyle name="Millares 2 4 3 2 2 2 11" xfId="32799" xr:uid="{00000000-0005-0000-0000-0000D7860000}"/>
    <cellStyle name="Millares 2 4 3 2 2 2 2" xfId="1214" xr:uid="{00000000-0005-0000-0000-0000D8860000}"/>
    <cellStyle name="Millares 2 4 3 2 2 2 2 2" xfId="1215" xr:uid="{00000000-0005-0000-0000-0000D9860000}"/>
    <cellStyle name="Millares 2 4 3 2 2 2 2 2 2" xfId="3403" xr:uid="{00000000-0005-0000-0000-0000DA860000}"/>
    <cellStyle name="Millares 2 4 3 2 2 2 2 2 2 2" xfId="6833" xr:uid="{00000000-0005-0000-0000-0000DB860000}"/>
    <cellStyle name="Millares 2 4 3 2 2 2 2 2 2 2 2" xfId="17228" xr:uid="{00000000-0005-0000-0000-0000DC860000}"/>
    <cellStyle name="Millares 2 4 3 2 2 2 2 2 2 2 2 2" xfId="48282" xr:uid="{00000000-0005-0000-0000-0000DD860000}"/>
    <cellStyle name="Millares 2 4 3 2 2 2 2 2 2 2 3" xfId="27598" xr:uid="{00000000-0005-0000-0000-0000DE860000}"/>
    <cellStyle name="Millares 2 4 3 2 2 2 2 2 2 2 4" xfId="37942" xr:uid="{00000000-0005-0000-0000-0000DF860000}"/>
    <cellStyle name="Millares 2 4 3 2 2 2 2 2 2 3" xfId="10313" xr:uid="{00000000-0005-0000-0000-0000E0860000}"/>
    <cellStyle name="Millares 2 4 3 2 2 2 2 2 2 3 2" xfId="20679" xr:uid="{00000000-0005-0000-0000-0000E1860000}"/>
    <cellStyle name="Millares 2 4 3 2 2 2 2 2 2 3 2 2" xfId="51728" xr:uid="{00000000-0005-0000-0000-0000E2860000}"/>
    <cellStyle name="Millares 2 4 3 2 2 2 2 2 2 3 3" xfId="31044" xr:uid="{00000000-0005-0000-0000-0000E3860000}"/>
    <cellStyle name="Millares 2 4 3 2 2 2 2 2 2 3 4" xfId="41388" xr:uid="{00000000-0005-0000-0000-0000E4860000}"/>
    <cellStyle name="Millares 2 4 3 2 2 2 2 2 2 4" xfId="13800" xr:uid="{00000000-0005-0000-0000-0000E5860000}"/>
    <cellStyle name="Millares 2 4 3 2 2 2 2 2 2 4 2" xfId="44856" xr:uid="{00000000-0005-0000-0000-0000E6860000}"/>
    <cellStyle name="Millares 2 4 3 2 2 2 2 2 2 5" xfId="24172" xr:uid="{00000000-0005-0000-0000-0000E7860000}"/>
    <cellStyle name="Millares 2 4 3 2 2 2 2 2 2 6" xfId="34516" xr:uid="{00000000-0005-0000-0000-0000E8860000}"/>
    <cellStyle name="Millares 2 4 3 2 2 2 2 2 3" xfId="5114" xr:uid="{00000000-0005-0000-0000-0000E9860000}"/>
    <cellStyle name="Millares 2 4 3 2 2 2 2 2 3 2" xfId="15511" xr:uid="{00000000-0005-0000-0000-0000EA860000}"/>
    <cellStyle name="Millares 2 4 3 2 2 2 2 2 3 2 2" xfId="46567" xr:uid="{00000000-0005-0000-0000-0000EB860000}"/>
    <cellStyle name="Millares 2 4 3 2 2 2 2 2 3 3" xfId="25883" xr:uid="{00000000-0005-0000-0000-0000EC860000}"/>
    <cellStyle name="Millares 2 4 3 2 2 2 2 2 3 4" xfId="36227" xr:uid="{00000000-0005-0000-0000-0000ED860000}"/>
    <cellStyle name="Millares 2 4 3 2 2 2 2 2 4" xfId="8554" xr:uid="{00000000-0005-0000-0000-0000EE860000}"/>
    <cellStyle name="Millares 2 4 3 2 2 2 2 2 4 2" xfId="18939" xr:uid="{00000000-0005-0000-0000-0000EF860000}"/>
    <cellStyle name="Millares 2 4 3 2 2 2 2 2 4 2 2" xfId="49989" xr:uid="{00000000-0005-0000-0000-0000F0860000}"/>
    <cellStyle name="Millares 2 4 3 2 2 2 2 2 4 3" xfId="29305" xr:uid="{00000000-0005-0000-0000-0000F1860000}"/>
    <cellStyle name="Millares 2 4 3 2 2 2 2 2 4 4" xfId="39649" xr:uid="{00000000-0005-0000-0000-0000F2860000}"/>
    <cellStyle name="Millares 2 4 3 2 2 2 2 2 5" xfId="12085" xr:uid="{00000000-0005-0000-0000-0000F3860000}"/>
    <cellStyle name="Millares 2 4 3 2 2 2 2 2 5 2" xfId="43141" xr:uid="{00000000-0005-0000-0000-0000F4860000}"/>
    <cellStyle name="Millares 2 4 3 2 2 2 2 2 6" xfId="22457" xr:uid="{00000000-0005-0000-0000-0000F5860000}"/>
    <cellStyle name="Millares 2 4 3 2 2 2 2 2 7" xfId="32801" xr:uid="{00000000-0005-0000-0000-0000F6860000}"/>
    <cellStyle name="Millares 2 4 3 2 2 2 2 3" xfId="3402" xr:uid="{00000000-0005-0000-0000-0000F7860000}"/>
    <cellStyle name="Millares 2 4 3 2 2 2 2 3 2" xfId="6832" xr:uid="{00000000-0005-0000-0000-0000F8860000}"/>
    <cellStyle name="Millares 2 4 3 2 2 2 2 3 2 2" xfId="17227" xr:uid="{00000000-0005-0000-0000-0000F9860000}"/>
    <cellStyle name="Millares 2 4 3 2 2 2 2 3 2 2 2" xfId="48281" xr:uid="{00000000-0005-0000-0000-0000FA860000}"/>
    <cellStyle name="Millares 2 4 3 2 2 2 2 3 2 3" xfId="27597" xr:uid="{00000000-0005-0000-0000-0000FB860000}"/>
    <cellStyle name="Millares 2 4 3 2 2 2 2 3 2 4" xfId="37941" xr:uid="{00000000-0005-0000-0000-0000FC860000}"/>
    <cellStyle name="Millares 2 4 3 2 2 2 2 3 3" xfId="10312" xr:uid="{00000000-0005-0000-0000-0000FD860000}"/>
    <cellStyle name="Millares 2 4 3 2 2 2 2 3 3 2" xfId="20678" xr:uid="{00000000-0005-0000-0000-0000FE860000}"/>
    <cellStyle name="Millares 2 4 3 2 2 2 2 3 3 2 2" xfId="51727" xr:uid="{00000000-0005-0000-0000-0000FF860000}"/>
    <cellStyle name="Millares 2 4 3 2 2 2 2 3 3 3" xfId="31043" xr:uid="{00000000-0005-0000-0000-000000870000}"/>
    <cellStyle name="Millares 2 4 3 2 2 2 2 3 3 4" xfId="41387" xr:uid="{00000000-0005-0000-0000-000001870000}"/>
    <cellStyle name="Millares 2 4 3 2 2 2 2 3 4" xfId="13799" xr:uid="{00000000-0005-0000-0000-000002870000}"/>
    <cellStyle name="Millares 2 4 3 2 2 2 2 3 4 2" xfId="44855" xr:uid="{00000000-0005-0000-0000-000003870000}"/>
    <cellStyle name="Millares 2 4 3 2 2 2 2 3 5" xfId="24171" xr:uid="{00000000-0005-0000-0000-000004870000}"/>
    <cellStyle name="Millares 2 4 3 2 2 2 2 3 6" xfId="34515" xr:uid="{00000000-0005-0000-0000-000005870000}"/>
    <cellStyle name="Millares 2 4 3 2 2 2 2 4" xfId="5113" xr:uid="{00000000-0005-0000-0000-000006870000}"/>
    <cellStyle name="Millares 2 4 3 2 2 2 2 4 2" xfId="15510" xr:uid="{00000000-0005-0000-0000-000007870000}"/>
    <cellStyle name="Millares 2 4 3 2 2 2 2 4 2 2" xfId="46566" xr:uid="{00000000-0005-0000-0000-000008870000}"/>
    <cellStyle name="Millares 2 4 3 2 2 2 2 4 3" xfId="25882" xr:uid="{00000000-0005-0000-0000-000009870000}"/>
    <cellStyle name="Millares 2 4 3 2 2 2 2 4 4" xfId="36226" xr:uid="{00000000-0005-0000-0000-00000A870000}"/>
    <cellStyle name="Millares 2 4 3 2 2 2 2 5" xfId="8553" xr:uid="{00000000-0005-0000-0000-00000B870000}"/>
    <cellStyle name="Millares 2 4 3 2 2 2 2 5 2" xfId="18938" xr:uid="{00000000-0005-0000-0000-00000C870000}"/>
    <cellStyle name="Millares 2 4 3 2 2 2 2 5 2 2" xfId="49988" xr:uid="{00000000-0005-0000-0000-00000D870000}"/>
    <cellStyle name="Millares 2 4 3 2 2 2 2 5 3" xfId="29304" xr:uid="{00000000-0005-0000-0000-00000E870000}"/>
    <cellStyle name="Millares 2 4 3 2 2 2 2 5 4" xfId="39648" xr:uid="{00000000-0005-0000-0000-00000F870000}"/>
    <cellStyle name="Millares 2 4 3 2 2 2 2 6" xfId="12084" xr:uid="{00000000-0005-0000-0000-000010870000}"/>
    <cellStyle name="Millares 2 4 3 2 2 2 2 6 2" xfId="43140" xr:uid="{00000000-0005-0000-0000-000011870000}"/>
    <cellStyle name="Millares 2 4 3 2 2 2 2 7" xfId="22456" xr:uid="{00000000-0005-0000-0000-000012870000}"/>
    <cellStyle name="Millares 2 4 3 2 2 2 2 8" xfId="32800" xr:uid="{00000000-0005-0000-0000-000013870000}"/>
    <cellStyle name="Millares 2 4 3 2 2 2 3" xfId="1216" xr:uid="{00000000-0005-0000-0000-000014870000}"/>
    <cellStyle name="Millares 2 4 3 2 2 2 3 2" xfId="3404" xr:uid="{00000000-0005-0000-0000-000015870000}"/>
    <cellStyle name="Millares 2 4 3 2 2 2 3 2 2" xfId="6834" xr:uid="{00000000-0005-0000-0000-000016870000}"/>
    <cellStyle name="Millares 2 4 3 2 2 2 3 2 2 2" xfId="17229" xr:uid="{00000000-0005-0000-0000-000017870000}"/>
    <cellStyle name="Millares 2 4 3 2 2 2 3 2 2 2 2" xfId="48283" xr:uid="{00000000-0005-0000-0000-000018870000}"/>
    <cellStyle name="Millares 2 4 3 2 2 2 3 2 2 3" xfId="27599" xr:uid="{00000000-0005-0000-0000-000019870000}"/>
    <cellStyle name="Millares 2 4 3 2 2 2 3 2 2 4" xfId="37943" xr:uid="{00000000-0005-0000-0000-00001A870000}"/>
    <cellStyle name="Millares 2 4 3 2 2 2 3 2 3" xfId="10314" xr:uid="{00000000-0005-0000-0000-00001B870000}"/>
    <cellStyle name="Millares 2 4 3 2 2 2 3 2 3 2" xfId="20680" xr:uid="{00000000-0005-0000-0000-00001C870000}"/>
    <cellStyle name="Millares 2 4 3 2 2 2 3 2 3 2 2" xfId="51729" xr:uid="{00000000-0005-0000-0000-00001D870000}"/>
    <cellStyle name="Millares 2 4 3 2 2 2 3 2 3 3" xfId="31045" xr:uid="{00000000-0005-0000-0000-00001E870000}"/>
    <cellStyle name="Millares 2 4 3 2 2 2 3 2 3 4" xfId="41389" xr:uid="{00000000-0005-0000-0000-00001F870000}"/>
    <cellStyle name="Millares 2 4 3 2 2 2 3 2 4" xfId="13801" xr:uid="{00000000-0005-0000-0000-000020870000}"/>
    <cellStyle name="Millares 2 4 3 2 2 2 3 2 4 2" xfId="44857" xr:uid="{00000000-0005-0000-0000-000021870000}"/>
    <cellStyle name="Millares 2 4 3 2 2 2 3 2 5" xfId="24173" xr:uid="{00000000-0005-0000-0000-000022870000}"/>
    <cellStyle name="Millares 2 4 3 2 2 2 3 2 6" xfId="34517" xr:uid="{00000000-0005-0000-0000-000023870000}"/>
    <cellStyle name="Millares 2 4 3 2 2 2 3 3" xfId="5115" xr:uid="{00000000-0005-0000-0000-000024870000}"/>
    <cellStyle name="Millares 2 4 3 2 2 2 3 3 2" xfId="15512" xr:uid="{00000000-0005-0000-0000-000025870000}"/>
    <cellStyle name="Millares 2 4 3 2 2 2 3 3 2 2" xfId="46568" xr:uid="{00000000-0005-0000-0000-000026870000}"/>
    <cellStyle name="Millares 2 4 3 2 2 2 3 3 3" xfId="25884" xr:uid="{00000000-0005-0000-0000-000027870000}"/>
    <cellStyle name="Millares 2 4 3 2 2 2 3 3 4" xfId="36228" xr:uid="{00000000-0005-0000-0000-000028870000}"/>
    <cellStyle name="Millares 2 4 3 2 2 2 3 4" xfId="8555" xr:uid="{00000000-0005-0000-0000-000029870000}"/>
    <cellStyle name="Millares 2 4 3 2 2 2 3 4 2" xfId="18940" xr:uid="{00000000-0005-0000-0000-00002A870000}"/>
    <cellStyle name="Millares 2 4 3 2 2 2 3 4 2 2" xfId="49990" xr:uid="{00000000-0005-0000-0000-00002B870000}"/>
    <cellStyle name="Millares 2 4 3 2 2 2 3 4 3" xfId="29306" xr:uid="{00000000-0005-0000-0000-00002C870000}"/>
    <cellStyle name="Millares 2 4 3 2 2 2 3 4 4" xfId="39650" xr:uid="{00000000-0005-0000-0000-00002D870000}"/>
    <cellStyle name="Millares 2 4 3 2 2 2 3 5" xfId="12086" xr:uid="{00000000-0005-0000-0000-00002E870000}"/>
    <cellStyle name="Millares 2 4 3 2 2 2 3 5 2" xfId="43142" xr:uid="{00000000-0005-0000-0000-00002F870000}"/>
    <cellStyle name="Millares 2 4 3 2 2 2 3 6" xfId="22458" xr:uid="{00000000-0005-0000-0000-000030870000}"/>
    <cellStyle name="Millares 2 4 3 2 2 2 3 7" xfId="32802" xr:uid="{00000000-0005-0000-0000-000031870000}"/>
    <cellStyle name="Millares 2 4 3 2 2 2 4" xfId="1217" xr:uid="{00000000-0005-0000-0000-000032870000}"/>
    <cellStyle name="Millares 2 4 3 2 2 2 4 2" xfId="3405" xr:uid="{00000000-0005-0000-0000-000033870000}"/>
    <cellStyle name="Millares 2 4 3 2 2 2 4 2 2" xfId="6835" xr:uid="{00000000-0005-0000-0000-000034870000}"/>
    <cellStyle name="Millares 2 4 3 2 2 2 4 2 2 2" xfId="17230" xr:uid="{00000000-0005-0000-0000-000035870000}"/>
    <cellStyle name="Millares 2 4 3 2 2 2 4 2 2 2 2" xfId="48284" xr:uid="{00000000-0005-0000-0000-000036870000}"/>
    <cellStyle name="Millares 2 4 3 2 2 2 4 2 2 3" xfId="27600" xr:uid="{00000000-0005-0000-0000-000037870000}"/>
    <cellStyle name="Millares 2 4 3 2 2 2 4 2 2 4" xfId="37944" xr:uid="{00000000-0005-0000-0000-000038870000}"/>
    <cellStyle name="Millares 2 4 3 2 2 2 4 2 3" xfId="10315" xr:uid="{00000000-0005-0000-0000-000039870000}"/>
    <cellStyle name="Millares 2 4 3 2 2 2 4 2 3 2" xfId="20681" xr:uid="{00000000-0005-0000-0000-00003A870000}"/>
    <cellStyle name="Millares 2 4 3 2 2 2 4 2 3 2 2" xfId="51730" xr:uid="{00000000-0005-0000-0000-00003B870000}"/>
    <cellStyle name="Millares 2 4 3 2 2 2 4 2 3 3" xfId="31046" xr:uid="{00000000-0005-0000-0000-00003C870000}"/>
    <cellStyle name="Millares 2 4 3 2 2 2 4 2 3 4" xfId="41390" xr:uid="{00000000-0005-0000-0000-00003D870000}"/>
    <cellStyle name="Millares 2 4 3 2 2 2 4 2 4" xfId="13802" xr:uid="{00000000-0005-0000-0000-00003E870000}"/>
    <cellStyle name="Millares 2 4 3 2 2 2 4 2 4 2" xfId="44858" xr:uid="{00000000-0005-0000-0000-00003F870000}"/>
    <cellStyle name="Millares 2 4 3 2 2 2 4 2 5" xfId="24174" xr:uid="{00000000-0005-0000-0000-000040870000}"/>
    <cellStyle name="Millares 2 4 3 2 2 2 4 2 6" xfId="34518" xr:uid="{00000000-0005-0000-0000-000041870000}"/>
    <cellStyle name="Millares 2 4 3 2 2 2 4 3" xfId="5116" xr:uid="{00000000-0005-0000-0000-000042870000}"/>
    <cellStyle name="Millares 2 4 3 2 2 2 4 3 2" xfId="15513" xr:uid="{00000000-0005-0000-0000-000043870000}"/>
    <cellStyle name="Millares 2 4 3 2 2 2 4 3 2 2" xfId="46569" xr:uid="{00000000-0005-0000-0000-000044870000}"/>
    <cellStyle name="Millares 2 4 3 2 2 2 4 3 3" xfId="25885" xr:uid="{00000000-0005-0000-0000-000045870000}"/>
    <cellStyle name="Millares 2 4 3 2 2 2 4 3 4" xfId="36229" xr:uid="{00000000-0005-0000-0000-000046870000}"/>
    <cellStyle name="Millares 2 4 3 2 2 2 4 4" xfId="8556" xr:uid="{00000000-0005-0000-0000-000047870000}"/>
    <cellStyle name="Millares 2 4 3 2 2 2 4 4 2" xfId="18941" xr:uid="{00000000-0005-0000-0000-000048870000}"/>
    <cellStyle name="Millares 2 4 3 2 2 2 4 4 2 2" xfId="49991" xr:uid="{00000000-0005-0000-0000-000049870000}"/>
    <cellStyle name="Millares 2 4 3 2 2 2 4 4 3" xfId="29307" xr:uid="{00000000-0005-0000-0000-00004A870000}"/>
    <cellStyle name="Millares 2 4 3 2 2 2 4 4 4" xfId="39651" xr:uid="{00000000-0005-0000-0000-00004B870000}"/>
    <cellStyle name="Millares 2 4 3 2 2 2 4 5" xfId="12087" xr:uid="{00000000-0005-0000-0000-00004C870000}"/>
    <cellStyle name="Millares 2 4 3 2 2 2 4 5 2" xfId="43143" xr:uid="{00000000-0005-0000-0000-00004D870000}"/>
    <cellStyle name="Millares 2 4 3 2 2 2 4 6" xfId="22459" xr:uid="{00000000-0005-0000-0000-00004E870000}"/>
    <cellStyle name="Millares 2 4 3 2 2 2 4 7" xfId="32803" xr:uid="{00000000-0005-0000-0000-00004F870000}"/>
    <cellStyle name="Millares 2 4 3 2 2 2 5" xfId="1218" xr:uid="{00000000-0005-0000-0000-000050870000}"/>
    <cellStyle name="Millares 2 4 3 2 2 2 5 2" xfId="3406" xr:uid="{00000000-0005-0000-0000-000051870000}"/>
    <cellStyle name="Millares 2 4 3 2 2 2 5 2 2" xfId="6836" xr:uid="{00000000-0005-0000-0000-000052870000}"/>
    <cellStyle name="Millares 2 4 3 2 2 2 5 2 2 2" xfId="17231" xr:uid="{00000000-0005-0000-0000-000053870000}"/>
    <cellStyle name="Millares 2 4 3 2 2 2 5 2 2 2 2" xfId="48285" xr:uid="{00000000-0005-0000-0000-000054870000}"/>
    <cellStyle name="Millares 2 4 3 2 2 2 5 2 2 3" xfId="27601" xr:uid="{00000000-0005-0000-0000-000055870000}"/>
    <cellStyle name="Millares 2 4 3 2 2 2 5 2 2 4" xfId="37945" xr:uid="{00000000-0005-0000-0000-000056870000}"/>
    <cellStyle name="Millares 2 4 3 2 2 2 5 2 3" xfId="10316" xr:uid="{00000000-0005-0000-0000-000057870000}"/>
    <cellStyle name="Millares 2 4 3 2 2 2 5 2 3 2" xfId="20682" xr:uid="{00000000-0005-0000-0000-000058870000}"/>
    <cellStyle name="Millares 2 4 3 2 2 2 5 2 3 2 2" xfId="51731" xr:uid="{00000000-0005-0000-0000-000059870000}"/>
    <cellStyle name="Millares 2 4 3 2 2 2 5 2 3 3" xfId="31047" xr:uid="{00000000-0005-0000-0000-00005A870000}"/>
    <cellStyle name="Millares 2 4 3 2 2 2 5 2 3 4" xfId="41391" xr:uid="{00000000-0005-0000-0000-00005B870000}"/>
    <cellStyle name="Millares 2 4 3 2 2 2 5 2 4" xfId="13803" xr:uid="{00000000-0005-0000-0000-00005C870000}"/>
    <cellStyle name="Millares 2 4 3 2 2 2 5 2 4 2" xfId="44859" xr:uid="{00000000-0005-0000-0000-00005D870000}"/>
    <cellStyle name="Millares 2 4 3 2 2 2 5 2 5" xfId="24175" xr:uid="{00000000-0005-0000-0000-00005E870000}"/>
    <cellStyle name="Millares 2 4 3 2 2 2 5 2 6" xfId="34519" xr:uid="{00000000-0005-0000-0000-00005F870000}"/>
    <cellStyle name="Millares 2 4 3 2 2 2 5 3" xfId="5117" xr:uid="{00000000-0005-0000-0000-000060870000}"/>
    <cellStyle name="Millares 2 4 3 2 2 2 5 3 2" xfId="15514" xr:uid="{00000000-0005-0000-0000-000061870000}"/>
    <cellStyle name="Millares 2 4 3 2 2 2 5 3 2 2" xfId="46570" xr:uid="{00000000-0005-0000-0000-000062870000}"/>
    <cellStyle name="Millares 2 4 3 2 2 2 5 3 3" xfId="25886" xr:uid="{00000000-0005-0000-0000-000063870000}"/>
    <cellStyle name="Millares 2 4 3 2 2 2 5 3 4" xfId="36230" xr:uid="{00000000-0005-0000-0000-000064870000}"/>
    <cellStyle name="Millares 2 4 3 2 2 2 5 4" xfId="8557" xr:uid="{00000000-0005-0000-0000-000065870000}"/>
    <cellStyle name="Millares 2 4 3 2 2 2 5 4 2" xfId="18942" xr:uid="{00000000-0005-0000-0000-000066870000}"/>
    <cellStyle name="Millares 2 4 3 2 2 2 5 4 2 2" xfId="49992" xr:uid="{00000000-0005-0000-0000-000067870000}"/>
    <cellStyle name="Millares 2 4 3 2 2 2 5 4 3" xfId="29308" xr:uid="{00000000-0005-0000-0000-000068870000}"/>
    <cellStyle name="Millares 2 4 3 2 2 2 5 4 4" xfId="39652" xr:uid="{00000000-0005-0000-0000-000069870000}"/>
    <cellStyle name="Millares 2 4 3 2 2 2 5 5" xfId="12088" xr:uid="{00000000-0005-0000-0000-00006A870000}"/>
    <cellStyle name="Millares 2 4 3 2 2 2 5 5 2" xfId="43144" xr:uid="{00000000-0005-0000-0000-00006B870000}"/>
    <cellStyle name="Millares 2 4 3 2 2 2 5 6" xfId="22460" xr:uid="{00000000-0005-0000-0000-00006C870000}"/>
    <cellStyle name="Millares 2 4 3 2 2 2 5 7" xfId="32804" xr:uid="{00000000-0005-0000-0000-00006D870000}"/>
    <cellStyle name="Millares 2 4 3 2 2 2 6" xfId="3401" xr:uid="{00000000-0005-0000-0000-00006E870000}"/>
    <cellStyle name="Millares 2 4 3 2 2 2 6 2" xfId="6831" xr:uid="{00000000-0005-0000-0000-00006F870000}"/>
    <cellStyle name="Millares 2 4 3 2 2 2 6 2 2" xfId="17226" xr:uid="{00000000-0005-0000-0000-000070870000}"/>
    <cellStyle name="Millares 2 4 3 2 2 2 6 2 2 2" xfId="48280" xr:uid="{00000000-0005-0000-0000-000071870000}"/>
    <cellStyle name="Millares 2 4 3 2 2 2 6 2 3" xfId="27596" xr:uid="{00000000-0005-0000-0000-000072870000}"/>
    <cellStyle name="Millares 2 4 3 2 2 2 6 2 4" xfId="37940" xr:uid="{00000000-0005-0000-0000-000073870000}"/>
    <cellStyle name="Millares 2 4 3 2 2 2 6 3" xfId="10311" xr:uid="{00000000-0005-0000-0000-000074870000}"/>
    <cellStyle name="Millares 2 4 3 2 2 2 6 3 2" xfId="20677" xr:uid="{00000000-0005-0000-0000-000075870000}"/>
    <cellStyle name="Millares 2 4 3 2 2 2 6 3 2 2" xfId="51726" xr:uid="{00000000-0005-0000-0000-000076870000}"/>
    <cellStyle name="Millares 2 4 3 2 2 2 6 3 3" xfId="31042" xr:uid="{00000000-0005-0000-0000-000077870000}"/>
    <cellStyle name="Millares 2 4 3 2 2 2 6 3 4" xfId="41386" xr:uid="{00000000-0005-0000-0000-000078870000}"/>
    <cellStyle name="Millares 2 4 3 2 2 2 6 4" xfId="13798" xr:uid="{00000000-0005-0000-0000-000079870000}"/>
    <cellStyle name="Millares 2 4 3 2 2 2 6 4 2" xfId="44854" xr:uid="{00000000-0005-0000-0000-00007A870000}"/>
    <cellStyle name="Millares 2 4 3 2 2 2 6 5" xfId="24170" xr:uid="{00000000-0005-0000-0000-00007B870000}"/>
    <cellStyle name="Millares 2 4 3 2 2 2 6 6" xfId="34514" xr:uid="{00000000-0005-0000-0000-00007C870000}"/>
    <cellStyle name="Millares 2 4 3 2 2 2 7" xfId="5112" xr:uid="{00000000-0005-0000-0000-00007D870000}"/>
    <cellStyle name="Millares 2 4 3 2 2 2 7 2" xfId="15509" xr:uid="{00000000-0005-0000-0000-00007E870000}"/>
    <cellStyle name="Millares 2 4 3 2 2 2 7 2 2" xfId="46565" xr:uid="{00000000-0005-0000-0000-00007F870000}"/>
    <cellStyle name="Millares 2 4 3 2 2 2 7 3" xfId="25881" xr:uid="{00000000-0005-0000-0000-000080870000}"/>
    <cellStyle name="Millares 2 4 3 2 2 2 7 4" xfId="36225" xr:uid="{00000000-0005-0000-0000-000081870000}"/>
    <cellStyle name="Millares 2 4 3 2 2 2 8" xfId="8552" xr:uid="{00000000-0005-0000-0000-000082870000}"/>
    <cellStyle name="Millares 2 4 3 2 2 2 8 2" xfId="18937" xr:uid="{00000000-0005-0000-0000-000083870000}"/>
    <cellStyle name="Millares 2 4 3 2 2 2 8 2 2" xfId="49987" xr:uid="{00000000-0005-0000-0000-000084870000}"/>
    <cellStyle name="Millares 2 4 3 2 2 2 8 3" xfId="29303" xr:uid="{00000000-0005-0000-0000-000085870000}"/>
    <cellStyle name="Millares 2 4 3 2 2 2 8 4" xfId="39647" xr:uid="{00000000-0005-0000-0000-000086870000}"/>
    <cellStyle name="Millares 2 4 3 2 2 2 9" xfId="12083" xr:uid="{00000000-0005-0000-0000-000087870000}"/>
    <cellStyle name="Millares 2 4 3 2 2 2 9 2" xfId="43139" xr:uid="{00000000-0005-0000-0000-000088870000}"/>
    <cellStyle name="Millares 2 4 3 2 2 3" xfId="1219" xr:uid="{00000000-0005-0000-0000-000089870000}"/>
    <cellStyle name="Millares 2 4 3 2 2 3 2" xfId="1220" xr:uid="{00000000-0005-0000-0000-00008A870000}"/>
    <cellStyle name="Millares 2 4 3 2 2 3 2 2" xfId="3408" xr:uid="{00000000-0005-0000-0000-00008B870000}"/>
    <cellStyle name="Millares 2 4 3 2 2 3 2 2 2" xfId="6838" xr:uid="{00000000-0005-0000-0000-00008C870000}"/>
    <cellStyle name="Millares 2 4 3 2 2 3 2 2 2 2" xfId="17233" xr:uid="{00000000-0005-0000-0000-00008D870000}"/>
    <cellStyle name="Millares 2 4 3 2 2 3 2 2 2 2 2" xfId="48287" xr:uid="{00000000-0005-0000-0000-00008E870000}"/>
    <cellStyle name="Millares 2 4 3 2 2 3 2 2 2 3" xfId="27603" xr:uid="{00000000-0005-0000-0000-00008F870000}"/>
    <cellStyle name="Millares 2 4 3 2 2 3 2 2 2 4" xfId="37947" xr:uid="{00000000-0005-0000-0000-000090870000}"/>
    <cellStyle name="Millares 2 4 3 2 2 3 2 2 3" xfId="10318" xr:uid="{00000000-0005-0000-0000-000091870000}"/>
    <cellStyle name="Millares 2 4 3 2 2 3 2 2 3 2" xfId="20684" xr:uid="{00000000-0005-0000-0000-000092870000}"/>
    <cellStyle name="Millares 2 4 3 2 2 3 2 2 3 2 2" xfId="51733" xr:uid="{00000000-0005-0000-0000-000093870000}"/>
    <cellStyle name="Millares 2 4 3 2 2 3 2 2 3 3" xfId="31049" xr:uid="{00000000-0005-0000-0000-000094870000}"/>
    <cellStyle name="Millares 2 4 3 2 2 3 2 2 3 4" xfId="41393" xr:uid="{00000000-0005-0000-0000-000095870000}"/>
    <cellStyle name="Millares 2 4 3 2 2 3 2 2 4" xfId="13805" xr:uid="{00000000-0005-0000-0000-000096870000}"/>
    <cellStyle name="Millares 2 4 3 2 2 3 2 2 4 2" xfId="44861" xr:uid="{00000000-0005-0000-0000-000097870000}"/>
    <cellStyle name="Millares 2 4 3 2 2 3 2 2 5" xfId="24177" xr:uid="{00000000-0005-0000-0000-000098870000}"/>
    <cellStyle name="Millares 2 4 3 2 2 3 2 2 6" xfId="34521" xr:uid="{00000000-0005-0000-0000-000099870000}"/>
    <cellStyle name="Millares 2 4 3 2 2 3 2 3" xfId="5119" xr:uid="{00000000-0005-0000-0000-00009A870000}"/>
    <cellStyle name="Millares 2 4 3 2 2 3 2 3 2" xfId="15516" xr:uid="{00000000-0005-0000-0000-00009B870000}"/>
    <cellStyle name="Millares 2 4 3 2 2 3 2 3 2 2" xfId="46572" xr:uid="{00000000-0005-0000-0000-00009C870000}"/>
    <cellStyle name="Millares 2 4 3 2 2 3 2 3 3" xfId="25888" xr:uid="{00000000-0005-0000-0000-00009D870000}"/>
    <cellStyle name="Millares 2 4 3 2 2 3 2 3 4" xfId="36232" xr:uid="{00000000-0005-0000-0000-00009E870000}"/>
    <cellStyle name="Millares 2 4 3 2 2 3 2 4" xfId="8559" xr:uid="{00000000-0005-0000-0000-00009F870000}"/>
    <cellStyle name="Millares 2 4 3 2 2 3 2 4 2" xfId="18944" xr:uid="{00000000-0005-0000-0000-0000A0870000}"/>
    <cellStyle name="Millares 2 4 3 2 2 3 2 4 2 2" xfId="49994" xr:uid="{00000000-0005-0000-0000-0000A1870000}"/>
    <cellStyle name="Millares 2 4 3 2 2 3 2 4 3" xfId="29310" xr:uid="{00000000-0005-0000-0000-0000A2870000}"/>
    <cellStyle name="Millares 2 4 3 2 2 3 2 4 4" xfId="39654" xr:uid="{00000000-0005-0000-0000-0000A3870000}"/>
    <cellStyle name="Millares 2 4 3 2 2 3 2 5" xfId="12090" xr:uid="{00000000-0005-0000-0000-0000A4870000}"/>
    <cellStyle name="Millares 2 4 3 2 2 3 2 5 2" xfId="43146" xr:uid="{00000000-0005-0000-0000-0000A5870000}"/>
    <cellStyle name="Millares 2 4 3 2 2 3 2 6" xfId="22462" xr:uid="{00000000-0005-0000-0000-0000A6870000}"/>
    <cellStyle name="Millares 2 4 3 2 2 3 2 7" xfId="32806" xr:uid="{00000000-0005-0000-0000-0000A7870000}"/>
    <cellStyle name="Millares 2 4 3 2 2 3 3" xfId="3407" xr:uid="{00000000-0005-0000-0000-0000A8870000}"/>
    <cellStyle name="Millares 2 4 3 2 2 3 3 2" xfId="6837" xr:uid="{00000000-0005-0000-0000-0000A9870000}"/>
    <cellStyle name="Millares 2 4 3 2 2 3 3 2 2" xfId="17232" xr:uid="{00000000-0005-0000-0000-0000AA870000}"/>
    <cellStyle name="Millares 2 4 3 2 2 3 3 2 2 2" xfId="48286" xr:uid="{00000000-0005-0000-0000-0000AB870000}"/>
    <cellStyle name="Millares 2 4 3 2 2 3 3 2 3" xfId="27602" xr:uid="{00000000-0005-0000-0000-0000AC870000}"/>
    <cellStyle name="Millares 2 4 3 2 2 3 3 2 4" xfId="37946" xr:uid="{00000000-0005-0000-0000-0000AD870000}"/>
    <cellStyle name="Millares 2 4 3 2 2 3 3 3" xfId="10317" xr:uid="{00000000-0005-0000-0000-0000AE870000}"/>
    <cellStyle name="Millares 2 4 3 2 2 3 3 3 2" xfId="20683" xr:uid="{00000000-0005-0000-0000-0000AF870000}"/>
    <cellStyle name="Millares 2 4 3 2 2 3 3 3 2 2" xfId="51732" xr:uid="{00000000-0005-0000-0000-0000B0870000}"/>
    <cellStyle name="Millares 2 4 3 2 2 3 3 3 3" xfId="31048" xr:uid="{00000000-0005-0000-0000-0000B1870000}"/>
    <cellStyle name="Millares 2 4 3 2 2 3 3 3 4" xfId="41392" xr:uid="{00000000-0005-0000-0000-0000B2870000}"/>
    <cellStyle name="Millares 2 4 3 2 2 3 3 4" xfId="13804" xr:uid="{00000000-0005-0000-0000-0000B3870000}"/>
    <cellStyle name="Millares 2 4 3 2 2 3 3 4 2" xfId="44860" xr:uid="{00000000-0005-0000-0000-0000B4870000}"/>
    <cellStyle name="Millares 2 4 3 2 2 3 3 5" xfId="24176" xr:uid="{00000000-0005-0000-0000-0000B5870000}"/>
    <cellStyle name="Millares 2 4 3 2 2 3 3 6" xfId="34520" xr:uid="{00000000-0005-0000-0000-0000B6870000}"/>
    <cellStyle name="Millares 2 4 3 2 2 3 4" xfId="5118" xr:uid="{00000000-0005-0000-0000-0000B7870000}"/>
    <cellStyle name="Millares 2 4 3 2 2 3 4 2" xfId="15515" xr:uid="{00000000-0005-0000-0000-0000B8870000}"/>
    <cellStyle name="Millares 2 4 3 2 2 3 4 2 2" xfId="46571" xr:uid="{00000000-0005-0000-0000-0000B9870000}"/>
    <cellStyle name="Millares 2 4 3 2 2 3 4 3" xfId="25887" xr:uid="{00000000-0005-0000-0000-0000BA870000}"/>
    <cellStyle name="Millares 2 4 3 2 2 3 4 4" xfId="36231" xr:uid="{00000000-0005-0000-0000-0000BB870000}"/>
    <cellStyle name="Millares 2 4 3 2 2 3 5" xfId="8558" xr:uid="{00000000-0005-0000-0000-0000BC870000}"/>
    <cellStyle name="Millares 2 4 3 2 2 3 5 2" xfId="18943" xr:uid="{00000000-0005-0000-0000-0000BD870000}"/>
    <cellStyle name="Millares 2 4 3 2 2 3 5 2 2" xfId="49993" xr:uid="{00000000-0005-0000-0000-0000BE870000}"/>
    <cellStyle name="Millares 2 4 3 2 2 3 5 3" xfId="29309" xr:uid="{00000000-0005-0000-0000-0000BF870000}"/>
    <cellStyle name="Millares 2 4 3 2 2 3 5 4" xfId="39653" xr:uid="{00000000-0005-0000-0000-0000C0870000}"/>
    <cellStyle name="Millares 2 4 3 2 2 3 6" xfId="12089" xr:uid="{00000000-0005-0000-0000-0000C1870000}"/>
    <cellStyle name="Millares 2 4 3 2 2 3 6 2" xfId="43145" xr:uid="{00000000-0005-0000-0000-0000C2870000}"/>
    <cellStyle name="Millares 2 4 3 2 2 3 7" xfId="22461" xr:uid="{00000000-0005-0000-0000-0000C3870000}"/>
    <cellStyle name="Millares 2 4 3 2 2 3 8" xfId="32805" xr:uid="{00000000-0005-0000-0000-0000C4870000}"/>
    <cellStyle name="Millares 2 4 3 2 2 4" xfId="1221" xr:uid="{00000000-0005-0000-0000-0000C5870000}"/>
    <cellStyle name="Millares 2 4 3 2 2 4 2" xfId="3409" xr:uid="{00000000-0005-0000-0000-0000C6870000}"/>
    <cellStyle name="Millares 2 4 3 2 2 4 2 2" xfId="6839" xr:uid="{00000000-0005-0000-0000-0000C7870000}"/>
    <cellStyle name="Millares 2 4 3 2 2 4 2 2 2" xfId="17234" xr:uid="{00000000-0005-0000-0000-0000C8870000}"/>
    <cellStyle name="Millares 2 4 3 2 2 4 2 2 2 2" xfId="48288" xr:uid="{00000000-0005-0000-0000-0000C9870000}"/>
    <cellStyle name="Millares 2 4 3 2 2 4 2 2 3" xfId="27604" xr:uid="{00000000-0005-0000-0000-0000CA870000}"/>
    <cellStyle name="Millares 2 4 3 2 2 4 2 2 4" xfId="37948" xr:uid="{00000000-0005-0000-0000-0000CB870000}"/>
    <cellStyle name="Millares 2 4 3 2 2 4 2 3" xfId="10319" xr:uid="{00000000-0005-0000-0000-0000CC870000}"/>
    <cellStyle name="Millares 2 4 3 2 2 4 2 3 2" xfId="20685" xr:uid="{00000000-0005-0000-0000-0000CD870000}"/>
    <cellStyle name="Millares 2 4 3 2 2 4 2 3 2 2" xfId="51734" xr:uid="{00000000-0005-0000-0000-0000CE870000}"/>
    <cellStyle name="Millares 2 4 3 2 2 4 2 3 3" xfId="31050" xr:uid="{00000000-0005-0000-0000-0000CF870000}"/>
    <cellStyle name="Millares 2 4 3 2 2 4 2 3 4" xfId="41394" xr:uid="{00000000-0005-0000-0000-0000D0870000}"/>
    <cellStyle name="Millares 2 4 3 2 2 4 2 4" xfId="13806" xr:uid="{00000000-0005-0000-0000-0000D1870000}"/>
    <cellStyle name="Millares 2 4 3 2 2 4 2 4 2" xfId="44862" xr:uid="{00000000-0005-0000-0000-0000D2870000}"/>
    <cellStyle name="Millares 2 4 3 2 2 4 2 5" xfId="24178" xr:uid="{00000000-0005-0000-0000-0000D3870000}"/>
    <cellStyle name="Millares 2 4 3 2 2 4 2 6" xfId="34522" xr:uid="{00000000-0005-0000-0000-0000D4870000}"/>
    <cellStyle name="Millares 2 4 3 2 2 4 3" xfId="5120" xr:uid="{00000000-0005-0000-0000-0000D5870000}"/>
    <cellStyle name="Millares 2 4 3 2 2 4 3 2" xfId="15517" xr:uid="{00000000-0005-0000-0000-0000D6870000}"/>
    <cellStyle name="Millares 2 4 3 2 2 4 3 2 2" xfId="46573" xr:uid="{00000000-0005-0000-0000-0000D7870000}"/>
    <cellStyle name="Millares 2 4 3 2 2 4 3 3" xfId="25889" xr:uid="{00000000-0005-0000-0000-0000D8870000}"/>
    <cellStyle name="Millares 2 4 3 2 2 4 3 4" xfId="36233" xr:uid="{00000000-0005-0000-0000-0000D9870000}"/>
    <cellStyle name="Millares 2 4 3 2 2 4 4" xfId="8560" xr:uid="{00000000-0005-0000-0000-0000DA870000}"/>
    <cellStyle name="Millares 2 4 3 2 2 4 4 2" xfId="18945" xr:uid="{00000000-0005-0000-0000-0000DB870000}"/>
    <cellStyle name="Millares 2 4 3 2 2 4 4 2 2" xfId="49995" xr:uid="{00000000-0005-0000-0000-0000DC870000}"/>
    <cellStyle name="Millares 2 4 3 2 2 4 4 3" xfId="29311" xr:uid="{00000000-0005-0000-0000-0000DD870000}"/>
    <cellStyle name="Millares 2 4 3 2 2 4 4 4" xfId="39655" xr:uid="{00000000-0005-0000-0000-0000DE870000}"/>
    <cellStyle name="Millares 2 4 3 2 2 4 5" xfId="12091" xr:uid="{00000000-0005-0000-0000-0000DF870000}"/>
    <cellStyle name="Millares 2 4 3 2 2 4 5 2" xfId="43147" xr:uid="{00000000-0005-0000-0000-0000E0870000}"/>
    <cellStyle name="Millares 2 4 3 2 2 4 6" xfId="22463" xr:uid="{00000000-0005-0000-0000-0000E1870000}"/>
    <cellStyle name="Millares 2 4 3 2 2 4 7" xfId="32807" xr:uid="{00000000-0005-0000-0000-0000E2870000}"/>
    <cellStyle name="Millares 2 4 3 2 2 5" xfId="1222" xr:uid="{00000000-0005-0000-0000-0000E3870000}"/>
    <cellStyle name="Millares 2 4 3 2 2 5 2" xfId="3410" xr:uid="{00000000-0005-0000-0000-0000E4870000}"/>
    <cellStyle name="Millares 2 4 3 2 2 5 2 2" xfId="6840" xr:uid="{00000000-0005-0000-0000-0000E5870000}"/>
    <cellStyle name="Millares 2 4 3 2 2 5 2 2 2" xfId="17235" xr:uid="{00000000-0005-0000-0000-0000E6870000}"/>
    <cellStyle name="Millares 2 4 3 2 2 5 2 2 2 2" xfId="48289" xr:uid="{00000000-0005-0000-0000-0000E7870000}"/>
    <cellStyle name="Millares 2 4 3 2 2 5 2 2 3" xfId="27605" xr:uid="{00000000-0005-0000-0000-0000E8870000}"/>
    <cellStyle name="Millares 2 4 3 2 2 5 2 2 4" xfId="37949" xr:uid="{00000000-0005-0000-0000-0000E9870000}"/>
    <cellStyle name="Millares 2 4 3 2 2 5 2 3" xfId="10320" xr:uid="{00000000-0005-0000-0000-0000EA870000}"/>
    <cellStyle name="Millares 2 4 3 2 2 5 2 3 2" xfId="20686" xr:uid="{00000000-0005-0000-0000-0000EB870000}"/>
    <cellStyle name="Millares 2 4 3 2 2 5 2 3 2 2" xfId="51735" xr:uid="{00000000-0005-0000-0000-0000EC870000}"/>
    <cellStyle name="Millares 2 4 3 2 2 5 2 3 3" xfId="31051" xr:uid="{00000000-0005-0000-0000-0000ED870000}"/>
    <cellStyle name="Millares 2 4 3 2 2 5 2 3 4" xfId="41395" xr:uid="{00000000-0005-0000-0000-0000EE870000}"/>
    <cellStyle name="Millares 2 4 3 2 2 5 2 4" xfId="13807" xr:uid="{00000000-0005-0000-0000-0000EF870000}"/>
    <cellStyle name="Millares 2 4 3 2 2 5 2 4 2" xfId="44863" xr:uid="{00000000-0005-0000-0000-0000F0870000}"/>
    <cellStyle name="Millares 2 4 3 2 2 5 2 5" xfId="24179" xr:uid="{00000000-0005-0000-0000-0000F1870000}"/>
    <cellStyle name="Millares 2 4 3 2 2 5 2 6" xfId="34523" xr:uid="{00000000-0005-0000-0000-0000F2870000}"/>
    <cellStyle name="Millares 2 4 3 2 2 5 3" xfId="5121" xr:uid="{00000000-0005-0000-0000-0000F3870000}"/>
    <cellStyle name="Millares 2 4 3 2 2 5 3 2" xfId="15518" xr:uid="{00000000-0005-0000-0000-0000F4870000}"/>
    <cellStyle name="Millares 2 4 3 2 2 5 3 2 2" xfId="46574" xr:uid="{00000000-0005-0000-0000-0000F5870000}"/>
    <cellStyle name="Millares 2 4 3 2 2 5 3 3" xfId="25890" xr:uid="{00000000-0005-0000-0000-0000F6870000}"/>
    <cellStyle name="Millares 2 4 3 2 2 5 3 4" xfId="36234" xr:uid="{00000000-0005-0000-0000-0000F7870000}"/>
    <cellStyle name="Millares 2 4 3 2 2 5 4" xfId="8561" xr:uid="{00000000-0005-0000-0000-0000F8870000}"/>
    <cellStyle name="Millares 2 4 3 2 2 5 4 2" xfId="18946" xr:uid="{00000000-0005-0000-0000-0000F9870000}"/>
    <cellStyle name="Millares 2 4 3 2 2 5 4 2 2" xfId="49996" xr:uid="{00000000-0005-0000-0000-0000FA870000}"/>
    <cellStyle name="Millares 2 4 3 2 2 5 4 3" xfId="29312" xr:uid="{00000000-0005-0000-0000-0000FB870000}"/>
    <cellStyle name="Millares 2 4 3 2 2 5 4 4" xfId="39656" xr:uid="{00000000-0005-0000-0000-0000FC870000}"/>
    <cellStyle name="Millares 2 4 3 2 2 5 5" xfId="12092" xr:uid="{00000000-0005-0000-0000-0000FD870000}"/>
    <cellStyle name="Millares 2 4 3 2 2 5 5 2" xfId="43148" xr:uid="{00000000-0005-0000-0000-0000FE870000}"/>
    <cellStyle name="Millares 2 4 3 2 2 5 6" xfId="22464" xr:uid="{00000000-0005-0000-0000-0000FF870000}"/>
    <cellStyle name="Millares 2 4 3 2 2 5 7" xfId="32808" xr:uid="{00000000-0005-0000-0000-000000880000}"/>
    <cellStyle name="Millares 2 4 3 2 2 6" xfId="1223" xr:uid="{00000000-0005-0000-0000-000001880000}"/>
    <cellStyle name="Millares 2 4 3 2 2 6 2" xfId="3411" xr:uid="{00000000-0005-0000-0000-000002880000}"/>
    <cellStyle name="Millares 2 4 3 2 2 6 2 2" xfId="6841" xr:uid="{00000000-0005-0000-0000-000003880000}"/>
    <cellStyle name="Millares 2 4 3 2 2 6 2 2 2" xfId="17236" xr:uid="{00000000-0005-0000-0000-000004880000}"/>
    <cellStyle name="Millares 2 4 3 2 2 6 2 2 2 2" xfId="48290" xr:uid="{00000000-0005-0000-0000-000005880000}"/>
    <cellStyle name="Millares 2 4 3 2 2 6 2 2 3" xfId="27606" xr:uid="{00000000-0005-0000-0000-000006880000}"/>
    <cellStyle name="Millares 2 4 3 2 2 6 2 2 4" xfId="37950" xr:uid="{00000000-0005-0000-0000-000007880000}"/>
    <cellStyle name="Millares 2 4 3 2 2 6 2 3" xfId="10321" xr:uid="{00000000-0005-0000-0000-000008880000}"/>
    <cellStyle name="Millares 2 4 3 2 2 6 2 3 2" xfId="20687" xr:uid="{00000000-0005-0000-0000-000009880000}"/>
    <cellStyle name="Millares 2 4 3 2 2 6 2 3 2 2" xfId="51736" xr:uid="{00000000-0005-0000-0000-00000A880000}"/>
    <cellStyle name="Millares 2 4 3 2 2 6 2 3 3" xfId="31052" xr:uid="{00000000-0005-0000-0000-00000B880000}"/>
    <cellStyle name="Millares 2 4 3 2 2 6 2 3 4" xfId="41396" xr:uid="{00000000-0005-0000-0000-00000C880000}"/>
    <cellStyle name="Millares 2 4 3 2 2 6 2 4" xfId="13808" xr:uid="{00000000-0005-0000-0000-00000D880000}"/>
    <cellStyle name="Millares 2 4 3 2 2 6 2 4 2" xfId="44864" xr:uid="{00000000-0005-0000-0000-00000E880000}"/>
    <cellStyle name="Millares 2 4 3 2 2 6 2 5" xfId="24180" xr:uid="{00000000-0005-0000-0000-00000F880000}"/>
    <cellStyle name="Millares 2 4 3 2 2 6 2 6" xfId="34524" xr:uid="{00000000-0005-0000-0000-000010880000}"/>
    <cellStyle name="Millares 2 4 3 2 2 6 3" xfId="5122" xr:uid="{00000000-0005-0000-0000-000011880000}"/>
    <cellStyle name="Millares 2 4 3 2 2 6 3 2" xfId="15519" xr:uid="{00000000-0005-0000-0000-000012880000}"/>
    <cellStyle name="Millares 2 4 3 2 2 6 3 2 2" xfId="46575" xr:uid="{00000000-0005-0000-0000-000013880000}"/>
    <cellStyle name="Millares 2 4 3 2 2 6 3 3" xfId="25891" xr:uid="{00000000-0005-0000-0000-000014880000}"/>
    <cellStyle name="Millares 2 4 3 2 2 6 3 4" xfId="36235" xr:uid="{00000000-0005-0000-0000-000015880000}"/>
    <cellStyle name="Millares 2 4 3 2 2 6 4" xfId="8562" xr:uid="{00000000-0005-0000-0000-000016880000}"/>
    <cellStyle name="Millares 2 4 3 2 2 6 4 2" xfId="18947" xr:uid="{00000000-0005-0000-0000-000017880000}"/>
    <cellStyle name="Millares 2 4 3 2 2 6 4 2 2" xfId="49997" xr:uid="{00000000-0005-0000-0000-000018880000}"/>
    <cellStyle name="Millares 2 4 3 2 2 6 4 3" xfId="29313" xr:uid="{00000000-0005-0000-0000-000019880000}"/>
    <cellStyle name="Millares 2 4 3 2 2 6 4 4" xfId="39657" xr:uid="{00000000-0005-0000-0000-00001A880000}"/>
    <cellStyle name="Millares 2 4 3 2 2 6 5" xfId="12093" xr:uid="{00000000-0005-0000-0000-00001B880000}"/>
    <cellStyle name="Millares 2 4 3 2 2 6 5 2" xfId="43149" xr:uid="{00000000-0005-0000-0000-00001C880000}"/>
    <cellStyle name="Millares 2 4 3 2 2 6 6" xfId="22465" xr:uid="{00000000-0005-0000-0000-00001D880000}"/>
    <cellStyle name="Millares 2 4 3 2 2 6 7" xfId="32809" xr:uid="{00000000-0005-0000-0000-00001E880000}"/>
    <cellStyle name="Millares 2 4 3 2 2 7" xfId="3400" xr:uid="{00000000-0005-0000-0000-00001F880000}"/>
    <cellStyle name="Millares 2 4 3 2 2 7 2" xfId="6830" xr:uid="{00000000-0005-0000-0000-000020880000}"/>
    <cellStyle name="Millares 2 4 3 2 2 7 2 2" xfId="17225" xr:uid="{00000000-0005-0000-0000-000021880000}"/>
    <cellStyle name="Millares 2 4 3 2 2 7 2 2 2" xfId="48279" xr:uid="{00000000-0005-0000-0000-000022880000}"/>
    <cellStyle name="Millares 2 4 3 2 2 7 2 3" xfId="27595" xr:uid="{00000000-0005-0000-0000-000023880000}"/>
    <cellStyle name="Millares 2 4 3 2 2 7 2 4" xfId="37939" xr:uid="{00000000-0005-0000-0000-000024880000}"/>
    <cellStyle name="Millares 2 4 3 2 2 7 3" xfId="10310" xr:uid="{00000000-0005-0000-0000-000025880000}"/>
    <cellStyle name="Millares 2 4 3 2 2 7 3 2" xfId="20676" xr:uid="{00000000-0005-0000-0000-000026880000}"/>
    <cellStyle name="Millares 2 4 3 2 2 7 3 2 2" xfId="51725" xr:uid="{00000000-0005-0000-0000-000027880000}"/>
    <cellStyle name="Millares 2 4 3 2 2 7 3 3" xfId="31041" xr:uid="{00000000-0005-0000-0000-000028880000}"/>
    <cellStyle name="Millares 2 4 3 2 2 7 3 4" xfId="41385" xr:uid="{00000000-0005-0000-0000-000029880000}"/>
    <cellStyle name="Millares 2 4 3 2 2 7 4" xfId="13797" xr:uid="{00000000-0005-0000-0000-00002A880000}"/>
    <cellStyle name="Millares 2 4 3 2 2 7 4 2" xfId="44853" xr:uid="{00000000-0005-0000-0000-00002B880000}"/>
    <cellStyle name="Millares 2 4 3 2 2 7 5" xfId="24169" xr:uid="{00000000-0005-0000-0000-00002C880000}"/>
    <cellStyle name="Millares 2 4 3 2 2 7 6" xfId="34513" xr:uid="{00000000-0005-0000-0000-00002D880000}"/>
    <cellStyle name="Millares 2 4 3 2 2 8" xfId="5111" xr:uid="{00000000-0005-0000-0000-00002E880000}"/>
    <cellStyle name="Millares 2 4 3 2 2 8 2" xfId="15508" xr:uid="{00000000-0005-0000-0000-00002F880000}"/>
    <cellStyle name="Millares 2 4 3 2 2 8 2 2" xfId="46564" xr:uid="{00000000-0005-0000-0000-000030880000}"/>
    <cellStyle name="Millares 2 4 3 2 2 8 3" xfId="25880" xr:uid="{00000000-0005-0000-0000-000031880000}"/>
    <cellStyle name="Millares 2 4 3 2 2 8 4" xfId="36224" xr:uid="{00000000-0005-0000-0000-000032880000}"/>
    <cellStyle name="Millares 2 4 3 2 2 9" xfId="8551" xr:uid="{00000000-0005-0000-0000-000033880000}"/>
    <cellStyle name="Millares 2 4 3 2 2 9 2" xfId="18936" xr:uid="{00000000-0005-0000-0000-000034880000}"/>
    <cellStyle name="Millares 2 4 3 2 2 9 2 2" xfId="49986" xr:uid="{00000000-0005-0000-0000-000035880000}"/>
    <cellStyle name="Millares 2 4 3 2 2 9 3" xfId="29302" xr:uid="{00000000-0005-0000-0000-000036880000}"/>
    <cellStyle name="Millares 2 4 3 2 2 9 4" xfId="39646" xr:uid="{00000000-0005-0000-0000-000037880000}"/>
    <cellStyle name="Millares 2 4 3 2 3" xfId="1224" xr:uid="{00000000-0005-0000-0000-000038880000}"/>
    <cellStyle name="Millares 2 4 3 2 3 10" xfId="22466" xr:uid="{00000000-0005-0000-0000-000039880000}"/>
    <cellStyle name="Millares 2 4 3 2 3 11" xfId="32810" xr:uid="{00000000-0005-0000-0000-00003A880000}"/>
    <cellStyle name="Millares 2 4 3 2 3 2" xfId="1225" xr:uid="{00000000-0005-0000-0000-00003B880000}"/>
    <cellStyle name="Millares 2 4 3 2 3 2 2" xfId="1226" xr:uid="{00000000-0005-0000-0000-00003C880000}"/>
    <cellStyle name="Millares 2 4 3 2 3 2 2 2" xfId="3414" xr:uid="{00000000-0005-0000-0000-00003D880000}"/>
    <cellStyle name="Millares 2 4 3 2 3 2 2 2 2" xfId="6844" xr:uid="{00000000-0005-0000-0000-00003E880000}"/>
    <cellStyle name="Millares 2 4 3 2 3 2 2 2 2 2" xfId="17239" xr:uid="{00000000-0005-0000-0000-00003F880000}"/>
    <cellStyle name="Millares 2 4 3 2 3 2 2 2 2 2 2" xfId="48293" xr:uid="{00000000-0005-0000-0000-000040880000}"/>
    <cellStyle name="Millares 2 4 3 2 3 2 2 2 2 3" xfId="27609" xr:uid="{00000000-0005-0000-0000-000041880000}"/>
    <cellStyle name="Millares 2 4 3 2 3 2 2 2 2 4" xfId="37953" xr:uid="{00000000-0005-0000-0000-000042880000}"/>
    <cellStyle name="Millares 2 4 3 2 3 2 2 2 3" xfId="10324" xr:uid="{00000000-0005-0000-0000-000043880000}"/>
    <cellStyle name="Millares 2 4 3 2 3 2 2 2 3 2" xfId="20690" xr:uid="{00000000-0005-0000-0000-000044880000}"/>
    <cellStyle name="Millares 2 4 3 2 3 2 2 2 3 2 2" xfId="51739" xr:uid="{00000000-0005-0000-0000-000045880000}"/>
    <cellStyle name="Millares 2 4 3 2 3 2 2 2 3 3" xfId="31055" xr:uid="{00000000-0005-0000-0000-000046880000}"/>
    <cellStyle name="Millares 2 4 3 2 3 2 2 2 3 4" xfId="41399" xr:uid="{00000000-0005-0000-0000-000047880000}"/>
    <cellStyle name="Millares 2 4 3 2 3 2 2 2 4" xfId="13811" xr:uid="{00000000-0005-0000-0000-000048880000}"/>
    <cellStyle name="Millares 2 4 3 2 3 2 2 2 4 2" xfId="44867" xr:uid="{00000000-0005-0000-0000-000049880000}"/>
    <cellStyle name="Millares 2 4 3 2 3 2 2 2 5" xfId="24183" xr:uid="{00000000-0005-0000-0000-00004A880000}"/>
    <cellStyle name="Millares 2 4 3 2 3 2 2 2 6" xfId="34527" xr:uid="{00000000-0005-0000-0000-00004B880000}"/>
    <cellStyle name="Millares 2 4 3 2 3 2 2 3" xfId="5125" xr:uid="{00000000-0005-0000-0000-00004C880000}"/>
    <cellStyle name="Millares 2 4 3 2 3 2 2 3 2" xfId="15522" xr:uid="{00000000-0005-0000-0000-00004D880000}"/>
    <cellStyle name="Millares 2 4 3 2 3 2 2 3 2 2" xfId="46578" xr:uid="{00000000-0005-0000-0000-00004E880000}"/>
    <cellStyle name="Millares 2 4 3 2 3 2 2 3 3" xfId="25894" xr:uid="{00000000-0005-0000-0000-00004F880000}"/>
    <cellStyle name="Millares 2 4 3 2 3 2 2 3 4" xfId="36238" xr:uid="{00000000-0005-0000-0000-000050880000}"/>
    <cellStyle name="Millares 2 4 3 2 3 2 2 4" xfId="8565" xr:uid="{00000000-0005-0000-0000-000051880000}"/>
    <cellStyle name="Millares 2 4 3 2 3 2 2 4 2" xfId="18950" xr:uid="{00000000-0005-0000-0000-000052880000}"/>
    <cellStyle name="Millares 2 4 3 2 3 2 2 4 2 2" xfId="50000" xr:uid="{00000000-0005-0000-0000-000053880000}"/>
    <cellStyle name="Millares 2 4 3 2 3 2 2 4 3" xfId="29316" xr:uid="{00000000-0005-0000-0000-000054880000}"/>
    <cellStyle name="Millares 2 4 3 2 3 2 2 4 4" xfId="39660" xr:uid="{00000000-0005-0000-0000-000055880000}"/>
    <cellStyle name="Millares 2 4 3 2 3 2 2 5" xfId="12096" xr:uid="{00000000-0005-0000-0000-000056880000}"/>
    <cellStyle name="Millares 2 4 3 2 3 2 2 5 2" xfId="43152" xr:uid="{00000000-0005-0000-0000-000057880000}"/>
    <cellStyle name="Millares 2 4 3 2 3 2 2 6" xfId="22468" xr:uid="{00000000-0005-0000-0000-000058880000}"/>
    <cellStyle name="Millares 2 4 3 2 3 2 2 7" xfId="32812" xr:uid="{00000000-0005-0000-0000-000059880000}"/>
    <cellStyle name="Millares 2 4 3 2 3 2 3" xfId="3413" xr:uid="{00000000-0005-0000-0000-00005A880000}"/>
    <cellStyle name="Millares 2 4 3 2 3 2 3 2" xfId="6843" xr:uid="{00000000-0005-0000-0000-00005B880000}"/>
    <cellStyle name="Millares 2 4 3 2 3 2 3 2 2" xfId="17238" xr:uid="{00000000-0005-0000-0000-00005C880000}"/>
    <cellStyle name="Millares 2 4 3 2 3 2 3 2 2 2" xfId="48292" xr:uid="{00000000-0005-0000-0000-00005D880000}"/>
    <cellStyle name="Millares 2 4 3 2 3 2 3 2 3" xfId="27608" xr:uid="{00000000-0005-0000-0000-00005E880000}"/>
    <cellStyle name="Millares 2 4 3 2 3 2 3 2 4" xfId="37952" xr:uid="{00000000-0005-0000-0000-00005F880000}"/>
    <cellStyle name="Millares 2 4 3 2 3 2 3 3" xfId="10323" xr:uid="{00000000-0005-0000-0000-000060880000}"/>
    <cellStyle name="Millares 2 4 3 2 3 2 3 3 2" xfId="20689" xr:uid="{00000000-0005-0000-0000-000061880000}"/>
    <cellStyle name="Millares 2 4 3 2 3 2 3 3 2 2" xfId="51738" xr:uid="{00000000-0005-0000-0000-000062880000}"/>
    <cellStyle name="Millares 2 4 3 2 3 2 3 3 3" xfId="31054" xr:uid="{00000000-0005-0000-0000-000063880000}"/>
    <cellStyle name="Millares 2 4 3 2 3 2 3 3 4" xfId="41398" xr:uid="{00000000-0005-0000-0000-000064880000}"/>
    <cellStyle name="Millares 2 4 3 2 3 2 3 4" xfId="13810" xr:uid="{00000000-0005-0000-0000-000065880000}"/>
    <cellStyle name="Millares 2 4 3 2 3 2 3 4 2" xfId="44866" xr:uid="{00000000-0005-0000-0000-000066880000}"/>
    <cellStyle name="Millares 2 4 3 2 3 2 3 5" xfId="24182" xr:uid="{00000000-0005-0000-0000-000067880000}"/>
    <cellStyle name="Millares 2 4 3 2 3 2 3 6" xfId="34526" xr:uid="{00000000-0005-0000-0000-000068880000}"/>
    <cellStyle name="Millares 2 4 3 2 3 2 4" xfId="5124" xr:uid="{00000000-0005-0000-0000-000069880000}"/>
    <cellStyle name="Millares 2 4 3 2 3 2 4 2" xfId="15521" xr:uid="{00000000-0005-0000-0000-00006A880000}"/>
    <cellStyle name="Millares 2 4 3 2 3 2 4 2 2" xfId="46577" xr:uid="{00000000-0005-0000-0000-00006B880000}"/>
    <cellStyle name="Millares 2 4 3 2 3 2 4 3" xfId="25893" xr:uid="{00000000-0005-0000-0000-00006C880000}"/>
    <cellStyle name="Millares 2 4 3 2 3 2 4 4" xfId="36237" xr:uid="{00000000-0005-0000-0000-00006D880000}"/>
    <cellStyle name="Millares 2 4 3 2 3 2 5" xfId="8564" xr:uid="{00000000-0005-0000-0000-00006E880000}"/>
    <cellStyle name="Millares 2 4 3 2 3 2 5 2" xfId="18949" xr:uid="{00000000-0005-0000-0000-00006F880000}"/>
    <cellStyle name="Millares 2 4 3 2 3 2 5 2 2" xfId="49999" xr:uid="{00000000-0005-0000-0000-000070880000}"/>
    <cellStyle name="Millares 2 4 3 2 3 2 5 3" xfId="29315" xr:uid="{00000000-0005-0000-0000-000071880000}"/>
    <cellStyle name="Millares 2 4 3 2 3 2 5 4" xfId="39659" xr:uid="{00000000-0005-0000-0000-000072880000}"/>
    <cellStyle name="Millares 2 4 3 2 3 2 6" xfId="12095" xr:uid="{00000000-0005-0000-0000-000073880000}"/>
    <cellStyle name="Millares 2 4 3 2 3 2 6 2" xfId="43151" xr:uid="{00000000-0005-0000-0000-000074880000}"/>
    <cellStyle name="Millares 2 4 3 2 3 2 7" xfId="22467" xr:uid="{00000000-0005-0000-0000-000075880000}"/>
    <cellStyle name="Millares 2 4 3 2 3 2 8" xfId="32811" xr:uid="{00000000-0005-0000-0000-000076880000}"/>
    <cellStyle name="Millares 2 4 3 2 3 3" xfId="1227" xr:uid="{00000000-0005-0000-0000-000077880000}"/>
    <cellStyle name="Millares 2 4 3 2 3 3 2" xfId="3415" xr:uid="{00000000-0005-0000-0000-000078880000}"/>
    <cellStyle name="Millares 2 4 3 2 3 3 2 2" xfId="6845" xr:uid="{00000000-0005-0000-0000-000079880000}"/>
    <cellStyle name="Millares 2 4 3 2 3 3 2 2 2" xfId="17240" xr:uid="{00000000-0005-0000-0000-00007A880000}"/>
    <cellStyle name="Millares 2 4 3 2 3 3 2 2 2 2" xfId="48294" xr:uid="{00000000-0005-0000-0000-00007B880000}"/>
    <cellStyle name="Millares 2 4 3 2 3 3 2 2 3" xfId="27610" xr:uid="{00000000-0005-0000-0000-00007C880000}"/>
    <cellStyle name="Millares 2 4 3 2 3 3 2 2 4" xfId="37954" xr:uid="{00000000-0005-0000-0000-00007D880000}"/>
    <cellStyle name="Millares 2 4 3 2 3 3 2 3" xfId="10325" xr:uid="{00000000-0005-0000-0000-00007E880000}"/>
    <cellStyle name="Millares 2 4 3 2 3 3 2 3 2" xfId="20691" xr:uid="{00000000-0005-0000-0000-00007F880000}"/>
    <cellStyle name="Millares 2 4 3 2 3 3 2 3 2 2" xfId="51740" xr:uid="{00000000-0005-0000-0000-000080880000}"/>
    <cellStyle name="Millares 2 4 3 2 3 3 2 3 3" xfId="31056" xr:uid="{00000000-0005-0000-0000-000081880000}"/>
    <cellStyle name="Millares 2 4 3 2 3 3 2 3 4" xfId="41400" xr:uid="{00000000-0005-0000-0000-000082880000}"/>
    <cellStyle name="Millares 2 4 3 2 3 3 2 4" xfId="13812" xr:uid="{00000000-0005-0000-0000-000083880000}"/>
    <cellStyle name="Millares 2 4 3 2 3 3 2 4 2" xfId="44868" xr:uid="{00000000-0005-0000-0000-000084880000}"/>
    <cellStyle name="Millares 2 4 3 2 3 3 2 5" xfId="24184" xr:uid="{00000000-0005-0000-0000-000085880000}"/>
    <cellStyle name="Millares 2 4 3 2 3 3 2 6" xfId="34528" xr:uid="{00000000-0005-0000-0000-000086880000}"/>
    <cellStyle name="Millares 2 4 3 2 3 3 3" xfId="5126" xr:uid="{00000000-0005-0000-0000-000087880000}"/>
    <cellStyle name="Millares 2 4 3 2 3 3 3 2" xfId="15523" xr:uid="{00000000-0005-0000-0000-000088880000}"/>
    <cellStyle name="Millares 2 4 3 2 3 3 3 2 2" xfId="46579" xr:uid="{00000000-0005-0000-0000-000089880000}"/>
    <cellStyle name="Millares 2 4 3 2 3 3 3 3" xfId="25895" xr:uid="{00000000-0005-0000-0000-00008A880000}"/>
    <cellStyle name="Millares 2 4 3 2 3 3 3 4" xfId="36239" xr:uid="{00000000-0005-0000-0000-00008B880000}"/>
    <cellStyle name="Millares 2 4 3 2 3 3 4" xfId="8566" xr:uid="{00000000-0005-0000-0000-00008C880000}"/>
    <cellStyle name="Millares 2 4 3 2 3 3 4 2" xfId="18951" xr:uid="{00000000-0005-0000-0000-00008D880000}"/>
    <cellStyle name="Millares 2 4 3 2 3 3 4 2 2" xfId="50001" xr:uid="{00000000-0005-0000-0000-00008E880000}"/>
    <cellStyle name="Millares 2 4 3 2 3 3 4 3" xfId="29317" xr:uid="{00000000-0005-0000-0000-00008F880000}"/>
    <cellStyle name="Millares 2 4 3 2 3 3 4 4" xfId="39661" xr:uid="{00000000-0005-0000-0000-000090880000}"/>
    <cellStyle name="Millares 2 4 3 2 3 3 5" xfId="12097" xr:uid="{00000000-0005-0000-0000-000091880000}"/>
    <cellStyle name="Millares 2 4 3 2 3 3 5 2" xfId="43153" xr:uid="{00000000-0005-0000-0000-000092880000}"/>
    <cellStyle name="Millares 2 4 3 2 3 3 6" xfId="22469" xr:uid="{00000000-0005-0000-0000-000093880000}"/>
    <cellStyle name="Millares 2 4 3 2 3 3 7" xfId="32813" xr:uid="{00000000-0005-0000-0000-000094880000}"/>
    <cellStyle name="Millares 2 4 3 2 3 4" xfId="1228" xr:uid="{00000000-0005-0000-0000-000095880000}"/>
    <cellStyle name="Millares 2 4 3 2 3 4 2" xfId="3416" xr:uid="{00000000-0005-0000-0000-000096880000}"/>
    <cellStyle name="Millares 2 4 3 2 3 4 2 2" xfId="6846" xr:uid="{00000000-0005-0000-0000-000097880000}"/>
    <cellStyle name="Millares 2 4 3 2 3 4 2 2 2" xfId="17241" xr:uid="{00000000-0005-0000-0000-000098880000}"/>
    <cellStyle name="Millares 2 4 3 2 3 4 2 2 2 2" xfId="48295" xr:uid="{00000000-0005-0000-0000-000099880000}"/>
    <cellStyle name="Millares 2 4 3 2 3 4 2 2 3" xfId="27611" xr:uid="{00000000-0005-0000-0000-00009A880000}"/>
    <cellStyle name="Millares 2 4 3 2 3 4 2 2 4" xfId="37955" xr:uid="{00000000-0005-0000-0000-00009B880000}"/>
    <cellStyle name="Millares 2 4 3 2 3 4 2 3" xfId="10326" xr:uid="{00000000-0005-0000-0000-00009C880000}"/>
    <cellStyle name="Millares 2 4 3 2 3 4 2 3 2" xfId="20692" xr:uid="{00000000-0005-0000-0000-00009D880000}"/>
    <cellStyle name="Millares 2 4 3 2 3 4 2 3 2 2" xfId="51741" xr:uid="{00000000-0005-0000-0000-00009E880000}"/>
    <cellStyle name="Millares 2 4 3 2 3 4 2 3 3" xfId="31057" xr:uid="{00000000-0005-0000-0000-00009F880000}"/>
    <cellStyle name="Millares 2 4 3 2 3 4 2 3 4" xfId="41401" xr:uid="{00000000-0005-0000-0000-0000A0880000}"/>
    <cellStyle name="Millares 2 4 3 2 3 4 2 4" xfId="13813" xr:uid="{00000000-0005-0000-0000-0000A1880000}"/>
    <cellStyle name="Millares 2 4 3 2 3 4 2 4 2" xfId="44869" xr:uid="{00000000-0005-0000-0000-0000A2880000}"/>
    <cellStyle name="Millares 2 4 3 2 3 4 2 5" xfId="24185" xr:uid="{00000000-0005-0000-0000-0000A3880000}"/>
    <cellStyle name="Millares 2 4 3 2 3 4 2 6" xfId="34529" xr:uid="{00000000-0005-0000-0000-0000A4880000}"/>
    <cellStyle name="Millares 2 4 3 2 3 4 3" xfId="5127" xr:uid="{00000000-0005-0000-0000-0000A5880000}"/>
    <cellStyle name="Millares 2 4 3 2 3 4 3 2" xfId="15524" xr:uid="{00000000-0005-0000-0000-0000A6880000}"/>
    <cellStyle name="Millares 2 4 3 2 3 4 3 2 2" xfId="46580" xr:uid="{00000000-0005-0000-0000-0000A7880000}"/>
    <cellStyle name="Millares 2 4 3 2 3 4 3 3" xfId="25896" xr:uid="{00000000-0005-0000-0000-0000A8880000}"/>
    <cellStyle name="Millares 2 4 3 2 3 4 3 4" xfId="36240" xr:uid="{00000000-0005-0000-0000-0000A9880000}"/>
    <cellStyle name="Millares 2 4 3 2 3 4 4" xfId="8567" xr:uid="{00000000-0005-0000-0000-0000AA880000}"/>
    <cellStyle name="Millares 2 4 3 2 3 4 4 2" xfId="18952" xr:uid="{00000000-0005-0000-0000-0000AB880000}"/>
    <cellStyle name="Millares 2 4 3 2 3 4 4 2 2" xfId="50002" xr:uid="{00000000-0005-0000-0000-0000AC880000}"/>
    <cellStyle name="Millares 2 4 3 2 3 4 4 3" xfId="29318" xr:uid="{00000000-0005-0000-0000-0000AD880000}"/>
    <cellStyle name="Millares 2 4 3 2 3 4 4 4" xfId="39662" xr:uid="{00000000-0005-0000-0000-0000AE880000}"/>
    <cellStyle name="Millares 2 4 3 2 3 4 5" xfId="12098" xr:uid="{00000000-0005-0000-0000-0000AF880000}"/>
    <cellStyle name="Millares 2 4 3 2 3 4 5 2" xfId="43154" xr:uid="{00000000-0005-0000-0000-0000B0880000}"/>
    <cellStyle name="Millares 2 4 3 2 3 4 6" xfId="22470" xr:uid="{00000000-0005-0000-0000-0000B1880000}"/>
    <cellStyle name="Millares 2 4 3 2 3 4 7" xfId="32814" xr:uid="{00000000-0005-0000-0000-0000B2880000}"/>
    <cellStyle name="Millares 2 4 3 2 3 5" xfId="1229" xr:uid="{00000000-0005-0000-0000-0000B3880000}"/>
    <cellStyle name="Millares 2 4 3 2 3 5 2" xfId="3417" xr:uid="{00000000-0005-0000-0000-0000B4880000}"/>
    <cellStyle name="Millares 2 4 3 2 3 5 2 2" xfId="6847" xr:uid="{00000000-0005-0000-0000-0000B5880000}"/>
    <cellStyle name="Millares 2 4 3 2 3 5 2 2 2" xfId="17242" xr:uid="{00000000-0005-0000-0000-0000B6880000}"/>
    <cellStyle name="Millares 2 4 3 2 3 5 2 2 2 2" xfId="48296" xr:uid="{00000000-0005-0000-0000-0000B7880000}"/>
    <cellStyle name="Millares 2 4 3 2 3 5 2 2 3" xfId="27612" xr:uid="{00000000-0005-0000-0000-0000B8880000}"/>
    <cellStyle name="Millares 2 4 3 2 3 5 2 2 4" xfId="37956" xr:uid="{00000000-0005-0000-0000-0000B9880000}"/>
    <cellStyle name="Millares 2 4 3 2 3 5 2 3" xfId="10327" xr:uid="{00000000-0005-0000-0000-0000BA880000}"/>
    <cellStyle name="Millares 2 4 3 2 3 5 2 3 2" xfId="20693" xr:uid="{00000000-0005-0000-0000-0000BB880000}"/>
    <cellStyle name="Millares 2 4 3 2 3 5 2 3 2 2" xfId="51742" xr:uid="{00000000-0005-0000-0000-0000BC880000}"/>
    <cellStyle name="Millares 2 4 3 2 3 5 2 3 3" xfId="31058" xr:uid="{00000000-0005-0000-0000-0000BD880000}"/>
    <cellStyle name="Millares 2 4 3 2 3 5 2 3 4" xfId="41402" xr:uid="{00000000-0005-0000-0000-0000BE880000}"/>
    <cellStyle name="Millares 2 4 3 2 3 5 2 4" xfId="13814" xr:uid="{00000000-0005-0000-0000-0000BF880000}"/>
    <cellStyle name="Millares 2 4 3 2 3 5 2 4 2" xfId="44870" xr:uid="{00000000-0005-0000-0000-0000C0880000}"/>
    <cellStyle name="Millares 2 4 3 2 3 5 2 5" xfId="24186" xr:uid="{00000000-0005-0000-0000-0000C1880000}"/>
    <cellStyle name="Millares 2 4 3 2 3 5 2 6" xfId="34530" xr:uid="{00000000-0005-0000-0000-0000C2880000}"/>
    <cellStyle name="Millares 2 4 3 2 3 5 3" xfId="5128" xr:uid="{00000000-0005-0000-0000-0000C3880000}"/>
    <cellStyle name="Millares 2 4 3 2 3 5 3 2" xfId="15525" xr:uid="{00000000-0005-0000-0000-0000C4880000}"/>
    <cellStyle name="Millares 2 4 3 2 3 5 3 2 2" xfId="46581" xr:uid="{00000000-0005-0000-0000-0000C5880000}"/>
    <cellStyle name="Millares 2 4 3 2 3 5 3 3" xfId="25897" xr:uid="{00000000-0005-0000-0000-0000C6880000}"/>
    <cellStyle name="Millares 2 4 3 2 3 5 3 4" xfId="36241" xr:uid="{00000000-0005-0000-0000-0000C7880000}"/>
    <cellStyle name="Millares 2 4 3 2 3 5 4" xfId="8568" xr:uid="{00000000-0005-0000-0000-0000C8880000}"/>
    <cellStyle name="Millares 2 4 3 2 3 5 4 2" xfId="18953" xr:uid="{00000000-0005-0000-0000-0000C9880000}"/>
    <cellStyle name="Millares 2 4 3 2 3 5 4 2 2" xfId="50003" xr:uid="{00000000-0005-0000-0000-0000CA880000}"/>
    <cellStyle name="Millares 2 4 3 2 3 5 4 3" xfId="29319" xr:uid="{00000000-0005-0000-0000-0000CB880000}"/>
    <cellStyle name="Millares 2 4 3 2 3 5 4 4" xfId="39663" xr:uid="{00000000-0005-0000-0000-0000CC880000}"/>
    <cellStyle name="Millares 2 4 3 2 3 5 5" xfId="12099" xr:uid="{00000000-0005-0000-0000-0000CD880000}"/>
    <cellStyle name="Millares 2 4 3 2 3 5 5 2" xfId="43155" xr:uid="{00000000-0005-0000-0000-0000CE880000}"/>
    <cellStyle name="Millares 2 4 3 2 3 5 6" xfId="22471" xr:uid="{00000000-0005-0000-0000-0000CF880000}"/>
    <cellStyle name="Millares 2 4 3 2 3 5 7" xfId="32815" xr:uid="{00000000-0005-0000-0000-0000D0880000}"/>
    <cellStyle name="Millares 2 4 3 2 3 6" xfId="3412" xr:uid="{00000000-0005-0000-0000-0000D1880000}"/>
    <cellStyle name="Millares 2 4 3 2 3 6 2" xfId="6842" xr:uid="{00000000-0005-0000-0000-0000D2880000}"/>
    <cellStyle name="Millares 2 4 3 2 3 6 2 2" xfId="17237" xr:uid="{00000000-0005-0000-0000-0000D3880000}"/>
    <cellStyle name="Millares 2 4 3 2 3 6 2 2 2" xfId="48291" xr:uid="{00000000-0005-0000-0000-0000D4880000}"/>
    <cellStyle name="Millares 2 4 3 2 3 6 2 3" xfId="27607" xr:uid="{00000000-0005-0000-0000-0000D5880000}"/>
    <cellStyle name="Millares 2 4 3 2 3 6 2 4" xfId="37951" xr:uid="{00000000-0005-0000-0000-0000D6880000}"/>
    <cellStyle name="Millares 2 4 3 2 3 6 3" xfId="10322" xr:uid="{00000000-0005-0000-0000-0000D7880000}"/>
    <cellStyle name="Millares 2 4 3 2 3 6 3 2" xfId="20688" xr:uid="{00000000-0005-0000-0000-0000D8880000}"/>
    <cellStyle name="Millares 2 4 3 2 3 6 3 2 2" xfId="51737" xr:uid="{00000000-0005-0000-0000-0000D9880000}"/>
    <cellStyle name="Millares 2 4 3 2 3 6 3 3" xfId="31053" xr:uid="{00000000-0005-0000-0000-0000DA880000}"/>
    <cellStyle name="Millares 2 4 3 2 3 6 3 4" xfId="41397" xr:uid="{00000000-0005-0000-0000-0000DB880000}"/>
    <cellStyle name="Millares 2 4 3 2 3 6 4" xfId="13809" xr:uid="{00000000-0005-0000-0000-0000DC880000}"/>
    <cellStyle name="Millares 2 4 3 2 3 6 4 2" xfId="44865" xr:uid="{00000000-0005-0000-0000-0000DD880000}"/>
    <cellStyle name="Millares 2 4 3 2 3 6 5" xfId="24181" xr:uid="{00000000-0005-0000-0000-0000DE880000}"/>
    <cellStyle name="Millares 2 4 3 2 3 6 6" xfId="34525" xr:uid="{00000000-0005-0000-0000-0000DF880000}"/>
    <cellStyle name="Millares 2 4 3 2 3 7" xfId="5123" xr:uid="{00000000-0005-0000-0000-0000E0880000}"/>
    <cellStyle name="Millares 2 4 3 2 3 7 2" xfId="15520" xr:uid="{00000000-0005-0000-0000-0000E1880000}"/>
    <cellStyle name="Millares 2 4 3 2 3 7 2 2" xfId="46576" xr:uid="{00000000-0005-0000-0000-0000E2880000}"/>
    <cellStyle name="Millares 2 4 3 2 3 7 3" xfId="25892" xr:uid="{00000000-0005-0000-0000-0000E3880000}"/>
    <cellStyle name="Millares 2 4 3 2 3 7 4" xfId="36236" xr:uid="{00000000-0005-0000-0000-0000E4880000}"/>
    <cellStyle name="Millares 2 4 3 2 3 8" xfId="8563" xr:uid="{00000000-0005-0000-0000-0000E5880000}"/>
    <cellStyle name="Millares 2 4 3 2 3 8 2" xfId="18948" xr:uid="{00000000-0005-0000-0000-0000E6880000}"/>
    <cellStyle name="Millares 2 4 3 2 3 8 2 2" xfId="49998" xr:uid="{00000000-0005-0000-0000-0000E7880000}"/>
    <cellStyle name="Millares 2 4 3 2 3 8 3" xfId="29314" xr:uid="{00000000-0005-0000-0000-0000E8880000}"/>
    <cellStyle name="Millares 2 4 3 2 3 8 4" xfId="39658" xr:uid="{00000000-0005-0000-0000-0000E9880000}"/>
    <cellStyle name="Millares 2 4 3 2 3 9" xfId="12094" xr:uid="{00000000-0005-0000-0000-0000EA880000}"/>
    <cellStyle name="Millares 2 4 3 2 3 9 2" xfId="43150" xr:uid="{00000000-0005-0000-0000-0000EB880000}"/>
    <cellStyle name="Millares 2 4 3 2 4" xfId="1230" xr:uid="{00000000-0005-0000-0000-0000EC880000}"/>
    <cellStyle name="Millares 2 4 3 2 4 2" xfId="1231" xr:uid="{00000000-0005-0000-0000-0000ED880000}"/>
    <cellStyle name="Millares 2 4 3 2 4 2 2" xfId="3419" xr:uid="{00000000-0005-0000-0000-0000EE880000}"/>
    <cellStyle name="Millares 2 4 3 2 4 2 2 2" xfId="6849" xr:uid="{00000000-0005-0000-0000-0000EF880000}"/>
    <cellStyle name="Millares 2 4 3 2 4 2 2 2 2" xfId="17244" xr:uid="{00000000-0005-0000-0000-0000F0880000}"/>
    <cellStyle name="Millares 2 4 3 2 4 2 2 2 2 2" xfId="48298" xr:uid="{00000000-0005-0000-0000-0000F1880000}"/>
    <cellStyle name="Millares 2 4 3 2 4 2 2 2 3" xfId="27614" xr:uid="{00000000-0005-0000-0000-0000F2880000}"/>
    <cellStyle name="Millares 2 4 3 2 4 2 2 2 4" xfId="37958" xr:uid="{00000000-0005-0000-0000-0000F3880000}"/>
    <cellStyle name="Millares 2 4 3 2 4 2 2 3" xfId="10329" xr:uid="{00000000-0005-0000-0000-0000F4880000}"/>
    <cellStyle name="Millares 2 4 3 2 4 2 2 3 2" xfId="20695" xr:uid="{00000000-0005-0000-0000-0000F5880000}"/>
    <cellStyle name="Millares 2 4 3 2 4 2 2 3 2 2" xfId="51744" xr:uid="{00000000-0005-0000-0000-0000F6880000}"/>
    <cellStyle name="Millares 2 4 3 2 4 2 2 3 3" xfId="31060" xr:uid="{00000000-0005-0000-0000-0000F7880000}"/>
    <cellStyle name="Millares 2 4 3 2 4 2 2 3 4" xfId="41404" xr:uid="{00000000-0005-0000-0000-0000F8880000}"/>
    <cellStyle name="Millares 2 4 3 2 4 2 2 4" xfId="13816" xr:uid="{00000000-0005-0000-0000-0000F9880000}"/>
    <cellStyle name="Millares 2 4 3 2 4 2 2 4 2" xfId="44872" xr:uid="{00000000-0005-0000-0000-0000FA880000}"/>
    <cellStyle name="Millares 2 4 3 2 4 2 2 5" xfId="24188" xr:uid="{00000000-0005-0000-0000-0000FB880000}"/>
    <cellStyle name="Millares 2 4 3 2 4 2 2 6" xfId="34532" xr:uid="{00000000-0005-0000-0000-0000FC880000}"/>
    <cellStyle name="Millares 2 4 3 2 4 2 3" xfId="5130" xr:uid="{00000000-0005-0000-0000-0000FD880000}"/>
    <cellStyle name="Millares 2 4 3 2 4 2 3 2" xfId="15527" xr:uid="{00000000-0005-0000-0000-0000FE880000}"/>
    <cellStyle name="Millares 2 4 3 2 4 2 3 2 2" xfId="46583" xr:uid="{00000000-0005-0000-0000-0000FF880000}"/>
    <cellStyle name="Millares 2 4 3 2 4 2 3 3" xfId="25899" xr:uid="{00000000-0005-0000-0000-000000890000}"/>
    <cellStyle name="Millares 2 4 3 2 4 2 3 4" xfId="36243" xr:uid="{00000000-0005-0000-0000-000001890000}"/>
    <cellStyle name="Millares 2 4 3 2 4 2 4" xfId="8570" xr:uid="{00000000-0005-0000-0000-000002890000}"/>
    <cellStyle name="Millares 2 4 3 2 4 2 4 2" xfId="18955" xr:uid="{00000000-0005-0000-0000-000003890000}"/>
    <cellStyle name="Millares 2 4 3 2 4 2 4 2 2" xfId="50005" xr:uid="{00000000-0005-0000-0000-000004890000}"/>
    <cellStyle name="Millares 2 4 3 2 4 2 4 3" xfId="29321" xr:uid="{00000000-0005-0000-0000-000005890000}"/>
    <cellStyle name="Millares 2 4 3 2 4 2 4 4" xfId="39665" xr:uid="{00000000-0005-0000-0000-000006890000}"/>
    <cellStyle name="Millares 2 4 3 2 4 2 5" xfId="12101" xr:uid="{00000000-0005-0000-0000-000007890000}"/>
    <cellStyle name="Millares 2 4 3 2 4 2 5 2" xfId="43157" xr:uid="{00000000-0005-0000-0000-000008890000}"/>
    <cellStyle name="Millares 2 4 3 2 4 2 6" xfId="22473" xr:uid="{00000000-0005-0000-0000-000009890000}"/>
    <cellStyle name="Millares 2 4 3 2 4 2 7" xfId="32817" xr:uid="{00000000-0005-0000-0000-00000A890000}"/>
    <cellStyle name="Millares 2 4 3 2 4 3" xfId="3418" xr:uid="{00000000-0005-0000-0000-00000B890000}"/>
    <cellStyle name="Millares 2 4 3 2 4 3 2" xfId="6848" xr:uid="{00000000-0005-0000-0000-00000C890000}"/>
    <cellStyle name="Millares 2 4 3 2 4 3 2 2" xfId="17243" xr:uid="{00000000-0005-0000-0000-00000D890000}"/>
    <cellStyle name="Millares 2 4 3 2 4 3 2 2 2" xfId="48297" xr:uid="{00000000-0005-0000-0000-00000E890000}"/>
    <cellStyle name="Millares 2 4 3 2 4 3 2 3" xfId="27613" xr:uid="{00000000-0005-0000-0000-00000F890000}"/>
    <cellStyle name="Millares 2 4 3 2 4 3 2 4" xfId="37957" xr:uid="{00000000-0005-0000-0000-000010890000}"/>
    <cellStyle name="Millares 2 4 3 2 4 3 3" xfId="10328" xr:uid="{00000000-0005-0000-0000-000011890000}"/>
    <cellStyle name="Millares 2 4 3 2 4 3 3 2" xfId="20694" xr:uid="{00000000-0005-0000-0000-000012890000}"/>
    <cellStyle name="Millares 2 4 3 2 4 3 3 2 2" xfId="51743" xr:uid="{00000000-0005-0000-0000-000013890000}"/>
    <cellStyle name="Millares 2 4 3 2 4 3 3 3" xfId="31059" xr:uid="{00000000-0005-0000-0000-000014890000}"/>
    <cellStyle name="Millares 2 4 3 2 4 3 3 4" xfId="41403" xr:uid="{00000000-0005-0000-0000-000015890000}"/>
    <cellStyle name="Millares 2 4 3 2 4 3 4" xfId="13815" xr:uid="{00000000-0005-0000-0000-000016890000}"/>
    <cellStyle name="Millares 2 4 3 2 4 3 4 2" xfId="44871" xr:uid="{00000000-0005-0000-0000-000017890000}"/>
    <cellStyle name="Millares 2 4 3 2 4 3 5" xfId="24187" xr:uid="{00000000-0005-0000-0000-000018890000}"/>
    <cellStyle name="Millares 2 4 3 2 4 3 6" xfId="34531" xr:uid="{00000000-0005-0000-0000-000019890000}"/>
    <cellStyle name="Millares 2 4 3 2 4 4" xfId="5129" xr:uid="{00000000-0005-0000-0000-00001A890000}"/>
    <cellStyle name="Millares 2 4 3 2 4 4 2" xfId="15526" xr:uid="{00000000-0005-0000-0000-00001B890000}"/>
    <cellStyle name="Millares 2 4 3 2 4 4 2 2" xfId="46582" xr:uid="{00000000-0005-0000-0000-00001C890000}"/>
    <cellStyle name="Millares 2 4 3 2 4 4 3" xfId="25898" xr:uid="{00000000-0005-0000-0000-00001D890000}"/>
    <cellStyle name="Millares 2 4 3 2 4 4 4" xfId="36242" xr:uid="{00000000-0005-0000-0000-00001E890000}"/>
    <cellStyle name="Millares 2 4 3 2 4 5" xfId="8569" xr:uid="{00000000-0005-0000-0000-00001F890000}"/>
    <cellStyle name="Millares 2 4 3 2 4 5 2" xfId="18954" xr:uid="{00000000-0005-0000-0000-000020890000}"/>
    <cellStyle name="Millares 2 4 3 2 4 5 2 2" xfId="50004" xr:uid="{00000000-0005-0000-0000-000021890000}"/>
    <cellStyle name="Millares 2 4 3 2 4 5 3" xfId="29320" xr:uid="{00000000-0005-0000-0000-000022890000}"/>
    <cellStyle name="Millares 2 4 3 2 4 5 4" xfId="39664" xr:uid="{00000000-0005-0000-0000-000023890000}"/>
    <cellStyle name="Millares 2 4 3 2 4 6" xfId="12100" xr:uid="{00000000-0005-0000-0000-000024890000}"/>
    <cellStyle name="Millares 2 4 3 2 4 6 2" xfId="43156" xr:uid="{00000000-0005-0000-0000-000025890000}"/>
    <cellStyle name="Millares 2 4 3 2 4 7" xfId="22472" xr:uid="{00000000-0005-0000-0000-000026890000}"/>
    <cellStyle name="Millares 2 4 3 2 4 8" xfId="32816" xr:uid="{00000000-0005-0000-0000-000027890000}"/>
    <cellStyle name="Millares 2 4 3 2 5" xfId="1232" xr:uid="{00000000-0005-0000-0000-000028890000}"/>
    <cellStyle name="Millares 2 4 3 2 5 2" xfId="3420" xr:uid="{00000000-0005-0000-0000-000029890000}"/>
    <cellStyle name="Millares 2 4 3 2 5 2 2" xfId="6850" xr:uid="{00000000-0005-0000-0000-00002A890000}"/>
    <cellStyle name="Millares 2 4 3 2 5 2 2 2" xfId="17245" xr:uid="{00000000-0005-0000-0000-00002B890000}"/>
    <cellStyle name="Millares 2 4 3 2 5 2 2 2 2" xfId="48299" xr:uid="{00000000-0005-0000-0000-00002C890000}"/>
    <cellStyle name="Millares 2 4 3 2 5 2 2 3" xfId="27615" xr:uid="{00000000-0005-0000-0000-00002D890000}"/>
    <cellStyle name="Millares 2 4 3 2 5 2 2 4" xfId="37959" xr:uid="{00000000-0005-0000-0000-00002E890000}"/>
    <cellStyle name="Millares 2 4 3 2 5 2 3" xfId="10330" xr:uid="{00000000-0005-0000-0000-00002F890000}"/>
    <cellStyle name="Millares 2 4 3 2 5 2 3 2" xfId="20696" xr:uid="{00000000-0005-0000-0000-000030890000}"/>
    <cellStyle name="Millares 2 4 3 2 5 2 3 2 2" xfId="51745" xr:uid="{00000000-0005-0000-0000-000031890000}"/>
    <cellStyle name="Millares 2 4 3 2 5 2 3 3" xfId="31061" xr:uid="{00000000-0005-0000-0000-000032890000}"/>
    <cellStyle name="Millares 2 4 3 2 5 2 3 4" xfId="41405" xr:uid="{00000000-0005-0000-0000-000033890000}"/>
    <cellStyle name="Millares 2 4 3 2 5 2 4" xfId="13817" xr:uid="{00000000-0005-0000-0000-000034890000}"/>
    <cellStyle name="Millares 2 4 3 2 5 2 4 2" xfId="44873" xr:uid="{00000000-0005-0000-0000-000035890000}"/>
    <cellStyle name="Millares 2 4 3 2 5 2 5" xfId="24189" xr:uid="{00000000-0005-0000-0000-000036890000}"/>
    <cellStyle name="Millares 2 4 3 2 5 2 6" xfId="34533" xr:uid="{00000000-0005-0000-0000-000037890000}"/>
    <cellStyle name="Millares 2 4 3 2 5 3" xfId="5131" xr:uid="{00000000-0005-0000-0000-000038890000}"/>
    <cellStyle name="Millares 2 4 3 2 5 3 2" xfId="15528" xr:uid="{00000000-0005-0000-0000-000039890000}"/>
    <cellStyle name="Millares 2 4 3 2 5 3 2 2" xfId="46584" xr:uid="{00000000-0005-0000-0000-00003A890000}"/>
    <cellStyle name="Millares 2 4 3 2 5 3 3" xfId="25900" xr:uid="{00000000-0005-0000-0000-00003B890000}"/>
    <cellStyle name="Millares 2 4 3 2 5 3 4" xfId="36244" xr:uid="{00000000-0005-0000-0000-00003C890000}"/>
    <cellStyle name="Millares 2 4 3 2 5 4" xfId="8571" xr:uid="{00000000-0005-0000-0000-00003D890000}"/>
    <cellStyle name="Millares 2 4 3 2 5 4 2" xfId="18956" xr:uid="{00000000-0005-0000-0000-00003E890000}"/>
    <cellStyle name="Millares 2 4 3 2 5 4 2 2" xfId="50006" xr:uid="{00000000-0005-0000-0000-00003F890000}"/>
    <cellStyle name="Millares 2 4 3 2 5 4 3" xfId="29322" xr:uid="{00000000-0005-0000-0000-000040890000}"/>
    <cellStyle name="Millares 2 4 3 2 5 4 4" xfId="39666" xr:uid="{00000000-0005-0000-0000-000041890000}"/>
    <cellStyle name="Millares 2 4 3 2 5 5" xfId="12102" xr:uid="{00000000-0005-0000-0000-000042890000}"/>
    <cellStyle name="Millares 2 4 3 2 5 5 2" xfId="43158" xr:uid="{00000000-0005-0000-0000-000043890000}"/>
    <cellStyle name="Millares 2 4 3 2 5 6" xfId="22474" xr:uid="{00000000-0005-0000-0000-000044890000}"/>
    <cellStyle name="Millares 2 4 3 2 5 7" xfId="32818" xr:uid="{00000000-0005-0000-0000-000045890000}"/>
    <cellStyle name="Millares 2 4 3 2 6" xfId="1233" xr:uid="{00000000-0005-0000-0000-000046890000}"/>
    <cellStyle name="Millares 2 4 3 2 6 2" xfId="3421" xr:uid="{00000000-0005-0000-0000-000047890000}"/>
    <cellStyle name="Millares 2 4 3 2 6 2 2" xfId="6851" xr:uid="{00000000-0005-0000-0000-000048890000}"/>
    <cellStyle name="Millares 2 4 3 2 6 2 2 2" xfId="17246" xr:uid="{00000000-0005-0000-0000-000049890000}"/>
    <cellStyle name="Millares 2 4 3 2 6 2 2 2 2" xfId="48300" xr:uid="{00000000-0005-0000-0000-00004A890000}"/>
    <cellStyle name="Millares 2 4 3 2 6 2 2 3" xfId="27616" xr:uid="{00000000-0005-0000-0000-00004B890000}"/>
    <cellStyle name="Millares 2 4 3 2 6 2 2 4" xfId="37960" xr:uid="{00000000-0005-0000-0000-00004C890000}"/>
    <cellStyle name="Millares 2 4 3 2 6 2 3" xfId="10331" xr:uid="{00000000-0005-0000-0000-00004D890000}"/>
    <cellStyle name="Millares 2 4 3 2 6 2 3 2" xfId="20697" xr:uid="{00000000-0005-0000-0000-00004E890000}"/>
    <cellStyle name="Millares 2 4 3 2 6 2 3 2 2" xfId="51746" xr:uid="{00000000-0005-0000-0000-00004F890000}"/>
    <cellStyle name="Millares 2 4 3 2 6 2 3 3" xfId="31062" xr:uid="{00000000-0005-0000-0000-000050890000}"/>
    <cellStyle name="Millares 2 4 3 2 6 2 3 4" xfId="41406" xr:uid="{00000000-0005-0000-0000-000051890000}"/>
    <cellStyle name="Millares 2 4 3 2 6 2 4" xfId="13818" xr:uid="{00000000-0005-0000-0000-000052890000}"/>
    <cellStyle name="Millares 2 4 3 2 6 2 4 2" xfId="44874" xr:uid="{00000000-0005-0000-0000-000053890000}"/>
    <cellStyle name="Millares 2 4 3 2 6 2 5" xfId="24190" xr:uid="{00000000-0005-0000-0000-000054890000}"/>
    <cellStyle name="Millares 2 4 3 2 6 2 6" xfId="34534" xr:uid="{00000000-0005-0000-0000-000055890000}"/>
    <cellStyle name="Millares 2 4 3 2 6 3" xfId="5132" xr:uid="{00000000-0005-0000-0000-000056890000}"/>
    <cellStyle name="Millares 2 4 3 2 6 3 2" xfId="15529" xr:uid="{00000000-0005-0000-0000-000057890000}"/>
    <cellStyle name="Millares 2 4 3 2 6 3 2 2" xfId="46585" xr:uid="{00000000-0005-0000-0000-000058890000}"/>
    <cellStyle name="Millares 2 4 3 2 6 3 3" xfId="25901" xr:uid="{00000000-0005-0000-0000-000059890000}"/>
    <cellStyle name="Millares 2 4 3 2 6 3 4" xfId="36245" xr:uid="{00000000-0005-0000-0000-00005A890000}"/>
    <cellStyle name="Millares 2 4 3 2 6 4" xfId="8572" xr:uid="{00000000-0005-0000-0000-00005B890000}"/>
    <cellStyle name="Millares 2 4 3 2 6 4 2" xfId="18957" xr:uid="{00000000-0005-0000-0000-00005C890000}"/>
    <cellStyle name="Millares 2 4 3 2 6 4 2 2" xfId="50007" xr:uid="{00000000-0005-0000-0000-00005D890000}"/>
    <cellStyle name="Millares 2 4 3 2 6 4 3" xfId="29323" xr:uid="{00000000-0005-0000-0000-00005E890000}"/>
    <cellStyle name="Millares 2 4 3 2 6 4 4" xfId="39667" xr:uid="{00000000-0005-0000-0000-00005F890000}"/>
    <cellStyle name="Millares 2 4 3 2 6 5" xfId="12103" xr:uid="{00000000-0005-0000-0000-000060890000}"/>
    <cellStyle name="Millares 2 4 3 2 6 5 2" xfId="43159" xr:uid="{00000000-0005-0000-0000-000061890000}"/>
    <cellStyle name="Millares 2 4 3 2 6 6" xfId="22475" xr:uid="{00000000-0005-0000-0000-000062890000}"/>
    <cellStyle name="Millares 2 4 3 2 6 7" xfId="32819" xr:uid="{00000000-0005-0000-0000-000063890000}"/>
    <cellStyle name="Millares 2 4 3 2 7" xfId="1234" xr:uid="{00000000-0005-0000-0000-000064890000}"/>
    <cellStyle name="Millares 2 4 3 2 7 2" xfId="3422" xr:uid="{00000000-0005-0000-0000-000065890000}"/>
    <cellStyle name="Millares 2 4 3 2 7 2 2" xfId="6852" xr:uid="{00000000-0005-0000-0000-000066890000}"/>
    <cellStyle name="Millares 2 4 3 2 7 2 2 2" xfId="17247" xr:uid="{00000000-0005-0000-0000-000067890000}"/>
    <cellStyle name="Millares 2 4 3 2 7 2 2 2 2" xfId="48301" xr:uid="{00000000-0005-0000-0000-000068890000}"/>
    <cellStyle name="Millares 2 4 3 2 7 2 2 3" xfId="27617" xr:uid="{00000000-0005-0000-0000-000069890000}"/>
    <cellStyle name="Millares 2 4 3 2 7 2 2 4" xfId="37961" xr:uid="{00000000-0005-0000-0000-00006A890000}"/>
    <cellStyle name="Millares 2 4 3 2 7 2 3" xfId="10332" xr:uid="{00000000-0005-0000-0000-00006B890000}"/>
    <cellStyle name="Millares 2 4 3 2 7 2 3 2" xfId="20698" xr:uid="{00000000-0005-0000-0000-00006C890000}"/>
    <cellStyle name="Millares 2 4 3 2 7 2 3 2 2" xfId="51747" xr:uid="{00000000-0005-0000-0000-00006D890000}"/>
    <cellStyle name="Millares 2 4 3 2 7 2 3 3" xfId="31063" xr:uid="{00000000-0005-0000-0000-00006E890000}"/>
    <cellStyle name="Millares 2 4 3 2 7 2 3 4" xfId="41407" xr:uid="{00000000-0005-0000-0000-00006F890000}"/>
    <cellStyle name="Millares 2 4 3 2 7 2 4" xfId="13819" xr:uid="{00000000-0005-0000-0000-000070890000}"/>
    <cellStyle name="Millares 2 4 3 2 7 2 4 2" xfId="44875" xr:uid="{00000000-0005-0000-0000-000071890000}"/>
    <cellStyle name="Millares 2 4 3 2 7 2 5" xfId="24191" xr:uid="{00000000-0005-0000-0000-000072890000}"/>
    <cellStyle name="Millares 2 4 3 2 7 2 6" xfId="34535" xr:uid="{00000000-0005-0000-0000-000073890000}"/>
    <cellStyle name="Millares 2 4 3 2 7 3" xfId="5133" xr:uid="{00000000-0005-0000-0000-000074890000}"/>
    <cellStyle name="Millares 2 4 3 2 7 3 2" xfId="15530" xr:uid="{00000000-0005-0000-0000-000075890000}"/>
    <cellStyle name="Millares 2 4 3 2 7 3 2 2" xfId="46586" xr:uid="{00000000-0005-0000-0000-000076890000}"/>
    <cellStyle name="Millares 2 4 3 2 7 3 3" xfId="25902" xr:uid="{00000000-0005-0000-0000-000077890000}"/>
    <cellStyle name="Millares 2 4 3 2 7 3 4" xfId="36246" xr:uid="{00000000-0005-0000-0000-000078890000}"/>
    <cellStyle name="Millares 2 4 3 2 7 4" xfId="8573" xr:uid="{00000000-0005-0000-0000-000079890000}"/>
    <cellStyle name="Millares 2 4 3 2 7 4 2" xfId="18958" xr:uid="{00000000-0005-0000-0000-00007A890000}"/>
    <cellStyle name="Millares 2 4 3 2 7 4 2 2" xfId="50008" xr:uid="{00000000-0005-0000-0000-00007B890000}"/>
    <cellStyle name="Millares 2 4 3 2 7 4 3" xfId="29324" xr:uid="{00000000-0005-0000-0000-00007C890000}"/>
    <cellStyle name="Millares 2 4 3 2 7 4 4" xfId="39668" xr:uid="{00000000-0005-0000-0000-00007D890000}"/>
    <cellStyle name="Millares 2 4 3 2 7 5" xfId="12104" xr:uid="{00000000-0005-0000-0000-00007E890000}"/>
    <cellStyle name="Millares 2 4 3 2 7 5 2" xfId="43160" xr:uid="{00000000-0005-0000-0000-00007F890000}"/>
    <cellStyle name="Millares 2 4 3 2 7 6" xfId="22476" xr:uid="{00000000-0005-0000-0000-000080890000}"/>
    <cellStyle name="Millares 2 4 3 2 7 7" xfId="32820" xr:uid="{00000000-0005-0000-0000-000081890000}"/>
    <cellStyle name="Millares 2 4 3 2 8" xfId="3399" xr:uid="{00000000-0005-0000-0000-000082890000}"/>
    <cellStyle name="Millares 2 4 3 2 8 2" xfId="6829" xr:uid="{00000000-0005-0000-0000-000083890000}"/>
    <cellStyle name="Millares 2 4 3 2 8 2 2" xfId="17224" xr:uid="{00000000-0005-0000-0000-000084890000}"/>
    <cellStyle name="Millares 2 4 3 2 8 2 2 2" xfId="48278" xr:uid="{00000000-0005-0000-0000-000085890000}"/>
    <cellStyle name="Millares 2 4 3 2 8 2 3" xfId="27594" xr:uid="{00000000-0005-0000-0000-000086890000}"/>
    <cellStyle name="Millares 2 4 3 2 8 2 4" xfId="37938" xr:uid="{00000000-0005-0000-0000-000087890000}"/>
    <cellStyle name="Millares 2 4 3 2 8 3" xfId="10309" xr:uid="{00000000-0005-0000-0000-000088890000}"/>
    <cellStyle name="Millares 2 4 3 2 8 3 2" xfId="20675" xr:uid="{00000000-0005-0000-0000-000089890000}"/>
    <cellStyle name="Millares 2 4 3 2 8 3 2 2" xfId="51724" xr:uid="{00000000-0005-0000-0000-00008A890000}"/>
    <cellStyle name="Millares 2 4 3 2 8 3 3" xfId="31040" xr:uid="{00000000-0005-0000-0000-00008B890000}"/>
    <cellStyle name="Millares 2 4 3 2 8 3 4" xfId="41384" xr:uid="{00000000-0005-0000-0000-00008C890000}"/>
    <cellStyle name="Millares 2 4 3 2 8 4" xfId="13796" xr:uid="{00000000-0005-0000-0000-00008D890000}"/>
    <cellStyle name="Millares 2 4 3 2 8 4 2" xfId="44852" xr:uid="{00000000-0005-0000-0000-00008E890000}"/>
    <cellStyle name="Millares 2 4 3 2 8 5" xfId="24168" xr:uid="{00000000-0005-0000-0000-00008F890000}"/>
    <cellStyle name="Millares 2 4 3 2 8 6" xfId="34512" xr:uid="{00000000-0005-0000-0000-000090890000}"/>
    <cellStyle name="Millares 2 4 3 2 9" xfId="5110" xr:uid="{00000000-0005-0000-0000-000091890000}"/>
    <cellStyle name="Millares 2 4 3 2 9 2" xfId="15507" xr:uid="{00000000-0005-0000-0000-000092890000}"/>
    <cellStyle name="Millares 2 4 3 2 9 2 2" xfId="46563" xr:uid="{00000000-0005-0000-0000-000093890000}"/>
    <cellStyle name="Millares 2 4 3 2 9 3" xfId="25879" xr:uid="{00000000-0005-0000-0000-000094890000}"/>
    <cellStyle name="Millares 2 4 3 2 9 4" xfId="36223" xr:uid="{00000000-0005-0000-0000-000095890000}"/>
    <cellStyle name="Millares 2 4 3 3" xfId="1235" xr:uid="{00000000-0005-0000-0000-000096890000}"/>
    <cellStyle name="Millares 2 4 3 3 10" xfId="12105" xr:uid="{00000000-0005-0000-0000-000097890000}"/>
    <cellStyle name="Millares 2 4 3 3 10 2" xfId="43161" xr:uid="{00000000-0005-0000-0000-000098890000}"/>
    <cellStyle name="Millares 2 4 3 3 11" xfId="22477" xr:uid="{00000000-0005-0000-0000-000099890000}"/>
    <cellStyle name="Millares 2 4 3 3 12" xfId="32821" xr:uid="{00000000-0005-0000-0000-00009A890000}"/>
    <cellStyle name="Millares 2 4 3 3 2" xfId="1236" xr:uid="{00000000-0005-0000-0000-00009B890000}"/>
    <cellStyle name="Millares 2 4 3 3 2 10" xfId="22478" xr:uid="{00000000-0005-0000-0000-00009C890000}"/>
    <cellStyle name="Millares 2 4 3 3 2 11" xfId="32822" xr:uid="{00000000-0005-0000-0000-00009D890000}"/>
    <cellStyle name="Millares 2 4 3 3 2 2" xfId="1237" xr:uid="{00000000-0005-0000-0000-00009E890000}"/>
    <cellStyle name="Millares 2 4 3 3 2 2 2" xfId="1238" xr:uid="{00000000-0005-0000-0000-00009F890000}"/>
    <cellStyle name="Millares 2 4 3 3 2 2 2 2" xfId="3426" xr:uid="{00000000-0005-0000-0000-0000A0890000}"/>
    <cellStyle name="Millares 2 4 3 3 2 2 2 2 2" xfId="6856" xr:uid="{00000000-0005-0000-0000-0000A1890000}"/>
    <cellStyle name="Millares 2 4 3 3 2 2 2 2 2 2" xfId="17251" xr:uid="{00000000-0005-0000-0000-0000A2890000}"/>
    <cellStyle name="Millares 2 4 3 3 2 2 2 2 2 2 2" xfId="48305" xr:uid="{00000000-0005-0000-0000-0000A3890000}"/>
    <cellStyle name="Millares 2 4 3 3 2 2 2 2 2 3" xfId="27621" xr:uid="{00000000-0005-0000-0000-0000A4890000}"/>
    <cellStyle name="Millares 2 4 3 3 2 2 2 2 2 4" xfId="37965" xr:uid="{00000000-0005-0000-0000-0000A5890000}"/>
    <cellStyle name="Millares 2 4 3 3 2 2 2 2 3" xfId="10336" xr:uid="{00000000-0005-0000-0000-0000A6890000}"/>
    <cellStyle name="Millares 2 4 3 3 2 2 2 2 3 2" xfId="20702" xr:uid="{00000000-0005-0000-0000-0000A7890000}"/>
    <cellStyle name="Millares 2 4 3 3 2 2 2 2 3 2 2" xfId="51751" xr:uid="{00000000-0005-0000-0000-0000A8890000}"/>
    <cellStyle name="Millares 2 4 3 3 2 2 2 2 3 3" xfId="31067" xr:uid="{00000000-0005-0000-0000-0000A9890000}"/>
    <cellStyle name="Millares 2 4 3 3 2 2 2 2 3 4" xfId="41411" xr:uid="{00000000-0005-0000-0000-0000AA890000}"/>
    <cellStyle name="Millares 2 4 3 3 2 2 2 2 4" xfId="13823" xr:uid="{00000000-0005-0000-0000-0000AB890000}"/>
    <cellStyle name="Millares 2 4 3 3 2 2 2 2 4 2" xfId="44879" xr:uid="{00000000-0005-0000-0000-0000AC890000}"/>
    <cellStyle name="Millares 2 4 3 3 2 2 2 2 5" xfId="24195" xr:uid="{00000000-0005-0000-0000-0000AD890000}"/>
    <cellStyle name="Millares 2 4 3 3 2 2 2 2 6" xfId="34539" xr:uid="{00000000-0005-0000-0000-0000AE890000}"/>
    <cellStyle name="Millares 2 4 3 3 2 2 2 3" xfId="5137" xr:uid="{00000000-0005-0000-0000-0000AF890000}"/>
    <cellStyle name="Millares 2 4 3 3 2 2 2 3 2" xfId="15534" xr:uid="{00000000-0005-0000-0000-0000B0890000}"/>
    <cellStyle name="Millares 2 4 3 3 2 2 2 3 2 2" xfId="46590" xr:uid="{00000000-0005-0000-0000-0000B1890000}"/>
    <cellStyle name="Millares 2 4 3 3 2 2 2 3 3" xfId="25906" xr:uid="{00000000-0005-0000-0000-0000B2890000}"/>
    <cellStyle name="Millares 2 4 3 3 2 2 2 3 4" xfId="36250" xr:uid="{00000000-0005-0000-0000-0000B3890000}"/>
    <cellStyle name="Millares 2 4 3 3 2 2 2 4" xfId="8577" xr:uid="{00000000-0005-0000-0000-0000B4890000}"/>
    <cellStyle name="Millares 2 4 3 3 2 2 2 4 2" xfId="18962" xr:uid="{00000000-0005-0000-0000-0000B5890000}"/>
    <cellStyle name="Millares 2 4 3 3 2 2 2 4 2 2" xfId="50012" xr:uid="{00000000-0005-0000-0000-0000B6890000}"/>
    <cellStyle name="Millares 2 4 3 3 2 2 2 4 3" xfId="29328" xr:uid="{00000000-0005-0000-0000-0000B7890000}"/>
    <cellStyle name="Millares 2 4 3 3 2 2 2 4 4" xfId="39672" xr:uid="{00000000-0005-0000-0000-0000B8890000}"/>
    <cellStyle name="Millares 2 4 3 3 2 2 2 5" xfId="12108" xr:uid="{00000000-0005-0000-0000-0000B9890000}"/>
    <cellStyle name="Millares 2 4 3 3 2 2 2 5 2" xfId="43164" xr:uid="{00000000-0005-0000-0000-0000BA890000}"/>
    <cellStyle name="Millares 2 4 3 3 2 2 2 6" xfId="22480" xr:uid="{00000000-0005-0000-0000-0000BB890000}"/>
    <cellStyle name="Millares 2 4 3 3 2 2 2 7" xfId="32824" xr:uid="{00000000-0005-0000-0000-0000BC890000}"/>
    <cellStyle name="Millares 2 4 3 3 2 2 3" xfId="3425" xr:uid="{00000000-0005-0000-0000-0000BD890000}"/>
    <cellStyle name="Millares 2 4 3 3 2 2 3 2" xfId="6855" xr:uid="{00000000-0005-0000-0000-0000BE890000}"/>
    <cellStyle name="Millares 2 4 3 3 2 2 3 2 2" xfId="17250" xr:uid="{00000000-0005-0000-0000-0000BF890000}"/>
    <cellStyle name="Millares 2 4 3 3 2 2 3 2 2 2" xfId="48304" xr:uid="{00000000-0005-0000-0000-0000C0890000}"/>
    <cellStyle name="Millares 2 4 3 3 2 2 3 2 3" xfId="27620" xr:uid="{00000000-0005-0000-0000-0000C1890000}"/>
    <cellStyle name="Millares 2 4 3 3 2 2 3 2 4" xfId="37964" xr:uid="{00000000-0005-0000-0000-0000C2890000}"/>
    <cellStyle name="Millares 2 4 3 3 2 2 3 3" xfId="10335" xr:uid="{00000000-0005-0000-0000-0000C3890000}"/>
    <cellStyle name="Millares 2 4 3 3 2 2 3 3 2" xfId="20701" xr:uid="{00000000-0005-0000-0000-0000C4890000}"/>
    <cellStyle name="Millares 2 4 3 3 2 2 3 3 2 2" xfId="51750" xr:uid="{00000000-0005-0000-0000-0000C5890000}"/>
    <cellStyle name="Millares 2 4 3 3 2 2 3 3 3" xfId="31066" xr:uid="{00000000-0005-0000-0000-0000C6890000}"/>
    <cellStyle name="Millares 2 4 3 3 2 2 3 3 4" xfId="41410" xr:uid="{00000000-0005-0000-0000-0000C7890000}"/>
    <cellStyle name="Millares 2 4 3 3 2 2 3 4" xfId="13822" xr:uid="{00000000-0005-0000-0000-0000C8890000}"/>
    <cellStyle name="Millares 2 4 3 3 2 2 3 4 2" xfId="44878" xr:uid="{00000000-0005-0000-0000-0000C9890000}"/>
    <cellStyle name="Millares 2 4 3 3 2 2 3 5" xfId="24194" xr:uid="{00000000-0005-0000-0000-0000CA890000}"/>
    <cellStyle name="Millares 2 4 3 3 2 2 3 6" xfId="34538" xr:uid="{00000000-0005-0000-0000-0000CB890000}"/>
    <cellStyle name="Millares 2 4 3 3 2 2 4" xfId="5136" xr:uid="{00000000-0005-0000-0000-0000CC890000}"/>
    <cellStyle name="Millares 2 4 3 3 2 2 4 2" xfId="15533" xr:uid="{00000000-0005-0000-0000-0000CD890000}"/>
    <cellStyle name="Millares 2 4 3 3 2 2 4 2 2" xfId="46589" xr:uid="{00000000-0005-0000-0000-0000CE890000}"/>
    <cellStyle name="Millares 2 4 3 3 2 2 4 3" xfId="25905" xr:uid="{00000000-0005-0000-0000-0000CF890000}"/>
    <cellStyle name="Millares 2 4 3 3 2 2 4 4" xfId="36249" xr:uid="{00000000-0005-0000-0000-0000D0890000}"/>
    <cellStyle name="Millares 2 4 3 3 2 2 5" xfId="8576" xr:uid="{00000000-0005-0000-0000-0000D1890000}"/>
    <cellStyle name="Millares 2 4 3 3 2 2 5 2" xfId="18961" xr:uid="{00000000-0005-0000-0000-0000D2890000}"/>
    <cellStyle name="Millares 2 4 3 3 2 2 5 2 2" xfId="50011" xr:uid="{00000000-0005-0000-0000-0000D3890000}"/>
    <cellStyle name="Millares 2 4 3 3 2 2 5 3" xfId="29327" xr:uid="{00000000-0005-0000-0000-0000D4890000}"/>
    <cellStyle name="Millares 2 4 3 3 2 2 5 4" xfId="39671" xr:uid="{00000000-0005-0000-0000-0000D5890000}"/>
    <cellStyle name="Millares 2 4 3 3 2 2 6" xfId="12107" xr:uid="{00000000-0005-0000-0000-0000D6890000}"/>
    <cellStyle name="Millares 2 4 3 3 2 2 6 2" xfId="43163" xr:uid="{00000000-0005-0000-0000-0000D7890000}"/>
    <cellStyle name="Millares 2 4 3 3 2 2 7" xfId="22479" xr:uid="{00000000-0005-0000-0000-0000D8890000}"/>
    <cellStyle name="Millares 2 4 3 3 2 2 8" xfId="32823" xr:uid="{00000000-0005-0000-0000-0000D9890000}"/>
    <cellStyle name="Millares 2 4 3 3 2 3" xfId="1239" xr:uid="{00000000-0005-0000-0000-0000DA890000}"/>
    <cellStyle name="Millares 2 4 3 3 2 3 2" xfId="3427" xr:uid="{00000000-0005-0000-0000-0000DB890000}"/>
    <cellStyle name="Millares 2 4 3 3 2 3 2 2" xfId="6857" xr:uid="{00000000-0005-0000-0000-0000DC890000}"/>
    <cellStyle name="Millares 2 4 3 3 2 3 2 2 2" xfId="17252" xr:uid="{00000000-0005-0000-0000-0000DD890000}"/>
    <cellStyle name="Millares 2 4 3 3 2 3 2 2 2 2" xfId="48306" xr:uid="{00000000-0005-0000-0000-0000DE890000}"/>
    <cellStyle name="Millares 2 4 3 3 2 3 2 2 3" xfId="27622" xr:uid="{00000000-0005-0000-0000-0000DF890000}"/>
    <cellStyle name="Millares 2 4 3 3 2 3 2 2 4" xfId="37966" xr:uid="{00000000-0005-0000-0000-0000E0890000}"/>
    <cellStyle name="Millares 2 4 3 3 2 3 2 3" xfId="10337" xr:uid="{00000000-0005-0000-0000-0000E1890000}"/>
    <cellStyle name="Millares 2 4 3 3 2 3 2 3 2" xfId="20703" xr:uid="{00000000-0005-0000-0000-0000E2890000}"/>
    <cellStyle name="Millares 2 4 3 3 2 3 2 3 2 2" xfId="51752" xr:uid="{00000000-0005-0000-0000-0000E3890000}"/>
    <cellStyle name="Millares 2 4 3 3 2 3 2 3 3" xfId="31068" xr:uid="{00000000-0005-0000-0000-0000E4890000}"/>
    <cellStyle name="Millares 2 4 3 3 2 3 2 3 4" xfId="41412" xr:uid="{00000000-0005-0000-0000-0000E5890000}"/>
    <cellStyle name="Millares 2 4 3 3 2 3 2 4" xfId="13824" xr:uid="{00000000-0005-0000-0000-0000E6890000}"/>
    <cellStyle name="Millares 2 4 3 3 2 3 2 4 2" xfId="44880" xr:uid="{00000000-0005-0000-0000-0000E7890000}"/>
    <cellStyle name="Millares 2 4 3 3 2 3 2 5" xfId="24196" xr:uid="{00000000-0005-0000-0000-0000E8890000}"/>
    <cellStyle name="Millares 2 4 3 3 2 3 2 6" xfId="34540" xr:uid="{00000000-0005-0000-0000-0000E9890000}"/>
    <cellStyle name="Millares 2 4 3 3 2 3 3" xfId="5138" xr:uid="{00000000-0005-0000-0000-0000EA890000}"/>
    <cellStyle name="Millares 2 4 3 3 2 3 3 2" xfId="15535" xr:uid="{00000000-0005-0000-0000-0000EB890000}"/>
    <cellStyle name="Millares 2 4 3 3 2 3 3 2 2" xfId="46591" xr:uid="{00000000-0005-0000-0000-0000EC890000}"/>
    <cellStyle name="Millares 2 4 3 3 2 3 3 3" xfId="25907" xr:uid="{00000000-0005-0000-0000-0000ED890000}"/>
    <cellStyle name="Millares 2 4 3 3 2 3 3 4" xfId="36251" xr:uid="{00000000-0005-0000-0000-0000EE890000}"/>
    <cellStyle name="Millares 2 4 3 3 2 3 4" xfId="8578" xr:uid="{00000000-0005-0000-0000-0000EF890000}"/>
    <cellStyle name="Millares 2 4 3 3 2 3 4 2" xfId="18963" xr:uid="{00000000-0005-0000-0000-0000F0890000}"/>
    <cellStyle name="Millares 2 4 3 3 2 3 4 2 2" xfId="50013" xr:uid="{00000000-0005-0000-0000-0000F1890000}"/>
    <cellStyle name="Millares 2 4 3 3 2 3 4 3" xfId="29329" xr:uid="{00000000-0005-0000-0000-0000F2890000}"/>
    <cellStyle name="Millares 2 4 3 3 2 3 4 4" xfId="39673" xr:uid="{00000000-0005-0000-0000-0000F3890000}"/>
    <cellStyle name="Millares 2 4 3 3 2 3 5" xfId="12109" xr:uid="{00000000-0005-0000-0000-0000F4890000}"/>
    <cellStyle name="Millares 2 4 3 3 2 3 5 2" xfId="43165" xr:uid="{00000000-0005-0000-0000-0000F5890000}"/>
    <cellStyle name="Millares 2 4 3 3 2 3 6" xfId="22481" xr:uid="{00000000-0005-0000-0000-0000F6890000}"/>
    <cellStyle name="Millares 2 4 3 3 2 3 7" xfId="32825" xr:uid="{00000000-0005-0000-0000-0000F7890000}"/>
    <cellStyle name="Millares 2 4 3 3 2 4" xfId="1240" xr:uid="{00000000-0005-0000-0000-0000F8890000}"/>
    <cellStyle name="Millares 2 4 3 3 2 4 2" xfId="3428" xr:uid="{00000000-0005-0000-0000-0000F9890000}"/>
    <cellStyle name="Millares 2 4 3 3 2 4 2 2" xfId="6858" xr:uid="{00000000-0005-0000-0000-0000FA890000}"/>
    <cellStyle name="Millares 2 4 3 3 2 4 2 2 2" xfId="17253" xr:uid="{00000000-0005-0000-0000-0000FB890000}"/>
    <cellStyle name="Millares 2 4 3 3 2 4 2 2 2 2" xfId="48307" xr:uid="{00000000-0005-0000-0000-0000FC890000}"/>
    <cellStyle name="Millares 2 4 3 3 2 4 2 2 3" xfId="27623" xr:uid="{00000000-0005-0000-0000-0000FD890000}"/>
    <cellStyle name="Millares 2 4 3 3 2 4 2 2 4" xfId="37967" xr:uid="{00000000-0005-0000-0000-0000FE890000}"/>
    <cellStyle name="Millares 2 4 3 3 2 4 2 3" xfId="10338" xr:uid="{00000000-0005-0000-0000-0000FF890000}"/>
    <cellStyle name="Millares 2 4 3 3 2 4 2 3 2" xfId="20704" xr:uid="{00000000-0005-0000-0000-0000008A0000}"/>
    <cellStyle name="Millares 2 4 3 3 2 4 2 3 2 2" xfId="51753" xr:uid="{00000000-0005-0000-0000-0000018A0000}"/>
    <cellStyle name="Millares 2 4 3 3 2 4 2 3 3" xfId="31069" xr:uid="{00000000-0005-0000-0000-0000028A0000}"/>
    <cellStyle name="Millares 2 4 3 3 2 4 2 3 4" xfId="41413" xr:uid="{00000000-0005-0000-0000-0000038A0000}"/>
    <cellStyle name="Millares 2 4 3 3 2 4 2 4" xfId="13825" xr:uid="{00000000-0005-0000-0000-0000048A0000}"/>
    <cellStyle name="Millares 2 4 3 3 2 4 2 4 2" xfId="44881" xr:uid="{00000000-0005-0000-0000-0000058A0000}"/>
    <cellStyle name="Millares 2 4 3 3 2 4 2 5" xfId="24197" xr:uid="{00000000-0005-0000-0000-0000068A0000}"/>
    <cellStyle name="Millares 2 4 3 3 2 4 2 6" xfId="34541" xr:uid="{00000000-0005-0000-0000-0000078A0000}"/>
    <cellStyle name="Millares 2 4 3 3 2 4 3" xfId="5139" xr:uid="{00000000-0005-0000-0000-0000088A0000}"/>
    <cellStyle name="Millares 2 4 3 3 2 4 3 2" xfId="15536" xr:uid="{00000000-0005-0000-0000-0000098A0000}"/>
    <cellStyle name="Millares 2 4 3 3 2 4 3 2 2" xfId="46592" xr:uid="{00000000-0005-0000-0000-00000A8A0000}"/>
    <cellStyle name="Millares 2 4 3 3 2 4 3 3" xfId="25908" xr:uid="{00000000-0005-0000-0000-00000B8A0000}"/>
    <cellStyle name="Millares 2 4 3 3 2 4 3 4" xfId="36252" xr:uid="{00000000-0005-0000-0000-00000C8A0000}"/>
    <cellStyle name="Millares 2 4 3 3 2 4 4" xfId="8579" xr:uid="{00000000-0005-0000-0000-00000D8A0000}"/>
    <cellStyle name="Millares 2 4 3 3 2 4 4 2" xfId="18964" xr:uid="{00000000-0005-0000-0000-00000E8A0000}"/>
    <cellStyle name="Millares 2 4 3 3 2 4 4 2 2" xfId="50014" xr:uid="{00000000-0005-0000-0000-00000F8A0000}"/>
    <cellStyle name="Millares 2 4 3 3 2 4 4 3" xfId="29330" xr:uid="{00000000-0005-0000-0000-0000108A0000}"/>
    <cellStyle name="Millares 2 4 3 3 2 4 4 4" xfId="39674" xr:uid="{00000000-0005-0000-0000-0000118A0000}"/>
    <cellStyle name="Millares 2 4 3 3 2 4 5" xfId="12110" xr:uid="{00000000-0005-0000-0000-0000128A0000}"/>
    <cellStyle name="Millares 2 4 3 3 2 4 5 2" xfId="43166" xr:uid="{00000000-0005-0000-0000-0000138A0000}"/>
    <cellStyle name="Millares 2 4 3 3 2 4 6" xfId="22482" xr:uid="{00000000-0005-0000-0000-0000148A0000}"/>
    <cellStyle name="Millares 2 4 3 3 2 4 7" xfId="32826" xr:uid="{00000000-0005-0000-0000-0000158A0000}"/>
    <cellStyle name="Millares 2 4 3 3 2 5" xfId="1241" xr:uid="{00000000-0005-0000-0000-0000168A0000}"/>
    <cellStyle name="Millares 2 4 3 3 2 5 2" xfId="3429" xr:uid="{00000000-0005-0000-0000-0000178A0000}"/>
    <cellStyle name="Millares 2 4 3 3 2 5 2 2" xfId="6859" xr:uid="{00000000-0005-0000-0000-0000188A0000}"/>
    <cellStyle name="Millares 2 4 3 3 2 5 2 2 2" xfId="17254" xr:uid="{00000000-0005-0000-0000-0000198A0000}"/>
    <cellStyle name="Millares 2 4 3 3 2 5 2 2 2 2" xfId="48308" xr:uid="{00000000-0005-0000-0000-00001A8A0000}"/>
    <cellStyle name="Millares 2 4 3 3 2 5 2 2 3" xfId="27624" xr:uid="{00000000-0005-0000-0000-00001B8A0000}"/>
    <cellStyle name="Millares 2 4 3 3 2 5 2 2 4" xfId="37968" xr:uid="{00000000-0005-0000-0000-00001C8A0000}"/>
    <cellStyle name="Millares 2 4 3 3 2 5 2 3" xfId="10339" xr:uid="{00000000-0005-0000-0000-00001D8A0000}"/>
    <cellStyle name="Millares 2 4 3 3 2 5 2 3 2" xfId="20705" xr:uid="{00000000-0005-0000-0000-00001E8A0000}"/>
    <cellStyle name="Millares 2 4 3 3 2 5 2 3 2 2" xfId="51754" xr:uid="{00000000-0005-0000-0000-00001F8A0000}"/>
    <cellStyle name="Millares 2 4 3 3 2 5 2 3 3" xfId="31070" xr:uid="{00000000-0005-0000-0000-0000208A0000}"/>
    <cellStyle name="Millares 2 4 3 3 2 5 2 3 4" xfId="41414" xr:uid="{00000000-0005-0000-0000-0000218A0000}"/>
    <cellStyle name="Millares 2 4 3 3 2 5 2 4" xfId="13826" xr:uid="{00000000-0005-0000-0000-0000228A0000}"/>
    <cellStyle name="Millares 2 4 3 3 2 5 2 4 2" xfId="44882" xr:uid="{00000000-0005-0000-0000-0000238A0000}"/>
    <cellStyle name="Millares 2 4 3 3 2 5 2 5" xfId="24198" xr:uid="{00000000-0005-0000-0000-0000248A0000}"/>
    <cellStyle name="Millares 2 4 3 3 2 5 2 6" xfId="34542" xr:uid="{00000000-0005-0000-0000-0000258A0000}"/>
    <cellStyle name="Millares 2 4 3 3 2 5 3" xfId="5140" xr:uid="{00000000-0005-0000-0000-0000268A0000}"/>
    <cellStyle name="Millares 2 4 3 3 2 5 3 2" xfId="15537" xr:uid="{00000000-0005-0000-0000-0000278A0000}"/>
    <cellStyle name="Millares 2 4 3 3 2 5 3 2 2" xfId="46593" xr:uid="{00000000-0005-0000-0000-0000288A0000}"/>
    <cellStyle name="Millares 2 4 3 3 2 5 3 3" xfId="25909" xr:uid="{00000000-0005-0000-0000-0000298A0000}"/>
    <cellStyle name="Millares 2 4 3 3 2 5 3 4" xfId="36253" xr:uid="{00000000-0005-0000-0000-00002A8A0000}"/>
    <cellStyle name="Millares 2 4 3 3 2 5 4" xfId="8580" xr:uid="{00000000-0005-0000-0000-00002B8A0000}"/>
    <cellStyle name="Millares 2 4 3 3 2 5 4 2" xfId="18965" xr:uid="{00000000-0005-0000-0000-00002C8A0000}"/>
    <cellStyle name="Millares 2 4 3 3 2 5 4 2 2" xfId="50015" xr:uid="{00000000-0005-0000-0000-00002D8A0000}"/>
    <cellStyle name="Millares 2 4 3 3 2 5 4 3" xfId="29331" xr:uid="{00000000-0005-0000-0000-00002E8A0000}"/>
    <cellStyle name="Millares 2 4 3 3 2 5 4 4" xfId="39675" xr:uid="{00000000-0005-0000-0000-00002F8A0000}"/>
    <cellStyle name="Millares 2 4 3 3 2 5 5" xfId="12111" xr:uid="{00000000-0005-0000-0000-0000308A0000}"/>
    <cellStyle name="Millares 2 4 3 3 2 5 5 2" xfId="43167" xr:uid="{00000000-0005-0000-0000-0000318A0000}"/>
    <cellStyle name="Millares 2 4 3 3 2 5 6" xfId="22483" xr:uid="{00000000-0005-0000-0000-0000328A0000}"/>
    <cellStyle name="Millares 2 4 3 3 2 5 7" xfId="32827" xr:uid="{00000000-0005-0000-0000-0000338A0000}"/>
    <cellStyle name="Millares 2 4 3 3 2 6" xfId="3424" xr:uid="{00000000-0005-0000-0000-0000348A0000}"/>
    <cellStyle name="Millares 2 4 3 3 2 6 2" xfId="6854" xr:uid="{00000000-0005-0000-0000-0000358A0000}"/>
    <cellStyle name="Millares 2 4 3 3 2 6 2 2" xfId="17249" xr:uid="{00000000-0005-0000-0000-0000368A0000}"/>
    <cellStyle name="Millares 2 4 3 3 2 6 2 2 2" xfId="48303" xr:uid="{00000000-0005-0000-0000-0000378A0000}"/>
    <cellStyle name="Millares 2 4 3 3 2 6 2 3" xfId="27619" xr:uid="{00000000-0005-0000-0000-0000388A0000}"/>
    <cellStyle name="Millares 2 4 3 3 2 6 2 4" xfId="37963" xr:uid="{00000000-0005-0000-0000-0000398A0000}"/>
    <cellStyle name="Millares 2 4 3 3 2 6 3" xfId="10334" xr:uid="{00000000-0005-0000-0000-00003A8A0000}"/>
    <cellStyle name="Millares 2 4 3 3 2 6 3 2" xfId="20700" xr:uid="{00000000-0005-0000-0000-00003B8A0000}"/>
    <cellStyle name="Millares 2 4 3 3 2 6 3 2 2" xfId="51749" xr:uid="{00000000-0005-0000-0000-00003C8A0000}"/>
    <cellStyle name="Millares 2 4 3 3 2 6 3 3" xfId="31065" xr:uid="{00000000-0005-0000-0000-00003D8A0000}"/>
    <cellStyle name="Millares 2 4 3 3 2 6 3 4" xfId="41409" xr:uid="{00000000-0005-0000-0000-00003E8A0000}"/>
    <cellStyle name="Millares 2 4 3 3 2 6 4" xfId="13821" xr:uid="{00000000-0005-0000-0000-00003F8A0000}"/>
    <cellStyle name="Millares 2 4 3 3 2 6 4 2" xfId="44877" xr:uid="{00000000-0005-0000-0000-0000408A0000}"/>
    <cellStyle name="Millares 2 4 3 3 2 6 5" xfId="24193" xr:uid="{00000000-0005-0000-0000-0000418A0000}"/>
    <cellStyle name="Millares 2 4 3 3 2 6 6" xfId="34537" xr:uid="{00000000-0005-0000-0000-0000428A0000}"/>
    <cellStyle name="Millares 2 4 3 3 2 7" xfId="5135" xr:uid="{00000000-0005-0000-0000-0000438A0000}"/>
    <cellStyle name="Millares 2 4 3 3 2 7 2" xfId="15532" xr:uid="{00000000-0005-0000-0000-0000448A0000}"/>
    <cellStyle name="Millares 2 4 3 3 2 7 2 2" xfId="46588" xr:uid="{00000000-0005-0000-0000-0000458A0000}"/>
    <cellStyle name="Millares 2 4 3 3 2 7 3" xfId="25904" xr:uid="{00000000-0005-0000-0000-0000468A0000}"/>
    <cellStyle name="Millares 2 4 3 3 2 7 4" xfId="36248" xr:uid="{00000000-0005-0000-0000-0000478A0000}"/>
    <cellStyle name="Millares 2 4 3 3 2 8" xfId="8575" xr:uid="{00000000-0005-0000-0000-0000488A0000}"/>
    <cellStyle name="Millares 2 4 3 3 2 8 2" xfId="18960" xr:uid="{00000000-0005-0000-0000-0000498A0000}"/>
    <cellStyle name="Millares 2 4 3 3 2 8 2 2" xfId="50010" xr:uid="{00000000-0005-0000-0000-00004A8A0000}"/>
    <cellStyle name="Millares 2 4 3 3 2 8 3" xfId="29326" xr:uid="{00000000-0005-0000-0000-00004B8A0000}"/>
    <cellStyle name="Millares 2 4 3 3 2 8 4" xfId="39670" xr:uid="{00000000-0005-0000-0000-00004C8A0000}"/>
    <cellStyle name="Millares 2 4 3 3 2 9" xfId="12106" xr:uid="{00000000-0005-0000-0000-00004D8A0000}"/>
    <cellStyle name="Millares 2 4 3 3 2 9 2" xfId="43162" xr:uid="{00000000-0005-0000-0000-00004E8A0000}"/>
    <cellStyle name="Millares 2 4 3 3 3" xfId="1242" xr:uid="{00000000-0005-0000-0000-00004F8A0000}"/>
    <cellStyle name="Millares 2 4 3 3 3 2" xfId="1243" xr:uid="{00000000-0005-0000-0000-0000508A0000}"/>
    <cellStyle name="Millares 2 4 3 3 3 2 2" xfId="3431" xr:uid="{00000000-0005-0000-0000-0000518A0000}"/>
    <cellStyle name="Millares 2 4 3 3 3 2 2 2" xfId="6861" xr:uid="{00000000-0005-0000-0000-0000528A0000}"/>
    <cellStyle name="Millares 2 4 3 3 3 2 2 2 2" xfId="17256" xr:uid="{00000000-0005-0000-0000-0000538A0000}"/>
    <cellStyle name="Millares 2 4 3 3 3 2 2 2 2 2" xfId="48310" xr:uid="{00000000-0005-0000-0000-0000548A0000}"/>
    <cellStyle name="Millares 2 4 3 3 3 2 2 2 3" xfId="27626" xr:uid="{00000000-0005-0000-0000-0000558A0000}"/>
    <cellStyle name="Millares 2 4 3 3 3 2 2 2 4" xfId="37970" xr:uid="{00000000-0005-0000-0000-0000568A0000}"/>
    <cellStyle name="Millares 2 4 3 3 3 2 2 3" xfId="10341" xr:uid="{00000000-0005-0000-0000-0000578A0000}"/>
    <cellStyle name="Millares 2 4 3 3 3 2 2 3 2" xfId="20707" xr:uid="{00000000-0005-0000-0000-0000588A0000}"/>
    <cellStyle name="Millares 2 4 3 3 3 2 2 3 2 2" xfId="51756" xr:uid="{00000000-0005-0000-0000-0000598A0000}"/>
    <cellStyle name="Millares 2 4 3 3 3 2 2 3 3" xfId="31072" xr:uid="{00000000-0005-0000-0000-00005A8A0000}"/>
    <cellStyle name="Millares 2 4 3 3 3 2 2 3 4" xfId="41416" xr:uid="{00000000-0005-0000-0000-00005B8A0000}"/>
    <cellStyle name="Millares 2 4 3 3 3 2 2 4" xfId="13828" xr:uid="{00000000-0005-0000-0000-00005C8A0000}"/>
    <cellStyle name="Millares 2 4 3 3 3 2 2 4 2" xfId="44884" xr:uid="{00000000-0005-0000-0000-00005D8A0000}"/>
    <cellStyle name="Millares 2 4 3 3 3 2 2 5" xfId="24200" xr:uid="{00000000-0005-0000-0000-00005E8A0000}"/>
    <cellStyle name="Millares 2 4 3 3 3 2 2 6" xfId="34544" xr:uid="{00000000-0005-0000-0000-00005F8A0000}"/>
    <cellStyle name="Millares 2 4 3 3 3 2 3" xfId="5142" xr:uid="{00000000-0005-0000-0000-0000608A0000}"/>
    <cellStyle name="Millares 2 4 3 3 3 2 3 2" xfId="15539" xr:uid="{00000000-0005-0000-0000-0000618A0000}"/>
    <cellStyle name="Millares 2 4 3 3 3 2 3 2 2" xfId="46595" xr:uid="{00000000-0005-0000-0000-0000628A0000}"/>
    <cellStyle name="Millares 2 4 3 3 3 2 3 3" xfId="25911" xr:uid="{00000000-0005-0000-0000-0000638A0000}"/>
    <cellStyle name="Millares 2 4 3 3 3 2 3 4" xfId="36255" xr:uid="{00000000-0005-0000-0000-0000648A0000}"/>
    <cellStyle name="Millares 2 4 3 3 3 2 4" xfId="8582" xr:uid="{00000000-0005-0000-0000-0000658A0000}"/>
    <cellStyle name="Millares 2 4 3 3 3 2 4 2" xfId="18967" xr:uid="{00000000-0005-0000-0000-0000668A0000}"/>
    <cellStyle name="Millares 2 4 3 3 3 2 4 2 2" xfId="50017" xr:uid="{00000000-0005-0000-0000-0000678A0000}"/>
    <cellStyle name="Millares 2 4 3 3 3 2 4 3" xfId="29333" xr:uid="{00000000-0005-0000-0000-0000688A0000}"/>
    <cellStyle name="Millares 2 4 3 3 3 2 4 4" xfId="39677" xr:uid="{00000000-0005-0000-0000-0000698A0000}"/>
    <cellStyle name="Millares 2 4 3 3 3 2 5" xfId="12113" xr:uid="{00000000-0005-0000-0000-00006A8A0000}"/>
    <cellStyle name="Millares 2 4 3 3 3 2 5 2" xfId="43169" xr:uid="{00000000-0005-0000-0000-00006B8A0000}"/>
    <cellStyle name="Millares 2 4 3 3 3 2 6" xfId="22485" xr:uid="{00000000-0005-0000-0000-00006C8A0000}"/>
    <cellStyle name="Millares 2 4 3 3 3 2 7" xfId="32829" xr:uid="{00000000-0005-0000-0000-00006D8A0000}"/>
    <cellStyle name="Millares 2 4 3 3 3 3" xfId="3430" xr:uid="{00000000-0005-0000-0000-00006E8A0000}"/>
    <cellStyle name="Millares 2 4 3 3 3 3 2" xfId="6860" xr:uid="{00000000-0005-0000-0000-00006F8A0000}"/>
    <cellStyle name="Millares 2 4 3 3 3 3 2 2" xfId="17255" xr:uid="{00000000-0005-0000-0000-0000708A0000}"/>
    <cellStyle name="Millares 2 4 3 3 3 3 2 2 2" xfId="48309" xr:uid="{00000000-0005-0000-0000-0000718A0000}"/>
    <cellStyle name="Millares 2 4 3 3 3 3 2 3" xfId="27625" xr:uid="{00000000-0005-0000-0000-0000728A0000}"/>
    <cellStyle name="Millares 2 4 3 3 3 3 2 4" xfId="37969" xr:uid="{00000000-0005-0000-0000-0000738A0000}"/>
    <cellStyle name="Millares 2 4 3 3 3 3 3" xfId="10340" xr:uid="{00000000-0005-0000-0000-0000748A0000}"/>
    <cellStyle name="Millares 2 4 3 3 3 3 3 2" xfId="20706" xr:uid="{00000000-0005-0000-0000-0000758A0000}"/>
    <cellStyle name="Millares 2 4 3 3 3 3 3 2 2" xfId="51755" xr:uid="{00000000-0005-0000-0000-0000768A0000}"/>
    <cellStyle name="Millares 2 4 3 3 3 3 3 3" xfId="31071" xr:uid="{00000000-0005-0000-0000-0000778A0000}"/>
    <cellStyle name="Millares 2 4 3 3 3 3 3 4" xfId="41415" xr:uid="{00000000-0005-0000-0000-0000788A0000}"/>
    <cellStyle name="Millares 2 4 3 3 3 3 4" xfId="13827" xr:uid="{00000000-0005-0000-0000-0000798A0000}"/>
    <cellStyle name="Millares 2 4 3 3 3 3 4 2" xfId="44883" xr:uid="{00000000-0005-0000-0000-00007A8A0000}"/>
    <cellStyle name="Millares 2 4 3 3 3 3 5" xfId="24199" xr:uid="{00000000-0005-0000-0000-00007B8A0000}"/>
    <cellStyle name="Millares 2 4 3 3 3 3 6" xfId="34543" xr:uid="{00000000-0005-0000-0000-00007C8A0000}"/>
    <cellStyle name="Millares 2 4 3 3 3 4" xfId="5141" xr:uid="{00000000-0005-0000-0000-00007D8A0000}"/>
    <cellStyle name="Millares 2 4 3 3 3 4 2" xfId="15538" xr:uid="{00000000-0005-0000-0000-00007E8A0000}"/>
    <cellStyle name="Millares 2 4 3 3 3 4 2 2" xfId="46594" xr:uid="{00000000-0005-0000-0000-00007F8A0000}"/>
    <cellStyle name="Millares 2 4 3 3 3 4 3" xfId="25910" xr:uid="{00000000-0005-0000-0000-0000808A0000}"/>
    <cellStyle name="Millares 2 4 3 3 3 4 4" xfId="36254" xr:uid="{00000000-0005-0000-0000-0000818A0000}"/>
    <cellStyle name="Millares 2 4 3 3 3 5" xfId="8581" xr:uid="{00000000-0005-0000-0000-0000828A0000}"/>
    <cellStyle name="Millares 2 4 3 3 3 5 2" xfId="18966" xr:uid="{00000000-0005-0000-0000-0000838A0000}"/>
    <cellStyle name="Millares 2 4 3 3 3 5 2 2" xfId="50016" xr:uid="{00000000-0005-0000-0000-0000848A0000}"/>
    <cellStyle name="Millares 2 4 3 3 3 5 3" xfId="29332" xr:uid="{00000000-0005-0000-0000-0000858A0000}"/>
    <cellStyle name="Millares 2 4 3 3 3 5 4" xfId="39676" xr:uid="{00000000-0005-0000-0000-0000868A0000}"/>
    <cellStyle name="Millares 2 4 3 3 3 6" xfId="12112" xr:uid="{00000000-0005-0000-0000-0000878A0000}"/>
    <cellStyle name="Millares 2 4 3 3 3 6 2" xfId="43168" xr:uid="{00000000-0005-0000-0000-0000888A0000}"/>
    <cellStyle name="Millares 2 4 3 3 3 7" xfId="22484" xr:uid="{00000000-0005-0000-0000-0000898A0000}"/>
    <cellStyle name="Millares 2 4 3 3 3 8" xfId="32828" xr:uid="{00000000-0005-0000-0000-00008A8A0000}"/>
    <cellStyle name="Millares 2 4 3 3 4" xfId="1244" xr:uid="{00000000-0005-0000-0000-00008B8A0000}"/>
    <cellStyle name="Millares 2 4 3 3 4 2" xfId="3432" xr:uid="{00000000-0005-0000-0000-00008C8A0000}"/>
    <cellStyle name="Millares 2 4 3 3 4 2 2" xfId="6862" xr:uid="{00000000-0005-0000-0000-00008D8A0000}"/>
    <cellStyle name="Millares 2 4 3 3 4 2 2 2" xfId="17257" xr:uid="{00000000-0005-0000-0000-00008E8A0000}"/>
    <cellStyle name="Millares 2 4 3 3 4 2 2 2 2" xfId="48311" xr:uid="{00000000-0005-0000-0000-00008F8A0000}"/>
    <cellStyle name="Millares 2 4 3 3 4 2 2 3" xfId="27627" xr:uid="{00000000-0005-0000-0000-0000908A0000}"/>
    <cellStyle name="Millares 2 4 3 3 4 2 2 4" xfId="37971" xr:uid="{00000000-0005-0000-0000-0000918A0000}"/>
    <cellStyle name="Millares 2 4 3 3 4 2 3" xfId="10342" xr:uid="{00000000-0005-0000-0000-0000928A0000}"/>
    <cellStyle name="Millares 2 4 3 3 4 2 3 2" xfId="20708" xr:uid="{00000000-0005-0000-0000-0000938A0000}"/>
    <cellStyle name="Millares 2 4 3 3 4 2 3 2 2" xfId="51757" xr:uid="{00000000-0005-0000-0000-0000948A0000}"/>
    <cellStyle name="Millares 2 4 3 3 4 2 3 3" xfId="31073" xr:uid="{00000000-0005-0000-0000-0000958A0000}"/>
    <cellStyle name="Millares 2 4 3 3 4 2 3 4" xfId="41417" xr:uid="{00000000-0005-0000-0000-0000968A0000}"/>
    <cellStyle name="Millares 2 4 3 3 4 2 4" xfId="13829" xr:uid="{00000000-0005-0000-0000-0000978A0000}"/>
    <cellStyle name="Millares 2 4 3 3 4 2 4 2" xfId="44885" xr:uid="{00000000-0005-0000-0000-0000988A0000}"/>
    <cellStyle name="Millares 2 4 3 3 4 2 5" xfId="24201" xr:uid="{00000000-0005-0000-0000-0000998A0000}"/>
    <cellStyle name="Millares 2 4 3 3 4 2 6" xfId="34545" xr:uid="{00000000-0005-0000-0000-00009A8A0000}"/>
    <cellStyle name="Millares 2 4 3 3 4 3" xfId="5143" xr:uid="{00000000-0005-0000-0000-00009B8A0000}"/>
    <cellStyle name="Millares 2 4 3 3 4 3 2" xfId="15540" xr:uid="{00000000-0005-0000-0000-00009C8A0000}"/>
    <cellStyle name="Millares 2 4 3 3 4 3 2 2" xfId="46596" xr:uid="{00000000-0005-0000-0000-00009D8A0000}"/>
    <cellStyle name="Millares 2 4 3 3 4 3 3" xfId="25912" xr:uid="{00000000-0005-0000-0000-00009E8A0000}"/>
    <cellStyle name="Millares 2 4 3 3 4 3 4" xfId="36256" xr:uid="{00000000-0005-0000-0000-00009F8A0000}"/>
    <cellStyle name="Millares 2 4 3 3 4 4" xfId="8583" xr:uid="{00000000-0005-0000-0000-0000A08A0000}"/>
    <cellStyle name="Millares 2 4 3 3 4 4 2" xfId="18968" xr:uid="{00000000-0005-0000-0000-0000A18A0000}"/>
    <cellStyle name="Millares 2 4 3 3 4 4 2 2" xfId="50018" xr:uid="{00000000-0005-0000-0000-0000A28A0000}"/>
    <cellStyle name="Millares 2 4 3 3 4 4 3" xfId="29334" xr:uid="{00000000-0005-0000-0000-0000A38A0000}"/>
    <cellStyle name="Millares 2 4 3 3 4 4 4" xfId="39678" xr:uid="{00000000-0005-0000-0000-0000A48A0000}"/>
    <cellStyle name="Millares 2 4 3 3 4 5" xfId="12114" xr:uid="{00000000-0005-0000-0000-0000A58A0000}"/>
    <cellStyle name="Millares 2 4 3 3 4 5 2" xfId="43170" xr:uid="{00000000-0005-0000-0000-0000A68A0000}"/>
    <cellStyle name="Millares 2 4 3 3 4 6" xfId="22486" xr:uid="{00000000-0005-0000-0000-0000A78A0000}"/>
    <cellStyle name="Millares 2 4 3 3 4 7" xfId="32830" xr:uid="{00000000-0005-0000-0000-0000A88A0000}"/>
    <cellStyle name="Millares 2 4 3 3 5" xfId="1245" xr:uid="{00000000-0005-0000-0000-0000A98A0000}"/>
    <cellStyle name="Millares 2 4 3 3 5 2" xfId="3433" xr:uid="{00000000-0005-0000-0000-0000AA8A0000}"/>
    <cellStyle name="Millares 2 4 3 3 5 2 2" xfId="6863" xr:uid="{00000000-0005-0000-0000-0000AB8A0000}"/>
    <cellStyle name="Millares 2 4 3 3 5 2 2 2" xfId="17258" xr:uid="{00000000-0005-0000-0000-0000AC8A0000}"/>
    <cellStyle name="Millares 2 4 3 3 5 2 2 2 2" xfId="48312" xr:uid="{00000000-0005-0000-0000-0000AD8A0000}"/>
    <cellStyle name="Millares 2 4 3 3 5 2 2 3" xfId="27628" xr:uid="{00000000-0005-0000-0000-0000AE8A0000}"/>
    <cellStyle name="Millares 2 4 3 3 5 2 2 4" xfId="37972" xr:uid="{00000000-0005-0000-0000-0000AF8A0000}"/>
    <cellStyle name="Millares 2 4 3 3 5 2 3" xfId="10343" xr:uid="{00000000-0005-0000-0000-0000B08A0000}"/>
    <cellStyle name="Millares 2 4 3 3 5 2 3 2" xfId="20709" xr:uid="{00000000-0005-0000-0000-0000B18A0000}"/>
    <cellStyle name="Millares 2 4 3 3 5 2 3 2 2" xfId="51758" xr:uid="{00000000-0005-0000-0000-0000B28A0000}"/>
    <cellStyle name="Millares 2 4 3 3 5 2 3 3" xfId="31074" xr:uid="{00000000-0005-0000-0000-0000B38A0000}"/>
    <cellStyle name="Millares 2 4 3 3 5 2 3 4" xfId="41418" xr:uid="{00000000-0005-0000-0000-0000B48A0000}"/>
    <cellStyle name="Millares 2 4 3 3 5 2 4" xfId="13830" xr:uid="{00000000-0005-0000-0000-0000B58A0000}"/>
    <cellStyle name="Millares 2 4 3 3 5 2 4 2" xfId="44886" xr:uid="{00000000-0005-0000-0000-0000B68A0000}"/>
    <cellStyle name="Millares 2 4 3 3 5 2 5" xfId="24202" xr:uid="{00000000-0005-0000-0000-0000B78A0000}"/>
    <cellStyle name="Millares 2 4 3 3 5 2 6" xfId="34546" xr:uid="{00000000-0005-0000-0000-0000B88A0000}"/>
    <cellStyle name="Millares 2 4 3 3 5 3" xfId="5144" xr:uid="{00000000-0005-0000-0000-0000B98A0000}"/>
    <cellStyle name="Millares 2 4 3 3 5 3 2" xfId="15541" xr:uid="{00000000-0005-0000-0000-0000BA8A0000}"/>
    <cellStyle name="Millares 2 4 3 3 5 3 2 2" xfId="46597" xr:uid="{00000000-0005-0000-0000-0000BB8A0000}"/>
    <cellStyle name="Millares 2 4 3 3 5 3 3" xfId="25913" xr:uid="{00000000-0005-0000-0000-0000BC8A0000}"/>
    <cellStyle name="Millares 2 4 3 3 5 3 4" xfId="36257" xr:uid="{00000000-0005-0000-0000-0000BD8A0000}"/>
    <cellStyle name="Millares 2 4 3 3 5 4" xfId="8584" xr:uid="{00000000-0005-0000-0000-0000BE8A0000}"/>
    <cellStyle name="Millares 2 4 3 3 5 4 2" xfId="18969" xr:uid="{00000000-0005-0000-0000-0000BF8A0000}"/>
    <cellStyle name="Millares 2 4 3 3 5 4 2 2" xfId="50019" xr:uid="{00000000-0005-0000-0000-0000C08A0000}"/>
    <cellStyle name="Millares 2 4 3 3 5 4 3" xfId="29335" xr:uid="{00000000-0005-0000-0000-0000C18A0000}"/>
    <cellStyle name="Millares 2 4 3 3 5 4 4" xfId="39679" xr:uid="{00000000-0005-0000-0000-0000C28A0000}"/>
    <cellStyle name="Millares 2 4 3 3 5 5" xfId="12115" xr:uid="{00000000-0005-0000-0000-0000C38A0000}"/>
    <cellStyle name="Millares 2 4 3 3 5 5 2" xfId="43171" xr:uid="{00000000-0005-0000-0000-0000C48A0000}"/>
    <cellStyle name="Millares 2 4 3 3 5 6" xfId="22487" xr:uid="{00000000-0005-0000-0000-0000C58A0000}"/>
    <cellStyle name="Millares 2 4 3 3 5 7" xfId="32831" xr:uid="{00000000-0005-0000-0000-0000C68A0000}"/>
    <cellStyle name="Millares 2 4 3 3 6" xfId="1246" xr:uid="{00000000-0005-0000-0000-0000C78A0000}"/>
    <cellStyle name="Millares 2 4 3 3 6 2" xfId="3434" xr:uid="{00000000-0005-0000-0000-0000C88A0000}"/>
    <cellStyle name="Millares 2 4 3 3 6 2 2" xfId="6864" xr:uid="{00000000-0005-0000-0000-0000C98A0000}"/>
    <cellStyle name="Millares 2 4 3 3 6 2 2 2" xfId="17259" xr:uid="{00000000-0005-0000-0000-0000CA8A0000}"/>
    <cellStyle name="Millares 2 4 3 3 6 2 2 2 2" xfId="48313" xr:uid="{00000000-0005-0000-0000-0000CB8A0000}"/>
    <cellStyle name="Millares 2 4 3 3 6 2 2 3" xfId="27629" xr:uid="{00000000-0005-0000-0000-0000CC8A0000}"/>
    <cellStyle name="Millares 2 4 3 3 6 2 2 4" xfId="37973" xr:uid="{00000000-0005-0000-0000-0000CD8A0000}"/>
    <cellStyle name="Millares 2 4 3 3 6 2 3" xfId="10344" xr:uid="{00000000-0005-0000-0000-0000CE8A0000}"/>
    <cellStyle name="Millares 2 4 3 3 6 2 3 2" xfId="20710" xr:uid="{00000000-0005-0000-0000-0000CF8A0000}"/>
    <cellStyle name="Millares 2 4 3 3 6 2 3 2 2" xfId="51759" xr:uid="{00000000-0005-0000-0000-0000D08A0000}"/>
    <cellStyle name="Millares 2 4 3 3 6 2 3 3" xfId="31075" xr:uid="{00000000-0005-0000-0000-0000D18A0000}"/>
    <cellStyle name="Millares 2 4 3 3 6 2 3 4" xfId="41419" xr:uid="{00000000-0005-0000-0000-0000D28A0000}"/>
    <cellStyle name="Millares 2 4 3 3 6 2 4" xfId="13831" xr:uid="{00000000-0005-0000-0000-0000D38A0000}"/>
    <cellStyle name="Millares 2 4 3 3 6 2 4 2" xfId="44887" xr:uid="{00000000-0005-0000-0000-0000D48A0000}"/>
    <cellStyle name="Millares 2 4 3 3 6 2 5" xfId="24203" xr:uid="{00000000-0005-0000-0000-0000D58A0000}"/>
    <cellStyle name="Millares 2 4 3 3 6 2 6" xfId="34547" xr:uid="{00000000-0005-0000-0000-0000D68A0000}"/>
    <cellStyle name="Millares 2 4 3 3 6 3" xfId="5145" xr:uid="{00000000-0005-0000-0000-0000D78A0000}"/>
    <cellStyle name="Millares 2 4 3 3 6 3 2" xfId="15542" xr:uid="{00000000-0005-0000-0000-0000D88A0000}"/>
    <cellStyle name="Millares 2 4 3 3 6 3 2 2" xfId="46598" xr:uid="{00000000-0005-0000-0000-0000D98A0000}"/>
    <cellStyle name="Millares 2 4 3 3 6 3 3" xfId="25914" xr:uid="{00000000-0005-0000-0000-0000DA8A0000}"/>
    <cellStyle name="Millares 2 4 3 3 6 3 4" xfId="36258" xr:uid="{00000000-0005-0000-0000-0000DB8A0000}"/>
    <cellStyle name="Millares 2 4 3 3 6 4" xfId="8585" xr:uid="{00000000-0005-0000-0000-0000DC8A0000}"/>
    <cellStyle name="Millares 2 4 3 3 6 4 2" xfId="18970" xr:uid="{00000000-0005-0000-0000-0000DD8A0000}"/>
    <cellStyle name="Millares 2 4 3 3 6 4 2 2" xfId="50020" xr:uid="{00000000-0005-0000-0000-0000DE8A0000}"/>
    <cellStyle name="Millares 2 4 3 3 6 4 3" xfId="29336" xr:uid="{00000000-0005-0000-0000-0000DF8A0000}"/>
    <cellStyle name="Millares 2 4 3 3 6 4 4" xfId="39680" xr:uid="{00000000-0005-0000-0000-0000E08A0000}"/>
    <cellStyle name="Millares 2 4 3 3 6 5" xfId="12116" xr:uid="{00000000-0005-0000-0000-0000E18A0000}"/>
    <cellStyle name="Millares 2 4 3 3 6 5 2" xfId="43172" xr:uid="{00000000-0005-0000-0000-0000E28A0000}"/>
    <cellStyle name="Millares 2 4 3 3 6 6" xfId="22488" xr:uid="{00000000-0005-0000-0000-0000E38A0000}"/>
    <cellStyle name="Millares 2 4 3 3 6 7" xfId="32832" xr:uid="{00000000-0005-0000-0000-0000E48A0000}"/>
    <cellStyle name="Millares 2 4 3 3 7" xfId="3423" xr:uid="{00000000-0005-0000-0000-0000E58A0000}"/>
    <cellStyle name="Millares 2 4 3 3 7 2" xfId="6853" xr:uid="{00000000-0005-0000-0000-0000E68A0000}"/>
    <cellStyle name="Millares 2 4 3 3 7 2 2" xfId="17248" xr:uid="{00000000-0005-0000-0000-0000E78A0000}"/>
    <cellStyle name="Millares 2 4 3 3 7 2 2 2" xfId="48302" xr:uid="{00000000-0005-0000-0000-0000E88A0000}"/>
    <cellStyle name="Millares 2 4 3 3 7 2 3" xfId="27618" xr:uid="{00000000-0005-0000-0000-0000E98A0000}"/>
    <cellStyle name="Millares 2 4 3 3 7 2 4" xfId="37962" xr:uid="{00000000-0005-0000-0000-0000EA8A0000}"/>
    <cellStyle name="Millares 2 4 3 3 7 3" xfId="10333" xr:uid="{00000000-0005-0000-0000-0000EB8A0000}"/>
    <cellStyle name="Millares 2 4 3 3 7 3 2" xfId="20699" xr:uid="{00000000-0005-0000-0000-0000EC8A0000}"/>
    <cellStyle name="Millares 2 4 3 3 7 3 2 2" xfId="51748" xr:uid="{00000000-0005-0000-0000-0000ED8A0000}"/>
    <cellStyle name="Millares 2 4 3 3 7 3 3" xfId="31064" xr:uid="{00000000-0005-0000-0000-0000EE8A0000}"/>
    <cellStyle name="Millares 2 4 3 3 7 3 4" xfId="41408" xr:uid="{00000000-0005-0000-0000-0000EF8A0000}"/>
    <cellStyle name="Millares 2 4 3 3 7 4" xfId="13820" xr:uid="{00000000-0005-0000-0000-0000F08A0000}"/>
    <cellStyle name="Millares 2 4 3 3 7 4 2" xfId="44876" xr:uid="{00000000-0005-0000-0000-0000F18A0000}"/>
    <cellStyle name="Millares 2 4 3 3 7 5" xfId="24192" xr:uid="{00000000-0005-0000-0000-0000F28A0000}"/>
    <cellStyle name="Millares 2 4 3 3 7 6" xfId="34536" xr:uid="{00000000-0005-0000-0000-0000F38A0000}"/>
    <cellStyle name="Millares 2 4 3 3 8" xfId="5134" xr:uid="{00000000-0005-0000-0000-0000F48A0000}"/>
    <cellStyle name="Millares 2 4 3 3 8 2" xfId="15531" xr:uid="{00000000-0005-0000-0000-0000F58A0000}"/>
    <cellStyle name="Millares 2 4 3 3 8 2 2" xfId="46587" xr:uid="{00000000-0005-0000-0000-0000F68A0000}"/>
    <cellStyle name="Millares 2 4 3 3 8 3" xfId="25903" xr:uid="{00000000-0005-0000-0000-0000F78A0000}"/>
    <cellStyle name="Millares 2 4 3 3 8 4" xfId="36247" xr:uid="{00000000-0005-0000-0000-0000F88A0000}"/>
    <cellStyle name="Millares 2 4 3 3 9" xfId="8574" xr:uid="{00000000-0005-0000-0000-0000F98A0000}"/>
    <cellStyle name="Millares 2 4 3 3 9 2" xfId="18959" xr:uid="{00000000-0005-0000-0000-0000FA8A0000}"/>
    <cellStyle name="Millares 2 4 3 3 9 2 2" xfId="50009" xr:uid="{00000000-0005-0000-0000-0000FB8A0000}"/>
    <cellStyle name="Millares 2 4 3 3 9 3" xfId="29325" xr:uid="{00000000-0005-0000-0000-0000FC8A0000}"/>
    <cellStyle name="Millares 2 4 3 3 9 4" xfId="39669" xr:uid="{00000000-0005-0000-0000-0000FD8A0000}"/>
    <cellStyle name="Millares 2 4 3 4" xfId="1247" xr:uid="{00000000-0005-0000-0000-0000FE8A0000}"/>
    <cellStyle name="Millares 2 4 3 4 10" xfId="12117" xr:uid="{00000000-0005-0000-0000-0000FF8A0000}"/>
    <cellStyle name="Millares 2 4 3 4 10 2" xfId="43173" xr:uid="{00000000-0005-0000-0000-0000008B0000}"/>
    <cellStyle name="Millares 2 4 3 4 11" xfId="22489" xr:uid="{00000000-0005-0000-0000-0000018B0000}"/>
    <cellStyle name="Millares 2 4 3 4 12" xfId="32833" xr:uid="{00000000-0005-0000-0000-0000028B0000}"/>
    <cellStyle name="Millares 2 4 3 4 2" xfId="1248" xr:uid="{00000000-0005-0000-0000-0000038B0000}"/>
    <cellStyle name="Millares 2 4 3 4 2 10" xfId="22490" xr:uid="{00000000-0005-0000-0000-0000048B0000}"/>
    <cellStyle name="Millares 2 4 3 4 2 11" xfId="32834" xr:uid="{00000000-0005-0000-0000-0000058B0000}"/>
    <cellStyle name="Millares 2 4 3 4 2 2" xfId="1249" xr:uid="{00000000-0005-0000-0000-0000068B0000}"/>
    <cellStyle name="Millares 2 4 3 4 2 2 2" xfId="1250" xr:uid="{00000000-0005-0000-0000-0000078B0000}"/>
    <cellStyle name="Millares 2 4 3 4 2 2 2 2" xfId="3438" xr:uid="{00000000-0005-0000-0000-0000088B0000}"/>
    <cellStyle name="Millares 2 4 3 4 2 2 2 2 2" xfId="6868" xr:uid="{00000000-0005-0000-0000-0000098B0000}"/>
    <cellStyle name="Millares 2 4 3 4 2 2 2 2 2 2" xfId="17263" xr:uid="{00000000-0005-0000-0000-00000A8B0000}"/>
    <cellStyle name="Millares 2 4 3 4 2 2 2 2 2 2 2" xfId="48317" xr:uid="{00000000-0005-0000-0000-00000B8B0000}"/>
    <cellStyle name="Millares 2 4 3 4 2 2 2 2 2 3" xfId="27633" xr:uid="{00000000-0005-0000-0000-00000C8B0000}"/>
    <cellStyle name="Millares 2 4 3 4 2 2 2 2 2 4" xfId="37977" xr:uid="{00000000-0005-0000-0000-00000D8B0000}"/>
    <cellStyle name="Millares 2 4 3 4 2 2 2 2 3" xfId="10348" xr:uid="{00000000-0005-0000-0000-00000E8B0000}"/>
    <cellStyle name="Millares 2 4 3 4 2 2 2 2 3 2" xfId="20714" xr:uid="{00000000-0005-0000-0000-00000F8B0000}"/>
    <cellStyle name="Millares 2 4 3 4 2 2 2 2 3 2 2" xfId="51763" xr:uid="{00000000-0005-0000-0000-0000108B0000}"/>
    <cellStyle name="Millares 2 4 3 4 2 2 2 2 3 3" xfId="31079" xr:uid="{00000000-0005-0000-0000-0000118B0000}"/>
    <cellStyle name="Millares 2 4 3 4 2 2 2 2 3 4" xfId="41423" xr:uid="{00000000-0005-0000-0000-0000128B0000}"/>
    <cellStyle name="Millares 2 4 3 4 2 2 2 2 4" xfId="13835" xr:uid="{00000000-0005-0000-0000-0000138B0000}"/>
    <cellStyle name="Millares 2 4 3 4 2 2 2 2 4 2" xfId="44891" xr:uid="{00000000-0005-0000-0000-0000148B0000}"/>
    <cellStyle name="Millares 2 4 3 4 2 2 2 2 5" xfId="24207" xr:uid="{00000000-0005-0000-0000-0000158B0000}"/>
    <cellStyle name="Millares 2 4 3 4 2 2 2 2 6" xfId="34551" xr:uid="{00000000-0005-0000-0000-0000168B0000}"/>
    <cellStyle name="Millares 2 4 3 4 2 2 2 3" xfId="5149" xr:uid="{00000000-0005-0000-0000-0000178B0000}"/>
    <cellStyle name="Millares 2 4 3 4 2 2 2 3 2" xfId="15546" xr:uid="{00000000-0005-0000-0000-0000188B0000}"/>
    <cellStyle name="Millares 2 4 3 4 2 2 2 3 2 2" xfId="46602" xr:uid="{00000000-0005-0000-0000-0000198B0000}"/>
    <cellStyle name="Millares 2 4 3 4 2 2 2 3 3" xfId="25918" xr:uid="{00000000-0005-0000-0000-00001A8B0000}"/>
    <cellStyle name="Millares 2 4 3 4 2 2 2 3 4" xfId="36262" xr:uid="{00000000-0005-0000-0000-00001B8B0000}"/>
    <cellStyle name="Millares 2 4 3 4 2 2 2 4" xfId="8589" xr:uid="{00000000-0005-0000-0000-00001C8B0000}"/>
    <cellStyle name="Millares 2 4 3 4 2 2 2 4 2" xfId="18974" xr:uid="{00000000-0005-0000-0000-00001D8B0000}"/>
    <cellStyle name="Millares 2 4 3 4 2 2 2 4 2 2" xfId="50024" xr:uid="{00000000-0005-0000-0000-00001E8B0000}"/>
    <cellStyle name="Millares 2 4 3 4 2 2 2 4 3" xfId="29340" xr:uid="{00000000-0005-0000-0000-00001F8B0000}"/>
    <cellStyle name="Millares 2 4 3 4 2 2 2 4 4" xfId="39684" xr:uid="{00000000-0005-0000-0000-0000208B0000}"/>
    <cellStyle name="Millares 2 4 3 4 2 2 2 5" xfId="12120" xr:uid="{00000000-0005-0000-0000-0000218B0000}"/>
    <cellStyle name="Millares 2 4 3 4 2 2 2 5 2" xfId="43176" xr:uid="{00000000-0005-0000-0000-0000228B0000}"/>
    <cellStyle name="Millares 2 4 3 4 2 2 2 6" xfId="22492" xr:uid="{00000000-0005-0000-0000-0000238B0000}"/>
    <cellStyle name="Millares 2 4 3 4 2 2 2 7" xfId="32836" xr:uid="{00000000-0005-0000-0000-0000248B0000}"/>
    <cellStyle name="Millares 2 4 3 4 2 2 3" xfId="3437" xr:uid="{00000000-0005-0000-0000-0000258B0000}"/>
    <cellStyle name="Millares 2 4 3 4 2 2 3 2" xfId="6867" xr:uid="{00000000-0005-0000-0000-0000268B0000}"/>
    <cellStyle name="Millares 2 4 3 4 2 2 3 2 2" xfId="17262" xr:uid="{00000000-0005-0000-0000-0000278B0000}"/>
    <cellStyle name="Millares 2 4 3 4 2 2 3 2 2 2" xfId="48316" xr:uid="{00000000-0005-0000-0000-0000288B0000}"/>
    <cellStyle name="Millares 2 4 3 4 2 2 3 2 3" xfId="27632" xr:uid="{00000000-0005-0000-0000-0000298B0000}"/>
    <cellStyle name="Millares 2 4 3 4 2 2 3 2 4" xfId="37976" xr:uid="{00000000-0005-0000-0000-00002A8B0000}"/>
    <cellStyle name="Millares 2 4 3 4 2 2 3 3" xfId="10347" xr:uid="{00000000-0005-0000-0000-00002B8B0000}"/>
    <cellStyle name="Millares 2 4 3 4 2 2 3 3 2" xfId="20713" xr:uid="{00000000-0005-0000-0000-00002C8B0000}"/>
    <cellStyle name="Millares 2 4 3 4 2 2 3 3 2 2" xfId="51762" xr:uid="{00000000-0005-0000-0000-00002D8B0000}"/>
    <cellStyle name="Millares 2 4 3 4 2 2 3 3 3" xfId="31078" xr:uid="{00000000-0005-0000-0000-00002E8B0000}"/>
    <cellStyle name="Millares 2 4 3 4 2 2 3 3 4" xfId="41422" xr:uid="{00000000-0005-0000-0000-00002F8B0000}"/>
    <cellStyle name="Millares 2 4 3 4 2 2 3 4" xfId="13834" xr:uid="{00000000-0005-0000-0000-0000308B0000}"/>
    <cellStyle name="Millares 2 4 3 4 2 2 3 4 2" xfId="44890" xr:uid="{00000000-0005-0000-0000-0000318B0000}"/>
    <cellStyle name="Millares 2 4 3 4 2 2 3 5" xfId="24206" xr:uid="{00000000-0005-0000-0000-0000328B0000}"/>
    <cellStyle name="Millares 2 4 3 4 2 2 3 6" xfId="34550" xr:uid="{00000000-0005-0000-0000-0000338B0000}"/>
    <cellStyle name="Millares 2 4 3 4 2 2 4" xfId="5148" xr:uid="{00000000-0005-0000-0000-0000348B0000}"/>
    <cellStyle name="Millares 2 4 3 4 2 2 4 2" xfId="15545" xr:uid="{00000000-0005-0000-0000-0000358B0000}"/>
    <cellStyle name="Millares 2 4 3 4 2 2 4 2 2" xfId="46601" xr:uid="{00000000-0005-0000-0000-0000368B0000}"/>
    <cellStyle name="Millares 2 4 3 4 2 2 4 3" xfId="25917" xr:uid="{00000000-0005-0000-0000-0000378B0000}"/>
    <cellStyle name="Millares 2 4 3 4 2 2 4 4" xfId="36261" xr:uid="{00000000-0005-0000-0000-0000388B0000}"/>
    <cellStyle name="Millares 2 4 3 4 2 2 5" xfId="8588" xr:uid="{00000000-0005-0000-0000-0000398B0000}"/>
    <cellStyle name="Millares 2 4 3 4 2 2 5 2" xfId="18973" xr:uid="{00000000-0005-0000-0000-00003A8B0000}"/>
    <cellStyle name="Millares 2 4 3 4 2 2 5 2 2" xfId="50023" xr:uid="{00000000-0005-0000-0000-00003B8B0000}"/>
    <cellStyle name="Millares 2 4 3 4 2 2 5 3" xfId="29339" xr:uid="{00000000-0005-0000-0000-00003C8B0000}"/>
    <cellStyle name="Millares 2 4 3 4 2 2 5 4" xfId="39683" xr:uid="{00000000-0005-0000-0000-00003D8B0000}"/>
    <cellStyle name="Millares 2 4 3 4 2 2 6" xfId="12119" xr:uid="{00000000-0005-0000-0000-00003E8B0000}"/>
    <cellStyle name="Millares 2 4 3 4 2 2 6 2" xfId="43175" xr:uid="{00000000-0005-0000-0000-00003F8B0000}"/>
    <cellStyle name="Millares 2 4 3 4 2 2 7" xfId="22491" xr:uid="{00000000-0005-0000-0000-0000408B0000}"/>
    <cellStyle name="Millares 2 4 3 4 2 2 8" xfId="32835" xr:uid="{00000000-0005-0000-0000-0000418B0000}"/>
    <cellStyle name="Millares 2 4 3 4 2 3" xfId="1251" xr:uid="{00000000-0005-0000-0000-0000428B0000}"/>
    <cellStyle name="Millares 2 4 3 4 2 3 2" xfId="3439" xr:uid="{00000000-0005-0000-0000-0000438B0000}"/>
    <cellStyle name="Millares 2 4 3 4 2 3 2 2" xfId="6869" xr:uid="{00000000-0005-0000-0000-0000448B0000}"/>
    <cellStyle name="Millares 2 4 3 4 2 3 2 2 2" xfId="17264" xr:uid="{00000000-0005-0000-0000-0000458B0000}"/>
    <cellStyle name="Millares 2 4 3 4 2 3 2 2 2 2" xfId="48318" xr:uid="{00000000-0005-0000-0000-0000468B0000}"/>
    <cellStyle name="Millares 2 4 3 4 2 3 2 2 3" xfId="27634" xr:uid="{00000000-0005-0000-0000-0000478B0000}"/>
    <cellStyle name="Millares 2 4 3 4 2 3 2 2 4" xfId="37978" xr:uid="{00000000-0005-0000-0000-0000488B0000}"/>
    <cellStyle name="Millares 2 4 3 4 2 3 2 3" xfId="10349" xr:uid="{00000000-0005-0000-0000-0000498B0000}"/>
    <cellStyle name="Millares 2 4 3 4 2 3 2 3 2" xfId="20715" xr:uid="{00000000-0005-0000-0000-00004A8B0000}"/>
    <cellStyle name="Millares 2 4 3 4 2 3 2 3 2 2" xfId="51764" xr:uid="{00000000-0005-0000-0000-00004B8B0000}"/>
    <cellStyle name="Millares 2 4 3 4 2 3 2 3 3" xfId="31080" xr:uid="{00000000-0005-0000-0000-00004C8B0000}"/>
    <cellStyle name="Millares 2 4 3 4 2 3 2 3 4" xfId="41424" xr:uid="{00000000-0005-0000-0000-00004D8B0000}"/>
    <cellStyle name="Millares 2 4 3 4 2 3 2 4" xfId="13836" xr:uid="{00000000-0005-0000-0000-00004E8B0000}"/>
    <cellStyle name="Millares 2 4 3 4 2 3 2 4 2" xfId="44892" xr:uid="{00000000-0005-0000-0000-00004F8B0000}"/>
    <cellStyle name="Millares 2 4 3 4 2 3 2 5" xfId="24208" xr:uid="{00000000-0005-0000-0000-0000508B0000}"/>
    <cellStyle name="Millares 2 4 3 4 2 3 2 6" xfId="34552" xr:uid="{00000000-0005-0000-0000-0000518B0000}"/>
    <cellStyle name="Millares 2 4 3 4 2 3 3" xfId="5150" xr:uid="{00000000-0005-0000-0000-0000528B0000}"/>
    <cellStyle name="Millares 2 4 3 4 2 3 3 2" xfId="15547" xr:uid="{00000000-0005-0000-0000-0000538B0000}"/>
    <cellStyle name="Millares 2 4 3 4 2 3 3 2 2" xfId="46603" xr:uid="{00000000-0005-0000-0000-0000548B0000}"/>
    <cellStyle name="Millares 2 4 3 4 2 3 3 3" xfId="25919" xr:uid="{00000000-0005-0000-0000-0000558B0000}"/>
    <cellStyle name="Millares 2 4 3 4 2 3 3 4" xfId="36263" xr:uid="{00000000-0005-0000-0000-0000568B0000}"/>
    <cellStyle name="Millares 2 4 3 4 2 3 4" xfId="8590" xr:uid="{00000000-0005-0000-0000-0000578B0000}"/>
    <cellStyle name="Millares 2 4 3 4 2 3 4 2" xfId="18975" xr:uid="{00000000-0005-0000-0000-0000588B0000}"/>
    <cellStyle name="Millares 2 4 3 4 2 3 4 2 2" xfId="50025" xr:uid="{00000000-0005-0000-0000-0000598B0000}"/>
    <cellStyle name="Millares 2 4 3 4 2 3 4 3" xfId="29341" xr:uid="{00000000-0005-0000-0000-00005A8B0000}"/>
    <cellStyle name="Millares 2 4 3 4 2 3 4 4" xfId="39685" xr:uid="{00000000-0005-0000-0000-00005B8B0000}"/>
    <cellStyle name="Millares 2 4 3 4 2 3 5" xfId="12121" xr:uid="{00000000-0005-0000-0000-00005C8B0000}"/>
    <cellStyle name="Millares 2 4 3 4 2 3 5 2" xfId="43177" xr:uid="{00000000-0005-0000-0000-00005D8B0000}"/>
    <cellStyle name="Millares 2 4 3 4 2 3 6" xfId="22493" xr:uid="{00000000-0005-0000-0000-00005E8B0000}"/>
    <cellStyle name="Millares 2 4 3 4 2 3 7" xfId="32837" xr:uid="{00000000-0005-0000-0000-00005F8B0000}"/>
    <cellStyle name="Millares 2 4 3 4 2 4" xfId="1252" xr:uid="{00000000-0005-0000-0000-0000608B0000}"/>
    <cellStyle name="Millares 2 4 3 4 2 4 2" xfId="3440" xr:uid="{00000000-0005-0000-0000-0000618B0000}"/>
    <cellStyle name="Millares 2 4 3 4 2 4 2 2" xfId="6870" xr:uid="{00000000-0005-0000-0000-0000628B0000}"/>
    <cellStyle name="Millares 2 4 3 4 2 4 2 2 2" xfId="17265" xr:uid="{00000000-0005-0000-0000-0000638B0000}"/>
    <cellStyle name="Millares 2 4 3 4 2 4 2 2 2 2" xfId="48319" xr:uid="{00000000-0005-0000-0000-0000648B0000}"/>
    <cellStyle name="Millares 2 4 3 4 2 4 2 2 3" xfId="27635" xr:uid="{00000000-0005-0000-0000-0000658B0000}"/>
    <cellStyle name="Millares 2 4 3 4 2 4 2 2 4" xfId="37979" xr:uid="{00000000-0005-0000-0000-0000668B0000}"/>
    <cellStyle name="Millares 2 4 3 4 2 4 2 3" xfId="10350" xr:uid="{00000000-0005-0000-0000-0000678B0000}"/>
    <cellStyle name="Millares 2 4 3 4 2 4 2 3 2" xfId="20716" xr:uid="{00000000-0005-0000-0000-0000688B0000}"/>
    <cellStyle name="Millares 2 4 3 4 2 4 2 3 2 2" xfId="51765" xr:uid="{00000000-0005-0000-0000-0000698B0000}"/>
    <cellStyle name="Millares 2 4 3 4 2 4 2 3 3" xfId="31081" xr:uid="{00000000-0005-0000-0000-00006A8B0000}"/>
    <cellStyle name="Millares 2 4 3 4 2 4 2 3 4" xfId="41425" xr:uid="{00000000-0005-0000-0000-00006B8B0000}"/>
    <cellStyle name="Millares 2 4 3 4 2 4 2 4" xfId="13837" xr:uid="{00000000-0005-0000-0000-00006C8B0000}"/>
    <cellStyle name="Millares 2 4 3 4 2 4 2 4 2" xfId="44893" xr:uid="{00000000-0005-0000-0000-00006D8B0000}"/>
    <cellStyle name="Millares 2 4 3 4 2 4 2 5" xfId="24209" xr:uid="{00000000-0005-0000-0000-00006E8B0000}"/>
    <cellStyle name="Millares 2 4 3 4 2 4 2 6" xfId="34553" xr:uid="{00000000-0005-0000-0000-00006F8B0000}"/>
    <cellStyle name="Millares 2 4 3 4 2 4 3" xfId="5151" xr:uid="{00000000-0005-0000-0000-0000708B0000}"/>
    <cellStyle name="Millares 2 4 3 4 2 4 3 2" xfId="15548" xr:uid="{00000000-0005-0000-0000-0000718B0000}"/>
    <cellStyle name="Millares 2 4 3 4 2 4 3 2 2" xfId="46604" xr:uid="{00000000-0005-0000-0000-0000728B0000}"/>
    <cellStyle name="Millares 2 4 3 4 2 4 3 3" xfId="25920" xr:uid="{00000000-0005-0000-0000-0000738B0000}"/>
    <cellStyle name="Millares 2 4 3 4 2 4 3 4" xfId="36264" xr:uid="{00000000-0005-0000-0000-0000748B0000}"/>
    <cellStyle name="Millares 2 4 3 4 2 4 4" xfId="8591" xr:uid="{00000000-0005-0000-0000-0000758B0000}"/>
    <cellStyle name="Millares 2 4 3 4 2 4 4 2" xfId="18976" xr:uid="{00000000-0005-0000-0000-0000768B0000}"/>
    <cellStyle name="Millares 2 4 3 4 2 4 4 2 2" xfId="50026" xr:uid="{00000000-0005-0000-0000-0000778B0000}"/>
    <cellStyle name="Millares 2 4 3 4 2 4 4 3" xfId="29342" xr:uid="{00000000-0005-0000-0000-0000788B0000}"/>
    <cellStyle name="Millares 2 4 3 4 2 4 4 4" xfId="39686" xr:uid="{00000000-0005-0000-0000-0000798B0000}"/>
    <cellStyle name="Millares 2 4 3 4 2 4 5" xfId="12122" xr:uid="{00000000-0005-0000-0000-00007A8B0000}"/>
    <cellStyle name="Millares 2 4 3 4 2 4 5 2" xfId="43178" xr:uid="{00000000-0005-0000-0000-00007B8B0000}"/>
    <cellStyle name="Millares 2 4 3 4 2 4 6" xfId="22494" xr:uid="{00000000-0005-0000-0000-00007C8B0000}"/>
    <cellStyle name="Millares 2 4 3 4 2 4 7" xfId="32838" xr:uid="{00000000-0005-0000-0000-00007D8B0000}"/>
    <cellStyle name="Millares 2 4 3 4 2 5" xfId="1253" xr:uid="{00000000-0005-0000-0000-00007E8B0000}"/>
    <cellStyle name="Millares 2 4 3 4 2 5 2" xfId="3441" xr:uid="{00000000-0005-0000-0000-00007F8B0000}"/>
    <cellStyle name="Millares 2 4 3 4 2 5 2 2" xfId="6871" xr:uid="{00000000-0005-0000-0000-0000808B0000}"/>
    <cellStyle name="Millares 2 4 3 4 2 5 2 2 2" xfId="17266" xr:uid="{00000000-0005-0000-0000-0000818B0000}"/>
    <cellStyle name="Millares 2 4 3 4 2 5 2 2 2 2" xfId="48320" xr:uid="{00000000-0005-0000-0000-0000828B0000}"/>
    <cellStyle name="Millares 2 4 3 4 2 5 2 2 3" xfId="27636" xr:uid="{00000000-0005-0000-0000-0000838B0000}"/>
    <cellStyle name="Millares 2 4 3 4 2 5 2 2 4" xfId="37980" xr:uid="{00000000-0005-0000-0000-0000848B0000}"/>
    <cellStyle name="Millares 2 4 3 4 2 5 2 3" xfId="10351" xr:uid="{00000000-0005-0000-0000-0000858B0000}"/>
    <cellStyle name="Millares 2 4 3 4 2 5 2 3 2" xfId="20717" xr:uid="{00000000-0005-0000-0000-0000868B0000}"/>
    <cellStyle name="Millares 2 4 3 4 2 5 2 3 2 2" xfId="51766" xr:uid="{00000000-0005-0000-0000-0000878B0000}"/>
    <cellStyle name="Millares 2 4 3 4 2 5 2 3 3" xfId="31082" xr:uid="{00000000-0005-0000-0000-0000888B0000}"/>
    <cellStyle name="Millares 2 4 3 4 2 5 2 3 4" xfId="41426" xr:uid="{00000000-0005-0000-0000-0000898B0000}"/>
    <cellStyle name="Millares 2 4 3 4 2 5 2 4" xfId="13838" xr:uid="{00000000-0005-0000-0000-00008A8B0000}"/>
    <cellStyle name="Millares 2 4 3 4 2 5 2 4 2" xfId="44894" xr:uid="{00000000-0005-0000-0000-00008B8B0000}"/>
    <cellStyle name="Millares 2 4 3 4 2 5 2 5" xfId="24210" xr:uid="{00000000-0005-0000-0000-00008C8B0000}"/>
    <cellStyle name="Millares 2 4 3 4 2 5 2 6" xfId="34554" xr:uid="{00000000-0005-0000-0000-00008D8B0000}"/>
    <cellStyle name="Millares 2 4 3 4 2 5 3" xfId="5152" xr:uid="{00000000-0005-0000-0000-00008E8B0000}"/>
    <cellStyle name="Millares 2 4 3 4 2 5 3 2" xfId="15549" xr:uid="{00000000-0005-0000-0000-00008F8B0000}"/>
    <cellStyle name="Millares 2 4 3 4 2 5 3 2 2" xfId="46605" xr:uid="{00000000-0005-0000-0000-0000908B0000}"/>
    <cellStyle name="Millares 2 4 3 4 2 5 3 3" xfId="25921" xr:uid="{00000000-0005-0000-0000-0000918B0000}"/>
    <cellStyle name="Millares 2 4 3 4 2 5 3 4" xfId="36265" xr:uid="{00000000-0005-0000-0000-0000928B0000}"/>
    <cellStyle name="Millares 2 4 3 4 2 5 4" xfId="8592" xr:uid="{00000000-0005-0000-0000-0000938B0000}"/>
    <cellStyle name="Millares 2 4 3 4 2 5 4 2" xfId="18977" xr:uid="{00000000-0005-0000-0000-0000948B0000}"/>
    <cellStyle name="Millares 2 4 3 4 2 5 4 2 2" xfId="50027" xr:uid="{00000000-0005-0000-0000-0000958B0000}"/>
    <cellStyle name="Millares 2 4 3 4 2 5 4 3" xfId="29343" xr:uid="{00000000-0005-0000-0000-0000968B0000}"/>
    <cellStyle name="Millares 2 4 3 4 2 5 4 4" xfId="39687" xr:uid="{00000000-0005-0000-0000-0000978B0000}"/>
    <cellStyle name="Millares 2 4 3 4 2 5 5" xfId="12123" xr:uid="{00000000-0005-0000-0000-0000988B0000}"/>
    <cellStyle name="Millares 2 4 3 4 2 5 5 2" xfId="43179" xr:uid="{00000000-0005-0000-0000-0000998B0000}"/>
    <cellStyle name="Millares 2 4 3 4 2 5 6" xfId="22495" xr:uid="{00000000-0005-0000-0000-00009A8B0000}"/>
    <cellStyle name="Millares 2 4 3 4 2 5 7" xfId="32839" xr:uid="{00000000-0005-0000-0000-00009B8B0000}"/>
    <cellStyle name="Millares 2 4 3 4 2 6" xfId="3436" xr:uid="{00000000-0005-0000-0000-00009C8B0000}"/>
    <cellStyle name="Millares 2 4 3 4 2 6 2" xfId="6866" xr:uid="{00000000-0005-0000-0000-00009D8B0000}"/>
    <cellStyle name="Millares 2 4 3 4 2 6 2 2" xfId="17261" xr:uid="{00000000-0005-0000-0000-00009E8B0000}"/>
    <cellStyle name="Millares 2 4 3 4 2 6 2 2 2" xfId="48315" xr:uid="{00000000-0005-0000-0000-00009F8B0000}"/>
    <cellStyle name="Millares 2 4 3 4 2 6 2 3" xfId="27631" xr:uid="{00000000-0005-0000-0000-0000A08B0000}"/>
    <cellStyle name="Millares 2 4 3 4 2 6 2 4" xfId="37975" xr:uid="{00000000-0005-0000-0000-0000A18B0000}"/>
    <cellStyle name="Millares 2 4 3 4 2 6 3" xfId="10346" xr:uid="{00000000-0005-0000-0000-0000A28B0000}"/>
    <cellStyle name="Millares 2 4 3 4 2 6 3 2" xfId="20712" xr:uid="{00000000-0005-0000-0000-0000A38B0000}"/>
    <cellStyle name="Millares 2 4 3 4 2 6 3 2 2" xfId="51761" xr:uid="{00000000-0005-0000-0000-0000A48B0000}"/>
    <cellStyle name="Millares 2 4 3 4 2 6 3 3" xfId="31077" xr:uid="{00000000-0005-0000-0000-0000A58B0000}"/>
    <cellStyle name="Millares 2 4 3 4 2 6 3 4" xfId="41421" xr:uid="{00000000-0005-0000-0000-0000A68B0000}"/>
    <cellStyle name="Millares 2 4 3 4 2 6 4" xfId="13833" xr:uid="{00000000-0005-0000-0000-0000A78B0000}"/>
    <cellStyle name="Millares 2 4 3 4 2 6 4 2" xfId="44889" xr:uid="{00000000-0005-0000-0000-0000A88B0000}"/>
    <cellStyle name="Millares 2 4 3 4 2 6 5" xfId="24205" xr:uid="{00000000-0005-0000-0000-0000A98B0000}"/>
    <cellStyle name="Millares 2 4 3 4 2 6 6" xfId="34549" xr:uid="{00000000-0005-0000-0000-0000AA8B0000}"/>
    <cellStyle name="Millares 2 4 3 4 2 7" xfId="5147" xr:uid="{00000000-0005-0000-0000-0000AB8B0000}"/>
    <cellStyle name="Millares 2 4 3 4 2 7 2" xfId="15544" xr:uid="{00000000-0005-0000-0000-0000AC8B0000}"/>
    <cellStyle name="Millares 2 4 3 4 2 7 2 2" xfId="46600" xr:uid="{00000000-0005-0000-0000-0000AD8B0000}"/>
    <cellStyle name="Millares 2 4 3 4 2 7 3" xfId="25916" xr:uid="{00000000-0005-0000-0000-0000AE8B0000}"/>
    <cellStyle name="Millares 2 4 3 4 2 7 4" xfId="36260" xr:uid="{00000000-0005-0000-0000-0000AF8B0000}"/>
    <cellStyle name="Millares 2 4 3 4 2 8" xfId="8587" xr:uid="{00000000-0005-0000-0000-0000B08B0000}"/>
    <cellStyle name="Millares 2 4 3 4 2 8 2" xfId="18972" xr:uid="{00000000-0005-0000-0000-0000B18B0000}"/>
    <cellStyle name="Millares 2 4 3 4 2 8 2 2" xfId="50022" xr:uid="{00000000-0005-0000-0000-0000B28B0000}"/>
    <cellStyle name="Millares 2 4 3 4 2 8 3" xfId="29338" xr:uid="{00000000-0005-0000-0000-0000B38B0000}"/>
    <cellStyle name="Millares 2 4 3 4 2 8 4" xfId="39682" xr:uid="{00000000-0005-0000-0000-0000B48B0000}"/>
    <cellStyle name="Millares 2 4 3 4 2 9" xfId="12118" xr:uid="{00000000-0005-0000-0000-0000B58B0000}"/>
    <cellStyle name="Millares 2 4 3 4 2 9 2" xfId="43174" xr:uid="{00000000-0005-0000-0000-0000B68B0000}"/>
    <cellStyle name="Millares 2 4 3 4 3" xfId="1254" xr:uid="{00000000-0005-0000-0000-0000B78B0000}"/>
    <cellStyle name="Millares 2 4 3 4 3 2" xfId="1255" xr:uid="{00000000-0005-0000-0000-0000B88B0000}"/>
    <cellStyle name="Millares 2 4 3 4 3 2 2" xfId="3443" xr:uid="{00000000-0005-0000-0000-0000B98B0000}"/>
    <cellStyle name="Millares 2 4 3 4 3 2 2 2" xfId="6873" xr:uid="{00000000-0005-0000-0000-0000BA8B0000}"/>
    <cellStyle name="Millares 2 4 3 4 3 2 2 2 2" xfId="17268" xr:uid="{00000000-0005-0000-0000-0000BB8B0000}"/>
    <cellStyle name="Millares 2 4 3 4 3 2 2 2 2 2" xfId="48322" xr:uid="{00000000-0005-0000-0000-0000BC8B0000}"/>
    <cellStyle name="Millares 2 4 3 4 3 2 2 2 3" xfId="27638" xr:uid="{00000000-0005-0000-0000-0000BD8B0000}"/>
    <cellStyle name="Millares 2 4 3 4 3 2 2 2 4" xfId="37982" xr:uid="{00000000-0005-0000-0000-0000BE8B0000}"/>
    <cellStyle name="Millares 2 4 3 4 3 2 2 3" xfId="10353" xr:uid="{00000000-0005-0000-0000-0000BF8B0000}"/>
    <cellStyle name="Millares 2 4 3 4 3 2 2 3 2" xfId="20719" xr:uid="{00000000-0005-0000-0000-0000C08B0000}"/>
    <cellStyle name="Millares 2 4 3 4 3 2 2 3 2 2" xfId="51768" xr:uid="{00000000-0005-0000-0000-0000C18B0000}"/>
    <cellStyle name="Millares 2 4 3 4 3 2 2 3 3" xfId="31084" xr:uid="{00000000-0005-0000-0000-0000C28B0000}"/>
    <cellStyle name="Millares 2 4 3 4 3 2 2 3 4" xfId="41428" xr:uid="{00000000-0005-0000-0000-0000C38B0000}"/>
    <cellStyle name="Millares 2 4 3 4 3 2 2 4" xfId="13840" xr:uid="{00000000-0005-0000-0000-0000C48B0000}"/>
    <cellStyle name="Millares 2 4 3 4 3 2 2 4 2" xfId="44896" xr:uid="{00000000-0005-0000-0000-0000C58B0000}"/>
    <cellStyle name="Millares 2 4 3 4 3 2 2 5" xfId="24212" xr:uid="{00000000-0005-0000-0000-0000C68B0000}"/>
    <cellStyle name="Millares 2 4 3 4 3 2 2 6" xfId="34556" xr:uid="{00000000-0005-0000-0000-0000C78B0000}"/>
    <cellStyle name="Millares 2 4 3 4 3 2 3" xfId="5154" xr:uid="{00000000-0005-0000-0000-0000C88B0000}"/>
    <cellStyle name="Millares 2 4 3 4 3 2 3 2" xfId="15551" xr:uid="{00000000-0005-0000-0000-0000C98B0000}"/>
    <cellStyle name="Millares 2 4 3 4 3 2 3 2 2" xfId="46607" xr:uid="{00000000-0005-0000-0000-0000CA8B0000}"/>
    <cellStyle name="Millares 2 4 3 4 3 2 3 3" xfId="25923" xr:uid="{00000000-0005-0000-0000-0000CB8B0000}"/>
    <cellStyle name="Millares 2 4 3 4 3 2 3 4" xfId="36267" xr:uid="{00000000-0005-0000-0000-0000CC8B0000}"/>
    <cellStyle name="Millares 2 4 3 4 3 2 4" xfId="8594" xr:uid="{00000000-0005-0000-0000-0000CD8B0000}"/>
    <cellStyle name="Millares 2 4 3 4 3 2 4 2" xfId="18979" xr:uid="{00000000-0005-0000-0000-0000CE8B0000}"/>
    <cellStyle name="Millares 2 4 3 4 3 2 4 2 2" xfId="50029" xr:uid="{00000000-0005-0000-0000-0000CF8B0000}"/>
    <cellStyle name="Millares 2 4 3 4 3 2 4 3" xfId="29345" xr:uid="{00000000-0005-0000-0000-0000D08B0000}"/>
    <cellStyle name="Millares 2 4 3 4 3 2 4 4" xfId="39689" xr:uid="{00000000-0005-0000-0000-0000D18B0000}"/>
    <cellStyle name="Millares 2 4 3 4 3 2 5" xfId="12125" xr:uid="{00000000-0005-0000-0000-0000D28B0000}"/>
    <cellStyle name="Millares 2 4 3 4 3 2 5 2" xfId="43181" xr:uid="{00000000-0005-0000-0000-0000D38B0000}"/>
    <cellStyle name="Millares 2 4 3 4 3 2 6" xfId="22497" xr:uid="{00000000-0005-0000-0000-0000D48B0000}"/>
    <cellStyle name="Millares 2 4 3 4 3 2 7" xfId="32841" xr:uid="{00000000-0005-0000-0000-0000D58B0000}"/>
    <cellStyle name="Millares 2 4 3 4 3 3" xfId="3442" xr:uid="{00000000-0005-0000-0000-0000D68B0000}"/>
    <cellStyle name="Millares 2 4 3 4 3 3 2" xfId="6872" xr:uid="{00000000-0005-0000-0000-0000D78B0000}"/>
    <cellStyle name="Millares 2 4 3 4 3 3 2 2" xfId="17267" xr:uid="{00000000-0005-0000-0000-0000D88B0000}"/>
    <cellStyle name="Millares 2 4 3 4 3 3 2 2 2" xfId="48321" xr:uid="{00000000-0005-0000-0000-0000D98B0000}"/>
    <cellStyle name="Millares 2 4 3 4 3 3 2 3" xfId="27637" xr:uid="{00000000-0005-0000-0000-0000DA8B0000}"/>
    <cellStyle name="Millares 2 4 3 4 3 3 2 4" xfId="37981" xr:uid="{00000000-0005-0000-0000-0000DB8B0000}"/>
    <cellStyle name="Millares 2 4 3 4 3 3 3" xfId="10352" xr:uid="{00000000-0005-0000-0000-0000DC8B0000}"/>
    <cellStyle name="Millares 2 4 3 4 3 3 3 2" xfId="20718" xr:uid="{00000000-0005-0000-0000-0000DD8B0000}"/>
    <cellStyle name="Millares 2 4 3 4 3 3 3 2 2" xfId="51767" xr:uid="{00000000-0005-0000-0000-0000DE8B0000}"/>
    <cellStyle name="Millares 2 4 3 4 3 3 3 3" xfId="31083" xr:uid="{00000000-0005-0000-0000-0000DF8B0000}"/>
    <cellStyle name="Millares 2 4 3 4 3 3 3 4" xfId="41427" xr:uid="{00000000-0005-0000-0000-0000E08B0000}"/>
    <cellStyle name="Millares 2 4 3 4 3 3 4" xfId="13839" xr:uid="{00000000-0005-0000-0000-0000E18B0000}"/>
    <cellStyle name="Millares 2 4 3 4 3 3 4 2" xfId="44895" xr:uid="{00000000-0005-0000-0000-0000E28B0000}"/>
    <cellStyle name="Millares 2 4 3 4 3 3 5" xfId="24211" xr:uid="{00000000-0005-0000-0000-0000E38B0000}"/>
    <cellStyle name="Millares 2 4 3 4 3 3 6" xfId="34555" xr:uid="{00000000-0005-0000-0000-0000E48B0000}"/>
    <cellStyle name="Millares 2 4 3 4 3 4" xfId="5153" xr:uid="{00000000-0005-0000-0000-0000E58B0000}"/>
    <cellStyle name="Millares 2 4 3 4 3 4 2" xfId="15550" xr:uid="{00000000-0005-0000-0000-0000E68B0000}"/>
    <cellStyle name="Millares 2 4 3 4 3 4 2 2" xfId="46606" xr:uid="{00000000-0005-0000-0000-0000E78B0000}"/>
    <cellStyle name="Millares 2 4 3 4 3 4 3" xfId="25922" xr:uid="{00000000-0005-0000-0000-0000E88B0000}"/>
    <cellStyle name="Millares 2 4 3 4 3 4 4" xfId="36266" xr:uid="{00000000-0005-0000-0000-0000E98B0000}"/>
    <cellStyle name="Millares 2 4 3 4 3 5" xfId="8593" xr:uid="{00000000-0005-0000-0000-0000EA8B0000}"/>
    <cellStyle name="Millares 2 4 3 4 3 5 2" xfId="18978" xr:uid="{00000000-0005-0000-0000-0000EB8B0000}"/>
    <cellStyle name="Millares 2 4 3 4 3 5 2 2" xfId="50028" xr:uid="{00000000-0005-0000-0000-0000EC8B0000}"/>
    <cellStyle name="Millares 2 4 3 4 3 5 3" xfId="29344" xr:uid="{00000000-0005-0000-0000-0000ED8B0000}"/>
    <cellStyle name="Millares 2 4 3 4 3 5 4" xfId="39688" xr:uid="{00000000-0005-0000-0000-0000EE8B0000}"/>
    <cellStyle name="Millares 2 4 3 4 3 6" xfId="12124" xr:uid="{00000000-0005-0000-0000-0000EF8B0000}"/>
    <cellStyle name="Millares 2 4 3 4 3 6 2" xfId="43180" xr:uid="{00000000-0005-0000-0000-0000F08B0000}"/>
    <cellStyle name="Millares 2 4 3 4 3 7" xfId="22496" xr:uid="{00000000-0005-0000-0000-0000F18B0000}"/>
    <cellStyle name="Millares 2 4 3 4 3 8" xfId="32840" xr:uid="{00000000-0005-0000-0000-0000F28B0000}"/>
    <cellStyle name="Millares 2 4 3 4 4" xfId="1256" xr:uid="{00000000-0005-0000-0000-0000F38B0000}"/>
    <cellStyle name="Millares 2 4 3 4 4 2" xfId="3444" xr:uid="{00000000-0005-0000-0000-0000F48B0000}"/>
    <cellStyle name="Millares 2 4 3 4 4 2 2" xfId="6874" xr:uid="{00000000-0005-0000-0000-0000F58B0000}"/>
    <cellStyle name="Millares 2 4 3 4 4 2 2 2" xfId="17269" xr:uid="{00000000-0005-0000-0000-0000F68B0000}"/>
    <cellStyle name="Millares 2 4 3 4 4 2 2 2 2" xfId="48323" xr:uid="{00000000-0005-0000-0000-0000F78B0000}"/>
    <cellStyle name="Millares 2 4 3 4 4 2 2 3" xfId="27639" xr:uid="{00000000-0005-0000-0000-0000F88B0000}"/>
    <cellStyle name="Millares 2 4 3 4 4 2 2 4" xfId="37983" xr:uid="{00000000-0005-0000-0000-0000F98B0000}"/>
    <cellStyle name="Millares 2 4 3 4 4 2 3" xfId="10354" xr:uid="{00000000-0005-0000-0000-0000FA8B0000}"/>
    <cellStyle name="Millares 2 4 3 4 4 2 3 2" xfId="20720" xr:uid="{00000000-0005-0000-0000-0000FB8B0000}"/>
    <cellStyle name="Millares 2 4 3 4 4 2 3 2 2" xfId="51769" xr:uid="{00000000-0005-0000-0000-0000FC8B0000}"/>
    <cellStyle name="Millares 2 4 3 4 4 2 3 3" xfId="31085" xr:uid="{00000000-0005-0000-0000-0000FD8B0000}"/>
    <cellStyle name="Millares 2 4 3 4 4 2 3 4" xfId="41429" xr:uid="{00000000-0005-0000-0000-0000FE8B0000}"/>
    <cellStyle name="Millares 2 4 3 4 4 2 4" xfId="13841" xr:uid="{00000000-0005-0000-0000-0000FF8B0000}"/>
    <cellStyle name="Millares 2 4 3 4 4 2 4 2" xfId="44897" xr:uid="{00000000-0005-0000-0000-0000008C0000}"/>
    <cellStyle name="Millares 2 4 3 4 4 2 5" xfId="24213" xr:uid="{00000000-0005-0000-0000-0000018C0000}"/>
    <cellStyle name="Millares 2 4 3 4 4 2 6" xfId="34557" xr:uid="{00000000-0005-0000-0000-0000028C0000}"/>
    <cellStyle name="Millares 2 4 3 4 4 3" xfId="5155" xr:uid="{00000000-0005-0000-0000-0000038C0000}"/>
    <cellStyle name="Millares 2 4 3 4 4 3 2" xfId="15552" xr:uid="{00000000-0005-0000-0000-0000048C0000}"/>
    <cellStyle name="Millares 2 4 3 4 4 3 2 2" xfId="46608" xr:uid="{00000000-0005-0000-0000-0000058C0000}"/>
    <cellStyle name="Millares 2 4 3 4 4 3 3" xfId="25924" xr:uid="{00000000-0005-0000-0000-0000068C0000}"/>
    <cellStyle name="Millares 2 4 3 4 4 3 4" xfId="36268" xr:uid="{00000000-0005-0000-0000-0000078C0000}"/>
    <cellStyle name="Millares 2 4 3 4 4 4" xfId="8595" xr:uid="{00000000-0005-0000-0000-0000088C0000}"/>
    <cellStyle name="Millares 2 4 3 4 4 4 2" xfId="18980" xr:uid="{00000000-0005-0000-0000-0000098C0000}"/>
    <cellStyle name="Millares 2 4 3 4 4 4 2 2" xfId="50030" xr:uid="{00000000-0005-0000-0000-00000A8C0000}"/>
    <cellStyle name="Millares 2 4 3 4 4 4 3" xfId="29346" xr:uid="{00000000-0005-0000-0000-00000B8C0000}"/>
    <cellStyle name="Millares 2 4 3 4 4 4 4" xfId="39690" xr:uid="{00000000-0005-0000-0000-00000C8C0000}"/>
    <cellStyle name="Millares 2 4 3 4 4 5" xfId="12126" xr:uid="{00000000-0005-0000-0000-00000D8C0000}"/>
    <cellStyle name="Millares 2 4 3 4 4 5 2" xfId="43182" xr:uid="{00000000-0005-0000-0000-00000E8C0000}"/>
    <cellStyle name="Millares 2 4 3 4 4 6" xfId="22498" xr:uid="{00000000-0005-0000-0000-00000F8C0000}"/>
    <cellStyle name="Millares 2 4 3 4 4 7" xfId="32842" xr:uid="{00000000-0005-0000-0000-0000108C0000}"/>
    <cellStyle name="Millares 2 4 3 4 5" xfId="1257" xr:uid="{00000000-0005-0000-0000-0000118C0000}"/>
    <cellStyle name="Millares 2 4 3 4 5 2" xfId="3445" xr:uid="{00000000-0005-0000-0000-0000128C0000}"/>
    <cellStyle name="Millares 2 4 3 4 5 2 2" xfId="6875" xr:uid="{00000000-0005-0000-0000-0000138C0000}"/>
    <cellStyle name="Millares 2 4 3 4 5 2 2 2" xfId="17270" xr:uid="{00000000-0005-0000-0000-0000148C0000}"/>
    <cellStyle name="Millares 2 4 3 4 5 2 2 2 2" xfId="48324" xr:uid="{00000000-0005-0000-0000-0000158C0000}"/>
    <cellStyle name="Millares 2 4 3 4 5 2 2 3" xfId="27640" xr:uid="{00000000-0005-0000-0000-0000168C0000}"/>
    <cellStyle name="Millares 2 4 3 4 5 2 2 4" xfId="37984" xr:uid="{00000000-0005-0000-0000-0000178C0000}"/>
    <cellStyle name="Millares 2 4 3 4 5 2 3" xfId="10355" xr:uid="{00000000-0005-0000-0000-0000188C0000}"/>
    <cellStyle name="Millares 2 4 3 4 5 2 3 2" xfId="20721" xr:uid="{00000000-0005-0000-0000-0000198C0000}"/>
    <cellStyle name="Millares 2 4 3 4 5 2 3 2 2" xfId="51770" xr:uid="{00000000-0005-0000-0000-00001A8C0000}"/>
    <cellStyle name="Millares 2 4 3 4 5 2 3 3" xfId="31086" xr:uid="{00000000-0005-0000-0000-00001B8C0000}"/>
    <cellStyle name="Millares 2 4 3 4 5 2 3 4" xfId="41430" xr:uid="{00000000-0005-0000-0000-00001C8C0000}"/>
    <cellStyle name="Millares 2 4 3 4 5 2 4" xfId="13842" xr:uid="{00000000-0005-0000-0000-00001D8C0000}"/>
    <cellStyle name="Millares 2 4 3 4 5 2 4 2" xfId="44898" xr:uid="{00000000-0005-0000-0000-00001E8C0000}"/>
    <cellStyle name="Millares 2 4 3 4 5 2 5" xfId="24214" xr:uid="{00000000-0005-0000-0000-00001F8C0000}"/>
    <cellStyle name="Millares 2 4 3 4 5 2 6" xfId="34558" xr:uid="{00000000-0005-0000-0000-0000208C0000}"/>
    <cellStyle name="Millares 2 4 3 4 5 3" xfId="5156" xr:uid="{00000000-0005-0000-0000-0000218C0000}"/>
    <cellStyle name="Millares 2 4 3 4 5 3 2" xfId="15553" xr:uid="{00000000-0005-0000-0000-0000228C0000}"/>
    <cellStyle name="Millares 2 4 3 4 5 3 2 2" xfId="46609" xr:uid="{00000000-0005-0000-0000-0000238C0000}"/>
    <cellStyle name="Millares 2 4 3 4 5 3 3" xfId="25925" xr:uid="{00000000-0005-0000-0000-0000248C0000}"/>
    <cellStyle name="Millares 2 4 3 4 5 3 4" xfId="36269" xr:uid="{00000000-0005-0000-0000-0000258C0000}"/>
    <cellStyle name="Millares 2 4 3 4 5 4" xfId="8596" xr:uid="{00000000-0005-0000-0000-0000268C0000}"/>
    <cellStyle name="Millares 2 4 3 4 5 4 2" xfId="18981" xr:uid="{00000000-0005-0000-0000-0000278C0000}"/>
    <cellStyle name="Millares 2 4 3 4 5 4 2 2" xfId="50031" xr:uid="{00000000-0005-0000-0000-0000288C0000}"/>
    <cellStyle name="Millares 2 4 3 4 5 4 3" xfId="29347" xr:uid="{00000000-0005-0000-0000-0000298C0000}"/>
    <cellStyle name="Millares 2 4 3 4 5 4 4" xfId="39691" xr:uid="{00000000-0005-0000-0000-00002A8C0000}"/>
    <cellStyle name="Millares 2 4 3 4 5 5" xfId="12127" xr:uid="{00000000-0005-0000-0000-00002B8C0000}"/>
    <cellStyle name="Millares 2 4 3 4 5 5 2" xfId="43183" xr:uid="{00000000-0005-0000-0000-00002C8C0000}"/>
    <cellStyle name="Millares 2 4 3 4 5 6" xfId="22499" xr:uid="{00000000-0005-0000-0000-00002D8C0000}"/>
    <cellStyle name="Millares 2 4 3 4 5 7" xfId="32843" xr:uid="{00000000-0005-0000-0000-00002E8C0000}"/>
    <cellStyle name="Millares 2 4 3 4 6" xfId="1258" xr:uid="{00000000-0005-0000-0000-00002F8C0000}"/>
    <cellStyle name="Millares 2 4 3 4 6 2" xfId="3446" xr:uid="{00000000-0005-0000-0000-0000308C0000}"/>
    <cellStyle name="Millares 2 4 3 4 6 2 2" xfId="6876" xr:uid="{00000000-0005-0000-0000-0000318C0000}"/>
    <cellStyle name="Millares 2 4 3 4 6 2 2 2" xfId="17271" xr:uid="{00000000-0005-0000-0000-0000328C0000}"/>
    <cellStyle name="Millares 2 4 3 4 6 2 2 2 2" xfId="48325" xr:uid="{00000000-0005-0000-0000-0000338C0000}"/>
    <cellStyle name="Millares 2 4 3 4 6 2 2 3" xfId="27641" xr:uid="{00000000-0005-0000-0000-0000348C0000}"/>
    <cellStyle name="Millares 2 4 3 4 6 2 2 4" xfId="37985" xr:uid="{00000000-0005-0000-0000-0000358C0000}"/>
    <cellStyle name="Millares 2 4 3 4 6 2 3" xfId="10356" xr:uid="{00000000-0005-0000-0000-0000368C0000}"/>
    <cellStyle name="Millares 2 4 3 4 6 2 3 2" xfId="20722" xr:uid="{00000000-0005-0000-0000-0000378C0000}"/>
    <cellStyle name="Millares 2 4 3 4 6 2 3 2 2" xfId="51771" xr:uid="{00000000-0005-0000-0000-0000388C0000}"/>
    <cellStyle name="Millares 2 4 3 4 6 2 3 3" xfId="31087" xr:uid="{00000000-0005-0000-0000-0000398C0000}"/>
    <cellStyle name="Millares 2 4 3 4 6 2 3 4" xfId="41431" xr:uid="{00000000-0005-0000-0000-00003A8C0000}"/>
    <cellStyle name="Millares 2 4 3 4 6 2 4" xfId="13843" xr:uid="{00000000-0005-0000-0000-00003B8C0000}"/>
    <cellStyle name="Millares 2 4 3 4 6 2 4 2" xfId="44899" xr:uid="{00000000-0005-0000-0000-00003C8C0000}"/>
    <cellStyle name="Millares 2 4 3 4 6 2 5" xfId="24215" xr:uid="{00000000-0005-0000-0000-00003D8C0000}"/>
    <cellStyle name="Millares 2 4 3 4 6 2 6" xfId="34559" xr:uid="{00000000-0005-0000-0000-00003E8C0000}"/>
    <cellStyle name="Millares 2 4 3 4 6 3" xfId="5157" xr:uid="{00000000-0005-0000-0000-00003F8C0000}"/>
    <cellStyle name="Millares 2 4 3 4 6 3 2" xfId="15554" xr:uid="{00000000-0005-0000-0000-0000408C0000}"/>
    <cellStyle name="Millares 2 4 3 4 6 3 2 2" xfId="46610" xr:uid="{00000000-0005-0000-0000-0000418C0000}"/>
    <cellStyle name="Millares 2 4 3 4 6 3 3" xfId="25926" xr:uid="{00000000-0005-0000-0000-0000428C0000}"/>
    <cellStyle name="Millares 2 4 3 4 6 3 4" xfId="36270" xr:uid="{00000000-0005-0000-0000-0000438C0000}"/>
    <cellStyle name="Millares 2 4 3 4 6 4" xfId="8597" xr:uid="{00000000-0005-0000-0000-0000448C0000}"/>
    <cellStyle name="Millares 2 4 3 4 6 4 2" xfId="18982" xr:uid="{00000000-0005-0000-0000-0000458C0000}"/>
    <cellStyle name="Millares 2 4 3 4 6 4 2 2" xfId="50032" xr:uid="{00000000-0005-0000-0000-0000468C0000}"/>
    <cellStyle name="Millares 2 4 3 4 6 4 3" xfId="29348" xr:uid="{00000000-0005-0000-0000-0000478C0000}"/>
    <cellStyle name="Millares 2 4 3 4 6 4 4" xfId="39692" xr:uid="{00000000-0005-0000-0000-0000488C0000}"/>
    <cellStyle name="Millares 2 4 3 4 6 5" xfId="12128" xr:uid="{00000000-0005-0000-0000-0000498C0000}"/>
    <cellStyle name="Millares 2 4 3 4 6 5 2" xfId="43184" xr:uid="{00000000-0005-0000-0000-00004A8C0000}"/>
    <cellStyle name="Millares 2 4 3 4 6 6" xfId="22500" xr:uid="{00000000-0005-0000-0000-00004B8C0000}"/>
    <cellStyle name="Millares 2 4 3 4 6 7" xfId="32844" xr:uid="{00000000-0005-0000-0000-00004C8C0000}"/>
    <cellStyle name="Millares 2 4 3 4 7" xfId="3435" xr:uid="{00000000-0005-0000-0000-00004D8C0000}"/>
    <cellStyle name="Millares 2 4 3 4 7 2" xfId="6865" xr:uid="{00000000-0005-0000-0000-00004E8C0000}"/>
    <cellStyle name="Millares 2 4 3 4 7 2 2" xfId="17260" xr:uid="{00000000-0005-0000-0000-00004F8C0000}"/>
    <cellStyle name="Millares 2 4 3 4 7 2 2 2" xfId="48314" xr:uid="{00000000-0005-0000-0000-0000508C0000}"/>
    <cellStyle name="Millares 2 4 3 4 7 2 3" xfId="27630" xr:uid="{00000000-0005-0000-0000-0000518C0000}"/>
    <cellStyle name="Millares 2 4 3 4 7 2 4" xfId="37974" xr:uid="{00000000-0005-0000-0000-0000528C0000}"/>
    <cellStyle name="Millares 2 4 3 4 7 3" xfId="10345" xr:uid="{00000000-0005-0000-0000-0000538C0000}"/>
    <cellStyle name="Millares 2 4 3 4 7 3 2" xfId="20711" xr:uid="{00000000-0005-0000-0000-0000548C0000}"/>
    <cellStyle name="Millares 2 4 3 4 7 3 2 2" xfId="51760" xr:uid="{00000000-0005-0000-0000-0000558C0000}"/>
    <cellStyle name="Millares 2 4 3 4 7 3 3" xfId="31076" xr:uid="{00000000-0005-0000-0000-0000568C0000}"/>
    <cellStyle name="Millares 2 4 3 4 7 3 4" xfId="41420" xr:uid="{00000000-0005-0000-0000-0000578C0000}"/>
    <cellStyle name="Millares 2 4 3 4 7 4" xfId="13832" xr:uid="{00000000-0005-0000-0000-0000588C0000}"/>
    <cellStyle name="Millares 2 4 3 4 7 4 2" xfId="44888" xr:uid="{00000000-0005-0000-0000-0000598C0000}"/>
    <cellStyle name="Millares 2 4 3 4 7 5" xfId="24204" xr:uid="{00000000-0005-0000-0000-00005A8C0000}"/>
    <cellStyle name="Millares 2 4 3 4 7 6" xfId="34548" xr:uid="{00000000-0005-0000-0000-00005B8C0000}"/>
    <cellStyle name="Millares 2 4 3 4 8" xfId="5146" xr:uid="{00000000-0005-0000-0000-00005C8C0000}"/>
    <cellStyle name="Millares 2 4 3 4 8 2" xfId="15543" xr:uid="{00000000-0005-0000-0000-00005D8C0000}"/>
    <cellStyle name="Millares 2 4 3 4 8 2 2" xfId="46599" xr:uid="{00000000-0005-0000-0000-00005E8C0000}"/>
    <cellStyle name="Millares 2 4 3 4 8 3" xfId="25915" xr:uid="{00000000-0005-0000-0000-00005F8C0000}"/>
    <cellStyle name="Millares 2 4 3 4 8 4" xfId="36259" xr:uid="{00000000-0005-0000-0000-0000608C0000}"/>
    <cellStyle name="Millares 2 4 3 4 9" xfId="8586" xr:uid="{00000000-0005-0000-0000-0000618C0000}"/>
    <cellStyle name="Millares 2 4 3 4 9 2" xfId="18971" xr:uid="{00000000-0005-0000-0000-0000628C0000}"/>
    <cellStyle name="Millares 2 4 3 4 9 2 2" xfId="50021" xr:uid="{00000000-0005-0000-0000-0000638C0000}"/>
    <cellStyle name="Millares 2 4 3 4 9 3" xfId="29337" xr:uid="{00000000-0005-0000-0000-0000648C0000}"/>
    <cellStyle name="Millares 2 4 3 4 9 4" xfId="39681" xr:uid="{00000000-0005-0000-0000-0000658C0000}"/>
    <cellStyle name="Millares 2 4 3 5" xfId="1259" xr:uid="{00000000-0005-0000-0000-0000668C0000}"/>
    <cellStyle name="Millares 2 4 3 5 10" xfId="22501" xr:uid="{00000000-0005-0000-0000-0000678C0000}"/>
    <cellStyle name="Millares 2 4 3 5 11" xfId="32845" xr:uid="{00000000-0005-0000-0000-0000688C0000}"/>
    <cellStyle name="Millares 2 4 3 5 2" xfId="1260" xr:uid="{00000000-0005-0000-0000-0000698C0000}"/>
    <cellStyle name="Millares 2 4 3 5 2 2" xfId="1261" xr:uid="{00000000-0005-0000-0000-00006A8C0000}"/>
    <cellStyle name="Millares 2 4 3 5 2 2 2" xfId="3449" xr:uid="{00000000-0005-0000-0000-00006B8C0000}"/>
    <cellStyle name="Millares 2 4 3 5 2 2 2 2" xfId="6879" xr:uid="{00000000-0005-0000-0000-00006C8C0000}"/>
    <cellStyle name="Millares 2 4 3 5 2 2 2 2 2" xfId="17274" xr:uid="{00000000-0005-0000-0000-00006D8C0000}"/>
    <cellStyle name="Millares 2 4 3 5 2 2 2 2 2 2" xfId="48328" xr:uid="{00000000-0005-0000-0000-00006E8C0000}"/>
    <cellStyle name="Millares 2 4 3 5 2 2 2 2 3" xfId="27644" xr:uid="{00000000-0005-0000-0000-00006F8C0000}"/>
    <cellStyle name="Millares 2 4 3 5 2 2 2 2 4" xfId="37988" xr:uid="{00000000-0005-0000-0000-0000708C0000}"/>
    <cellStyle name="Millares 2 4 3 5 2 2 2 3" xfId="10359" xr:uid="{00000000-0005-0000-0000-0000718C0000}"/>
    <cellStyle name="Millares 2 4 3 5 2 2 2 3 2" xfId="20725" xr:uid="{00000000-0005-0000-0000-0000728C0000}"/>
    <cellStyle name="Millares 2 4 3 5 2 2 2 3 2 2" xfId="51774" xr:uid="{00000000-0005-0000-0000-0000738C0000}"/>
    <cellStyle name="Millares 2 4 3 5 2 2 2 3 3" xfId="31090" xr:uid="{00000000-0005-0000-0000-0000748C0000}"/>
    <cellStyle name="Millares 2 4 3 5 2 2 2 3 4" xfId="41434" xr:uid="{00000000-0005-0000-0000-0000758C0000}"/>
    <cellStyle name="Millares 2 4 3 5 2 2 2 4" xfId="13846" xr:uid="{00000000-0005-0000-0000-0000768C0000}"/>
    <cellStyle name="Millares 2 4 3 5 2 2 2 4 2" xfId="44902" xr:uid="{00000000-0005-0000-0000-0000778C0000}"/>
    <cellStyle name="Millares 2 4 3 5 2 2 2 5" xfId="24218" xr:uid="{00000000-0005-0000-0000-0000788C0000}"/>
    <cellStyle name="Millares 2 4 3 5 2 2 2 6" xfId="34562" xr:uid="{00000000-0005-0000-0000-0000798C0000}"/>
    <cellStyle name="Millares 2 4 3 5 2 2 3" xfId="5160" xr:uid="{00000000-0005-0000-0000-00007A8C0000}"/>
    <cellStyle name="Millares 2 4 3 5 2 2 3 2" xfId="15557" xr:uid="{00000000-0005-0000-0000-00007B8C0000}"/>
    <cellStyle name="Millares 2 4 3 5 2 2 3 2 2" xfId="46613" xr:uid="{00000000-0005-0000-0000-00007C8C0000}"/>
    <cellStyle name="Millares 2 4 3 5 2 2 3 3" xfId="25929" xr:uid="{00000000-0005-0000-0000-00007D8C0000}"/>
    <cellStyle name="Millares 2 4 3 5 2 2 3 4" xfId="36273" xr:uid="{00000000-0005-0000-0000-00007E8C0000}"/>
    <cellStyle name="Millares 2 4 3 5 2 2 4" xfId="8600" xr:uid="{00000000-0005-0000-0000-00007F8C0000}"/>
    <cellStyle name="Millares 2 4 3 5 2 2 4 2" xfId="18985" xr:uid="{00000000-0005-0000-0000-0000808C0000}"/>
    <cellStyle name="Millares 2 4 3 5 2 2 4 2 2" xfId="50035" xr:uid="{00000000-0005-0000-0000-0000818C0000}"/>
    <cellStyle name="Millares 2 4 3 5 2 2 4 3" xfId="29351" xr:uid="{00000000-0005-0000-0000-0000828C0000}"/>
    <cellStyle name="Millares 2 4 3 5 2 2 4 4" xfId="39695" xr:uid="{00000000-0005-0000-0000-0000838C0000}"/>
    <cellStyle name="Millares 2 4 3 5 2 2 5" xfId="12131" xr:uid="{00000000-0005-0000-0000-0000848C0000}"/>
    <cellStyle name="Millares 2 4 3 5 2 2 5 2" xfId="43187" xr:uid="{00000000-0005-0000-0000-0000858C0000}"/>
    <cellStyle name="Millares 2 4 3 5 2 2 6" xfId="22503" xr:uid="{00000000-0005-0000-0000-0000868C0000}"/>
    <cellStyle name="Millares 2 4 3 5 2 2 7" xfId="32847" xr:uid="{00000000-0005-0000-0000-0000878C0000}"/>
    <cellStyle name="Millares 2 4 3 5 2 3" xfId="3448" xr:uid="{00000000-0005-0000-0000-0000888C0000}"/>
    <cellStyle name="Millares 2 4 3 5 2 3 2" xfId="6878" xr:uid="{00000000-0005-0000-0000-0000898C0000}"/>
    <cellStyle name="Millares 2 4 3 5 2 3 2 2" xfId="17273" xr:uid="{00000000-0005-0000-0000-00008A8C0000}"/>
    <cellStyle name="Millares 2 4 3 5 2 3 2 2 2" xfId="48327" xr:uid="{00000000-0005-0000-0000-00008B8C0000}"/>
    <cellStyle name="Millares 2 4 3 5 2 3 2 3" xfId="27643" xr:uid="{00000000-0005-0000-0000-00008C8C0000}"/>
    <cellStyle name="Millares 2 4 3 5 2 3 2 4" xfId="37987" xr:uid="{00000000-0005-0000-0000-00008D8C0000}"/>
    <cellStyle name="Millares 2 4 3 5 2 3 3" xfId="10358" xr:uid="{00000000-0005-0000-0000-00008E8C0000}"/>
    <cellStyle name="Millares 2 4 3 5 2 3 3 2" xfId="20724" xr:uid="{00000000-0005-0000-0000-00008F8C0000}"/>
    <cellStyle name="Millares 2 4 3 5 2 3 3 2 2" xfId="51773" xr:uid="{00000000-0005-0000-0000-0000908C0000}"/>
    <cellStyle name="Millares 2 4 3 5 2 3 3 3" xfId="31089" xr:uid="{00000000-0005-0000-0000-0000918C0000}"/>
    <cellStyle name="Millares 2 4 3 5 2 3 3 4" xfId="41433" xr:uid="{00000000-0005-0000-0000-0000928C0000}"/>
    <cellStyle name="Millares 2 4 3 5 2 3 4" xfId="13845" xr:uid="{00000000-0005-0000-0000-0000938C0000}"/>
    <cellStyle name="Millares 2 4 3 5 2 3 4 2" xfId="44901" xr:uid="{00000000-0005-0000-0000-0000948C0000}"/>
    <cellStyle name="Millares 2 4 3 5 2 3 5" xfId="24217" xr:uid="{00000000-0005-0000-0000-0000958C0000}"/>
    <cellStyle name="Millares 2 4 3 5 2 3 6" xfId="34561" xr:uid="{00000000-0005-0000-0000-0000968C0000}"/>
    <cellStyle name="Millares 2 4 3 5 2 4" xfId="5159" xr:uid="{00000000-0005-0000-0000-0000978C0000}"/>
    <cellStyle name="Millares 2 4 3 5 2 4 2" xfId="15556" xr:uid="{00000000-0005-0000-0000-0000988C0000}"/>
    <cellStyle name="Millares 2 4 3 5 2 4 2 2" xfId="46612" xr:uid="{00000000-0005-0000-0000-0000998C0000}"/>
    <cellStyle name="Millares 2 4 3 5 2 4 3" xfId="25928" xr:uid="{00000000-0005-0000-0000-00009A8C0000}"/>
    <cellStyle name="Millares 2 4 3 5 2 4 4" xfId="36272" xr:uid="{00000000-0005-0000-0000-00009B8C0000}"/>
    <cellStyle name="Millares 2 4 3 5 2 5" xfId="8599" xr:uid="{00000000-0005-0000-0000-00009C8C0000}"/>
    <cellStyle name="Millares 2 4 3 5 2 5 2" xfId="18984" xr:uid="{00000000-0005-0000-0000-00009D8C0000}"/>
    <cellStyle name="Millares 2 4 3 5 2 5 2 2" xfId="50034" xr:uid="{00000000-0005-0000-0000-00009E8C0000}"/>
    <cellStyle name="Millares 2 4 3 5 2 5 3" xfId="29350" xr:uid="{00000000-0005-0000-0000-00009F8C0000}"/>
    <cellStyle name="Millares 2 4 3 5 2 5 4" xfId="39694" xr:uid="{00000000-0005-0000-0000-0000A08C0000}"/>
    <cellStyle name="Millares 2 4 3 5 2 6" xfId="12130" xr:uid="{00000000-0005-0000-0000-0000A18C0000}"/>
    <cellStyle name="Millares 2 4 3 5 2 6 2" xfId="43186" xr:uid="{00000000-0005-0000-0000-0000A28C0000}"/>
    <cellStyle name="Millares 2 4 3 5 2 7" xfId="22502" xr:uid="{00000000-0005-0000-0000-0000A38C0000}"/>
    <cellStyle name="Millares 2 4 3 5 2 8" xfId="32846" xr:uid="{00000000-0005-0000-0000-0000A48C0000}"/>
    <cellStyle name="Millares 2 4 3 5 3" xfId="1262" xr:uid="{00000000-0005-0000-0000-0000A58C0000}"/>
    <cellStyle name="Millares 2 4 3 5 3 2" xfId="3450" xr:uid="{00000000-0005-0000-0000-0000A68C0000}"/>
    <cellStyle name="Millares 2 4 3 5 3 2 2" xfId="6880" xr:uid="{00000000-0005-0000-0000-0000A78C0000}"/>
    <cellStyle name="Millares 2 4 3 5 3 2 2 2" xfId="17275" xr:uid="{00000000-0005-0000-0000-0000A88C0000}"/>
    <cellStyle name="Millares 2 4 3 5 3 2 2 2 2" xfId="48329" xr:uid="{00000000-0005-0000-0000-0000A98C0000}"/>
    <cellStyle name="Millares 2 4 3 5 3 2 2 3" xfId="27645" xr:uid="{00000000-0005-0000-0000-0000AA8C0000}"/>
    <cellStyle name="Millares 2 4 3 5 3 2 2 4" xfId="37989" xr:uid="{00000000-0005-0000-0000-0000AB8C0000}"/>
    <cellStyle name="Millares 2 4 3 5 3 2 3" xfId="10360" xr:uid="{00000000-0005-0000-0000-0000AC8C0000}"/>
    <cellStyle name="Millares 2 4 3 5 3 2 3 2" xfId="20726" xr:uid="{00000000-0005-0000-0000-0000AD8C0000}"/>
    <cellStyle name="Millares 2 4 3 5 3 2 3 2 2" xfId="51775" xr:uid="{00000000-0005-0000-0000-0000AE8C0000}"/>
    <cellStyle name="Millares 2 4 3 5 3 2 3 3" xfId="31091" xr:uid="{00000000-0005-0000-0000-0000AF8C0000}"/>
    <cellStyle name="Millares 2 4 3 5 3 2 3 4" xfId="41435" xr:uid="{00000000-0005-0000-0000-0000B08C0000}"/>
    <cellStyle name="Millares 2 4 3 5 3 2 4" xfId="13847" xr:uid="{00000000-0005-0000-0000-0000B18C0000}"/>
    <cellStyle name="Millares 2 4 3 5 3 2 4 2" xfId="44903" xr:uid="{00000000-0005-0000-0000-0000B28C0000}"/>
    <cellStyle name="Millares 2 4 3 5 3 2 5" xfId="24219" xr:uid="{00000000-0005-0000-0000-0000B38C0000}"/>
    <cellStyle name="Millares 2 4 3 5 3 2 6" xfId="34563" xr:uid="{00000000-0005-0000-0000-0000B48C0000}"/>
    <cellStyle name="Millares 2 4 3 5 3 3" xfId="5161" xr:uid="{00000000-0005-0000-0000-0000B58C0000}"/>
    <cellStyle name="Millares 2 4 3 5 3 3 2" xfId="15558" xr:uid="{00000000-0005-0000-0000-0000B68C0000}"/>
    <cellStyle name="Millares 2 4 3 5 3 3 2 2" xfId="46614" xr:uid="{00000000-0005-0000-0000-0000B78C0000}"/>
    <cellStyle name="Millares 2 4 3 5 3 3 3" xfId="25930" xr:uid="{00000000-0005-0000-0000-0000B88C0000}"/>
    <cellStyle name="Millares 2 4 3 5 3 3 4" xfId="36274" xr:uid="{00000000-0005-0000-0000-0000B98C0000}"/>
    <cellStyle name="Millares 2 4 3 5 3 4" xfId="8601" xr:uid="{00000000-0005-0000-0000-0000BA8C0000}"/>
    <cellStyle name="Millares 2 4 3 5 3 4 2" xfId="18986" xr:uid="{00000000-0005-0000-0000-0000BB8C0000}"/>
    <cellStyle name="Millares 2 4 3 5 3 4 2 2" xfId="50036" xr:uid="{00000000-0005-0000-0000-0000BC8C0000}"/>
    <cellStyle name="Millares 2 4 3 5 3 4 3" xfId="29352" xr:uid="{00000000-0005-0000-0000-0000BD8C0000}"/>
    <cellStyle name="Millares 2 4 3 5 3 4 4" xfId="39696" xr:uid="{00000000-0005-0000-0000-0000BE8C0000}"/>
    <cellStyle name="Millares 2 4 3 5 3 5" xfId="12132" xr:uid="{00000000-0005-0000-0000-0000BF8C0000}"/>
    <cellStyle name="Millares 2 4 3 5 3 5 2" xfId="43188" xr:uid="{00000000-0005-0000-0000-0000C08C0000}"/>
    <cellStyle name="Millares 2 4 3 5 3 6" xfId="22504" xr:uid="{00000000-0005-0000-0000-0000C18C0000}"/>
    <cellStyle name="Millares 2 4 3 5 3 7" xfId="32848" xr:uid="{00000000-0005-0000-0000-0000C28C0000}"/>
    <cellStyle name="Millares 2 4 3 5 4" xfId="1263" xr:uid="{00000000-0005-0000-0000-0000C38C0000}"/>
    <cellStyle name="Millares 2 4 3 5 4 2" xfId="3451" xr:uid="{00000000-0005-0000-0000-0000C48C0000}"/>
    <cellStyle name="Millares 2 4 3 5 4 2 2" xfId="6881" xr:uid="{00000000-0005-0000-0000-0000C58C0000}"/>
    <cellStyle name="Millares 2 4 3 5 4 2 2 2" xfId="17276" xr:uid="{00000000-0005-0000-0000-0000C68C0000}"/>
    <cellStyle name="Millares 2 4 3 5 4 2 2 2 2" xfId="48330" xr:uid="{00000000-0005-0000-0000-0000C78C0000}"/>
    <cellStyle name="Millares 2 4 3 5 4 2 2 3" xfId="27646" xr:uid="{00000000-0005-0000-0000-0000C88C0000}"/>
    <cellStyle name="Millares 2 4 3 5 4 2 2 4" xfId="37990" xr:uid="{00000000-0005-0000-0000-0000C98C0000}"/>
    <cellStyle name="Millares 2 4 3 5 4 2 3" xfId="10361" xr:uid="{00000000-0005-0000-0000-0000CA8C0000}"/>
    <cellStyle name="Millares 2 4 3 5 4 2 3 2" xfId="20727" xr:uid="{00000000-0005-0000-0000-0000CB8C0000}"/>
    <cellStyle name="Millares 2 4 3 5 4 2 3 2 2" xfId="51776" xr:uid="{00000000-0005-0000-0000-0000CC8C0000}"/>
    <cellStyle name="Millares 2 4 3 5 4 2 3 3" xfId="31092" xr:uid="{00000000-0005-0000-0000-0000CD8C0000}"/>
    <cellStyle name="Millares 2 4 3 5 4 2 3 4" xfId="41436" xr:uid="{00000000-0005-0000-0000-0000CE8C0000}"/>
    <cellStyle name="Millares 2 4 3 5 4 2 4" xfId="13848" xr:uid="{00000000-0005-0000-0000-0000CF8C0000}"/>
    <cellStyle name="Millares 2 4 3 5 4 2 4 2" xfId="44904" xr:uid="{00000000-0005-0000-0000-0000D08C0000}"/>
    <cellStyle name="Millares 2 4 3 5 4 2 5" xfId="24220" xr:uid="{00000000-0005-0000-0000-0000D18C0000}"/>
    <cellStyle name="Millares 2 4 3 5 4 2 6" xfId="34564" xr:uid="{00000000-0005-0000-0000-0000D28C0000}"/>
    <cellStyle name="Millares 2 4 3 5 4 3" xfId="5162" xr:uid="{00000000-0005-0000-0000-0000D38C0000}"/>
    <cellStyle name="Millares 2 4 3 5 4 3 2" xfId="15559" xr:uid="{00000000-0005-0000-0000-0000D48C0000}"/>
    <cellStyle name="Millares 2 4 3 5 4 3 2 2" xfId="46615" xr:uid="{00000000-0005-0000-0000-0000D58C0000}"/>
    <cellStyle name="Millares 2 4 3 5 4 3 3" xfId="25931" xr:uid="{00000000-0005-0000-0000-0000D68C0000}"/>
    <cellStyle name="Millares 2 4 3 5 4 3 4" xfId="36275" xr:uid="{00000000-0005-0000-0000-0000D78C0000}"/>
    <cellStyle name="Millares 2 4 3 5 4 4" xfId="8602" xr:uid="{00000000-0005-0000-0000-0000D88C0000}"/>
    <cellStyle name="Millares 2 4 3 5 4 4 2" xfId="18987" xr:uid="{00000000-0005-0000-0000-0000D98C0000}"/>
    <cellStyle name="Millares 2 4 3 5 4 4 2 2" xfId="50037" xr:uid="{00000000-0005-0000-0000-0000DA8C0000}"/>
    <cellStyle name="Millares 2 4 3 5 4 4 3" xfId="29353" xr:uid="{00000000-0005-0000-0000-0000DB8C0000}"/>
    <cellStyle name="Millares 2 4 3 5 4 4 4" xfId="39697" xr:uid="{00000000-0005-0000-0000-0000DC8C0000}"/>
    <cellStyle name="Millares 2 4 3 5 4 5" xfId="12133" xr:uid="{00000000-0005-0000-0000-0000DD8C0000}"/>
    <cellStyle name="Millares 2 4 3 5 4 5 2" xfId="43189" xr:uid="{00000000-0005-0000-0000-0000DE8C0000}"/>
    <cellStyle name="Millares 2 4 3 5 4 6" xfId="22505" xr:uid="{00000000-0005-0000-0000-0000DF8C0000}"/>
    <cellStyle name="Millares 2 4 3 5 4 7" xfId="32849" xr:uid="{00000000-0005-0000-0000-0000E08C0000}"/>
    <cellStyle name="Millares 2 4 3 5 5" xfId="1264" xr:uid="{00000000-0005-0000-0000-0000E18C0000}"/>
    <cellStyle name="Millares 2 4 3 5 5 2" xfId="3452" xr:uid="{00000000-0005-0000-0000-0000E28C0000}"/>
    <cellStyle name="Millares 2 4 3 5 5 2 2" xfId="6882" xr:uid="{00000000-0005-0000-0000-0000E38C0000}"/>
    <cellStyle name="Millares 2 4 3 5 5 2 2 2" xfId="17277" xr:uid="{00000000-0005-0000-0000-0000E48C0000}"/>
    <cellStyle name="Millares 2 4 3 5 5 2 2 2 2" xfId="48331" xr:uid="{00000000-0005-0000-0000-0000E58C0000}"/>
    <cellStyle name="Millares 2 4 3 5 5 2 2 3" xfId="27647" xr:uid="{00000000-0005-0000-0000-0000E68C0000}"/>
    <cellStyle name="Millares 2 4 3 5 5 2 2 4" xfId="37991" xr:uid="{00000000-0005-0000-0000-0000E78C0000}"/>
    <cellStyle name="Millares 2 4 3 5 5 2 3" xfId="10362" xr:uid="{00000000-0005-0000-0000-0000E88C0000}"/>
    <cellStyle name="Millares 2 4 3 5 5 2 3 2" xfId="20728" xr:uid="{00000000-0005-0000-0000-0000E98C0000}"/>
    <cellStyle name="Millares 2 4 3 5 5 2 3 2 2" xfId="51777" xr:uid="{00000000-0005-0000-0000-0000EA8C0000}"/>
    <cellStyle name="Millares 2 4 3 5 5 2 3 3" xfId="31093" xr:uid="{00000000-0005-0000-0000-0000EB8C0000}"/>
    <cellStyle name="Millares 2 4 3 5 5 2 3 4" xfId="41437" xr:uid="{00000000-0005-0000-0000-0000EC8C0000}"/>
    <cellStyle name="Millares 2 4 3 5 5 2 4" xfId="13849" xr:uid="{00000000-0005-0000-0000-0000ED8C0000}"/>
    <cellStyle name="Millares 2 4 3 5 5 2 4 2" xfId="44905" xr:uid="{00000000-0005-0000-0000-0000EE8C0000}"/>
    <cellStyle name="Millares 2 4 3 5 5 2 5" xfId="24221" xr:uid="{00000000-0005-0000-0000-0000EF8C0000}"/>
    <cellStyle name="Millares 2 4 3 5 5 2 6" xfId="34565" xr:uid="{00000000-0005-0000-0000-0000F08C0000}"/>
    <cellStyle name="Millares 2 4 3 5 5 3" xfId="5163" xr:uid="{00000000-0005-0000-0000-0000F18C0000}"/>
    <cellStyle name="Millares 2 4 3 5 5 3 2" xfId="15560" xr:uid="{00000000-0005-0000-0000-0000F28C0000}"/>
    <cellStyle name="Millares 2 4 3 5 5 3 2 2" xfId="46616" xr:uid="{00000000-0005-0000-0000-0000F38C0000}"/>
    <cellStyle name="Millares 2 4 3 5 5 3 3" xfId="25932" xr:uid="{00000000-0005-0000-0000-0000F48C0000}"/>
    <cellStyle name="Millares 2 4 3 5 5 3 4" xfId="36276" xr:uid="{00000000-0005-0000-0000-0000F58C0000}"/>
    <cellStyle name="Millares 2 4 3 5 5 4" xfId="8603" xr:uid="{00000000-0005-0000-0000-0000F68C0000}"/>
    <cellStyle name="Millares 2 4 3 5 5 4 2" xfId="18988" xr:uid="{00000000-0005-0000-0000-0000F78C0000}"/>
    <cellStyle name="Millares 2 4 3 5 5 4 2 2" xfId="50038" xr:uid="{00000000-0005-0000-0000-0000F88C0000}"/>
    <cellStyle name="Millares 2 4 3 5 5 4 3" xfId="29354" xr:uid="{00000000-0005-0000-0000-0000F98C0000}"/>
    <cellStyle name="Millares 2 4 3 5 5 4 4" xfId="39698" xr:uid="{00000000-0005-0000-0000-0000FA8C0000}"/>
    <cellStyle name="Millares 2 4 3 5 5 5" xfId="12134" xr:uid="{00000000-0005-0000-0000-0000FB8C0000}"/>
    <cellStyle name="Millares 2 4 3 5 5 5 2" xfId="43190" xr:uid="{00000000-0005-0000-0000-0000FC8C0000}"/>
    <cellStyle name="Millares 2 4 3 5 5 6" xfId="22506" xr:uid="{00000000-0005-0000-0000-0000FD8C0000}"/>
    <cellStyle name="Millares 2 4 3 5 5 7" xfId="32850" xr:uid="{00000000-0005-0000-0000-0000FE8C0000}"/>
    <cellStyle name="Millares 2 4 3 5 6" xfId="3447" xr:uid="{00000000-0005-0000-0000-0000FF8C0000}"/>
    <cellStyle name="Millares 2 4 3 5 6 2" xfId="6877" xr:uid="{00000000-0005-0000-0000-0000008D0000}"/>
    <cellStyle name="Millares 2 4 3 5 6 2 2" xfId="17272" xr:uid="{00000000-0005-0000-0000-0000018D0000}"/>
    <cellStyle name="Millares 2 4 3 5 6 2 2 2" xfId="48326" xr:uid="{00000000-0005-0000-0000-0000028D0000}"/>
    <cellStyle name="Millares 2 4 3 5 6 2 3" xfId="27642" xr:uid="{00000000-0005-0000-0000-0000038D0000}"/>
    <cellStyle name="Millares 2 4 3 5 6 2 4" xfId="37986" xr:uid="{00000000-0005-0000-0000-0000048D0000}"/>
    <cellStyle name="Millares 2 4 3 5 6 3" xfId="10357" xr:uid="{00000000-0005-0000-0000-0000058D0000}"/>
    <cellStyle name="Millares 2 4 3 5 6 3 2" xfId="20723" xr:uid="{00000000-0005-0000-0000-0000068D0000}"/>
    <cellStyle name="Millares 2 4 3 5 6 3 2 2" xfId="51772" xr:uid="{00000000-0005-0000-0000-0000078D0000}"/>
    <cellStyle name="Millares 2 4 3 5 6 3 3" xfId="31088" xr:uid="{00000000-0005-0000-0000-0000088D0000}"/>
    <cellStyle name="Millares 2 4 3 5 6 3 4" xfId="41432" xr:uid="{00000000-0005-0000-0000-0000098D0000}"/>
    <cellStyle name="Millares 2 4 3 5 6 4" xfId="13844" xr:uid="{00000000-0005-0000-0000-00000A8D0000}"/>
    <cellStyle name="Millares 2 4 3 5 6 4 2" xfId="44900" xr:uid="{00000000-0005-0000-0000-00000B8D0000}"/>
    <cellStyle name="Millares 2 4 3 5 6 5" xfId="24216" xr:uid="{00000000-0005-0000-0000-00000C8D0000}"/>
    <cellStyle name="Millares 2 4 3 5 6 6" xfId="34560" xr:uid="{00000000-0005-0000-0000-00000D8D0000}"/>
    <cellStyle name="Millares 2 4 3 5 7" xfId="5158" xr:uid="{00000000-0005-0000-0000-00000E8D0000}"/>
    <cellStyle name="Millares 2 4 3 5 7 2" xfId="15555" xr:uid="{00000000-0005-0000-0000-00000F8D0000}"/>
    <cellStyle name="Millares 2 4 3 5 7 2 2" xfId="46611" xr:uid="{00000000-0005-0000-0000-0000108D0000}"/>
    <cellStyle name="Millares 2 4 3 5 7 3" xfId="25927" xr:uid="{00000000-0005-0000-0000-0000118D0000}"/>
    <cellStyle name="Millares 2 4 3 5 7 4" xfId="36271" xr:uid="{00000000-0005-0000-0000-0000128D0000}"/>
    <cellStyle name="Millares 2 4 3 5 8" xfId="8598" xr:uid="{00000000-0005-0000-0000-0000138D0000}"/>
    <cellStyle name="Millares 2 4 3 5 8 2" xfId="18983" xr:uid="{00000000-0005-0000-0000-0000148D0000}"/>
    <cellStyle name="Millares 2 4 3 5 8 2 2" xfId="50033" xr:uid="{00000000-0005-0000-0000-0000158D0000}"/>
    <cellStyle name="Millares 2 4 3 5 8 3" xfId="29349" xr:uid="{00000000-0005-0000-0000-0000168D0000}"/>
    <cellStyle name="Millares 2 4 3 5 8 4" xfId="39693" xr:uid="{00000000-0005-0000-0000-0000178D0000}"/>
    <cellStyle name="Millares 2 4 3 5 9" xfId="12129" xr:uid="{00000000-0005-0000-0000-0000188D0000}"/>
    <cellStyle name="Millares 2 4 3 5 9 2" xfId="43185" xr:uid="{00000000-0005-0000-0000-0000198D0000}"/>
    <cellStyle name="Millares 2 4 3 6" xfId="1265" xr:uid="{00000000-0005-0000-0000-00001A8D0000}"/>
    <cellStyle name="Millares 2 4 3 6 2" xfId="1266" xr:uid="{00000000-0005-0000-0000-00001B8D0000}"/>
    <cellStyle name="Millares 2 4 3 6 2 2" xfId="3454" xr:uid="{00000000-0005-0000-0000-00001C8D0000}"/>
    <cellStyle name="Millares 2 4 3 6 2 2 2" xfId="6884" xr:uid="{00000000-0005-0000-0000-00001D8D0000}"/>
    <cellStyle name="Millares 2 4 3 6 2 2 2 2" xfId="17279" xr:uid="{00000000-0005-0000-0000-00001E8D0000}"/>
    <cellStyle name="Millares 2 4 3 6 2 2 2 2 2" xfId="48333" xr:uid="{00000000-0005-0000-0000-00001F8D0000}"/>
    <cellStyle name="Millares 2 4 3 6 2 2 2 3" xfId="27649" xr:uid="{00000000-0005-0000-0000-0000208D0000}"/>
    <cellStyle name="Millares 2 4 3 6 2 2 2 4" xfId="37993" xr:uid="{00000000-0005-0000-0000-0000218D0000}"/>
    <cellStyle name="Millares 2 4 3 6 2 2 3" xfId="10364" xr:uid="{00000000-0005-0000-0000-0000228D0000}"/>
    <cellStyle name="Millares 2 4 3 6 2 2 3 2" xfId="20730" xr:uid="{00000000-0005-0000-0000-0000238D0000}"/>
    <cellStyle name="Millares 2 4 3 6 2 2 3 2 2" xfId="51779" xr:uid="{00000000-0005-0000-0000-0000248D0000}"/>
    <cellStyle name="Millares 2 4 3 6 2 2 3 3" xfId="31095" xr:uid="{00000000-0005-0000-0000-0000258D0000}"/>
    <cellStyle name="Millares 2 4 3 6 2 2 3 4" xfId="41439" xr:uid="{00000000-0005-0000-0000-0000268D0000}"/>
    <cellStyle name="Millares 2 4 3 6 2 2 4" xfId="13851" xr:uid="{00000000-0005-0000-0000-0000278D0000}"/>
    <cellStyle name="Millares 2 4 3 6 2 2 4 2" xfId="44907" xr:uid="{00000000-0005-0000-0000-0000288D0000}"/>
    <cellStyle name="Millares 2 4 3 6 2 2 5" xfId="24223" xr:uid="{00000000-0005-0000-0000-0000298D0000}"/>
    <cellStyle name="Millares 2 4 3 6 2 2 6" xfId="34567" xr:uid="{00000000-0005-0000-0000-00002A8D0000}"/>
    <cellStyle name="Millares 2 4 3 6 2 3" xfId="5165" xr:uid="{00000000-0005-0000-0000-00002B8D0000}"/>
    <cellStyle name="Millares 2 4 3 6 2 3 2" xfId="15562" xr:uid="{00000000-0005-0000-0000-00002C8D0000}"/>
    <cellStyle name="Millares 2 4 3 6 2 3 2 2" xfId="46618" xr:uid="{00000000-0005-0000-0000-00002D8D0000}"/>
    <cellStyle name="Millares 2 4 3 6 2 3 3" xfId="25934" xr:uid="{00000000-0005-0000-0000-00002E8D0000}"/>
    <cellStyle name="Millares 2 4 3 6 2 3 4" xfId="36278" xr:uid="{00000000-0005-0000-0000-00002F8D0000}"/>
    <cellStyle name="Millares 2 4 3 6 2 4" xfId="8605" xr:uid="{00000000-0005-0000-0000-0000308D0000}"/>
    <cellStyle name="Millares 2 4 3 6 2 4 2" xfId="18990" xr:uid="{00000000-0005-0000-0000-0000318D0000}"/>
    <cellStyle name="Millares 2 4 3 6 2 4 2 2" xfId="50040" xr:uid="{00000000-0005-0000-0000-0000328D0000}"/>
    <cellStyle name="Millares 2 4 3 6 2 4 3" xfId="29356" xr:uid="{00000000-0005-0000-0000-0000338D0000}"/>
    <cellStyle name="Millares 2 4 3 6 2 4 4" xfId="39700" xr:uid="{00000000-0005-0000-0000-0000348D0000}"/>
    <cellStyle name="Millares 2 4 3 6 2 5" xfId="12136" xr:uid="{00000000-0005-0000-0000-0000358D0000}"/>
    <cellStyle name="Millares 2 4 3 6 2 5 2" xfId="43192" xr:uid="{00000000-0005-0000-0000-0000368D0000}"/>
    <cellStyle name="Millares 2 4 3 6 2 6" xfId="22508" xr:uid="{00000000-0005-0000-0000-0000378D0000}"/>
    <cellStyle name="Millares 2 4 3 6 2 7" xfId="32852" xr:uid="{00000000-0005-0000-0000-0000388D0000}"/>
    <cellStyle name="Millares 2 4 3 6 3" xfId="3453" xr:uid="{00000000-0005-0000-0000-0000398D0000}"/>
    <cellStyle name="Millares 2 4 3 6 3 2" xfId="6883" xr:uid="{00000000-0005-0000-0000-00003A8D0000}"/>
    <cellStyle name="Millares 2 4 3 6 3 2 2" xfId="17278" xr:uid="{00000000-0005-0000-0000-00003B8D0000}"/>
    <cellStyle name="Millares 2 4 3 6 3 2 2 2" xfId="48332" xr:uid="{00000000-0005-0000-0000-00003C8D0000}"/>
    <cellStyle name="Millares 2 4 3 6 3 2 3" xfId="27648" xr:uid="{00000000-0005-0000-0000-00003D8D0000}"/>
    <cellStyle name="Millares 2 4 3 6 3 2 4" xfId="37992" xr:uid="{00000000-0005-0000-0000-00003E8D0000}"/>
    <cellStyle name="Millares 2 4 3 6 3 3" xfId="10363" xr:uid="{00000000-0005-0000-0000-00003F8D0000}"/>
    <cellStyle name="Millares 2 4 3 6 3 3 2" xfId="20729" xr:uid="{00000000-0005-0000-0000-0000408D0000}"/>
    <cellStyle name="Millares 2 4 3 6 3 3 2 2" xfId="51778" xr:uid="{00000000-0005-0000-0000-0000418D0000}"/>
    <cellStyle name="Millares 2 4 3 6 3 3 3" xfId="31094" xr:uid="{00000000-0005-0000-0000-0000428D0000}"/>
    <cellStyle name="Millares 2 4 3 6 3 3 4" xfId="41438" xr:uid="{00000000-0005-0000-0000-0000438D0000}"/>
    <cellStyle name="Millares 2 4 3 6 3 4" xfId="13850" xr:uid="{00000000-0005-0000-0000-0000448D0000}"/>
    <cellStyle name="Millares 2 4 3 6 3 4 2" xfId="44906" xr:uid="{00000000-0005-0000-0000-0000458D0000}"/>
    <cellStyle name="Millares 2 4 3 6 3 5" xfId="24222" xr:uid="{00000000-0005-0000-0000-0000468D0000}"/>
    <cellStyle name="Millares 2 4 3 6 3 6" xfId="34566" xr:uid="{00000000-0005-0000-0000-0000478D0000}"/>
    <cellStyle name="Millares 2 4 3 6 4" xfId="5164" xr:uid="{00000000-0005-0000-0000-0000488D0000}"/>
    <cellStyle name="Millares 2 4 3 6 4 2" xfId="15561" xr:uid="{00000000-0005-0000-0000-0000498D0000}"/>
    <cellStyle name="Millares 2 4 3 6 4 2 2" xfId="46617" xr:uid="{00000000-0005-0000-0000-00004A8D0000}"/>
    <cellStyle name="Millares 2 4 3 6 4 3" xfId="25933" xr:uid="{00000000-0005-0000-0000-00004B8D0000}"/>
    <cellStyle name="Millares 2 4 3 6 4 4" xfId="36277" xr:uid="{00000000-0005-0000-0000-00004C8D0000}"/>
    <cellStyle name="Millares 2 4 3 6 5" xfId="8604" xr:uid="{00000000-0005-0000-0000-00004D8D0000}"/>
    <cellStyle name="Millares 2 4 3 6 5 2" xfId="18989" xr:uid="{00000000-0005-0000-0000-00004E8D0000}"/>
    <cellStyle name="Millares 2 4 3 6 5 2 2" xfId="50039" xr:uid="{00000000-0005-0000-0000-00004F8D0000}"/>
    <cellStyle name="Millares 2 4 3 6 5 3" xfId="29355" xr:uid="{00000000-0005-0000-0000-0000508D0000}"/>
    <cellStyle name="Millares 2 4 3 6 5 4" xfId="39699" xr:uid="{00000000-0005-0000-0000-0000518D0000}"/>
    <cellStyle name="Millares 2 4 3 6 6" xfId="12135" xr:uid="{00000000-0005-0000-0000-0000528D0000}"/>
    <cellStyle name="Millares 2 4 3 6 6 2" xfId="43191" xr:uid="{00000000-0005-0000-0000-0000538D0000}"/>
    <cellStyle name="Millares 2 4 3 6 7" xfId="22507" xr:uid="{00000000-0005-0000-0000-0000548D0000}"/>
    <cellStyle name="Millares 2 4 3 6 8" xfId="32851" xr:uid="{00000000-0005-0000-0000-0000558D0000}"/>
    <cellStyle name="Millares 2 4 3 7" xfId="1267" xr:uid="{00000000-0005-0000-0000-0000568D0000}"/>
    <cellStyle name="Millares 2 4 3 7 2" xfId="3455" xr:uid="{00000000-0005-0000-0000-0000578D0000}"/>
    <cellStyle name="Millares 2 4 3 7 2 2" xfId="6885" xr:uid="{00000000-0005-0000-0000-0000588D0000}"/>
    <cellStyle name="Millares 2 4 3 7 2 2 2" xfId="17280" xr:uid="{00000000-0005-0000-0000-0000598D0000}"/>
    <cellStyle name="Millares 2 4 3 7 2 2 2 2" xfId="48334" xr:uid="{00000000-0005-0000-0000-00005A8D0000}"/>
    <cellStyle name="Millares 2 4 3 7 2 2 3" xfId="27650" xr:uid="{00000000-0005-0000-0000-00005B8D0000}"/>
    <cellStyle name="Millares 2 4 3 7 2 2 4" xfId="37994" xr:uid="{00000000-0005-0000-0000-00005C8D0000}"/>
    <cellStyle name="Millares 2 4 3 7 2 3" xfId="10365" xr:uid="{00000000-0005-0000-0000-00005D8D0000}"/>
    <cellStyle name="Millares 2 4 3 7 2 3 2" xfId="20731" xr:uid="{00000000-0005-0000-0000-00005E8D0000}"/>
    <cellStyle name="Millares 2 4 3 7 2 3 2 2" xfId="51780" xr:uid="{00000000-0005-0000-0000-00005F8D0000}"/>
    <cellStyle name="Millares 2 4 3 7 2 3 3" xfId="31096" xr:uid="{00000000-0005-0000-0000-0000608D0000}"/>
    <cellStyle name="Millares 2 4 3 7 2 3 4" xfId="41440" xr:uid="{00000000-0005-0000-0000-0000618D0000}"/>
    <cellStyle name="Millares 2 4 3 7 2 4" xfId="13852" xr:uid="{00000000-0005-0000-0000-0000628D0000}"/>
    <cellStyle name="Millares 2 4 3 7 2 4 2" xfId="44908" xr:uid="{00000000-0005-0000-0000-0000638D0000}"/>
    <cellStyle name="Millares 2 4 3 7 2 5" xfId="24224" xr:uid="{00000000-0005-0000-0000-0000648D0000}"/>
    <cellStyle name="Millares 2 4 3 7 2 6" xfId="34568" xr:uid="{00000000-0005-0000-0000-0000658D0000}"/>
    <cellStyle name="Millares 2 4 3 7 3" xfId="5166" xr:uid="{00000000-0005-0000-0000-0000668D0000}"/>
    <cellStyle name="Millares 2 4 3 7 3 2" xfId="15563" xr:uid="{00000000-0005-0000-0000-0000678D0000}"/>
    <cellStyle name="Millares 2 4 3 7 3 2 2" xfId="46619" xr:uid="{00000000-0005-0000-0000-0000688D0000}"/>
    <cellStyle name="Millares 2 4 3 7 3 3" xfId="25935" xr:uid="{00000000-0005-0000-0000-0000698D0000}"/>
    <cellStyle name="Millares 2 4 3 7 3 4" xfId="36279" xr:uid="{00000000-0005-0000-0000-00006A8D0000}"/>
    <cellStyle name="Millares 2 4 3 7 4" xfId="8606" xr:uid="{00000000-0005-0000-0000-00006B8D0000}"/>
    <cellStyle name="Millares 2 4 3 7 4 2" xfId="18991" xr:uid="{00000000-0005-0000-0000-00006C8D0000}"/>
    <cellStyle name="Millares 2 4 3 7 4 2 2" xfId="50041" xr:uid="{00000000-0005-0000-0000-00006D8D0000}"/>
    <cellStyle name="Millares 2 4 3 7 4 3" xfId="29357" xr:uid="{00000000-0005-0000-0000-00006E8D0000}"/>
    <cellStyle name="Millares 2 4 3 7 4 4" xfId="39701" xr:uid="{00000000-0005-0000-0000-00006F8D0000}"/>
    <cellStyle name="Millares 2 4 3 7 5" xfId="12137" xr:uid="{00000000-0005-0000-0000-0000708D0000}"/>
    <cellStyle name="Millares 2 4 3 7 5 2" xfId="43193" xr:uid="{00000000-0005-0000-0000-0000718D0000}"/>
    <cellStyle name="Millares 2 4 3 7 6" xfId="22509" xr:uid="{00000000-0005-0000-0000-0000728D0000}"/>
    <cellStyle name="Millares 2 4 3 7 7" xfId="32853" xr:uid="{00000000-0005-0000-0000-0000738D0000}"/>
    <cellStyle name="Millares 2 4 3 8" xfId="1268" xr:uid="{00000000-0005-0000-0000-0000748D0000}"/>
    <cellStyle name="Millares 2 4 3 8 2" xfId="3456" xr:uid="{00000000-0005-0000-0000-0000758D0000}"/>
    <cellStyle name="Millares 2 4 3 8 2 2" xfId="6886" xr:uid="{00000000-0005-0000-0000-0000768D0000}"/>
    <cellStyle name="Millares 2 4 3 8 2 2 2" xfId="17281" xr:uid="{00000000-0005-0000-0000-0000778D0000}"/>
    <cellStyle name="Millares 2 4 3 8 2 2 2 2" xfId="48335" xr:uid="{00000000-0005-0000-0000-0000788D0000}"/>
    <cellStyle name="Millares 2 4 3 8 2 2 3" xfId="27651" xr:uid="{00000000-0005-0000-0000-0000798D0000}"/>
    <cellStyle name="Millares 2 4 3 8 2 2 4" xfId="37995" xr:uid="{00000000-0005-0000-0000-00007A8D0000}"/>
    <cellStyle name="Millares 2 4 3 8 2 3" xfId="10366" xr:uid="{00000000-0005-0000-0000-00007B8D0000}"/>
    <cellStyle name="Millares 2 4 3 8 2 3 2" xfId="20732" xr:uid="{00000000-0005-0000-0000-00007C8D0000}"/>
    <cellStyle name="Millares 2 4 3 8 2 3 2 2" xfId="51781" xr:uid="{00000000-0005-0000-0000-00007D8D0000}"/>
    <cellStyle name="Millares 2 4 3 8 2 3 3" xfId="31097" xr:uid="{00000000-0005-0000-0000-00007E8D0000}"/>
    <cellStyle name="Millares 2 4 3 8 2 3 4" xfId="41441" xr:uid="{00000000-0005-0000-0000-00007F8D0000}"/>
    <cellStyle name="Millares 2 4 3 8 2 4" xfId="13853" xr:uid="{00000000-0005-0000-0000-0000808D0000}"/>
    <cellStyle name="Millares 2 4 3 8 2 4 2" xfId="44909" xr:uid="{00000000-0005-0000-0000-0000818D0000}"/>
    <cellStyle name="Millares 2 4 3 8 2 5" xfId="24225" xr:uid="{00000000-0005-0000-0000-0000828D0000}"/>
    <cellStyle name="Millares 2 4 3 8 2 6" xfId="34569" xr:uid="{00000000-0005-0000-0000-0000838D0000}"/>
    <cellStyle name="Millares 2 4 3 8 3" xfId="5167" xr:uid="{00000000-0005-0000-0000-0000848D0000}"/>
    <cellStyle name="Millares 2 4 3 8 3 2" xfId="15564" xr:uid="{00000000-0005-0000-0000-0000858D0000}"/>
    <cellStyle name="Millares 2 4 3 8 3 2 2" xfId="46620" xr:uid="{00000000-0005-0000-0000-0000868D0000}"/>
    <cellStyle name="Millares 2 4 3 8 3 3" xfId="25936" xr:uid="{00000000-0005-0000-0000-0000878D0000}"/>
    <cellStyle name="Millares 2 4 3 8 3 4" xfId="36280" xr:uid="{00000000-0005-0000-0000-0000888D0000}"/>
    <cellStyle name="Millares 2 4 3 8 4" xfId="8607" xr:uid="{00000000-0005-0000-0000-0000898D0000}"/>
    <cellStyle name="Millares 2 4 3 8 4 2" xfId="18992" xr:uid="{00000000-0005-0000-0000-00008A8D0000}"/>
    <cellStyle name="Millares 2 4 3 8 4 2 2" xfId="50042" xr:uid="{00000000-0005-0000-0000-00008B8D0000}"/>
    <cellStyle name="Millares 2 4 3 8 4 3" xfId="29358" xr:uid="{00000000-0005-0000-0000-00008C8D0000}"/>
    <cellStyle name="Millares 2 4 3 8 4 4" xfId="39702" xr:uid="{00000000-0005-0000-0000-00008D8D0000}"/>
    <cellStyle name="Millares 2 4 3 8 5" xfId="12138" xr:uid="{00000000-0005-0000-0000-00008E8D0000}"/>
    <cellStyle name="Millares 2 4 3 8 5 2" xfId="43194" xr:uid="{00000000-0005-0000-0000-00008F8D0000}"/>
    <cellStyle name="Millares 2 4 3 8 6" xfId="22510" xr:uid="{00000000-0005-0000-0000-0000908D0000}"/>
    <cellStyle name="Millares 2 4 3 8 7" xfId="32854" xr:uid="{00000000-0005-0000-0000-0000918D0000}"/>
    <cellStyle name="Millares 2 4 3 9" xfId="1269" xr:uid="{00000000-0005-0000-0000-0000928D0000}"/>
    <cellStyle name="Millares 2 4 3 9 2" xfId="3457" xr:uid="{00000000-0005-0000-0000-0000938D0000}"/>
    <cellStyle name="Millares 2 4 3 9 2 2" xfId="6887" xr:uid="{00000000-0005-0000-0000-0000948D0000}"/>
    <cellStyle name="Millares 2 4 3 9 2 2 2" xfId="17282" xr:uid="{00000000-0005-0000-0000-0000958D0000}"/>
    <cellStyle name="Millares 2 4 3 9 2 2 2 2" xfId="48336" xr:uid="{00000000-0005-0000-0000-0000968D0000}"/>
    <cellStyle name="Millares 2 4 3 9 2 2 3" xfId="27652" xr:uid="{00000000-0005-0000-0000-0000978D0000}"/>
    <cellStyle name="Millares 2 4 3 9 2 2 4" xfId="37996" xr:uid="{00000000-0005-0000-0000-0000988D0000}"/>
    <cellStyle name="Millares 2 4 3 9 2 3" xfId="10367" xr:uid="{00000000-0005-0000-0000-0000998D0000}"/>
    <cellStyle name="Millares 2 4 3 9 2 3 2" xfId="20733" xr:uid="{00000000-0005-0000-0000-00009A8D0000}"/>
    <cellStyle name="Millares 2 4 3 9 2 3 2 2" xfId="51782" xr:uid="{00000000-0005-0000-0000-00009B8D0000}"/>
    <cellStyle name="Millares 2 4 3 9 2 3 3" xfId="31098" xr:uid="{00000000-0005-0000-0000-00009C8D0000}"/>
    <cellStyle name="Millares 2 4 3 9 2 3 4" xfId="41442" xr:uid="{00000000-0005-0000-0000-00009D8D0000}"/>
    <cellStyle name="Millares 2 4 3 9 2 4" xfId="13854" xr:uid="{00000000-0005-0000-0000-00009E8D0000}"/>
    <cellStyle name="Millares 2 4 3 9 2 4 2" xfId="44910" xr:uid="{00000000-0005-0000-0000-00009F8D0000}"/>
    <cellStyle name="Millares 2 4 3 9 2 5" xfId="24226" xr:uid="{00000000-0005-0000-0000-0000A08D0000}"/>
    <cellStyle name="Millares 2 4 3 9 2 6" xfId="34570" xr:uid="{00000000-0005-0000-0000-0000A18D0000}"/>
    <cellStyle name="Millares 2 4 3 9 3" xfId="5168" xr:uid="{00000000-0005-0000-0000-0000A28D0000}"/>
    <cellStyle name="Millares 2 4 3 9 3 2" xfId="15565" xr:uid="{00000000-0005-0000-0000-0000A38D0000}"/>
    <cellStyle name="Millares 2 4 3 9 3 2 2" xfId="46621" xr:uid="{00000000-0005-0000-0000-0000A48D0000}"/>
    <cellStyle name="Millares 2 4 3 9 3 3" xfId="25937" xr:uid="{00000000-0005-0000-0000-0000A58D0000}"/>
    <cellStyle name="Millares 2 4 3 9 3 4" xfId="36281" xr:uid="{00000000-0005-0000-0000-0000A68D0000}"/>
    <cellStyle name="Millares 2 4 3 9 4" xfId="8608" xr:uid="{00000000-0005-0000-0000-0000A78D0000}"/>
    <cellStyle name="Millares 2 4 3 9 4 2" xfId="18993" xr:uid="{00000000-0005-0000-0000-0000A88D0000}"/>
    <cellStyle name="Millares 2 4 3 9 4 2 2" xfId="50043" xr:uid="{00000000-0005-0000-0000-0000A98D0000}"/>
    <cellStyle name="Millares 2 4 3 9 4 3" xfId="29359" xr:uid="{00000000-0005-0000-0000-0000AA8D0000}"/>
    <cellStyle name="Millares 2 4 3 9 4 4" xfId="39703" xr:uid="{00000000-0005-0000-0000-0000AB8D0000}"/>
    <cellStyle name="Millares 2 4 3 9 5" xfId="12139" xr:uid="{00000000-0005-0000-0000-0000AC8D0000}"/>
    <cellStyle name="Millares 2 4 3 9 5 2" xfId="43195" xr:uid="{00000000-0005-0000-0000-0000AD8D0000}"/>
    <cellStyle name="Millares 2 4 3 9 6" xfId="22511" xr:uid="{00000000-0005-0000-0000-0000AE8D0000}"/>
    <cellStyle name="Millares 2 4 3 9 7" xfId="32855" xr:uid="{00000000-0005-0000-0000-0000AF8D0000}"/>
    <cellStyle name="Millares 2 4 4" xfId="1270" xr:uid="{00000000-0005-0000-0000-0000B08D0000}"/>
    <cellStyle name="Millares 2 4 4 2" xfId="1271" xr:uid="{00000000-0005-0000-0000-0000B18D0000}"/>
    <cellStyle name="Millares 2 4 4 2 10" xfId="12141" xr:uid="{00000000-0005-0000-0000-0000B28D0000}"/>
    <cellStyle name="Millares 2 4 4 2 10 2" xfId="43197" xr:uid="{00000000-0005-0000-0000-0000B38D0000}"/>
    <cellStyle name="Millares 2 4 4 2 11" xfId="22513" xr:uid="{00000000-0005-0000-0000-0000B48D0000}"/>
    <cellStyle name="Millares 2 4 4 2 12" xfId="32857" xr:uid="{00000000-0005-0000-0000-0000B58D0000}"/>
    <cellStyle name="Millares 2 4 4 2 2" xfId="1272" xr:uid="{00000000-0005-0000-0000-0000B68D0000}"/>
    <cellStyle name="Millares 2 4 4 2 2 10" xfId="22514" xr:uid="{00000000-0005-0000-0000-0000B78D0000}"/>
    <cellStyle name="Millares 2 4 4 2 2 11" xfId="32858" xr:uid="{00000000-0005-0000-0000-0000B88D0000}"/>
    <cellStyle name="Millares 2 4 4 2 2 2" xfId="1273" xr:uid="{00000000-0005-0000-0000-0000B98D0000}"/>
    <cellStyle name="Millares 2 4 4 2 2 2 2" xfId="1274" xr:uid="{00000000-0005-0000-0000-0000BA8D0000}"/>
    <cellStyle name="Millares 2 4 4 2 2 2 2 2" xfId="3461" xr:uid="{00000000-0005-0000-0000-0000BB8D0000}"/>
    <cellStyle name="Millares 2 4 4 2 2 2 2 2 2" xfId="6891" xr:uid="{00000000-0005-0000-0000-0000BC8D0000}"/>
    <cellStyle name="Millares 2 4 4 2 2 2 2 2 2 2" xfId="17286" xr:uid="{00000000-0005-0000-0000-0000BD8D0000}"/>
    <cellStyle name="Millares 2 4 4 2 2 2 2 2 2 2 2" xfId="48340" xr:uid="{00000000-0005-0000-0000-0000BE8D0000}"/>
    <cellStyle name="Millares 2 4 4 2 2 2 2 2 2 3" xfId="27656" xr:uid="{00000000-0005-0000-0000-0000BF8D0000}"/>
    <cellStyle name="Millares 2 4 4 2 2 2 2 2 2 4" xfId="38000" xr:uid="{00000000-0005-0000-0000-0000C08D0000}"/>
    <cellStyle name="Millares 2 4 4 2 2 2 2 2 3" xfId="10371" xr:uid="{00000000-0005-0000-0000-0000C18D0000}"/>
    <cellStyle name="Millares 2 4 4 2 2 2 2 2 3 2" xfId="20737" xr:uid="{00000000-0005-0000-0000-0000C28D0000}"/>
    <cellStyle name="Millares 2 4 4 2 2 2 2 2 3 2 2" xfId="51786" xr:uid="{00000000-0005-0000-0000-0000C38D0000}"/>
    <cellStyle name="Millares 2 4 4 2 2 2 2 2 3 3" xfId="31102" xr:uid="{00000000-0005-0000-0000-0000C48D0000}"/>
    <cellStyle name="Millares 2 4 4 2 2 2 2 2 3 4" xfId="41446" xr:uid="{00000000-0005-0000-0000-0000C58D0000}"/>
    <cellStyle name="Millares 2 4 4 2 2 2 2 2 4" xfId="13858" xr:uid="{00000000-0005-0000-0000-0000C68D0000}"/>
    <cellStyle name="Millares 2 4 4 2 2 2 2 2 4 2" xfId="44914" xr:uid="{00000000-0005-0000-0000-0000C78D0000}"/>
    <cellStyle name="Millares 2 4 4 2 2 2 2 2 5" xfId="24230" xr:uid="{00000000-0005-0000-0000-0000C88D0000}"/>
    <cellStyle name="Millares 2 4 4 2 2 2 2 2 6" xfId="34574" xr:uid="{00000000-0005-0000-0000-0000C98D0000}"/>
    <cellStyle name="Millares 2 4 4 2 2 2 2 3" xfId="5173" xr:uid="{00000000-0005-0000-0000-0000CA8D0000}"/>
    <cellStyle name="Millares 2 4 4 2 2 2 2 3 2" xfId="15570" xr:uid="{00000000-0005-0000-0000-0000CB8D0000}"/>
    <cellStyle name="Millares 2 4 4 2 2 2 2 3 2 2" xfId="46626" xr:uid="{00000000-0005-0000-0000-0000CC8D0000}"/>
    <cellStyle name="Millares 2 4 4 2 2 2 2 3 3" xfId="25942" xr:uid="{00000000-0005-0000-0000-0000CD8D0000}"/>
    <cellStyle name="Millares 2 4 4 2 2 2 2 3 4" xfId="36286" xr:uid="{00000000-0005-0000-0000-0000CE8D0000}"/>
    <cellStyle name="Millares 2 4 4 2 2 2 2 4" xfId="8612" xr:uid="{00000000-0005-0000-0000-0000CF8D0000}"/>
    <cellStyle name="Millares 2 4 4 2 2 2 2 4 2" xfId="18997" xr:uid="{00000000-0005-0000-0000-0000D08D0000}"/>
    <cellStyle name="Millares 2 4 4 2 2 2 2 4 2 2" xfId="50047" xr:uid="{00000000-0005-0000-0000-0000D18D0000}"/>
    <cellStyle name="Millares 2 4 4 2 2 2 2 4 3" xfId="29363" xr:uid="{00000000-0005-0000-0000-0000D28D0000}"/>
    <cellStyle name="Millares 2 4 4 2 2 2 2 4 4" xfId="39707" xr:uid="{00000000-0005-0000-0000-0000D38D0000}"/>
    <cellStyle name="Millares 2 4 4 2 2 2 2 5" xfId="12144" xr:uid="{00000000-0005-0000-0000-0000D48D0000}"/>
    <cellStyle name="Millares 2 4 4 2 2 2 2 5 2" xfId="43200" xr:uid="{00000000-0005-0000-0000-0000D58D0000}"/>
    <cellStyle name="Millares 2 4 4 2 2 2 2 6" xfId="22516" xr:uid="{00000000-0005-0000-0000-0000D68D0000}"/>
    <cellStyle name="Millares 2 4 4 2 2 2 2 7" xfId="32860" xr:uid="{00000000-0005-0000-0000-0000D78D0000}"/>
    <cellStyle name="Millares 2 4 4 2 2 2 3" xfId="3460" xr:uid="{00000000-0005-0000-0000-0000D88D0000}"/>
    <cellStyle name="Millares 2 4 4 2 2 2 3 2" xfId="6890" xr:uid="{00000000-0005-0000-0000-0000D98D0000}"/>
    <cellStyle name="Millares 2 4 4 2 2 2 3 2 2" xfId="17285" xr:uid="{00000000-0005-0000-0000-0000DA8D0000}"/>
    <cellStyle name="Millares 2 4 4 2 2 2 3 2 2 2" xfId="48339" xr:uid="{00000000-0005-0000-0000-0000DB8D0000}"/>
    <cellStyle name="Millares 2 4 4 2 2 2 3 2 3" xfId="27655" xr:uid="{00000000-0005-0000-0000-0000DC8D0000}"/>
    <cellStyle name="Millares 2 4 4 2 2 2 3 2 4" xfId="37999" xr:uid="{00000000-0005-0000-0000-0000DD8D0000}"/>
    <cellStyle name="Millares 2 4 4 2 2 2 3 3" xfId="10370" xr:uid="{00000000-0005-0000-0000-0000DE8D0000}"/>
    <cellStyle name="Millares 2 4 4 2 2 2 3 3 2" xfId="20736" xr:uid="{00000000-0005-0000-0000-0000DF8D0000}"/>
    <cellStyle name="Millares 2 4 4 2 2 2 3 3 2 2" xfId="51785" xr:uid="{00000000-0005-0000-0000-0000E08D0000}"/>
    <cellStyle name="Millares 2 4 4 2 2 2 3 3 3" xfId="31101" xr:uid="{00000000-0005-0000-0000-0000E18D0000}"/>
    <cellStyle name="Millares 2 4 4 2 2 2 3 3 4" xfId="41445" xr:uid="{00000000-0005-0000-0000-0000E28D0000}"/>
    <cellStyle name="Millares 2 4 4 2 2 2 3 4" xfId="13857" xr:uid="{00000000-0005-0000-0000-0000E38D0000}"/>
    <cellStyle name="Millares 2 4 4 2 2 2 3 4 2" xfId="44913" xr:uid="{00000000-0005-0000-0000-0000E48D0000}"/>
    <cellStyle name="Millares 2 4 4 2 2 2 3 5" xfId="24229" xr:uid="{00000000-0005-0000-0000-0000E58D0000}"/>
    <cellStyle name="Millares 2 4 4 2 2 2 3 6" xfId="34573" xr:uid="{00000000-0005-0000-0000-0000E68D0000}"/>
    <cellStyle name="Millares 2 4 4 2 2 2 4" xfId="5172" xr:uid="{00000000-0005-0000-0000-0000E78D0000}"/>
    <cellStyle name="Millares 2 4 4 2 2 2 4 2" xfId="15569" xr:uid="{00000000-0005-0000-0000-0000E88D0000}"/>
    <cellStyle name="Millares 2 4 4 2 2 2 4 2 2" xfId="46625" xr:uid="{00000000-0005-0000-0000-0000E98D0000}"/>
    <cellStyle name="Millares 2 4 4 2 2 2 4 3" xfId="25941" xr:uid="{00000000-0005-0000-0000-0000EA8D0000}"/>
    <cellStyle name="Millares 2 4 4 2 2 2 4 4" xfId="36285" xr:uid="{00000000-0005-0000-0000-0000EB8D0000}"/>
    <cellStyle name="Millares 2 4 4 2 2 2 5" xfId="8611" xr:uid="{00000000-0005-0000-0000-0000EC8D0000}"/>
    <cellStyle name="Millares 2 4 4 2 2 2 5 2" xfId="18996" xr:uid="{00000000-0005-0000-0000-0000ED8D0000}"/>
    <cellStyle name="Millares 2 4 4 2 2 2 5 2 2" xfId="50046" xr:uid="{00000000-0005-0000-0000-0000EE8D0000}"/>
    <cellStyle name="Millares 2 4 4 2 2 2 5 3" xfId="29362" xr:uid="{00000000-0005-0000-0000-0000EF8D0000}"/>
    <cellStyle name="Millares 2 4 4 2 2 2 5 4" xfId="39706" xr:uid="{00000000-0005-0000-0000-0000F08D0000}"/>
    <cellStyle name="Millares 2 4 4 2 2 2 6" xfId="12143" xr:uid="{00000000-0005-0000-0000-0000F18D0000}"/>
    <cellStyle name="Millares 2 4 4 2 2 2 6 2" xfId="43199" xr:uid="{00000000-0005-0000-0000-0000F28D0000}"/>
    <cellStyle name="Millares 2 4 4 2 2 2 7" xfId="22515" xr:uid="{00000000-0005-0000-0000-0000F38D0000}"/>
    <cellStyle name="Millares 2 4 4 2 2 2 8" xfId="32859" xr:uid="{00000000-0005-0000-0000-0000F48D0000}"/>
    <cellStyle name="Millares 2 4 4 2 2 3" xfId="1275" xr:uid="{00000000-0005-0000-0000-0000F58D0000}"/>
    <cellStyle name="Millares 2 4 4 2 2 3 2" xfId="3462" xr:uid="{00000000-0005-0000-0000-0000F68D0000}"/>
    <cellStyle name="Millares 2 4 4 2 2 3 2 2" xfId="6892" xr:uid="{00000000-0005-0000-0000-0000F78D0000}"/>
    <cellStyle name="Millares 2 4 4 2 2 3 2 2 2" xfId="17287" xr:uid="{00000000-0005-0000-0000-0000F88D0000}"/>
    <cellStyle name="Millares 2 4 4 2 2 3 2 2 2 2" xfId="48341" xr:uid="{00000000-0005-0000-0000-0000F98D0000}"/>
    <cellStyle name="Millares 2 4 4 2 2 3 2 2 3" xfId="27657" xr:uid="{00000000-0005-0000-0000-0000FA8D0000}"/>
    <cellStyle name="Millares 2 4 4 2 2 3 2 2 4" xfId="38001" xr:uid="{00000000-0005-0000-0000-0000FB8D0000}"/>
    <cellStyle name="Millares 2 4 4 2 2 3 2 3" xfId="10372" xr:uid="{00000000-0005-0000-0000-0000FC8D0000}"/>
    <cellStyle name="Millares 2 4 4 2 2 3 2 3 2" xfId="20738" xr:uid="{00000000-0005-0000-0000-0000FD8D0000}"/>
    <cellStyle name="Millares 2 4 4 2 2 3 2 3 2 2" xfId="51787" xr:uid="{00000000-0005-0000-0000-0000FE8D0000}"/>
    <cellStyle name="Millares 2 4 4 2 2 3 2 3 3" xfId="31103" xr:uid="{00000000-0005-0000-0000-0000FF8D0000}"/>
    <cellStyle name="Millares 2 4 4 2 2 3 2 3 4" xfId="41447" xr:uid="{00000000-0005-0000-0000-0000008E0000}"/>
    <cellStyle name="Millares 2 4 4 2 2 3 2 4" xfId="13859" xr:uid="{00000000-0005-0000-0000-0000018E0000}"/>
    <cellStyle name="Millares 2 4 4 2 2 3 2 4 2" xfId="44915" xr:uid="{00000000-0005-0000-0000-0000028E0000}"/>
    <cellStyle name="Millares 2 4 4 2 2 3 2 5" xfId="24231" xr:uid="{00000000-0005-0000-0000-0000038E0000}"/>
    <cellStyle name="Millares 2 4 4 2 2 3 2 6" xfId="34575" xr:uid="{00000000-0005-0000-0000-0000048E0000}"/>
    <cellStyle name="Millares 2 4 4 2 2 3 3" xfId="5174" xr:uid="{00000000-0005-0000-0000-0000058E0000}"/>
    <cellStyle name="Millares 2 4 4 2 2 3 3 2" xfId="15571" xr:uid="{00000000-0005-0000-0000-0000068E0000}"/>
    <cellStyle name="Millares 2 4 4 2 2 3 3 2 2" xfId="46627" xr:uid="{00000000-0005-0000-0000-0000078E0000}"/>
    <cellStyle name="Millares 2 4 4 2 2 3 3 3" xfId="25943" xr:uid="{00000000-0005-0000-0000-0000088E0000}"/>
    <cellStyle name="Millares 2 4 4 2 2 3 3 4" xfId="36287" xr:uid="{00000000-0005-0000-0000-0000098E0000}"/>
    <cellStyle name="Millares 2 4 4 2 2 3 4" xfId="8613" xr:uid="{00000000-0005-0000-0000-00000A8E0000}"/>
    <cellStyle name="Millares 2 4 4 2 2 3 4 2" xfId="18998" xr:uid="{00000000-0005-0000-0000-00000B8E0000}"/>
    <cellStyle name="Millares 2 4 4 2 2 3 4 2 2" xfId="50048" xr:uid="{00000000-0005-0000-0000-00000C8E0000}"/>
    <cellStyle name="Millares 2 4 4 2 2 3 4 3" xfId="29364" xr:uid="{00000000-0005-0000-0000-00000D8E0000}"/>
    <cellStyle name="Millares 2 4 4 2 2 3 4 4" xfId="39708" xr:uid="{00000000-0005-0000-0000-00000E8E0000}"/>
    <cellStyle name="Millares 2 4 4 2 2 3 5" xfId="12145" xr:uid="{00000000-0005-0000-0000-00000F8E0000}"/>
    <cellStyle name="Millares 2 4 4 2 2 3 5 2" xfId="43201" xr:uid="{00000000-0005-0000-0000-0000108E0000}"/>
    <cellStyle name="Millares 2 4 4 2 2 3 6" xfId="22517" xr:uid="{00000000-0005-0000-0000-0000118E0000}"/>
    <cellStyle name="Millares 2 4 4 2 2 3 7" xfId="32861" xr:uid="{00000000-0005-0000-0000-0000128E0000}"/>
    <cellStyle name="Millares 2 4 4 2 2 4" xfId="1276" xr:uid="{00000000-0005-0000-0000-0000138E0000}"/>
    <cellStyle name="Millares 2 4 4 2 2 4 2" xfId="3463" xr:uid="{00000000-0005-0000-0000-0000148E0000}"/>
    <cellStyle name="Millares 2 4 4 2 2 4 2 2" xfId="6893" xr:uid="{00000000-0005-0000-0000-0000158E0000}"/>
    <cellStyle name="Millares 2 4 4 2 2 4 2 2 2" xfId="17288" xr:uid="{00000000-0005-0000-0000-0000168E0000}"/>
    <cellStyle name="Millares 2 4 4 2 2 4 2 2 2 2" xfId="48342" xr:uid="{00000000-0005-0000-0000-0000178E0000}"/>
    <cellStyle name="Millares 2 4 4 2 2 4 2 2 3" xfId="27658" xr:uid="{00000000-0005-0000-0000-0000188E0000}"/>
    <cellStyle name="Millares 2 4 4 2 2 4 2 2 4" xfId="38002" xr:uid="{00000000-0005-0000-0000-0000198E0000}"/>
    <cellStyle name="Millares 2 4 4 2 2 4 2 3" xfId="10373" xr:uid="{00000000-0005-0000-0000-00001A8E0000}"/>
    <cellStyle name="Millares 2 4 4 2 2 4 2 3 2" xfId="20739" xr:uid="{00000000-0005-0000-0000-00001B8E0000}"/>
    <cellStyle name="Millares 2 4 4 2 2 4 2 3 2 2" xfId="51788" xr:uid="{00000000-0005-0000-0000-00001C8E0000}"/>
    <cellStyle name="Millares 2 4 4 2 2 4 2 3 3" xfId="31104" xr:uid="{00000000-0005-0000-0000-00001D8E0000}"/>
    <cellStyle name="Millares 2 4 4 2 2 4 2 3 4" xfId="41448" xr:uid="{00000000-0005-0000-0000-00001E8E0000}"/>
    <cellStyle name="Millares 2 4 4 2 2 4 2 4" xfId="13860" xr:uid="{00000000-0005-0000-0000-00001F8E0000}"/>
    <cellStyle name="Millares 2 4 4 2 2 4 2 4 2" xfId="44916" xr:uid="{00000000-0005-0000-0000-0000208E0000}"/>
    <cellStyle name="Millares 2 4 4 2 2 4 2 5" xfId="24232" xr:uid="{00000000-0005-0000-0000-0000218E0000}"/>
    <cellStyle name="Millares 2 4 4 2 2 4 2 6" xfId="34576" xr:uid="{00000000-0005-0000-0000-0000228E0000}"/>
    <cellStyle name="Millares 2 4 4 2 2 4 3" xfId="5175" xr:uid="{00000000-0005-0000-0000-0000238E0000}"/>
    <cellStyle name="Millares 2 4 4 2 2 4 3 2" xfId="15572" xr:uid="{00000000-0005-0000-0000-0000248E0000}"/>
    <cellStyle name="Millares 2 4 4 2 2 4 3 2 2" xfId="46628" xr:uid="{00000000-0005-0000-0000-0000258E0000}"/>
    <cellStyle name="Millares 2 4 4 2 2 4 3 3" xfId="25944" xr:uid="{00000000-0005-0000-0000-0000268E0000}"/>
    <cellStyle name="Millares 2 4 4 2 2 4 3 4" xfId="36288" xr:uid="{00000000-0005-0000-0000-0000278E0000}"/>
    <cellStyle name="Millares 2 4 4 2 2 4 4" xfId="8614" xr:uid="{00000000-0005-0000-0000-0000288E0000}"/>
    <cellStyle name="Millares 2 4 4 2 2 4 4 2" xfId="18999" xr:uid="{00000000-0005-0000-0000-0000298E0000}"/>
    <cellStyle name="Millares 2 4 4 2 2 4 4 2 2" xfId="50049" xr:uid="{00000000-0005-0000-0000-00002A8E0000}"/>
    <cellStyle name="Millares 2 4 4 2 2 4 4 3" xfId="29365" xr:uid="{00000000-0005-0000-0000-00002B8E0000}"/>
    <cellStyle name="Millares 2 4 4 2 2 4 4 4" xfId="39709" xr:uid="{00000000-0005-0000-0000-00002C8E0000}"/>
    <cellStyle name="Millares 2 4 4 2 2 4 5" xfId="12146" xr:uid="{00000000-0005-0000-0000-00002D8E0000}"/>
    <cellStyle name="Millares 2 4 4 2 2 4 5 2" xfId="43202" xr:uid="{00000000-0005-0000-0000-00002E8E0000}"/>
    <cellStyle name="Millares 2 4 4 2 2 4 6" xfId="22518" xr:uid="{00000000-0005-0000-0000-00002F8E0000}"/>
    <cellStyle name="Millares 2 4 4 2 2 4 7" xfId="32862" xr:uid="{00000000-0005-0000-0000-0000308E0000}"/>
    <cellStyle name="Millares 2 4 4 2 2 5" xfId="1277" xr:uid="{00000000-0005-0000-0000-0000318E0000}"/>
    <cellStyle name="Millares 2 4 4 2 2 5 2" xfId="3464" xr:uid="{00000000-0005-0000-0000-0000328E0000}"/>
    <cellStyle name="Millares 2 4 4 2 2 5 2 2" xfId="6894" xr:uid="{00000000-0005-0000-0000-0000338E0000}"/>
    <cellStyle name="Millares 2 4 4 2 2 5 2 2 2" xfId="17289" xr:uid="{00000000-0005-0000-0000-0000348E0000}"/>
    <cellStyle name="Millares 2 4 4 2 2 5 2 2 2 2" xfId="48343" xr:uid="{00000000-0005-0000-0000-0000358E0000}"/>
    <cellStyle name="Millares 2 4 4 2 2 5 2 2 3" xfId="27659" xr:uid="{00000000-0005-0000-0000-0000368E0000}"/>
    <cellStyle name="Millares 2 4 4 2 2 5 2 2 4" xfId="38003" xr:uid="{00000000-0005-0000-0000-0000378E0000}"/>
    <cellStyle name="Millares 2 4 4 2 2 5 2 3" xfId="10374" xr:uid="{00000000-0005-0000-0000-0000388E0000}"/>
    <cellStyle name="Millares 2 4 4 2 2 5 2 3 2" xfId="20740" xr:uid="{00000000-0005-0000-0000-0000398E0000}"/>
    <cellStyle name="Millares 2 4 4 2 2 5 2 3 2 2" xfId="51789" xr:uid="{00000000-0005-0000-0000-00003A8E0000}"/>
    <cellStyle name="Millares 2 4 4 2 2 5 2 3 3" xfId="31105" xr:uid="{00000000-0005-0000-0000-00003B8E0000}"/>
    <cellStyle name="Millares 2 4 4 2 2 5 2 3 4" xfId="41449" xr:uid="{00000000-0005-0000-0000-00003C8E0000}"/>
    <cellStyle name="Millares 2 4 4 2 2 5 2 4" xfId="13861" xr:uid="{00000000-0005-0000-0000-00003D8E0000}"/>
    <cellStyle name="Millares 2 4 4 2 2 5 2 4 2" xfId="44917" xr:uid="{00000000-0005-0000-0000-00003E8E0000}"/>
    <cellStyle name="Millares 2 4 4 2 2 5 2 5" xfId="24233" xr:uid="{00000000-0005-0000-0000-00003F8E0000}"/>
    <cellStyle name="Millares 2 4 4 2 2 5 2 6" xfId="34577" xr:uid="{00000000-0005-0000-0000-0000408E0000}"/>
    <cellStyle name="Millares 2 4 4 2 2 5 3" xfId="5176" xr:uid="{00000000-0005-0000-0000-0000418E0000}"/>
    <cellStyle name="Millares 2 4 4 2 2 5 3 2" xfId="15573" xr:uid="{00000000-0005-0000-0000-0000428E0000}"/>
    <cellStyle name="Millares 2 4 4 2 2 5 3 2 2" xfId="46629" xr:uid="{00000000-0005-0000-0000-0000438E0000}"/>
    <cellStyle name="Millares 2 4 4 2 2 5 3 3" xfId="25945" xr:uid="{00000000-0005-0000-0000-0000448E0000}"/>
    <cellStyle name="Millares 2 4 4 2 2 5 3 4" xfId="36289" xr:uid="{00000000-0005-0000-0000-0000458E0000}"/>
    <cellStyle name="Millares 2 4 4 2 2 5 4" xfId="8615" xr:uid="{00000000-0005-0000-0000-0000468E0000}"/>
    <cellStyle name="Millares 2 4 4 2 2 5 4 2" xfId="19000" xr:uid="{00000000-0005-0000-0000-0000478E0000}"/>
    <cellStyle name="Millares 2 4 4 2 2 5 4 2 2" xfId="50050" xr:uid="{00000000-0005-0000-0000-0000488E0000}"/>
    <cellStyle name="Millares 2 4 4 2 2 5 4 3" xfId="29366" xr:uid="{00000000-0005-0000-0000-0000498E0000}"/>
    <cellStyle name="Millares 2 4 4 2 2 5 4 4" xfId="39710" xr:uid="{00000000-0005-0000-0000-00004A8E0000}"/>
    <cellStyle name="Millares 2 4 4 2 2 5 5" xfId="12147" xr:uid="{00000000-0005-0000-0000-00004B8E0000}"/>
    <cellStyle name="Millares 2 4 4 2 2 5 5 2" xfId="43203" xr:uid="{00000000-0005-0000-0000-00004C8E0000}"/>
    <cellStyle name="Millares 2 4 4 2 2 5 6" xfId="22519" xr:uid="{00000000-0005-0000-0000-00004D8E0000}"/>
    <cellStyle name="Millares 2 4 4 2 2 5 7" xfId="32863" xr:uid="{00000000-0005-0000-0000-00004E8E0000}"/>
    <cellStyle name="Millares 2 4 4 2 2 6" xfId="3459" xr:uid="{00000000-0005-0000-0000-00004F8E0000}"/>
    <cellStyle name="Millares 2 4 4 2 2 6 2" xfId="6889" xr:uid="{00000000-0005-0000-0000-0000508E0000}"/>
    <cellStyle name="Millares 2 4 4 2 2 6 2 2" xfId="17284" xr:uid="{00000000-0005-0000-0000-0000518E0000}"/>
    <cellStyle name="Millares 2 4 4 2 2 6 2 2 2" xfId="48338" xr:uid="{00000000-0005-0000-0000-0000528E0000}"/>
    <cellStyle name="Millares 2 4 4 2 2 6 2 3" xfId="27654" xr:uid="{00000000-0005-0000-0000-0000538E0000}"/>
    <cellStyle name="Millares 2 4 4 2 2 6 2 4" xfId="37998" xr:uid="{00000000-0005-0000-0000-0000548E0000}"/>
    <cellStyle name="Millares 2 4 4 2 2 6 3" xfId="10369" xr:uid="{00000000-0005-0000-0000-0000558E0000}"/>
    <cellStyle name="Millares 2 4 4 2 2 6 3 2" xfId="20735" xr:uid="{00000000-0005-0000-0000-0000568E0000}"/>
    <cellStyle name="Millares 2 4 4 2 2 6 3 2 2" xfId="51784" xr:uid="{00000000-0005-0000-0000-0000578E0000}"/>
    <cellStyle name="Millares 2 4 4 2 2 6 3 3" xfId="31100" xr:uid="{00000000-0005-0000-0000-0000588E0000}"/>
    <cellStyle name="Millares 2 4 4 2 2 6 3 4" xfId="41444" xr:uid="{00000000-0005-0000-0000-0000598E0000}"/>
    <cellStyle name="Millares 2 4 4 2 2 6 4" xfId="13856" xr:uid="{00000000-0005-0000-0000-00005A8E0000}"/>
    <cellStyle name="Millares 2 4 4 2 2 6 4 2" xfId="44912" xr:uid="{00000000-0005-0000-0000-00005B8E0000}"/>
    <cellStyle name="Millares 2 4 4 2 2 6 5" xfId="24228" xr:uid="{00000000-0005-0000-0000-00005C8E0000}"/>
    <cellStyle name="Millares 2 4 4 2 2 6 6" xfId="34572" xr:uid="{00000000-0005-0000-0000-00005D8E0000}"/>
    <cellStyle name="Millares 2 4 4 2 2 7" xfId="5171" xr:uid="{00000000-0005-0000-0000-00005E8E0000}"/>
    <cellStyle name="Millares 2 4 4 2 2 7 2" xfId="15568" xr:uid="{00000000-0005-0000-0000-00005F8E0000}"/>
    <cellStyle name="Millares 2 4 4 2 2 7 2 2" xfId="46624" xr:uid="{00000000-0005-0000-0000-0000608E0000}"/>
    <cellStyle name="Millares 2 4 4 2 2 7 3" xfId="25940" xr:uid="{00000000-0005-0000-0000-0000618E0000}"/>
    <cellStyle name="Millares 2 4 4 2 2 7 4" xfId="36284" xr:uid="{00000000-0005-0000-0000-0000628E0000}"/>
    <cellStyle name="Millares 2 4 4 2 2 8" xfId="8610" xr:uid="{00000000-0005-0000-0000-0000638E0000}"/>
    <cellStyle name="Millares 2 4 4 2 2 8 2" xfId="18995" xr:uid="{00000000-0005-0000-0000-0000648E0000}"/>
    <cellStyle name="Millares 2 4 4 2 2 8 2 2" xfId="50045" xr:uid="{00000000-0005-0000-0000-0000658E0000}"/>
    <cellStyle name="Millares 2 4 4 2 2 8 3" xfId="29361" xr:uid="{00000000-0005-0000-0000-0000668E0000}"/>
    <cellStyle name="Millares 2 4 4 2 2 8 4" xfId="39705" xr:uid="{00000000-0005-0000-0000-0000678E0000}"/>
    <cellStyle name="Millares 2 4 4 2 2 9" xfId="12142" xr:uid="{00000000-0005-0000-0000-0000688E0000}"/>
    <cellStyle name="Millares 2 4 4 2 2 9 2" xfId="43198" xr:uid="{00000000-0005-0000-0000-0000698E0000}"/>
    <cellStyle name="Millares 2 4 4 2 3" xfId="1278" xr:uid="{00000000-0005-0000-0000-00006A8E0000}"/>
    <cellStyle name="Millares 2 4 4 2 3 2" xfId="1279" xr:uid="{00000000-0005-0000-0000-00006B8E0000}"/>
    <cellStyle name="Millares 2 4 4 2 3 2 2" xfId="3466" xr:uid="{00000000-0005-0000-0000-00006C8E0000}"/>
    <cellStyle name="Millares 2 4 4 2 3 2 2 2" xfId="6896" xr:uid="{00000000-0005-0000-0000-00006D8E0000}"/>
    <cellStyle name="Millares 2 4 4 2 3 2 2 2 2" xfId="17291" xr:uid="{00000000-0005-0000-0000-00006E8E0000}"/>
    <cellStyle name="Millares 2 4 4 2 3 2 2 2 2 2" xfId="48345" xr:uid="{00000000-0005-0000-0000-00006F8E0000}"/>
    <cellStyle name="Millares 2 4 4 2 3 2 2 2 3" xfId="27661" xr:uid="{00000000-0005-0000-0000-0000708E0000}"/>
    <cellStyle name="Millares 2 4 4 2 3 2 2 2 4" xfId="38005" xr:uid="{00000000-0005-0000-0000-0000718E0000}"/>
    <cellStyle name="Millares 2 4 4 2 3 2 2 3" xfId="10376" xr:uid="{00000000-0005-0000-0000-0000728E0000}"/>
    <cellStyle name="Millares 2 4 4 2 3 2 2 3 2" xfId="20742" xr:uid="{00000000-0005-0000-0000-0000738E0000}"/>
    <cellStyle name="Millares 2 4 4 2 3 2 2 3 2 2" xfId="51791" xr:uid="{00000000-0005-0000-0000-0000748E0000}"/>
    <cellStyle name="Millares 2 4 4 2 3 2 2 3 3" xfId="31107" xr:uid="{00000000-0005-0000-0000-0000758E0000}"/>
    <cellStyle name="Millares 2 4 4 2 3 2 2 3 4" xfId="41451" xr:uid="{00000000-0005-0000-0000-0000768E0000}"/>
    <cellStyle name="Millares 2 4 4 2 3 2 2 4" xfId="13863" xr:uid="{00000000-0005-0000-0000-0000778E0000}"/>
    <cellStyle name="Millares 2 4 4 2 3 2 2 4 2" xfId="44919" xr:uid="{00000000-0005-0000-0000-0000788E0000}"/>
    <cellStyle name="Millares 2 4 4 2 3 2 2 5" xfId="24235" xr:uid="{00000000-0005-0000-0000-0000798E0000}"/>
    <cellStyle name="Millares 2 4 4 2 3 2 2 6" xfId="34579" xr:uid="{00000000-0005-0000-0000-00007A8E0000}"/>
    <cellStyle name="Millares 2 4 4 2 3 2 3" xfId="5178" xr:uid="{00000000-0005-0000-0000-00007B8E0000}"/>
    <cellStyle name="Millares 2 4 4 2 3 2 3 2" xfId="15575" xr:uid="{00000000-0005-0000-0000-00007C8E0000}"/>
    <cellStyle name="Millares 2 4 4 2 3 2 3 2 2" xfId="46631" xr:uid="{00000000-0005-0000-0000-00007D8E0000}"/>
    <cellStyle name="Millares 2 4 4 2 3 2 3 3" xfId="25947" xr:uid="{00000000-0005-0000-0000-00007E8E0000}"/>
    <cellStyle name="Millares 2 4 4 2 3 2 3 4" xfId="36291" xr:uid="{00000000-0005-0000-0000-00007F8E0000}"/>
    <cellStyle name="Millares 2 4 4 2 3 2 4" xfId="8617" xr:uid="{00000000-0005-0000-0000-0000808E0000}"/>
    <cellStyle name="Millares 2 4 4 2 3 2 4 2" xfId="19002" xr:uid="{00000000-0005-0000-0000-0000818E0000}"/>
    <cellStyle name="Millares 2 4 4 2 3 2 4 2 2" xfId="50052" xr:uid="{00000000-0005-0000-0000-0000828E0000}"/>
    <cellStyle name="Millares 2 4 4 2 3 2 4 3" xfId="29368" xr:uid="{00000000-0005-0000-0000-0000838E0000}"/>
    <cellStyle name="Millares 2 4 4 2 3 2 4 4" xfId="39712" xr:uid="{00000000-0005-0000-0000-0000848E0000}"/>
    <cellStyle name="Millares 2 4 4 2 3 2 5" xfId="12149" xr:uid="{00000000-0005-0000-0000-0000858E0000}"/>
    <cellStyle name="Millares 2 4 4 2 3 2 5 2" xfId="43205" xr:uid="{00000000-0005-0000-0000-0000868E0000}"/>
    <cellStyle name="Millares 2 4 4 2 3 2 6" xfId="22521" xr:uid="{00000000-0005-0000-0000-0000878E0000}"/>
    <cellStyle name="Millares 2 4 4 2 3 2 7" xfId="32865" xr:uid="{00000000-0005-0000-0000-0000888E0000}"/>
    <cellStyle name="Millares 2 4 4 2 3 3" xfId="3465" xr:uid="{00000000-0005-0000-0000-0000898E0000}"/>
    <cellStyle name="Millares 2 4 4 2 3 3 2" xfId="6895" xr:uid="{00000000-0005-0000-0000-00008A8E0000}"/>
    <cellStyle name="Millares 2 4 4 2 3 3 2 2" xfId="17290" xr:uid="{00000000-0005-0000-0000-00008B8E0000}"/>
    <cellStyle name="Millares 2 4 4 2 3 3 2 2 2" xfId="48344" xr:uid="{00000000-0005-0000-0000-00008C8E0000}"/>
    <cellStyle name="Millares 2 4 4 2 3 3 2 3" xfId="27660" xr:uid="{00000000-0005-0000-0000-00008D8E0000}"/>
    <cellStyle name="Millares 2 4 4 2 3 3 2 4" xfId="38004" xr:uid="{00000000-0005-0000-0000-00008E8E0000}"/>
    <cellStyle name="Millares 2 4 4 2 3 3 3" xfId="10375" xr:uid="{00000000-0005-0000-0000-00008F8E0000}"/>
    <cellStyle name="Millares 2 4 4 2 3 3 3 2" xfId="20741" xr:uid="{00000000-0005-0000-0000-0000908E0000}"/>
    <cellStyle name="Millares 2 4 4 2 3 3 3 2 2" xfId="51790" xr:uid="{00000000-0005-0000-0000-0000918E0000}"/>
    <cellStyle name="Millares 2 4 4 2 3 3 3 3" xfId="31106" xr:uid="{00000000-0005-0000-0000-0000928E0000}"/>
    <cellStyle name="Millares 2 4 4 2 3 3 3 4" xfId="41450" xr:uid="{00000000-0005-0000-0000-0000938E0000}"/>
    <cellStyle name="Millares 2 4 4 2 3 3 4" xfId="13862" xr:uid="{00000000-0005-0000-0000-0000948E0000}"/>
    <cellStyle name="Millares 2 4 4 2 3 3 4 2" xfId="44918" xr:uid="{00000000-0005-0000-0000-0000958E0000}"/>
    <cellStyle name="Millares 2 4 4 2 3 3 5" xfId="24234" xr:uid="{00000000-0005-0000-0000-0000968E0000}"/>
    <cellStyle name="Millares 2 4 4 2 3 3 6" xfId="34578" xr:uid="{00000000-0005-0000-0000-0000978E0000}"/>
    <cellStyle name="Millares 2 4 4 2 3 4" xfId="5177" xr:uid="{00000000-0005-0000-0000-0000988E0000}"/>
    <cellStyle name="Millares 2 4 4 2 3 4 2" xfId="15574" xr:uid="{00000000-0005-0000-0000-0000998E0000}"/>
    <cellStyle name="Millares 2 4 4 2 3 4 2 2" xfId="46630" xr:uid="{00000000-0005-0000-0000-00009A8E0000}"/>
    <cellStyle name="Millares 2 4 4 2 3 4 3" xfId="25946" xr:uid="{00000000-0005-0000-0000-00009B8E0000}"/>
    <cellStyle name="Millares 2 4 4 2 3 4 4" xfId="36290" xr:uid="{00000000-0005-0000-0000-00009C8E0000}"/>
    <cellStyle name="Millares 2 4 4 2 3 5" xfId="8616" xr:uid="{00000000-0005-0000-0000-00009D8E0000}"/>
    <cellStyle name="Millares 2 4 4 2 3 5 2" xfId="19001" xr:uid="{00000000-0005-0000-0000-00009E8E0000}"/>
    <cellStyle name="Millares 2 4 4 2 3 5 2 2" xfId="50051" xr:uid="{00000000-0005-0000-0000-00009F8E0000}"/>
    <cellStyle name="Millares 2 4 4 2 3 5 3" xfId="29367" xr:uid="{00000000-0005-0000-0000-0000A08E0000}"/>
    <cellStyle name="Millares 2 4 4 2 3 5 4" xfId="39711" xr:uid="{00000000-0005-0000-0000-0000A18E0000}"/>
    <cellStyle name="Millares 2 4 4 2 3 6" xfId="12148" xr:uid="{00000000-0005-0000-0000-0000A28E0000}"/>
    <cellStyle name="Millares 2 4 4 2 3 6 2" xfId="43204" xr:uid="{00000000-0005-0000-0000-0000A38E0000}"/>
    <cellStyle name="Millares 2 4 4 2 3 7" xfId="22520" xr:uid="{00000000-0005-0000-0000-0000A48E0000}"/>
    <cellStyle name="Millares 2 4 4 2 3 8" xfId="32864" xr:uid="{00000000-0005-0000-0000-0000A58E0000}"/>
    <cellStyle name="Millares 2 4 4 2 4" xfId="1280" xr:uid="{00000000-0005-0000-0000-0000A68E0000}"/>
    <cellStyle name="Millares 2 4 4 2 4 2" xfId="3467" xr:uid="{00000000-0005-0000-0000-0000A78E0000}"/>
    <cellStyle name="Millares 2 4 4 2 4 2 2" xfId="6897" xr:uid="{00000000-0005-0000-0000-0000A88E0000}"/>
    <cellStyle name="Millares 2 4 4 2 4 2 2 2" xfId="17292" xr:uid="{00000000-0005-0000-0000-0000A98E0000}"/>
    <cellStyle name="Millares 2 4 4 2 4 2 2 2 2" xfId="48346" xr:uid="{00000000-0005-0000-0000-0000AA8E0000}"/>
    <cellStyle name="Millares 2 4 4 2 4 2 2 3" xfId="27662" xr:uid="{00000000-0005-0000-0000-0000AB8E0000}"/>
    <cellStyle name="Millares 2 4 4 2 4 2 2 4" xfId="38006" xr:uid="{00000000-0005-0000-0000-0000AC8E0000}"/>
    <cellStyle name="Millares 2 4 4 2 4 2 3" xfId="10377" xr:uid="{00000000-0005-0000-0000-0000AD8E0000}"/>
    <cellStyle name="Millares 2 4 4 2 4 2 3 2" xfId="20743" xr:uid="{00000000-0005-0000-0000-0000AE8E0000}"/>
    <cellStyle name="Millares 2 4 4 2 4 2 3 2 2" xfId="51792" xr:uid="{00000000-0005-0000-0000-0000AF8E0000}"/>
    <cellStyle name="Millares 2 4 4 2 4 2 3 3" xfId="31108" xr:uid="{00000000-0005-0000-0000-0000B08E0000}"/>
    <cellStyle name="Millares 2 4 4 2 4 2 3 4" xfId="41452" xr:uid="{00000000-0005-0000-0000-0000B18E0000}"/>
    <cellStyle name="Millares 2 4 4 2 4 2 4" xfId="13864" xr:uid="{00000000-0005-0000-0000-0000B28E0000}"/>
    <cellStyle name="Millares 2 4 4 2 4 2 4 2" xfId="44920" xr:uid="{00000000-0005-0000-0000-0000B38E0000}"/>
    <cellStyle name="Millares 2 4 4 2 4 2 5" xfId="24236" xr:uid="{00000000-0005-0000-0000-0000B48E0000}"/>
    <cellStyle name="Millares 2 4 4 2 4 2 6" xfId="34580" xr:uid="{00000000-0005-0000-0000-0000B58E0000}"/>
    <cellStyle name="Millares 2 4 4 2 4 3" xfId="5179" xr:uid="{00000000-0005-0000-0000-0000B68E0000}"/>
    <cellStyle name="Millares 2 4 4 2 4 3 2" xfId="15576" xr:uid="{00000000-0005-0000-0000-0000B78E0000}"/>
    <cellStyle name="Millares 2 4 4 2 4 3 2 2" xfId="46632" xr:uid="{00000000-0005-0000-0000-0000B88E0000}"/>
    <cellStyle name="Millares 2 4 4 2 4 3 3" xfId="25948" xr:uid="{00000000-0005-0000-0000-0000B98E0000}"/>
    <cellStyle name="Millares 2 4 4 2 4 3 4" xfId="36292" xr:uid="{00000000-0005-0000-0000-0000BA8E0000}"/>
    <cellStyle name="Millares 2 4 4 2 4 4" xfId="8618" xr:uid="{00000000-0005-0000-0000-0000BB8E0000}"/>
    <cellStyle name="Millares 2 4 4 2 4 4 2" xfId="19003" xr:uid="{00000000-0005-0000-0000-0000BC8E0000}"/>
    <cellStyle name="Millares 2 4 4 2 4 4 2 2" xfId="50053" xr:uid="{00000000-0005-0000-0000-0000BD8E0000}"/>
    <cellStyle name="Millares 2 4 4 2 4 4 3" xfId="29369" xr:uid="{00000000-0005-0000-0000-0000BE8E0000}"/>
    <cellStyle name="Millares 2 4 4 2 4 4 4" xfId="39713" xr:uid="{00000000-0005-0000-0000-0000BF8E0000}"/>
    <cellStyle name="Millares 2 4 4 2 4 5" xfId="12150" xr:uid="{00000000-0005-0000-0000-0000C08E0000}"/>
    <cellStyle name="Millares 2 4 4 2 4 5 2" xfId="43206" xr:uid="{00000000-0005-0000-0000-0000C18E0000}"/>
    <cellStyle name="Millares 2 4 4 2 4 6" xfId="22522" xr:uid="{00000000-0005-0000-0000-0000C28E0000}"/>
    <cellStyle name="Millares 2 4 4 2 4 7" xfId="32866" xr:uid="{00000000-0005-0000-0000-0000C38E0000}"/>
    <cellStyle name="Millares 2 4 4 2 5" xfId="1281" xr:uid="{00000000-0005-0000-0000-0000C48E0000}"/>
    <cellStyle name="Millares 2 4 4 2 5 2" xfId="3468" xr:uid="{00000000-0005-0000-0000-0000C58E0000}"/>
    <cellStyle name="Millares 2 4 4 2 5 2 2" xfId="6898" xr:uid="{00000000-0005-0000-0000-0000C68E0000}"/>
    <cellStyle name="Millares 2 4 4 2 5 2 2 2" xfId="17293" xr:uid="{00000000-0005-0000-0000-0000C78E0000}"/>
    <cellStyle name="Millares 2 4 4 2 5 2 2 2 2" xfId="48347" xr:uid="{00000000-0005-0000-0000-0000C88E0000}"/>
    <cellStyle name="Millares 2 4 4 2 5 2 2 3" xfId="27663" xr:uid="{00000000-0005-0000-0000-0000C98E0000}"/>
    <cellStyle name="Millares 2 4 4 2 5 2 2 4" xfId="38007" xr:uid="{00000000-0005-0000-0000-0000CA8E0000}"/>
    <cellStyle name="Millares 2 4 4 2 5 2 3" xfId="10378" xr:uid="{00000000-0005-0000-0000-0000CB8E0000}"/>
    <cellStyle name="Millares 2 4 4 2 5 2 3 2" xfId="20744" xr:uid="{00000000-0005-0000-0000-0000CC8E0000}"/>
    <cellStyle name="Millares 2 4 4 2 5 2 3 2 2" xfId="51793" xr:uid="{00000000-0005-0000-0000-0000CD8E0000}"/>
    <cellStyle name="Millares 2 4 4 2 5 2 3 3" xfId="31109" xr:uid="{00000000-0005-0000-0000-0000CE8E0000}"/>
    <cellStyle name="Millares 2 4 4 2 5 2 3 4" xfId="41453" xr:uid="{00000000-0005-0000-0000-0000CF8E0000}"/>
    <cellStyle name="Millares 2 4 4 2 5 2 4" xfId="13865" xr:uid="{00000000-0005-0000-0000-0000D08E0000}"/>
    <cellStyle name="Millares 2 4 4 2 5 2 4 2" xfId="44921" xr:uid="{00000000-0005-0000-0000-0000D18E0000}"/>
    <cellStyle name="Millares 2 4 4 2 5 2 5" xfId="24237" xr:uid="{00000000-0005-0000-0000-0000D28E0000}"/>
    <cellStyle name="Millares 2 4 4 2 5 2 6" xfId="34581" xr:uid="{00000000-0005-0000-0000-0000D38E0000}"/>
    <cellStyle name="Millares 2 4 4 2 5 3" xfId="5180" xr:uid="{00000000-0005-0000-0000-0000D48E0000}"/>
    <cellStyle name="Millares 2 4 4 2 5 3 2" xfId="15577" xr:uid="{00000000-0005-0000-0000-0000D58E0000}"/>
    <cellStyle name="Millares 2 4 4 2 5 3 2 2" xfId="46633" xr:uid="{00000000-0005-0000-0000-0000D68E0000}"/>
    <cellStyle name="Millares 2 4 4 2 5 3 3" xfId="25949" xr:uid="{00000000-0005-0000-0000-0000D78E0000}"/>
    <cellStyle name="Millares 2 4 4 2 5 3 4" xfId="36293" xr:uid="{00000000-0005-0000-0000-0000D88E0000}"/>
    <cellStyle name="Millares 2 4 4 2 5 4" xfId="8619" xr:uid="{00000000-0005-0000-0000-0000D98E0000}"/>
    <cellStyle name="Millares 2 4 4 2 5 4 2" xfId="19004" xr:uid="{00000000-0005-0000-0000-0000DA8E0000}"/>
    <cellStyle name="Millares 2 4 4 2 5 4 2 2" xfId="50054" xr:uid="{00000000-0005-0000-0000-0000DB8E0000}"/>
    <cellStyle name="Millares 2 4 4 2 5 4 3" xfId="29370" xr:uid="{00000000-0005-0000-0000-0000DC8E0000}"/>
    <cellStyle name="Millares 2 4 4 2 5 4 4" xfId="39714" xr:uid="{00000000-0005-0000-0000-0000DD8E0000}"/>
    <cellStyle name="Millares 2 4 4 2 5 5" xfId="12151" xr:uid="{00000000-0005-0000-0000-0000DE8E0000}"/>
    <cellStyle name="Millares 2 4 4 2 5 5 2" xfId="43207" xr:uid="{00000000-0005-0000-0000-0000DF8E0000}"/>
    <cellStyle name="Millares 2 4 4 2 5 6" xfId="22523" xr:uid="{00000000-0005-0000-0000-0000E08E0000}"/>
    <cellStyle name="Millares 2 4 4 2 5 7" xfId="32867" xr:uid="{00000000-0005-0000-0000-0000E18E0000}"/>
    <cellStyle name="Millares 2 4 4 2 6" xfId="1282" xr:uid="{00000000-0005-0000-0000-0000E28E0000}"/>
    <cellStyle name="Millares 2 4 4 2 6 2" xfId="3469" xr:uid="{00000000-0005-0000-0000-0000E38E0000}"/>
    <cellStyle name="Millares 2 4 4 2 6 2 2" xfId="6899" xr:uid="{00000000-0005-0000-0000-0000E48E0000}"/>
    <cellStyle name="Millares 2 4 4 2 6 2 2 2" xfId="17294" xr:uid="{00000000-0005-0000-0000-0000E58E0000}"/>
    <cellStyle name="Millares 2 4 4 2 6 2 2 2 2" xfId="48348" xr:uid="{00000000-0005-0000-0000-0000E68E0000}"/>
    <cellStyle name="Millares 2 4 4 2 6 2 2 3" xfId="27664" xr:uid="{00000000-0005-0000-0000-0000E78E0000}"/>
    <cellStyle name="Millares 2 4 4 2 6 2 2 4" xfId="38008" xr:uid="{00000000-0005-0000-0000-0000E88E0000}"/>
    <cellStyle name="Millares 2 4 4 2 6 2 3" xfId="10379" xr:uid="{00000000-0005-0000-0000-0000E98E0000}"/>
    <cellStyle name="Millares 2 4 4 2 6 2 3 2" xfId="20745" xr:uid="{00000000-0005-0000-0000-0000EA8E0000}"/>
    <cellStyle name="Millares 2 4 4 2 6 2 3 2 2" xfId="51794" xr:uid="{00000000-0005-0000-0000-0000EB8E0000}"/>
    <cellStyle name="Millares 2 4 4 2 6 2 3 3" xfId="31110" xr:uid="{00000000-0005-0000-0000-0000EC8E0000}"/>
    <cellStyle name="Millares 2 4 4 2 6 2 3 4" xfId="41454" xr:uid="{00000000-0005-0000-0000-0000ED8E0000}"/>
    <cellStyle name="Millares 2 4 4 2 6 2 4" xfId="13866" xr:uid="{00000000-0005-0000-0000-0000EE8E0000}"/>
    <cellStyle name="Millares 2 4 4 2 6 2 4 2" xfId="44922" xr:uid="{00000000-0005-0000-0000-0000EF8E0000}"/>
    <cellStyle name="Millares 2 4 4 2 6 2 5" xfId="24238" xr:uid="{00000000-0005-0000-0000-0000F08E0000}"/>
    <cellStyle name="Millares 2 4 4 2 6 2 6" xfId="34582" xr:uid="{00000000-0005-0000-0000-0000F18E0000}"/>
    <cellStyle name="Millares 2 4 4 2 6 3" xfId="5181" xr:uid="{00000000-0005-0000-0000-0000F28E0000}"/>
    <cellStyle name="Millares 2 4 4 2 6 3 2" xfId="15578" xr:uid="{00000000-0005-0000-0000-0000F38E0000}"/>
    <cellStyle name="Millares 2 4 4 2 6 3 2 2" xfId="46634" xr:uid="{00000000-0005-0000-0000-0000F48E0000}"/>
    <cellStyle name="Millares 2 4 4 2 6 3 3" xfId="25950" xr:uid="{00000000-0005-0000-0000-0000F58E0000}"/>
    <cellStyle name="Millares 2 4 4 2 6 3 4" xfId="36294" xr:uid="{00000000-0005-0000-0000-0000F68E0000}"/>
    <cellStyle name="Millares 2 4 4 2 6 4" xfId="8620" xr:uid="{00000000-0005-0000-0000-0000F78E0000}"/>
    <cellStyle name="Millares 2 4 4 2 6 4 2" xfId="19005" xr:uid="{00000000-0005-0000-0000-0000F88E0000}"/>
    <cellStyle name="Millares 2 4 4 2 6 4 2 2" xfId="50055" xr:uid="{00000000-0005-0000-0000-0000F98E0000}"/>
    <cellStyle name="Millares 2 4 4 2 6 4 3" xfId="29371" xr:uid="{00000000-0005-0000-0000-0000FA8E0000}"/>
    <cellStyle name="Millares 2 4 4 2 6 4 4" xfId="39715" xr:uid="{00000000-0005-0000-0000-0000FB8E0000}"/>
    <cellStyle name="Millares 2 4 4 2 6 5" xfId="12152" xr:uid="{00000000-0005-0000-0000-0000FC8E0000}"/>
    <cellStyle name="Millares 2 4 4 2 6 5 2" xfId="43208" xr:uid="{00000000-0005-0000-0000-0000FD8E0000}"/>
    <cellStyle name="Millares 2 4 4 2 6 6" xfId="22524" xr:uid="{00000000-0005-0000-0000-0000FE8E0000}"/>
    <cellStyle name="Millares 2 4 4 2 6 7" xfId="32868" xr:uid="{00000000-0005-0000-0000-0000FF8E0000}"/>
    <cellStyle name="Millares 2 4 4 2 7" xfId="3458" xr:uid="{00000000-0005-0000-0000-0000008F0000}"/>
    <cellStyle name="Millares 2 4 4 2 7 2" xfId="6888" xr:uid="{00000000-0005-0000-0000-0000018F0000}"/>
    <cellStyle name="Millares 2 4 4 2 7 2 2" xfId="17283" xr:uid="{00000000-0005-0000-0000-0000028F0000}"/>
    <cellStyle name="Millares 2 4 4 2 7 2 2 2" xfId="48337" xr:uid="{00000000-0005-0000-0000-0000038F0000}"/>
    <cellStyle name="Millares 2 4 4 2 7 2 3" xfId="27653" xr:uid="{00000000-0005-0000-0000-0000048F0000}"/>
    <cellStyle name="Millares 2 4 4 2 7 2 4" xfId="37997" xr:uid="{00000000-0005-0000-0000-0000058F0000}"/>
    <cellStyle name="Millares 2 4 4 2 7 3" xfId="10368" xr:uid="{00000000-0005-0000-0000-0000068F0000}"/>
    <cellStyle name="Millares 2 4 4 2 7 3 2" xfId="20734" xr:uid="{00000000-0005-0000-0000-0000078F0000}"/>
    <cellStyle name="Millares 2 4 4 2 7 3 2 2" xfId="51783" xr:uid="{00000000-0005-0000-0000-0000088F0000}"/>
    <cellStyle name="Millares 2 4 4 2 7 3 3" xfId="31099" xr:uid="{00000000-0005-0000-0000-0000098F0000}"/>
    <cellStyle name="Millares 2 4 4 2 7 3 4" xfId="41443" xr:uid="{00000000-0005-0000-0000-00000A8F0000}"/>
    <cellStyle name="Millares 2 4 4 2 7 4" xfId="13855" xr:uid="{00000000-0005-0000-0000-00000B8F0000}"/>
    <cellStyle name="Millares 2 4 4 2 7 4 2" xfId="44911" xr:uid="{00000000-0005-0000-0000-00000C8F0000}"/>
    <cellStyle name="Millares 2 4 4 2 7 5" xfId="24227" xr:uid="{00000000-0005-0000-0000-00000D8F0000}"/>
    <cellStyle name="Millares 2 4 4 2 7 6" xfId="34571" xr:uid="{00000000-0005-0000-0000-00000E8F0000}"/>
    <cellStyle name="Millares 2 4 4 2 8" xfId="5170" xr:uid="{00000000-0005-0000-0000-00000F8F0000}"/>
    <cellStyle name="Millares 2 4 4 2 8 2" xfId="15567" xr:uid="{00000000-0005-0000-0000-0000108F0000}"/>
    <cellStyle name="Millares 2 4 4 2 8 2 2" xfId="46623" xr:uid="{00000000-0005-0000-0000-0000118F0000}"/>
    <cellStyle name="Millares 2 4 4 2 8 3" xfId="25939" xr:uid="{00000000-0005-0000-0000-0000128F0000}"/>
    <cellStyle name="Millares 2 4 4 2 8 4" xfId="36283" xr:uid="{00000000-0005-0000-0000-0000138F0000}"/>
    <cellStyle name="Millares 2 4 4 2 9" xfId="8609" xr:uid="{00000000-0005-0000-0000-0000148F0000}"/>
    <cellStyle name="Millares 2 4 4 2 9 2" xfId="18994" xr:uid="{00000000-0005-0000-0000-0000158F0000}"/>
    <cellStyle name="Millares 2 4 4 2 9 2 2" xfId="50044" xr:uid="{00000000-0005-0000-0000-0000168F0000}"/>
    <cellStyle name="Millares 2 4 4 2 9 3" xfId="29360" xr:uid="{00000000-0005-0000-0000-0000178F0000}"/>
    <cellStyle name="Millares 2 4 4 2 9 4" xfId="39704" xr:uid="{00000000-0005-0000-0000-0000188F0000}"/>
    <cellStyle name="Millares 2 4 4 3" xfId="1283" xr:uid="{00000000-0005-0000-0000-0000198F0000}"/>
    <cellStyle name="Millares 2 4 4 3 10" xfId="22525" xr:uid="{00000000-0005-0000-0000-00001A8F0000}"/>
    <cellStyle name="Millares 2 4 4 3 11" xfId="32869" xr:uid="{00000000-0005-0000-0000-00001B8F0000}"/>
    <cellStyle name="Millares 2 4 4 3 2" xfId="1284" xr:uid="{00000000-0005-0000-0000-00001C8F0000}"/>
    <cellStyle name="Millares 2 4 4 3 2 2" xfId="1285" xr:uid="{00000000-0005-0000-0000-00001D8F0000}"/>
    <cellStyle name="Millares 2 4 4 3 2 2 2" xfId="3472" xr:uid="{00000000-0005-0000-0000-00001E8F0000}"/>
    <cellStyle name="Millares 2 4 4 3 2 2 2 2" xfId="6902" xr:uid="{00000000-0005-0000-0000-00001F8F0000}"/>
    <cellStyle name="Millares 2 4 4 3 2 2 2 2 2" xfId="17297" xr:uid="{00000000-0005-0000-0000-0000208F0000}"/>
    <cellStyle name="Millares 2 4 4 3 2 2 2 2 2 2" xfId="48351" xr:uid="{00000000-0005-0000-0000-0000218F0000}"/>
    <cellStyle name="Millares 2 4 4 3 2 2 2 2 3" xfId="27667" xr:uid="{00000000-0005-0000-0000-0000228F0000}"/>
    <cellStyle name="Millares 2 4 4 3 2 2 2 2 4" xfId="38011" xr:uid="{00000000-0005-0000-0000-0000238F0000}"/>
    <cellStyle name="Millares 2 4 4 3 2 2 2 3" xfId="10382" xr:uid="{00000000-0005-0000-0000-0000248F0000}"/>
    <cellStyle name="Millares 2 4 4 3 2 2 2 3 2" xfId="20748" xr:uid="{00000000-0005-0000-0000-0000258F0000}"/>
    <cellStyle name="Millares 2 4 4 3 2 2 2 3 2 2" xfId="51797" xr:uid="{00000000-0005-0000-0000-0000268F0000}"/>
    <cellStyle name="Millares 2 4 4 3 2 2 2 3 3" xfId="31113" xr:uid="{00000000-0005-0000-0000-0000278F0000}"/>
    <cellStyle name="Millares 2 4 4 3 2 2 2 3 4" xfId="41457" xr:uid="{00000000-0005-0000-0000-0000288F0000}"/>
    <cellStyle name="Millares 2 4 4 3 2 2 2 4" xfId="13869" xr:uid="{00000000-0005-0000-0000-0000298F0000}"/>
    <cellStyle name="Millares 2 4 4 3 2 2 2 4 2" xfId="44925" xr:uid="{00000000-0005-0000-0000-00002A8F0000}"/>
    <cellStyle name="Millares 2 4 4 3 2 2 2 5" xfId="24241" xr:uid="{00000000-0005-0000-0000-00002B8F0000}"/>
    <cellStyle name="Millares 2 4 4 3 2 2 2 6" xfId="34585" xr:uid="{00000000-0005-0000-0000-00002C8F0000}"/>
    <cellStyle name="Millares 2 4 4 3 2 2 3" xfId="5184" xr:uid="{00000000-0005-0000-0000-00002D8F0000}"/>
    <cellStyle name="Millares 2 4 4 3 2 2 3 2" xfId="15581" xr:uid="{00000000-0005-0000-0000-00002E8F0000}"/>
    <cellStyle name="Millares 2 4 4 3 2 2 3 2 2" xfId="46637" xr:uid="{00000000-0005-0000-0000-00002F8F0000}"/>
    <cellStyle name="Millares 2 4 4 3 2 2 3 3" xfId="25953" xr:uid="{00000000-0005-0000-0000-0000308F0000}"/>
    <cellStyle name="Millares 2 4 4 3 2 2 3 4" xfId="36297" xr:uid="{00000000-0005-0000-0000-0000318F0000}"/>
    <cellStyle name="Millares 2 4 4 3 2 2 4" xfId="8623" xr:uid="{00000000-0005-0000-0000-0000328F0000}"/>
    <cellStyle name="Millares 2 4 4 3 2 2 4 2" xfId="19008" xr:uid="{00000000-0005-0000-0000-0000338F0000}"/>
    <cellStyle name="Millares 2 4 4 3 2 2 4 2 2" xfId="50058" xr:uid="{00000000-0005-0000-0000-0000348F0000}"/>
    <cellStyle name="Millares 2 4 4 3 2 2 4 3" xfId="29374" xr:uid="{00000000-0005-0000-0000-0000358F0000}"/>
    <cellStyle name="Millares 2 4 4 3 2 2 4 4" xfId="39718" xr:uid="{00000000-0005-0000-0000-0000368F0000}"/>
    <cellStyle name="Millares 2 4 4 3 2 2 5" xfId="12155" xr:uid="{00000000-0005-0000-0000-0000378F0000}"/>
    <cellStyle name="Millares 2 4 4 3 2 2 5 2" xfId="43211" xr:uid="{00000000-0005-0000-0000-0000388F0000}"/>
    <cellStyle name="Millares 2 4 4 3 2 2 6" xfId="22527" xr:uid="{00000000-0005-0000-0000-0000398F0000}"/>
    <cellStyle name="Millares 2 4 4 3 2 2 7" xfId="32871" xr:uid="{00000000-0005-0000-0000-00003A8F0000}"/>
    <cellStyle name="Millares 2 4 4 3 2 3" xfId="3471" xr:uid="{00000000-0005-0000-0000-00003B8F0000}"/>
    <cellStyle name="Millares 2 4 4 3 2 3 2" xfId="6901" xr:uid="{00000000-0005-0000-0000-00003C8F0000}"/>
    <cellStyle name="Millares 2 4 4 3 2 3 2 2" xfId="17296" xr:uid="{00000000-0005-0000-0000-00003D8F0000}"/>
    <cellStyle name="Millares 2 4 4 3 2 3 2 2 2" xfId="48350" xr:uid="{00000000-0005-0000-0000-00003E8F0000}"/>
    <cellStyle name="Millares 2 4 4 3 2 3 2 3" xfId="27666" xr:uid="{00000000-0005-0000-0000-00003F8F0000}"/>
    <cellStyle name="Millares 2 4 4 3 2 3 2 4" xfId="38010" xr:uid="{00000000-0005-0000-0000-0000408F0000}"/>
    <cellStyle name="Millares 2 4 4 3 2 3 3" xfId="10381" xr:uid="{00000000-0005-0000-0000-0000418F0000}"/>
    <cellStyle name="Millares 2 4 4 3 2 3 3 2" xfId="20747" xr:uid="{00000000-0005-0000-0000-0000428F0000}"/>
    <cellStyle name="Millares 2 4 4 3 2 3 3 2 2" xfId="51796" xr:uid="{00000000-0005-0000-0000-0000438F0000}"/>
    <cellStyle name="Millares 2 4 4 3 2 3 3 3" xfId="31112" xr:uid="{00000000-0005-0000-0000-0000448F0000}"/>
    <cellStyle name="Millares 2 4 4 3 2 3 3 4" xfId="41456" xr:uid="{00000000-0005-0000-0000-0000458F0000}"/>
    <cellStyle name="Millares 2 4 4 3 2 3 4" xfId="13868" xr:uid="{00000000-0005-0000-0000-0000468F0000}"/>
    <cellStyle name="Millares 2 4 4 3 2 3 4 2" xfId="44924" xr:uid="{00000000-0005-0000-0000-0000478F0000}"/>
    <cellStyle name="Millares 2 4 4 3 2 3 5" xfId="24240" xr:uid="{00000000-0005-0000-0000-0000488F0000}"/>
    <cellStyle name="Millares 2 4 4 3 2 3 6" xfId="34584" xr:uid="{00000000-0005-0000-0000-0000498F0000}"/>
    <cellStyle name="Millares 2 4 4 3 2 4" xfId="5183" xr:uid="{00000000-0005-0000-0000-00004A8F0000}"/>
    <cellStyle name="Millares 2 4 4 3 2 4 2" xfId="15580" xr:uid="{00000000-0005-0000-0000-00004B8F0000}"/>
    <cellStyle name="Millares 2 4 4 3 2 4 2 2" xfId="46636" xr:uid="{00000000-0005-0000-0000-00004C8F0000}"/>
    <cellStyle name="Millares 2 4 4 3 2 4 3" xfId="25952" xr:uid="{00000000-0005-0000-0000-00004D8F0000}"/>
    <cellStyle name="Millares 2 4 4 3 2 4 4" xfId="36296" xr:uid="{00000000-0005-0000-0000-00004E8F0000}"/>
    <cellStyle name="Millares 2 4 4 3 2 5" xfId="8622" xr:uid="{00000000-0005-0000-0000-00004F8F0000}"/>
    <cellStyle name="Millares 2 4 4 3 2 5 2" xfId="19007" xr:uid="{00000000-0005-0000-0000-0000508F0000}"/>
    <cellStyle name="Millares 2 4 4 3 2 5 2 2" xfId="50057" xr:uid="{00000000-0005-0000-0000-0000518F0000}"/>
    <cellStyle name="Millares 2 4 4 3 2 5 3" xfId="29373" xr:uid="{00000000-0005-0000-0000-0000528F0000}"/>
    <cellStyle name="Millares 2 4 4 3 2 5 4" xfId="39717" xr:uid="{00000000-0005-0000-0000-0000538F0000}"/>
    <cellStyle name="Millares 2 4 4 3 2 6" xfId="12154" xr:uid="{00000000-0005-0000-0000-0000548F0000}"/>
    <cellStyle name="Millares 2 4 4 3 2 6 2" xfId="43210" xr:uid="{00000000-0005-0000-0000-0000558F0000}"/>
    <cellStyle name="Millares 2 4 4 3 2 7" xfId="22526" xr:uid="{00000000-0005-0000-0000-0000568F0000}"/>
    <cellStyle name="Millares 2 4 4 3 2 8" xfId="32870" xr:uid="{00000000-0005-0000-0000-0000578F0000}"/>
    <cellStyle name="Millares 2 4 4 3 3" xfId="1286" xr:uid="{00000000-0005-0000-0000-0000588F0000}"/>
    <cellStyle name="Millares 2 4 4 3 3 2" xfId="3473" xr:uid="{00000000-0005-0000-0000-0000598F0000}"/>
    <cellStyle name="Millares 2 4 4 3 3 2 2" xfId="6903" xr:uid="{00000000-0005-0000-0000-00005A8F0000}"/>
    <cellStyle name="Millares 2 4 4 3 3 2 2 2" xfId="17298" xr:uid="{00000000-0005-0000-0000-00005B8F0000}"/>
    <cellStyle name="Millares 2 4 4 3 3 2 2 2 2" xfId="48352" xr:uid="{00000000-0005-0000-0000-00005C8F0000}"/>
    <cellStyle name="Millares 2 4 4 3 3 2 2 3" xfId="27668" xr:uid="{00000000-0005-0000-0000-00005D8F0000}"/>
    <cellStyle name="Millares 2 4 4 3 3 2 2 4" xfId="38012" xr:uid="{00000000-0005-0000-0000-00005E8F0000}"/>
    <cellStyle name="Millares 2 4 4 3 3 2 3" xfId="10383" xr:uid="{00000000-0005-0000-0000-00005F8F0000}"/>
    <cellStyle name="Millares 2 4 4 3 3 2 3 2" xfId="20749" xr:uid="{00000000-0005-0000-0000-0000608F0000}"/>
    <cellStyle name="Millares 2 4 4 3 3 2 3 2 2" xfId="51798" xr:uid="{00000000-0005-0000-0000-0000618F0000}"/>
    <cellStyle name="Millares 2 4 4 3 3 2 3 3" xfId="31114" xr:uid="{00000000-0005-0000-0000-0000628F0000}"/>
    <cellStyle name="Millares 2 4 4 3 3 2 3 4" xfId="41458" xr:uid="{00000000-0005-0000-0000-0000638F0000}"/>
    <cellStyle name="Millares 2 4 4 3 3 2 4" xfId="13870" xr:uid="{00000000-0005-0000-0000-0000648F0000}"/>
    <cellStyle name="Millares 2 4 4 3 3 2 4 2" xfId="44926" xr:uid="{00000000-0005-0000-0000-0000658F0000}"/>
    <cellStyle name="Millares 2 4 4 3 3 2 5" xfId="24242" xr:uid="{00000000-0005-0000-0000-0000668F0000}"/>
    <cellStyle name="Millares 2 4 4 3 3 2 6" xfId="34586" xr:uid="{00000000-0005-0000-0000-0000678F0000}"/>
    <cellStyle name="Millares 2 4 4 3 3 3" xfId="5185" xr:uid="{00000000-0005-0000-0000-0000688F0000}"/>
    <cellStyle name="Millares 2 4 4 3 3 3 2" xfId="15582" xr:uid="{00000000-0005-0000-0000-0000698F0000}"/>
    <cellStyle name="Millares 2 4 4 3 3 3 2 2" xfId="46638" xr:uid="{00000000-0005-0000-0000-00006A8F0000}"/>
    <cellStyle name="Millares 2 4 4 3 3 3 3" xfId="25954" xr:uid="{00000000-0005-0000-0000-00006B8F0000}"/>
    <cellStyle name="Millares 2 4 4 3 3 3 4" xfId="36298" xr:uid="{00000000-0005-0000-0000-00006C8F0000}"/>
    <cellStyle name="Millares 2 4 4 3 3 4" xfId="8624" xr:uid="{00000000-0005-0000-0000-00006D8F0000}"/>
    <cellStyle name="Millares 2 4 4 3 3 4 2" xfId="19009" xr:uid="{00000000-0005-0000-0000-00006E8F0000}"/>
    <cellStyle name="Millares 2 4 4 3 3 4 2 2" xfId="50059" xr:uid="{00000000-0005-0000-0000-00006F8F0000}"/>
    <cellStyle name="Millares 2 4 4 3 3 4 3" xfId="29375" xr:uid="{00000000-0005-0000-0000-0000708F0000}"/>
    <cellStyle name="Millares 2 4 4 3 3 4 4" xfId="39719" xr:uid="{00000000-0005-0000-0000-0000718F0000}"/>
    <cellStyle name="Millares 2 4 4 3 3 5" xfId="12156" xr:uid="{00000000-0005-0000-0000-0000728F0000}"/>
    <cellStyle name="Millares 2 4 4 3 3 5 2" xfId="43212" xr:uid="{00000000-0005-0000-0000-0000738F0000}"/>
    <cellStyle name="Millares 2 4 4 3 3 6" xfId="22528" xr:uid="{00000000-0005-0000-0000-0000748F0000}"/>
    <cellStyle name="Millares 2 4 4 3 3 7" xfId="32872" xr:uid="{00000000-0005-0000-0000-0000758F0000}"/>
    <cellStyle name="Millares 2 4 4 3 4" xfId="1287" xr:uid="{00000000-0005-0000-0000-0000768F0000}"/>
    <cellStyle name="Millares 2 4 4 3 4 2" xfId="3474" xr:uid="{00000000-0005-0000-0000-0000778F0000}"/>
    <cellStyle name="Millares 2 4 4 3 4 2 2" xfId="6904" xr:uid="{00000000-0005-0000-0000-0000788F0000}"/>
    <cellStyle name="Millares 2 4 4 3 4 2 2 2" xfId="17299" xr:uid="{00000000-0005-0000-0000-0000798F0000}"/>
    <cellStyle name="Millares 2 4 4 3 4 2 2 2 2" xfId="48353" xr:uid="{00000000-0005-0000-0000-00007A8F0000}"/>
    <cellStyle name="Millares 2 4 4 3 4 2 2 3" xfId="27669" xr:uid="{00000000-0005-0000-0000-00007B8F0000}"/>
    <cellStyle name="Millares 2 4 4 3 4 2 2 4" xfId="38013" xr:uid="{00000000-0005-0000-0000-00007C8F0000}"/>
    <cellStyle name="Millares 2 4 4 3 4 2 3" xfId="10384" xr:uid="{00000000-0005-0000-0000-00007D8F0000}"/>
    <cellStyle name="Millares 2 4 4 3 4 2 3 2" xfId="20750" xr:uid="{00000000-0005-0000-0000-00007E8F0000}"/>
    <cellStyle name="Millares 2 4 4 3 4 2 3 2 2" xfId="51799" xr:uid="{00000000-0005-0000-0000-00007F8F0000}"/>
    <cellStyle name="Millares 2 4 4 3 4 2 3 3" xfId="31115" xr:uid="{00000000-0005-0000-0000-0000808F0000}"/>
    <cellStyle name="Millares 2 4 4 3 4 2 3 4" xfId="41459" xr:uid="{00000000-0005-0000-0000-0000818F0000}"/>
    <cellStyle name="Millares 2 4 4 3 4 2 4" xfId="13871" xr:uid="{00000000-0005-0000-0000-0000828F0000}"/>
    <cellStyle name="Millares 2 4 4 3 4 2 4 2" xfId="44927" xr:uid="{00000000-0005-0000-0000-0000838F0000}"/>
    <cellStyle name="Millares 2 4 4 3 4 2 5" xfId="24243" xr:uid="{00000000-0005-0000-0000-0000848F0000}"/>
    <cellStyle name="Millares 2 4 4 3 4 2 6" xfId="34587" xr:uid="{00000000-0005-0000-0000-0000858F0000}"/>
    <cellStyle name="Millares 2 4 4 3 4 3" xfId="5186" xr:uid="{00000000-0005-0000-0000-0000868F0000}"/>
    <cellStyle name="Millares 2 4 4 3 4 3 2" xfId="15583" xr:uid="{00000000-0005-0000-0000-0000878F0000}"/>
    <cellStyle name="Millares 2 4 4 3 4 3 2 2" xfId="46639" xr:uid="{00000000-0005-0000-0000-0000888F0000}"/>
    <cellStyle name="Millares 2 4 4 3 4 3 3" xfId="25955" xr:uid="{00000000-0005-0000-0000-0000898F0000}"/>
    <cellStyle name="Millares 2 4 4 3 4 3 4" xfId="36299" xr:uid="{00000000-0005-0000-0000-00008A8F0000}"/>
    <cellStyle name="Millares 2 4 4 3 4 4" xfId="8625" xr:uid="{00000000-0005-0000-0000-00008B8F0000}"/>
    <cellStyle name="Millares 2 4 4 3 4 4 2" xfId="19010" xr:uid="{00000000-0005-0000-0000-00008C8F0000}"/>
    <cellStyle name="Millares 2 4 4 3 4 4 2 2" xfId="50060" xr:uid="{00000000-0005-0000-0000-00008D8F0000}"/>
    <cellStyle name="Millares 2 4 4 3 4 4 3" xfId="29376" xr:uid="{00000000-0005-0000-0000-00008E8F0000}"/>
    <cellStyle name="Millares 2 4 4 3 4 4 4" xfId="39720" xr:uid="{00000000-0005-0000-0000-00008F8F0000}"/>
    <cellStyle name="Millares 2 4 4 3 4 5" xfId="12157" xr:uid="{00000000-0005-0000-0000-0000908F0000}"/>
    <cellStyle name="Millares 2 4 4 3 4 5 2" xfId="43213" xr:uid="{00000000-0005-0000-0000-0000918F0000}"/>
    <cellStyle name="Millares 2 4 4 3 4 6" xfId="22529" xr:uid="{00000000-0005-0000-0000-0000928F0000}"/>
    <cellStyle name="Millares 2 4 4 3 4 7" xfId="32873" xr:uid="{00000000-0005-0000-0000-0000938F0000}"/>
    <cellStyle name="Millares 2 4 4 3 5" xfId="1288" xr:uid="{00000000-0005-0000-0000-0000948F0000}"/>
    <cellStyle name="Millares 2 4 4 3 5 2" xfId="3475" xr:uid="{00000000-0005-0000-0000-0000958F0000}"/>
    <cellStyle name="Millares 2 4 4 3 5 2 2" xfId="6905" xr:uid="{00000000-0005-0000-0000-0000968F0000}"/>
    <cellStyle name="Millares 2 4 4 3 5 2 2 2" xfId="17300" xr:uid="{00000000-0005-0000-0000-0000978F0000}"/>
    <cellStyle name="Millares 2 4 4 3 5 2 2 2 2" xfId="48354" xr:uid="{00000000-0005-0000-0000-0000988F0000}"/>
    <cellStyle name="Millares 2 4 4 3 5 2 2 3" xfId="27670" xr:uid="{00000000-0005-0000-0000-0000998F0000}"/>
    <cellStyle name="Millares 2 4 4 3 5 2 2 4" xfId="38014" xr:uid="{00000000-0005-0000-0000-00009A8F0000}"/>
    <cellStyle name="Millares 2 4 4 3 5 2 3" xfId="10385" xr:uid="{00000000-0005-0000-0000-00009B8F0000}"/>
    <cellStyle name="Millares 2 4 4 3 5 2 3 2" xfId="20751" xr:uid="{00000000-0005-0000-0000-00009C8F0000}"/>
    <cellStyle name="Millares 2 4 4 3 5 2 3 2 2" xfId="51800" xr:uid="{00000000-0005-0000-0000-00009D8F0000}"/>
    <cellStyle name="Millares 2 4 4 3 5 2 3 3" xfId="31116" xr:uid="{00000000-0005-0000-0000-00009E8F0000}"/>
    <cellStyle name="Millares 2 4 4 3 5 2 3 4" xfId="41460" xr:uid="{00000000-0005-0000-0000-00009F8F0000}"/>
    <cellStyle name="Millares 2 4 4 3 5 2 4" xfId="13872" xr:uid="{00000000-0005-0000-0000-0000A08F0000}"/>
    <cellStyle name="Millares 2 4 4 3 5 2 4 2" xfId="44928" xr:uid="{00000000-0005-0000-0000-0000A18F0000}"/>
    <cellStyle name="Millares 2 4 4 3 5 2 5" xfId="24244" xr:uid="{00000000-0005-0000-0000-0000A28F0000}"/>
    <cellStyle name="Millares 2 4 4 3 5 2 6" xfId="34588" xr:uid="{00000000-0005-0000-0000-0000A38F0000}"/>
    <cellStyle name="Millares 2 4 4 3 5 3" xfId="5187" xr:uid="{00000000-0005-0000-0000-0000A48F0000}"/>
    <cellStyle name="Millares 2 4 4 3 5 3 2" xfId="15584" xr:uid="{00000000-0005-0000-0000-0000A58F0000}"/>
    <cellStyle name="Millares 2 4 4 3 5 3 2 2" xfId="46640" xr:uid="{00000000-0005-0000-0000-0000A68F0000}"/>
    <cellStyle name="Millares 2 4 4 3 5 3 3" xfId="25956" xr:uid="{00000000-0005-0000-0000-0000A78F0000}"/>
    <cellStyle name="Millares 2 4 4 3 5 3 4" xfId="36300" xr:uid="{00000000-0005-0000-0000-0000A88F0000}"/>
    <cellStyle name="Millares 2 4 4 3 5 4" xfId="8626" xr:uid="{00000000-0005-0000-0000-0000A98F0000}"/>
    <cellStyle name="Millares 2 4 4 3 5 4 2" xfId="19011" xr:uid="{00000000-0005-0000-0000-0000AA8F0000}"/>
    <cellStyle name="Millares 2 4 4 3 5 4 2 2" xfId="50061" xr:uid="{00000000-0005-0000-0000-0000AB8F0000}"/>
    <cellStyle name="Millares 2 4 4 3 5 4 3" xfId="29377" xr:uid="{00000000-0005-0000-0000-0000AC8F0000}"/>
    <cellStyle name="Millares 2 4 4 3 5 4 4" xfId="39721" xr:uid="{00000000-0005-0000-0000-0000AD8F0000}"/>
    <cellStyle name="Millares 2 4 4 3 5 5" xfId="12158" xr:uid="{00000000-0005-0000-0000-0000AE8F0000}"/>
    <cellStyle name="Millares 2 4 4 3 5 5 2" xfId="43214" xr:uid="{00000000-0005-0000-0000-0000AF8F0000}"/>
    <cellStyle name="Millares 2 4 4 3 5 6" xfId="22530" xr:uid="{00000000-0005-0000-0000-0000B08F0000}"/>
    <cellStyle name="Millares 2 4 4 3 5 7" xfId="32874" xr:uid="{00000000-0005-0000-0000-0000B18F0000}"/>
    <cellStyle name="Millares 2 4 4 3 6" xfId="3470" xr:uid="{00000000-0005-0000-0000-0000B28F0000}"/>
    <cellStyle name="Millares 2 4 4 3 6 2" xfId="6900" xr:uid="{00000000-0005-0000-0000-0000B38F0000}"/>
    <cellStyle name="Millares 2 4 4 3 6 2 2" xfId="17295" xr:uid="{00000000-0005-0000-0000-0000B48F0000}"/>
    <cellStyle name="Millares 2 4 4 3 6 2 2 2" xfId="48349" xr:uid="{00000000-0005-0000-0000-0000B58F0000}"/>
    <cellStyle name="Millares 2 4 4 3 6 2 3" xfId="27665" xr:uid="{00000000-0005-0000-0000-0000B68F0000}"/>
    <cellStyle name="Millares 2 4 4 3 6 2 4" xfId="38009" xr:uid="{00000000-0005-0000-0000-0000B78F0000}"/>
    <cellStyle name="Millares 2 4 4 3 6 3" xfId="10380" xr:uid="{00000000-0005-0000-0000-0000B88F0000}"/>
    <cellStyle name="Millares 2 4 4 3 6 3 2" xfId="20746" xr:uid="{00000000-0005-0000-0000-0000B98F0000}"/>
    <cellStyle name="Millares 2 4 4 3 6 3 2 2" xfId="51795" xr:uid="{00000000-0005-0000-0000-0000BA8F0000}"/>
    <cellStyle name="Millares 2 4 4 3 6 3 3" xfId="31111" xr:uid="{00000000-0005-0000-0000-0000BB8F0000}"/>
    <cellStyle name="Millares 2 4 4 3 6 3 4" xfId="41455" xr:uid="{00000000-0005-0000-0000-0000BC8F0000}"/>
    <cellStyle name="Millares 2 4 4 3 6 4" xfId="13867" xr:uid="{00000000-0005-0000-0000-0000BD8F0000}"/>
    <cellStyle name="Millares 2 4 4 3 6 4 2" xfId="44923" xr:uid="{00000000-0005-0000-0000-0000BE8F0000}"/>
    <cellStyle name="Millares 2 4 4 3 6 5" xfId="24239" xr:uid="{00000000-0005-0000-0000-0000BF8F0000}"/>
    <cellStyle name="Millares 2 4 4 3 6 6" xfId="34583" xr:uid="{00000000-0005-0000-0000-0000C08F0000}"/>
    <cellStyle name="Millares 2 4 4 3 7" xfId="5182" xr:uid="{00000000-0005-0000-0000-0000C18F0000}"/>
    <cellStyle name="Millares 2 4 4 3 7 2" xfId="15579" xr:uid="{00000000-0005-0000-0000-0000C28F0000}"/>
    <cellStyle name="Millares 2 4 4 3 7 2 2" xfId="46635" xr:uid="{00000000-0005-0000-0000-0000C38F0000}"/>
    <cellStyle name="Millares 2 4 4 3 7 3" xfId="25951" xr:uid="{00000000-0005-0000-0000-0000C48F0000}"/>
    <cellStyle name="Millares 2 4 4 3 7 4" xfId="36295" xr:uid="{00000000-0005-0000-0000-0000C58F0000}"/>
    <cellStyle name="Millares 2 4 4 3 8" xfId="8621" xr:uid="{00000000-0005-0000-0000-0000C68F0000}"/>
    <cellStyle name="Millares 2 4 4 3 8 2" xfId="19006" xr:uid="{00000000-0005-0000-0000-0000C78F0000}"/>
    <cellStyle name="Millares 2 4 4 3 8 2 2" xfId="50056" xr:uid="{00000000-0005-0000-0000-0000C88F0000}"/>
    <cellStyle name="Millares 2 4 4 3 8 3" xfId="29372" xr:uid="{00000000-0005-0000-0000-0000C98F0000}"/>
    <cellStyle name="Millares 2 4 4 3 8 4" xfId="39716" xr:uid="{00000000-0005-0000-0000-0000CA8F0000}"/>
    <cellStyle name="Millares 2 4 4 3 9" xfId="12153" xr:uid="{00000000-0005-0000-0000-0000CB8F0000}"/>
    <cellStyle name="Millares 2 4 4 3 9 2" xfId="43209" xr:uid="{00000000-0005-0000-0000-0000CC8F0000}"/>
    <cellStyle name="Millares 2 4 4 4" xfId="5169" xr:uid="{00000000-0005-0000-0000-0000CD8F0000}"/>
    <cellStyle name="Millares 2 4 4 4 2" xfId="15566" xr:uid="{00000000-0005-0000-0000-0000CE8F0000}"/>
    <cellStyle name="Millares 2 4 4 4 2 2" xfId="46622" xr:uid="{00000000-0005-0000-0000-0000CF8F0000}"/>
    <cellStyle name="Millares 2 4 4 4 3" xfId="25938" xr:uid="{00000000-0005-0000-0000-0000D08F0000}"/>
    <cellStyle name="Millares 2 4 4 4 4" xfId="36282" xr:uid="{00000000-0005-0000-0000-0000D18F0000}"/>
    <cellStyle name="Millares 2 4 4 5" xfId="12140" xr:uid="{00000000-0005-0000-0000-0000D28F0000}"/>
    <cellStyle name="Millares 2 4 4 5 2" xfId="43196" xr:uid="{00000000-0005-0000-0000-0000D38F0000}"/>
    <cellStyle name="Millares 2 4 4 6" xfId="22512" xr:uid="{00000000-0005-0000-0000-0000D48F0000}"/>
    <cellStyle name="Millares 2 4 4 7" xfId="32856" xr:uid="{00000000-0005-0000-0000-0000D58F0000}"/>
    <cellStyle name="Millares 2 4 5" xfId="1289" xr:uid="{00000000-0005-0000-0000-0000D68F0000}"/>
    <cellStyle name="Millares 2 4 5 2" xfId="3476" xr:uid="{00000000-0005-0000-0000-0000D78F0000}"/>
    <cellStyle name="Millares 2 4 5 2 2" xfId="6906" xr:uid="{00000000-0005-0000-0000-0000D88F0000}"/>
    <cellStyle name="Millares 2 4 5 2 2 2" xfId="17301" xr:uid="{00000000-0005-0000-0000-0000D98F0000}"/>
    <cellStyle name="Millares 2 4 5 2 2 2 2" xfId="48355" xr:uid="{00000000-0005-0000-0000-0000DA8F0000}"/>
    <cellStyle name="Millares 2 4 5 2 2 3" xfId="27671" xr:uid="{00000000-0005-0000-0000-0000DB8F0000}"/>
    <cellStyle name="Millares 2 4 5 2 2 4" xfId="38015" xr:uid="{00000000-0005-0000-0000-0000DC8F0000}"/>
    <cellStyle name="Millares 2 4 5 2 3" xfId="10386" xr:uid="{00000000-0005-0000-0000-0000DD8F0000}"/>
    <cellStyle name="Millares 2 4 5 2 3 2" xfId="20752" xr:uid="{00000000-0005-0000-0000-0000DE8F0000}"/>
    <cellStyle name="Millares 2 4 5 2 3 2 2" xfId="51801" xr:uid="{00000000-0005-0000-0000-0000DF8F0000}"/>
    <cellStyle name="Millares 2 4 5 2 3 3" xfId="31117" xr:uid="{00000000-0005-0000-0000-0000E08F0000}"/>
    <cellStyle name="Millares 2 4 5 2 3 4" xfId="41461" xr:uid="{00000000-0005-0000-0000-0000E18F0000}"/>
    <cellStyle name="Millares 2 4 5 2 4" xfId="13873" xr:uid="{00000000-0005-0000-0000-0000E28F0000}"/>
    <cellStyle name="Millares 2 4 5 2 4 2" xfId="44929" xr:uid="{00000000-0005-0000-0000-0000E38F0000}"/>
    <cellStyle name="Millares 2 4 5 2 5" xfId="24245" xr:uid="{00000000-0005-0000-0000-0000E48F0000}"/>
    <cellStyle name="Millares 2 4 5 2 6" xfId="34589" xr:uid="{00000000-0005-0000-0000-0000E58F0000}"/>
    <cellStyle name="Millares 2 4 5 3" xfId="5188" xr:uid="{00000000-0005-0000-0000-0000E68F0000}"/>
    <cellStyle name="Millares 2 4 5 3 2" xfId="15585" xr:uid="{00000000-0005-0000-0000-0000E78F0000}"/>
    <cellStyle name="Millares 2 4 5 3 2 2" xfId="46641" xr:uid="{00000000-0005-0000-0000-0000E88F0000}"/>
    <cellStyle name="Millares 2 4 5 3 3" xfId="25957" xr:uid="{00000000-0005-0000-0000-0000E98F0000}"/>
    <cellStyle name="Millares 2 4 5 3 4" xfId="36301" xr:uid="{00000000-0005-0000-0000-0000EA8F0000}"/>
    <cellStyle name="Millares 2 4 5 4" xfId="8627" xr:uid="{00000000-0005-0000-0000-0000EB8F0000}"/>
    <cellStyle name="Millares 2 4 5 4 2" xfId="19012" xr:uid="{00000000-0005-0000-0000-0000EC8F0000}"/>
    <cellStyle name="Millares 2 4 5 4 2 2" xfId="50062" xr:uid="{00000000-0005-0000-0000-0000ED8F0000}"/>
    <cellStyle name="Millares 2 4 5 4 3" xfId="29378" xr:uid="{00000000-0005-0000-0000-0000EE8F0000}"/>
    <cellStyle name="Millares 2 4 5 4 4" xfId="39722" xr:uid="{00000000-0005-0000-0000-0000EF8F0000}"/>
    <cellStyle name="Millares 2 4 5 5" xfId="12159" xr:uid="{00000000-0005-0000-0000-0000F08F0000}"/>
    <cellStyle name="Millares 2 4 5 5 2" xfId="43215" xr:uid="{00000000-0005-0000-0000-0000F18F0000}"/>
    <cellStyle name="Millares 2 4 5 6" xfId="22531" xr:uid="{00000000-0005-0000-0000-0000F28F0000}"/>
    <cellStyle name="Millares 2 4 5 7" xfId="32875" xr:uid="{00000000-0005-0000-0000-0000F38F0000}"/>
    <cellStyle name="Millares 2 4 6" xfId="1290" xr:uid="{00000000-0005-0000-0000-0000F48F0000}"/>
    <cellStyle name="Millares 2 4 6 2" xfId="3477" xr:uid="{00000000-0005-0000-0000-0000F58F0000}"/>
    <cellStyle name="Millares 2 4 6 2 2" xfId="6907" xr:uid="{00000000-0005-0000-0000-0000F68F0000}"/>
    <cellStyle name="Millares 2 4 6 2 2 2" xfId="17302" xr:uid="{00000000-0005-0000-0000-0000F78F0000}"/>
    <cellStyle name="Millares 2 4 6 2 2 2 2" xfId="48356" xr:uid="{00000000-0005-0000-0000-0000F88F0000}"/>
    <cellStyle name="Millares 2 4 6 2 2 3" xfId="27672" xr:uid="{00000000-0005-0000-0000-0000F98F0000}"/>
    <cellStyle name="Millares 2 4 6 2 2 4" xfId="38016" xr:uid="{00000000-0005-0000-0000-0000FA8F0000}"/>
    <cellStyle name="Millares 2 4 6 2 3" xfId="10387" xr:uid="{00000000-0005-0000-0000-0000FB8F0000}"/>
    <cellStyle name="Millares 2 4 6 2 3 2" xfId="20753" xr:uid="{00000000-0005-0000-0000-0000FC8F0000}"/>
    <cellStyle name="Millares 2 4 6 2 3 2 2" xfId="51802" xr:uid="{00000000-0005-0000-0000-0000FD8F0000}"/>
    <cellStyle name="Millares 2 4 6 2 3 3" xfId="31118" xr:uid="{00000000-0005-0000-0000-0000FE8F0000}"/>
    <cellStyle name="Millares 2 4 6 2 3 4" xfId="41462" xr:uid="{00000000-0005-0000-0000-0000FF8F0000}"/>
    <cellStyle name="Millares 2 4 6 2 4" xfId="13874" xr:uid="{00000000-0005-0000-0000-000000900000}"/>
    <cellStyle name="Millares 2 4 6 2 4 2" xfId="44930" xr:uid="{00000000-0005-0000-0000-000001900000}"/>
    <cellStyle name="Millares 2 4 6 2 5" xfId="24246" xr:uid="{00000000-0005-0000-0000-000002900000}"/>
    <cellStyle name="Millares 2 4 6 2 6" xfId="34590" xr:uid="{00000000-0005-0000-0000-000003900000}"/>
    <cellStyle name="Millares 2 4 6 3" xfId="5189" xr:uid="{00000000-0005-0000-0000-000004900000}"/>
    <cellStyle name="Millares 2 4 6 3 2" xfId="15586" xr:uid="{00000000-0005-0000-0000-000005900000}"/>
    <cellStyle name="Millares 2 4 6 3 2 2" xfId="46642" xr:uid="{00000000-0005-0000-0000-000006900000}"/>
    <cellStyle name="Millares 2 4 6 3 3" xfId="25958" xr:uid="{00000000-0005-0000-0000-000007900000}"/>
    <cellStyle name="Millares 2 4 6 3 4" xfId="36302" xr:uid="{00000000-0005-0000-0000-000008900000}"/>
    <cellStyle name="Millares 2 4 6 4" xfId="8628" xr:uid="{00000000-0005-0000-0000-000009900000}"/>
    <cellStyle name="Millares 2 4 6 4 2" xfId="19013" xr:uid="{00000000-0005-0000-0000-00000A900000}"/>
    <cellStyle name="Millares 2 4 6 4 2 2" xfId="50063" xr:uid="{00000000-0005-0000-0000-00000B900000}"/>
    <cellStyle name="Millares 2 4 6 4 3" xfId="29379" xr:uid="{00000000-0005-0000-0000-00000C900000}"/>
    <cellStyle name="Millares 2 4 6 4 4" xfId="39723" xr:uid="{00000000-0005-0000-0000-00000D900000}"/>
    <cellStyle name="Millares 2 4 6 5" xfId="12160" xr:uid="{00000000-0005-0000-0000-00000E900000}"/>
    <cellStyle name="Millares 2 4 6 5 2" xfId="43216" xr:uid="{00000000-0005-0000-0000-00000F900000}"/>
    <cellStyle name="Millares 2 4 6 6" xfId="22532" xr:uid="{00000000-0005-0000-0000-000010900000}"/>
    <cellStyle name="Millares 2 4 6 7" xfId="32876" xr:uid="{00000000-0005-0000-0000-000011900000}"/>
    <cellStyle name="Millares 2 4 7" xfId="5056" xr:uid="{00000000-0005-0000-0000-000012900000}"/>
    <cellStyle name="Millares 2 4 7 2" xfId="15453" xr:uid="{00000000-0005-0000-0000-000013900000}"/>
    <cellStyle name="Millares 2 4 7 2 2" xfId="46509" xr:uid="{00000000-0005-0000-0000-000014900000}"/>
    <cellStyle name="Millares 2 4 7 3" xfId="25825" xr:uid="{00000000-0005-0000-0000-000015900000}"/>
    <cellStyle name="Millares 2 4 7 4" xfId="36169" xr:uid="{00000000-0005-0000-0000-000016900000}"/>
    <cellStyle name="Millares 2 4 8" xfId="12027" xr:uid="{00000000-0005-0000-0000-000017900000}"/>
    <cellStyle name="Millares 2 4 8 2" xfId="43083" xr:uid="{00000000-0005-0000-0000-000018900000}"/>
    <cellStyle name="Millares 2 4 9" xfId="22399" xr:uid="{00000000-0005-0000-0000-000019900000}"/>
    <cellStyle name="Millares 2 5" xfId="1291" xr:uid="{00000000-0005-0000-0000-00001A900000}"/>
    <cellStyle name="Millares 2 5 2" xfId="5" xr:uid="{00000000-0005-0000-0000-00001B900000}"/>
    <cellStyle name="Millares 2 5 2 10" xfId="1293" xr:uid="{00000000-0005-0000-0000-00001C900000}"/>
    <cellStyle name="Millares 2 5 2 10 2" xfId="3478" xr:uid="{00000000-0005-0000-0000-00001D900000}"/>
    <cellStyle name="Millares 2 5 2 10 2 2" xfId="6908" xr:uid="{00000000-0005-0000-0000-00001E900000}"/>
    <cellStyle name="Millares 2 5 2 10 2 2 2" xfId="17303" xr:uid="{00000000-0005-0000-0000-00001F900000}"/>
    <cellStyle name="Millares 2 5 2 10 2 2 2 2" xfId="48357" xr:uid="{00000000-0005-0000-0000-000020900000}"/>
    <cellStyle name="Millares 2 5 2 10 2 2 3" xfId="27673" xr:uid="{00000000-0005-0000-0000-000021900000}"/>
    <cellStyle name="Millares 2 5 2 10 2 2 4" xfId="38017" xr:uid="{00000000-0005-0000-0000-000022900000}"/>
    <cellStyle name="Millares 2 5 2 10 2 3" xfId="10388" xr:uid="{00000000-0005-0000-0000-000023900000}"/>
    <cellStyle name="Millares 2 5 2 10 2 3 2" xfId="20754" xr:uid="{00000000-0005-0000-0000-000024900000}"/>
    <cellStyle name="Millares 2 5 2 10 2 3 2 2" xfId="51803" xr:uid="{00000000-0005-0000-0000-000025900000}"/>
    <cellStyle name="Millares 2 5 2 10 2 3 3" xfId="31119" xr:uid="{00000000-0005-0000-0000-000026900000}"/>
    <cellStyle name="Millares 2 5 2 10 2 3 4" xfId="41463" xr:uid="{00000000-0005-0000-0000-000027900000}"/>
    <cellStyle name="Millares 2 5 2 10 2 4" xfId="13875" xr:uid="{00000000-0005-0000-0000-000028900000}"/>
    <cellStyle name="Millares 2 5 2 10 2 4 2" xfId="44931" xr:uid="{00000000-0005-0000-0000-000029900000}"/>
    <cellStyle name="Millares 2 5 2 10 2 5" xfId="24247" xr:uid="{00000000-0005-0000-0000-00002A900000}"/>
    <cellStyle name="Millares 2 5 2 10 2 6" xfId="34591" xr:uid="{00000000-0005-0000-0000-00002B900000}"/>
    <cellStyle name="Millares 2 5 2 10 3" xfId="5192" xr:uid="{00000000-0005-0000-0000-00002C900000}"/>
    <cellStyle name="Millares 2 5 2 10 3 2" xfId="15589" xr:uid="{00000000-0005-0000-0000-00002D900000}"/>
    <cellStyle name="Millares 2 5 2 10 3 2 2" xfId="46645" xr:uid="{00000000-0005-0000-0000-00002E900000}"/>
    <cellStyle name="Millares 2 5 2 10 3 3" xfId="25961" xr:uid="{00000000-0005-0000-0000-00002F900000}"/>
    <cellStyle name="Millares 2 5 2 10 3 4" xfId="36305" xr:uid="{00000000-0005-0000-0000-000030900000}"/>
    <cellStyle name="Millares 2 5 2 10 4" xfId="8630" xr:uid="{00000000-0005-0000-0000-000031900000}"/>
    <cellStyle name="Millares 2 5 2 10 4 2" xfId="19015" xr:uid="{00000000-0005-0000-0000-000032900000}"/>
    <cellStyle name="Millares 2 5 2 10 4 2 2" xfId="50065" xr:uid="{00000000-0005-0000-0000-000033900000}"/>
    <cellStyle name="Millares 2 5 2 10 4 3" xfId="29381" xr:uid="{00000000-0005-0000-0000-000034900000}"/>
    <cellStyle name="Millares 2 5 2 10 4 4" xfId="39725" xr:uid="{00000000-0005-0000-0000-000035900000}"/>
    <cellStyle name="Millares 2 5 2 10 5" xfId="12163" xr:uid="{00000000-0005-0000-0000-000036900000}"/>
    <cellStyle name="Millares 2 5 2 10 5 2" xfId="43219" xr:uid="{00000000-0005-0000-0000-000037900000}"/>
    <cellStyle name="Millares 2 5 2 10 6" xfId="22535" xr:uid="{00000000-0005-0000-0000-000038900000}"/>
    <cellStyle name="Millares 2 5 2 10 7" xfId="32879" xr:uid="{00000000-0005-0000-0000-000039900000}"/>
    <cellStyle name="Millares 2 5 2 11" xfId="1294" xr:uid="{00000000-0005-0000-0000-00003A900000}"/>
    <cellStyle name="Millares 2 5 2 11 2" xfId="3479" xr:uid="{00000000-0005-0000-0000-00003B900000}"/>
    <cellStyle name="Millares 2 5 2 11 2 2" xfId="6909" xr:uid="{00000000-0005-0000-0000-00003C900000}"/>
    <cellStyle name="Millares 2 5 2 11 2 2 2" xfId="17304" xr:uid="{00000000-0005-0000-0000-00003D900000}"/>
    <cellStyle name="Millares 2 5 2 11 2 2 2 2" xfId="48358" xr:uid="{00000000-0005-0000-0000-00003E900000}"/>
    <cellStyle name="Millares 2 5 2 11 2 2 3" xfId="27674" xr:uid="{00000000-0005-0000-0000-00003F900000}"/>
    <cellStyle name="Millares 2 5 2 11 2 2 4" xfId="38018" xr:uid="{00000000-0005-0000-0000-000040900000}"/>
    <cellStyle name="Millares 2 5 2 11 2 3" xfId="10389" xr:uid="{00000000-0005-0000-0000-000041900000}"/>
    <cellStyle name="Millares 2 5 2 11 2 3 2" xfId="20755" xr:uid="{00000000-0005-0000-0000-000042900000}"/>
    <cellStyle name="Millares 2 5 2 11 2 3 2 2" xfId="51804" xr:uid="{00000000-0005-0000-0000-000043900000}"/>
    <cellStyle name="Millares 2 5 2 11 2 3 3" xfId="31120" xr:uid="{00000000-0005-0000-0000-000044900000}"/>
    <cellStyle name="Millares 2 5 2 11 2 3 4" xfId="41464" xr:uid="{00000000-0005-0000-0000-000045900000}"/>
    <cellStyle name="Millares 2 5 2 11 2 4" xfId="13876" xr:uid="{00000000-0005-0000-0000-000046900000}"/>
    <cellStyle name="Millares 2 5 2 11 2 4 2" xfId="44932" xr:uid="{00000000-0005-0000-0000-000047900000}"/>
    <cellStyle name="Millares 2 5 2 11 2 5" xfId="24248" xr:uid="{00000000-0005-0000-0000-000048900000}"/>
    <cellStyle name="Millares 2 5 2 11 2 6" xfId="34592" xr:uid="{00000000-0005-0000-0000-000049900000}"/>
    <cellStyle name="Millares 2 5 2 11 3" xfId="5193" xr:uid="{00000000-0005-0000-0000-00004A900000}"/>
    <cellStyle name="Millares 2 5 2 11 3 2" xfId="15590" xr:uid="{00000000-0005-0000-0000-00004B900000}"/>
    <cellStyle name="Millares 2 5 2 11 3 2 2" xfId="46646" xr:uid="{00000000-0005-0000-0000-00004C900000}"/>
    <cellStyle name="Millares 2 5 2 11 3 3" xfId="25962" xr:uid="{00000000-0005-0000-0000-00004D900000}"/>
    <cellStyle name="Millares 2 5 2 11 3 4" xfId="36306" xr:uid="{00000000-0005-0000-0000-00004E900000}"/>
    <cellStyle name="Millares 2 5 2 11 4" xfId="8631" xr:uid="{00000000-0005-0000-0000-00004F900000}"/>
    <cellStyle name="Millares 2 5 2 11 4 2" xfId="19016" xr:uid="{00000000-0005-0000-0000-000050900000}"/>
    <cellStyle name="Millares 2 5 2 11 4 2 2" xfId="50066" xr:uid="{00000000-0005-0000-0000-000051900000}"/>
    <cellStyle name="Millares 2 5 2 11 4 3" xfId="29382" xr:uid="{00000000-0005-0000-0000-000052900000}"/>
    <cellStyle name="Millares 2 5 2 11 4 4" xfId="39726" xr:uid="{00000000-0005-0000-0000-000053900000}"/>
    <cellStyle name="Millares 2 5 2 11 5" xfId="12164" xr:uid="{00000000-0005-0000-0000-000054900000}"/>
    <cellStyle name="Millares 2 5 2 11 5 2" xfId="43220" xr:uid="{00000000-0005-0000-0000-000055900000}"/>
    <cellStyle name="Millares 2 5 2 11 6" xfId="22536" xr:uid="{00000000-0005-0000-0000-000056900000}"/>
    <cellStyle name="Millares 2 5 2 11 7" xfId="32880" xr:uid="{00000000-0005-0000-0000-000057900000}"/>
    <cellStyle name="Millares 2 5 2 12" xfId="1295" xr:uid="{00000000-0005-0000-0000-000058900000}"/>
    <cellStyle name="Millares 2 5 2 12 2" xfId="3480" xr:uid="{00000000-0005-0000-0000-000059900000}"/>
    <cellStyle name="Millares 2 5 2 12 2 2" xfId="6910" xr:uid="{00000000-0005-0000-0000-00005A900000}"/>
    <cellStyle name="Millares 2 5 2 12 2 2 2" xfId="17305" xr:uid="{00000000-0005-0000-0000-00005B900000}"/>
    <cellStyle name="Millares 2 5 2 12 2 2 2 2" xfId="48359" xr:uid="{00000000-0005-0000-0000-00005C900000}"/>
    <cellStyle name="Millares 2 5 2 12 2 2 3" xfId="27675" xr:uid="{00000000-0005-0000-0000-00005D900000}"/>
    <cellStyle name="Millares 2 5 2 12 2 2 4" xfId="38019" xr:uid="{00000000-0005-0000-0000-00005E900000}"/>
    <cellStyle name="Millares 2 5 2 12 2 3" xfId="10390" xr:uid="{00000000-0005-0000-0000-00005F900000}"/>
    <cellStyle name="Millares 2 5 2 12 2 3 2" xfId="20756" xr:uid="{00000000-0005-0000-0000-000060900000}"/>
    <cellStyle name="Millares 2 5 2 12 2 3 2 2" xfId="51805" xr:uid="{00000000-0005-0000-0000-000061900000}"/>
    <cellStyle name="Millares 2 5 2 12 2 3 3" xfId="31121" xr:uid="{00000000-0005-0000-0000-000062900000}"/>
    <cellStyle name="Millares 2 5 2 12 2 3 4" xfId="41465" xr:uid="{00000000-0005-0000-0000-000063900000}"/>
    <cellStyle name="Millares 2 5 2 12 2 4" xfId="13877" xr:uid="{00000000-0005-0000-0000-000064900000}"/>
    <cellStyle name="Millares 2 5 2 12 2 4 2" xfId="44933" xr:uid="{00000000-0005-0000-0000-000065900000}"/>
    <cellStyle name="Millares 2 5 2 12 2 5" xfId="24249" xr:uid="{00000000-0005-0000-0000-000066900000}"/>
    <cellStyle name="Millares 2 5 2 12 2 6" xfId="34593" xr:uid="{00000000-0005-0000-0000-000067900000}"/>
    <cellStyle name="Millares 2 5 2 12 3" xfId="5194" xr:uid="{00000000-0005-0000-0000-000068900000}"/>
    <cellStyle name="Millares 2 5 2 12 3 2" xfId="15591" xr:uid="{00000000-0005-0000-0000-000069900000}"/>
    <cellStyle name="Millares 2 5 2 12 3 2 2" xfId="46647" xr:uid="{00000000-0005-0000-0000-00006A900000}"/>
    <cellStyle name="Millares 2 5 2 12 3 3" xfId="25963" xr:uid="{00000000-0005-0000-0000-00006B900000}"/>
    <cellStyle name="Millares 2 5 2 12 3 4" xfId="36307" xr:uid="{00000000-0005-0000-0000-00006C900000}"/>
    <cellStyle name="Millares 2 5 2 12 4" xfId="8632" xr:uid="{00000000-0005-0000-0000-00006D900000}"/>
    <cellStyle name="Millares 2 5 2 12 4 2" xfId="19017" xr:uid="{00000000-0005-0000-0000-00006E900000}"/>
    <cellStyle name="Millares 2 5 2 12 4 2 2" xfId="50067" xr:uid="{00000000-0005-0000-0000-00006F900000}"/>
    <cellStyle name="Millares 2 5 2 12 4 3" xfId="29383" xr:uid="{00000000-0005-0000-0000-000070900000}"/>
    <cellStyle name="Millares 2 5 2 12 4 4" xfId="39727" xr:uid="{00000000-0005-0000-0000-000071900000}"/>
    <cellStyle name="Millares 2 5 2 12 5" xfId="12165" xr:uid="{00000000-0005-0000-0000-000072900000}"/>
    <cellStyle name="Millares 2 5 2 12 5 2" xfId="43221" xr:uid="{00000000-0005-0000-0000-000073900000}"/>
    <cellStyle name="Millares 2 5 2 12 6" xfId="22537" xr:uid="{00000000-0005-0000-0000-000074900000}"/>
    <cellStyle name="Millares 2 5 2 12 7" xfId="32881" xr:uid="{00000000-0005-0000-0000-000075900000}"/>
    <cellStyle name="Millares 2 5 2 13" xfId="1292" xr:uid="{00000000-0005-0000-0000-000076900000}"/>
    <cellStyle name="Millares 2 5 2 13 2" xfId="5191" xr:uid="{00000000-0005-0000-0000-000077900000}"/>
    <cellStyle name="Millares 2 5 2 13 2 2" xfId="15588" xr:uid="{00000000-0005-0000-0000-000078900000}"/>
    <cellStyle name="Millares 2 5 2 13 2 2 2" xfId="46644" xr:uid="{00000000-0005-0000-0000-000079900000}"/>
    <cellStyle name="Millares 2 5 2 13 2 3" xfId="25960" xr:uid="{00000000-0005-0000-0000-00007A900000}"/>
    <cellStyle name="Millares 2 5 2 13 2 4" xfId="36304" xr:uid="{00000000-0005-0000-0000-00007B900000}"/>
    <cellStyle name="Millares 2 5 2 13 3" xfId="9167" xr:uid="{00000000-0005-0000-0000-00007C900000}"/>
    <cellStyle name="Millares 2 5 2 13 3 2" xfId="19533" xr:uid="{00000000-0005-0000-0000-00007D900000}"/>
    <cellStyle name="Millares 2 5 2 13 3 2 2" xfId="50582" xr:uid="{00000000-0005-0000-0000-00007E900000}"/>
    <cellStyle name="Millares 2 5 2 13 3 3" xfId="29898" xr:uid="{00000000-0005-0000-0000-00007F900000}"/>
    <cellStyle name="Millares 2 5 2 13 3 4" xfId="40242" xr:uid="{00000000-0005-0000-0000-000080900000}"/>
    <cellStyle name="Millares 2 5 2 13 4" xfId="12162" xr:uid="{00000000-0005-0000-0000-000081900000}"/>
    <cellStyle name="Millares 2 5 2 13 4 2" xfId="43218" xr:uid="{00000000-0005-0000-0000-000082900000}"/>
    <cellStyle name="Millares 2 5 2 13 5" xfId="22534" xr:uid="{00000000-0005-0000-0000-000083900000}"/>
    <cellStyle name="Millares 2 5 2 13 6" xfId="32878" xr:uid="{00000000-0005-0000-0000-000084900000}"/>
    <cellStyle name="Millares 2 5 2 14" xfId="2263" xr:uid="{00000000-0005-0000-0000-000085900000}"/>
    <cellStyle name="Millares 2 5 2 14 2" xfId="5694" xr:uid="{00000000-0005-0000-0000-000086900000}"/>
    <cellStyle name="Millares 2 5 2 14 2 2" xfId="16090" xr:uid="{00000000-0005-0000-0000-000087900000}"/>
    <cellStyle name="Millares 2 5 2 14 2 2 2" xfId="47144" xr:uid="{00000000-0005-0000-0000-000088900000}"/>
    <cellStyle name="Millares 2 5 2 14 2 3" xfId="26460" xr:uid="{00000000-0005-0000-0000-000089900000}"/>
    <cellStyle name="Millares 2 5 2 14 2 4" xfId="36804" xr:uid="{00000000-0005-0000-0000-00008A900000}"/>
    <cellStyle name="Millares 2 5 2 14 3" xfId="9175" xr:uid="{00000000-0005-0000-0000-00008B900000}"/>
    <cellStyle name="Millares 2 5 2 14 3 2" xfId="19541" xr:uid="{00000000-0005-0000-0000-00008C900000}"/>
    <cellStyle name="Millares 2 5 2 14 3 2 2" xfId="50590" xr:uid="{00000000-0005-0000-0000-00008D900000}"/>
    <cellStyle name="Millares 2 5 2 14 3 3" xfId="29906" xr:uid="{00000000-0005-0000-0000-00008E900000}"/>
    <cellStyle name="Millares 2 5 2 14 3 4" xfId="40250" xr:uid="{00000000-0005-0000-0000-00008F900000}"/>
    <cellStyle name="Millares 2 5 2 14 4" xfId="12662" xr:uid="{00000000-0005-0000-0000-000090900000}"/>
    <cellStyle name="Millares 2 5 2 14 4 2" xfId="43718" xr:uid="{00000000-0005-0000-0000-000091900000}"/>
    <cellStyle name="Millares 2 5 2 14 5" xfId="23034" xr:uid="{00000000-0005-0000-0000-000092900000}"/>
    <cellStyle name="Millares 2 5 2 14 6" xfId="33378" xr:uid="{00000000-0005-0000-0000-000093900000}"/>
    <cellStyle name="Millares 2 5 2 15" xfId="3974" xr:uid="{00000000-0005-0000-0000-000094900000}"/>
    <cellStyle name="Millares 2 5 2 15 2" xfId="14371" xr:uid="{00000000-0005-0000-0000-000095900000}"/>
    <cellStyle name="Millares 2 5 2 15 2 2" xfId="45427" xr:uid="{00000000-0005-0000-0000-000096900000}"/>
    <cellStyle name="Millares 2 5 2 15 3" xfId="24743" xr:uid="{00000000-0005-0000-0000-000097900000}"/>
    <cellStyle name="Millares 2 5 2 15 4" xfId="35087" xr:uid="{00000000-0005-0000-0000-000098900000}"/>
    <cellStyle name="Millares 2 5 2 16" xfId="8629" xr:uid="{00000000-0005-0000-0000-000099900000}"/>
    <cellStyle name="Millares 2 5 2 16 2" xfId="19014" xr:uid="{00000000-0005-0000-0000-00009A900000}"/>
    <cellStyle name="Millares 2 5 2 16 2 2" xfId="50064" xr:uid="{00000000-0005-0000-0000-00009B900000}"/>
    <cellStyle name="Millares 2 5 2 16 3" xfId="29380" xr:uid="{00000000-0005-0000-0000-00009C900000}"/>
    <cellStyle name="Millares 2 5 2 16 4" xfId="39724" xr:uid="{00000000-0005-0000-0000-00009D900000}"/>
    <cellStyle name="Millares 2 5 2 17" xfId="10934" xr:uid="{00000000-0005-0000-0000-00009E900000}"/>
    <cellStyle name="Millares 2 5 2 17 2" xfId="21282" xr:uid="{00000000-0005-0000-0000-00009F900000}"/>
    <cellStyle name="Millares 2 5 2 17 2 2" xfId="52331" xr:uid="{00000000-0005-0000-0000-0000A0900000}"/>
    <cellStyle name="Millares 2 5 2 17 3" xfId="31647" xr:uid="{00000000-0005-0000-0000-0000A1900000}"/>
    <cellStyle name="Millares 2 5 2 17 4" xfId="41991" xr:uid="{00000000-0005-0000-0000-0000A2900000}"/>
    <cellStyle name="Millares 2 5 2 18" xfId="10946" xr:uid="{00000000-0005-0000-0000-0000A3900000}"/>
    <cellStyle name="Millares 2 5 2 18 2" xfId="42002" xr:uid="{00000000-0005-0000-0000-0000A4900000}"/>
    <cellStyle name="Millares 2 5 2 19" xfId="21318" xr:uid="{00000000-0005-0000-0000-0000A5900000}"/>
    <cellStyle name="Millares 2 5 2 2" xfId="1296" xr:uid="{00000000-0005-0000-0000-0000A6900000}"/>
    <cellStyle name="Millares 2 5 2 2 10" xfId="8633" xr:uid="{00000000-0005-0000-0000-0000A7900000}"/>
    <cellStyle name="Millares 2 5 2 2 10 2" xfId="19018" xr:uid="{00000000-0005-0000-0000-0000A8900000}"/>
    <cellStyle name="Millares 2 5 2 2 10 2 2" xfId="50068" xr:uid="{00000000-0005-0000-0000-0000A9900000}"/>
    <cellStyle name="Millares 2 5 2 2 10 3" xfId="29384" xr:uid="{00000000-0005-0000-0000-0000AA900000}"/>
    <cellStyle name="Millares 2 5 2 2 10 4" xfId="39728" xr:uid="{00000000-0005-0000-0000-0000AB900000}"/>
    <cellStyle name="Millares 2 5 2 2 11" xfId="12166" xr:uid="{00000000-0005-0000-0000-0000AC900000}"/>
    <cellStyle name="Millares 2 5 2 2 11 2" xfId="43222" xr:uid="{00000000-0005-0000-0000-0000AD900000}"/>
    <cellStyle name="Millares 2 5 2 2 12" xfId="22538" xr:uid="{00000000-0005-0000-0000-0000AE900000}"/>
    <cellStyle name="Millares 2 5 2 2 13" xfId="32882" xr:uid="{00000000-0005-0000-0000-0000AF900000}"/>
    <cellStyle name="Millares 2 5 2 2 2" xfId="1297" xr:uid="{00000000-0005-0000-0000-0000B0900000}"/>
    <cellStyle name="Millares 2 5 2 2 2 10" xfId="12167" xr:uid="{00000000-0005-0000-0000-0000B1900000}"/>
    <cellStyle name="Millares 2 5 2 2 2 10 2" xfId="43223" xr:uid="{00000000-0005-0000-0000-0000B2900000}"/>
    <cellStyle name="Millares 2 5 2 2 2 11" xfId="22539" xr:uid="{00000000-0005-0000-0000-0000B3900000}"/>
    <cellStyle name="Millares 2 5 2 2 2 12" xfId="32883" xr:uid="{00000000-0005-0000-0000-0000B4900000}"/>
    <cellStyle name="Millares 2 5 2 2 2 2" xfId="1298" xr:uid="{00000000-0005-0000-0000-0000B5900000}"/>
    <cellStyle name="Millares 2 5 2 2 2 2 10" xfId="22540" xr:uid="{00000000-0005-0000-0000-0000B6900000}"/>
    <cellStyle name="Millares 2 5 2 2 2 2 11" xfId="32884" xr:uid="{00000000-0005-0000-0000-0000B7900000}"/>
    <cellStyle name="Millares 2 5 2 2 2 2 2" xfId="1299" xr:uid="{00000000-0005-0000-0000-0000B8900000}"/>
    <cellStyle name="Millares 2 5 2 2 2 2 2 2" xfId="1300" xr:uid="{00000000-0005-0000-0000-0000B9900000}"/>
    <cellStyle name="Millares 2 5 2 2 2 2 2 2 2" xfId="3485" xr:uid="{00000000-0005-0000-0000-0000BA900000}"/>
    <cellStyle name="Millares 2 5 2 2 2 2 2 2 2 2" xfId="6915" xr:uid="{00000000-0005-0000-0000-0000BB900000}"/>
    <cellStyle name="Millares 2 5 2 2 2 2 2 2 2 2 2" xfId="17310" xr:uid="{00000000-0005-0000-0000-0000BC900000}"/>
    <cellStyle name="Millares 2 5 2 2 2 2 2 2 2 2 2 2" xfId="48364" xr:uid="{00000000-0005-0000-0000-0000BD900000}"/>
    <cellStyle name="Millares 2 5 2 2 2 2 2 2 2 2 3" xfId="27680" xr:uid="{00000000-0005-0000-0000-0000BE900000}"/>
    <cellStyle name="Millares 2 5 2 2 2 2 2 2 2 2 4" xfId="38024" xr:uid="{00000000-0005-0000-0000-0000BF900000}"/>
    <cellStyle name="Millares 2 5 2 2 2 2 2 2 2 3" xfId="10395" xr:uid="{00000000-0005-0000-0000-0000C0900000}"/>
    <cellStyle name="Millares 2 5 2 2 2 2 2 2 2 3 2" xfId="20761" xr:uid="{00000000-0005-0000-0000-0000C1900000}"/>
    <cellStyle name="Millares 2 5 2 2 2 2 2 2 2 3 2 2" xfId="51810" xr:uid="{00000000-0005-0000-0000-0000C2900000}"/>
    <cellStyle name="Millares 2 5 2 2 2 2 2 2 2 3 3" xfId="31126" xr:uid="{00000000-0005-0000-0000-0000C3900000}"/>
    <cellStyle name="Millares 2 5 2 2 2 2 2 2 2 3 4" xfId="41470" xr:uid="{00000000-0005-0000-0000-0000C4900000}"/>
    <cellStyle name="Millares 2 5 2 2 2 2 2 2 2 4" xfId="13882" xr:uid="{00000000-0005-0000-0000-0000C5900000}"/>
    <cellStyle name="Millares 2 5 2 2 2 2 2 2 2 4 2" xfId="44938" xr:uid="{00000000-0005-0000-0000-0000C6900000}"/>
    <cellStyle name="Millares 2 5 2 2 2 2 2 2 2 5" xfId="24254" xr:uid="{00000000-0005-0000-0000-0000C7900000}"/>
    <cellStyle name="Millares 2 5 2 2 2 2 2 2 2 6" xfId="34598" xr:uid="{00000000-0005-0000-0000-0000C8900000}"/>
    <cellStyle name="Millares 2 5 2 2 2 2 2 2 3" xfId="5199" xr:uid="{00000000-0005-0000-0000-0000C9900000}"/>
    <cellStyle name="Millares 2 5 2 2 2 2 2 2 3 2" xfId="15596" xr:uid="{00000000-0005-0000-0000-0000CA900000}"/>
    <cellStyle name="Millares 2 5 2 2 2 2 2 2 3 2 2" xfId="46652" xr:uid="{00000000-0005-0000-0000-0000CB900000}"/>
    <cellStyle name="Millares 2 5 2 2 2 2 2 2 3 3" xfId="25968" xr:uid="{00000000-0005-0000-0000-0000CC900000}"/>
    <cellStyle name="Millares 2 5 2 2 2 2 2 2 3 4" xfId="36312" xr:uid="{00000000-0005-0000-0000-0000CD900000}"/>
    <cellStyle name="Millares 2 5 2 2 2 2 2 2 4" xfId="8637" xr:uid="{00000000-0005-0000-0000-0000CE900000}"/>
    <cellStyle name="Millares 2 5 2 2 2 2 2 2 4 2" xfId="19022" xr:uid="{00000000-0005-0000-0000-0000CF900000}"/>
    <cellStyle name="Millares 2 5 2 2 2 2 2 2 4 2 2" xfId="50072" xr:uid="{00000000-0005-0000-0000-0000D0900000}"/>
    <cellStyle name="Millares 2 5 2 2 2 2 2 2 4 3" xfId="29388" xr:uid="{00000000-0005-0000-0000-0000D1900000}"/>
    <cellStyle name="Millares 2 5 2 2 2 2 2 2 4 4" xfId="39732" xr:uid="{00000000-0005-0000-0000-0000D2900000}"/>
    <cellStyle name="Millares 2 5 2 2 2 2 2 2 5" xfId="12170" xr:uid="{00000000-0005-0000-0000-0000D3900000}"/>
    <cellStyle name="Millares 2 5 2 2 2 2 2 2 5 2" xfId="43226" xr:uid="{00000000-0005-0000-0000-0000D4900000}"/>
    <cellStyle name="Millares 2 5 2 2 2 2 2 2 6" xfId="22542" xr:uid="{00000000-0005-0000-0000-0000D5900000}"/>
    <cellStyle name="Millares 2 5 2 2 2 2 2 2 7" xfId="32886" xr:uid="{00000000-0005-0000-0000-0000D6900000}"/>
    <cellStyle name="Millares 2 5 2 2 2 2 2 3" xfId="3484" xr:uid="{00000000-0005-0000-0000-0000D7900000}"/>
    <cellStyle name="Millares 2 5 2 2 2 2 2 3 2" xfId="6914" xr:uid="{00000000-0005-0000-0000-0000D8900000}"/>
    <cellStyle name="Millares 2 5 2 2 2 2 2 3 2 2" xfId="17309" xr:uid="{00000000-0005-0000-0000-0000D9900000}"/>
    <cellStyle name="Millares 2 5 2 2 2 2 2 3 2 2 2" xfId="48363" xr:uid="{00000000-0005-0000-0000-0000DA900000}"/>
    <cellStyle name="Millares 2 5 2 2 2 2 2 3 2 3" xfId="27679" xr:uid="{00000000-0005-0000-0000-0000DB900000}"/>
    <cellStyle name="Millares 2 5 2 2 2 2 2 3 2 4" xfId="38023" xr:uid="{00000000-0005-0000-0000-0000DC900000}"/>
    <cellStyle name="Millares 2 5 2 2 2 2 2 3 3" xfId="10394" xr:uid="{00000000-0005-0000-0000-0000DD900000}"/>
    <cellStyle name="Millares 2 5 2 2 2 2 2 3 3 2" xfId="20760" xr:uid="{00000000-0005-0000-0000-0000DE900000}"/>
    <cellStyle name="Millares 2 5 2 2 2 2 2 3 3 2 2" xfId="51809" xr:uid="{00000000-0005-0000-0000-0000DF900000}"/>
    <cellStyle name="Millares 2 5 2 2 2 2 2 3 3 3" xfId="31125" xr:uid="{00000000-0005-0000-0000-0000E0900000}"/>
    <cellStyle name="Millares 2 5 2 2 2 2 2 3 3 4" xfId="41469" xr:uid="{00000000-0005-0000-0000-0000E1900000}"/>
    <cellStyle name="Millares 2 5 2 2 2 2 2 3 4" xfId="13881" xr:uid="{00000000-0005-0000-0000-0000E2900000}"/>
    <cellStyle name="Millares 2 5 2 2 2 2 2 3 4 2" xfId="44937" xr:uid="{00000000-0005-0000-0000-0000E3900000}"/>
    <cellStyle name="Millares 2 5 2 2 2 2 2 3 5" xfId="24253" xr:uid="{00000000-0005-0000-0000-0000E4900000}"/>
    <cellStyle name="Millares 2 5 2 2 2 2 2 3 6" xfId="34597" xr:uid="{00000000-0005-0000-0000-0000E5900000}"/>
    <cellStyle name="Millares 2 5 2 2 2 2 2 4" xfId="5198" xr:uid="{00000000-0005-0000-0000-0000E6900000}"/>
    <cellStyle name="Millares 2 5 2 2 2 2 2 4 2" xfId="15595" xr:uid="{00000000-0005-0000-0000-0000E7900000}"/>
    <cellStyle name="Millares 2 5 2 2 2 2 2 4 2 2" xfId="46651" xr:uid="{00000000-0005-0000-0000-0000E8900000}"/>
    <cellStyle name="Millares 2 5 2 2 2 2 2 4 3" xfId="25967" xr:uid="{00000000-0005-0000-0000-0000E9900000}"/>
    <cellStyle name="Millares 2 5 2 2 2 2 2 4 4" xfId="36311" xr:uid="{00000000-0005-0000-0000-0000EA900000}"/>
    <cellStyle name="Millares 2 5 2 2 2 2 2 5" xfId="8636" xr:uid="{00000000-0005-0000-0000-0000EB900000}"/>
    <cellStyle name="Millares 2 5 2 2 2 2 2 5 2" xfId="19021" xr:uid="{00000000-0005-0000-0000-0000EC900000}"/>
    <cellStyle name="Millares 2 5 2 2 2 2 2 5 2 2" xfId="50071" xr:uid="{00000000-0005-0000-0000-0000ED900000}"/>
    <cellStyle name="Millares 2 5 2 2 2 2 2 5 3" xfId="29387" xr:uid="{00000000-0005-0000-0000-0000EE900000}"/>
    <cellStyle name="Millares 2 5 2 2 2 2 2 5 4" xfId="39731" xr:uid="{00000000-0005-0000-0000-0000EF900000}"/>
    <cellStyle name="Millares 2 5 2 2 2 2 2 6" xfId="12169" xr:uid="{00000000-0005-0000-0000-0000F0900000}"/>
    <cellStyle name="Millares 2 5 2 2 2 2 2 6 2" xfId="43225" xr:uid="{00000000-0005-0000-0000-0000F1900000}"/>
    <cellStyle name="Millares 2 5 2 2 2 2 2 7" xfId="22541" xr:uid="{00000000-0005-0000-0000-0000F2900000}"/>
    <cellStyle name="Millares 2 5 2 2 2 2 2 8" xfId="32885" xr:uid="{00000000-0005-0000-0000-0000F3900000}"/>
    <cellStyle name="Millares 2 5 2 2 2 2 3" xfId="1301" xr:uid="{00000000-0005-0000-0000-0000F4900000}"/>
    <cellStyle name="Millares 2 5 2 2 2 2 3 2" xfId="3486" xr:uid="{00000000-0005-0000-0000-0000F5900000}"/>
    <cellStyle name="Millares 2 5 2 2 2 2 3 2 2" xfId="6916" xr:uid="{00000000-0005-0000-0000-0000F6900000}"/>
    <cellStyle name="Millares 2 5 2 2 2 2 3 2 2 2" xfId="17311" xr:uid="{00000000-0005-0000-0000-0000F7900000}"/>
    <cellStyle name="Millares 2 5 2 2 2 2 3 2 2 2 2" xfId="48365" xr:uid="{00000000-0005-0000-0000-0000F8900000}"/>
    <cellStyle name="Millares 2 5 2 2 2 2 3 2 2 3" xfId="27681" xr:uid="{00000000-0005-0000-0000-0000F9900000}"/>
    <cellStyle name="Millares 2 5 2 2 2 2 3 2 2 4" xfId="38025" xr:uid="{00000000-0005-0000-0000-0000FA900000}"/>
    <cellStyle name="Millares 2 5 2 2 2 2 3 2 3" xfId="10396" xr:uid="{00000000-0005-0000-0000-0000FB900000}"/>
    <cellStyle name="Millares 2 5 2 2 2 2 3 2 3 2" xfId="20762" xr:uid="{00000000-0005-0000-0000-0000FC900000}"/>
    <cellStyle name="Millares 2 5 2 2 2 2 3 2 3 2 2" xfId="51811" xr:uid="{00000000-0005-0000-0000-0000FD900000}"/>
    <cellStyle name="Millares 2 5 2 2 2 2 3 2 3 3" xfId="31127" xr:uid="{00000000-0005-0000-0000-0000FE900000}"/>
    <cellStyle name="Millares 2 5 2 2 2 2 3 2 3 4" xfId="41471" xr:uid="{00000000-0005-0000-0000-0000FF900000}"/>
    <cellStyle name="Millares 2 5 2 2 2 2 3 2 4" xfId="13883" xr:uid="{00000000-0005-0000-0000-000000910000}"/>
    <cellStyle name="Millares 2 5 2 2 2 2 3 2 4 2" xfId="44939" xr:uid="{00000000-0005-0000-0000-000001910000}"/>
    <cellStyle name="Millares 2 5 2 2 2 2 3 2 5" xfId="24255" xr:uid="{00000000-0005-0000-0000-000002910000}"/>
    <cellStyle name="Millares 2 5 2 2 2 2 3 2 6" xfId="34599" xr:uid="{00000000-0005-0000-0000-000003910000}"/>
    <cellStyle name="Millares 2 5 2 2 2 2 3 3" xfId="5200" xr:uid="{00000000-0005-0000-0000-000004910000}"/>
    <cellStyle name="Millares 2 5 2 2 2 2 3 3 2" xfId="15597" xr:uid="{00000000-0005-0000-0000-000005910000}"/>
    <cellStyle name="Millares 2 5 2 2 2 2 3 3 2 2" xfId="46653" xr:uid="{00000000-0005-0000-0000-000006910000}"/>
    <cellStyle name="Millares 2 5 2 2 2 2 3 3 3" xfId="25969" xr:uid="{00000000-0005-0000-0000-000007910000}"/>
    <cellStyle name="Millares 2 5 2 2 2 2 3 3 4" xfId="36313" xr:uid="{00000000-0005-0000-0000-000008910000}"/>
    <cellStyle name="Millares 2 5 2 2 2 2 3 4" xfId="8638" xr:uid="{00000000-0005-0000-0000-000009910000}"/>
    <cellStyle name="Millares 2 5 2 2 2 2 3 4 2" xfId="19023" xr:uid="{00000000-0005-0000-0000-00000A910000}"/>
    <cellStyle name="Millares 2 5 2 2 2 2 3 4 2 2" xfId="50073" xr:uid="{00000000-0005-0000-0000-00000B910000}"/>
    <cellStyle name="Millares 2 5 2 2 2 2 3 4 3" xfId="29389" xr:uid="{00000000-0005-0000-0000-00000C910000}"/>
    <cellStyle name="Millares 2 5 2 2 2 2 3 4 4" xfId="39733" xr:uid="{00000000-0005-0000-0000-00000D910000}"/>
    <cellStyle name="Millares 2 5 2 2 2 2 3 5" xfId="12171" xr:uid="{00000000-0005-0000-0000-00000E910000}"/>
    <cellStyle name="Millares 2 5 2 2 2 2 3 5 2" xfId="43227" xr:uid="{00000000-0005-0000-0000-00000F910000}"/>
    <cellStyle name="Millares 2 5 2 2 2 2 3 6" xfId="22543" xr:uid="{00000000-0005-0000-0000-000010910000}"/>
    <cellStyle name="Millares 2 5 2 2 2 2 3 7" xfId="32887" xr:uid="{00000000-0005-0000-0000-000011910000}"/>
    <cellStyle name="Millares 2 5 2 2 2 2 4" xfId="1302" xr:uid="{00000000-0005-0000-0000-000012910000}"/>
    <cellStyle name="Millares 2 5 2 2 2 2 4 2" xfId="3487" xr:uid="{00000000-0005-0000-0000-000013910000}"/>
    <cellStyle name="Millares 2 5 2 2 2 2 4 2 2" xfId="6917" xr:uid="{00000000-0005-0000-0000-000014910000}"/>
    <cellStyle name="Millares 2 5 2 2 2 2 4 2 2 2" xfId="17312" xr:uid="{00000000-0005-0000-0000-000015910000}"/>
    <cellStyle name="Millares 2 5 2 2 2 2 4 2 2 2 2" xfId="48366" xr:uid="{00000000-0005-0000-0000-000016910000}"/>
    <cellStyle name="Millares 2 5 2 2 2 2 4 2 2 3" xfId="27682" xr:uid="{00000000-0005-0000-0000-000017910000}"/>
    <cellStyle name="Millares 2 5 2 2 2 2 4 2 2 4" xfId="38026" xr:uid="{00000000-0005-0000-0000-000018910000}"/>
    <cellStyle name="Millares 2 5 2 2 2 2 4 2 3" xfId="10397" xr:uid="{00000000-0005-0000-0000-000019910000}"/>
    <cellStyle name="Millares 2 5 2 2 2 2 4 2 3 2" xfId="20763" xr:uid="{00000000-0005-0000-0000-00001A910000}"/>
    <cellStyle name="Millares 2 5 2 2 2 2 4 2 3 2 2" xfId="51812" xr:uid="{00000000-0005-0000-0000-00001B910000}"/>
    <cellStyle name="Millares 2 5 2 2 2 2 4 2 3 3" xfId="31128" xr:uid="{00000000-0005-0000-0000-00001C910000}"/>
    <cellStyle name="Millares 2 5 2 2 2 2 4 2 3 4" xfId="41472" xr:uid="{00000000-0005-0000-0000-00001D910000}"/>
    <cellStyle name="Millares 2 5 2 2 2 2 4 2 4" xfId="13884" xr:uid="{00000000-0005-0000-0000-00001E910000}"/>
    <cellStyle name="Millares 2 5 2 2 2 2 4 2 4 2" xfId="44940" xr:uid="{00000000-0005-0000-0000-00001F910000}"/>
    <cellStyle name="Millares 2 5 2 2 2 2 4 2 5" xfId="24256" xr:uid="{00000000-0005-0000-0000-000020910000}"/>
    <cellStyle name="Millares 2 5 2 2 2 2 4 2 6" xfId="34600" xr:uid="{00000000-0005-0000-0000-000021910000}"/>
    <cellStyle name="Millares 2 5 2 2 2 2 4 3" xfId="5201" xr:uid="{00000000-0005-0000-0000-000022910000}"/>
    <cellStyle name="Millares 2 5 2 2 2 2 4 3 2" xfId="15598" xr:uid="{00000000-0005-0000-0000-000023910000}"/>
    <cellStyle name="Millares 2 5 2 2 2 2 4 3 2 2" xfId="46654" xr:uid="{00000000-0005-0000-0000-000024910000}"/>
    <cellStyle name="Millares 2 5 2 2 2 2 4 3 3" xfId="25970" xr:uid="{00000000-0005-0000-0000-000025910000}"/>
    <cellStyle name="Millares 2 5 2 2 2 2 4 3 4" xfId="36314" xr:uid="{00000000-0005-0000-0000-000026910000}"/>
    <cellStyle name="Millares 2 5 2 2 2 2 4 4" xfId="8639" xr:uid="{00000000-0005-0000-0000-000027910000}"/>
    <cellStyle name="Millares 2 5 2 2 2 2 4 4 2" xfId="19024" xr:uid="{00000000-0005-0000-0000-000028910000}"/>
    <cellStyle name="Millares 2 5 2 2 2 2 4 4 2 2" xfId="50074" xr:uid="{00000000-0005-0000-0000-000029910000}"/>
    <cellStyle name="Millares 2 5 2 2 2 2 4 4 3" xfId="29390" xr:uid="{00000000-0005-0000-0000-00002A910000}"/>
    <cellStyle name="Millares 2 5 2 2 2 2 4 4 4" xfId="39734" xr:uid="{00000000-0005-0000-0000-00002B910000}"/>
    <cellStyle name="Millares 2 5 2 2 2 2 4 5" xfId="12172" xr:uid="{00000000-0005-0000-0000-00002C910000}"/>
    <cellStyle name="Millares 2 5 2 2 2 2 4 5 2" xfId="43228" xr:uid="{00000000-0005-0000-0000-00002D910000}"/>
    <cellStyle name="Millares 2 5 2 2 2 2 4 6" xfId="22544" xr:uid="{00000000-0005-0000-0000-00002E910000}"/>
    <cellStyle name="Millares 2 5 2 2 2 2 4 7" xfId="32888" xr:uid="{00000000-0005-0000-0000-00002F910000}"/>
    <cellStyle name="Millares 2 5 2 2 2 2 5" xfId="1303" xr:uid="{00000000-0005-0000-0000-000030910000}"/>
    <cellStyle name="Millares 2 5 2 2 2 2 5 2" xfId="3488" xr:uid="{00000000-0005-0000-0000-000031910000}"/>
    <cellStyle name="Millares 2 5 2 2 2 2 5 2 2" xfId="6918" xr:uid="{00000000-0005-0000-0000-000032910000}"/>
    <cellStyle name="Millares 2 5 2 2 2 2 5 2 2 2" xfId="17313" xr:uid="{00000000-0005-0000-0000-000033910000}"/>
    <cellStyle name="Millares 2 5 2 2 2 2 5 2 2 2 2" xfId="48367" xr:uid="{00000000-0005-0000-0000-000034910000}"/>
    <cellStyle name="Millares 2 5 2 2 2 2 5 2 2 3" xfId="27683" xr:uid="{00000000-0005-0000-0000-000035910000}"/>
    <cellStyle name="Millares 2 5 2 2 2 2 5 2 2 4" xfId="38027" xr:uid="{00000000-0005-0000-0000-000036910000}"/>
    <cellStyle name="Millares 2 5 2 2 2 2 5 2 3" xfId="10398" xr:uid="{00000000-0005-0000-0000-000037910000}"/>
    <cellStyle name="Millares 2 5 2 2 2 2 5 2 3 2" xfId="20764" xr:uid="{00000000-0005-0000-0000-000038910000}"/>
    <cellStyle name="Millares 2 5 2 2 2 2 5 2 3 2 2" xfId="51813" xr:uid="{00000000-0005-0000-0000-000039910000}"/>
    <cellStyle name="Millares 2 5 2 2 2 2 5 2 3 3" xfId="31129" xr:uid="{00000000-0005-0000-0000-00003A910000}"/>
    <cellStyle name="Millares 2 5 2 2 2 2 5 2 3 4" xfId="41473" xr:uid="{00000000-0005-0000-0000-00003B910000}"/>
    <cellStyle name="Millares 2 5 2 2 2 2 5 2 4" xfId="13885" xr:uid="{00000000-0005-0000-0000-00003C910000}"/>
    <cellStyle name="Millares 2 5 2 2 2 2 5 2 4 2" xfId="44941" xr:uid="{00000000-0005-0000-0000-00003D910000}"/>
    <cellStyle name="Millares 2 5 2 2 2 2 5 2 5" xfId="24257" xr:uid="{00000000-0005-0000-0000-00003E910000}"/>
    <cellStyle name="Millares 2 5 2 2 2 2 5 2 6" xfId="34601" xr:uid="{00000000-0005-0000-0000-00003F910000}"/>
    <cellStyle name="Millares 2 5 2 2 2 2 5 3" xfId="5202" xr:uid="{00000000-0005-0000-0000-000040910000}"/>
    <cellStyle name="Millares 2 5 2 2 2 2 5 3 2" xfId="15599" xr:uid="{00000000-0005-0000-0000-000041910000}"/>
    <cellStyle name="Millares 2 5 2 2 2 2 5 3 2 2" xfId="46655" xr:uid="{00000000-0005-0000-0000-000042910000}"/>
    <cellStyle name="Millares 2 5 2 2 2 2 5 3 3" xfId="25971" xr:uid="{00000000-0005-0000-0000-000043910000}"/>
    <cellStyle name="Millares 2 5 2 2 2 2 5 3 4" xfId="36315" xr:uid="{00000000-0005-0000-0000-000044910000}"/>
    <cellStyle name="Millares 2 5 2 2 2 2 5 4" xfId="8640" xr:uid="{00000000-0005-0000-0000-000045910000}"/>
    <cellStyle name="Millares 2 5 2 2 2 2 5 4 2" xfId="19025" xr:uid="{00000000-0005-0000-0000-000046910000}"/>
    <cellStyle name="Millares 2 5 2 2 2 2 5 4 2 2" xfId="50075" xr:uid="{00000000-0005-0000-0000-000047910000}"/>
    <cellStyle name="Millares 2 5 2 2 2 2 5 4 3" xfId="29391" xr:uid="{00000000-0005-0000-0000-000048910000}"/>
    <cellStyle name="Millares 2 5 2 2 2 2 5 4 4" xfId="39735" xr:uid="{00000000-0005-0000-0000-000049910000}"/>
    <cellStyle name="Millares 2 5 2 2 2 2 5 5" xfId="12173" xr:uid="{00000000-0005-0000-0000-00004A910000}"/>
    <cellStyle name="Millares 2 5 2 2 2 2 5 5 2" xfId="43229" xr:uid="{00000000-0005-0000-0000-00004B910000}"/>
    <cellStyle name="Millares 2 5 2 2 2 2 5 6" xfId="22545" xr:uid="{00000000-0005-0000-0000-00004C910000}"/>
    <cellStyle name="Millares 2 5 2 2 2 2 5 7" xfId="32889" xr:uid="{00000000-0005-0000-0000-00004D910000}"/>
    <cellStyle name="Millares 2 5 2 2 2 2 6" xfId="3483" xr:uid="{00000000-0005-0000-0000-00004E910000}"/>
    <cellStyle name="Millares 2 5 2 2 2 2 6 2" xfId="6913" xr:uid="{00000000-0005-0000-0000-00004F910000}"/>
    <cellStyle name="Millares 2 5 2 2 2 2 6 2 2" xfId="17308" xr:uid="{00000000-0005-0000-0000-000050910000}"/>
    <cellStyle name="Millares 2 5 2 2 2 2 6 2 2 2" xfId="48362" xr:uid="{00000000-0005-0000-0000-000051910000}"/>
    <cellStyle name="Millares 2 5 2 2 2 2 6 2 3" xfId="27678" xr:uid="{00000000-0005-0000-0000-000052910000}"/>
    <cellStyle name="Millares 2 5 2 2 2 2 6 2 4" xfId="38022" xr:uid="{00000000-0005-0000-0000-000053910000}"/>
    <cellStyle name="Millares 2 5 2 2 2 2 6 3" xfId="10393" xr:uid="{00000000-0005-0000-0000-000054910000}"/>
    <cellStyle name="Millares 2 5 2 2 2 2 6 3 2" xfId="20759" xr:uid="{00000000-0005-0000-0000-000055910000}"/>
    <cellStyle name="Millares 2 5 2 2 2 2 6 3 2 2" xfId="51808" xr:uid="{00000000-0005-0000-0000-000056910000}"/>
    <cellStyle name="Millares 2 5 2 2 2 2 6 3 3" xfId="31124" xr:uid="{00000000-0005-0000-0000-000057910000}"/>
    <cellStyle name="Millares 2 5 2 2 2 2 6 3 4" xfId="41468" xr:uid="{00000000-0005-0000-0000-000058910000}"/>
    <cellStyle name="Millares 2 5 2 2 2 2 6 4" xfId="13880" xr:uid="{00000000-0005-0000-0000-000059910000}"/>
    <cellStyle name="Millares 2 5 2 2 2 2 6 4 2" xfId="44936" xr:uid="{00000000-0005-0000-0000-00005A910000}"/>
    <cellStyle name="Millares 2 5 2 2 2 2 6 5" xfId="24252" xr:uid="{00000000-0005-0000-0000-00005B910000}"/>
    <cellStyle name="Millares 2 5 2 2 2 2 6 6" xfId="34596" xr:uid="{00000000-0005-0000-0000-00005C910000}"/>
    <cellStyle name="Millares 2 5 2 2 2 2 7" xfId="5197" xr:uid="{00000000-0005-0000-0000-00005D910000}"/>
    <cellStyle name="Millares 2 5 2 2 2 2 7 2" xfId="15594" xr:uid="{00000000-0005-0000-0000-00005E910000}"/>
    <cellStyle name="Millares 2 5 2 2 2 2 7 2 2" xfId="46650" xr:uid="{00000000-0005-0000-0000-00005F910000}"/>
    <cellStyle name="Millares 2 5 2 2 2 2 7 3" xfId="25966" xr:uid="{00000000-0005-0000-0000-000060910000}"/>
    <cellStyle name="Millares 2 5 2 2 2 2 7 4" xfId="36310" xr:uid="{00000000-0005-0000-0000-000061910000}"/>
    <cellStyle name="Millares 2 5 2 2 2 2 8" xfId="8635" xr:uid="{00000000-0005-0000-0000-000062910000}"/>
    <cellStyle name="Millares 2 5 2 2 2 2 8 2" xfId="19020" xr:uid="{00000000-0005-0000-0000-000063910000}"/>
    <cellStyle name="Millares 2 5 2 2 2 2 8 2 2" xfId="50070" xr:uid="{00000000-0005-0000-0000-000064910000}"/>
    <cellStyle name="Millares 2 5 2 2 2 2 8 3" xfId="29386" xr:uid="{00000000-0005-0000-0000-000065910000}"/>
    <cellStyle name="Millares 2 5 2 2 2 2 8 4" xfId="39730" xr:uid="{00000000-0005-0000-0000-000066910000}"/>
    <cellStyle name="Millares 2 5 2 2 2 2 9" xfId="12168" xr:uid="{00000000-0005-0000-0000-000067910000}"/>
    <cellStyle name="Millares 2 5 2 2 2 2 9 2" xfId="43224" xr:uid="{00000000-0005-0000-0000-000068910000}"/>
    <cellStyle name="Millares 2 5 2 2 2 3" xfId="1304" xr:uid="{00000000-0005-0000-0000-000069910000}"/>
    <cellStyle name="Millares 2 5 2 2 2 3 2" xfId="1305" xr:uid="{00000000-0005-0000-0000-00006A910000}"/>
    <cellStyle name="Millares 2 5 2 2 2 3 2 2" xfId="3490" xr:uid="{00000000-0005-0000-0000-00006B910000}"/>
    <cellStyle name="Millares 2 5 2 2 2 3 2 2 2" xfId="6920" xr:uid="{00000000-0005-0000-0000-00006C910000}"/>
    <cellStyle name="Millares 2 5 2 2 2 3 2 2 2 2" xfId="17315" xr:uid="{00000000-0005-0000-0000-00006D910000}"/>
    <cellStyle name="Millares 2 5 2 2 2 3 2 2 2 2 2" xfId="48369" xr:uid="{00000000-0005-0000-0000-00006E910000}"/>
    <cellStyle name="Millares 2 5 2 2 2 3 2 2 2 3" xfId="27685" xr:uid="{00000000-0005-0000-0000-00006F910000}"/>
    <cellStyle name="Millares 2 5 2 2 2 3 2 2 2 4" xfId="38029" xr:uid="{00000000-0005-0000-0000-000070910000}"/>
    <cellStyle name="Millares 2 5 2 2 2 3 2 2 3" xfId="10400" xr:uid="{00000000-0005-0000-0000-000071910000}"/>
    <cellStyle name="Millares 2 5 2 2 2 3 2 2 3 2" xfId="20766" xr:uid="{00000000-0005-0000-0000-000072910000}"/>
    <cellStyle name="Millares 2 5 2 2 2 3 2 2 3 2 2" xfId="51815" xr:uid="{00000000-0005-0000-0000-000073910000}"/>
    <cellStyle name="Millares 2 5 2 2 2 3 2 2 3 3" xfId="31131" xr:uid="{00000000-0005-0000-0000-000074910000}"/>
    <cellStyle name="Millares 2 5 2 2 2 3 2 2 3 4" xfId="41475" xr:uid="{00000000-0005-0000-0000-000075910000}"/>
    <cellStyle name="Millares 2 5 2 2 2 3 2 2 4" xfId="13887" xr:uid="{00000000-0005-0000-0000-000076910000}"/>
    <cellStyle name="Millares 2 5 2 2 2 3 2 2 4 2" xfId="44943" xr:uid="{00000000-0005-0000-0000-000077910000}"/>
    <cellStyle name="Millares 2 5 2 2 2 3 2 2 5" xfId="24259" xr:uid="{00000000-0005-0000-0000-000078910000}"/>
    <cellStyle name="Millares 2 5 2 2 2 3 2 2 6" xfId="34603" xr:uid="{00000000-0005-0000-0000-000079910000}"/>
    <cellStyle name="Millares 2 5 2 2 2 3 2 3" xfId="5204" xr:uid="{00000000-0005-0000-0000-00007A910000}"/>
    <cellStyle name="Millares 2 5 2 2 2 3 2 3 2" xfId="15601" xr:uid="{00000000-0005-0000-0000-00007B910000}"/>
    <cellStyle name="Millares 2 5 2 2 2 3 2 3 2 2" xfId="46657" xr:uid="{00000000-0005-0000-0000-00007C910000}"/>
    <cellStyle name="Millares 2 5 2 2 2 3 2 3 3" xfId="25973" xr:uid="{00000000-0005-0000-0000-00007D910000}"/>
    <cellStyle name="Millares 2 5 2 2 2 3 2 3 4" xfId="36317" xr:uid="{00000000-0005-0000-0000-00007E910000}"/>
    <cellStyle name="Millares 2 5 2 2 2 3 2 4" xfId="8642" xr:uid="{00000000-0005-0000-0000-00007F910000}"/>
    <cellStyle name="Millares 2 5 2 2 2 3 2 4 2" xfId="19027" xr:uid="{00000000-0005-0000-0000-000080910000}"/>
    <cellStyle name="Millares 2 5 2 2 2 3 2 4 2 2" xfId="50077" xr:uid="{00000000-0005-0000-0000-000081910000}"/>
    <cellStyle name="Millares 2 5 2 2 2 3 2 4 3" xfId="29393" xr:uid="{00000000-0005-0000-0000-000082910000}"/>
    <cellStyle name="Millares 2 5 2 2 2 3 2 4 4" xfId="39737" xr:uid="{00000000-0005-0000-0000-000083910000}"/>
    <cellStyle name="Millares 2 5 2 2 2 3 2 5" xfId="12175" xr:uid="{00000000-0005-0000-0000-000084910000}"/>
    <cellStyle name="Millares 2 5 2 2 2 3 2 5 2" xfId="43231" xr:uid="{00000000-0005-0000-0000-000085910000}"/>
    <cellStyle name="Millares 2 5 2 2 2 3 2 6" xfId="22547" xr:uid="{00000000-0005-0000-0000-000086910000}"/>
    <cellStyle name="Millares 2 5 2 2 2 3 2 7" xfId="32891" xr:uid="{00000000-0005-0000-0000-000087910000}"/>
    <cellStyle name="Millares 2 5 2 2 2 3 3" xfId="3489" xr:uid="{00000000-0005-0000-0000-000088910000}"/>
    <cellStyle name="Millares 2 5 2 2 2 3 3 2" xfId="6919" xr:uid="{00000000-0005-0000-0000-000089910000}"/>
    <cellStyle name="Millares 2 5 2 2 2 3 3 2 2" xfId="17314" xr:uid="{00000000-0005-0000-0000-00008A910000}"/>
    <cellStyle name="Millares 2 5 2 2 2 3 3 2 2 2" xfId="48368" xr:uid="{00000000-0005-0000-0000-00008B910000}"/>
    <cellStyle name="Millares 2 5 2 2 2 3 3 2 3" xfId="27684" xr:uid="{00000000-0005-0000-0000-00008C910000}"/>
    <cellStyle name="Millares 2 5 2 2 2 3 3 2 4" xfId="38028" xr:uid="{00000000-0005-0000-0000-00008D910000}"/>
    <cellStyle name="Millares 2 5 2 2 2 3 3 3" xfId="10399" xr:uid="{00000000-0005-0000-0000-00008E910000}"/>
    <cellStyle name="Millares 2 5 2 2 2 3 3 3 2" xfId="20765" xr:uid="{00000000-0005-0000-0000-00008F910000}"/>
    <cellStyle name="Millares 2 5 2 2 2 3 3 3 2 2" xfId="51814" xr:uid="{00000000-0005-0000-0000-000090910000}"/>
    <cellStyle name="Millares 2 5 2 2 2 3 3 3 3" xfId="31130" xr:uid="{00000000-0005-0000-0000-000091910000}"/>
    <cellStyle name="Millares 2 5 2 2 2 3 3 3 4" xfId="41474" xr:uid="{00000000-0005-0000-0000-000092910000}"/>
    <cellStyle name="Millares 2 5 2 2 2 3 3 4" xfId="13886" xr:uid="{00000000-0005-0000-0000-000093910000}"/>
    <cellStyle name="Millares 2 5 2 2 2 3 3 4 2" xfId="44942" xr:uid="{00000000-0005-0000-0000-000094910000}"/>
    <cellStyle name="Millares 2 5 2 2 2 3 3 5" xfId="24258" xr:uid="{00000000-0005-0000-0000-000095910000}"/>
    <cellStyle name="Millares 2 5 2 2 2 3 3 6" xfId="34602" xr:uid="{00000000-0005-0000-0000-000096910000}"/>
    <cellStyle name="Millares 2 5 2 2 2 3 4" xfId="5203" xr:uid="{00000000-0005-0000-0000-000097910000}"/>
    <cellStyle name="Millares 2 5 2 2 2 3 4 2" xfId="15600" xr:uid="{00000000-0005-0000-0000-000098910000}"/>
    <cellStyle name="Millares 2 5 2 2 2 3 4 2 2" xfId="46656" xr:uid="{00000000-0005-0000-0000-000099910000}"/>
    <cellStyle name="Millares 2 5 2 2 2 3 4 3" xfId="25972" xr:uid="{00000000-0005-0000-0000-00009A910000}"/>
    <cellStyle name="Millares 2 5 2 2 2 3 4 4" xfId="36316" xr:uid="{00000000-0005-0000-0000-00009B910000}"/>
    <cellStyle name="Millares 2 5 2 2 2 3 5" xfId="8641" xr:uid="{00000000-0005-0000-0000-00009C910000}"/>
    <cellStyle name="Millares 2 5 2 2 2 3 5 2" xfId="19026" xr:uid="{00000000-0005-0000-0000-00009D910000}"/>
    <cellStyle name="Millares 2 5 2 2 2 3 5 2 2" xfId="50076" xr:uid="{00000000-0005-0000-0000-00009E910000}"/>
    <cellStyle name="Millares 2 5 2 2 2 3 5 3" xfId="29392" xr:uid="{00000000-0005-0000-0000-00009F910000}"/>
    <cellStyle name="Millares 2 5 2 2 2 3 5 4" xfId="39736" xr:uid="{00000000-0005-0000-0000-0000A0910000}"/>
    <cellStyle name="Millares 2 5 2 2 2 3 6" xfId="12174" xr:uid="{00000000-0005-0000-0000-0000A1910000}"/>
    <cellStyle name="Millares 2 5 2 2 2 3 6 2" xfId="43230" xr:uid="{00000000-0005-0000-0000-0000A2910000}"/>
    <cellStyle name="Millares 2 5 2 2 2 3 7" xfId="22546" xr:uid="{00000000-0005-0000-0000-0000A3910000}"/>
    <cellStyle name="Millares 2 5 2 2 2 3 8" xfId="32890" xr:uid="{00000000-0005-0000-0000-0000A4910000}"/>
    <cellStyle name="Millares 2 5 2 2 2 4" xfId="1306" xr:uid="{00000000-0005-0000-0000-0000A5910000}"/>
    <cellStyle name="Millares 2 5 2 2 2 4 2" xfId="3491" xr:uid="{00000000-0005-0000-0000-0000A6910000}"/>
    <cellStyle name="Millares 2 5 2 2 2 4 2 2" xfId="6921" xr:uid="{00000000-0005-0000-0000-0000A7910000}"/>
    <cellStyle name="Millares 2 5 2 2 2 4 2 2 2" xfId="17316" xr:uid="{00000000-0005-0000-0000-0000A8910000}"/>
    <cellStyle name="Millares 2 5 2 2 2 4 2 2 2 2" xfId="48370" xr:uid="{00000000-0005-0000-0000-0000A9910000}"/>
    <cellStyle name="Millares 2 5 2 2 2 4 2 2 3" xfId="27686" xr:uid="{00000000-0005-0000-0000-0000AA910000}"/>
    <cellStyle name="Millares 2 5 2 2 2 4 2 2 4" xfId="38030" xr:uid="{00000000-0005-0000-0000-0000AB910000}"/>
    <cellStyle name="Millares 2 5 2 2 2 4 2 3" xfId="10401" xr:uid="{00000000-0005-0000-0000-0000AC910000}"/>
    <cellStyle name="Millares 2 5 2 2 2 4 2 3 2" xfId="20767" xr:uid="{00000000-0005-0000-0000-0000AD910000}"/>
    <cellStyle name="Millares 2 5 2 2 2 4 2 3 2 2" xfId="51816" xr:uid="{00000000-0005-0000-0000-0000AE910000}"/>
    <cellStyle name="Millares 2 5 2 2 2 4 2 3 3" xfId="31132" xr:uid="{00000000-0005-0000-0000-0000AF910000}"/>
    <cellStyle name="Millares 2 5 2 2 2 4 2 3 4" xfId="41476" xr:uid="{00000000-0005-0000-0000-0000B0910000}"/>
    <cellStyle name="Millares 2 5 2 2 2 4 2 4" xfId="13888" xr:uid="{00000000-0005-0000-0000-0000B1910000}"/>
    <cellStyle name="Millares 2 5 2 2 2 4 2 4 2" xfId="44944" xr:uid="{00000000-0005-0000-0000-0000B2910000}"/>
    <cellStyle name="Millares 2 5 2 2 2 4 2 5" xfId="24260" xr:uid="{00000000-0005-0000-0000-0000B3910000}"/>
    <cellStyle name="Millares 2 5 2 2 2 4 2 6" xfId="34604" xr:uid="{00000000-0005-0000-0000-0000B4910000}"/>
    <cellStyle name="Millares 2 5 2 2 2 4 3" xfId="5205" xr:uid="{00000000-0005-0000-0000-0000B5910000}"/>
    <cellStyle name="Millares 2 5 2 2 2 4 3 2" xfId="15602" xr:uid="{00000000-0005-0000-0000-0000B6910000}"/>
    <cellStyle name="Millares 2 5 2 2 2 4 3 2 2" xfId="46658" xr:uid="{00000000-0005-0000-0000-0000B7910000}"/>
    <cellStyle name="Millares 2 5 2 2 2 4 3 3" xfId="25974" xr:uid="{00000000-0005-0000-0000-0000B8910000}"/>
    <cellStyle name="Millares 2 5 2 2 2 4 3 4" xfId="36318" xr:uid="{00000000-0005-0000-0000-0000B9910000}"/>
    <cellStyle name="Millares 2 5 2 2 2 4 4" xfId="8643" xr:uid="{00000000-0005-0000-0000-0000BA910000}"/>
    <cellStyle name="Millares 2 5 2 2 2 4 4 2" xfId="19028" xr:uid="{00000000-0005-0000-0000-0000BB910000}"/>
    <cellStyle name="Millares 2 5 2 2 2 4 4 2 2" xfId="50078" xr:uid="{00000000-0005-0000-0000-0000BC910000}"/>
    <cellStyle name="Millares 2 5 2 2 2 4 4 3" xfId="29394" xr:uid="{00000000-0005-0000-0000-0000BD910000}"/>
    <cellStyle name="Millares 2 5 2 2 2 4 4 4" xfId="39738" xr:uid="{00000000-0005-0000-0000-0000BE910000}"/>
    <cellStyle name="Millares 2 5 2 2 2 4 5" xfId="12176" xr:uid="{00000000-0005-0000-0000-0000BF910000}"/>
    <cellStyle name="Millares 2 5 2 2 2 4 5 2" xfId="43232" xr:uid="{00000000-0005-0000-0000-0000C0910000}"/>
    <cellStyle name="Millares 2 5 2 2 2 4 6" xfId="22548" xr:uid="{00000000-0005-0000-0000-0000C1910000}"/>
    <cellStyle name="Millares 2 5 2 2 2 4 7" xfId="32892" xr:uid="{00000000-0005-0000-0000-0000C2910000}"/>
    <cellStyle name="Millares 2 5 2 2 2 5" xfId="1307" xr:uid="{00000000-0005-0000-0000-0000C3910000}"/>
    <cellStyle name="Millares 2 5 2 2 2 5 2" xfId="3492" xr:uid="{00000000-0005-0000-0000-0000C4910000}"/>
    <cellStyle name="Millares 2 5 2 2 2 5 2 2" xfId="6922" xr:uid="{00000000-0005-0000-0000-0000C5910000}"/>
    <cellStyle name="Millares 2 5 2 2 2 5 2 2 2" xfId="17317" xr:uid="{00000000-0005-0000-0000-0000C6910000}"/>
    <cellStyle name="Millares 2 5 2 2 2 5 2 2 2 2" xfId="48371" xr:uid="{00000000-0005-0000-0000-0000C7910000}"/>
    <cellStyle name="Millares 2 5 2 2 2 5 2 2 3" xfId="27687" xr:uid="{00000000-0005-0000-0000-0000C8910000}"/>
    <cellStyle name="Millares 2 5 2 2 2 5 2 2 4" xfId="38031" xr:uid="{00000000-0005-0000-0000-0000C9910000}"/>
    <cellStyle name="Millares 2 5 2 2 2 5 2 3" xfId="10402" xr:uid="{00000000-0005-0000-0000-0000CA910000}"/>
    <cellStyle name="Millares 2 5 2 2 2 5 2 3 2" xfId="20768" xr:uid="{00000000-0005-0000-0000-0000CB910000}"/>
    <cellStyle name="Millares 2 5 2 2 2 5 2 3 2 2" xfId="51817" xr:uid="{00000000-0005-0000-0000-0000CC910000}"/>
    <cellStyle name="Millares 2 5 2 2 2 5 2 3 3" xfId="31133" xr:uid="{00000000-0005-0000-0000-0000CD910000}"/>
    <cellStyle name="Millares 2 5 2 2 2 5 2 3 4" xfId="41477" xr:uid="{00000000-0005-0000-0000-0000CE910000}"/>
    <cellStyle name="Millares 2 5 2 2 2 5 2 4" xfId="13889" xr:uid="{00000000-0005-0000-0000-0000CF910000}"/>
    <cellStyle name="Millares 2 5 2 2 2 5 2 4 2" xfId="44945" xr:uid="{00000000-0005-0000-0000-0000D0910000}"/>
    <cellStyle name="Millares 2 5 2 2 2 5 2 5" xfId="24261" xr:uid="{00000000-0005-0000-0000-0000D1910000}"/>
    <cellStyle name="Millares 2 5 2 2 2 5 2 6" xfId="34605" xr:uid="{00000000-0005-0000-0000-0000D2910000}"/>
    <cellStyle name="Millares 2 5 2 2 2 5 3" xfId="5206" xr:uid="{00000000-0005-0000-0000-0000D3910000}"/>
    <cellStyle name="Millares 2 5 2 2 2 5 3 2" xfId="15603" xr:uid="{00000000-0005-0000-0000-0000D4910000}"/>
    <cellStyle name="Millares 2 5 2 2 2 5 3 2 2" xfId="46659" xr:uid="{00000000-0005-0000-0000-0000D5910000}"/>
    <cellStyle name="Millares 2 5 2 2 2 5 3 3" xfId="25975" xr:uid="{00000000-0005-0000-0000-0000D6910000}"/>
    <cellStyle name="Millares 2 5 2 2 2 5 3 4" xfId="36319" xr:uid="{00000000-0005-0000-0000-0000D7910000}"/>
    <cellStyle name="Millares 2 5 2 2 2 5 4" xfId="8644" xr:uid="{00000000-0005-0000-0000-0000D8910000}"/>
    <cellStyle name="Millares 2 5 2 2 2 5 4 2" xfId="19029" xr:uid="{00000000-0005-0000-0000-0000D9910000}"/>
    <cellStyle name="Millares 2 5 2 2 2 5 4 2 2" xfId="50079" xr:uid="{00000000-0005-0000-0000-0000DA910000}"/>
    <cellStyle name="Millares 2 5 2 2 2 5 4 3" xfId="29395" xr:uid="{00000000-0005-0000-0000-0000DB910000}"/>
    <cellStyle name="Millares 2 5 2 2 2 5 4 4" xfId="39739" xr:uid="{00000000-0005-0000-0000-0000DC910000}"/>
    <cellStyle name="Millares 2 5 2 2 2 5 5" xfId="12177" xr:uid="{00000000-0005-0000-0000-0000DD910000}"/>
    <cellStyle name="Millares 2 5 2 2 2 5 5 2" xfId="43233" xr:uid="{00000000-0005-0000-0000-0000DE910000}"/>
    <cellStyle name="Millares 2 5 2 2 2 5 6" xfId="22549" xr:uid="{00000000-0005-0000-0000-0000DF910000}"/>
    <cellStyle name="Millares 2 5 2 2 2 5 7" xfId="32893" xr:uid="{00000000-0005-0000-0000-0000E0910000}"/>
    <cellStyle name="Millares 2 5 2 2 2 6" xfId="1308" xr:uid="{00000000-0005-0000-0000-0000E1910000}"/>
    <cellStyle name="Millares 2 5 2 2 2 6 2" xfId="3493" xr:uid="{00000000-0005-0000-0000-0000E2910000}"/>
    <cellStyle name="Millares 2 5 2 2 2 6 2 2" xfId="6923" xr:uid="{00000000-0005-0000-0000-0000E3910000}"/>
    <cellStyle name="Millares 2 5 2 2 2 6 2 2 2" xfId="17318" xr:uid="{00000000-0005-0000-0000-0000E4910000}"/>
    <cellStyle name="Millares 2 5 2 2 2 6 2 2 2 2" xfId="48372" xr:uid="{00000000-0005-0000-0000-0000E5910000}"/>
    <cellStyle name="Millares 2 5 2 2 2 6 2 2 3" xfId="27688" xr:uid="{00000000-0005-0000-0000-0000E6910000}"/>
    <cellStyle name="Millares 2 5 2 2 2 6 2 2 4" xfId="38032" xr:uid="{00000000-0005-0000-0000-0000E7910000}"/>
    <cellStyle name="Millares 2 5 2 2 2 6 2 3" xfId="10403" xr:uid="{00000000-0005-0000-0000-0000E8910000}"/>
    <cellStyle name="Millares 2 5 2 2 2 6 2 3 2" xfId="20769" xr:uid="{00000000-0005-0000-0000-0000E9910000}"/>
    <cellStyle name="Millares 2 5 2 2 2 6 2 3 2 2" xfId="51818" xr:uid="{00000000-0005-0000-0000-0000EA910000}"/>
    <cellStyle name="Millares 2 5 2 2 2 6 2 3 3" xfId="31134" xr:uid="{00000000-0005-0000-0000-0000EB910000}"/>
    <cellStyle name="Millares 2 5 2 2 2 6 2 3 4" xfId="41478" xr:uid="{00000000-0005-0000-0000-0000EC910000}"/>
    <cellStyle name="Millares 2 5 2 2 2 6 2 4" xfId="13890" xr:uid="{00000000-0005-0000-0000-0000ED910000}"/>
    <cellStyle name="Millares 2 5 2 2 2 6 2 4 2" xfId="44946" xr:uid="{00000000-0005-0000-0000-0000EE910000}"/>
    <cellStyle name="Millares 2 5 2 2 2 6 2 5" xfId="24262" xr:uid="{00000000-0005-0000-0000-0000EF910000}"/>
    <cellStyle name="Millares 2 5 2 2 2 6 2 6" xfId="34606" xr:uid="{00000000-0005-0000-0000-0000F0910000}"/>
    <cellStyle name="Millares 2 5 2 2 2 6 3" xfId="5207" xr:uid="{00000000-0005-0000-0000-0000F1910000}"/>
    <cellStyle name="Millares 2 5 2 2 2 6 3 2" xfId="15604" xr:uid="{00000000-0005-0000-0000-0000F2910000}"/>
    <cellStyle name="Millares 2 5 2 2 2 6 3 2 2" xfId="46660" xr:uid="{00000000-0005-0000-0000-0000F3910000}"/>
    <cellStyle name="Millares 2 5 2 2 2 6 3 3" xfId="25976" xr:uid="{00000000-0005-0000-0000-0000F4910000}"/>
    <cellStyle name="Millares 2 5 2 2 2 6 3 4" xfId="36320" xr:uid="{00000000-0005-0000-0000-0000F5910000}"/>
    <cellStyle name="Millares 2 5 2 2 2 6 4" xfId="8645" xr:uid="{00000000-0005-0000-0000-0000F6910000}"/>
    <cellStyle name="Millares 2 5 2 2 2 6 4 2" xfId="19030" xr:uid="{00000000-0005-0000-0000-0000F7910000}"/>
    <cellStyle name="Millares 2 5 2 2 2 6 4 2 2" xfId="50080" xr:uid="{00000000-0005-0000-0000-0000F8910000}"/>
    <cellStyle name="Millares 2 5 2 2 2 6 4 3" xfId="29396" xr:uid="{00000000-0005-0000-0000-0000F9910000}"/>
    <cellStyle name="Millares 2 5 2 2 2 6 4 4" xfId="39740" xr:uid="{00000000-0005-0000-0000-0000FA910000}"/>
    <cellStyle name="Millares 2 5 2 2 2 6 5" xfId="12178" xr:uid="{00000000-0005-0000-0000-0000FB910000}"/>
    <cellStyle name="Millares 2 5 2 2 2 6 5 2" xfId="43234" xr:uid="{00000000-0005-0000-0000-0000FC910000}"/>
    <cellStyle name="Millares 2 5 2 2 2 6 6" xfId="22550" xr:uid="{00000000-0005-0000-0000-0000FD910000}"/>
    <cellStyle name="Millares 2 5 2 2 2 6 7" xfId="32894" xr:uid="{00000000-0005-0000-0000-0000FE910000}"/>
    <cellStyle name="Millares 2 5 2 2 2 7" xfId="3482" xr:uid="{00000000-0005-0000-0000-0000FF910000}"/>
    <cellStyle name="Millares 2 5 2 2 2 7 2" xfId="6912" xr:uid="{00000000-0005-0000-0000-000000920000}"/>
    <cellStyle name="Millares 2 5 2 2 2 7 2 2" xfId="17307" xr:uid="{00000000-0005-0000-0000-000001920000}"/>
    <cellStyle name="Millares 2 5 2 2 2 7 2 2 2" xfId="48361" xr:uid="{00000000-0005-0000-0000-000002920000}"/>
    <cellStyle name="Millares 2 5 2 2 2 7 2 3" xfId="27677" xr:uid="{00000000-0005-0000-0000-000003920000}"/>
    <cellStyle name="Millares 2 5 2 2 2 7 2 4" xfId="38021" xr:uid="{00000000-0005-0000-0000-000004920000}"/>
    <cellStyle name="Millares 2 5 2 2 2 7 3" xfId="10392" xr:uid="{00000000-0005-0000-0000-000005920000}"/>
    <cellStyle name="Millares 2 5 2 2 2 7 3 2" xfId="20758" xr:uid="{00000000-0005-0000-0000-000006920000}"/>
    <cellStyle name="Millares 2 5 2 2 2 7 3 2 2" xfId="51807" xr:uid="{00000000-0005-0000-0000-000007920000}"/>
    <cellStyle name="Millares 2 5 2 2 2 7 3 3" xfId="31123" xr:uid="{00000000-0005-0000-0000-000008920000}"/>
    <cellStyle name="Millares 2 5 2 2 2 7 3 4" xfId="41467" xr:uid="{00000000-0005-0000-0000-000009920000}"/>
    <cellStyle name="Millares 2 5 2 2 2 7 4" xfId="13879" xr:uid="{00000000-0005-0000-0000-00000A920000}"/>
    <cellStyle name="Millares 2 5 2 2 2 7 4 2" xfId="44935" xr:uid="{00000000-0005-0000-0000-00000B920000}"/>
    <cellStyle name="Millares 2 5 2 2 2 7 5" xfId="24251" xr:uid="{00000000-0005-0000-0000-00000C920000}"/>
    <cellStyle name="Millares 2 5 2 2 2 7 6" xfId="34595" xr:uid="{00000000-0005-0000-0000-00000D920000}"/>
    <cellStyle name="Millares 2 5 2 2 2 8" xfId="5196" xr:uid="{00000000-0005-0000-0000-00000E920000}"/>
    <cellStyle name="Millares 2 5 2 2 2 8 2" xfId="15593" xr:uid="{00000000-0005-0000-0000-00000F920000}"/>
    <cellStyle name="Millares 2 5 2 2 2 8 2 2" xfId="46649" xr:uid="{00000000-0005-0000-0000-000010920000}"/>
    <cellStyle name="Millares 2 5 2 2 2 8 3" xfId="25965" xr:uid="{00000000-0005-0000-0000-000011920000}"/>
    <cellStyle name="Millares 2 5 2 2 2 8 4" xfId="36309" xr:uid="{00000000-0005-0000-0000-000012920000}"/>
    <cellStyle name="Millares 2 5 2 2 2 9" xfId="8634" xr:uid="{00000000-0005-0000-0000-000013920000}"/>
    <cellStyle name="Millares 2 5 2 2 2 9 2" xfId="19019" xr:uid="{00000000-0005-0000-0000-000014920000}"/>
    <cellStyle name="Millares 2 5 2 2 2 9 2 2" xfId="50069" xr:uid="{00000000-0005-0000-0000-000015920000}"/>
    <cellStyle name="Millares 2 5 2 2 2 9 3" xfId="29385" xr:uid="{00000000-0005-0000-0000-000016920000}"/>
    <cellStyle name="Millares 2 5 2 2 2 9 4" xfId="39729" xr:uid="{00000000-0005-0000-0000-000017920000}"/>
    <cellStyle name="Millares 2 5 2 2 3" xfId="1309" xr:uid="{00000000-0005-0000-0000-000018920000}"/>
    <cellStyle name="Millares 2 5 2 2 3 10" xfId="22551" xr:uid="{00000000-0005-0000-0000-000019920000}"/>
    <cellStyle name="Millares 2 5 2 2 3 11" xfId="32895" xr:uid="{00000000-0005-0000-0000-00001A920000}"/>
    <cellStyle name="Millares 2 5 2 2 3 2" xfId="1310" xr:uid="{00000000-0005-0000-0000-00001B920000}"/>
    <cellStyle name="Millares 2 5 2 2 3 2 2" xfId="1311" xr:uid="{00000000-0005-0000-0000-00001C920000}"/>
    <cellStyle name="Millares 2 5 2 2 3 2 2 2" xfId="3496" xr:uid="{00000000-0005-0000-0000-00001D920000}"/>
    <cellStyle name="Millares 2 5 2 2 3 2 2 2 2" xfId="6926" xr:uid="{00000000-0005-0000-0000-00001E920000}"/>
    <cellStyle name="Millares 2 5 2 2 3 2 2 2 2 2" xfId="17321" xr:uid="{00000000-0005-0000-0000-00001F920000}"/>
    <cellStyle name="Millares 2 5 2 2 3 2 2 2 2 2 2" xfId="48375" xr:uid="{00000000-0005-0000-0000-000020920000}"/>
    <cellStyle name="Millares 2 5 2 2 3 2 2 2 2 3" xfId="27691" xr:uid="{00000000-0005-0000-0000-000021920000}"/>
    <cellStyle name="Millares 2 5 2 2 3 2 2 2 2 4" xfId="38035" xr:uid="{00000000-0005-0000-0000-000022920000}"/>
    <cellStyle name="Millares 2 5 2 2 3 2 2 2 3" xfId="10406" xr:uid="{00000000-0005-0000-0000-000023920000}"/>
    <cellStyle name="Millares 2 5 2 2 3 2 2 2 3 2" xfId="20772" xr:uid="{00000000-0005-0000-0000-000024920000}"/>
    <cellStyle name="Millares 2 5 2 2 3 2 2 2 3 2 2" xfId="51821" xr:uid="{00000000-0005-0000-0000-000025920000}"/>
    <cellStyle name="Millares 2 5 2 2 3 2 2 2 3 3" xfId="31137" xr:uid="{00000000-0005-0000-0000-000026920000}"/>
    <cellStyle name="Millares 2 5 2 2 3 2 2 2 3 4" xfId="41481" xr:uid="{00000000-0005-0000-0000-000027920000}"/>
    <cellStyle name="Millares 2 5 2 2 3 2 2 2 4" xfId="13893" xr:uid="{00000000-0005-0000-0000-000028920000}"/>
    <cellStyle name="Millares 2 5 2 2 3 2 2 2 4 2" xfId="44949" xr:uid="{00000000-0005-0000-0000-000029920000}"/>
    <cellStyle name="Millares 2 5 2 2 3 2 2 2 5" xfId="24265" xr:uid="{00000000-0005-0000-0000-00002A920000}"/>
    <cellStyle name="Millares 2 5 2 2 3 2 2 2 6" xfId="34609" xr:uid="{00000000-0005-0000-0000-00002B920000}"/>
    <cellStyle name="Millares 2 5 2 2 3 2 2 3" xfId="5210" xr:uid="{00000000-0005-0000-0000-00002C920000}"/>
    <cellStyle name="Millares 2 5 2 2 3 2 2 3 2" xfId="15607" xr:uid="{00000000-0005-0000-0000-00002D920000}"/>
    <cellStyle name="Millares 2 5 2 2 3 2 2 3 2 2" xfId="46663" xr:uid="{00000000-0005-0000-0000-00002E920000}"/>
    <cellStyle name="Millares 2 5 2 2 3 2 2 3 3" xfId="25979" xr:uid="{00000000-0005-0000-0000-00002F920000}"/>
    <cellStyle name="Millares 2 5 2 2 3 2 2 3 4" xfId="36323" xr:uid="{00000000-0005-0000-0000-000030920000}"/>
    <cellStyle name="Millares 2 5 2 2 3 2 2 4" xfId="8648" xr:uid="{00000000-0005-0000-0000-000031920000}"/>
    <cellStyle name="Millares 2 5 2 2 3 2 2 4 2" xfId="19033" xr:uid="{00000000-0005-0000-0000-000032920000}"/>
    <cellStyle name="Millares 2 5 2 2 3 2 2 4 2 2" xfId="50083" xr:uid="{00000000-0005-0000-0000-000033920000}"/>
    <cellStyle name="Millares 2 5 2 2 3 2 2 4 3" xfId="29399" xr:uid="{00000000-0005-0000-0000-000034920000}"/>
    <cellStyle name="Millares 2 5 2 2 3 2 2 4 4" xfId="39743" xr:uid="{00000000-0005-0000-0000-000035920000}"/>
    <cellStyle name="Millares 2 5 2 2 3 2 2 5" xfId="12181" xr:uid="{00000000-0005-0000-0000-000036920000}"/>
    <cellStyle name="Millares 2 5 2 2 3 2 2 5 2" xfId="43237" xr:uid="{00000000-0005-0000-0000-000037920000}"/>
    <cellStyle name="Millares 2 5 2 2 3 2 2 6" xfId="22553" xr:uid="{00000000-0005-0000-0000-000038920000}"/>
    <cellStyle name="Millares 2 5 2 2 3 2 2 7" xfId="32897" xr:uid="{00000000-0005-0000-0000-000039920000}"/>
    <cellStyle name="Millares 2 5 2 2 3 2 3" xfId="3495" xr:uid="{00000000-0005-0000-0000-00003A920000}"/>
    <cellStyle name="Millares 2 5 2 2 3 2 3 2" xfId="6925" xr:uid="{00000000-0005-0000-0000-00003B920000}"/>
    <cellStyle name="Millares 2 5 2 2 3 2 3 2 2" xfId="17320" xr:uid="{00000000-0005-0000-0000-00003C920000}"/>
    <cellStyle name="Millares 2 5 2 2 3 2 3 2 2 2" xfId="48374" xr:uid="{00000000-0005-0000-0000-00003D920000}"/>
    <cellStyle name="Millares 2 5 2 2 3 2 3 2 3" xfId="27690" xr:uid="{00000000-0005-0000-0000-00003E920000}"/>
    <cellStyle name="Millares 2 5 2 2 3 2 3 2 4" xfId="38034" xr:uid="{00000000-0005-0000-0000-00003F920000}"/>
    <cellStyle name="Millares 2 5 2 2 3 2 3 3" xfId="10405" xr:uid="{00000000-0005-0000-0000-000040920000}"/>
    <cellStyle name="Millares 2 5 2 2 3 2 3 3 2" xfId="20771" xr:uid="{00000000-0005-0000-0000-000041920000}"/>
    <cellStyle name="Millares 2 5 2 2 3 2 3 3 2 2" xfId="51820" xr:uid="{00000000-0005-0000-0000-000042920000}"/>
    <cellStyle name="Millares 2 5 2 2 3 2 3 3 3" xfId="31136" xr:uid="{00000000-0005-0000-0000-000043920000}"/>
    <cellStyle name="Millares 2 5 2 2 3 2 3 3 4" xfId="41480" xr:uid="{00000000-0005-0000-0000-000044920000}"/>
    <cellStyle name="Millares 2 5 2 2 3 2 3 4" xfId="13892" xr:uid="{00000000-0005-0000-0000-000045920000}"/>
    <cellStyle name="Millares 2 5 2 2 3 2 3 4 2" xfId="44948" xr:uid="{00000000-0005-0000-0000-000046920000}"/>
    <cellStyle name="Millares 2 5 2 2 3 2 3 5" xfId="24264" xr:uid="{00000000-0005-0000-0000-000047920000}"/>
    <cellStyle name="Millares 2 5 2 2 3 2 3 6" xfId="34608" xr:uid="{00000000-0005-0000-0000-000048920000}"/>
    <cellStyle name="Millares 2 5 2 2 3 2 4" xfId="5209" xr:uid="{00000000-0005-0000-0000-000049920000}"/>
    <cellStyle name="Millares 2 5 2 2 3 2 4 2" xfId="15606" xr:uid="{00000000-0005-0000-0000-00004A920000}"/>
    <cellStyle name="Millares 2 5 2 2 3 2 4 2 2" xfId="46662" xr:uid="{00000000-0005-0000-0000-00004B920000}"/>
    <cellStyle name="Millares 2 5 2 2 3 2 4 3" xfId="25978" xr:uid="{00000000-0005-0000-0000-00004C920000}"/>
    <cellStyle name="Millares 2 5 2 2 3 2 4 4" xfId="36322" xr:uid="{00000000-0005-0000-0000-00004D920000}"/>
    <cellStyle name="Millares 2 5 2 2 3 2 5" xfId="8647" xr:uid="{00000000-0005-0000-0000-00004E920000}"/>
    <cellStyle name="Millares 2 5 2 2 3 2 5 2" xfId="19032" xr:uid="{00000000-0005-0000-0000-00004F920000}"/>
    <cellStyle name="Millares 2 5 2 2 3 2 5 2 2" xfId="50082" xr:uid="{00000000-0005-0000-0000-000050920000}"/>
    <cellStyle name="Millares 2 5 2 2 3 2 5 3" xfId="29398" xr:uid="{00000000-0005-0000-0000-000051920000}"/>
    <cellStyle name="Millares 2 5 2 2 3 2 5 4" xfId="39742" xr:uid="{00000000-0005-0000-0000-000052920000}"/>
    <cellStyle name="Millares 2 5 2 2 3 2 6" xfId="12180" xr:uid="{00000000-0005-0000-0000-000053920000}"/>
    <cellStyle name="Millares 2 5 2 2 3 2 6 2" xfId="43236" xr:uid="{00000000-0005-0000-0000-000054920000}"/>
    <cellStyle name="Millares 2 5 2 2 3 2 7" xfId="22552" xr:uid="{00000000-0005-0000-0000-000055920000}"/>
    <cellStyle name="Millares 2 5 2 2 3 2 8" xfId="32896" xr:uid="{00000000-0005-0000-0000-000056920000}"/>
    <cellStyle name="Millares 2 5 2 2 3 3" xfId="1312" xr:uid="{00000000-0005-0000-0000-000057920000}"/>
    <cellStyle name="Millares 2 5 2 2 3 3 2" xfId="3497" xr:uid="{00000000-0005-0000-0000-000058920000}"/>
    <cellStyle name="Millares 2 5 2 2 3 3 2 2" xfId="6927" xr:uid="{00000000-0005-0000-0000-000059920000}"/>
    <cellStyle name="Millares 2 5 2 2 3 3 2 2 2" xfId="17322" xr:uid="{00000000-0005-0000-0000-00005A920000}"/>
    <cellStyle name="Millares 2 5 2 2 3 3 2 2 2 2" xfId="48376" xr:uid="{00000000-0005-0000-0000-00005B920000}"/>
    <cellStyle name="Millares 2 5 2 2 3 3 2 2 3" xfId="27692" xr:uid="{00000000-0005-0000-0000-00005C920000}"/>
    <cellStyle name="Millares 2 5 2 2 3 3 2 2 4" xfId="38036" xr:uid="{00000000-0005-0000-0000-00005D920000}"/>
    <cellStyle name="Millares 2 5 2 2 3 3 2 3" xfId="10407" xr:uid="{00000000-0005-0000-0000-00005E920000}"/>
    <cellStyle name="Millares 2 5 2 2 3 3 2 3 2" xfId="20773" xr:uid="{00000000-0005-0000-0000-00005F920000}"/>
    <cellStyle name="Millares 2 5 2 2 3 3 2 3 2 2" xfId="51822" xr:uid="{00000000-0005-0000-0000-000060920000}"/>
    <cellStyle name="Millares 2 5 2 2 3 3 2 3 3" xfId="31138" xr:uid="{00000000-0005-0000-0000-000061920000}"/>
    <cellStyle name="Millares 2 5 2 2 3 3 2 3 4" xfId="41482" xr:uid="{00000000-0005-0000-0000-000062920000}"/>
    <cellStyle name="Millares 2 5 2 2 3 3 2 4" xfId="13894" xr:uid="{00000000-0005-0000-0000-000063920000}"/>
    <cellStyle name="Millares 2 5 2 2 3 3 2 4 2" xfId="44950" xr:uid="{00000000-0005-0000-0000-000064920000}"/>
    <cellStyle name="Millares 2 5 2 2 3 3 2 5" xfId="24266" xr:uid="{00000000-0005-0000-0000-000065920000}"/>
    <cellStyle name="Millares 2 5 2 2 3 3 2 6" xfId="34610" xr:uid="{00000000-0005-0000-0000-000066920000}"/>
    <cellStyle name="Millares 2 5 2 2 3 3 3" xfId="5211" xr:uid="{00000000-0005-0000-0000-000067920000}"/>
    <cellStyle name="Millares 2 5 2 2 3 3 3 2" xfId="15608" xr:uid="{00000000-0005-0000-0000-000068920000}"/>
    <cellStyle name="Millares 2 5 2 2 3 3 3 2 2" xfId="46664" xr:uid="{00000000-0005-0000-0000-000069920000}"/>
    <cellStyle name="Millares 2 5 2 2 3 3 3 3" xfId="25980" xr:uid="{00000000-0005-0000-0000-00006A920000}"/>
    <cellStyle name="Millares 2 5 2 2 3 3 3 4" xfId="36324" xr:uid="{00000000-0005-0000-0000-00006B920000}"/>
    <cellStyle name="Millares 2 5 2 2 3 3 4" xfId="8649" xr:uid="{00000000-0005-0000-0000-00006C920000}"/>
    <cellStyle name="Millares 2 5 2 2 3 3 4 2" xfId="19034" xr:uid="{00000000-0005-0000-0000-00006D920000}"/>
    <cellStyle name="Millares 2 5 2 2 3 3 4 2 2" xfId="50084" xr:uid="{00000000-0005-0000-0000-00006E920000}"/>
    <cellStyle name="Millares 2 5 2 2 3 3 4 3" xfId="29400" xr:uid="{00000000-0005-0000-0000-00006F920000}"/>
    <cellStyle name="Millares 2 5 2 2 3 3 4 4" xfId="39744" xr:uid="{00000000-0005-0000-0000-000070920000}"/>
    <cellStyle name="Millares 2 5 2 2 3 3 5" xfId="12182" xr:uid="{00000000-0005-0000-0000-000071920000}"/>
    <cellStyle name="Millares 2 5 2 2 3 3 5 2" xfId="43238" xr:uid="{00000000-0005-0000-0000-000072920000}"/>
    <cellStyle name="Millares 2 5 2 2 3 3 6" xfId="22554" xr:uid="{00000000-0005-0000-0000-000073920000}"/>
    <cellStyle name="Millares 2 5 2 2 3 3 7" xfId="32898" xr:uid="{00000000-0005-0000-0000-000074920000}"/>
    <cellStyle name="Millares 2 5 2 2 3 4" xfId="1313" xr:uid="{00000000-0005-0000-0000-000075920000}"/>
    <cellStyle name="Millares 2 5 2 2 3 4 2" xfId="3498" xr:uid="{00000000-0005-0000-0000-000076920000}"/>
    <cellStyle name="Millares 2 5 2 2 3 4 2 2" xfId="6928" xr:uid="{00000000-0005-0000-0000-000077920000}"/>
    <cellStyle name="Millares 2 5 2 2 3 4 2 2 2" xfId="17323" xr:uid="{00000000-0005-0000-0000-000078920000}"/>
    <cellStyle name="Millares 2 5 2 2 3 4 2 2 2 2" xfId="48377" xr:uid="{00000000-0005-0000-0000-000079920000}"/>
    <cellStyle name="Millares 2 5 2 2 3 4 2 2 3" xfId="27693" xr:uid="{00000000-0005-0000-0000-00007A920000}"/>
    <cellStyle name="Millares 2 5 2 2 3 4 2 2 4" xfId="38037" xr:uid="{00000000-0005-0000-0000-00007B920000}"/>
    <cellStyle name="Millares 2 5 2 2 3 4 2 3" xfId="10408" xr:uid="{00000000-0005-0000-0000-00007C920000}"/>
    <cellStyle name="Millares 2 5 2 2 3 4 2 3 2" xfId="20774" xr:uid="{00000000-0005-0000-0000-00007D920000}"/>
    <cellStyle name="Millares 2 5 2 2 3 4 2 3 2 2" xfId="51823" xr:uid="{00000000-0005-0000-0000-00007E920000}"/>
    <cellStyle name="Millares 2 5 2 2 3 4 2 3 3" xfId="31139" xr:uid="{00000000-0005-0000-0000-00007F920000}"/>
    <cellStyle name="Millares 2 5 2 2 3 4 2 3 4" xfId="41483" xr:uid="{00000000-0005-0000-0000-000080920000}"/>
    <cellStyle name="Millares 2 5 2 2 3 4 2 4" xfId="13895" xr:uid="{00000000-0005-0000-0000-000081920000}"/>
    <cellStyle name="Millares 2 5 2 2 3 4 2 4 2" xfId="44951" xr:uid="{00000000-0005-0000-0000-000082920000}"/>
    <cellStyle name="Millares 2 5 2 2 3 4 2 5" xfId="24267" xr:uid="{00000000-0005-0000-0000-000083920000}"/>
    <cellStyle name="Millares 2 5 2 2 3 4 2 6" xfId="34611" xr:uid="{00000000-0005-0000-0000-000084920000}"/>
    <cellStyle name="Millares 2 5 2 2 3 4 3" xfId="5212" xr:uid="{00000000-0005-0000-0000-000085920000}"/>
    <cellStyle name="Millares 2 5 2 2 3 4 3 2" xfId="15609" xr:uid="{00000000-0005-0000-0000-000086920000}"/>
    <cellStyle name="Millares 2 5 2 2 3 4 3 2 2" xfId="46665" xr:uid="{00000000-0005-0000-0000-000087920000}"/>
    <cellStyle name="Millares 2 5 2 2 3 4 3 3" xfId="25981" xr:uid="{00000000-0005-0000-0000-000088920000}"/>
    <cellStyle name="Millares 2 5 2 2 3 4 3 4" xfId="36325" xr:uid="{00000000-0005-0000-0000-000089920000}"/>
    <cellStyle name="Millares 2 5 2 2 3 4 4" xfId="8650" xr:uid="{00000000-0005-0000-0000-00008A920000}"/>
    <cellStyle name="Millares 2 5 2 2 3 4 4 2" xfId="19035" xr:uid="{00000000-0005-0000-0000-00008B920000}"/>
    <cellStyle name="Millares 2 5 2 2 3 4 4 2 2" xfId="50085" xr:uid="{00000000-0005-0000-0000-00008C920000}"/>
    <cellStyle name="Millares 2 5 2 2 3 4 4 3" xfId="29401" xr:uid="{00000000-0005-0000-0000-00008D920000}"/>
    <cellStyle name="Millares 2 5 2 2 3 4 4 4" xfId="39745" xr:uid="{00000000-0005-0000-0000-00008E920000}"/>
    <cellStyle name="Millares 2 5 2 2 3 4 5" xfId="12183" xr:uid="{00000000-0005-0000-0000-00008F920000}"/>
    <cellStyle name="Millares 2 5 2 2 3 4 5 2" xfId="43239" xr:uid="{00000000-0005-0000-0000-000090920000}"/>
    <cellStyle name="Millares 2 5 2 2 3 4 6" xfId="22555" xr:uid="{00000000-0005-0000-0000-000091920000}"/>
    <cellStyle name="Millares 2 5 2 2 3 4 7" xfId="32899" xr:uid="{00000000-0005-0000-0000-000092920000}"/>
    <cellStyle name="Millares 2 5 2 2 3 5" xfId="1314" xr:uid="{00000000-0005-0000-0000-000093920000}"/>
    <cellStyle name="Millares 2 5 2 2 3 5 2" xfId="3499" xr:uid="{00000000-0005-0000-0000-000094920000}"/>
    <cellStyle name="Millares 2 5 2 2 3 5 2 2" xfId="6929" xr:uid="{00000000-0005-0000-0000-000095920000}"/>
    <cellStyle name="Millares 2 5 2 2 3 5 2 2 2" xfId="17324" xr:uid="{00000000-0005-0000-0000-000096920000}"/>
    <cellStyle name="Millares 2 5 2 2 3 5 2 2 2 2" xfId="48378" xr:uid="{00000000-0005-0000-0000-000097920000}"/>
    <cellStyle name="Millares 2 5 2 2 3 5 2 2 3" xfId="27694" xr:uid="{00000000-0005-0000-0000-000098920000}"/>
    <cellStyle name="Millares 2 5 2 2 3 5 2 2 4" xfId="38038" xr:uid="{00000000-0005-0000-0000-000099920000}"/>
    <cellStyle name="Millares 2 5 2 2 3 5 2 3" xfId="10409" xr:uid="{00000000-0005-0000-0000-00009A920000}"/>
    <cellStyle name="Millares 2 5 2 2 3 5 2 3 2" xfId="20775" xr:uid="{00000000-0005-0000-0000-00009B920000}"/>
    <cellStyle name="Millares 2 5 2 2 3 5 2 3 2 2" xfId="51824" xr:uid="{00000000-0005-0000-0000-00009C920000}"/>
    <cellStyle name="Millares 2 5 2 2 3 5 2 3 3" xfId="31140" xr:uid="{00000000-0005-0000-0000-00009D920000}"/>
    <cellStyle name="Millares 2 5 2 2 3 5 2 3 4" xfId="41484" xr:uid="{00000000-0005-0000-0000-00009E920000}"/>
    <cellStyle name="Millares 2 5 2 2 3 5 2 4" xfId="13896" xr:uid="{00000000-0005-0000-0000-00009F920000}"/>
    <cellStyle name="Millares 2 5 2 2 3 5 2 4 2" xfId="44952" xr:uid="{00000000-0005-0000-0000-0000A0920000}"/>
    <cellStyle name="Millares 2 5 2 2 3 5 2 5" xfId="24268" xr:uid="{00000000-0005-0000-0000-0000A1920000}"/>
    <cellStyle name="Millares 2 5 2 2 3 5 2 6" xfId="34612" xr:uid="{00000000-0005-0000-0000-0000A2920000}"/>
    <cellStyle name="Millares 2 5 2 2 3 5 3" xfId="5213" xr:uid="{00000000-0005-0000-0000-0000A3920000}"/>
    <cellStyle name="Millares 2 5 2 2 3 5 3 2" xfId="15610" xr:uid="{00000000-0005-0000-0000-0000A4920000}"/>
    <cellStyle name="Millares 2 5 2 2 3 5 3 2 2" xfId="46666" xr:uid="{00000000-0005-0000-0000-0000A5920000}"/>
    <cellStyle name="Millares 2 5 2 2 3 5 3 3" xfId="25982" xr:uid="{00000000-0005-0000-0000-0000A6920000}"/>
    <cellStyle name="Millares 2 5 2 2 3 5 3 4" xfId="36326" xr:uid="{00000000-0005-0000-0000-0000A7920000}"/>
    <cellStyle name="Millares 2 5 2 2 3 5 4" xfId="8651" xr:uid="{00000000-0005-0000-0000-0000A8920000}"/>
    <cellStyle name="Millares 2 5 2 2 3 5 4 2" xfId="19036" xr:uid="{00000000-0005-0000-0000-0000A9920000}"/>
    <cellStyle name="Millares 2 5 2 2 3 5 4 2 2" xfId="50086" xr:uid="{00000000-0005-0000-0000-0000AA920000}"/>
    <cellStyle name="Millares 2 5 2 2 3 5 4 3" xfId="29402" xr:uid="{00000000-0005-0000-0000-0000AB920000}"/>
    <cellStyle name="Millares 2 5 2 2 3 5 4 4" xfId="39746" xr:uid="{00000000-0005-0000-0000-0000AC920000}"/>
    <cellStyle name="Millares 2 5 2 2 3 5 5" xfId="12184" xr:uid="{00000000-0005-0000-0000-0000AD920000}"/>
    <cellStyle name="Millares 2 5 2 2 3 5 5 2" xfId="43240" xr:uid="{00000000-0005-0000-0000-0000AE920000}"/>
    <cellStyle name="Millares 2 5 2 2 3 5 6" xfId="22556" xr:uid="{00000000-0005-0000-0000-0000AF920000}"/>
    <cellStyle name="Millares 2 5 2 2 3 5 7" xfId="32900" xr:uid="{00000000-0005-0000-0000-0000B0920000}"/>
    <cellStyle name="Millares 2 5 2 2 3 6" xfId="3494" xr:uid="{00000000-0005-0000-0000-0000B1920000}"/>
    <cellStyle name="Millares 2 5 2 2 3 6 2" xfId="6924" xr:uid="{00000000-0005-0000-0000-0000B2920000}"/>
    <cellStyle name="Millares 2 5 2 2 3 6 2 2" xfId="17319" xr:uid="{00000000-0005-0000-0000-0000B3920000}"/>
    <cellStyle name="Millares 2 5 2 2 3 6 2 2 2" xfId="48373" xr:uid="{00000000-0005-0000-0000-0000B4920000}"/>
    <cellStyle name="Millares 2 5 2 2 3 6 2 3" xfId="27689" xr:uid="{00000000-0005-0000-0000-0000B5920000}"/>
    <cellStyle name="Millares 2 5 2 2 3 6 2 4" xfId="38033" xr:uid="{00000000-0005-0000-0000-0000B6920000}"/>
    <cellStyle name="Millares 2 5 2 2 3 6 3" xfId="10404" xr:uid="{00000000-0005-0000-0000-0000B7920000}"/>
    <cellStyle name="Millares 2 5 2 2 3 6 3 2" xfId="20770" xr:uid="{00000000-0005-0000-0000-0000B8920000}"/>
    <cellStyle name="Millares 2 5 2 2 3 6 3 2 2" xfId="51819" xr:uid="{00000000-0005-0000-0000-0000B9920000}"/>
    <cellStyle name="Millares 2 5 2 2 3 6 3 3" xfId="31135" xr:uid="{00000000-0005-0000-0000-0000BA920000}"/>
    <cellStyle name="Millares 2 5 2 2 3 6 3 4" xfId="41479" xr:uid="{00000000-0005-0000-0000-0000BB920000}"/>
    <cellStyle name="Millares 2 5 2 2 3 6 4" xfId="13891" xr:uid="{00000000-0005-0000-0000-0000BC920000}"/>
    <cellStyle name="Millares 2 5 2 2 3 6 4 2" xfId="44947" xr:uid="{00000000-0005-0000-0000-0000BD920000}"/>
    <cellStyle name="Millares 2 5 2 2 3 6 5" xfId="24263" xr:uid="{00000000-0005-0000-0000-0000BE920000}"/>
    <cellStyle name="Millares 2 5 2 2 3 6 6" xfId="34607" xr:uid="{00000000-0005-0000-0000-0000BF920000}"/>
    <cellStyle name="Millares 2 5 2 2 3 7" xfId="5208" xr:uid="{00000000-0005-0000-0000-0000C0920000}"/>
    <cellStyle name="Millares 2 5 2 2 3 7 2" xfId="15605" xr:uid="{00000000-0005-0000-0000-0000C1920000}"/>
    <cellStyle name="Millares 2 5 2 2 3 7 2 2" xfId="46661" xr:uid="{00000000-0005-0000-0000-0000C2920000}"/>
    <cellStyle name="Millares 2 5 2 2 3 7 3" xfId="25977" xr:uid="{00000000-0005-0000-0000-0000C3920000}"/>
    <cellStyle name="Millares 2 5 2 2 3 7 4" xfId="36321" xr:uid="{00000000-0005-0000-0000-0000C4920000}"/>
    <cellStyle name="Millares 2 5 2 2 3 8" xfId="8646" xr:uid="{00000000-0005-0000-0000-0000C5920000}"/>
    <cellStyle name="Millares 2 5 2 2 3 8 2" xfId="19031" xr:uid="{00000000-0005-0000-0000-0000C6920000}"/>
    <cellStyle name="Millares 2 5 2 2 3 8 2 2" xfId="50081" xr:uid="{00000000-0005-0000-0000-0000C7920000}"/>
    <cellStyle name="Millares 2 5 2 2 3 8 3" xfId="29397" xr:uid="{00000000-0005-0000-0000-0000C8920000}"/>
    <cellStyle name="Millares 2 5 2 2 3 8 4" xfId="39741" xr:uid="{00000000-0005-0000-0000-0000C9920000}"/>
    <cellStyle name="Millares 2 5 2 2 3 9" xfId="12179" xr:uid="{00000000-0005-0000-0000-0000CA920000}"/>
    <cellStyle name="Millares 2 5 2 2 3 9 2" xfId="43235" xr:uid="{00000000-0005-0000-0000-0000CB920000}"/>
    <cellStyle name="Millares 2 5 2 2 4" xfId="1315" xr:uid="{00000000-0005-0000-0000-0000CC920000}"/>
    <cellStyle name="Millares 2 5 2 2 4 2" xfId="1316" xr:uid="{00000000-0005-0000-0000-0000CD920000}"/>
    <cellStyle name="Millares 2 5 2 2 4 2 2" xfId="3501" xr:uid="{00000000-0005-0000-0000-0000CE920000}"/>
    <cellStyle name="Millares 2 5 2 2 4 2 2 2" xfId="6931" xr:uid="{00000000-0005-0000-0000-0000CF920000}"/>
    <cellStyle name="Millares 2 5 2 2 4 2 2 2 2" xfId="17326" xr:uid="{00000000-0005-0000-0000-0000D0920000}"/>
    <cellStyle name="Millares 2 5 2 2 4 2 2 2 2 2" xfId="48380" xr:uid="{00000000-0005-0000-0000-0000D1920000}"/>
    <cellStyle name="Millares 2 5 2 2 4 2 2 2 3" xfId="27696" xr:uid="{00000000-0005-0000-0000-0000D2920000}"/>
    <cellStyle name="Millares 2 5 2 2 4 2 2 2 4" xfId="38040" xr:uid="{00000000-0005-0000-0000-0000D3920000}"/>
    <cellStyle name="Millares 2 5 2 2 4 2 2 3" xfId="10411" xr:uid="{00000000-0005-0000-0000-0000D4920000}"/>
    <cellStyle name="Millares 2 5 2 2 4 2 2 3 2" xfId="20777" xr:uid="{00000000-0005-0000-0000-0000D5920000}"/>
    <cellStyle name="Millares 2 5 2 2 4 2 2 3 2 2" xfId="51826" xr:uid="{00000000-0005-0000-0000-0000D6920000}"/>
    <cellStyle name="Millares 2 5 2 2 4 2 2 3 3" xfId="31142" xr:uid="{00000000-0005-0000-0000-0000D7920000}"/>
    <cellStyle name="Millares 2 5 2 2 4 2 2 3 4" xfId="41486" xr:uid="{00000000-0005-0000-0000-0000D8920000}"/>
    <cellStyle name="Millares 2 5 2 2 4 2 2 4" xfId="13898" xr:uid="{00000000-0005-0000-0000-0000D9920000}"/>
    <cellStyle name="Millares 2 5 2 2 4 2 2 4 2" xfId="44954" xr:uid="{00000000-0005-0000-0000-0000DA920000}"/>
    <cellStyle name="Millares 2 5 2 2 4 2 2 5" xfId="24270" xr:uid="{00000000-0005-0000-0000-0000DB920000}"/>
    <cellStyle name="Millares 2 5 2 2 4 2 2 6" xfId="34614" xr:uid="{00000000-0005-0000-0000-0000DC920000}"/>
    <cellStyle name="Millares 2 5 2 2 4 2 3" xfId="5215" xr:uid="{00000000-0005-0000-0000-0000DD920000}"/>
    <cellStyle name="Millares 2 5 2 2 4 2 3 2" xfId="15612" xr:uid="{00000000-0005-0000-0000-0000DE920000}"/>
    <cellStyle name="Millares 2 5 2 2 4 2 3 2 2" xfId="46668" xr:uid="{00000000-0005-0000-0000-0000DF920000}"/>
    <cellStyle name="Millares 2 5 2 2 4 2 3 3" xfId="25984" xr:uid="{00000000-0005-0000-0000-0000E0920000}"/>
    <cellStyle name="Millares 2 5 2 2 4 2 3 4" xfId="36328" xr:uid="{00000000-0005-0000-0000-0000E1920000}"/>
    <cellStyle name="Millares 2 5 2 2 4 2 4" xfId="8653" xr:uid="{00000000-0005-0000-0000-0000E2920000}"/>
    <cellStyle name="Millares 2 5 2 2 4 2 4 2" xfId="19038" xr:uid="{00000000-0005-0000-0000-0000E3920000}"/>
    <cellStyle name="Millares 2 5 2 2 4 2 4 2 2" xfId="50088" xr:uid="{00000000-0005-0000-0000-0000E4920000}"/>
    <cellStyle name="Millares 2 5 2 2 4 2 4 3" xfId="29404" xr:uid="{00000000-0005-0000-0000-0000E5920000}"/>
    <cellStyle name="Millares 2 5 2 2 4 2 4 4" xfId="39748" xr:uid="{00000000-0005-0000-0000-0000E6920000}"/>
    <cellStyle name="Millares 2 5 2 2 4 2 5" xfId="12186" xr:uid="{00000000-0005-0000-0000-0000E7920000}"/>
    <cellStyle name="Millares 2 5 2 2 4 2 5 2" xfId="43242" xr:uid="{00000000-0005-0000-0000-0000E8920000}"/>
    <cellStyle name="Millares 2 5 2 2 4 2 6" xfId="22558" xr:uid="{00000000-0005-0000-0000-0000E9920000}"/>
    <cellStyle name="Millares 2 5 2 2 4 2 7" xfId="32902" xr:uid="{00000000-0005-0000-0000-0000EA920000}"/>
    <cellStyle name="Millares 2 5 2 2 4 3" xfId="3500" xr:uid="{00000000-0005-0000-0000-0000EB920000}"/>
    <cellStyle name="Millares 2 5 2 2 4 3 2" xfId="6930" xr:uid="{00000000-0005-0000-0000-0000EC920000}"/>
    <cellStyle name="Millares 2 5 2 2 4 3 2 2" xfId="17325" xr:uid="{00000000-0005-0000-0000-0000ED920000}"/>
    <cellStyle name="Millares 2 5 2 2 4 3 2 2 2" xfId="48379" xr:uid="{00000000-0005-0000-0000-0000EE920000}"/>
    <cellStyle name="Millares 2 5 2 2 4 3 2 3" xfId="27695" xr:uid="{00000000-0005-0000-0000-0000EF920000}"/>
    <cellStyle name="Millares 2 5 2 2 4 3 2 4" xfId="38039" xr:uid="{00000000-0005-0000-0000-0000F0920000}"/>
    <cellStyle name="Millares 2 5 2 2 4 3 3" xfId="10410" xr:uid="{00000000-0005-0000-0000-0000F1920000}"/>
    <cellStyle name="Millares 2 5 2 2 4 3 3 2" xfId="20776" xr:uid="{00000000-0005-0000-0000-0000F2920000}"/>
    <cellStyle name="Millares 2 5 2 2 4 3 3 2 2" xfId="51825" xr:uid="{00000000-0005-0000-0000-0000F3920000}"/>
    <cellStyle name="Millares 2 5 2 2 4 3 3 3" xfId="31141" xr:uid="{00000000-0005-0000-0000-0000F4920000}"/>
    <cellStyle name="Millares 2 5 2 2 4 3 3 4" xfId="41485" xr:uid="{00000000-0005-0000-0000-0000F5920000}"/>
    <cellStyle name="Millares 2 5 2 2 4 3 4" xfId="13897" xr:uid="{00000000-0005-0000-0000-0000F6920000}"/>
    <cellStyle name="Millares 2 5 2 2 4 3 4 2" xfId="44953" xr:uid="{00000000-0005-0000-0000-0000F7920000}"/>
    <cellStyle name="Millares 2 5 2 2 4 3 5" xfId="24269" xr:uid="{00000000-0005-0000-0000-0000F8920000}"/>
    <cellStyle name="Millares 2 5 2 2 4 3 6" xfId="34613" xr:uid="{00000000-0005-0000-0000-0000F9920000}"/>
    <cellStyle name="Millares 2 5 2 2 4 4" xfId="5214" xr:uid="{00000000-0005-0000-0000-0000FA920000}"/>
    <cellStyle name="Millares 2 5 2 2 4 4 2" xfId="15611" xr:uid="{00000000-0005-0000-0000-0000FB920000}"/>
    <cellStyle name="Millares 2 5 2 2 4 4 2 2" xfId="46667" xr:uid="{00000000-0005-0000-0000-0000FC920000}"/>
    <cellStyle name="Millares 2 5 2 2 4 4 3" xfId="25983" xr:uid="{00000000-0005-0000-0000-0000FD920000}"/>
    <cellStyle name="Millares 2 5 2 2 4 4 4" xfId="36327" xr:uid="{00000000-0005-0000-0000-0000FE920000}"/>
    <cellStyle name="Millares 2 5 2 2 4 5" xfId="8652" xr:uid="{00000000-0005-0000-0000-0000FF920000}"/>
    <cellStyle name="Millares 2 5 2 2 4 5 2" xfId="19037" xr:uid="{00000000-0005-0000-0000-000000930000}"/>
    <cellStyle name="Millares 2 5 2 2 4 5 2 2" xfId="50087" xr:uid="{00000000-0005-0000-0000-000001930000}"/>
    <cellStyle name="Millares 2 5 2 2 4 5 3" xfId="29403" xr:uid="{00000000-0005-0000-0000-000002930000}"/>
    <cellStyle name="Millares 2 5 2 2 4 5 4" xfId="39747" xr:uid="{00000000-0005-0000-0000-000003930000}"/>
    <cellStyle name="Millares 2 5 2 2 4 6" xfId="12185" xr:uid="{00000000-0005-0000-0000-000004930000}"/>
    <cellStyle name="Millares 2 5 2 2 4 6 2" xfId="43241" xr:uid="{00000000-0005-0000-0000-000005930000}"/>
    <cellStyle name="Millares 2 5 2 2 4 7" xfId="22557" xr:uid="{00000000-0005-0000-0000-000006930000}"/>
    <cellStyle name="Millares 2 5 2 2 4 8" xfId="32901" xr:uid="{00000000-0005-0000-0000-000007930000}"/>
    <cellStyle name="Millares 2 5 2 2 5" xfId="1317" xr:uid="{00000000-0005-0000-0000-000008930000}"/>
    <cellStyle name="Millares 2 5 2 2 5 2" xfId="3502" xr:uid="{00000000-0005-0000-0000-000009930000}"/>
    <cellStyle name="Millares 2 5 2 2 5 2 2" xfId="6932" xr:uid="{00000000-0005-0000-0000-00000A930000}"/>
    <cellStyle name="Millares 2 5 2 2 5 2 2 2" xfId="17327" xr:uid="{00000000-0005-0000-0000-00000B930000}"/>
    <cellStyle name="Millares 2 5 2 2 5 2 2 2 2" xfId="48381" xr:uid="{00000000-0005-0000-0000-00000C930000}"/>
    <cellStyle name="Millares 2 5 2 2 5 2 2 3" xfId="27697" xr:uid="{00000000-0005-0000-0000-00000D930000}"/>
    <cellStyle name="Millares 2 5 2 2 5 2 2 4" xfId="38041" xr:uid="{00000000-0005-0000-0000-00000E930000}"/>
    <cellStyle name="Millares 2 5 2 2 5 2 3" xfId="10412" xr:uid="{00000000-0005-0000-0000-00000F930000}"/>
    <cellStyle name="Millares 2 5 2 2 5 2 3 2" xfId="20778" xr:uid="{00000000-0005-0000-0000-000010930000}"/>
    <cellStyle name="Millares 2 5 2 2 5 2 3 2 2" xfId="51827" xr:uid="{00000000-0005-0000-0000-000011930000}"/>
    <cellStyle name="Millares 2 5 2 2 5 2 3 3" xfId="31143" xr:uid="{00000000-0005-0000-0000-000012930000}"/>
    <cellStyle name="Millares 2 5 2 2 5 2 3 4" xfId="41487" xr:uid="{00000000-0005-0000-0000-000013930000}"/>
    <cellStyle name="Millares 2 5 2 2 5 2 4" xfId="13899" xr:uid="{00000000-0005-0000-0000-000014930000}"/>
    <cellStyle name="Millares 2 5 2 2 5 2 4 2" xfId="44955" xr:uid="{00000000-0005-0000-0000-000015930000}"/>
    <cellStyle name="Millares 2 5 2 2 5 2 5" xfId="24271" xr:uid="{00000000-0005-0000-0000-000016930000}"/>
    <cellStyle name="Millares 2 5 2 2 5 2 6" xfId="34615" xr:uid="{00000000-0005-0000-0000-000017930000}"/>
    <cellStyle name="Millares 2 5 2 2 5 3" xfId="5216" xr:uid="{00000000-0005-0000-0000-000018930000}"/>
    <cellStyle name="Millares 2 5 2 2 5 3 2" xfId="15613" xr:uid="{00000000-0005-0000-0000-000019930000}"/>
    <cellStyle name="Millares 2 5 2 2 5 3 2 2" xfId="46669" xr:uid="{00000000-0005-0000-0000-00001A930000}"/>
    <cellStyle name="Millares 2 5 2 2 5 3 3" xfId="25985" xr:uid="{00000000-0005-0000-0000-00001B930000}"/>
    <cellStyle name="Millares 2 5 2 2 5 3 4" xfId="36329" xr:uid="{00000000-0005-0000-0000-00001C930000}"/>
    <cellStyle name="Millares 2 5 2 2 5 4" xfId="8654" xr:uid="{00000000-0005-0000-0000-00001D930000}"/>
    <cellStyle name="Millares 2 5 2 2 5 4 2" xfId="19039" xr:uid="{00000000-0005-0000-0000-00001E930000}"/>
    <cellStyle name="Millares 2 5 2 2 5 4 2 2" xfId="50089" xr:uid="{00000000-0005-0000-0000-00001F930000}"/>
    <cellStyle name="Millares 2 5 2 2 5 4 3" xfId="29405" xr:uid="{00000000-0005-0000-0000-000020930000}"/>
    <cellStyle name="Millares 2 5 2 2 5 4 4" xfId="39749" xr:uid="{00000000-0005-0000-0000-000021930000}"/>
    <cellStyle name="Millares 2 5 2 2 5 5" xfId="12187" xr:uid="{00000000-0005-0000-0000-000022930000}"/>
    <cellStyle name="Millares 2 5 2 2 5 5 2" xfId="43243" xr:uid="{00000000-0005-0000-0000-000023930000}"/>
    <cellStyle name="Millares 2 5 2 2 5 6" xfId="22559" xr:uid="{00000000-0005-0000-0000-000024930000}"/>
    <cellStyle name="Millares 2 5 2 2 5 7" xfId="32903" xr:uid="{00000000-0005-0000-0000-000025930000}"/>
    <cellStyle name="Millares 2 5 2 2 6" xfId="1318" xr:uid="{00000000-0005-0000-0000-000026930000}"/>
    <cellStyle name="Millares 2 5 2 2 6 2" xfId="3503" xr:uid="{00000000-0005-0000-0000-000027930000}"/>
    <cellStyle name="Millares 2 5 2 2 6 2 2" xfId="6933" xr:uid="{00000000-0005-0000-0000-000028930000}"/>
    <cellStyle name="Millares 2 5 2 2 6 2 2 2" xfId="17328" xr:uid="{00000000-0005-0000-0000-000029930000}"/>
    <cellStyle name="Millares 2 5 2 2 6 2 2 2 2" xfId="48382" xr:uid="{00000000-0005-0000-0000-00002A930000}"/>
    <cellStyle name="Millares 2 5 2 2 6 2 2 3" xfId="27698" xr:uid="{00000000-0005-0000-0000-00002B930000}"/>
    <cellStyle name="Millares 2 5 2 2 6 2 2 4" xfId="38042" xr:uid="{00000000-0005-0000-0000-00002C930000}"/>
    <cellStyle name="Millares 2 5 2 2 6 2 3" xfId="10413" xr:uid="{00000000-0005-0000-0000-00002D930000}"/>
    <cellStyle name="Millares 2 5 2 2 6 2 3 2" xfId="20779" xr:uid="{00000000-0005-0000-0000-00002E930000}"/>
    <cellStyle name="Millares 2 5 2 2 6 2 3 2 2" xfId="51828" xr:uid="{00000000-0005-0000-0000-00002F930000}"/>
    <cellStyle name="Millares 2 5 2 2 6 2 3 3" xfId="31144" xr:uid="{00000000-0005-0000-0000-000030930000}"/>
    <cellStyle name="Millares 2 5 2 2 6 2 3 4" xfId="41488" xr:uid="{00000000-0005-0000-0000-000031930000}"/>
    <cellStyle name="Millares 2 5 2 2 6 2 4" xfId="13900" xr:uid="{00000000-0005-0000-0000-000032930000}"/>
    <cellStyle name="Millares 2 5 2 2 6 2 4 2" xfId="44956" xr:uid="{00000000-0005-0000-0000-000033930000}"/>
    <cellStyle name="Millares 2 5 2 2 6 2 5" xfId="24272" xr:uid="{00000000-0005-0000-0000-000034930000}"/>
    <cellStyle name="Millares 2 5 2 2 6 2 6" xfId="34616" xr:uid="{00000000-0005-0000-0000-000035930000}"/>
    <cellStyle name="Millares 2 5 2 2 6 3" xfId="5217" xr:uid="{00000000-0005-0000-0000-000036930000}"/>
    <cellStyle name="Millares 2 5 2 2 6 3 2" xfId="15614" xr:uid="{00000000-0005-0000-0000-000037930000}"/>
    <cellStyle name="Millares 2 5 2 2 6 3 2 2" xfId="46670" xr:uid="{00000000-0005-0000-0000-000038930000}"/>
    <cellStyle name="Millares 2 5 2 2 6 3 3" xfId="25986" xr:uid="{00000000-0005-0000-0000-000039930000}"/>
    <cellStyle name="Millares 2 5 2 2 6 3 4" xfId="36330" xr:uid="{00000000-0005-0000-0000-00003A930000}"/>
    <cellStyle name="Millares 2 5 2 2 6 4" xfId="8655" xr:uid="{00000000-0005-0000-0000-00003B930000}"/>
    <cellStyle name="Millares 2 5 2 2 6 4 2" xfId="19040" xr:uid="{00000000-0005-0000-0000-00003C930000}"/>
    <cellStyle name="Millares 2 5 2 2 6 4 2 2" xfId="50090" xr:uid="{00000000-0005-0000-0000-00003D930000}"/>
    <cellStyle name="Millares 2 5 2 2 6 4 3" xfId="29406" xr:uid="{00000000-0005-0000-0000-00003E930000}"/>
    <cellStyle name="Millares 2 5 2 2 6 4 4" xfId="39750" xr:uid="{00000000-0005-0000-0000-00003F930000}"/>
    <cellStyle name="Millares 2 5 2 2 6 5" xfId="12188" xr:uid="{00000000-0005-0000-0000-000040930000}"/>
    <cellStyle name="Millares 2 5 2 2 6 5 2" xfId="43244" xr:uid="{00000000-0005-0000-0000-000041930000}"/>
    <cellStyle name="Millares 2 5 2 2 6 6" xfId="22560" xr:uid="{00000000-0005-0000-0000-000042930000}"/>
    <cellStyle name="Millares 2 5 2 2 6 7" xfId="32904" xr:uid="{00000000-0005-0000-0000-000043930000}"/>
    <cellStyle name="Millares 2 5 2 2 7" xfId="1319" xr:uid="{00000000-0005-0000-0000-000044930000}"/>
    <cellStyle name="Millares 2 5 2 2 7 2" xfId="3504" xr:uid="{00000000-0005-0000-0000-000045930000}"/>
    <cellStyle name="Millares 2 5 2 2 7 2 2" xfId="6934" xr:uid="{00000000-0005-0000-0000-000046930000}"/>
    <cellStyle name="Millares 2 5 2 2 7 2 2 2" xfId="17329" xr:uid="{00000000-0005-0000-0000-000047930000}"/>
    <cellStyle name="Millares 2 5 2 2 7 2 2 2 2" xfId="48383" xr:uid="{00000000-0005-0000-0000-000048930000}"/>
    <cellStyle name="Millares 2 5 2 2 7 2 2 3" xfId="27699" xr:uid="{00000000-0005-0000-0000-000049930000}"/>
    <cellStyle name="Millares 2 5 2 2 7 2 2 4" xfId="38043" xr:uid="{00000000-0005-0000-0000-00004A930000}"/>
    <cellStyle name="Millares 2 5 2 2 7 2 3" xfId="10414" xr:uid="{00000000-0005-0000-0000-00004B930000}"/>
    <cellStyle name="Millares 2 5 2 2 7 2 3 2" xfId="20780" xr:uid="{00000000-0005-0000-0000-00004C930000}"/>
    <cellStyle name="Millares 2 5 2 2 7 2 3 2 2" xfId="51829" xr:uid="{00000000-0005-0000-0000-00004D930000}"/>
    <cellStyle name="Millares 2 5 2 2 7 2 3 3" xfId="31145" xr:uid="{00000000-0005-0000-0000-00004E930000}"/>
    <cellStyle name="Millares 2 5 2 2 7 2 3 4" xfId="41489" xr:uid="{00000000-0005-0000-0000-00004F930000}"/>
    <cellStyle name="Millares 2 5 2 2 7 2 4" xfId="13901" xr:uid="{00000000-0005-0000-0000-000050930000}"/>
    <cellStyle name="Millares 2 5 2 2 7 2 4 2" xfId="44957" xr:uid="{00000000-0005-0000-0000-000051930000}"/>
    <cellStyle name="Millares 2 5 2 2 7 2 5" xfId="24273" xr:uid="{00000000-0005-0000-0000-000052930000}"/>
    <cellStyle name="Millares 2 5 2 2 7 2 6" xfId="34617" xr:uid="{00000000-0005-0000-0000-000053930000}"/>
    <cellStyle name="Millares 2 5 2 2 7 3" xfId="5218" xr:uid="{00000000-0005-0000-0000-000054930000}"/>
    <cellStyle name="Millares 2 5 2 2 7 3 2" xfId="15615" xr:uid="{00000000-0005-0000-0000-000055930000}"/>
    <cellStyle name="Millares 2 5 2 2 7 3 2 2" xfId="46671" xr:uid="{00000000-0005-0000-0000-000056930000}"/>
    <cellStyle name="Millares 2 5 2 2 7 3 3" xfId="25987" xr:uid="{00000000-0005-0000-0000-000057930000}"/>
    <cellStyle name="Millares 2 5 2 2 7 3 4" xfId="36331" xr:uid="{00000000-0005-0000-0000-000058930000}"/>
    <cellStyle name="Millares 2 5 2 2 7 4" xfId="8656" xr:uid="{00000000-0005-0000-0000-000059930000}"/>
    <cellStyle name="Millares 2 5 2 2 7 4 2" xfId="19041" xr:uid="{00000000-0005-0000-0000-00005A930000}"/>
    <cellStyle name="Millares 2 5 2 2 7 4 2 2" xfId="50091" xr:uid="{00000000-0005-0000-0000-00005B930000}"/>
    <cellStyle name="Millares 2 5 2 2 7 4 3" xfId="29407" xr:uid="{00000000-0005-0000-0000-00005C930000}"/>
    <cellStyle name="Millares 2 5 2 2 7 4 4" xfId="39751" xr:uid="{00000000-0005-0000-0000-00005D930000}"/>
    <cellStyle name="Millares 2 5 2 2 7 5" xfId="12189" xr:uid="{00000000-0005-0000-0000-00005E930000}"/>
    <cellStyle name="Millares 2 5 2 2 7 5 2" xfId="43245" xr:uid="{00000000-0005-0000-0000-00005F930000}"/>
    <cellStyle name="Millares 2 5 2 2 7 6" xfId="22561" xr:uid="{00000000-0005-0000-0000-000060930000}"/>
    <cellStyle name="Millares 2 5 2 2 7 7" xfId="32905" xr:uid="{00000000-0005-0000-0000-000061930000}"/>
    <cellStyle name="Millares 2 5 2 2 8" xfId="3481" xr:uid="{00000000-0005-0000-0000-000062930000}"/>
    <cellStyle name="Millares 2 5 2 2 8 2" xfId="6911" xr:uid="{00000000-0005-0000-0000-000063930000}"/>
    <cellStyle name="Millares 2 5 2 2 8 2 2" xfId="17306" xr:uid="{00000000-0005-0000-0000-000064930000}"/>
    <cellStyle name="Millares 2 5 2 2 8 2 2 2" xfId="48360" xr:uid="{00000000-0005-0000-0000-000065930000}"/>
    <cellStyle name="Millares 2 5 2 2 8 2 3" xfId="27676" xr:uid="{00000000-0005-0000-0000-000066930000}"/>
    <cellStyle name="Millares 2 5 2 2 8 2 4" xfId="38020" xr:uid="{00000000-0005-0000-0000-000067930000}"/>
    <cellStyle name="Millares 2 5 2 2 8 3" xfId="10391" xr:uid="{00000000-0005-0000-0000-000068930000}"/>
    <cellStyle name="Millares 2 5 2 2 8 3 2" xfId="20757" xr:uid="{00000000-0005-0000-0000-000069930000}"/>
    <cellStyle name="Millares 2 5 2 2 8 3 2 2" xfId="51806" xr:uid="{00000000-0005-0000-0000-00006A930000}"/>
    <cellStyle name="Millares 2 5 2 2 8 3 3" xfId="31122" xr:uid="{00000000-0005-0000-0000-00006B930000}"/>
    <cellStyle name="Millares 2 5 2 2 8 3 4" xfId="41466" xr:uid="{00000000-0005-0000-0000-00006C930000}"/>
    <cellStyle name="Millares 2 5 2 2 8 4" xfId="13878" xr:uid="{00000000-0005-0000-0000-00006D930000}"/>
    <cellStyle name="Millares 2 5 2 2 8 4 2" xfId="44934" xr:uid="{00000000-0005-0000-0000-00006E930000}"/>
    <cellStyle name="Millares 2 5 2 2 8 5" xfId="24250" xr:uid="{00000000-0005-0000-0000-00006F930000}"/>
    <cellStyle name="Millares 2 5 2 2 8 6" xfId="34594" xr:uid="{00000000-0005-0000-0000-000070930000}"/>
    <cellStyle name="Millares 2 5 2 2 9" xfId="5195" xr:uid="{00000000-0005-0000-0000-000071930000}"/>
    <cellStyle name="Millares 2 5 2 2 9 2" xfId="15592" xr:uid="{00000000-0005-0000-0000-000072930000}"/>
    <cellStyle name="Millares 2 5 2 2 9 2 2" xfId="46648" xr:uid="{00000000-0005-0000-0000-000073930000}"/>
    <cellStyle name="Millares 2 5 2 2 9 3" xfId="25964" xr:uid="{00000000-0005-0000-0000-000074930000}"/>
    <cellStyle name="Millares 2 5 2 2 9 4" xfId="36308" xr:uid="{00000000-0005-0000-0000-000075930000}"/>
    <cellStyle name="Millares 2 5 2 20" xfId="31662" xr:uid="{00000000-0005-0000-0000-000076930000}"/>
    <cellStyle name="Millares 2 5 2 3" xfId="1320" xr:uid="{00000000-0005-0000-0000-000077930000}"/>
    <cellStyle name="Millares 2 5 2 3 10" xfId="8657" xr:uid="{00000000-0005-0000-0000-000078930000}"/>
    <cellStyle name="Millares 2 5 2 3 10 2" xfId="19042" xr:uid="{00000000-0005-0000-0000-000079930000}"/>
    <cellStyle name="Millares 2 5 2 3 10 2 2" xfId="50092" xr:uid="{00000000-0005-0000-0000-00007A930000}"/>
    <cellStyle name="Millares 2 5 2 3 10 3" xfId="29408" xr:uid="{00000000-0005-0000-0000-00007B930000}"/>
    <cellStyle name="Millares 2 5 2 3 10 4" xfId="39752" xr:uid="{00000000-0005-0000-0000-00007C930000}"/>
    <cellStyle name="Millares 2 5 2 3 11" xfId="12190" xr:uid="{00000000-0005-0000-0000-00007D930000}"/>
    <cellStyle name="Millares 2 5 2 3 11 2" xfId="43246" xr:uid="{00000000-0005-0000-0000-00007E930000}"/>
    <cellStyle name="Millares 2 5 2 3 12" xfId="22562" xr:uid="{00000000-0005-0000-0000-00007F930000}"/>
    <cellStyle name="Millares 2 5 2 3 13" xfId="32906" xr:uid="{00000000-0005-0000-0000-000080930000}"/>
    <cellStyle name="Millares 2 5 2 3 2" xfId="1321" xr:uid="{00000000-0005-0000-0000-000081930000}"/>
    <cellStyle name="Millares 2 5 2 3 2 10" xfId="12191" xr:uid="{00000000-0005-0000-0000-000082930000}"/>
    <cellStyle name="Millares 2 5 2 3 2 10 2" xfId="43247" xr:uid="{00000000-0005-0000-0000-000083930000}"/>
    <cellStyle name="Millares 2 5 2 3 2 11" xfId="22563" xr:uid="{00000000-0005-0000-0000-000084930000}"/>
    <cellStyle name="Millares 2 5 2 3 2 12" xfId="32907" xr:uid="{00000000-0005-0000-0000-000085930000}"/>
    <cellStyle name="Millares 2 5 2 3 2 2" xfId="1322" xr:uid="{00000000-0005-0000-0000-000086930000}"/>
    <cellStyle name="Millares 2 5 2 3 2 2 10" xfId="22564" xr:uid="{00000000-0005-0000-0000-000087930000}"/>
    <cellStyle name="Millares 2 5 2 3 2 2 11" xfId="32908" xr:uid="{00000000-0005-0000-0000-000088930000}"/>
    <cellStyle name="Millares 2 5 2 3 2 2 2" xfId="1323" xr:uid="{00000000-0005-0000-0000-000089930000}"/>
    <cellStyle name="Millares 2 5 2 3 2 2 2 2" xfId="1324" xr:uid="{00000000-0005-0000-0000-00008A930000}"/>
    <cellStyle name="Millares 2 5 2 3 2 2 2 2 2" xfId="3509" xr:uid="{00000000-0005-0000-0000-00008B930000}"/>
    <cellStyle name="Millares 2 5 2 3 2 2 2 2 2 2" xfId="6939" xr:uid="{00000000-0005-0000-0000-00008C930000}"/>
    <cellStyle name="Millares 2 5 2 3 2 2 2 2 2 2 2" xfId="17334" xr:uid="{00000000-0005-0000-0000-00008D930000}"/>
    <cellStyle name="Millares 2 5 2 3 2 2 2 2 2 2 2 2" xfId="48388" xr:uid="{00000000-0005-0000-0000-00008E930000}"/>
    <cellStyle name="Millares 2 5 2 3 2 2 2 2 2 2 3" xfId="27704" xr:uid="{00000000-0005-0000-0000-00008F930000}"/>
    <cellStyle name="Millares 2 5 2 3 2 2 2 2 2 2 4" xfId="38048" xr:uid="{00000000-0005-0000-0000-000090930000}"/>
    <cellStyle name="Millares 2 5 2 3 2 2 2 2 2 3" xfId="10419" xr:uid="{00000000-0005-0000-0000-000091930000}"/>
    <cellStyle name="Millares 2 5 2 3 2 2 2 2 2 3 2" xfId="20785" xr:uid="{00000000-0005-0000-0000-000092930000}"/>
    <cellStyle name="Millares 2 5 2 3 2 2 2 2 2 3 2 2" xfId="51834" xr:uid="{00000000-0005-0000-0000-000093930000}"/>
    <cellStyle name="Millares 2 5 2 3 2 2 2 2 2 3 3" xfId="31150" xr:uid="{00000000-0005-0000-0000-000094930000}"/>
    <cellStyle name="Millares 2 5 2 3 2 2 2 2 2 3 4" xfId="41494" xr:uid="{00000000-0005-0000-0000-000095930000}"/>
    <cellStyle name="Millares 2 5 2 3 2 2 2 2 2 4" xfId="13906" xr:uid="{00000000-0005-0000-0000-000096930000}"/>
    <cellStyle name="Millares 2 5 2 3 2 2 2 2 2 4 2" xfId="44962" xr:uid="{00000000-0005-0000-0000-000097930000}"/>
    <cellStyle name="Millares 2 5 2 3 2 2 2 2 2 5" xfId="24278" xr:uid="{00000000-0005-0000-0000-000098930000}"/>
    <cellStyle name="Millares 2 5 2 3 2 2 2 2 2 6" xfId="34622" xr:uid="{00000000-0005-0000-0000-000099930000}"/>
    <cellStyle name="Millares 2 5 2 3 2 2 2 2 3" xfId="5223" xr:uid="{00000000-0005-0000-0000-00009A930000}"/>
    <cellStyle name="Millares 2 5 2 3 2 2 2 2 3 2" xfId="15620" xr:uid="{00000000-0005-0000-0000-00009B930000}"/>
    <cellStyle name="Millares 2 5 2 3 2 2 2 2 3 2 2" xfId="46676" xr:uid="{00000000-0005-0000-0000-00009C930000}"/>
    <cellStyle name="Millares 2 5 2 3 2 2 2 2 3 3" xfId="25992" xr:uid="{00000000-0005-0000-0000-00009D930000}"/>
    <cellStyle name="Millares 2 5 2 3 2 2 2 2 3 4" xfId="36336" xr:uid="{00000000-0005-0000-0000-00009E930000}"/>
    <cellStyle name="Millares 2 5 2 3 2 2 2 2 4" xfId="8661" xr:uid="{00000000-0005-0000-0000-00009F930000}"/>
    <cellStyle name="Millares 2 5 2 3 2 2 2 2 4 2" xfId="19046" xr:uid="{00000000-0005-0000-0000-0000A0930000}"/>
    <cellStyle name="Millares 2 5 2 3 2 2 2 2 4 2 2" xfId="50096" xr:uid="{00000000-0005-0000-0000-0000A1930000}"/>
    <cellStyle name="Millares 2 5 2 3 2 2 2 2 4 3" xfId="29412" xr:uid="{00000000-0005-0000-0000-0000A2930000}"/>
    <cellStyle name="Millares 2 5 2 3 2 2 2 2 4 4" xfId="39756" xr:uid="{00000000-0005-0000-0000-0000A3930000}"/>
    <cellStyle name="Millares 2 5 2 3 2 2 2 2 5" xfId="12194" xr:uid="{00000000-0005-0000-0000-0000A4930000}"/>
    <cellStyle name="Millares 2 5 2 3 2 2 2 2 5 2" xfId="43250" xr:uid="{00000000-0005-0000-0000-0000A5930000}"/>
    <cellStyle name="Millares 2 5 2 3 2 2 2 2 6" xfId="22566" xr:uid="{00000000-0005-0000-0000-0000A6930000}"/>
    <cellStyle name="Millares 2 5 2 3 2 2 2 2 7" xfId="32910" xr:uid="{00000000-0005-0000-0000-0000A7930000}"/>
    <cellStyle name="Millares 2 5 2 3 2 2 2 3" xfId="3508" xr:uid="{00000000-0005-0000-0000-0000A8930000}"/>
    <cellStyle name="Millares 2 5 2 3 2 2 2 3 2" xfId="6938" xr:uid="{00000000-0005-0000-0000-0000A9930000}"/>
    <cellStyle name="Millares 2 5 2 3 2 2 2 3 2 2" xfId="17333" xr:uid="{00000000-0005-0000-0000-0000AA930000}"/>
    <cellStyle name="Millares 2 5 2 3 2 2 2 3 2 2 2" xfId="48387" xr:uid="{00000000-0005-0000-0000-0000AB930000}"/>
    <cellStyle name="Millares 2 5 2 3 2 2 2 3 2 3" xfId="27703" xr:uid="{00000000-0005-0000-0000-0000AC930000}"/>
    <cellStyle name="Millares 2 5 2 3 2 2 2 3 2 4" xfId="38047" xr:uid="{00000000-0005-0000-0000-0000AD930000}"/>
    <cellStyle name="Millares 2 5 2 3 2 2 2 3 3" xfId="10418" xr:uid="{00000000-0005-0000-0000-0000AE930000}"/>
    <cellStyle name="Millares 2 5 2 3 2 2 2 3 3 2" xfId="20784" xr:uid="{00000000-0005-0000-0000-0000AF930000}"/>
    <cellStyle name="Millares 2 5 2 3 2 2 2 3 3 2 2" xfId="51833" xr:uid="{00000000-0005-0000-0000-0000B0930000}"/>
    <cellStyle name="Millares 2 5 2 3 2 2 2 3 3 3" xfId="31149" xr:uid="{00000000-0005-0000-0000-0000B1930000}"/>
    <cellStyle name="Millares 2 5 2 3 2 2 2 3 3 4" xfId="41493" xr:uid="{00000000-0005-0000-0000-0000B2930000}"/>
    <cellStyle name="Millares 2 5 2 3 2 2 2 3 4" xfId="13905" xr:uid="{00000000-0005-0000-0000-0000B3930000}"/>
    <cellStyle name="Millares 2 5 2 3 2 2 2 3 4 2" xfId="44961" xr:uid="{00000000-0005-0000-0000-0000B4930000}"/>
    <cellStyle name="Millares 2 5 2 3 2 2 2 3 5" xfId="24277" xr:uid="{00000000-0005-0000-0000-0000B5930000}"/>
    <cellStyle name="Millares 2 5 2 3 2 2 2 3 6" xfId="34621" xr:uid="{00000000-0005-0000-0000-0000B6930000}"/>
    <cellStyle name="Millares 2 5 2 3 2 2 2 4" xfId="5222" xr:uid="{00000000-0005-0000-0000-0000B7930000}"/>
    <cellStyle name="Millares 2 5 2 3 2 2 2 4 2" xfId="15619" xr:uid="{00000000-0005-0000-0000-0000B8930000}"/>
    <cellStyle name="Millares 2 5 2 3 2 2 2 4 2 2" xfId="46675" xr:uid="{00000000-0005-0000-0000-0000B9930000}"/>
    <cellStyle name="Millares 2 5 2 3 2 2 2 4 3" xfId="25991" xr:uid="{00000000-0005-0000-0000-0000BA930000}"/>
    <cellStyle name="Millares 2 5 2 3 2 2 2 4 4" xfId="36335" xr:uid="{00000000-0005-0000-0000-0000BB930000}"/>
    <cellStyle name="Millares 2 5 2 3 2 2 2 5" xfId="8660" xr:uid="{00000000-0005-0000-0000-0000BC930000}"/>
    <cellStyle name="Millares 2 5 2 3 2 2 2 5 2" xfId="19045" xr:uid="{00000000-0005-0000-0000-0000BD930000}"/>
    <cellStyle name="Millares 2 5 2 3 2 2 2 5 2 2" xfId="50095" xr:uid="{00000000-0005-0000-0000-0000BE930000}"/>
    <cellStyle name="Millares 2 5 2 3 2 2 2 5 3" xfId="29411" xr:uid="{00000000-0005-0000-0000-0000BF930000}"/>
    <cellStyle name="Millares 2 5 2 3 2 2 2 5 4" xfId="39755" xr:uid="{00000000-0005-0000-0000-0000C0930000}"/>
    <cellStyle name="Millares 2 5 2 3 2 2 2 6" xfId="12193" xr:uid="{00000000-0005-0000-0000-0000C1930000}"/>
    <cellStyle name="Millares 2 5 2 3 2 2 2 6 2" xfId="43249" xr:uid="{00000000-0005-0000-0000-0000C2930000}"/>
    <cellStyle name="Millares 2 5 2 3 2 2 2 7" xfId="22565" xr:uid="{00000000-0005-0000-0000-0000C3930000}"/>
    <cellStyle name="Millares 2 5 2 3 2 2 2 8" xfId="32909" xr:uid="{00000000-0005-0000-0000-0000C4930000}"/>
    <cellStyle name="Millares 2 5 2 3 2 2 3" xfId="1325" xr:uid="{00000000-0005-0000-0000-0000C5930000}"/>
    <cellStyle name="Millares 2 5 2 3 2 2 3 2" xfId="3510" xr:uid="{00000000-0005-0000-0000-0000C6930000}"/>
    <cellStyle name="Millares 2 5 2 3 2 2 3 2 2" xfId="6940" xr:uid="{00000000-0005-0000-0000-0000C7930000}"/>
    <cellStyle name="Millares 2 5 2 3 2 2 3 2 2 2" xfId="17335" xr:uid="{00000000-0005-0000-0000-0000C8930000}"/>
    <cellStyle name="Millares 2 5 2 3 2 2 3 2 2 2 2" xfId="48389" xr:uid="{00000000-0005-0000-0000-0000C9930000}"/>
    <cellStyle name="Millares 2 5 2 3 2 2 3 2 2 3" xfId="27705" xr:uid="{00000000-0005-0000-0000-0000CA930000}"/>
    <cellStyle name="Millares 2 5 2 3 2 2 3 2 2 4" xfId="38049" xr:uid="{00000000-0005-0000-0000-0000CB930000}"/>
    <cellStyle name="Millares 2 5 2 3 2 2 3 2 3" xfId="10420" xr:uid="{00000000-0005-0000-0000-0000CC930000}"/>
    <cellStyle name="Millares 2 5 2 3 2 2 3 2 3 2" xfId="20786" xr:uid="{00000000-0005-0000-0000-0000CD930000}"/>
    <cellStyle name="Millares 2 5 2 3 2 2 3 2 3 2 2" xfId="51835" xr:uid="{00000000-0005-0000-0000-0000CE930000}"/>
    <cellStyle name="Millares 2 5 2 3 2 2 3 2 3 3" xfId="31151" xr:uid="{00000000-0005-0000-0000-0000CF930000}"/>
    <cellStyle name="Millares 2 5 2 3 2 2 3 2 3 4" xfId="41495" xr:uid="{00000000-0005-0000-0000-0000D0930000}"/>
    <cellStyle name="Millares 2 5 2 3 2 2 3 2 4" xfId="13907" xr:uid="{00000000-0005-0000-0000-0000D1930000}"/>
    <cellStyle name="Millares 2 5 2 3 2 2 3 2 4 2" xfId="44963" xr:uid="{00000000-0005-0000-0000-0000D2930000}"/>
    <cellStyle name="Millares 2 5 2 3 2 2 3 2 5" xfId="24279" xr:uid="{00000000-0005-0000-0000-0000D3930000}"/>
    <cellStyle name="Millares 2 5 2 3 2 2 3 2 6" xfId="34623" xr:uid="{00000000-0005-0000-0000-0000D4930000}"/>
    <cellStyle name="Millares 2 5 2 3 2 2 3 3" xfId="5224" xr:uid="{00000000-0005-0000-0000-0000D5930000}"/>
    <cellStyle name="Millares 2 5 2 3 2 2 3 3 2" xfId="15621" xr:uid="{00000000-0005-0000-0000-0000D6930000}"/>
    <cellStyle name="Millares 2 5 2 3 2 2 3 3 2 2" xfId="46677" xr:uid="{00000000-0005-0000-0000-0000D7930000}"/>
    <cellStyle name="Millares 2 5 2 3 2 2 3 3 3" xfId="25993" xr:uid="{00000000-0005-0000-0000-0000D8930000}"/>
    <cellStyle name="Millares 2 5 2 3 2 2 3 3 4" xfId="36337" xr:uid="{00000000-0005-0000-0000-0000D9930000}"/>
    <cellStyle name="Millares 2 5 2 3 2 2 3 4" xfId="8662" xr:uid="{00000000-0005-0000-0000-0000DA930000}"/>
    <cellStyle name="Millares 2 5 2 3 2 2 3 4 2" xfId="19047" xr:uid="{00000000-0005-0000-0000-0000DB930000}"/>
    <cellStyle name="Millares 2 5 2 3 2 2 3 4 2 2" xfId="50097" xr:uid="{00000000-0005-0000-0000-0000DC930000}"/>
    <cellStyle name="Millares 2 5 2 3 2 2 3 4 3" xfId="29413" xr:uid="{00000000-0005-0000-0000-0000DD930000}"/>
    <cellStyle name="Millares 2 5 2 3 2 2 3 4 4" xfId="39757" xr:uid="{00000000-0005-0000-0000-0000DE930000}"/>
    <cellStyle name="Millares 2 5 2 3 2 2 3 5" xfId="12195" xr:uid="{00000000-0005-0000-0000-0000DF930000}"/>
    <cellStyle name="Millares 2 5 2 3 2 2 3 5 2" xfId="43251" xr:uid="{00000000-0005-0000-0000-0000E0930000}"/>
    <cellStyle name="Millares 2 5 2 3 2 2 3 6" xfId="22567" xr:uid="{00000000-0005-0000-0000-0000E1930000}"/>
    <cellStyle name="Millares 2 5 2 3 2 2 3 7" xfId="32911" xr:uid="{00000000-0005-0000-0000-0000E2930000}"/>
    <cellStyle name="Millares 2 5 2 3 2 2 4" xfId="1326" xr:uid="{00000000-0005-0000-0000-0000E3930000}"/>
    <cellStyle name="Millares 2 5 2 3 2 2 4 2" xfId="3511" xr:uid="{00000000-0005-0000-0000-0000E4930000}"/>
    <cellStyle name="Millares 2 5 2 3 2 2 4 2 2" xfId="6941" xr:uid="{00000000-0005-0000-0000-0000E5930000}"/>
    <cellStyle name="Millares 2 5 2 3 2 2 4 2 2 2" xfId="17336" xr:uid="{00000000-0005-0000-0000-0000E6930000}"/>
    <cellStyle name="Millares 2 5 2 3 2 2 4 2 2 2 2" xfId="48390" xr:uid="{00000000-0005-0000-0000-0000E7930000}"/>
    <cellStyle name="Millares 2 5 2 3 2 2 4 2 2 3" xfId="27706" xr:uid="{00000000-0005-0000-0000-0000E8930000}"/>
    <cellStyle name="Millares 2 5 2 3 2 2 4 2 2 4" xfId="38050" xr:uid="{00000000-0005-0000-0000-0000E9930000}"/>
    <cellStyle name="Millares 2 5 2 3 2 2 4 2 3" xfId="10421" xr:uid="{00000000-0005-0000-0000-0000EA930000}"/>
    <cellStyle name="Millares 2 5 2 3 2 2 4 2 3 2" xfId="20787" xr:uid="{00000000-0005-0000-0000-0000EB930000}"/>
    <cellStyle name="Millares 2 5 2 3 2 2 4 2 3 2 2" xfId="51836" xr:uid="{00000000-0005-0000-0000-0000EC930000}"/>
    <cellStyle name="Millares 2 5 2 3 2 2 4 2 3 3" xfId="31152" xr:uid="{00000000-0005-0000-0000-0000ED930000}"/>
    <cellStyle name="Millares 2 5 2 3 2 2 4 2 3 4" xfId="41496" xr:uid="{00000000-0005-0000-0000-0000EE930000}"/>
    <cellStyle name="Millares 2 5 2 3 2 2 4 2 4" xfId="13908" xr:uid="{00000000-0005-0000-0000-0000EF930000}"/>
    <cellStyle name="Millares 2 5 2 3 2 2 4 2 4 2" xfId="44964" xr:uid="{00000000-0005-0000-0000-0000F0930000}"/>
    <cellStyle name="Millares 2 5 2 3 2 2 4 2 5" xfId="24280" xr:uid="{00000000-0005-0000-0000-0000F1930000}"/>
    <cellStyle name="Millares 2 5 2 3 2 2 4 2 6" xfId="34624" xr:uid="{00000000-0005-0000-0000-0000F2930000}"/>
    <cellStyle name="Millares 2 5 2 3 2 2 4 3" xfId="5225" xr:uid="{00000000-0005-0000-0000-0000F3930000}"/>
    <cellStyle name="Millares 2 5 2 3 2 2 4 3 2" xfId="15622" xr:uid="{00000000-0005-0000-0000-0000F4930000}"/>
    <cellStyle name="Millares 2 5 2 3 2 2 4 3 2 2" xfId="46678" xr:uid="{00000000-0005-0000-0000-0000F5930000}"/>
    <cellStyle name="Millares 2 5 2 3 2 2 4 3 3" xfId="25994" xr:uid="{00000000-0005-0000-0000-0000F6930000}"/>
    <cellStyle name="Millares 2 5 2 3 2 2 4 3 4" xfId="36338" xr:uid="{00000000-0005-0000-0000-0000F7930000}"/>
    <cellStyle name="Millares 2 5 2 3 2 2 4 4" xfId="8663" xr:uid="{00000000-0005-0000-0000-0000F8930000}"/>
    <cellStyle name="Millares 2 5 2 3 2 2 4 4 2" xfId="19048" xr:uid="{00000000-0005-0000-0000-0000F9930000}"/>
    <cellStyle name="Millares 2 5 2 3 2 2 4 4 2 2" xfId="50098" xr:uid="{00000000-0005-0000-0000-0000FA930000}"/>
    <cellStyle name="Millares 2 5 2 3 2 2 4 4 3" xfId="29414" xr:uid="{00000000-0005-0000-0000-0000FB930000}"/>
    <cellStyle name="Millares 2 5 2 3 2 2 4 4 4" xfId="39758" xr:uid="{00000000-0005-0000-0000-0000FC930000}"/>
    <cellStyle name="Millares 2 5 2 3 2 2 4 5" xfId="12196" xr:uid="{00000000-0005-0000-0000-0000FD930000}"/>
    <cellStyle name="Millares 2 5 2 3 2 2 4 5 2" xfId="43252" xr:uid="{00000000-0005-0000-0000-0000FE930000}"/>
    <cellStyle name="Millares 2 5 2 3 2 2 4 6" xfId="22568" xr:uid="{00000000-0005-0000-0000-0000FF930000}"/>
    <cellStyle name="Millares 2 5 2 3 2 2 4 7" xfId="32912" xr:uid="{00000000-0005-0000-0000-000000940000}"/>
    <cellStyle name="Millares 2 5 2 3 2 2 5" xfId="1327" xr:uid="{00000000-0005-0000-0000-000001940000}"/>
    <cellStyle name="Millares 2 5 2 3 2 2 5 2" xfId="3512" xr:uid="{00000000-0005-0000-0000-000002940000}"/>
    <cellStyle name="Millares 2 5 2 3 2 2 5 2 2" xfId="6942" xr:uid="{00000000-0005-0000-0000-000003940000}"/>
    <cellStyle name="Millares 2 5 2 3 2 2 5 2 2 2" xfId="17337" xr:uid="{00000000-0005-0000-0000-000004940000}"/>
    <cellStyle name="Millares 2 5 2 3 2 2 5 2 2 2 2" xfId="48391" xr:uid="{00000000-0005-0000-0000-000005940000}"/>
    <cellStyle name="Millares 2 5 2 3 2 2 5 2 2 3" xfId="27707" xr:uid="{00000000-0005-0000-0000-000006940000}"/>
    <cellStyle name="Millares 2 5 2 3 2 2 5 2 2 4" xfId="38051" xr:uid="{00000000-0005-0000-0000-000007940000}"/>
    <cellStyle name="Millares 2 5 2 3 2 2 5 2 3" xfId="10422" xr:uid="{00000000-0005-0000-0000-000008940000}"/>
    <cellStyle name="Millares 2 5 2 3 2 2 5 2 3 2" xfId="20788" xr:uid="{00000000-0005-0000-0000-000009940000}"/>
    <cellStyle name="Millares 2 5 2 3 2 2 5 2 3 2 2" xfId="51837" xr:uid="{00000000-0005-0000-0000-00000A940000}"/>
    <cellStyle name="Millares 2 5 2 3 2 2 5 2 3 3" xfId="31153" xr:uid="{00000000-0005-0000-0000-00000B940000}"/>
    <cellStyle name="Millares 2 5 2 3 2 2 5 2 3 4" xfId="41497" xr:uid="{00000000-0005-0000-0000-00000C940000}"/>
    <cellStyle name="Millares 2 5 2 3 2 2 5 2 4" xfId="13909" xr:uid="{00000000-0005-0000-0000-00000D940000}"/>
    <cellStyle name="Millares 2 5 2 3 2 2 5 2 4 2" xfId="44965" xr:uid="{00000000-0005-0000-0000-00000E940000}"/>
    <cellStyle name="Millares 2 5 2 3 2 2 5 2 5" xfId="24281" xr:uid="{00000000-0005-0000-0000-00000F940000}"/>
    <cellStyle name="Millares 2 5 2 3 2 2 5 2 6" xfId="34625" xr:uid="{00000000-0005-0000-0000-000010940000}"/>
    <cellStyle name="Millares 2 5 2 3 2 2 5 3" xfId="5226" xr:uid="{00000000-0005-0000-0000-000011940000}"/>
    <cellStyle name="Millares 2 5 2 3 2 2 5 3 2" xfId="15623" xr:uid="{00000000-0005-0000-0000-000012940000}"/>
    <cellStyle name="Millares 2 5 2 3 2 2 5 3 2 2" xfId="46679" xr:uid="{00000000-0005-0000-0000-000013940000}"/>
    <cellStyle name="Millares 2 5 2 3 2 2 5 3 3" xfId="25995" xr:uid="{00000000-0005-0000-0000-000014940000}"/>
    <cellStyle name="Millares 2 5 2 3 2 2 5 3 4" xfId="36339" xr:uid="{00000000-0005-0000-0000-000015940000}"/>
    <cellStyle name="Millares 2 5 2 3 2 2 5 4" xfId="8664" xr:uid="{00000000-0005-0000-0000-000016940000}"/>
    <cellStyle name="Millares 2 5 2 3 2 2 5 4 2" xfId="19049" xr:uid="{00000000-0005-0000-0000-000017940000}"/>
    <cellStyle name="Millares 2 5 2 3 2 2 5 4 2 2" xfId="50099" xr:uid="{00000000-0005-0000-0000-000018940000}"/>
    <cellStyle name="Millares 2 5 2 3 2 2 5 4 3" xfId="29415" xr:uid="{00000000-0005-0000-0000-000019940000}"/>
    <cellStyle name="Millares 2 5 2 3 2 2 5 4 4" xfId="39759" xr:uid="{00000000-0005-0000-0000-00001A940000}"/>
    <cellStyle name="Millares 2 5 2 3 2 2 5 5" xfId="12197" xr:uid="{00000000-0005-0000-0000-00001B940000}"/>
    <cellStyle name="Millares 2 5 2 3 2 2 5 5 2" xfId="43253" xr:uid="{00000000-0005-0000-0000-00001C940000}"/>
    <cellStyle name="Millares 2 5 2 3 2 2 5 6" xfId="22569" xr:uid="{00000000-0005-0000-0000-00001D940000}"/>
    <cellStyle name="Millares 2 5 2 3 2 2 5 7" xfId="32913" xr:uid="{00000000-0005-0000-0000-00001E940000}"/>
    <cellStyle name="Millares 2 5 2 3 2 2 6" xfId="3507" xr:uid="{00000000-0005-0000-0000-00001F940000}"/>
    <cellStyle name="Millares 2 5 2 3 2 2 6 2" xfId="6937" xr:uid="{00000000-0005-0000-0000-000020940000}"/>
    <cellStyle name="Millares 2 5 2 3 2 2 6 2 2" xfId="17332" xr:uid="{00000000-0005-0000-0000-000021940000}"/>
    <cellStyle name="Millares 2 5 2 3 2 2 6 2 2 2" xfId="48386" xr:uid="{00000000-0005-0000-0000-000022940000}"/>
    <cellStyle name="Millares 2 5 2 3 2 2 6 2 3" xfId="27702" xr:uid="{00000000-0005-0000-0000-000023940000}"/>
    <cellStyle name="Millares 2 5 2 3 2 2 6 2 4" xfId="38046" xr:uid="{00000000-0005-0000-0000-000024940000}"/>
    <cellStyle name="Millares 2 5 2 3 2 2 6 3" xfId="10417" xr:uid="{00000000-0005-0000-0000-000025940000}"/>
    <cellStyle name="Millares 2 5 2 3 2 2 6 3 2" xfId="20783" xr:uid="{00000000-0005-0000-0000-000026940000}"/>
    <cellStyle name="Millares 2 5 2 3 2 2 6 3 2 2" xfId="51832" xr:uid="{00000000-0005-0000-0000-000027940000}"/>
    <cellStyle name="Millares 2 5 2 3 2 2 6 3 3" xfId="31148" xr:uid="{00000000-0005-0000-0000-000028940000}"/>
    <cellStyle name="Millares 2 5 2 3 2 2 6 3 4" xfId="41492" xr:uid="{00000000-0005-0000-0000-000029940000}"/>
    <cellStyle name="Millares 2 5 2 3 2 2 6 4" xfId="13904" xr:uid="{00000000-0005-0000-0000-00002A940000}"/>
    <cellStyle name="Millares 2 5 2 3 2 2 6 4 2" xfId="44960" xr:uid="{00000000-0005-0000-0000-00002B940000}"/>
    <cellStyle name="Millares 2 5 2 3 2 2 6 5" xfId="24276" xr:uid="{00000000-0005-0000-0000-00002C940000}"/>
    <cellStyle name="Millares 2 5 2 3 2 2 6 6" xfId="34620" xr:uid="{00000000-0005-0000-0000-00002D940000}"/>
    <cellStyle name="Millares 2 5 2 3 2 2 7" xfId="5221" xr:uid="{00000000-0005-0000-0000-00002E940000}"/>
    <cellStyle name="Millares 2 5 2 3 2 2 7 2" xfId="15618" xr:uid="{00000000-0005-0000-0000-00002F940000}"/>
    <cellStyle name="Millares 2 5 2 3 2 2 7 2 2" xfId="46674" xr:uid="{00000000-0005-0000-0000-000030940000}"/>
    <cellStyle name="Millares 2 5 2 3 2 2 7 3" xfId="25990" xr:uid="{00000000-0005-0000-0000-000031940000}"/>
    <cellStyle name="Millares 2 5 2 3 2 2 7 4" xfId="36334" xr:uid="{00000000-0005-0000-0000-000032940000}"/>
    <cellStyle name="Millares 2 5 2 3 2 2 8" xfId="8659" xr:uid="{00000000-0005-0000-0000-000033940000}"/>
    <cellStyle name="Millares 2 5 2 3 2 2 8 2" xfId="19044" xr:uid="{00000000-0005-0000-0000-000034940000}"/>
    <cellStyle name="Millares 2 5 2 3 2 2 8 2 2" xfId="50094" xr:uid="{00000000-0005-0000-0000-000035940000}"/>
    <cellStyle name="Millares 2 5 2 3 2 2 8 3" xfId="29410" xr:uid="{00000000-0005-0000-0000-000036940000}"/>
    <cellStyle name="Millares 2 5 2 3 2 2 8 4" xfId="39754" xr:uid="{00000000-0005-0000-0000-000037940000}"/>
    <cellStyle name="Millares 2 5 2 3 2 2 9" xfId="12192" xr:uid="{00000000-0005-0000-0000-000038940000}"/>
    <cellStyle name="Millares 2 5 2 3 2 2 9 2" xfId="43248" xr:uid="{00000000-0005-0000-0000-000039940000}"/>
    <cellStyle name="Millares 2 5 2 3 2 3" xfId="1328" xr:uid="{00000000-0005-0000-0000-00003A940000}"/>
    <cellStyle name="Millares 2 5 2 3 2 3 2" xfId="1329" xr:uid="{00000000-0005-0000-0000-00003B940000}"/>
    <cellStyle name="Millares 2 5 2 3 2 3 2 2" xfId="3514" xr:uid="{00000000-0005-0000-0000-00003C940000}"/>
    <cellStyle name="Millares 2 5 2 3 2 3 2 2 2" xfId="6944" xr:uid="{00000000-0005-0000-0000-00003D940000}"/>
    <cellStyle name="Millares 2 5 2 3 2 3 2 2 2 2" xfId="17339" xr:uid="{00000000-0005-0000-0000-00003E940000}"/>
    <cellStyle name="Millares 2 5 2 3 2 3 2 2 2 2 2" xfId="48393" xr:uid="{00000000-0005-0000-0000-00003F940000}"/>
    <cellStyle name="Millares 2 5 2 3 2 3 2 2 2 3" xfId="27709" xr:uid="{00000000-0005-0000-0000-000040940000}"/>
    <cellStyle name="Millares 2 5 2 3 2 3 2 2 2 4" xfId="38053" xr:uid="{00000000-0005-0000-0000-000041940000}"/>
    <cellStyle name="Millares 2 5 2 3 2 3 2 2 3" xfId="10424" xr:uid="{00000000-0005-0000-0000-000042940000}"/>
    <cellStyle name="Millares 2 5 2 3 2 3 2 2 3 2" xfId="20790" xr:uid="{00000000-0005-0000-0000-000043940000}"/>
    <cellStyle name="Millares 2 5 2 3 2 3 2 2 3 2 2" xfId="51839" xr:uid="{00000000-0005-0000-0000-000044940000}"/>
    <cellStyle name="Millares 2 5 2 3 2 3 2 2 3 3" xfId="31155" xr:uid="{00000000-0005-0000-0000-000045940000}"/>
    <cellStyle name="Millares 2 5 2 3 2 3 2 2 3 4" xfId="41499" xr:uid="{00000000-0005-0000-0000-000046940000}"/>
    <cellStyle name="Millares 2 5 2 3 2 3 2 2 4" xfId="13911" xr:uid="{00000000-0005-0000-0000-000047940000}"/>
    <cellStyle name="Millares 2 5 2 3 2 3 2 2 4 2" xfId="44967" xr:uid="{00000000-0005-0000-0000-000048940000}"/>
    <cellStyle name="Millares 2 5 2 3 2 3 2 2 5" xfId="24283" xr:uid="{00000000-0005-0000-0000-000049940000}"/>
    <cellStyle name="Millares 2 5 2 3 2 3 2 2 6" xfId="34627" xr:uid="{00000000-0005-0000-0000-00004A940000}"/>
    <cellStyle name="Millares 2 5 2 3 2 3 2 3" xfId="5228" xr:uid="{00000000-0005-0000-0000-00004B940000}"/>
    <cellStyle name="Millares 2 5 2 3 2 3 2 3 2" xfId="15625" xr:uid="{00000000-0005-0000-0000-00004C940000}"/>
    <cellStyle name="Millares 2 5 2 3 2 3 2 3 2 2" xfId="46681" xr:uid="{00000000-0005-0000-0000-00004D940000}"/>
    <cellStyle name="Millares 2 5 2 3 2 3 2 3 3" xfId="25997" xr:uid="{00000000-0005-0000-0000-00004E940000}"/>
    <cellStyle name="Millares 2 5 2 3 2 3 2 3 4" xfId="36341" xr:uid="{00000000-0005-0000-0000-00004F940000}"/>
    <cellStyle name="Millares 2 5 2 3 2 3 2 4" xfId="8666" xr:uid="{00000000-0005-0000-0000-000050940000}"/>
    <cellStyle name="Millares 2 5 2 3 2 3 2 4 2" xfId="19051" xr:uid="{00000000-0005-0000-0000-000051940000}"/>
    <cellStyle name="Millares 2 5 2 3 2 3 2 4 2 2" xfId="50101" xr:uid="{00000000-0005-0000-0000-000052940000}"/>
    <cellStyle name="Millares 2 5 2 3 2 3 2 4 3" xfId="29417" xr:uid="{00000000-0005-0000-0000-000053940000}"/>
    <cellStyle name="Millares 2 5 2 3 2 3 2 4 4" xfId="39761" xr:uid="{00000000-0005-0000-0000-000054940000}"/>
    <cellStyle name="Millares 2 5 2 3 2 3 2 5" xfId="12199" xr:uid="{00000000-0005-0000-0000-000055940000}"/>
    <cellStyle name="Millares 2 5 2 3 2 3 2 5 2" xfId="43255" xr:uid="{00000000-0005-0000-0000-000056940000}"/>
    <cellStyle name="Millares 2 5 2 3 2 3 2 6" xfId="22571" xr:uid="{00000000-0005-0000-0000-000057940000}"/>
    <cellStyle name="Millares 2 5 2 3 2 3 2 7" xfId="32915" xr:uid="{00000000-0005-0000-0000-000058940000}"/>
    <cellStyle name="Millares 2 5 2 3 2 3 3" xfId="3513" xr:uid="{00000000-0005-0000-0000-000059940000}"/>
    <cellStyle name="Millares 2 5 2 3 2 3 3 2" xfId="6943" xr:uid="{00000000-0005-0000-0000-00005A940000}"/>
    <cellStyle name="Millares 2 5 2 3 2 3 3 2 2" xfId="17338" xr:uid="{00000000-0005-0000-0000-00005B940000}"/>
    <cellStyle name="Millares 2 5 2 3 2 3 3 2 2 2" xfId="48392" xr:uid="{00000000-0005-0000-0000-00005C940000}"/>
    <cellStyle name="Millares 2 5 2 3 2 3 3 2 3" xfId="27708" xr:uid="{00000000-0005-0000-0000-00005D940000}"/>
    <cellStyle name="Millares 2 5 2 3 2 3 3 2 4" xfId="38052" xr:uid="{00000000-0005-0000-0000-00005E940000}"/>
    <cellStyle name="Millares 2 5 2 3 2 3 3 3" xfId="10423" xr:uid="{00000000-0005-0000-0000-00005F940000}"/>
    <cellStyle name="Millares 2 5 2 3 2 3 3 3 2" xfId="20789" xr:uid="{00000000-0005-0000-0000-000060940000}"/>
    <cellStyle name="Millares 2 5 2 3 2 3 3 3 2 2" xfId="51838" xr:uid="{00000000-0005-0000-0000-000061940000}"/>
    <cellStyle name="Millares 2 5 2 3 2 3 3 3 3" xfId="31154" xr:uid="{00000000-0005-0000-0000-000062940000}"/>
    <cellStyle name="Millares 2 5 2 3 2 3 3 3 4" xfId="41498" xr:uid="{00000000-0005-0000-0000-000063940000}"/>
    <cellStyle name="Millares 2 5 2 3 2 3 3 4" xfId="13910" xr:uid="{00000000-0005-0000-0000-000064940000}"/>
    <cellStyle name="Millares 2 5 2 3 2 3 3 4 2" xfId="44966" xr:uid="{00000000-0005-0000-0000-000065940000}"/>
    <cellStyle name="Millares 2 5 2 3 2 3 3 5" xfId="24282" xr:uid="{00000000-0005-0000-0000-000066940000}"/>
    <cellStyle name="Millares 2 5 2 3 2 3 3 6" xfId="34626" xr:uid="{00000000-0005-0000-0000-000067940000}"/>
    <cellStyle name="Millares 2 5 2 3 2 3 4" xfId="5227" xr:uid="{00000000-0005-0000-0000-000068940000}"/>
    <cellStyle name="Millares 2 5 2 3 2 3 4 2" xfId="15624" xr:uid="{00000000-0005-0000-0000-000069940000}"/>
    <cellStyle name="Millares 2 5 2 3 2 3 4 2 2" xfId="46680" xr:uid="{00000000-0005-0000-0000-00006A940000}"/>
    <cellStyle name="Millares 2 5 2 3 2 3 4 3" xfId="25996" xr:uid="{00000000-0005-0000-0000-00006B940000}"/>
    <cellStyle name="Millares 2 5 2 3 2 3 4 4" xfId="36340" xr:uid="{00000000-0005-0000-0000-00006C940000}"/>
    <cellStyle name="Millares 2 5 2 3 2 3 5" xfId="8665" xr:uid="{00000000-0005-0000-0000-00006D940000}"/>
    <cellStyle name="Millares 2 5 2 3 2 3 5 2" xfId="19050" xr:uid="{00000000-0005-0000-0000-00006E940000}"/>
    <cellStyle name="Millares 2 5 2 3 2 3 5 2 2" xfId="50100" xr:uid="{00000000-0005-0000-0000-00006F940000}"/>
    <cellStyle name="Millares 2 5 2 3 2 3 5 3" xfId="29416" xr:uid="{00000000-0005-0000-0000-000070940000}"/>
    <cellStyle name="Millares 2 5 2 3 2 3 5 4" xfId="39760" xr:uid="{00000000-0005-0000-0000-000071940000}"/>
    <cellStyle name="Millares 2 5 2 3 2 3 6" xfId="12198" xr:uid="{00000000-0005-0000-0000-000072940000}"/>
    <cellStyle name="Millares 2 5 2 3 2 3 6 2" xfId="43254" xr:uid="{00000000-0005-0000-0000-000073940000}"/>
    <cellStyle name="Millares 2 5 2 3 2 3 7" xfId="22570" xr:uid="{00000000-0005-0000-0000-000074940000}"/>
    <cellStyle name="Millares 2 5 2 3 2 3 8" xfId="32914" xr:uid="{00000000-0005-0000-0000-000075940000}"/>
    <cellStyle name="Millares 2 5 2 3 2 4" xfId="1330" xr:uid="{00000000-0005-0000-0000-000076940000}"/>
    <cellStyle name="Millares 2 5 2 3 2 4 2" xfId="3515" xr:uid="{00000000-0005-0000-0000-000077940000}"/>
    <cellStyle name="Millares 2 5 2 3 2 4 2 2" xfId="6945" xr:uid="{00000000-0005-0000-0000-000078940000}"/>
    <cellStyle name="Millares 2 5 2 3 2 4 2 2 2" xfId="17340" xr:uid="{00000000-0005-0000-0000-000079940000}"/>
    <cellStyle name="Millares 2 5 2 3 2 4 2 2 2 2" xfId="48394" xr:uid="{00000000-0005-0000-0000-00007A940000}"/>
    <cellStyle name="Millares 2 5 2 3 2 4 2 2 3" xfId="27710" xr:uid="{00000000-0005-0000-0000-00007B940000}"/>
    <cellStyle name="Millares 2 5 2 3 2 4 2 2 4" xfId="38054" xr:uid="{00000000-0005-0000-0000-00007C940000}"/>
    <cellStyle name="Millares 2 5 2 3 2 4 2 3" xfId="10425" xr:uid="{00000000-0005-0000-0000-00007D940000}"/>
    <cellStyle name="Millares 2 5 2 3 2 4 2 3 2" xfId="20791" xr:uid="{00000000-0005-0000-0000-00007E940000}"/>
    <cellStyle name="Millares 2 5 2 3 2 4 2 3 2 2" xfId="51840" xr:uid="{00000000-0005-0000-0000-00007F940000}"/>
    <cellStyle name="Millares 2 5 2 3 2 4 2 3 3" xfId="31156" xr:uid="{00000000-0005-0000-0000-000080940000}"/>
    <cellStyle name="Millares 2 5 2 3 2 4 2 3 4" xfId="41500" xr:uid="{00000000-0005-0000-0000-000081940000}"/>
    <cellStyle name="Millares 2 5 2 3 2 4 2 4" xfId="13912" xr:uid="{00000000-0005-0000-0000-000082940000}"/>
    <cellStyle name="Millares 2 5 2 3 2 4 2 4 2" xfId="44968" xr:uid="{00000000-0005-0000-0000-000083940000}"/>
    <cellStyle name="Millares 2 5 2 3 2 4 2 5" xfId="24284" xr:uid="{00000000-0005-0000-0000-000084940000}"/>
    <cellStyle name="Millares 2 5 2 3 2 4 2 6" xfId="34628" xr:uid="{00000000-0005-0000-0000-000085940000}"/>
    <cellStyle name="Millares 2 5 2 3 2 4 3" xfId="5229" xr:uid="{00000000-0005-0000-0000-000086940000}"/>
    <cellStyle name="Millares 2 5 2 3 2 4 3 2" xfId="15626" xr:uid="{00000000-0005-0000-0000-000087940000}"/>
    <cellStyle name="Millares 2 5 2 3 2 4 3 2 2" xfId="46682" xr:uid="{00000000-0005-0000-0000-000088940000}"/>
    <cellStyle name="Millares 2 5 2 3 2 4 3 3" xfId="25998" xr:uid="{00000000-0005-0000-0000-000089940000}"/>
    <cellStyle name="Millares 2 5 2 3 2 4 3 4" xfId="36342" xr:uid="{00000000-0005-0000-0000-00008A940000}"/>
    <cellStyle name="Millares 2 5 2 3 2 4 4" xfId="8667" xr:uid="{00000000-0005-0000-0000-00008B940000}"/>
    <cellStyle name="Millares 2 5 2 3 2 4 4 2" xfId="19052" xr:uid="{00000000-0005-0000-0000-00008C940000}"/>
    <cellStyle name="Millares 2 5 2 3 2 4 4 2 2" xfId="50102" xr:uid="{00000000-0005-0000-0000-00008D940000}"/>
    <cellStyle name="Millares 2 5 2 3 2 4 4 3" xfId="29418" xr:uid="{00000000-0005-0000-0000-00008E940000}"/>
    <cellStyle name="Millares 2 5 2 3 2 4 4 4" xfId="39762" xr:uid="{00000000-0005-0000-0000-00008F940000}"/>
    <cellStyle name="Millares 2 5 2 3 2 4 5" xfId="12200" xr:uid="{00000000-0005-0000-0000-000090940000}"/>
    <cellStyle name="Millares 2 5 2 3 2 4 5 2" xfId="43256" xr:uid="{00000000-0005-0000-0000-000091940000}"/>
    <cellStyle name="Millares 2 5 2 3 2 4 6" xfId="22572" xr:uid="{00000000-0005-0000-0000-000092940000}"/>
    <cellStyle name="Millares 2 5 2 3 2 4 7" xfId="32916" xr:uid="{00000000-0005-0000-0000-000093940000}"/>
    <cellStyle name="Millares 2 5 2 3 2 5" xfId="1331" xr:uid="{00000000-0005-0000-0000-000094940000}"/>
    <cellStyle name="Millares 2 5 2 3 2 5 2" xfId="3516" xr:uid="{00000000-0005-0000-0000-000095940000}"/>
    <cellStyle name="Millares 2 5 2 3 2 5 2 2" xfId="6946" xr:uid="{00000000-0005-0000-0000-000096940000}"/>
    <cellStyle name="Millares 2 5 2 3 2 5 2 2 2" xfId="17341" xr:uid="{00000000-0005-0000-0000-000097940000}"/>
    <cellStyle name="Millares 2 5 2 3 2 5 2 2 2 2" xfId="48395" xr:uid="{00000000-0005-0000-0000-000098940000}"/>
    <cellStyle name="Millares 2 5 2 3 2 5 2 2 3" xfId="27711" xr:uid="{00000000-0005-0000-0000-000099940000}"/>
    <cellStyle name="Millares 2 5 2 3 2 5 2 2 4" xfId="38055" xr:uid="{00000000-0005-0000-0000-00009A940000}"/>
    <cellStyle name="Millares 2 5 2 3 2 5 2 3" xfId="10426" xr:uid="{00000000-0005-0000-0000-00009B940000}"/>
    <cellStyle name="Millares 2 5 2 3 2 5 2 3 2" xfId="20792" xr:uid="{00000000-0005-0000-0000-00009C940000}"/>
    <cellStyle name="Millares 2 5 2 3 2 5 2 3 2 2" xfId="51841" xr:uid="{00000000-0005-0000-0000-00009D940000}"/>
    <cellStyle name="Millares 2 5 2 3 2 5 2 3 3" xfId="31157" xr:uid="{00000000-0005-0000-0000-00009E940000}"/>
    <cellStyle name="Millares 2 5 2 3 2 5 2 3 4" xfId="41501" xr:uid="{00000000-0005-0000-0000-00009F940000}"/>
    <cellStyle name="Millares 2 5 2 3 2 5 2 4" xfId="13913" xr:uid="{00000000-0005-0000-0000-0000A0940000}"/>
    <cellStyle name="Millares 2 5 2 3 2 5 2 4 2" xfId="44969" xr:uid="{00000000-0005-0000-0000-0000A1940000}"/>
    <cellStyle name="Millares 2 5 2 3 2 5 2 5" xfId="24285" xr:uid="{00000000-0005-0000-0000-0000A2940000}"/>
    <cellStyle name="Millares 2 5 2 3 2 5 2 6" xfId="34629" xr:uid="{00000000-0005-0000-0000-0000A3940000}"/>
    <cellStyle name="Millares 2 5 2 3 2 5 3" xfId="5230" xr:uid="{00000000-0005-0000-0000-0000A4940000}"/>
    <cellStyle name="Millares 2 5 2 3 2 5 3 2" xfId="15627" xr:uid="{00000000-0005-0000-0000-0000A5940000}"/>
    <cellStyle name="Millares 2 5 2 3 2 5 3 2 2" xfId="46683" xr:uid="{00000000-0005-0000-0000-0000A6940000}"/>
    <cellStyle name="Millares 2 5 2 3 2 5 3 3" xfId="25999" xr:uid="{00000000-0005-0000-0000-0000A7940000}"/>
    <cellStyle name="Millares 2 5 2 3 2 5 3 4" xfId="36343" xr:uid="{00000000-0005-0000-0000-0000A8940000}"/>
    <cellStyle name="Millares 2 5 2 3 2 5 4" xfId="8668" xr:uid="{00000000-0005-0000-0000-0000A9940000}"/>
    <cellStyle name="Millares 2 5 2 3 2 5 4 2" xfId="19053" xr:uid="{00000000-0005-0000-0000-0000AA940000}"/>
    <cellStyle name="Millares 2 5 2 3 2 5 4 2 2" xfId="50103" xr:uid="{00000000-0005-0000-0000-0000AB940000}"/>
    <cellStyle name="Millares 2 5 2 3 2 5 4 3" xfId="29419" xr:uid="{00000000-0005-0000-0000-0000AC940000}"/>
    <cellStyle name="Millares 2 5 2 3 2 5 4 4" xfId="39763" xr:uid="{00000000-0005-0000-0000-0000AD940000}"/>
    <cellStyle name="Millares 2 5 2 3 2 5 5" xfId="12201" xr:uid="{00000000-0005-0000-0000-0000AE940000}"/>
    <cellStyle name="Millares 2 5 2 3 2 5 5 2" xfId="43257" xr:uid="{00000000-0005-0000-0000-0000AF940000}"/>
    <cellStyle name="Millares 2 5 2 3 2 5 6" xfId="22573" xr:uid="{00000000-0005-0000-0000-0000B0940000}"/>
    <cellStyle name="Millares 2 5 2 3 2 5 7" xfId="32917" xr:uid="{00000000-0005-0000-0000-0000B1940000}"/>
    <cellStyle name="Millares 2 5 2 3 2 6" xfId="1332" xr:uid="{00000000-0005-0000-0000-0000B2940000}"/>
    <cellStyle name="Millares 2 5 2 3 2 6 2" xfId="3517" xr:uid="{00000000-0005-0000-0000-0000B3940000}"/>
    <cellStyle name="Millares 2 5 2 3 2 6 2 2" xfId="6947" xr:uid="{00000000-0005-0000-0000-0000B4940000}"/>
    <cellStyle name="Millares 2 5 2 3 2 6 2 2 2" xfId="17342" xr:uid="{00000000-0005-0000-0000-0000B5940000}"/>
    <cellStyle name="Millares 2 5 2 3 2 6 2 2 2 2" xfId="48396" xr:uid="{00000000-0005-0000-0000-0000B6940000}"/>
    <cellStyle name="Millares 2 5 2 3 2 6 2 2 3" xfId="27712" xr:uid="{00000000-0005-0000-0000-0000B7940000}"/>
    <cellStyle name="Millares 2 5 2 3 2 6 2 2 4" xfId="38056" xr:uid="{00000000-0005-0000-0000-0000B8940000}"/>
    <cellStyle name="Millares 2 5 2 3 2 6 2 3" xfId="10427" xr:uid="{00000000-0005-0000-0000-0000B9940000}"/>
    <cellStyle name="Millares 2 5 2 3 2 6 2 3 2" xfId="20793" xr:uid="{00000000-0005-0000-0000-0000BA940000}"/>
    <cellStyle name="Millares 2 5 2 3 2 6 2 3 2 2" xfId="51842" xr:uid="{00000000-0005-0000-0000-0000BB940000}"/>
    <cellStyle name="Millares 2 5 2 3 2 6 2 3 3" xfId="31158" xr:uid="{00000000-0005-0000-0000-0000BC940000}"/>
    <cellStyle name="Millares 2 5 2 3 2 6 2 3 4" xfId="41502" xr:uid="{00000000-0005-0000-0000-0000BD940000}"/>
    <cellStyle name="Millares 2 5 2 3 2 6 2 4" xfId="13914" xr:uid="{00000000-0005-0000-0000-0000BE940000}"/>
    <cellStyle name="Millares 2 5 2 3 2 6 2 4 2" xfId="44970" xr:uid="{00000000-0005-0000-0000-0000BF940000}"/>
    <cellStyle name="Millares 2 5 2 3 2 6 2 5" xfId="24286" xr:uid="{00000000-0005-0000-0000-0000C0940000}"/>
    <cellStyle name="Millares 2 5 2 3 2 6 2 6" xfId="34630" xr:uid="{00000000-0005-0000-0000-0000C1940000}"/>
    <cellStyle name="Millares 2 5 2 3 2 6 3" xfId="5231" xr:uid="{00000000-0005-0000-0000-0000C2940000}"/>
    <cellStyle name="Millares 2 5 2 3 2 6 3 2" xfId="15628" xr:uid="{00000000-0005-0000-0000-0000C3940000}"/>
    <cellStyle name="Millares 2 5 2 3 2 6 3 2 2" xfId="46684" xr:uid="{00000000-0005-0000-0000-0000C4940000}"/>
    <cellStyle name="Millares 2 5 2 3 2 6 3 3" xfId="26000" xr:uid="{00000000-0005-0000-0000-0000C5940000}"/>
    <cellStyle name="Millares 2 5 2 3 2 6 3 4" xfId="36344" xr:uid="{00000000-0005-0000-0000-0000C6940000}"/>
    <cellStyle name="Millares 2 5 2 3 2 6 4" xfId="8669" xr:uid="{00000000-0005-0000-0000-0000C7940000}"/>
    <cellStyle name="Millares 2 5 2 3 2 6 4 2" xfId="19054" xr:uid="{00000000-0005-0000-0000-0000C8940000}"/>
    <cellStyle name="Millares 2 5 2 3 2 6 4 2 2" xfId="50104" xr:uid="{00000000-0005-0000-0000-0000C9940000}"/>
    <cellStyle name="Millares 2 5 2 3 2 6 4 3" xfId="29420" xr:uid="{00000000-0005-0000-0000-0000CA940000}"/>
    <cellStyle name="Millares 2 5 2 3 2 6 4 4" xfId="39764" xr:uid="{00000000-0005-0000-0000-0000CB940000}"/>
    <cellStyle name="Millares 2 5 2 3 2 6 5" xfId="12202" xr:uid="{00000000-0005-0000-0000-0000CC940000}"/>
    <cellStyle name="Millares 2 5 2 3 2 6 5 2" xfId="43258" xr:uid="{00000000-0005-0000-0000-0000CD940000}"/>
    <cellStyle name="Millares 2 5 2 3 2 6 6" xfId="22574" xr:uid="{00000000-0005-0000-0000-0000CE940000}"/>
    <cellStyle name="Millares 2 5 2 3 2 6 7" xfId="32918" xr:uid="{00000000-0005-0000-0000-0000CF940000}"/>
    <cellStyle name="Millares 2 5 2 3 2 7" xfId="3506" xr:uid="{00000000-0005-0000-0000-0000D0940000}"/>
    <cellStyle name="Millares 2 5 2 3 2 7 2" xfId="6936" xr:uid="{00000000-0005-0000-0000-0000D1940000}"/>
    <cellStyle name="Millares 2 5 2 3 2 7 2 2" xfId="17331" xr:uid="{00000000-0005-0000-0000-0000D2940000}"/>
    <cellStyle name="Millares 2 5 2 3 2 7 2 2 2" xfId="48385" xr:uid="{00000000-0005-0000-0000-0000D3940000}"/>
    <cellStyle name="Millares 2 5 2 3 2 7 2 3" xfId="27701" xr:uid="{00000000-0005-0000-0000-0000D4940000}"/>
    <cellStyle name="Millares 2 5 2 3 2 7 2 4" xfId="38045" xr:uid="{00000000-0005-0000-0000-0000D5940000}"/>
    <cellStyle name="Millares 2 5 2 3 2 7 3" xfId="10416" xr:uid="{00000000-0005-0000-0000-0000D6940000}"/>
    <cellStyle name="Millares 2 5 2 3 2 7 3 2" xfId="20782" xr:uid="{00000000-0005-0000-0000-0000D7940000}"/>
    <cellStyle name="Millares 2 5 2 3 2 7 3 2 2" xfId="51831" xr:uid="{00000000-0005-0000-0000-0000D8940000}"/>
    <cellStyle name="Millares 2 5 2 3 2 7 3 3" xfId="31147" xr:uid="{00000000-0005-0000-0000-0000D9940000}"/>
    <cellStyle name="Millares 2 5 2 3 2 7 3 4" xfId="41491" xr:uid="{00000000-0005-0000-0000-0000DA940000}"/>
    <cellStyle name="Millares 2 5 2 3 2 7 4" xfId="13903" xr:uid="{00000000-0005-0000-0000-0000DB940000}"/>
    <cellStyle name="Millares 2 5 2 3 2 7 4 2" xfId="44959" xr:uid="{00000000-0005-0000-0000-0000DC940000}"/>
    <cellStyle name="Millares 2 5 2 3 2 7 5" xfId="24275" xr:uid="{00000000-0005-0000-0000-0000DD940000}"/>
    <cellStyle name="Millares 2 5 2 3 2 7 6" xfId="34619" xr:uid="{00000000-0005-0000-0000-0000DE940000}"/>
    <cellStyle name="Millares 2 5 2 3 2 8" xfId="5220" xr:uid="{00000000-0005-0000-0000-0000DF940000}"/>
    <cellStyle name="Millares 2 5 2 3 2 8 2" xfId="15617" xr:uid="{00000000-0005-0000-0000-0000E0940000}"/>
    <cellStyle name="Millares 2 5 2 3 2 8 2 2" xfId="46673" xr:uid="{00000000-0005-0000-0000-0000E1940000}"/>
    <cellStyle name="Millares 2 5 2 3 2 8 3" xfId="25989" xr:uid="{00000000-0005-0000-0000-0000E2940000}"/>
    <cellStyle name="Millares 2 5 2 3 2 8 4" xfId="36333" xr:uid="{00000000-0005-0000-0000-0000E3940000}"/>
    <cellStyle name="Millares 2 5 2 3 2 9" xfId="8658" xr:uid="{00000000-0005-0000-0000-0000E4940000}"/>
    <cellStyle name="Millares 2 5 2 3 2 9 2" xfId="19043" xr:uid="{00000000-0005-0000-0000-0000E5940000}"/>
    <cellStyle name="Millares 2 5 2 3 2 9 2 2" xfId="50093" xr:uid="{00000000-0005-0000-0000-0000E6940000}"/>
    <cellStyle name="Millares 2 5 2 3 2 9 3" xfId="29409" xr:uid="{00000000-0005-0000-0000-0000E7940000}"/>
    <cellStyle name="Millares 2 5 2 3 2 9 4" xfId="39753" xr:uid="{00000000-0005-0000-0000-0000E8940000}"/>
    <cellStyle name="Millares 2 5 2 3 3" xfId="1333" xr:uid="{00000000-0005-0000-0000-0000E9940000}"/>
    <cellStyle name="Millares 2 5 2 3 3 10" xfId="22575" xr:uid="{00000000-0005-0000-0000-0000EA940000}"/>
    <cellStyle name="Millares 2 5 2 3 3 11" xfId="32919" xr:uid="{00000000-0005-0000-0000-0000EB940000}"/>
    <cellStyle name="Millares 2 5 2 3 3 2" xfId="1334" xr:uid="{00000000-0005-0000-0000-0000EC940000}"/>
    <cellStyle name="Millares 2 5 2 3 3 2 2" xfId="1335" xr:uid="{00000000-0005-0000-0000-0000ED940000}"/>
    <cellStyle name="Millares 2 5 2 3 3 2 2 2" xfId="3520" xr:uid="{00000000-0005-0000-0000-0000EE940000}"/>
    <cellStyle name="Millares 2 5 2 3 3 2 2 2 2" xfId="6950" xr:uid="{00000000-0005-0000-0000-0000EF940000}"/>
    <cellStyle name="Millares 2 5 2 3 3 2 2 2 2 2" xfId="17345" xr:uid="{00000000-0005-0000-0000-0000F0940000}"/>
    <cellStyle name="Millares 2 5 2 3 3 2 2 2 2 2 2" xfId="48399" xr:uid="{00000000-0005-0000-0000-0000F1940000}"/>
    <cellStyle name="Millares 2 5 2 3 3 2 2 2 2 3" xfId="27715" xr:uid="{00000000-0005-0000-0000-0000F2940000}"/>
    <cellStyle name="Millares 2 5 2 3 3 2 2 2 2 4" xfId="38059" xr:uid="{00000000-0005-0000-0000-0000F3940000}"/>
    <cellStyle name="Millares 2 5 2 3 3 2 2 2 3" xfId="10430" xr:uid="{00000000-0005-0000-0000-0000F4940000}"/>
    <cellStyle name="Millares 2 5 2 3 3 2 2 2 3 2" xfId="20796" xr:uid="{00000000-0005-0000-0000-0000F5940000}"/>
    <cellStyle name="Millares 2 5 2 3 3 2 2 2 3 2 2" xfId="51845" xr:uid="{00000000-0005-0000-0000-0000F6940000}"/>
    <cellStyle name="Millares 2 5 2 3 3 2 2 2 3 3" xfId="31161" xr:uid="{00000000-0005-0000-0000-0000F7940000}"/>
    <cellStyle name="Millares 2 5 2 3 3 2 2 2 3 4" xfId="41505" xr:uid="{00000000-0005-0000-0000-0000F8940000}"/>
    <cellStyle name="Millares 2 5 2 3 3 2 2 2 4" xfId="13917" xr:uid="{00000000-0005-0000-0000-0000F9940000}"/>
    <cellStyle name="Millares 2 5 2 3 3 2 2 2 4 2" xfId="44973" xr:uid="{00000000-0005-0000-0000-0000FA940000}"/>
    <cellStyle name="Millares 2 5 2 3 3 2 2 2 5" xfId="24289" xr:uid="{00000000-0005-0000-0000-0000FB940000}"/>
    <cellStyle name="Millares 2 5 2 3 3 2 2 2 6" xfId="34633" xr:uid="{00000000-0005-0000-0000-0000FC940000}"/>
    <cellStyle name="Millares 2 5 2 3 3 2 2 3" xfId="5234" xr:uid="{00000000-0005-0000-0000-0000FD940000}"/>
    <cellStyle name="Millares 2 5 2 3 3 2 2 3 2" xfId="15631" xr:uid="{00000000-0005-0000-0000-0000FE940000}"/>
    <cellStyle name="Millares 2 5 2 3 3 2 2 3 2 2" xfId="46687" xr:uid="{00000000-0005-0000-0000-0000FF940000}"/>
    <cellStyle name="Millares 2 5 2 3 3 2 2 3 3" xfId="26003" xr:uid="{00000000-0005-0000-0000-000000950000}"/>
    <cellStyle name="Millares 2 5 2 3 3 2 2 3 4" xfId="36347" xr:uid="{00000000-0005-0000-0000-000001950000}"/>
    <cellStyle name="Millares 2 5 2 3 3 2 2 4" xfId="8672" xr:uid="{00000000-0005-0000-0000-000002950000}"/>
    <cellStyle name="Millares 2 5 2 3 3 2 2 4 2" xfId="19057" xr:uid="{00000000-0005-0000-0000-000003950000}"/>
    <cellStyle name="Millares 2 5 2 3 3 2 2 4 2 2" xfId="50107" xr:uid="{00000000-0005-0000-0000-000004950000}"/>
    <cellStyle name="Millares 2 5 2 3 3 2 2 4 3" xfId="29423" xr:uid="{00000000-0005-0000-0000-000005950000}"/>
    <cellStyle name="Millares 2 5 2 3 3 2 2 4 4" xfId="39767" xr:uid="{00000000-0005-0000-0000-000006950000}"/>
    <cellStyle name="Millares 2 5 2 3 3 2 2 5" xfId="12205" xr:uid="{00000000-0005-0000-0000-000007950000}"/>
    <cellStyle name="Millares 2 5 2 3 3 2 2 5 2" xfId="43261" xr:uid="{00000000-0005-0000-0000-000008950000}"/>
    <cellStyle name="Millares 2 5 2 3 3 2 2 6" xfId="22577" xr:uid="{00000000-0005-0000-0000-000009950000}"/>
    <cellStyle name="Millares 2 5 2 3 3 2 2 7" xfId="32921" xr:uid="{00000000-0005-0000-0000-00000A950000}"/>
    <cellStyle name="Millares 2 5 2 3 3 2 3" xfId="3519" xr:uid="{00000000-0005-0000-0000-00000B950000}"/>
    <cellStyle name="Millares 2 5 2 3 3 2 3 2" xfId="6949" xr:uid="{00000000-0005-0000-0000-00000C950000}"/>
    <cellStyle name="Millares 2 5 2 3 3 2 3 2 2" xfId="17344" xr:uid="{00000000-0005-0000-0000-00000D950000}"/>
    <cellStyle name="Millares 2 5 2 3 3 2 3 2 2 2" xfId="48398" xr:uid="{00000000-0005-0000-0000-00000E950000}"/>
    <cellStyle name="Millares 2 5 2 3 3 2 3 2 3" xfId="27714" xr:uid="{00000000-0005-0000-0000-00000F950000}"/>
    <cellStyle name="Millares 2 5 2 3 3 2 3 2 4" xfId="38058" xr:uid="{00000000-0005-0000-0000-000010950000}"/>
    <cellStyle name="Millares 2 5 2 3 3 2 3 3" xfId="10429" xr:uid="{00000000-0005-0000-0000-000011950000}"/>
    <cellStyle name="Millares 2 5 2 3 3 2 3 3 2" xfId="20795" xr:uid="{00000000-0005-0000-0000-000012950000}"/>
    <cellStyle name="Millares 2 5 2 3 3 2 3 3 2 2" xfId="51844" xr:uid="{00000000-0005-0000-0000-000013950000}"/>
    <cellStyle name="Millares 2 5 2 3 3 2 3 3 3" xfId="31160" xr:uid="{00000000-0005-0000-0000-000014950000}"/>
    <cellStyle name="Millares 2 5 2 3 3 2 3 3 4" xfId="41504" xr:uid="{00000000-0005-0000-0000-000015950000}"/>
    <cellStyle name="Millares 2 5 2 3 3 2 3 4" xfId="13916" xr:uid="{00000000-0005-0000-0000-000016950000}"/>
    <cellStyle name="Millares 2 5 2 3 3 2 3 4 2" xfId="44972" xr:uid="{00000000-0005-0000-0000-000017950000}"/>
    <cellStyle name="Millares 2 5 2 3 3 2 3 5" xfId="24288" xr:uid="{00000000-0005-0000-0000-000018950000}"/>
    <cellStyle name="Millares 2 5 2 3 3 2 3 6" xfId="34632" xr:uid="{00000000-0005-0000-0000-000019950000}"/>
    <cellStyle name="Millares 2 5 2 3 3 2 4" xfId="5233" xr:uid="{00000000-0005-0000-0000-00001A950000}"/>
    <cellStyle name="Millares 2 5 2 3 3 2 4 2" xfId="15630" xr:uid="{00000000-0005-0000-0000-00001B950000}"/>
    <cellStyle name="Millares 2 5 2 3 3 2 4 2 2" xfId="46686" xr:uid="{00000000-0005-0000-0000-00001C950000}"/>
    <cellStyle name="Millares 2 5 2 3 3 2 4 3" xfId="26002" xr:uid="{00000000-0005-0000-0000-00001D950000}"/>
    <cellStyle name="Millares 2 5 2 3 3 2 4 4" xfId="36346" xr:uid="{00000000-0005-0000-0000-00001E950000}"/>
    <cellStyle name="Millares 2 5 2 3 3 2 5" xfId="8671" xr:uid="{00000000-0005-0000-0000-00001F950000}"/>
    <cellStyle name="Millares 2 5 2 3 3 2 5 2" xfId="19056" xr:uid="{00000000-0005-0000-0000-000020950000}"/>
    <cellStyle name="Millares 2 5 2 3 3 2 5 2 2" xfId="50106" xr:uid="{00000000-0005-0000-0000-000021950000}"/>
    <cellStyle name="Millares 2 5 2 3 3 2 5 3" xfId="29422" xr:uid="{00000000-0005-0000-0000-000022950000}"/>
    <cellStyle name="Millares 2 5 2 3 3 2 5 4" xfId="39766" xr:uid="{00000000-0005-0000-0000-000023950000}"/>
    <cellStyle name="Millares 2 5 2 3 3 2 6" xfId="12204" xr:uid="{00000000-0005-0000-0000-000024950000}"/>
    <cellStyle name="Millares 2 5 2 3 3 2 6 2" xfId="43260" xr:uid="{00000000-0005-0000-0000-000025950000}"/>
    <cellStyle name="Millares 2 5 2 3 3 2 7" xfId="22576" xr:uid="{00000000-0005-0000-0000-000026950000}"/>
    <cellStyle name="Millares 2 5 2 3 3 2 8" xfId="32920" xr:uid="{00000000-0005-0000-0000-000027950000}"/>
    <cellStyle name="Millares 2 5 2 3 3 3" xfId="1336" xr:uid="{00000000-0005-0000-0000-000028950000}"/>
    <cellStyle name="Millares 2 5 2 3 3 3 2" xfId="3521" xr:uid="{00000000-0005-0000-0000-000029950000}"/>
    <cellStyle name="Millares 2 5 2 3 3 3 2 2" xfId="6951" xr:uid="{00000000-0005-0000-0000-00002A950000}"/>
    <cellStyle name="Millares 2 5 2 3 3 3 2 2 2" xfId="17346" xr:uid="{00000000-0005-0000-0000-00002B950000}"/>
    <cellStyle name="Millares 2 5 2 3 3 3 2 2 2 2" xfId="48400" xr:uid="{00000000-0005-0000-0000-00002C950000}"/>
    <cellStyle name="Millares 2 5 2 3 3 3 2 2 3" xfId="27716" xr:uid="{00000000-0005-0000-0000-00002D950000}"/>
    <cellStyle name="Millares 2 5 2 3 3 3 2 2 4" xfId="38060" xr:uid="{00000000-0005-0000-0000-00002E950000}"/>
    <cellStyle name="Millares 2 5 2 3 3 3 2 3" xfId="10431" xr:uid="{00000000-0005-0000-0000-00002F950000}"/>
    <cellStyle name="Millares 2 5 2 3 3 3 2 3 2" xfId="20797" xr:uid="{00000000-0005-0000-0000-000030950000}"/>
    <cellStyle name="Millares 2 5 2 3 3 3 2 3 2 2" xfId="51846" xr:uid="{00000000-0005-0000-0000-000031950000}"/>
    <cellStyle name="Millares 2 5 2 3 3 3 2 3 3" xfId="31162" xr:uid="{00000000-0005-0000-0000-000032950000}"/>
    <cellStyle name="Millares 2 5 2 3 3 3 2 3 4" xfId="41506" xr:uid="{00000000-0005-0000-0000-000033950000}"/>
    <cellStyle name="Millares 2 5 2 3 3 3 2 4" xfId="13918" xr:uid="{00000000-0005-0000-0000-000034950000}"/>
    <cellStyle name="Millares 2 5 2 3 3 3 2 4 2" xfId="44974" xr:uid="{00000000-0005-0000-0000-000035950000}"/>
    <cellStyle name="Millares 2 5 2 3 3 3 2 5" xfId="24290" xr:uid="{00000000-0005-0000-0000-000036950000}"/>
    <cellStyle name="Millares 2 5 2 3 3 3 2 6" xfId="34634" xr:uid="{00000000-0005-0000-0000-000037950000}"/>
    <cellStyle name="Millares 2 5 2 3 3 3 3" xfId="5235" xr:uid="{00000000-0005-0000-0000-000038950000}"/>
    <cellStyle name="Millares 2 5 2 3 3 3 3 2" xfId="15632" xr:uid="{00000000-0005-0000-0000-000039950000}"/>
    <cellStyle name="Millares 2 5 2 3 3 3 3 2 2" xfId="46688" xr:uid="{00000000-0005-0000-0000-00003A950000}"/>
    <cellStyle name="Millares 2 5 2 3 3 3 3 3" xfId="26004" xr:uid="{00000000-0005-0000-0000-00003B950000}"/>
    <cellStyle name="Millares 2 5 2 3 3 3 3 4" xfId="36348" xr:uid="{00000000-0005-0000-0000-00003C950000}"/>
    <cellStyle name="Millares 2 5 2 3 3 3 4" xfId="8673" xr:uid="{00000000-0005-0000-0000-00003D950000}"/>
    <cellStyle name="Millares 2 5 2 3 3 3 4 2" xfId="19058" xr:uid="{00000000-0005-0000-0000-00003E950000}"/>
    <cellStyle name="Millares 2 5 2 3 3 3 4 2 2" xfId="50108" xr:uid="{00000000-0005-0000-0000-00003F950000}"/>
    <cellStyle name="Millares 2 5 2 3 3 3 4 3" xfId="29424" xr:uid="{00000000-0005-0000-0000-000040950000}"/>
    <cellStyle name="Millares 2 5 2 3 3 3 4 4" xfId="39768" xr:uid="{00000000-0005-0000-0000-000041950000}"/>
    <cellStyle name="Millares 2 5 2 3 3 3 5" xfId="12206" xr:uid="{00000000-0005-0000-0000-000042950000}"/>
    <cellStyle name="Millares 2 5 2 3 3 3 5 2" xfId="43262" xr:uid="{00000000-0005-0000-0000-000043950000}"/>
    <cellStyle name="Millares 2 5 2 3 3 3 6" xfId="22578" xr:uid="{00000000-0005-0000-0000-000044950000}"/>
    <cellStyle name="Millares 2 5 2 3 3 3 7" xfId="32922" xr:uid="{00000000-0005-0000-0000-000045950000}"/>
    <cellStyle name="Millares 2 5 2 3 3 4" xfId="1337" xr:uid="{00000000-0005-0000-0000-000046950000}"/>
    <cellStyle name="Millares 2 5 2 3 3 4 2" xfId="3522" xr:uid="{00000000-0005-0000-0000-000047950000}"/>
    <cellStyle name="Millares 2 5 2 3 3 4 2 2" xfId="6952" xr:uid="{00000000-0005-0000-0000-000048950000}"/>
    <cellStyle name="Millares 2 5 2 3 3 4 2 2 2" xfId="17347" xr:uid="{00000000-0005-0000-0000-000049950000}"/>
    <cellStyle name="Millares 2 5 2 3 3 4 2 2 2 2" xfId="48401" xr:uid="{00000000-0005-0000-0000-00004A950000}"/>
    <cellStyle name="Millares 2 5 2 3 3 4 2 2 3" xfId="27717" xr:uid="{00000000-0005-0000-0000-00004B950000}"/>
    <cellStyle name="Millares 2 5 2 3 3 4 2 2 4" xfId="38061" xr:uid="{00000000-0005-0000-0000-00004C950000}"/>
    <cellStyle name="Millares 2 5 2 3 3 4 2 3" xfId="10432" xr:uid="{00000000-0005-0000-0000-00004D950000}"/>
    <cellStyle name="Millares 2 5 2 3 3 4 2 3 2" xfId="20798" xr:uid="{00000000-0005-0000-0000-00004E950000}"/>
    <cellStyle name="Millares 2 5 2 3 3 4 2 3 2 2" xfId="51847" xr:uid="{00000000-0005-0000-0000-00004F950000}"/>
    <cellStyle name="Millares 2 5 2 3 3 4 2 3 3" xfId="31163" xr:uid="{00000000-0005-0000-0000-000050950000}"/>
    <cellStyle name="Millares 2 5 2 3 3 4 2 3 4" xfId="41507" xr:uid="{00000000-0005-0000-0000-000051950000}"/>
    <cellStyle name="Millares 2 5 2 3 3 4 2 4" xfId="13919" xr:uid="{00000000-0005-0000-0000-000052950000}"/>
    <cellStyle name="Millares 2 5 2 3 3 4 2 4 2" xfId="44975" xr:uid="{00000000-0005-0000-0000-000053950000}"/>
    <cellStyle name="Millares 2 5 2 3 3 4 2 5" xfId="24291" xr:uid="{00000000-0005-0000-0000-000054950000}"/>
    <cellStyle name="Millares 2 5 2 3 3 4 2 6" xfId="34635" xr:uid="{00000000-0005-0000-0000-000055950000}"/>
    <cellStyle name="Millares 2 5 2 3 3 4 3" xfId="5236" xr:uid="{00000000-0005-0000-0000-000056950000}"/>
    <cellStyle name="Millares 2 5 2 3 3 4 3 2" xfId="15633" xr:uid="{00000000-0005-0000-0000-000057950000}"/>
    <cellStyle name="Millares 2 5 2 3 3 4 3 2 2" xfId="46689" xr:uid="{00000000-0005-0000-0000-000058950000}"/>
    <cellStyle name="Millares 2 5 2 3 3 4 3 3" xfId="26005" xr:uid="{00000000-0005-0000-0000-000059950000}"/>
    <cellStyle name="Millares 2 5 2 3 3 4 3 4" xfId="36349" xr:uid="{00000000-0005-0000-0000-00005A950000}"/>
    <cellStyle name="Millares 2 5 2 3 3 4 4" xfId="8674" xr:uid="{00000000-0005-0000-0000-00005B950000}"/>
    <cellStyle name="Millares 2 5 2 3 3 4 4 2" xfId="19059" xr:uid="{00000000-0005-0000-0000-00005C950000}"/>
    <cellStyle name="Millares 2 5 2 3 3 4 4 2 2" xfId="50109" xr:uid="{00000000-0005-0000-0000-00005D950000}"/>
    <cellStyle name="Millares 2 5 2 3 3 4 4 3" xfId="29425" xr:uid="{00000000-0005-0000-0000-00005E950000}"/>
    <cellStyle name="Millares 2 5 2 3 3 4 4 4" xfId="39769" xr:uid="{00000000-0005-0000-0000-00005F950000}"/>
    <cellStyle name="Millares 2 5 2 3 3 4 5" xfId="12207" xr:uid="{00000000-0005-0000-0000-000060950000}"/>
    <cellStyle name="Millares 2 5 2 3 3 4 5 2" xfId="43263" xr:uid="{00000000-0005-0000-0000-000061950000}"/>
    <cellStyle name="Millares 2 5 2 3 3 4 6" xfId="22579" xr:uid="{00000000-0005-0000-0000-000062950000}"/>
    <cellStyle name="Millares 2 5 2 3 3 4 7" xfId="32923" xr:uid="{00000000-0005-0000-0000-000063950000}"/>
    <cellStyle name="Millares 2 5 2 3 3 5" xfId="1338" xr:uid="{00000000-0005-0000-0000-000064950000}"/>
    <cellStyle name="Millares 2 5 2 3 3 5 2" xfId="3523" xr:uid="{00000000-0005-0000-0000-000065950000}"/>
    <cellStyle name="Millares 2 5 2 3 3 5 2 2" xfId="6953" xr:uid="{00000000-0005-0000-0000-000066950000}"/>
    <cellStyle name="Millares 2 5 2 3 3 5 2 2 2" xfId="17348" xr:uid="{00000000-0005-0000-0000-000067950000}"/>
    <cellStyle name="Millares 2 5 2 3 3 5 2 2 2 2" xfId="48402" xr:uid="{00000000-0005-0000-0000-000068950000}"/>
    <cellStyle name="Millares 2 5 2 3 3 5 2 2 3" xfId="27718" xr:uid="{00000000-0005-0000-0000-000069950000}"/>
    <cellStyle name="Millares 2 5 2 3 3 5 2 2 4" xfId="38062" xr:uid="{00000000-0005-0000-0000-00006A950000}"/>
    <cellStyle name="Millares 2 5 2 3 3 5 2 3" xfId="10433" xr:uid="{00000000-0005-0000-0000-00006B950000}"/>
    <cellStyle name="Millares 2 5 2 3 3 5 2 3 2" xfId="20799" xr:uid="{00000000-0005-0000-0000-00006C950000}"/>
    <cellStyle name="Millares 2 5 2 3 3 5 2 3 2 2" xfId="51848" xr:uid="{00000000-0005-0000-0000-00006D950000}"/>
    <cellStyle name="Millares 2 5 2 3 3 5 2 3 3" xfId="31164" xr:uid="{00000000-0005-0000-0000-00006E950000}"/>
    <cellStyle name="Millares 2 5 2 3 3 5 2 3 4" xfId="41508" xr:uid="{00000000-0005-0000-0000-00006F950000}"/>
    <cellStyle name="Millares 2 5 2 3 3 5 2 4" xfId="13920" xr:uid="{00000000-0005-0000-0000-000070950000}"/>
    <cellStyle name="Millares 2 5 2 3 3 5 2 4 2" xfId="44976" xr:uid="{00000000-0005-0000-0000-000071950000}"/>
    <cellStyle name="Millares 2 5 2 3 3 5 2 5" xfId="24292" xr:uid="{00000000-0005-0000-0000-000072950000}"/>
    <cellStyle name="Millares 2 5 2 3 3 5 2 6" xfId="34636" xr:uid="{00000000-0005-0000-0000-000073950000}"/>
    <cellStyle name="Millares 2 5 2 3 3 5 3" xfId="5237" xr:uid="{00000000-0005-0000-0000-000074950000}"/>
    <cellStyle name="Millares 2 5 2 3 3 5 3 2" xfId="15634" xr:uid="{00000000-0005-0000-0000-000075950000}"/>
    <cellStyle name="Millares 2 5 2 3 3 5 3 2 2" xfId="46690" xr:uid="{00000000-0005-0000-0000-000076950000}"/>
    <cellStyle name="Millares 2 5 2 3 3 5 3 3" xfId="26006" xr:uid="{00000000-0005-0000-0000-000077950000}"/>
    <cellStyle name="Millares 2 5 2 3 3 5 3 4" xfId="36350" xr:uid="{00000000-0005-0000-0000-000078950000}"/>
    <cellStyle name="Millares 2 5 2 3 3 5 4" xfId="8675" xr:uid="{00000000-0005-0000-0000-000079950000}"/>
    <cellStyle name="Millares 2 5 2 3 3 5 4 2" xfId="19060" xr:uid="{00000000-0005-0000-0000-00007A950000}"/>
    <cellStyle name="Millares 2 5 2 3 3 5 4 2 2" xfId="50110" xr:uid="{00000000-0005-0000-0000-00007B950000}"/>
    <cellStyle name="Millares 2 5 2 3 3 5 4 3" xfId="29426" xr:uid="{00000000-0005-0000-0000-00007C950000}"/>
    <cellStyle name="Millares 2 5 2 3 3 5 4 4" xfId="39770" xr:uid="{00000000-0005-0000-0000-00007D950000}"/>
    <cellStyle name="Millares 2 5 2 3 3 5 5" xfId="12208" xr:uid="{00000000-0005-0000-0000-00007E950000}"/>
    <cellStyle name="Millares 2 5 2 3 3 5 5 2" xfId="43264" xr:uid="{00000000-0005-0000-0000-00007F950000}"/>
    <cellStyle name="Millares 2 5 2 3 3 5 6" xfId="22580" xr:uid="{00000000-0005-0000-0000-000080950000}"/>
    <cellStyle name="Millares 2 5 2 3 3 5 7" xfId="32924" xr:uid="{00000000-0005-0000-0000-000081950000}"/>
    <cellStyle name="Millares 2 5 2 3 3 6" xfId="3518" xr:uid="{00000000-0005-0000-0000-000082950000}"/>
    <cellStyle name="Millares 2 5 2 3 3 6 2" xfId="6948" xr:uid="{00000000-0005-0000-0000-000083950000}"/>
    <cellStyle name="Millares 2 5 2 3 3 6 2 2" xfId="17343" xr:uid="{00000000-0005-0000-0000-000084950000}"/>
    <cellStyle name="Millares 2 5 2 3 3 6 2 2 2" xfId="48397" xr:uid="{00000000-0005-0000-0000-000085950000}"/>
    <cellStyle name="Millares 2 5 2 3 3 6 2 3" xfId="27713" xr:uid="{00000000-0005-0000-0000-000086950000}"/>
    <cellStyle name="Millares 2 5 2 3 3 6 2 4" xfId="38057" xr:uid="{00000000-0005-0000-0000-000087950000}"/>
    <cellStyle name="Millares 2 5 2 3 3 6 3" xfId="10428" xr:uid="{00000000-0005-0000-0000-000088950000}"/>
    <cellStyle name="Millares 2 5 2 3 3 6 3 2" xfId="20794" xr:uid="{00000000-0005-0000-0000-000089950000}"/>
    <cellStyle name="Millares 2 5 2 3 3 6 3 2 2" xfId="51843" xr:uid="{00000000-0005-0000-0000-00008A950000}"/>
    <cellStyle name="Millares 2 5 2 3 3 6 3 3" xfId="31159" xr:uid="{00000000-0005-0000-0000-00008B950000}"/>
    <cellStyle name="Millares 2 5 2 3 3 6 3 4" xfId="41503" xr:uid="{00000000-0005-0000-0000-00008C950000}"/>
    <cellStyle name="Millares 2 5 2 3 3 6 4" xfId="13915" xr:uid="{00000000-0005-0000-0000-00008D950000}"/>
    <cellStyle name="Millares 2 5 2 3 3 6 4 2" xfId="44971" xr:uid="{00000000-0005-0000-0000-00008E950000}"/>
    <cellStyle name="Millares 2 5 2 3 3 6 5" xfId="24287" xr:uid="{00000000-0005-0000-0000-00008F950000}"/>
    <cellStyle name="Millares 2 5 2 3 3 6 6" xfId="34631" xr:uid="{00000000-0005-0000-0000-000090950000}"/>
    <cellStyle name="Millares 2 5 2 3 3 7" xfId="5232" xr:uid="{00000000-0005-0000-0000-000091950000}"/>
    <cellStyle name="Millares 2 5 2 3 3 7 2" xfId="15629" xr:uid="{00000000-0005-0000-0000-000092950000}"/>
    <cellStyle name="Millares 2 5 2 3 3 7 2 2" xfId="46685" xr:uid="{00000000-0005-0000-0000-000093950000}"/>
    <cellStyle name="Millares 2 5 2 3 3 7 3" xfId="26001" xr:uid="{00000000-0005-0000-0000-000094950000}"/>
    <cellStyle name="Millares 2 5 2 3 3 7 4" xfId="36345" xr:uid="{00000000-0005-0000-0000-000095950000}"/>
    <cellStyle name="Millares 2 5 2 3 3 8" xfId="8670" xr:uid="{00000000-0005-0000-0000-000096950000}"/>
    <cellStyle name="Millares 2 5 2 3 3 8 2" xfId="19055" xr:uid="{00000000-0005-0000-0000-000097950000}"/>
    <cellStyle name="Millares 2 5 2 3 3 8 2 2" xfId="50105" xr:uid="{00000000-0005-0000-0000-000098950000}"/>
    <cellStyle name="Millares 2 5 2 3 3 8 3" xfId="29421" xr:uid="{00000000-0005-0000-0000-000099950000}"/>
    <cellStyle name="Millares 2 5 2 3 3 8 4" xfId="39765" xr:uid="{00000000-0005-0000-0000-00009A950000}"/>
    <cellStyle name="Millares 2 5 2 3 3 9" xfId="12203" xr:uid="{00000000-0005-0000-0000-00009B950000}"/>
    <cellStyle name="Millares 2 5 2 3 3 9 2" xfId="43259" xr:uid="{00000000-0005-0000-0000-00009C950000}"/>
    <cellStyle name="Millares 2 5 2 3 4" xfId="1339" xr:uid="{00000000-0005-0000-0000-00009D950000}"/>
    <cellStyle name="Millares 2 5 2 3 4 2" xfId="1340" xr:uid="{00000000-0005-0000-0000-00009E950000}"/>
    <cellStyle name="Millares 2 5 2 3 4 2 2" xfId="3525" xr:uid="{00000000-0005-0000-0000-00009F950000}"/>
    <cellStyle name="Millares 2 5 2 3 4 2 2 2" xfId="6955" xr:uid="{00000000-0005-0000-0000-0000A0950000}"/>
    <cellStyle name="Millares 2 5 2 3 4 2 2 2 2" xfId="17350" xr:uid="{00000000-0005-0000-0000-0000A1950000}"/>
    <cellStyle name="Millares 2 5 2 3 4 2 2 2 2 2" xfId="48404" xr:uid="{00000000-0005-0000-0000-0000A2950000}"/>
    <cellStyle name="Millares 2 5 2 3 4 2 2 2 3" xfId="27720" xr:uid="{00000000-0005-0000-0000-0000A3950000}"/>
    <cellStyle name="Millares 2 5 2 3 4 2 2 2 4" xfId="38064" xr:uid="{00000000-0005-0000-0000-0000A4950000}"/>
    <cellStyle name="Millares 2 5 2 3 4 2 2 3" xfId="10435" xr:uid="{00000000-0005-0000-0000-0000A5950000}"/>
    <cellStyle name="Millares 2 5 2 3 4 2 2 3 2" xfId="20801" xr:uid="{00000000-0005-0000-0000-0000A6950000}"/>
    <cellStyle name="Millares 2 5 2 3 4 2 2 3 2 2" xfId="51850" xr:uid="{00000000-0005-0000-0000-0000A7950000}"/>
    <cellStyle name="Millares 2 5 2 3 4 2 2 3 3" xfId="31166" xr:uid="{00000000-0005-0000-0000-0000A8950000}"/>
    <cellStyle name="Millares 2 5 2 3 4 2 2 3 4" xfId="41510" xr:uid="{00000000-0005-0000-0000-0000A9950000}"/>
    <cellStyle name="Millares 2 5 2 3 4 2 2 4" xfId="13922" xr:uid="{00000000-0005-0000-0000-0000AA950000}"/>
    <cellStyle name="Millares 2 5 2 3 4 2 2 4 2" xfId="44978" xr:uid="{00000000-0005-0000-0000-0000AB950000}"/>
    <cellStyle name="Millares 2 5 2 3 4 2 2 5" xfId="24294" xr:uid="{00000000-0005-0000-0000-0000AC950000}"/>
    <cellStyle name="Millares 2 5 2 3 4 2 2 6" xfId="34638" xr:uid="{00000000-0005-0000-0000-0000AD950000}"/>
    <cellStyle name="Millares 2 5 2 3 4 2 3" xfId="5239" xr:uid="{00000000-0005-0000-0000-0000AE950000}"/>
    <cellStyle name="Millares 2 5 2 3 4 2 3 2" xfId="15636" xr:uid="{00000000-0005-0000-0000-0000AF950000}"/>
    <cellStyle name="Millares 2 5 2 3 4 2 3 2 2" xfId="46692" xr:uid="{00000000-0005-0000-0000-0000B0950000}"/>
    <cellStyle name="Millares 2 5 2 3 4 2 3 3" xfId="26008" xr:uid="{00000000-0005-0000-0000-0000B1950000}"/>
    <cellStyle name="Millares 2 5 2 3 4 2 3 4" xfId="36352" xr:uid="{00000000-0005-0000-0000-0000B2950000}"/>
    <cellStyle name="Millares 2 5 2 3 4 2 4" xfId="8677" xr:uid="{00000000-0005-0000-0000-0000B3950000}"/>
    <cellStyle name="Millares 2 5 2 3 4 2 4 2" xfId="19062" xr:uid="{00000000-0005-0000-0000-0000B4950000}"/>
    <cellStyle name="Millares 2 5 2 3 4 2 4 2 2" xfId="50112" xr:uid="{00000000-0005-0000-0000-0000B5950000}"/>
    <cellStyle name="Millares 2 5 2 3 4 2 4 3" xfId="29428" xr:uid="{00000000-0005-0000-0000-0000B6950000}"/>
    <cellStyle name="Millares 2 5 2 3 4 2 4 4" xfId="39772" xr:uid="{00000000-0005-0000-0000-0000B7950000}"/>
    <cellStyle name="Millares 2 5 2 3 4 2 5" xfId="12210" xr:uid="{00000000-0005-0000-0000-0000B8950000}"/>
    <cellStyle name="Millares 2 5 2 3 4 2 5 2" xfId="43266" xr:uid="{00000000-0005-0000-0000-0000B9950000}"/>
    <cellStyle name="Millares 2 5 2 3 4 2 6" xfId="22582" xr:uid="{00000000-0005-0000-0000-0000BA950000}"/>
    <cellStyle name="Millares 2 5 2 3 4 2 7" xfId="32926" xr:uid="{00000000-0005-0000-0000-0000BB950000}"/>
    <cellStyle name="Millares 2 5 2 3 4 3" xfId="3524" xr:uid="{00000000-0005-0000-0000-0000BC950000}"/>
    <cellStyle name="Millares 2 5 2 3 4 3 2" xfId="6954" xr:uid="{00000000-0005-0000-0000-0000BD950000}"/>
    <cellStyle name="Millares 2 5 2 3 4 3 2 2" xfId="17349" xr:uid="{00000000-0005-0000-0000-0000BE950000}"/>
    <cellStyle name="Millares 2 5 2 3 4 3 2 2 2" xfId="48403" xr:uid="{00000000-0005-0000-0000-0000BF950000}"/>
    <cellStyle name="Millares 2 5 2 3 4 3 2 3" xfId="27719" xr:uid="{00000000-0005-0000-0000-0000C0950000}"/>
    <cellStyle name="Millares 2 5 2 3 4 3 2 4" xfId="38063" xr:uid="{00000000-0005-0000-0000-0000C1950000}"/>
    <cellStyle name="Millares 2 5 2 3 4 3 3" xfId="10434" xr:uid="{00000000-0005-0000-0000-0000C2950000}"/>
    <cellStyle name="Millares 2 5 2 3 4 3 3 2" xfId="20800" xr:uid="{00000000-0005-0000-0000-0000C3950000}"/>
    <cellStyle name="Millares 2 5 2 3 4 3 3 2 2" xfId="51849" xr:uid="{00000000-0005-0000-0000-0000C4950000}"/>
    <cellStyle name="Millares 2 5 2 3 4 3 3 3" xfId="31165" xr:uid="{00000000-0005-0000-0000-0000C5950000}"/>
    <cellStyle name="Millares 2 5 2 3 4 3 3 4" xfId="41509" xr:uid="{00000000-0005-0000-0000-0000C6950000}"/>
    <cellStyle name="Millares 2 5 2 3 4 3 4" xfId="13921" xr:uid="{00000000-0005-0000-0000-0000C7950000}"/>
    <cellStyle name="Millares 2 5 2 3 4 3 4 2" xfId="44977" xr:uid="{00000000-0005-0000-0000-0000C8950000}"/>
    <cellStyle name="Millares 2 5 2 3 4 3 5" xfId="24293" xr:uid="{00000000-0005-0000-0000-0000C9950000}"/>
    <cellStyle name="Millares 2 5 2 3 4 3 6" xfId="34637" xr:uid="{00000000-0005-0000-0000-0000CA950000}"/>
    <cellStyle name="Millares 2 5 2 3 4 4" xfId="5238" xr:uid="{00000000-0005-0000-0000-0000CB950000}"/>
    <cellStyle name="Millares 2 5 2 3 4 4 2" xfId="15635" xr:uid="{00000000-0005-0000-0000-0000CC950000}"/>
    <cellStyle name="Millares 2 5 2 3 4 4 2 2" xfId="46691" xr:uid="{00000000-0005-0000-0000-0000CD950000}"/>
    <cellStyle name="Millares 2 5 2 3 4 4 3" xfId="26007" xr:uid="{00000000-0005-0000-0000-0000CE950000}"/>
    <cellStyle name="Millares 2 5 2 3 4 4 4" xfId="36351" xr:uid="{00000000-0005-0000-0000-0000CF950000}"/>
    <cellStyle name="Millares 2 5 2 3 4 5" xfId="8676" xr:uid="{00000000-0005-0000-0000-0000D0950000}"/>
    <cellStyle name="Millares 2 5 2 3 4 5 2" xfId="19061" xr:uid="{00000000-0005-0000-0000-0000D1950000}"/>
    <cellStyle name="Millares 2 5 2 3 4 5 2 2" xfId="50111" xr:uid="{00000000-0005-0000-0000-0000D2950000}"/>
    <cellStyle name="Millares 2 5 2 3 4 5 3" xfId="29427" xr:uid="{00000000-0005-0000-0000-0000D3950000}"/>
    <cellStyle name="Millares 2 5 2 3 4 5 4" xfId="39771" xr:uid="{00000000-0005-0000-0000-0000D4950000}"/>
    <cellStyle name="Millares 2 5 2 3 4 6" xfId="12209" xr:uid="{00000000-0005-0000-0000-0000D5950000}"/>
    <cellStyle name="Millares 2 5 2 3 4 6 2" xfId="43265" xr:uid="{00000000-0005-0000-0000-0000D6950000}"/>
    <cellStyle name="Millares 2 5 2 3 4 7" xfId="22581" xr:uid="{00000000-0005-0000-0000-0000D7950000}"/>
    <cellStyle name="Millares 2 5 2 3 4 8" xfId="32925" xr:uid="{00000000-0005-0000-0000-0000D8950000}"/>
    <cellStyle name="Millares 2 5 2 3 5" xfId="1341" xr:uid="{00000000-0005-0000-0000-0000D9950000}"/>
    <cellStyle name="Millares 2 5 2 3 5 2" xfId="3526" xr:uid="{00000000-0005-0000-0000-0000DA950000}"/>
    <cellStyle name="Millares 2 5 2 3 5 2 2" xfId="6956" xr:uid="{00000000-0005-0000-0000-0000DB950000}"/>
    <cellStyle name="Millares 2 5 2 3 5 2 2 2" xfId="17351" xr:uid="{00000000-0005-0000-0000-0000DC950000}"/>
    <cellStyle name="Millares 2 5 2 3 5 2 2 2 2" xfId="48405" xr:uid="{00000000-0005-0000-0000-0000DD950000}"/>
    <cellStyle name="Millares 2 5 2 3 5 2 2 3" xfId="27721" xr:uid="{00000000-0005-0000-0000-0000DE950000}"/>
    <cellStyle name="Millares 2 5 2 3 5 2 2 4" xfId="38065" xr:uid="{00000000-0005-0000-0000-0000DF950000}"/>
    <cellStyle name="Millares 2 5 2 3 5 2 3" xfId="10436" xr:uid="{00000000-0005-0000-0000-0000E0950000}"/>
    <cellStyle name="Millares 2 5 2 3 5 2 3 2" xfId="20802" xr:uid="{00000000-0005-0000-0000-0000E1950000}"/>
    <cellStyle name="Millares 2 5 2 3 5 2 3 2 2" xfId="51851" xr:uid="{00000000-0005-0000-0000-0000E2950000}"/>
    <cellStyle name="Millares 2 5 2 3 5 2 3 3" xfId="31167" xr:uid="{00000000-0005-0000-0000-0000E3950000}"/>
    <cellStyle name="Millares 2 5 2 3 5 2 3 4" xfId="41511" xr:uid="{00000000-0005-0000-0000-0000E4950000}"/>
    <cellStyle name="Millares 2 5 2 3 5 2 4" xfId="13923" xr:uid="{00000000-0005-0000-0000-0000E5950000}"/>
    <cellStyle name="Millares 2 5 2 3 5 2 4 2" xfId="44979" xr:uid="{00000000-0005-0000-0000-0000E6950000}"/>
    <cellStyle name="Millares 2 5 2 3 5 2 5" xfId="24295" xr:uid="{00000000-0005-0000-0000-0000E7950000}"/>
    <cellStyle name="Millares 2 5 2 3 5 2 6" xfId="34639" xr:uid="{00000000-0005-0000-0000-0000E8950000}"/>
    <cellStyle name="Millares 2 5 2 3 5 3" xfId="5240" xr:uid="{00000000-0005-0000-0000-0000E9950000}"/>
    <cellStyle name="Millares 2 5 2 3 5 3 2" xfId="15637" xr:uid="{00000000-0005-0000-0000-0000EA950000}"/>
    <cellStyle name="Millares 2 5 2 3 5 3 2 2" xfId="46693" xr:uid="{00000000-0005-0000-0000-0000EB950000}"/>
    <cellStyle name="Millares 2 5 2 3 5 3 3" xfId="26009" xr:uid="{00000000-0005-0000-0000-0000EC950000}"/>
    <cellStyle name="Millares 2 5 2 3 5 3 4" xfId="36353" xr:uid="{00000000-0005-0000-0000-0000ED950000}"/>
    <cellStyle name="Millares 2 5 2 3 5 4" xfId="8678" xr:uid="{00000000-0005-0000-0000-0000EE950000}"/>
    <cellStyle name="Millares 2 5 2 3 5 4 2" xfId="19063" xr:uid="{00000000-0005-0000-0000-0000EF950000}"/>
    <cellStyle name="Millares 2 5 2 3 5 4 2 2" xfId="50113" xr:uid="{00000000-0005-0000-0000-0000F0950000}"/>
    <cellStyle name="Millares 2 5 2 3 5 4 3" xfId="29429" xr:uid="{00000000-0005-0000-0000-0000F1950000}"/>
    <cellStyle name="Millares 2 5 2 3 5 4 4" xfId="39773" xr:uid="{00000000-0005-0000-0000-0000F2950000}"/>
    <cellStyle name="Millares 2 5 2 3 5 5" xfId="12211" xr:uid="{00000000-0005-0000-0000-0000F3950000}"/>
    <cellStyle name="Millares 2 5 2 3 5 5 2" xfId="43267" xr:uid="{00000000-0005-0000-0000-0000F4950000}"/>
    <cellStyle name="Millares 2 5 2 3 5 6" xfId="22583" xr:uid="{00000000-0005-0000-0000-0000F5950000}"/>
    <cellStyle name="Millares 2 5 2 3 5 7" xfId="32927" xr:uid="{00000000-0005-0000-0000-0000F6950000}"/>
    <cellStyle name="Millares 2 5 2 3 6" xfId="1342" xr:uid="{00000000-0005-0000-0000-0000F7950000}"/>
    <cellStyle name="Millares 2 5 2 3 6 2" xfId="3527" xr:uid="{00000000-0005-0000-0000-0000F8950000}"/>
    <cellStyle name="Millares 2 5 2 3 6 2 2" xfId="6957" xr:uid="{00000000-0005-0000-0000-0000F9950000}"/>
    <cellStyle name="Millares 2 5 2 3 6 2 2 2" xfId="17352" xr:uid="{00000000-0005-0000-0000-0000FA950000}"/>
    <cellStyle name="Millares 2 5 2 3 6 2 2 2 2" xfId="48406" xr:uid="{00000000-0005-0000-0000-0000FB950000}"/>
    <cellStyle name="Millares 2 5 2 3 6 2 2 3" xfId="27722" xr:uid="{00000000-0005-0000-0000-0000FC950000}"/>
    <cellStyle name="Millares 2 5 2 3 6 2 2 4" xfId="38066" xr:uid="{00000000-0005-0000-0000-0000FD950000}"/>
    <cellStyle name="Millares 2 5 2 3 6 2 3" xfId="10437" xr:uid="{00000000-0005-0000-0000-0000FE950000}"/>
    <cellStyle name="Millares 2 5 2 3 6 2 3 2" xfId="20803" xr:uid="{00000000-0005-0000-0000-0000FF950000}"/>
    <cellStyle name="Millares 2 5 2 3 6 2 3 2 2" xfId="51852" xr:uid="{00000000-0005-0000-0000-000000960000}"/>
    <cellStyle name="Millares 2 5 2 3 6 2 3 3" xfId="31168" xr:uid="{00000000-0005-0000-0000-000001960000}"/>
    <cellStyle name="Millares 2 5 2 3 6 2 3 4" xfId="41512" xr:uid="{00000000-0005-0000-0000-000002960000}"/>
    <cellStyle name="Millares 2 5 2 3 6 2 4" xfId="13924" xr:uid="{00000000-0005-0000-0000-000003960000}"/>
    <cellStyle name="Millares 2 5 2 3 6 2 4 2" xfId="44980" xr:uid="{00000000-0005-0000-0000-000004960000}"/>
    <cellStyle name="Millares 2 5 2 3 6 2 5" xfId="24296" xr:uid="{00000000-0005-0000-0000-000005960000}"/>
    <cellStyle name="Millares 2 5 2 3 6 2 6" xfId="34640" xr:uid="{00000000-0005-0000-0000-000006960000}"/>
    <cellStyle name="Millares 2 5 2 3 6 3" xfId="5241" xr:uid="{00000000-0005-0000-0000-000007960000}"/>
    <cellStyle name="Millares 2 5 2 3 6 3 2" xfId="15638" xr:uid="{00000000-0005-0000-0000-000008960000}"/>
    <cellStyle name="Millares 2 5 2 3 6 3 2 2" xfId="46694" xr:uid="{00000000-0005-0000-0000-000009960000}"/>
    <cellStyle name="Millares 2 5 2 3 6 3 3" xfId="26010" xr:uid="{00000000-0005-0000-0000-00000A960000}"/>
    <cellStyle name="Millares 2 5 2 3 6 3 4" xfId="36354" xr:uid="{00000000-0005-0000-0000-00000B960000}"/>
    <cellStyle name="Millares 2 5 2 3 6 4" xfId="8679" xr:uid="{00000000-0005-0000-0000-00000C960000}"/>
    <cellStyle name="Millares 2 5 2 3 6 4 2" xfId="19064" xr:uid="{00000000-0005-0000-0000-00000D960000}"/>
    <cellStyle name="Millares 2 5 2 3 6 4 2 2" xfId="50114" xr:uid="{00000000-0005-0000-0000-00000E960000}"/>
    <cellStyle name="Millares 2 5 2 3 6 4 3" xfId="29430" xr:uid="{00000000-0005-0000-0000-00000F960000}"/>
    <cellStyle name="Millares 2 5 2 3 6 4 4" xfId="39774" xr:uid="{00000000-0005-0000-0000-000010960000}"/>
    <cellStyle name="Millares 2 5 2 3 6 5" xfId="12212" xr:uid="{00000000-0005-0000-0000-000011960000}"/>
    <cellStyle name="Millares 2 5 2 3 6 5 2" xfId="43268" xr:uid="{00000000-0005-0000-0000-000012960000}"/>
    <cellStyle name="Millares 2 5 2 3 6 6" xfId="22584" xr:uid="{00000000-0005-0000-0000-000013960000}"/>
    <cellStyle name="Millares 2 5 2 3 6 7" xfId="32928" xr:uid="{00000000-0005-0000-0000-000014960000}"/>
    <cellStyle name="Millares 2 5 2 3 7" xfId="1343" xr:uid="{00000000-0005-0000-0000-000015960000}"/>
    <cellStyle name="Millares 2 5 2 3 7 2" xfId="3528" xr:uid="{00000000-0005-0000-0000-000016960000}"/>
    <cellStyle name="Millares 2 5 2 3 7 2 2" xfId="6958" xr:uid="{00000000-0005-0000-0000-000017960000}"/>
    <cellStyle name="Millares 2 5 2 3 7 2 2 2" xfId="17353" xr:uid="{00000000-0005-0000-0000-000018960000}"/>
    <cellStyle name="Millares 2 5 2 3 7 2 2 2 2" xfId="48407" xr:uid="{00000000-0005-0000-0000-000019960000}"/>
    <cellStyle name="Millares 2 5 2 3 7 2 2 3" xfId="27723" xr:uid="{00000000-0005-0000-0000-00001A960000}"/>
    <cellStyle name="Millares 2 5 2 3 7 2 2 4" xfId="38067" xr:uid="{00000000-0005-0000-0000-00001B960000}"/>
    <cellStyle name="Millares 2 5 2 3 7 2 3" xfId="10438" xr:uid="{00000000-0005-0000-0000-00001C960000}"/>
    <cellStyle name="Millares 2 5 2 3 7 2 3 2" xfId="20804" xr:uid="{00000000-0005-0000-0000-00001D960000}"/>
    <cellStyle name="Millares 2 5 2 3 7 2 3 2 2" xfId="51853" xr:uid="{00000000-0005-0000-0000-00001E960000}"/>
    <cellStyle name="Millares 2 5 2 3 7 2 3 3" xfId="31169" xr:uid="{00000000-0005-0000-0000-00001F960000}"/>
    <cellStyle name="Millares 2 5 2 3 7 2 3 4" xfId="41513" xr:uid="{00000000-0005-0000-0000-000020960000}"/>
    <cellStyle name="Millares 2 5 2 3 7 2 4" xfId="13925" xr:uid="{00000000-0005-0000-0000-000021960000}"/>
    <cellStyle name="Millares 2 5 2 3 7 2 4 2" xfId="44981" xr:uid="{00000000-0005-0000-0000-000022960000}"/>
    <cellStyle name="Millares 2 5 2 3 7 2 5" xfId="24297" xr:uid="{00000000-0005-0000-0000-000023960000}"/>
    <cellStyle name="Millares 2 5 2 3 7 2 6" xfId="34641" xr:uid="{00000000-0005-0000-0000-000024960000}"/>
    <cellStyle name="Millares 2 5 2 3 7 3" xfId="5242" xr:uid="{00000000-0005-0000-0000-000025960000}"/>
    <cellStyle name="Millares 2 5 2 3 7 3 2" xfId="15639" xr:uid="{00000000-0005-0000-0000-000026960000}"/>
    <cellStyle name="Millares 2 5 2 3 7 3 2 2" xfId="46695" xr:uid="{00000000-0005-0000-0000-000027960000}"/>
    <cellStyle name="Millares 2 5 2 3 7 3 3" xfId="26011" xr:uid="{00000000-0005-0000-0000-000028960000}"/>
    <cellStyle name="Millares 2 5 2 3 7 3 4" xfId="36355" xr:uid="{00000000-0005-0000-0000-000029960000}"/>
    <cellStyle name="Millares 2 5 2 3 7 4" xfId="8680" xr:uid="{00000000-0005-0000-0000-00002A960000}"/>
    <cellStyle name="Millares 2 5 2 3 7 4 2" xfId="19065" xr:uid="{00000000-0005-0000-0000-00002B960000}"/>
    <cellStyle name="Millares 2 5 2 3 7 4 2 2" xfId="50115" xr:uid="{00000000-0005-0000-0000-00002C960000}"/>
    <cellStyle name="Millares 2 5 2 3 7 4 3" xfId="29431" xr:uid="{00000000-0005-0000-0000-00002D960000}"/>
    <cellStyle name="Millares 2 5 2 3 7 4 4" xfId="39775" xr:uid="{00000000-0005-0000-0000-00002E960000}"/>
    <cellStyle name="Millares 2 5 2 3 7 5" xfId="12213" xr:uid="{00000000-0005-0000-0000-00002F960000}"/>
    <cellStyle name="Millares 2 5 2 3 7 5 2" xfId="43269" xr:uid="{00000000-0005-0000-0000-000030960000}"/>
    <cellStyle name="Millares 2 5 2 3 7 6" xfId="22585" xr:uid="{00000000-0005-0000-0000-000031960000}"/>
    <cellStyle name="Millares 2 5 2 3 7 7" xfId="32929" xr:uid="{00000000-0005-0000-0000-000032960000}"/>
    <cellStyle name="Millares 2 5 2 3 8" xfId="3505" xr:uid="{00000000-0005-0000-0000-000033960000}"/>
    <cellStyle name="Millares 2 5 2 3 8 2" xfId="6935" xr:uid="{00000000-0005-0000-0000-000034960000}"/>
    <cellStyle name="Millares 2 5 2 3 8 2 2" xfId="17330" xr:uid="{00000000-0005-0000-0000-000035960000}"/>
    <cellStyle name="Millares 2 5 2 3 8 2 2 2" xfId="48384" xr:uid="{00000000-0005-0000-0000-000036960000}"/>
    <cellStyle name="Millares 2 5 2 3 8 2 3" xfId="27700" xr:uid="{00000000-0005-0000-0000-000037960000}"/>
    <cellStyle name="Millares 2 5 2 3 8 2 4" xfId="38044" xr:uid="{00000000-0005-0000-0000-000038960000}"/>
    <cellStyle name="Millares 2 5 2 3 8 3" xfId="10415" xr:uid="{00000000-0005-0000-0000-000039960000}"/>
    <cellStyle name="Millares 2 5 2 3 8 3 2" xfId="20781" xr:uid="{00000000-0005-0000-0000-00003A960000}"/>
    <cellStyle name="Millares 2 5 2 3 8 3 2 2" xfId="51830" xr:uid="{00000000-0005-0000-0000-00003B960000}"/>
    <cellStyle name="Millares 2 5 2 3 8 3 3" xfId="31146" xr:uid="{00000000-0005-0000-0000-00003C960000}"/>
    <cellStyle name="Millares 2 5 2 3 8 3 4" xfId="41490" xr:uid="{00000000-0005-0000-0000-00003D960000}"/>
    <cellStyle name="Millares 2 5 2 3 8 4" xfId="13902" xr:uid="{00000000-0005-0000-0000-00003E960000}"/>
    <cellStyle name="Millares 2 5 2 3 8 4 2" xfId="44958" xr:uid="{00000000-0005-0000-0000-00003F960000}"/>
    <cellStyle name="Millares 2 5 2 3 8 5" xfId="24274" xr:uid="{00000000-0005-0000-0000-000040960000}"/>
    <cellStyle name="Millares 2 5 2 3 8 6" xfId="34618" xr:uid="{00000000-0005-0000-0000-000041960000}"/>
    <cellStyle name="Millares 2 5 2 3 9" xfId="5219" xr:uid="{00000000-0005-0000-0000-000042960000}"/>
    <cellStyle name="Millares 2 5 2 3 9 2" xfId="15616" xr:uid="{00000000-0005-0000-0000-000043960000}"/>
    <cellStyle name="Millares 2 5 2 3 9 2 2" xfId="46672" xr:uid="{00000000-0005-0000-0000-000044960000}"/>
    <cellStyle name="Millares 2 5 2 3 9 3" xfId="25988" xr:uid="{00000000-0005-0000-0000-000045960000}"/>
    <cellStyle name="Millares 2 5 2 3 9 4" xfId="36332" xr:uid="{00000000-0005-0000-0000-000046960000}"/>
    <cellStyle name="Millares 2 5 2 4" xfId="1344" xr:uid="{00000000-0005-0000-0000-000047960000}"/>
    <cellStyle name="Millares 2 5 2 4 10" xfId="12214" xr:uid="{00000000-0005-0000-0000-000048960000}"/>
    <cellStyle name="Millares 2 5 2 4 10 2" xfId="43270" xr:uid="{00000000-0005-0000-0000-000049960000}"/>
    <cellStyle name="Millares 2 5 2 4 11" xfId="22586" xr:uid="{00000000-0005-0000-0000-00004A960000}"/>
    <cellStyle name="Millares 2 5 2 4 12" xfId="32930" xr:uid="{00000000-0005-0000-0000-00004B960000}"/>
    <cellStyle name="Millares 2 5 2 4 2" xfId="1345" xr:uid="{00000000-0005-0000-0000-00004C960000}"/>
    <cellStyle name="Millares 2 5 2 4 2 10" xfId="22587" xr:uid="{00000000-0005-0000-0000-00004D960000}"/>
    <cellStyle name="Millares 2 5 2 4 2 11" xfId="32931" xr:uid="{00000000-0005-0000-0000-00004E960000}"/>
    <cellStyle name="Millares 2 5 2 4 2 2" xfId="1346" xr:uid="{00000000-0005-0000-0000-00004F960000}"/>
    <cellStyle name="Millares 2 5 2 4 2 2 2" xfId="1347" xr:uid="{00000000-0005-0000-0000-000050960000}"/>
    <cellStyle name="Millares 2 5 2 4 2 2 2 2" xfId="3532" xr:uid="{00000000-0005-0000-0000-000051960000}"/>
    <cellStyle name="Millares 2 5 2 4 2 2 2 2 2" xfId="6962" xr:uid="{00000000-0005-0000-0000-000052960000}"/>
    <cellStyle name="Millares 2 5 2 4 2 2 2 2 2 2" xfId="17357" xr:uid="{00000000-0005-0000-0000-000053960000}"/>
    <cellStyle name="Millares 2 5 2 4 2 2 2 2 2 2 2" xfId="48411" xr:uid="{00000000-0005-0000-0000-000054960000}"/>
    <cellStyle name="Millares 2 5 2 4 2 2 2 2 2 3" xfId="27727" xr:uid="{00000000-0005-0000-0000-000055960000}"/>
    <cellStyle name="Millares 2 5 2 4 2 2 2 2 2 4" xfId="38071" xr:uid="{00000000-0005-0000-0000-000056960000}"/>
    <cellStyle name="Millares 2 5 2 4 2 2 2 2 3" xfId="10442" xr:uid="{00000000-0005-0000-0000-000057960000}"/>
    <cellStyle name="Millares 2 5 2 4 2 2 2 2 3 2" xfId="20808" xr:uid="{00000000-0005-0000-0000-000058960000}"/>
    <cellStyle name="Millares 2 5 2 4 2 2 2 2 3 2 2" xfId="51857" xr:uid="{00000000-0005-0000-0000-000059960000}"/>
    <cellStyle name="Millares 2 5 2 4 2 2 2 2 3 3" xfId="31173" xr:uid="{00000000-0005-0000-0000-00005A960000}"/>
    <cellStyle name="Millares 2 5 2 4 2 2 2 2 3 4" xfId="41517" xr:uid="{00000000-0005-0000-0000-00005B960000}"/>
    <cellStyle name="Millares 2 5 2 4 2 2 2 2 4" xfId="13929" xr:uid="{00000000-0005-0000-0000-00005C960000}"/>
    <cellStyle name="Millares 2 5 2 4 2 2 2 2 4 2" xfId="44985" xr:uid="{00000000-0005-0000-0000-00005D960000}"/>
    <cellStyle name="Millares 2 5 2 4 2 2 2 2 5" xfId="24301" xr:uid="{00000000-0005-0000-0000-00005E960000}"/>
    <cellStyle name="Millares 2 5 2 4 2 2 2 2 6" xfId="34645" xr:uid="{00000000-0005-0000-0000-00005F960000}"/>
    <cellStyle name="Millares 2 5 2 4 2 2 2 3" xfId="5246" xr:uid="{00000000-0005-0000-0000-000060960000}"/>
    <cellStyle name="Millares 2 5 2 4 2 2 2 3 2" xfId="15643" xr:uid="{00000000-0005-0000-0000-000061960000}"/>
    <cellStyle name="Millares 2 5 2 4 2 2 2 3 2 2" xfId="46699" xr:uid="{00000000-0005-0000-0000-000062960000}"/>
    <cellStyle name="Millares 2 5 2 4 2 2 2 3 3" xfId="26015" xr:uid="{00000000-0005-0000-0000-000063960000}"/>
    <cellStyle name="Millares 2 5 2 4 2 2 2 3 4" xfId="36359" xr:uid="{00000000-0005-0000-0000-000064960000}"/>
    <cellStyle name="Millares 2 5 2 4 2 2 2 4" xfId="8684" xr:uid="{00000000-0005-0000-0000-000065960000}"/>
    <cellStyle name="Millares 2 5 2 4 2 2 2 4 2" xfId="19069" xr:uid="{00000000-0005-0000-0000-000066960000}"/>
    <cellStyle name="Millares 2 5 2 4 2 2 2 4 2 2" xfId="50119" xr:uid="{00000000-0005-0000-0000-000067960000}"/>
    <cellStyle name="Millares 2 5 2 4 2 2 2 4 3" xfId="29435" xr:uid="{00000000-0005-0000-0000-000068960000}"/>
    <cellStyle name="Millares 2 5 2 4 2 2 2 4 4" xfId="39779" xr:uid="{00000000-0005-0000-0000-000069960000}"/>
    <cellStyle name="Millares 2 5 2 4 2 2 2 5" xfId="12217" xr:uid="{00000000-0005-0000-0000-00006A960000}"/>
    <cellStyle name="Millares 2 5 2 4 2 2 2 5 2" xfId="43273" xr:uid="{00000000-0005-0000-0000-00006B960000}"/>
    <cellStyle name="Millares 2 5 2 4 2 2 2 6" xfId="22589" xr:uid="{00000000-0005-0000-0000-00006C960000}"/>
    <cellStyle name="Millares 2 5 2 4 2 2 2 7" xfId="32933" xr:uid="{00000000-0005-0000-0000-00006D960000}"/>
    <cellStyle name="Millares 2 5 2 4 2 2 3" xfId="3531" xr:uid="{00000000-0005-0000-0000-00006E960000}"/>
    <cellStyle name="Millares 2 5 2 4 2 2 3 2" xfId="6961" xr:uid="{00000000-0005-0000-0000-00006F960000}"/>
    <cellStyle name="Millares 2 5 2 4 2 2 3 2 2" xfId="17356" xr:uid="{00000000-0005-0000-0000-000070960000}"/>
    <cellStyle name="Millares 2 5 2 4 2 2 3 2 2 2" xfId="48410" xr:uid="{00000000-0005-0000-0000-000071960000}"/>
    <cellStyle name="Millares 2 5 2 4 2 2 3 2 3" xfId="27726" xr:uid="{00000000-0005-0000-0000-000072960000}"/>
    <cellStyle name="Millares 2 5 2 4 2 2 3 2 4" xfId="38070" xr:uid="{00000000-0005-0000-0000-000073960000}"/>
    <cellStyle name="Millares 2 5 2 4 2 2 3 3" xfId="10441" xr:uid="{00000000-0005-0000-0000-000074960000}"/>
    <cellStyle name="Millares 2 5 2 4 2 2 3 3 2" xfId="20807" xr:uid="{00000000-0005-0000-0000-000075960000}"/>
    <cellStyle name="Millares 2 5 2 4 2 2 3 3 2 2" xfId="51856" xr:uid="{00000000-0005-0000-0000-000076960000}"/>
    <cellStyle name="Millares 2 5 2 4 2 2 3 3 3" xfId="31172" xr:uid="{00000000-0005-0000-0000-000077960000}"/>
    <cellStyle name="Millares 2 5 2 4 2 2 3 3 4" xfId="41516" xr:uid="{00000000-0005-0000-0000-000078960000}"/>
    <cellStyle name="Millares 2 5 2 4 2 2 3 4" xfId="13928" xr:uid="{00000000-0005-0000-0000-000079960000}"/>
    <cellStyle name="Millares 2 5 2 4 2 2 3 4 2" xfId="44984" xr:uid="{00000000-0005-0000-0000-00007A960000}"/>
    <cellStyle name="Millares 2 5 2 4 2 2 3 5" xfId="24300" xr:uid="{00000000-0005-0000-0000-00007B960000}"/>
    <cellStyle name="Millares 2 5 2 4 2 2 3 6" xfId="34644" xr:uid="{00000000-0005-0000-0000-00007C960000}"/>
    <cellStyle name="Millares 2 5 2 4 2 2 4" xfId="5245" xr:uid="{00000000-0005-0000-0000-00007D960000}"/>
    <cellStyle name="Millares 2 5 2 4 2 2 4 2" xfId="15642" xr:uid="{00000000-0005-0000-0000-00007E960000}"/>
    <cellStyle name="Millares 2 5 2 4 2 2 4 2 2" xfId="46698" xr:uid="{00000000-0005-0000-0000-00007F960000}"/>
    <cellStyle name="Millares 2 5 2 4 2 2 4 3" xfId="26014" xr:uid="{00000000-0005-0000-0000-000080960000}"/>
    <cellStyle name="Millares 2 5 2 4 2 2 4 4" xfId="36358" xr:uid="{00000000-0005-0000-0000-000081960000}"/>
    <cellStyle name="Millares 2 5 2 4 2 2 5" xfId="8683" xr:uid="{00000000-0005-0000-0000-000082960000}"/>
    <cellStyle name="Millares 2 5 2 4 2 2 5 2" xfId="19068" xr:uid="{00000000-0005-0000-0000-000083960000}"/>
    <cellStyle name="Millares 2 5 2 4 2 2 5 2 2" xfId="50118" xr:uid="{00000000-0005-0000-0000-000084960000}"/>
    <cellStyle name="Millares 2 5 2 4 2 2 5 3" xfId="29434" xr:uid="{00000000-0005-0000-0000-000085960000}"/>
    <cellStyle name="Millares 2 5 2 4 2 2 5 4" xfId="39778" xr:uid="{00000000-0005-0000-0000-000086960000}"/>
    <cellStyle name="Millares 2 5 2 4 2 2 6" xfId="12216" xr:uid="{00000000-0005-0000-0000-000087960000}"/>
    <cellStyle name="Millares 2 5 2 4 2 2 6 2" xfId="43272" xr:uid="{00000000-0005-0000-0000-000088960000}"/>
    <cellStyle name="Millares 2 5 2 4 2 2 7" xfId="22588" xr:uid="{00000000-0005-0000-0000-000089960000}"/>
    <cellStyle name="Millares 2 5 2 4 2 2 8" xfId="32932" xr:uid="{00000000-0005-0000-0000-00008A960000}"/>
    <cellStyle name="Millares 2 5 2 4 2 3" xfId="1348" xr:uid="{00000000-0005-0000-0000-00008B960000}"/>
    <cellStyle name="Millares 2 5 2 4 2 3 2" xfId="3533" xr:uid="{00000000-0005-0000-0000-00008C960000}"/>
    <cellStyle name="Millares 2 5 2 4 2 3 2 2" xfId="6963" xr:uid="{00000000-0005-0000-0000-00008D960000}"/>
    <cellStyle name="Millares 2 5 2 4 2 3 2 2 2" xfId="17358" xr:uid="{00000000-0005-0000-0000-00008E960000}"/>
    <cellStyle name="Millares 2 5 2 4 2 3 2 2 2 2" xfId="48412" xr:uid="{00000000-0005-0000-0000-00008F960000}"/>
    <cellStyle name="Millares 2 5 2 4 2 3 2 2 3" xfId="27728" xr:uid="{00000000-0005-0000-0000-000090960000}"/>
    <cellStyle name="Millares 2 5 2 4 2 3 2 2 4" xfId="38072" xr:uid="{00000000-0005-0000-0000-000091960000}"/>
    <cellStyle name="Millares 2 5 2 4 2 3 2 3" xfId="10443" xr:uid="{00000000-0005-0000-0000-000092960000}"/>
    <cellStyle name="Millares 2 5 2 4 2 3 2 3 2" xfId="20809" xr:uid="{00000000-0005-0000-0000-000093960000}"/>
    <cellStyle name="Millares 2 5 2 4 2 3 2 3 2 2" xfId="51858" xr:uid="{00000000-0005-0000-0000-000094960000}"/>
    <cellStyle name="Millares 2 5 2 4 2 3 2 3 3" xfId="31174" xr:uid="{00000000-0005-0000-0000-000095960000}"/>
    <cellStyle name="Millares 2 5 2 4 2 3 2 3 4" xfId="41518" xr:uid="{00000000-0005-0000-0000-000096960000}"/>
    <cellStyle name="Millares 2 5 2 4 2 3 2 4" xfId="13930" xr:uid="{00000000-0005-0000-0000-000097960000}"/>
    <cellStyle name="Millares 2 5 2 4 2 3 2 4 2" xfId="44986" xr:uid="{00000000-0005-0000-0000-000098960000}"/>
    <cellStyle name="Millares 2 5 2 4 2 3 2 5" xfId="24302" xr:uid="{00000000-0005-0000-0000-000099960000}"/>
    <cellStyle name="Millares 2 5 2 4 2 3 2 6" xfId="34646" xr:uid="{00000000-0005-0000-0000-00009A960000}"/>
    <cellStyle name="Millares 2 5 2 4 2 3 3" xfId="5247" xr:uid="{00000000-0005-0000-0000-00009B960000}"/>
    <cellStyle name="Millares 2 5 2 4 2 3 3 2" xfId="15644" xr:uid="{00000000-0005-0000-0000-00009C960000}"/>
    <cellStyle name="Millares 2 5 2 4 2 3 3 2 2" xfId="46700" xr:uid="{00000000-0005-0000-0000-00009D960000}"/>
    <cellStyle name="Millares 2 5 2 4 2 3 3 3" xfId="26016" xr:uid="{00000000-0005-0000-0000-00009E960000}"/>
    <cellStyle name="Millares 2 5 2 4 2 3 3 4" xfId="36360" xr:uid="{00000000-0005-0000-0000-00009F960000}"/>
    <cellStyle name="Millares 2 5 2 4 2 3 4" xfId="8685" xr:uid="{00000000-0005-0000-0000-0000A0960000}"/>
    <cellStyle name="Millares 2 5 2 4 2 3 4 2" xfId="19070" xr:uid="{00000000-0005-0000-0000-0000A1960000}"/>
    <cellStyle name="Millares 2 5 2 4 2 3 4 2 2" xfId="50120" xr:uid="{00000000-0005-0000-0000-0000A2960000}"/>
    <cellStyle name="Millares 2 5 2 4 2 3 4 3" xfId="29436" xr:uid="{00000000-0005-0000-0000-0000A3960000}"/>
    <cellStyle name="Millares 2 5 2 4 2 3 4 4" xfId="39780" xr:uid="{00000000-0005-0000-0000-0000A4960000}"/>
    <cellStyle name="Millares 2 5 2 4 2 3 5" xfId="12218" xr:uid="{00000000-0005-0000-0000-0000A5960000}"/>
    <cellStyle name="Millares 2 5 2 4 2 3 5 2" xfId="43274" xr:uid="{00000000-0005-0000-0000-0000A6960000}"/>
    <cellStyle name="Millares 2 5 2 4 2 3 6" xfId="22590" xr:uid="{00000000-0005-0000-0000-0000A7960000}"/>
    <cellStyle name="Millares 2 5 2 4 2 3 7" xfId="32934" xr:uid="{00000000-0005-0000-0000-0000A8960000}"/>
    <cellStyle name="Millares 2 5 2 4 2 4" xfId="1349" xr:uid="{00000000-0005-0000-0000-0000A9960000}"/>
    <cellStyle name="Millares 2 5 2 4 2 4 2" xfId="3534" xr:uid="{00000000-0005-0000-0000-0000AA960000}"/>
    <cellStyle name="Millares 2 5 2 4 2 4 2 2" xfId="6964" xr:uid="{00000000-0005-0000-0000-0000AB960000}"/>
    <cellStyle name="Millares 2 5 2 4 2 4 2 2 2" xfId="17359" xr:uid="{00000000-0005-0000-0000-0000AC960000}"/>
    <cellStyle name="Millares 2 5 2 4 2 4 2 2 2 2" xfId="48413" xr:uid="{00000000-0005-0000-0000-0000AD960000}"/>
    <cellStyle name="Millares 2 5 2 4 2 4 2 2 3" xfId="27729" xr:uid="{00000000-0005-0000-0000-0000AE960000}"/>
    <cellStyle name="Millares 2 5 2 4 2 4 2 2 4" xfId="38073" xr:uid="{00000000-0005-0000-0000-0000AF960000}"/>
    <cellStyle name="Millares 2 5 2 4 2 4 2 3" xfId="10444" xr:uid="{00000000-0005-0000-0000-0000B0960000}"/>
    <cellStyle name="Millares 2 5 2 4 2 4 2 3 2" xfId="20810" xr:uid="{00000000-0005-0000-0000-0000B1960000}"/>
    <cellStyle name="Millares 2 5 2 4 2 4 2 3 2 2" xfId="51859" xr:uid="{00000000-0005-0000-0000-0000B2960000}"/>
    <cellStyle name="Millares 2 5 2 4 2 4 2 3 3" xfId="31175" xr:uid="{00000000-0005-0000-0000-0000B3960000}"/>
    <cellStyle name="Millares 2 5 2 4 2 4 2 3 4" xfId="41519" xr:uid="{00000000-0005-0000-0000-0000B4960000}"/>
    <cellStyle name="Millares 2 5 2 4 2 4 2 4" xfId="13931" xr:uid="{00000000-0005-0000-0000-0000B5960000}"/>
    <cellStyle name="Millares 2 5 2 4 2 4 2 4 2" xfId="44987" xr:uid="{00000000-0005-0000-0000-0000B6960000}"/>
    <cellStyle name="Millares 2 5 2 4 2 4 2 5" xfId="24303" xr:uid="{00000000-0005-0000-0000-0000B7960000}"/>
    <cellStyle name="Millares 2 5 2 4 2 4 2 6" xfId="34647" xr:uid="{00000000-0005-0000-0000-0000B8960000}"/>
    <cellStyle name="Millares 2 5 2 4 2 4 3" xfId="5248" xr:uid="{00000000-0005-0000-0000-0000B9960000}"/>
    <cellStyle name="Millares 2 5 2 4 2 4 3 2" xfId="15645" xr:uid="{00000000-0005-0000-0000-0000BA960000}"/>
    <cellStyle name="Millares 2 5 2 4 2 4 3 2 2" xfId="46701" xr:uid="{00000000-0005-0000-0000-0000BB960000}"/>
    <cellStyle name="Millares 2 5 2 4 2 4 3 3" xfId="26017" xr:uid="{00000000-0005-0000-0000-0000BC960000}"/>
    <cellStyle name="Millares 2 5 2 4 2 4 3 4" xfId="36361" xr:uid="{00000000-0005-0000-0000-0000BD960000}"/>
    <cellStyle name="Millares 2 5 2 4 2 4 4" xfId="8686" xr:uid="{00000000-0005-0000-0000-0000BE960000}"/>
    <cellStyle name="Millares 2 5 2 4 2 4 4 2" xfId="19071" xr:uid="{00000000-0005-0000-0000-0000BF960000}"/>
    <cellStyle name="Millares 2 5 2 4 2 4 4 2 2" xfId="50121" xr:uid="{00000000-0005-0000-0000-0000C0960000}"/>
    <cellStyle name="Millares 2 5 2 4 2 4 4 3" xfId="29437" xr:uid="{00000000-0005-0000-0000-0000C1960000}"/>
    <cellStyle name="Millares 2 5 2 4 2 4 4 4" xfId="39781" xr:uid="{00000000-0005-0000-0000-0000C2960000}"/>
    <cellStyle name="Millares 2 5 2 4 2 4 5" xfId="12219" xr:uid="{00000000-0005-0000-0000-0000C3960000}"/>
    <cellStyle name="Millares 2 5 2 4 2 4 5 2" xfId="43275" xr:uid="{00000000-0005-0000-0000-0000C4960000}"/>
    <cellStyle name="Millares 2 5 2 4 2 4 6" xfId="22591" xr:uid="{00000000-0005-0000-0000-0000C5960000}"/>
    <cellStyle name="Millares 2 5 2 4 2 4 7" xfId="32935" xr:uid="{00000000-0005-0000-0000-0000C6960000}"/>
    <cellStyle name="Millares 2 5 2 4 2 5" xfId="1350" xr:uid="{00000000-0005-0000-0000-0000C7960000}"/>
    <cellStyle name="Millares 2 5 2 4 2 5 2" xfId="3535" xr:uid="{00000000-0005-0000-0000-0000C8960000}"/>
    <cellStyle name="Millares 2 5 2 4 2 5 2 2" xfId="6965" xr:uid="{00000000-0005-0000-0000-0000C9960000}"/>
    <cellStyle name="Millares 2 5 2 4 2 5 2 2 2" xfId="17360" xr:uid="{00000000-0005-0000-0000-0000CA960000}"/>
    <cellStyle name="Millares 2 5 2 4 2 5 2 2 2 2" xfId="48414" xr:uid="{00000000-0005-0000-0000-0000CB960000}"/>
    <cellStyle name="Millares 2 5 2 4 2 5 2 2 3" xfId="27730" xr:uid="{00000000-0005-0000-0000-0000CC960000}"/>
    <cellStyle name="Millares 2 5 2 4 2 5 2 2 4" xfId="38074" xr:uid="{00000000-0005-0000-0000-0000CD960000}"/>
    <cellStyle name="Millares 2 5 2 4 2 5 2 3" xfId="10445" xr:uid="{00000000-0005-0000-0000-0000CE960000}"/>
    <cellStyle name="Millares 2 5 2 4 2 5 2 3 2" xfId="20811" xr:uid="{00000000-0005-0000-0000-0000CF960000}"/>
    <cellStyle name="Millares 2 5 2 4 2 5 2 3 2 2" xfId="51860" xr:uid="{00000000-0005-0000-0000-0000D0960000}"/>
    <cellStyle name="Millares 2 5 2 4 2 5 2 3 3" xfId="31176" xr:uid="{00000000-0005-0000-0000-0000D1960000}"/>
    <cellStyle name="Millares 2 5 2 4 2 5 2 3 4" xfId="41520" xr:uid="{00000000-0005-0000-0000-0000D2960000}"/>
    <cellStyle name="Millares 2 5 2 4 2 5 2 4" xfId="13932" xr:uid="{00000000-0005-0000-0000-0000D3960000}"/>
    <cellStyle name="Millares 2 5 2 4 2 5 2 4 2" xfId="44988" xr:uid="{00000000-0005-0000-0000-0000D4960000}"/>
    <cellStyle name="Millares 2 5 2 4 2 5 2 5" xfId="24304" xr:uid="{00000000-0005-0000-0000-0000D5960000}"/>
    <cellStyle name="Millares 2 5 2 4 2 5 2 6" xfId="34648" xr:uid="{00000000-0005-0000-0000-0000D6960000}"/>
    <cellStyle name="Millares 2 5 2 4 2 5 3" xfId="5249" xr:uid="{00000000-0005-0000-0000-0000D7960000}"/>
    <cellStyle name="Millares 2 5 2 4 2 5 3 2" xfId="15646" xr:uid="{00000000-0005-0000-0000-0000D8960000}"/>
    <cellStyle name="Millares 2 5 2 4 2 5 3 2 2" xfId="46702" xr:uid="{00000000-0005-0000-0000-0000D9960000}"/>
    <cellStyle name="Millares 2 5 2 4 2 5 3 3" xfId="26018" xr:uid="{00000000-0005-0000-0000-0000DA960000}"/>
    <cellStyle name="Millares 2 5 2 4 2 5 3 4" xfId="36362" xr:uid="{00000000-0005-0000-0000-0000DB960000}"/>
    <cellStyle name="Millares 2 5 2 4 2 5 4" xfId="8687" xr:uid="{00000000-0005-0000-0000-0000DC960000}"/>
    <cellStyle name="Millares 2 5 2 4 2 5 4 2" xfId="19072" xr:uid="{00000000-0005-0000-0000-0000DD960000}"/>
    <cellStyle name="Millares 2 5 2 4 2 5 4 2 2" xfId="50122" xr:uid="{00000000-0005-0000-0000-0000DE960000}"/>
    <cellStyle name="Millares 2 5 2 4 2 5 4 3" xfId="29438" xr:uid="{00000000-0005-0000-0000-0000DF960000}"/>
    <cellStyle name="Millares 2 5 2 4 2 5 4 4" xfId="39782" xr:uid="{00000000-0005-0000-0000-0000E0960000}"/>
    <cellStyle name="Millares 2 5 2 4 2 5 5" xfId="12220" xr:uid="{00000000-0005-0000-0000-0000E1960000}"/>
    <cellStyle name="Millares 2 5 2 4 2 5 5 2" xfId="43276" xr:uid="{00000000-0005-0000-0000-0000E2960000}"/>
    <cellStyle name="Millares 2 5 2 4 2 5 6" xfId="22592" xr:uid="{00000000-0005-0000-0000-0000E3960000}"/>
    <cellStyle name="Millares 2 5 2 4 2 5 7" xfId="32936" xr:uid="{00000000-0005-0000-0000-0000E4960000}"/>
    <cellStyle name="Millares 2 5 2 4 2 6" xfId="3530" xr:uid="{00000000-0005-0000-0000-0000E5960000}"/>
    <cellStyle name="Millares 2 5 2 4 2 6 2" xfId="6960" xr:uid="{00000000-0005-0000-0000-0000E6960000}"/>
    <cellStyle name="Millares 2 5 2 4 2 6 2 2" xfId="17355" xr:uid="{00000000-0005-0000-0000-0000E7960000}"/>
    <cellStyle name="Millares 2 5 2 4 2 6 2 2 2" xfId="48409" xr:uid="{00000000-0005-0000-0000-0000E8960000}"/>
    <cellStyle name="Millares 2 5 2 4 2 6 2 3" xfId="27725" xr:uid="{00000000-0005-0000-0000-0000E9960000}"/>
    <cellStyle name="Millares 2 5 2 4 2 6 2 4" xfId="38069" xr:uid="{00000000-0005-0000-0000-0000EA960000}"/>
    <cellStyle name="Millares 2 5 2 4 2 6 3" xfId="10440" xr:uid="{00000000-0005-0000-0000-0000EB960000}"/>
    <cellStyle name="Millares 2 5 2 4 2 6 3 2" xfId="20806" xr:uid="{00000000-0005-0000-0000-0000EC960000}"/>
    <cellStyle name="Millares 2 5 2 4 2 6 3 2 2" xfId="51855" xr:uid="{00000000-0005-0000-0000-0000ED960000}"/>
    <cellStyle name="Millares 2 5 2 4 2 6 3 3" xfId="31171" xr:uid="{00000000-0005-0000-0000-0000EE960000}"/>
    <cellStyle name="Millares 2 5 2 4 2 6 3 4" xfId="41515" xr:uid="{00000000-0005-0000-0000-0000EF960000}"/>
    <cellStyle name="Millares 2 5 2 4 2 6 4" xfId="13927" xr:uid="{00000000-0005-0000-0000-0000F0960000}"/>
    <cellStyle name="Millares 2 5 2 4 2 6 4 2" xfId="44983" xr:uid="{00000000-0005-0000-0000-0000F1960000}"/>
    <cellStyle name="Millares 2 5 2 4 2 6 5" xfId="24299" xr:uid="{00000000-0005-0000-0000-0000F2960000}"/>
    <cellStyle name="Millares 2 5 2 4 2 6 6" xfId="34643" xr:uid="{00000000-0005-0000-0000-0000F3960000}"/>
    <cellStyle name="Millares 2 5 2 4 2 7" xfId="5244" xr:uid="{00000000-0005-0000-0000-0000F4960000}"/>
    <cellStyle name="Millares 2 5 2 4 2 7 2" xfId="15641" xr:uid="{00000000-0005-0000-0000-0000F5960000}"/>
    <cellStyle name="Millares 2 5 2 4 2 7 2 2" xfId="46697" xr:uid="{00000000-0005-0000-0000-0000F6960000}"/>
    <cellStyle name="Millares 2 5 2 4 2 7 3" xfId="26013" xr:uid="{00000000-0005-0000-0000-0000F7960000}"/>
    <cellStyle name="Millares 2 5 2 4 2 7 4" xfId="36357" xr:uid="{00000000-0005-0000-0000-0000F8960000}"/>
    <cellStyle name="Millares 2 5 2 4 2 8" xfId="8682" xr:uid="{00000000-0005-0000-0000-0000F9960000}"/>
    <cellStyle name="Millares 2 5 2 4 2 8 2" xfId="19067" xr:uid="{00000000-0005-0000-0000-0000FA960000}"/>
    <cellStyle name="Millares 2 5 2 4 2 8 2 2" xfId="50117" xr:uid="{00000000-0005-0000-0000-0000FB960000}"/>
    <cellStyle name="Millares 2 5 2 4 2 8 3" xfId="29433" xr:uid="{00000000-0005-0000-0000-0000FC960000}"/>
    <cellStyle name="Millares 2 5 2 4 2 8 4" xfId="39777" xr:uid="{00000000-0005-0000-0000-0000FD960000}"/>
    <cellStyle name="Millares 2 5 2 4 2 9" xfId="12215" xr:uid="{00000000-0005-0000-0000-0000FE960000}"/>
    <cellStyle name="Millares 2 5 2 4 2 9 2" xfId="43271" xr:uid="{00000000-0005-0000-0000-0000FF960000}"/>
    <cellStyle name="Millares 2 5 2 4 3" xfId="1351" xr:uid="{00000000-0005-0000-0000-000000970000}"/>
    <cellStyle name="Millares 2 5 2 4 3 2" xfId="1352" xr:uid="{00000000-0005-0000-0000-000001970000}"/>
    <cellStyle name="Millares 2 5 2 4 3 2 2" xfId="3537" xr:uid="{00000000-0005-0000-0000-000002970000}"/>
    <cellStyle name="Millares 2 5 2 4 3 2 2 2" xfId="6967" xr:uid="{00000000-0005-0000-0000-000003970000}"/>
    <cellStyle name="Millares 2 5 2 4 3 2 2 2 2" xfId="17362" xr:uid="{00000000-0005-0000-0000-000004970000}"/>
    <cellStyle name="Millares 2 5 2 4 3 2 2 2 2 2" xfId="48416" xr:uid="{00000000-0005-0000-0000-000005970000}"/>
    <cellStyle name="Millares 2 5 2 4 3 2 2 2 3" xfId="27732" xr:uid="{00000000-0005-0000-0000-000006970000}"/>
    <cellStyle name="Millares 2 5 2 4 3 2 2 2 4" xfId="38076" xr:uid="{00000000-0005-0000-0000-000007970000}"/>
    <cellStyle name="Millares 2 5 2 4 3 2 2 3" xfId="10447" xr:uid="{00000000-0005-0000-0000-000008970000}"/>
    <cellStyle name="Millares 2 5 2 4 3 2 2 3 2" xfId="20813" xr:uid="{00000000-0005-0000-0000-000009970000}"/>
    <cellStyle name="Millares 2 5 2 4 3 2 2 3 2 2" xfId="51862" xr:uid="{00000000-0005-0000-0000-00000A970000}"/>
    <cellStyle name="Millares 2 5 2 4 3 2 2 3 3" xfId="31178" xr:uid="{00000000-0005-0000-0000-00000B970000}"/>
    <cellStyle name="Millares 2 5 2 4 3 2 2 3 4" xfId="41522" xr:uid="{00000000-0005-0000-0000-00000C970000}"/>
    <cellStyle name="Millares 2 5 2 4 3 2 2 4" xfId="13934" xr:uid="{00000000-0005-0000-0000-00000D970000}"/>
    <cellStyle name="Millares 2 5 2 4 3 2 2 4 2" xfId="44990" xr:uid="{00000000-0005-0000-0000-00000E970000}"/>
    <cellStyle name="Millares 2 5 2 4 3 2 2 5" xfId="24306" xr:uid="{00000000-0005-0000-0000-00000F970000}"/>
    <cellStyle name="Millares 2 5 2 4 3 2 2 6" xfId="34650" xr:uid="{00000000-0005-0000-0000-000010970000}"/>
    <cellStyle name="Millares 2 5 2 4 3 2 3" xfId="5251" xr:uid="{00000000-0005-0000-0000-000011970000}"/>
    <cellStyle name="Millares 2 5 2 4 3 2 3 2" xfId="15648" xr:uid="{00000000-0005-0000-0000-000012970000}"/>
    <cellStyle name="Millares 2 5 2 4 3 2 3 2 2" xfId="46704" xr:uid="{00000000-0005-0000-0000-000013970000}"/>
    <cellStyle name="Millares 2 5 2 4 3 2 3 3" xfId="26020" xr:uid="{00000000-0005-0000-0000-000014970000}"/>
    <cellStyle name="Millares 2 5 2 4 3 2 3 4" xfId="36364" xr:uid="{00000000-0005-0000-0000-000015970000}"/>
    <cellStyle name="Millares 2 5 2 4 3 2 4" xfId="8689" xr:uid="{00000000-0005-0000-0000-000016970000}"/>
    <cellStyle name="Millares 2 5 2 4 3 2 4 2" xfId="19074" xr:uid="{00000000-0005-0000-0000-000017970000}"/>
    <cellStyle name="Millares 2 5 2 4 3 2 4 2 2" xfId="50124" xr:uid="{00000000-0005-0000-0000-000018970000}"/>
    <cellStyle name="Millares 2 5 2 4 3 2 4 3" xfId="29440" xr:uid="{00000000-0005-0000-0000-000019970000}"/>
    <cellStyle name="Millares 2 5 2 4 3 2 4 4" xfId="39784" xr:uid="{00000000-0005-0000-0000-00001A970000}"/>
    <cellStyle name="Millares 2 5 2 4 3 2 5" xfId="12222" xr:uid="{00000000-0005-0000-0000-00001B970000}"/>
    <cellStyle name="Millares 2 5 2 4 3 2 5 2" xfId="43278" xr:uid="{00000000-0005-0000-0000-00001C970000}"/>
    <cellStyle name="Millares 2 5 2 4 3 2 6" xfId="22594" xr:uid="{00000000-0005-0000-0000-00001D970000}"/>
    <cellStyle name="Millares 2 5 2 4 3 2 7" xfId="32938" xr:uid="{00000000-0005-0000-0000-00001E970000}"/>
    <cellStyle name="Millares 2 5 2 4 3 3" xfId="3536" xr:uid="{00000000-0005-0000-0000-00001F970000}"/>
    <cellStyle name="Millares 2 5 2 4 3 3 2" xfId="6966" xr:uid="{00000000-0005-0000-0000-000020970000}"/>
    <cellStyle name="Millares 2 5 2 4 3 3 2 2" xfId="17361" xr:uid="{00000000-0005-0000-0000-000021970000}"/>
    <cellStyle name="Millares 2 5 2 4 3 3 2 2 2" xfId="48415" xr:uid="{00000000-0005-0000-0000-000022970000}"/>
    <cellStyle name="Millares 2 5 2 4 3 3 2 3" xfId="27731" xr:uid="{00000000-0005-0000-0000-000023970000}"/>
    <cellStyle name="Millares 2 5 2 4 3 3 2 4" xfId="38075" xr:uid="{00000000-0005-0000-0000-000024970000}"/>
    <cellStyle name="Millares 2 5 2 4 3 3 3" xfId="10446" xr:uid="{00000000-0005-0000-0000-000025970000}"/>
    <cellStyle name="Millares 2 5 2 4 3 3 3 2" xfId="20812" xr:uid="{00000000-0005-0000-0000-000026970000}"/>
    <cellStyle name="Millares 2 5 2 4 3 3 3 2 2" xfId="51861" xr:uid="{00000000-0005-0000-0000-000027970000}"/>
    <cellStyle name="Millares 2 5 2 4 3 3 3 3" xfId="31177" xr:uid="{00000000-0005-0000-0000-000028970000}"/>
    <cellStyle name="Millares 2 5 2 4 3 3 3 4" xfId="41521" xr:uid="{00000000-0005-0000-0000-000029970000}"/>
    <cellStyle name="Millares 2 5 2 4 3 3 4" xfId="13933" xr:uid="{00000000-0005-0000-0000-00002A970000}"/>
    <cellStyle name="Millares 2 5 2 4 3 3 4 2" xfId="44989" xr:uid="{00000000-0005-0000-0000-00002B970000}"/>
    <cellStyle name="Millares 2 5 2 4 3 3 5" xfId="24305" xr:uid="{00000000-0005-0000-0000-00002C970000}"/>
    <cellStyle name="Millares 2 5 2 4 3 3 6" xfId="34649" xr:uid="{00000000-0005-0000-0000-00002D970000}"/>
    <cellStyle name="Millares 2 5 2 4 3 4" xfId="5250" xr:uid="{00000000-0005-0000-0000-00002E970000}"/>
    <cellStyle name="Millares 2 5 2 4 3 4 2" xfId="15647" xr:uid="{00000000-0005-0000-0000-00002F970000}"/>
    <cellStyle name="Millares 2 5 2 4 3 4 2 2" xfId="46703" xr:uid="{00000000-0005-0000-0000-000030970000}"/>
    <cellStyle name="Millares 2 5 2 4 3 4 3" xfId="26019" xr:uid="{00000000-0005-0000-0000-000031970000}"/>
    <cellStyle name="Millares 2 5 2 4 3 4 4" xfId="36363" xr:uid="{00000000-0005-0000-0000-000032970000}"/>
    <cellStyle name="Millares 2 5 2 4 3 5" xfId="8688" xr:uid="{00000000-0005-0000-0000-000033970000}"/>
    <cellStyle name="Millares 2 5 2 4 3 5 2" xfId="19073" xr:uid="{00000000-0005-0000-0000-000034970000}"/>
    <cellStyle name="Millares 2 5 2 4 3 5 2 2" xfId="50123" xr:uid="{00000000-0005-0000-0000-000035970000}"/>
    <cellStyle name="Millares 2 5 2 4 3 5 3" xfId="29439" xr:uid="{00000000-0005-0000-0000-000036970000}"/>
    <cellStyle name="Millares 2 5 2 4 3 5 4" xfId="39783" xr:uid="{00000000-0005-0000-0000-000037970000}"/>
    <cellStyle name="Millares 2 5 2 4 3 6" xfId="12221" xr:uid="{00000000-0005-0000-0000-000038970000}"/>
    <cellStyle name="Millares 2 5 2 4 3 6 2" xfId="43277" xr:uid="{00000000-0005-0000-0000-000039970000}"/>
    <cellStyle name="Millares 2 5 2 4 3 7" xfId="22593" xr:uid="{00000000-0005-0000-0000-00003A970000}"/>
    <cellStyle name="Millares 2 5 2 4 3 8" xfId="32937" xr:uid="{00000000-0005-0000-0000-00003B970000}"/>
    <cellStyle name="Millares 2 5 2 4 4" xfId="1353" xr:uid="{00000000-0005-0000-0000-00003C970000}"/>
    <cellStyle name="Millares 2 5 2 4 4 2" xfId="3538" xr:uid="{00000000-0005-0000-0000-00003D970000}"/>
    <cellStyle name="Millares 2 5 2 4 4 2 2" xfId="6968" xr:uid="{00000000-0005-0000-0000-00003E970000}"/>
    <cellStyle name="Millares 2 5 2 4 4 2 2 2" xfId="17363" xr:uid="{00000000-0005-0000-0000-00003F970000}"/>
    <cellStyle name="Millares 2 5 2 4 4 2 2 2 2" xfId="48417" xr:uid="{00000000-0005-0000-0000-000040970000}"/>
    <cellStyle name="Millares 2 5 2 4 4 2 2 3" xfId="27733" xr:uid="{00000000-0005-0000-0000-000041970000}"/>
    <cellStyle name="Millares 2 5 2 4 4 2 2 4" xfId="38077" xr:uid="{00000000-0005-0000-0000-000042970000}"/>
    <cellStyle name="Millares 2 5 2 4 4 2 3" xfId="10448" xr:uid="{00000000-0005-0000-0000-000043970000}"/>
    <cellStyle name="Millares 2 5 2 4 4 2 3 2" xfId="20814" xr:uid="{00000000-0005-0000-0000-000044970000}"/>
    <cellStyle name="Millares 2 5 2 4 4 2 3 2 2" xfId="51863" xr:uid="{00000000-0005-0000-0000-000045970000}"/>
    <cellStyle name="Millares 2 5 2 4 4 2 3 3" xfId="31179" xr:uid="{00000000-0005-0000-0000-000046970000}"/>
    <cellStyle name="Millares 2 5 2 4 4 2 3 4" xfId="41523" xr:uid="{00000000-0005-0000-0000-000047970000}"/>
    <cellStyle name="Millares 2 5 2 4 4 2 4" xfId="13935" xr:uid="{00000000-0005-0000-0000-000048970000}"/>
    <cellStyle name="Millares 2 5 2 4 4 2 4 2" xfId="44991" xr:uid="{00000000-0005-0000-0000-000049970000}"/>
    <cellStyle name="Millares 2 5 2 4 4 2 5" xfId="24307" xr:uid="{00000000-0005-0000-0000-00004A970000}"/>
    <cellStyle name="Millares 2 5 2 4 4 2 6" xfId="34651" xr:uid="{00000000-0005-0000-0000-00004B970000}"/>
    <cellStyle name="Millares 2 5 2 4 4 3" xfId="5252" xr:uid="{00000000-0005-0000-0000-00004C970000}"/>
    <cellStyle name="Millares 2 5 2 4 4 3 2" xfId="15649" xr:uid="{00000000-0005-0000-0000-00004D970000}"/>
    <cellStyle name="Millares 2 5 2 4 4 3 2 2" xfId="46705" xr:uid="{00000000-0005-0000-0000-00004E970000}"/>
    <cellStyle name="Millares 2 5 2 4 4 3 3" xfId="26021" xr:uid="{00000000-0005-0000-0000-00004F970000}"/>
    <cellStyle name="Millares 2 5 2 4 4 3 4" xfId="36365" xr:uid="{00000000-0005-0000-0000-000050970000}"/>
    <cellStyle name="Millares 2 5 2 4 4 4" xfId="8690" xr:uid="{00000000-0005-0000-0000-000051970000}"/>
    <cellStyle name="Millares 2 5 2 4 4 4 2" xfId="19075" xr:uid="{00000000-0005-0000-0000-000052970000}"/>
    <cellStyle name="Millares 2 5 2 4 4 4 2 2" xfId="50125" xr:uid="{00000000-0005-0000-0000-000053970000}"/>
    <cellStyle name="Millares 2 5 2 4 4 4 3" xfId="29441" xr:uid="{00000000-0005-0000-0000-000054970000}"/>
    <cellStyle name="Millares 2 5 2 4 4 4 4" xfId="39785" xr:uid="{00000000-0005-0000-0000-000055970000}"/>
    <cellStyle name="Millares 2 5 2 4 4 5" xfId="12223" xr:uid="{00000000-0005-0000-0000-000056970000}"/>
    <cellStyle name="Millares 2 5 2 4 4 5 2" xfId="43279" xr:uid="{00000000-0005-0000-0000-000057970000}"/>
    <cellStyle name="Millares 2 5 2 4 4 6" xfId="22595" xr:uid="{00000000-0005-0000-0000-000058970000}"/>
    <cellStyle name="Millares 2 5 2 4 4 7" xfId="32939" xr:uid="{00000000-0005-0000-0000-000059970000}"/>
    <cellStyle name="Millares 2 5 2 4 5" xfId="1354" xr:uid="{00000000-0005-0000-0000-00005A970000}"/>
    <cellStyle name="Millares 2 5 2 4 5 2" xfId="3539" xr:uid="{00000000-0005-0000-0000-00005B970000}"/>
    <cellStyle name="Millares 2 5 2 4 5 2 2" xfId="6969" xr:uid="{00000000-0005-0000-0000-00005C970000}"/>
    <cellStyle name="Millares 2 5 2 4 5 2 2 2" xfId="17364" xr:uid="{00000000-0005-0000-0000-00005D970000}"/>
    <cellStyle name="Millares 2 5 2 4 5 2 2 2 2" xfId="48418" xr:uid="{00000000-0005-0000-0000-00005E970000}"/>
    <cellStyle name="Millares 2 5 2 4 5 2 2 3" xfId="27734" xr:uid="{00000000-0005-0000-0000-00005F970000}"/>
    <cellStyle name="Millares 2 5 2 4 5 2 2 4" xfId="38078" xr:uid="{00000000-0005-0000-0000-000060970000}"/>
    <cellStyle name="Millares 2 5 2 4 5 2 3" xfId="10449" xr:uid="{00000000-0005-0000-0000-000061970000}"/>
    <cellStyle name="Millares 2 5 2 4 5 2 3 2" xfId="20815" xr:uid="{00000000-0005-0000-0000-000062970000}"/>
    <cellStyle name="Millares 2 5 2 4 5 2 3 2 2" xfId="51864" xr:uid="{00000000-0005-0000-0000-000063970000}"/>
    <cellStyle name="Millares 2 5 2 4 5 2 3 3" xfId="31180" xr:uid="{00000000-0005-0000-0000-000064970000}"/>
    <cellStyle name="Millares 2 5 2 4 5 2 3 4" xfId="41524" xr:uid="{00000000-0005-0000-0000-000065970000}"/>
    <cellStyle name="Millares 2 5 2 4 5 2 4" xfId="13936" xr:uid="{00000000-0005-0000-0000-000066970000}"/>
    <cellStyle name="Millares 2 5 2 4 5 2 4 2" xfId="44992" xr:uid="{00000000-0005-0000-0000-000067970000}"/>
    <cellStyle name="Millares 2 5 2 4 5 2 5" xfId="24308" xr:uid="{00000000-0005-0000-0000-000068970000}"/>
    <cellStyle name="Millares 2 5 2 4 5 2 6" xfId="34652" xr:uid="{00000000-0005-0000-0000-000069970000}"/>
    <cellStyle name="Millares 2 5 2 4 5 3" xfId="5253" xr:uid="{00000000-0005-0000-0000-00006A970000}"/>
    <cellStyle name="Millares 2 5 2 4 5 3 2" xfId="15650" xr:uid="{00000000-0005-0000-0000-00006B970000}"/>
    <cellStyle name="Millares 2 5 2 4 5 3 2 2" xfId="46706" xr:uid="{00000000-0005-0000-0000-00006C970000}"/>
    <cellStyle name="Millares 2 5 2 4 5 3 3" xfId="26022" xr:uid="{00000000-0005-0000-0000-00006D970000}"/>
    <cellStyle name="Millares 2 5 2 4 5 3 4" xfId="36366" xr:uid="{00000000-0005-0000-0000-00006E970000}"/>
    <cellStyle name="Millares 2 5 2 4 5 4" xfId="8691" xr:uid="{00000000-0005-0000-0000-00006F970000}"/>
    <cellStyle name="Millares 2 5 2 4 5 4 2" xfId="19076" xr:uid="{00000000-0005-0000-0000-000070970000}"/>
    <cellStyle name="Millares 2 5 2 4 5 4 2 2" xfId="50126" xr:uid="{00000000-0005-0000-0000-000071970000}"/>
    <cellStyle name="Millares 2 5 2 4 5 4 3" xfId="29442" xr:uid="{00000000-0005-0000-0000-000072970000}"/>
    <cellStyle name="Millares 2 5 2 4 5 4 4" xfId="39786" xr:uid="{00000000-0005-0000-0000-000073970000}"/>
    <cellStyle name="Millares 2 5 2 4 5 5" xfId="12224" xr:uid="{00000000-0005-0000-0000-000074970000}"/>
    <cellStyle name="Millares 2 5 2 4 5 5 2" xfId="43280" xr:uid="{00000000-0005-0000-0000-000075970000}"/>
    <cellStyle name="Millares 2 5 2 4 5 6" xfId="22596" xr:uid="{00000000-0005-0000-0000-000076970000}"/>
    <cellStyle name="Millares 2 5 2 4 5 7" xfId="32940" xr:uid="{00000000-0005-0000-0000-000077970000}"/>
    <cellStyle name="Millares 2 5 2 4 6" xfId="1355" xr:uid="{00000000-0005-0000-0000-000078970000}"/>
    <cellStyle name="Millares 2 5 2 4 6 2" xfId="3540" xr:uid="{00000000-0005-0000-0000-000079970000}"/>
    <cellStyle name="Millares 2 5 2 4 6 2 2" xfId="6970" xr:uid="{00000000-0005-0000-0000-00007A970000}"/>
    <cellStyle name="Millares 2 5 2 4 6 2 2 2" xfId="17365" xr:uid="{00000000-0005-0000-0000-00007B970000}"/>
    <cellStyle name="Millares 2 5 2 4 6 2 2 2 2" xfId="48419" xr:uid="{00000000-0005-0000-0000-00007C970000}"/>
    <cellStyle name="Millares 2 5 2 4 6 2 2 3" xfId="27735" xr:uid="{00000000-0005-0000-0000-00007D970000}"/>
    <cellStyle name="Millares 2 5 2 4 6 2 2 4" xfId="38079" xr:uid="{00000000-0005-0000-0000-00007E970000}"/>
    <cellStyle name="Millares 2 5 2 4 6 2 3" xfId="10450" xr:uid="{00000000-0005-0000-0000-00007F970000}"/>
    <cellStyle name="Millares 2 5 2 4 6 2 3 2" xfId="20816" xr:uid="{00000000-0005-0000-0000-000080970000}"/>
    <cellStyle name="Millares 2 5 2 4 6 2 3 2 2" xfId="51865" xr:uid="{00000000-0005-0000-0000-000081970000}"/>
    <cellStyle name="Millares 2 5 2 4 6 2 3 3" xfId="31181" xr:uid="{00000000-0005-0000-0000-000082970000}"/>
    <cellStyle name="Millares 2 5 2 4 6 2 3 4" xfId="41525" xr:uid="{00000000-0005-0000-0000-000083970000}"/>
    <cellStyle name="Millares 2 5 2 4 6 2 4" xfId="13937" xr:uid="{00000000-0005-0000-0000-000084970000}"/>
    <cellStyle name="Millares 2 5 2 4 6 2 4 2" xfId="44993" xr:uid="{00000000-0005-0000-0000-000085970000}"/>
    <cellStyle name="Millares 2 5 2 4 6 2 5" xfId="24309" xr:uid="{00000000-0005-0000-0000-000086970000}"/>
    <cellStyle name="Millares 2 5 2 4 6 2 6" xfId="34653" xr:uid="{00000000-0005-0000-0000-000087970000}"/>
    <cellStyle name="Millares 2 5 2 4 6 3" xfId="5254" xr:uid="{00000000-0005-0000-0000-000088970000}"/>
    <cellStyle name="Millares 2 5 2 4 6 3 2" xfId="15651" xr:uid="{00000000-0005-0000-0000-000089970000}"/>
    <cellStyle name="Millares 2 5 2 4 6 3 2 2" xfId="46707" xr:uid="{00000000-0005-0000-0000-00008A970000}"/>
    <cellStyle name="Millares 2 5 2 4 6 3 3" xfId="26023" xr:uid="{00000000-0005-0000-0000-00008B970000}"/>
    <cellStyle name="Millares 2 5 2 4 6 3 4" xfId="36367" xr:uid="{00000000-0005-0000-0000-00008C970000}"/>
    <cellStyle name="Millares 2 5 2 4 6 4" xfId="8692" xr:uid="{00000000-0005-0000-0000-00008D970000}"/>
    <cellStyle name="Millares 2 5 2 4 6 4 2" xfId="19077" xr:uid="{00000000-0005-0000-0000-00008E970000}"/>
    <cellStyle name="Millares 2 5 2 4 6 4 2 2" xfId="50127" xr:uid="{00000000-0005-0000-0000-00008F970000}"/>
    <cellStyle name="Millares 2 5 2 4 6 4 3" xfId="29443" xr:uid="{00000000-0005-0000-0000-000090970000}"/>
    <cellStyle name="Millares 2 5 2 4 6 4 4" xfId="39787" xr:uid="{00000000-0005-0000-0000-000091970000}"/>
    <cellStyle name="Millares 2 5 2 4 6 5" xfId="12225" xr:uid="{00000000-0005-0000-0000-000092970000}"/>
    <cellStyle name="Millares 2 5 2 4 6 5 2" xfId="43281" xr:uid="{00000000-0005-0000-0000-000093970000}"/>
    <cellStyle name="Millares 2 5 2 4 6 6" xfId="22597" xr:uid="{00000000-0005-0000-0000-000094970000}"/>
    <cellStyle name="Millares 2 5 2 4 6 7" xfId="32941" xr:uid="{00000000-0005-0000-0000-000095970000}"/>
    <cellStyle name="Millares 2 5 2 4 7" xfId="3529" xr:uid="{00000000-0005-0000-0000-000096970000}"/>
    <cellStyle name="Millares 2 5 2 4 7 2" xfId="6959" xr:uid="{00000000-0005-0000-0000-000097970000}"/>
    <cellStyle name="Millares 2 5 2 4 7 2 2" xfId="17354" xr:uid="{00000000-0005-0000-0000-000098970000}"/>
    <cellStyle name="Millares 2 5 2 4 7 2 2 2" xfId="48408" xr:uid="{00000000-0005-0000-0000-000099970000}"/>
    <cellStyle name="Millares 2 5 2 4 7 2 3" xfId="27724" xr:uid="{00000000-0005-0000-0000-00009A970000}"/>
    <cellStyle name="Millares 2 5 2 4 7 2 4" xfId="38068" xr:uid="{00000000-0005-0000-0000-00009B970000}"/>
    <cellStyle name="Millares 2 5 2 4 7 3" xfId="10439" xr:uid="{00000000-0005-0000-0000-00009C970000}"/>
    <cellStyle name="Millares 2 5 2 4 7 3 2" xfId="20805" xr:uid="{00000000-0005-0000-0000-00009D970000}"/>
    <cellStyle name="Millares 2 5 2 4 7 3 2 2" xfId="51854" xr:uid="{00000000-0005-0000-0000-00009E970000}"/>
    <cellStyle name="Millares 2 5 2 4 7 3 3" xfId="31170" xr:uid="{00000000-0005-0000-0000-00009F970000}"/>
    <cellStyle name="Millares 2 5 2 4 7 3 4" xfId="41514" xr:uid="{00000000-0005-0000-0000-0000A0970000}"/>
    <cellStyle name="Millares 2 5 2 4 7 4" xfId="13926" xr:uid="{00000000-0005-0000-0000-0000A1970000}"/>
    <cellStyle name="Millares 2 5 2 4 7 4 2" xfId="44982" xr:uid="{00000000-0005-0000-0000-0000A2970000}"/>
    <cellStyle name="Millares 2 5 2 4 7 5" xfId="24298" xr:uid="{00000000-0005-0000-0000-0000A3970000}"/>
    <cellStyle name="Millares 2 5 2 4 7 6" xfId="34642" xr:uid="{00000000-0005-0000-0000-0000A4970000}"/>
    <cellStyle name="Millares 2 5 2 4 8" xfId="5243" xr:uid="{00000000-0005-0000-0000-0000A5970000}"/>
    <cellStyle name="Millares 2 5 2 4 8 2" xfId="15640" xr:uid="{00000000-0005-0000-0000-0000A6970000}"/>
    <cellStyle name="Millares 2 5 2 4 8 2 2" xfId="46696" xr:uid="{00000000-0005-0000-0000-0000A7970000}"/>
    <cellStyle name="Millares 2 5 2 4 8 3" xfId="26012" xr:uid="{00000000-0005-0000-0000-0000A8970000}"/>
    <cellStyle name="Millares 2 5 2 4 8 4" xfId="36356" xr:uid="{00000000-0005-0000-0000-0000A9970000}"/>
    <cellStyle name="Millares 2 5 2 4 9" xfId="8681" xr:uid="{00000000-0005-0000-0000-0000AA970000}"/>
    <cellStyle name="Millares 2 5 2 4 9 2" xfId="19066" xr:uid="{00000000-0005-0000-0000-0000AB970000}"/>
    <cellStyle name="Millares 2 5 2 4 9 2 2" xfId="50116" xr:uid="{00000000-0005-0000-0000-0000AC970000}"/>
    <cellStyle name="Millares 2 5 2 4 9 3" xfId="29432" xr:uid="{00000000-0005-0000-0000-0000AD970000}"/>
    <cellStyle name="Millares 2 5 2 4 9 4" xfId="39776" xr:uid="{00000000-0005-0000-0000-0000AE970000}"/>
    <cellStyle name="Millares 2 5 2 5" xfId="1356" xr:uid="{00000000-0005-0000-0000-0000AF970000}"/>
    <cellStyle name="Millares 2 5 2 5 10" xfId="12226" xr:uid="{00000000-0005-0000-0000-0000B0970000}"/>
    <cellStyle name="Millares 2 5 2 5 10 2" xfId="43282" xr:uid="{00000000-0005-0000-0000-0000B1970000}"/>
    <cellStyle name="Millares 2 5 2 5 11" xfId="22598" xr:uid="{00000000-0005-0000-0000-0000B2970000}"/>
    <cellStyle name="Millares 2 5 2 5 12" xfId="32942" xr:uid="{00000000-0005-0000-0000-0000B3970000}"/>
    <cellStyle name="Millares 2 5 2 5 2" xfId="1357" xr:uid="{00000000-0005-0000-0000-0000B4970000}"/>
    <cellStyle name="Millares 2 5 2 5 2 10" xfId="22599" xr:uid="{00000000-0005-0000-0000-0000B5970000}"/>
    <cellStyle name="Millares 2 5 2 5 2 11" xfId="32943" xr:uid="{00000000-0005-0000-0000-0000B6970000}"/>
    <cellStyle name="Millares 2 5 2 5 2 2" xfId="1358" xr:uid="{00000000-0005-0000-0000-0000B7970000}"/>
    <cellStyle name="Millares 2 5 2 5 2 2 2" xfId="1359" xr:uid="{00000000-0005-0000-0000-0000B8970000}"/>
    <cellStyle name="Millares 2 5 2 5 2 2 2 2" xfId="3544" xr:uid="{00000000-0005-0000-0000-0000B9970000}"/>
    <cellStyle name="Millares 2 5 2 5 2 2 2 2 2" xfId="6974" xr:uid="{00000000-0005-0000-0000-0000BA970000}"/>
    <cellStyle name="Millares 2 5 2 5 2 2 2 2 2 2" xfId="17369" xr:uid="{00000000-0005-0000-0000-0000BB970000}"/>
    <cellStyle name="Millares 2 5 2 5 2 2 2 2 2 2 2" xfId="48423" xr:uid="{00000000-0005-0000-0000-0000BC970000}"/>
    <cellStyle name="Millares 2 5 2 5 2 2 2 2 2 3" xfId="27739" xr:uid="{00000000-0005-0000-0000-0000BD970000}"/>
    <cellStyle name="Millares 2 5 2 5 2 2 2 2 2 4" xfId="38083" xr:uid="{00000000-0005-0000-0000-0000BE970000}"/>
    <cellStyle name="Millares 2 5 2 5 2 2 2 2 3" xfId="10454" xr:uid="{00000000-0005-0000-0000-0000BF970000}"/>
    <cellStyle name="Millares 2 5 2 5 2 2 2 2 3 2" xfId="20820" xr:uid="{00000000-0005-0000-0000-0000C0970000}"/>
    <cellStyle name="Millares 2 5 2 5 2 2 2 2 3 2 2" xfId="51869" xr:uid="{00000000-0005-0000-0000-0000C1970000}"/>
    <cellStyle name="Millares 2 5 2 5 2 2 2 2 3 3" xfId="31185" xr:uid="{00000000-0005-0000-0000-0000C2970000}"/>
    <cellStyle name="Millares 2 5 2 5 2 2 2 2 3 4" xfId="41529" xr:uid="{00000000-0005-0000-0000-0000C3970000}"/>
    <cellStyle name="Millares 2 5 2 5 2 2 2 2 4" xfId="13941" xr:uid="{00000000-0005-0000-0000-0000C4970000}"/>
    <cellStyle name="Millares 2 5 2 5 2 2 2 2 4 2" xfId="44997" xr:uid="{00000000-0005-0000-0000-0000C5970000}"/>
    <cellStyle name="Millares 2 5 2 5 2 2 2 2 5" xfId="24313" xr:uid="{00000000-0005-0000-0000-0000C6970000}"/>
    <cellStyle name="Millares 2 5 2 5 2 2 2 2 6" xfId="34657" xr:uid="{00000000-0005-0000-0000-0000C7970000}"/>
    <cellStyle name="Millares 2 5 2 5 2 2 2 3" xfId="5258" xr:uid="{00000000-0005-0000-0000-0000C8970000}"/>
    <cellStyle name="Millares 2 5 2 5 2 2 2 3 2" xfId="15655" xr:uid="{00000000-0005-0000-0000-0000C9970000}"/>
    <cellStyle name="Millares 2 5 2 5 2 2 2 3 2 2" xfId="46711" xr:uid="{00000000-0005-0000-0000-0000CA970000}"/>
    <cellStyle name="Millares 2 5 2 5 2 2 2 3 3" xfId="26027" xr:uid="{00000000-0005-0000-0000-0000CB970000}"/>
    <cellStyle name="Millares 2 5 2 5 2 2 2 3 4" xfId="36371" xr:uid="{00000000-0005-0000-0000-0000CC970000}"/>
    <cellStyle name="Millares 2 5 2 5 2 2 2 4" xfId="8696" xr:uid="{00000000-0005-0000-0000-0000CD970000}"/>
    <cellStyle name="Millares 2 5 2 5 2 2 2 4 2" xfId="19081" xr:uid="{00000000-0005-0000-0000-0000CE970000}"/>
    <cellStyle name="Millares 2 5 2 5 2 2 2 4 2 2" xfId="50131" xr:uid="{00000000-0005-0000-0000-0000CF970000}"/>
    <cellStyle name="Millares 2 5 2 5 2 2 2 4 3" xfId="29447" xr:uid="{00000000-0005-0000-0000-0000D0970000}"/>
    <cellStyle name="Millares 2 5 2 5 2 2 2 4 4" xfId="39791" xr:uid="{00000000-0005-0000-0000-0000D1970000}"/>
    <cellStyle name="Millares 2 5 2 5 2 2 2 5" xfId="12229" xr:uid="{00000000-0005-0000-0000-0000D2970000}"/>
    <cellStyle name="Millares 2 5 2 5 2 2 2 5 2" xfId="43285" xr:uid="{00000000-0005-0000-0000-0000D3970000}"/>
    <cellStyle name="Millares 2 5 2 5 2 2 2 6" xfId="22601" xr:uid="{00000000-0005-0000-0000-0000D4970000}"/>
    <cellStyle name="Millares 2 5 2 5 2 2 2 7" xfId="32945" xr:uid="{00000000-0005-0000-0000-0000D5970000}"/>
    <cellStyle name="Millares 2 5 2 5 2 2 3" xfId="3543" xr:uid="{00000000-0005-0000-0000-0000D6970000}"/>
    <cellStyle name="Millares 2 5 2 5 2 2 3 2" xfId="6973" xr:uid="{00000000-0005-0000-0000-0000D7970000}"/>
    <cellStyle name="Millares 2 5 2 5 2 2 3 2 2" xfId="17368" xr:uid="{00000000-0005-0000-0000-0000D8970000}"/>
    <cellStyle name="Millares 2 5 2 5 2 2 3 2 2 2" xfId="48422" xr:uid="{00000000-0005-0000-0000-0000D9970000}"/>
    <cellStyle name="Millares 2 5 2 5 2 2 3 2 3" xfId="27738" xr:uid="{00000000-0005-0000-0000-0000DA970000}"/>
    <cellStyle name="Millares 2 5 2 5 2 2 3 2 4" xfId="38082" xr:uid="{00000000-0005-0000-0000-0000DB970000}"/>
    <cellStyle name="Millares 2 5 2 5 2 2 3 3" xfId="10453" xr:uid="{00000000-0005-0000-0000-0000DC970000}"/>
    <cellStyle name="Millares 2 5 2 5 2 2 3 3 2" xfId="20819" xr:uid="{00000000-0005-0000-0000-0000DD970000}"/>
    <cellStyle name="Millares 2 5 2 5 2 2 3 3 2 2" xfId="51868" xr:uid="{00000000-0005-0000-0000-0000DE970000}"/>
    <cellStyle name="Millares 2 5 2 5 2 2 3 3 3" xfId="31184" xr:uid="{00000000-0005-0000-0000-0000DF970000}"/>
    <cellStyle name="Millares 2 5 2 5 2 2 3 3 4" xfId="41528" xr:uid="{00000000-0005-0000-0000-0000E0970000}"/>
    <cellStyle name="Millares 2 5 2 5 2 2 3 4" xfId="13940" xr:uid="{00000000-0005-0000-0000-0000E1970000}"/>
    <cellStyle name="Millares 2 5 2 5 2 2 3 4 2" xfId="44996" xr:uid="{00000000-0005-0000-0000-0000E2970000}"/>
    <cellStyle name="Millares 2 5 2 5 2 2 3 5" xfId="24312" xr:uid="{00000000-0005-0000-0000-0000E3970000}"/>
    <cellStyle name="Millares 2 5 2 5 2 2 3 6" xfId="34656" xr:uid="{00000000-0005-0000-0000-0000E4970000}"/>
    <cellStyle name="Millares 2 5 2 5 2 2 4" xfId="5257" xr:uid="{00000000-0005-0000-0000-0000E5970000}"/>
    <cellStyle name="Millares 2 5 2 5 2 2 4 2" xfId="15654" xr:uid="{00000000-0005-0000-0000-0000E6970000}"/>
    <cellStyle name="Millares 2 5 2 5 2 2 4 2 2" xfId="46710" xr:uid="{00000000-0005-0000-0000-0000E7970000}"/>
    <cellStyle name="Millares 2 5 2 5 2 2 4 3" xfId="26026" xr:uid="{00000000-0005-0000-0000-0000E8970000}"/>
    <cellStyle name="Millares 2 5 2 5 2 2 4 4" xfId="36370" xr:uid="{00000000-0005-0000-0000-0000E9970000}"/>
    <cellStyle name="Millares 2 5 2 5 2 2 5" xfId="8695" xr:uid="{00000000-0005-0000-0000-0000EA970000}"/>
    <cellStyle name="Millares 2 5 2 5 2 2 5 2" xfId="19080" xr:uid="{00000000-0005-0000-0000-0000EB970000}"/>
    <cellStyle name="Millares 2 5 2 5 2 2 5 2 2" xfId="50130" xr:uid="{00000000-0005-0000-0000-0000EC970000}"/>
    <cellStyle name="Millares 2 5 2 5 2 2 5 3" xfId="29446" xr:uid="{00000000-0005-0000-0000-0000ED970000}"/>
    <cellStyle name="Millares 2 5 2 5 2 2 5 4" xfId="39790" xr:uid="{00000000-0005-0000-0000-0000EE970000}"/>
    <cellStyle name="Millares 2 5 2 5 2 2 6" xfId="12228" xr:uid="{00000000-0005-0000-0000-0000EF970000}"/>
    <cellStyle name="Millares 2 5 2 5 2 2 6 2" xfId="43284" xr:uid="{00000000-0005-0000-0000-0000F0970000}"/>
    <cellStyle name="Millares 2 5 2 5 2 2 7" xfId="22600" xr:uid="{00000000-0005-0000-0000-0000F1970000}"/>
    <cellStyle name="Millares 2 5 2 5 2 2 8" xfId="32944" xr:uid="{00000000-0005-0000-0000-0000F2970000}"/>
    <cellStyle name="Millares 2 5 2 5 2 3" xfId="1360" xr:uid="{00000000-0005-0000-0000-0000F3970000}"/>
    <cellStyle name="Millares 2 5 2 5 2 3 2" xfId="3545" xr:uid="{00000000-0005-0000-0000-0000F4970000}"/>
    <cellStyle name="Millares 2 5 2 5 2 3 2 2" xfId="6975" xr:uid="{00000000-0005-0000-0000-0000F5970000}"/>
    <cellStyle name="Millares 2 5 2 5 2 3 2 2 2" xfId="17370" xr:uid="{00000000-0005-0000-0000-0000F6970000}"/>
    <cellStyle name="Millares 2 5 2 5 2 3 2 2 2 2" xfId="48424" xr:uid="{00000000-0005-0000-0000-0000F7970000}"/>
    <cellStyle name="Millares 2 5 2 5 2 3 2 2 3" xfId="27740" xr:uid="{00000000-0005-0000-0000-0000F8970000}"/>
    <cellStyle name="Millares 2 5 2 5 2 3 2 2 4" xfId="38084" xr:uid="{00000000-0005-0000-0000-0000F9970000}"/>
    <cellStyle name="Millares 2 5 2 5 2 3 2 3" xfId="10455" xr:uid="{00000000-0005-0000-0000-0000FA970000}"/>
    <cellStyle name="Millares 2 5 2 5 2 3 2 3 2" xfId="20821" xr:uid="{00000000-0005-0000-0000-0000FB970000}"/>
    <cellStyle name="Millares 2 5 2 5 2 3 2 3 2 2" xfId="51870" xr:uid="{00000000-0005-0000-0000-0000FC970000}"/>
    <cellStyle name="Millares 2 5 2 5 2 3 2 3 3" xfId="31186" xr:uid="{00000000-0005-0000-0000-0000FD970000}"/>
    <cellStyle name="Millares 2 5 2 5 2 3 2 3 4" xfId="41530" xr:uid="{00000000-0005-0000-0000-0000FE970000}"/>
    <cellStyle name="Millares 2 5 2 5 2 3 2 4" xfId="13942" xr:uid="{00000000-0005-0000-0000-0000FF970000}"/>
    <cellStyle name="Millares 2 5 2 5 2 3 2 4 2" xfId="44998" xr:uid="{00000000-0005-0000-0000-000000980000}"/>
    <cellStyle name="Millares 2 5 2 5 2 3 2 5" xfId="24314" xr:uid="{00000000-0005-0000-0000-000001980000}"/>
    <cellStyle name="Millares 2 5 2 5 2 3 2 6" xfId="34658" xr:uid="{00000000-0005-0000-0000-000002980000}"/>
    <cellStyle name="Millares 2 5 2 5 2 3 3" xfId="5259" xr:uid="{00000000-0005-0000-0000-000003980000}"/>
    <cellStyle name="Millares 2 5 2 5 2 3 3 2" xfId="15656" xr:uid="{00000000-0005-0000-0000-000004980000}"/>
    <cellStyle name="Millares 2 5 2 5 2 3 3 2 2" xfId="46712" xr:uid="{00000000-0005-0000-0000-000005980000}"/>
    <cellStyle name="Millares 2 5 2 5 2 3 3 3" xfId="26028" xr:uid="{00000000-0005-0000-0000-000006980000}"/>
    <cellStyle name="Millares 2 5 2 5 2 3 3 4" xfId="36372" xr:uid="{00000000-0005-0000-0000-000007980000}"/>
    <cellStyle name="Millares 2 5 2 5 2 3 4" xfId="8697" xr:uid="{00000000-0005-0000-0000-000008980000}"/>
    <cellStyle name="Millares 2 5 2 5 2 3 4 2" xfId="19082" xr:uid="{00000000-0005-0000-0000-000009980000}"/>
    <cellStyle name="Millares 2 5 2 5 2 3 4 2 2" xfId="50132" xr:uid="{00000000-0005-0000-0000-00000A980000}"/>
    <cellStyle name="Millares 2 5 2 5 2 3 4 3" xfId="29448" xr:uid="{00000000-0005-0000-0000-00000B980000}"/>
    <cellStyle name="Millares 2 5 2 5 2 3 4 4" xfId="39792" xr:uid="{00000000-0005-0000-0000-00000C980000}"/>
    <cellStyle name="Millares 2 5 2 5 2 3 5" xfId="12230" xr:uid="{00000000-0005-0000-0000-00000D980000}"/>
    <cellStyle name="Millares 2 5 2 5 2 3 5 2" xfId="43286" xr:uid="{00000000-0005-0000-0000-00000E980000}"/>
    <cellStyle name="Millares 2 5 2 5 2 3 6" xfId="22602" xr:uid="{00000000-0005-0000-0000-00000F980000}"/>
    <cellStyle name="Millares 2 5 2 5 2 3 7" xfId="32946" xr:uid="{00000000-0005-0000-0000-000010980000}"/>
    <cellStyle name="Millares 2 5 2 5 2 4" xfId="1361" xr:uid="{00000000-0005-0000-0000-000011980000}"/>
    <cellStyle name="Millares 2 5 2 5 2 4 2" xfId="3546" xr:uid="{00000000-0005-0000-0000-000012980000}"/>
    <cellStyle name="Millares 2 5 2 5 2 4 2 2" xfId="6976" xr:uid="{00000000-0005-0000-0000-000013980000}"/>
    <cellStyle name="Millares 2 5 2 5 2 4 2 2 2" xfId="17371" xr:uid="{00000000-0005-0000-0000-000014980000}"/>
    <cellStyle name="Millares 2 5 2 5 2 4 2 2 2 2" xfId="48425" xr:uid="{00000000-0005-0000-0000-000015980000}"/>
    <cellStyle name="Millares 2 5 2 5 2 4 2 2 3" xfId="27741" xr:uid="{00000000-0005-0000-0000-000016980000}"/>
    <cellStyle name="Millares 2 5 2 5 2 4 2 2 4" xfId="38085" xr:uid="{00000000-0005-0000-0000-000017980000}"/>
    <cellStyle name="Millares 2 5 2 5 2 4 2 3" xfId="10456" xr:uid="{00000000-0005-0000-0000-000018980000}"/>
    <cellStyle name="Millares 2 5 2 5 2 4 2 3 2" xfId="20822" xr:uid="{00000000-0005-0000-0000-000019980000}"/>
    <cellStyle name="Millares 2 5 2 5 2 4 2 3 2 2" xfId="51871" xr:uid="{00000000-0005-0000-0000-00001A980000}"/>
    <cellStyle name="Millares 2 5 2 5 2 4 2 3 3" xfId="31187" xr:uid="{00000000-0005-0000-0000-00001B980000}"/>
    <cellStyle name="Millares 2 5 2 5 2 4 2 3 4" xfId="41531" xr:uid="{00000000-0005-0000-0000-00001C980000}"/>
    <cellStyle name="Millares 2 5 2 5 2 4 2 4" xfId="13943" xr:uid="{00000000-0005-0000-0000-00001D980000}"/>
    <cellStyle name="Millares 2 5 2 5 2 4 2 4 2" xfId="44999" xr:uid="{00000000-0005-0000-0000-00001E980000}"/>
    <cellStyle name="Millares 2 5 2 5 2 4 2 5" xfId="24315" xr:uid="{00000000-0005-0000-0000-00001F980000}"/>
    <cellStyle name="Millares 2 5 2 5 2 4 2 6" xfId="34659" xr:uid="{00000000-0005-0000-0000-000020980000}"/>
    <cellStyle name="Millares 2 5 2 5 2 4 3" xfId="5260" xr:uid="{00000000-0005-0000-0000-000021980000}"/>
    <cellStyle name="Millares 2 5 2 5 2 4 3 2" xfId="15657" xr:uid="{00000000-0005-0000-0000-000022980000}"/>
    <cellStyle name="Millares 2 5 2 5 2 4 3 2 2" xfId="46713" xr:uid="{00000000-0005-0000-0000-000023980000}"/>
    <cellStyle name="Millares 2 5 2 5 2 4 3 3" xfId="26029" xr:uid="{00000000-0005-0000-0000-000024980000}"/>
    <cellStyle name="Millares 2 5 2 5 2 4 3 4" xfId="36373" xr:uid="{00000000-0005-0000-0000-000025980000}"/>
    <cellStyle name="Millares 2 5 2 5 2 4 4" xfId="8698" xr:uid="{00000000-0005-0000-0000-000026980000}"/>
    <cellStyle name="Millares 2 5 2 5 2 4 4 2" xfId="19083" xr:uid="{00000000-0005-0000-0000-000027980000}"/>
    <cellStyle name="Millares 2 5 2 5 2 4 4 2 2" xfId="50133" xr:uid="{00000000-0005-0000-0000-000028980000}"/>
    <cellStyle name="Millares 2 5 2 5 2 4 4 3" xfId="29449" xr:uid="{00000000-0005-0000-0000-000029980000}"/>
    <cellStyle name="Millares 2 5 2 5 2 4 4 4" xfId="39793" xr:uid="{00000000-0005-0000-0000-00002A980000}"/>
    <cellStyle name="Millares 2 5 2 5 2 4 5" xfId="12231" xr:uid="{00000000-0005-0000-0000-00002B980000}"/>
    <cellStyle name="Millares 2 5 2 5 2 4 5 2" xfId="43287" xr:uid="{00000000-0005-0000-0000-00002C980000}"/>
    <cellStyle name="Millares 2 5 2 5 2 4 6" xfId="22603" xr:uid="{00000000-0005-0000-0000-00002D980000}"/>
    <cellStyle name="Millares 2 5 2 5 2 4 7" xfId="32947" xr:uid="{00000000-0005-0000-0000-00002E980000}"/>
    <cellStyle name="Millares 2 5 2 5 2 5" xfId="1362" xr:uid="{00000000-0005-0000-0000-00002F980000}"/>
    <cellStyle name="Millares 2 5 2 5 2 5 2" xfId="3547" xr:uid="{00000000-0005-0000-0000-000030980000}"/>
    <cellStyle name="Millares 2 5 2 5 2 5 2 2" xfId="6977" xr:uid="{00000000-0005-0000-0000-000031980000}"/>
    <cellStyle name="Millares 2 5 2 5 2 5 2 2 2" xfId="17372" xr:uid="{00000000-0005-0000-0000-000032980000}"/>
    <cellStyle name="Millares 2 5 2 5 2 5 2 2 2 2" xfId="48426" xr:uid="{00000000-0005-0000-0000-000033980000}"/>
    <cellStyle name="Millares 2 5 2 5 2 5 2 2 3" xfId="27742" xr:uid="{00000000-0005-0000-0000-000034980000}"/>
    <cellStyle name="Millares 2 5 2 5 2 5 2 2 4" xfId="38086" xr:uid="{00000000-0005-0000-0000-000035980000}"/>
    <cellStyle name="Millares 2 5 2 5 2 5 2 3" xfId="10457" xr:uid="{00000000-0005-0000-0000-000036980000}"/>
    <cellStyle name="Millares 2 5 2 5 2 5 2 3 2" xfId="20823" xr:uid="{00000000-0005-0000-0000-000037980000}"/>
    <cellStyle name="Millares 2 5 2 5 2 5 2 3 2 2" xfId="51872" xr:uid="{00000000-0005-0000-0000-000038980000}"/>
    <cellStyle name="Millares 2 5 2 5 2 5 2 3 3" xfId="31188" xr:uid="{00000000-0005-0000-0000-000039980000}"/>
    <cellStyle name="Millares 2 5 2 5 2 5 2 3 4" xfId="41532" xr:uid="{00000000-0005-0000-0000-00003A980000}"/>
    <cellStyle name="Millares 2 5 2 5 2 5 2 4" xfId="13944" xr:uid="{00000000-0005-0000-0000-00003B980000}"/>
    <cellStyle name="Millares 2 5 2 5 2 5 2 4 2" xfId="45000" xr:uid="{00000000-0005-0000-0000-00003C980000}"/>
    <cellStyle name="Millares 2 5 2 5 2 5 2 5" xfId="24316" xr:uid="{00000000-0005-0000-0000-00003D980000}"/>
    <cellStyle name="Millares 2 5 2 5 2 5 2 6" xfId="34660" xr:uid="{00000000-0005-0000-0000-00003E980000}"/>
    <cellStyle name="Millares 2 5 2 5 2 5 3" xfId="5261" xr:uid="{00000000-0005-0000-0000-00003F980000}"/>
    <cellStyle name="Millares 2 5 2 5 2 5 3 2" xfId="15658" xr:uid="{00000000-0005-0000-0000-000040980000}"/>
    <cellStyle name="Millares 2 5 2 5 2 5 3 2 2" xfId="46714" xr:uid="{00000000-0005-0000-0000-000041980000}"/>
    <cellStyle name="Millares 2 5 2 5 2 5 3 3" xfId="26030" xr:uid="{00000000-0005-0000-0000-000042980000}"/>
    <cellStyle name="Millares 2 5 2 5 2 5 3 4" xfId="36374" xr:uid="{00000000-0005-0000-0000-000043980000}"/>
    <cellStyle name="Millares 2 5 2 5 2 5 4" xfId="8699" xr:uid="{00000000-0005-0000-0000-000044980000}"/>
    <cellStyle name="Millares 2 5 2 5 2 5 4 2" xfId="19084" xr:uid="{00000000-0005-0000-0000-000045980000}"/>
    <cellStyle name="Millares 2 5 2 5 2 5 4 2 2" xfId="50134" xr:uid="{00000000-0005-0000-0000-000046980000}"/>
    <cellStyle name="Millares 2 5 2 5 2 5 4 3" xfId="29450" xr:uid="{00000000-0005-0000-0000-000047980000}"/>
    <cellStyle name="Millares 2 5 2 5 2 5 4 4" xfId="39794" xr:uid="{00000000-0005-0000-0000-000048980000}"/>
    <cellStyle name="Millares 2 5 2 5 2 5 5" xfId="12232" xr:uid="{00000000-0005-0000-0000-000049980000}"/>
    <cellStyle name="Millares 2 5 2 5 2 5 5 2" xfId="43288" xr:uid="{00000000-0005-0000-0000-00004A980000}"/>
    <cellStyle name="Millares 2 5 2 5 2 5 6" xfId="22604" xr:uid="{00000000-0005-0000-0000-00004B980000}"/>
    <cellStyle name="Millares 2 5 2 5 2 5 7" xfId="32948" xr:uid="{00000000-0005-0000-0000-00004C980000}"/>
    <cellStyle name="Millares 2 5 2 5 2 6" xfId="3542" xr:uid="{00000000-0005-0000-0000-00004D980000}"/>
    <cellStyle name="Millares 2 5 2 5 2 6 2" xfId="6972" xr:uid="{00000000-0005-0000-0000-00004E980000}"/>
    <cellStyle name="Millares 2 5 2 5 2 6 2 2" xfId="17367" xr:uid="{00000000-0005-0000-0000-00004F980000}"/>
    <cellStyle name="Millares 2 5 2 5 2 6 2 2 2" xfId="48421" xr:uid="{00000000-0005-0000-0000-000050980000}"/>
    <cellStyle name="Millares 2 5 2 5 2 6 2 3" xfId="27737" xr:uid="{00000000-0005-0000-0000-000051980000}"/>
    <cellStyle name="Millares 2 5 2 5 2 6 2 4" xfId="38081" xr:uid="{00000000-0005-0000-0000-000052980000}"/>
    <cellStyle name="Millares 2 5 2 5 2 6 3" xfId="10452" xr:uid="{00000000-0005-0000-0000-000053980000}"/>
    <cellStyle name="Millares 2 5 2 5 2 6 3 2" xfId="20818" xr:uid="{00000000-0005-0000-0000-000054980000}"/>
    <cellStyle name="Millares 2 5 2 5 2 6 3 2 2" xfId="51867" xr:uid="{00000000-0005-0000-0000-000055980000}"/>
    <cellStyle name="Millares 2 5 2 5 2 6 3 3" xfId="31183" xr:uid="{00000000-0005-0000-0000-000056980000}"/>
    <cellStyle name="Millares 2 5 2 5 2 6 3 4" xfId="41527" xr:uid="{00000000-0005-0000-0000-000057980000}"/>
    <cellStyle name="Millares 2 5 2 5 2 6 4" xfId="13939" xr:uid="{00000000-0005-0000-0000-000058980000}"/>
    <cellStyle name="Millares 2 5 2 5 2 6 4 2" xfId="44995" xr:uid="{00000000-0005-0000-0000-000059980000}"/>
    <cellStyle name="Millares 2 5 2 5 2 6 5" xfId="24311" xr:uid="{00000000-0005-0000-0000-00005A980000}"/>
    <cellStyle name="Millares 2 5 2 5 2 6 6" xfId="34655" xr:uid="{00000000-0005-0000-0000-00005B980000}"/>
    <cellStyle name="Millares 2 5 2 5 2 7" xfId="5256" xr:uid="{00000000-0005-0000-0000-00005C980000}"/>
    <cellStyle name="Millares 2 5 2 5 2 7 2" xfId="15653" xr:uid="{00000000-0005-0000-0000-00005D980000}"/>
    <cellStyle name="Millares 2 5 2 5 2 7 2 2" xfId="46709" xr:uid="{00000000-0005-0000-0000-00005E980000}"/>
    <cellStyle name="Millares 2 5 2 5 2 7 3" xfId="26025" xr:uid="{00000000-0005-0000-0000-00005F980000}"/>
    <cellStyle name="Millares 2 5 2 5 2 7 4" xfId="36369" xr:uid="{00000000-0005-0000-0000-000060980000}"/>
    <cellStyle name="Millares 2 5 2 5 2 8" xfId="8694" xr:uid="{00000000-0005-0000-0000-000061980000}"/>
    <cellStyle name="Millares 2 5 2 5 2 8 2" xfId="19079" xr:uid="{00000000-0005-0000-0000-000062980000}"/>
    <cellStyle name="Millares 2 5 2 5 2 8 2 2" xfId="50129" xr:uid="{00000000-0005-0000-0000-000063980000}"/>
    <cellStyle name="Millares 2 5 2 5 2 8 3" xfId="29445" xr:uid="{00000000-0005-0000-0000-000064980000}"/>
    <cellStyle name="Millares 2 5 2 5 2 8 4" xfId="39789" xr:uid="{00000000-0005-0000-0000-000065980000}"/>
    <cellStyle name="Millares 2 5 2 5 2 9" xfId="12227" xr:uid="{00000000-0005-0000-0000-000066980000}"/>
    <cellStyle name="Millares 2 5 2 5 2 9 2" xfId="43283" xr:uid="{00000000-0005-0000-0000-000067980000}"/>
    <cellStyle name="Millares 2 5 2 5 3" xfId="1363" xr:uid="{00000000-0005-0000-0000-000068980000}"/>
    <cellStyle name="Millares 2 5 2 5 3 2" xfId="1364" xr:uid="{00000000-0005-0000-0000-000069980000}"/>
    <cellStyle name="Millares 2 5 2 5 3 2 2" xfId="3549" xr:uid="{00000000-0005-0000-0000-00006A980000}"/>
    <cellStyle name="Millares 2 5 2 5 3 2 2 2" xfId="6979" xr:uid="{00000000-0005-0000-0000-00006B980000}"/>
    <cellStyle name="Millares 2 5 2 5 3 2 2 2 2" xfId="17374" xr:uid="{00000000-0005-0000-0000-00006C980000}"/>
    <cellStyle name="Millares 2 5 2 5 3 2 2 2 2 2" xfId="48428" xr:uid="{00000000-0005-0000-0000-00006D980000}"/>
    <cellStyle name="Millares 2 5 2 5 3 2 2 2 3" xfId="27744" xr:uid="{00000000-0005-0000-0000-00006E980000}"/>
    <cellStyle name="Millares 2 5 2 5 3 2 2 2 4" xfId="38088" xr:uid="{00000000-0005-0000-0000-00006F980000}"/>
    <cellStyle name="Millares 2 5 2 5 3 2 2 3" xfId="10459" xr:uid="{00000000-0005-0000-0000-000070980000}"/>
    <cellStyle name="Millares 2 5 2 5 3 2 2 3 2" xfId="20825" xr:uid="{00000000-0005-0000-0000-000071980000}"/>
    <cellStyle name="Millares 2 5 2 5 3 2 2 3 2 2" xfId="51874" xr:uid="{00000000-0005-0000-0000-000072980000}"/>
    <cellStyle name="Millares 2 5 2 5 3 2 2 3 3" xfId="31190" xr:uid="{00000000-0005-0000-0000-000073980000}"/>
    <cellStyle name="Millares 2 5 2 5 3 2 2 3 4" xfId="41534" xr:uid="{00000000-0005-0000-0000-000074980000}"/>
    <cellStyle name="Millares 2 5 2 5 3 2 2 4" xfId="13946" xr:uid="{00000000-0005-0000-0000-000075980000}"/>
    <cellStyle name="Millares 2 5 2 5 3 2 2 4 2" xfId="45002" xr:uid="{00000000-0005-0000-0000-000076980000}"/>
    <cellStyle name="Millares 2 5 2 5 3 2 2 5" xfId="24318" xr:uid="{00000000-0005-0000-0000-000077980000}"/>
    <cellStyle name="Millares 2 5 2 5 3 2 2 6" xfId="34662" xr:uid="{00000000-0005-0000-0000-000078980000}"/>
    <cellStyle name="Millares 2 5 2 5 3 2 3" xfId="5263" xr:uid="{00000000-0005-0000-0000-000079980000}"/>
    <cellStyle name="Millares 2 5 2 5 3 2 3 2" xfId="15660" xr:uid="{00000000-0005-0000-0000-00007A980000}"/>
    <cellStyle name="Millares 2 5 2 5 3 2 3 2 2" xfId="46716" xr:uid="{00000000-0005-0000-0000-00007B980000}"/>
    <cellStyle name="Millares 2 5 2 5 3 2 3 3" xfId="26032" xr:uid="{00000000-0005-0000-0000-00007C980000}"/>
    <cellStyle name="Millares 2 5 2 5 3 2 3 4" xfId="36376" xr:uid="{00000000-0005-0000-0000-00007D980000}"/>
    <cellStyle name="Millares 2 5 2 5 3 2 4" xfId="8701" xr:uid="{00000000-0005-0000-0000-00007E980000}"/>
    <cellStyle name="Millares 2 5 2 5 3 2 4 2" xfId="19086" xr:uid="{00000000-0005-0000-0000-00007F980000}"/>
    <cellStyle name="Millares 2 5 2 5 3 2 4 2 2" xfId="50136" xr:uid="{00000000-0005-0000-0000-000080980000}"/>
    <cellStyle name="Millares 2 5 2 5 3 2 4 3" xfId="29452" xr:uid="{00000000-0005-0000-0000-000081980000}"/>
    <cellStyle name="Millares 2 5 2 5 3 2 4 4" xfId="39796" xr:uid="{00000000-0005-0000-0000-000082980000}"/>
    <cellStyle name="Millares 2 5 2 5 3 2 5" xfId="12234" xr:uid="{00000000-0005-0000-0000-000083980000}"/>
    <cellStyle name="Millares 2 5 2 5 3 2 5 2" xfId="43290" xr:uid="{00000000-0005-0000-0000-000084980000}"/>
    <cellStyle name="Millares 2 5 2 5 3 2 6" xfId="22606" xr:uid="{00000000-0005-0000-0000-000085980000}"/>
    <cellStyle name="Millares 2 5 2 5 3 2 7" xfId="32950" xr:uid="{00000000-0005-0000-0000-000086980000}"/>
    <cellStyle name="Millares 2 5 2 5 3 3" xfId="3548" xr:uid="{00000000-0005-0000-0000-000087980000}"/>
    <cellStyle name="Millares 2 5 2 5 3 3 2" xfId="6978" xr:uid="{00000000-0005-0000-0000-000088980000}"/>
    <cellStyle name="Millares 2 5 2 5 3 3 2 2" xfId="17373" xr:uid="{00000000-0005-0000-0000-000089980000}"/>
    <cellStyle name="Millares 2 5 2 5 3 3 2 2 2" xfId="48427" xr:uid="{00000000-0005-0000-0000-00008A980000}"/>
    <cellStyle name="Millares 2 5 2 5 3 3 2 3" xfId="27743" xr:uid="{00000000-0005-0000-0000-00008B980000}"/>
    <cellStyle name="Millares 2 5 2 5 3 3 2 4" xfId="38087" xr:uid="{00000000-0005-0000-0000-00008C980000}"/>
    <cellStyle name="Millares 2 5 2 5 3 3 3" xfId="10458" xr:uid="{00000000-0005-0000-0000-00008D980000}"/>
    <cellStyle name="Millares 2 5 2 5 3 3 3 2" xfId="20824" xr:uid="{00000000-0005-0000-0000-00008E980000}"/>
    <cellStyle name="Millares 2 5 2 5 3 3 3 2 2" xfId="51873" xr:uid="{00000000-0005-0000-0000-00008F980000}"/>
    <cellStyle name="Millares 2 5 2 5 3 3 3 3" xfId="31189" xr:uid="{00000000-0005-0000-0000-000090980000}"/>
    <cellStyle name="Millares 2 5 2 5 3 3 3 4" xfId="41533" xr:uid="{00000000-0005-0000-0000-000091980000}"/>
    <cellStyle name="Millares 2 5 2 5 3 3 4" xfId="13945" xr:uid="{00000000-0005-0000-0000-000092980000}"/>
    <cellStyle name="Millares 2 5 2 5 3 3 4 2" xfId="45001" xr:uid="{00000000-0005-0000-0000-000093980000}"/>
    <cellStyle name="Millares 2 5 2 5 3 3 5" xfId="24317" xr:uid="{00000000-0005-0000-0000-000094980000}"/>
    <cellStyle name="Millares 2 5 2 5 3 3 6" xfId="34661" xr:uid="{00000000-0005-0000-0000-000095980000}"/>
    <cellStyle name="Millares 2 5 2 5 3 4" xfId="5262" xr:uid="{00000000-0005-0000-0000-000096980000}"/>
    <cellStyle name="Millares 2 5 2 5 3 4 2" xfId="15659" xr:uid="{00000000-0005-0000-0000-000097980000}"/>
    <cellStyle name="Millares 2 5 2 5 3 4 2 2" xfId="46715" xr:uid="{00000000-0005-0000-0000-000098980000}"/>
    <cellStyle name="Millares 2 5 2 5 3 4 3" xfId="26031" xr:uid="{00000000-0005-0000-0000-000099980000}"/>
    <cellStyle name="Millares 2 5 2 5 3 4 4" xfId="36375" xr:uid="{00000000-0005-0000-0000-00009A980000}"/>
    <cellStyle name="Millares 2 5 2 5 3 5" xfId="8700" xr:uid="{00000000-0005-0000-0000-00009B980000}"/>
    <cellStyle name="Millares 2 5 2 5 3 5 2" xfId="19085" xr:uid="{00000000-0005-0000-0000-00009C980000}"/>
    <cellStyle name="Millares 2 5 2 5 3 5 2 2" xfId="50135" xr:uid="{00000000-0005-0000-0000-00009D980000}"/>
    <cellStyle name="Millares 2 5 2 5 3 5 3" xfId="29451" xr:uid="{00000000-0005-0000-0000-00009E980000}"/>
    <cellStyle name="Millares 2 5 2 5 3 5 4" xfId="39795" xr:uid="{00000000-0005-0000-0000-00009F980000}"/>
    <cellStyle name="Millares 2 5 2 5 3 6" xfId="12233" xr:uid="{00000000-0005-0000-0000-0000A0980000}"/>
    <cellStyle name="Millares 2 5 2 5 3 6 2" xfId="43289" xr:uid="{00000000-0005-0000-0000-0000A1980000}"/>
    <cellStyle name="Millares 2 5 2 5 3 7" xfId="22605" xr:uid="{00000000-0005-0000-0000-0000A2980000}"/>
    <cellStyle name="Millares 2 5 2 5 3 8" xfId="32949" xr:uid="{00000000-0005-0000-0000-0000A3980000}"/>
    <cellStyle name="Millares 2 5 2 5 4" xfId="1365" xr:uid="{00000000-0005-0000-0000-0000A4980000}"/>
    <cellStyle name="Millares 2 5 2 5 4 2" xfId="3550" xr:uid="{00000000-0005-0000-0000-0000A5980000}"/>
    <cellStyle name="Millares 2 5 2 5 4 2 2" xfId="6980" xr:uid="{00000000-0005-0000-0000-0000A6980000}"/>
    <cellStyle name="Millares 2 5 2 5 4 2 2 2" xfId="17375" xr:uid="{00000000-0005-0000-0000-0000A7980000}"/>
    <cellStyle name="Millares 2 5 2 5 4 2 2 2 2" xfId="48429" xr:uid="{00000000-0005-0000-0000-0000A8980000}"/>
    <cellStyle name="Millares 2 5 2 5 4 2 2 3" xfId="27745" xr:uid="{00000000-0005-0000-0000-0000A9980000}"/>
    <cellStyle name="Millares 2 5 2 5 4 2 2 4" xfId="38089" xr:uid="{00000000-0005-0000-0000-0000AA980000}"/>
    <cellStyle name="Millares 2 5 2 5 4 2 3" xfId="10460" xr:uid="{00000000-0005-0000-0000-0000AB980000}"/>
    <cellStyle name="Millares 2 5 2 5 4 2 3 2" xfId="20826" xr:uid="{00000000-0005-0000-0000-0000AC980000}"/>
    <cellStyle name="Millares 2 5 2 5 4 2 3 2 2" xfId="51875" xr:uid="{00000000-0005-0000-0000-0000AD980000}"/>
    <cellStyle name="Millares 2 5 2 5 4 2 3 3" xfId="31191" xr:uid="{00000000-0005-0000-0000-0000AE980000}"/>
    <cellStyle name="Millares 2 5 2 5 4 2 3 4" xfId="41535" xr:uid="{00000000-0005-0000-0000-0000AF980000}"/>
    <cellStyle name="Millares 2 5 2 5 4 2 4" xfId="13947" xr:uid="{00000000-0005-0000-0000-0000B0980000}"/>
    <cellStyle name="Millares 2 5 2 5 4 2 4 2" xfId="45003" xr:uid="{00000000-0005-0000-0000-0000B1980000}"/>
    <cellStyle name="Millares 2 5 2 5 4 2 5" xfId="24319" xr:uid="{00000000-0005-0000-0000-0000B2980000}"/>
    <cellStyle name="Millares 2 5 2 5 4 2 6" xfId="34663" xr:uid="{00000000-0005-0000-0000-0000B3980000}"/>
    <cellStyle name="Millares 2 5 2 5 4 3" xfId="5264" xr:uid="{00000000-0005-0000-0000-0000B4980000}"/>
    <cellStyle name="Millares 2 5 2 5 4 3 2" xfId="15661" xr:uid="{00000000-0005-0000-0000-0000B5980000}"/>
    <cellStyle name="Millares 2 5 2 5 4 3 2 2" xfId="46717" xr:uid="{00000000-0005-0000-0000-0000B6980000}"/>
    <cellStyle name="Millares 2 5 2 5 4 3 3" xfId="26033" xr:uid="{00000000-0005-0000-0000-0000B7980000}"/>
    <cellStyle name="Millares 2 5 2 5 4 3 4" xfId="36377" xr:uid="{00000000-0005-0000-0000-0000B8980000}"/>
    <cellStyle name="Millares 2 5 2 5 4 4" xfId="8702" xr:uid="{00000000-0005-0000-0000-0000B9980000}"/>
    <cellStyle name="Millares 2 5 2 5 4 4 2" xfId="19087" xr:uid="{00000000-0005-0000-0000-0000BA980000}"/>
    <cellStyle name="Millares 2 5 2 5 4 4 2 2" xfId="50137" xr:uid="{00000000-0005-0000-0000-0000BB980000}"/>
    <cellStyle name="Millares 2 5 2 5 4 4 3" xfId="29453" xr:uid="{00000000-0005-0000-0000-0000BC980000}"/>
    <cellStyle name="Millares 2 5 2 5 4 4 4" xfId="39797" xr:uid="{00000000-0005-0000-0000-0000BD980000}"/>
    <cellStyle name="Millares 2 5 2 5 4 5" xfId="12235" xr:uid="{00000000-0005-0000-0000-0000BE980000}"/>
    <cellStyle name="Millares 2 5 2 5 4 5 2" xfId="43291" xr:uid="{00000000-0005-0000-0000-0000BF980000}"/>
    <cellStyle name="Millares 2 5 2 5 4 6" xfId="22607" xr:uid="{00000000-0005-0000-0000-0000C0980000}"/>
    <cellStyle name="Millares 2 5 2 5 4 7" xfId="32951" xr:uid="{00000000-0005-0000-0000-0000C1980000}"/>
    <cellStyle name="Millares 2 5 2 5 5" xfId="1366" xr:uid="{00000000-0005-0000-0000-0000C2980000}"/>
    <cellStyle name="Millares 2 5 2 5 5 2" xfId="3551" xr:uid="{00000000-0005-0000-0000-0000C3980000}"/>
    <cellStyle name="Millares 2 5 2 5 5 2 2" xfId="6981" xr:uid="{00000000-0005-0000-0000-0000C4980000}"/>
    <cellStyle name="Millares 2 5 2 5 5 2 2 2" xfId="17376" xr:uid="{00000000-0005-0000-0000-0000C5980000}"/>
    <cellStyle name="Millares 2 5 2 5 5 2 2 2 2" xfId="48430" xr:uid="{00000000-0005-0000-0000-0000C6980000}"/>
    <cellStyle name="Millares 2 5 2 5 5 2 2 3" xfId="27746" xr:uid="{00000000-0005-0000-0000-0000C7980000}"/>
    <cellStyle name="Millares 2 5 2 5 5 2 2 4" xfId="38090" xr:uid="{00000000-0005-0000-0000-0000C8980000}"/>
    <cellStyle name="Millares 2 5 2 5 5 2 3" xfId="10461" xr:uid="{00000000-0005-0000-0000-0000C9980000}"/>
    <cellStyle name="Millares 2 5 2 5 5 2 3 2" xfId="20827" xr:uid="{00000000-0005-0000-0000-0000CA980000}"/>
    <cellStyle name="Millares 2 5 2 5 5 2 3 2 2" xfId="51876" xr:uid="{00000000-0005-0000-0000-0000CB980000}"/>
    <cellStyle name="Millares 2 5 2 5 5 2 3 3" xfId="31192" xr:uid="{00000000-0005-0000-0000-0000CC980000}"/>
    <cellStyle name="Millares 2 5 2 5 5 2 3 4" xfId="41536" xr:uid="{00000000-0005-0000-0000-0000CD980000}"/>
    <cellStyle name="Millares 2 5 2 5 5 2 4" xfId="13948" xr:uid="{00000000-0005-0000-0000-0000CE980000}"/>
    <cellStyle name="Millares 2 5 2 5 5 2 4 2" xfId="45004" xr:uid="{00000000-0005-0000-0000-0000CF980000}"/>
    <cellStyle name="Millares 2 5 2 5 5 2 5" xfId="24320" xr:uid="{00000000-0005-0000-0000-0000D0980000}"/>
    <cellStyle name="Millares 2 5 2 5 5 2 6" xfId="34664" xr:uid="{00000000-0005-0000-0000-0000D1980000}"/>
    <cellStyle name="Millares 2 5 2 5 5 3" xfId="5265" xr:uid="{00000000-0005-0000-0000-0000D2980000}"/>
    <cellStyle name="Millares 2 5 2 5 5 3 2" xfId="15662" xr:uid="{00000000-0005-0000-0000-0000D3980000}"/>
    <cellStyle name="Millares 2 5 2 5 5 3 2 2" xfId="46718" xr:uid="{00000000-0005-0000-0000-0000D4980000}"/>
    <cellStyle name="Millares 2 5 2 5 5 3 3" xfId="26034" xr:uid="{00000000-0005-0000-0000-0000D5980000}"/>
    <cellStyle name="Millares 2 5 2 5 5 3 4" xfId="36378" xr:uid="{00000000-0005-0000-0000-0000D6980000}"/>
    <cellStyle name="Millares 2 5 2 5 5 4" xfId="8703" xr:uid="{00000000-0005-0000-0000-0000D7980000}"/>
    <cellStyle name="Millares 2 5 2 5 5 4 2" xfId="19088" xr:uid="{00000000-0005-0000-0000-0000D8980000}"/>
    <cellStyle name="Millares 2 5 2 5 5 4 2 2" xfId="50138" xr:uid="{00000000-0005-0000-0000-0000D9980000}"/>
    <cellStyle name="Millares 2 5 2 5 5 4 3" xfId="29454" xr:uid="{00000000-0005-0000-0000-0000DA980000}"/>
    <cellStyle name="Millares 2 5 2 5 5 4 4" xfId="39798" xr:uid="{00000000-0005-0000-0000-0000DB980000}"/>
    <cellStyle name="Millares 2 5 2 5 5 5" xfId="12236" xr:uid="{00000000-0005-0000-0000-0000DC980000}"/>
    <cellStyle name="Millares 2 5 2 5 5 5 2" xfId="43292" xr:uid="{00000000-0005-0000-0000-0000DD980000}"/>
    <cellStyle name="Millares 2 5 2 5 5 6" xfId="22608" xr:uid="{00000000-0005-0000-0000-0000DE980000}"/>
    <cellStyle name="Millares 2 5 2 5 5 7" xfId="32952" xr:uid="{00000000-0005-0000-0000-0000DF980000}"/>
    <cellStyle name="Millares 2 5 2 5 6" xfId="1367" xr:uid="{00000000-0005-0000-0000-0000E0980000}"/>
    <cellStyle name="Millares 2 5 2 5 6 2" xfId="3552" xr:uid="{00000000-0005-0000-0000-0000E1980000}"/>
    <cellStyle name="Millares 2 5 2 5 6 2 2" xfId="6982" xr:uid="{00000000-0005-0000-0000-0000E2980000}"/>
    <cellStyle name="Millares 2 5 2 5 6 2 2 2" xfId="17377" xr:uid="{00000000-0005-0000-0000-0000E3980000}"/>
    <cellStyle name="Millares 2 5 2 5 6 2 2 2 2" xfId="48431" xr:uid="{00000000-0005-0000-0000-0000E4980000}"/>
    <cellStyle name="Millares 2 5 2 5 6 2 2 3" xfId="27747" xr:uid="{00000000-0005-0000-0000-0000E5980000}"/>
    <cellStyle name="Millares 2 5 2 5 6 2 2 4" xfId="38091" xr:uid="{00000000-0005-0000-0000-0000E6980000}"/>
    <cellStyle name="Millares 2 5 2 5 6 2 3" xfId="10462" xr:uid="{00000000-0005-0000-0000-0000E7980000}"/>
    <cellStyle name="Millares 2 5 2 5 6 2 3 2" xfId="20828" xr:uid="{00000000-0005-0000-0000-0000E8980000}"/>
    <cellStyle name="Millares 2 5 2 5 6 2 3 2 2" xfId="51877" xr:uid="{00000000-0005-0000-0000-0000E9980000}"/>
    <cellStyle name="Millares 2 5 2 5 6 2 3 3" xfId="31193" xr:uid="{00000000-0005-0000-0000-0000EA980000}"/>
    <cellStyle name="Millares 2 5 2 5 6 2 3 4" xfId="41537" xr:uid="{00000000-0005-0000-0000-0000EB980000}"/>
    <cellStyle name="Millares 2 5 2 5 6 2 4" xfId="13949" xr:uid="{00000000-0005-0000-0000-0000EC980000}"/>
    <cellStyle name="Millares 2 5 2 5 6 2 4 2" xfId="45005" xr:uid="{00000000-0005-0000-0000-0000ED980000}"/>
    <cellStyle name="Millares 2 5 2 5 6 2 5" xfId="24321" xr:uid="{00000000-0005-0000-0000-0000EE980000}"/>
    <cellStyle name="Millares 2 5 2 5 6 2 6" xfId="34665" xr:uid="{00000000-0005-0000-0000-0000EF980000}"/>
    <cellStyle name="Millares 2 5 2 5 6 3" xfId="5266" xr:uid="{00000000-0005-0000-0000-0000F0980000}"/>
    <cellStyle name="Millares 2 5 2 5 6 3 2" xfId="15663" xr:uid="{00000000-0005-0000-0000-0000F1980000}"/>
    <cellStyle name="Millares 2 5 2 5 6 3 2 2" xfId="46719" xr:uid="{00000000-0005-0000-0000-0000F2980000}"/>
    <cellStyle name="Millares 2 5 2 5 6 3 3" xfId="26035" xr:uid="{00000000-0005-0000-0000-0000F3980000}"/>
    <cellStyle name="Millares 2 5 2 5 6 3 4" xfId="36379" xr:uid="{00000000-0005-0000-0000-0000F4980000}"/>
    <cellStyle name="Millares 2 5 2 5 6 4" xfId="8704" xr:uid="{00000000-0005-0000-0000-0000F5980000}"/>
    <cellStyle name="Millares 2 5 2 5 6 4 2" xfId="19089" xr:uid="{00000000-0005-0000-0000-0000F6980000}"/>
    <cellStyle name="Millares 2 5 2 5 6 4 2 2" xfId="50139" xr:uid="{00000000-0005-0000-0000-0000F7980000}"/>
    <cellStyle name="Millares 2 5 2 5 6 4 3" xfId="29455" xr:uid="{00000000-0005-0000-0000-0000F8980000}"/>
    <cellStyle name="Millares 2 5 2 5 6 4 4" xfId="39799" xr:uid="{00000000-0005-0000-0000-0000F9980000}"/>
    <cellStyle name="Millares 2 5 2 5 6 5" xfId="12237" xr:uid="{00000000-0005-0000-0000-0000FA980000}"/>
    <cellStyle name="Millares 2 5 2 5 6 5 2" xfId="43293" xr:uid="{00000000-0005-0000-0000-0000FB980000}"/>
    <cellStyle name="Millares 2 5 2 5 6 6" xfId="22609" xr:uid="{00000000-0005-0000-0000-0000FC980000}"/>
    <cellStyle name="Millares 2 5 2 5 6 7" xfId="32953" xr:uid="{00000000-0005-0000-0000-0000FD980000}"/>
    <cellStyle name="Millares 2 5 2 5 7" xfId="3541" xr:uid="{00000000-0005-0000-0000-0000FE980000}"/>
    <cellStyle name="Millares 2 5 2 5 7 2" xfId="6971" xr:uid="{00000000-0005-0000-0000-0000FF980000}"/>
    <cellStyle name="Millares 2 5 2 5 7 2 2" xfId="17366" xr:uid="{00000000-0005-0000-0000-000000990000}"/>
    <cellStyle name="Millares 2 5 2 5 7 2 2 2" xfId="48420" xr:uid="{00000000-0005-0000-0000-000001990000}"/>
    <cellStyle name="Millares 2 5 2 5 7 2 3" xfId="27736" xr:uid="{00000000-0005-0000-0000-000002990000}"/>
    <cellStyle name="Millares 2 5 2 5 7 2 4" xfId="38080" xr:uid="{00000000-0005-0000-0000-000003990000}"/>
    <cellStyle name="Millares 2 5 2 5 7 3" xfId="10451" xr:uid="{00000000-0005-0000-0000-000004990000}"/>
    <cellStyle name="Millares 2 5 2 5 7 3 2" xfId="20817" xr:uid="{00000000-0005-0000-0000-000005990000}"/>
    <cellStyle name="Millares 2 5 2 5 7 3 2 2" xfId="51866" xr:uid="{00000000-0005-0000-0000-000006990000}"/>
    <cellStyle name="Millares 2 5 2 5 7 3 3" xfId="31182" xr:uid="{00000000-0005-0000-0000-000007990000}"/>
    <cellStyle name="Millares 2 5 2 5 7 3 4" xfId="41526" xr:uid="{00000000-0005-0000-0000-000008990000}"/>
    <cellStyle name="Millares 2 5 2 5 7 4" xfId="13938" xr:uid="{00000000-0005-0000-0000-000009990000}"/>
    <cellStyle name="Millares 2 5 2 5 7 4 2" xfId="44994" xr:uid="{00000000-0005-0000-0000-00000A990000}"/>
    <cellStyle name="Millares 2 5 2 5 7 5" xfId="24310" xr:uid="{00000000-0005-0000-0000-00000B990000}"/>
    <cellStyle name="Millares 2 5 2 5 7 6" xfId="34654" xr:uid="{00000000-0005-0000-0000-00000C990000}"/>
    <cellStyle name="Millares 2 5 2 5 8" xfId="5255" xr:uid="{00000000-0005-0000-0000-00000D990000}"/>
    <cellStyle name="Millares 2 5 2 5 8 2" xfId="15652" xr:uid="{00000000-0005-0000-0000-00000E990000}"/>
    <cellStyle name="Millares 2 5 2 5 8 2 2" xfId="46708" xr:uid="{00000000-0005-0000-0000-00000F990000}"/>
    <cellStyle name="Millares 2 5 2 5 8 3" xfId="26024" xr:uid="{00000000-0005-0000-0000-000010990000}"/>
    <cellStyle name="Millares 2 5 2 5 8 4" xfId="36368" xr:uid="{00000000-0005-0000-0000-000011990000}"/>
    <cellStyle name="Millares 2 5 2 5 9" xfId="8693" xr:uid="{00000000-0005-0000-0000-000012990000}"/>
    <cellStyle name="Millares 2 5 2 5 9 2" xfId="19078" xr:uid="{00000000-0005-0000-0000-000013990000}"/>
    <cellStyle name="Millares 2 5 2 5 9 2 2" xfId="50128" xr:uid="{00000000-0005-0000-0000-000014990000}"/>
    <cellStyle name="Millares 2 5 2 5 9 3" xfId="29444" xr:uid="{00000000-0005-0000-0000-000015990000}"/>
    <cellStyle name="Millares 2 5 2 5 9 4" xfId="39788" xr:uid="{00000000-0005-0000-0000-000016990000}"/>
    <cellStyle name="Millares 2 5 2 6" xfId="1368" xr:uid="{00000000-0005-0000-0000-000017990000}"/>
    <cellStyle name="Millares 2 5 2 6 10" xfId="22610" xr:uid="{00000000-0005-0000-0000-000018990000}"/>
    <cellStyle name="Millares 2 5 2 6 11" xfId="32954" xr:uid="{00000000-0005-0000-0000-000019990000}"/>
    <cellStyle name="Millares 2 5 2 6 2" xfId="1369" xr:uid="{00000000-0005-0000-0000-00001A990000}"/>
    <cellStyle name="Millares 2 5 2 6 2 2" xfId="1370" xr:uid="{00000000-0005-0000-0000-00001B990000}"/>
    <cellStyle name="Millares 2 5 2 6 2 2 2" xfId="3555" xr:uid="{00000000-0005-0000-0000-00001C990000}"/>
    <cellStyle name="Millares 2 5 2 6 2 2 2 2" xfId="6985" xr:uid="{00000000-0005-0000-0000-00001D990000}"/>
    <cellStyle name="Millares 2 5 2 6 2 2 2 2 2" xfId="17380" xr:uid="{00000000-0005-0000-0000-00001E990000}"/>
    <cellStyle name="Millares 2 5 2 6 2 2 2 2 2 2" xfId="48434" xr:uid="{00000000-0005-0000-0000-00001F990000}"/>
    <cellStyle name="Millares 2 5 2 6 2 2 2 2 3" xfId="27750" xr:uid="{00000000-0005-0000-0000-000020990000}"/>
    <cellStyle name="Millares 2 5 2 6 2 2 2 2 4" xfId="38094" xr:uid="{00000000-0005-0000-0000-000021990000}"/>
    <cellStyle name="Millares 2 5 2 6 2 2 2 3" xfId="10465" xr:uid="{00000000-0005-0000-0000-000022990000}"/>
    <cellStyle name="Millares 2 5 2 6 2 2 2 3 2" xfId="20831" xr:uid="{00000000-0005-0000-0000-000023990000}"/>
    <cellStyle name="Millares 2 5 2 6 2 2 2 3 2 2" xfId="51880" xr:uid="{00000000-0005-0000-0000-000024990000}"/>
    <cellStyle name="Millares 2 5 2 6 2 2 2 3 3" xfId="31196" xr:uid="{00000000-0005-0000-0000-000025990000}"/>
    <cellStyle name="Millares 2 5 2 6 2 2 2 3 4" xfId="41540" xr:uid="{00000000-0005-0000-0000-000026990000}"/>
    <cellStyle name="Millares 2 5 2 6 2 2 2 4" xfId="13952" xr:uid="{00000000-0005-0000-0000-000027990000}"/>
    <cellStyle name="Millares 2 5 2 6 2 2 2 4 2" xfId="45008" xr:uid="{00000000-0005-0000-0000-000028990000}"/>
    <cellStyle name="Millares 2 5 2 6 2 2 2 5" xfId="24324" xr:uid="{00000000-0005-0000-0000-000029990000}"/>
    <cellStyle name="Millares 2 5 2 6 2 2 2 6" xfId="34668" xr:uid="{00000000-0005-0000-0000-00002A990000}"/>
    <cellStyle name="Millares 2 5 2 6 2 2 3" xfId="5269" xr:uid="{00000000-0005-0000-0000-00002B990000}"/>
    <cellStyle name="Millares 2 5 2 6 2 2 3 2" xfId="15666" xr:uid="{00000000-0005-0000-0000-00002C990000}"/>
    <cellStyle name="Millares 2 5 2 6 2 2 3 2 2" xfId="46722" xr:uid="{00000000-0005-0000-0000-00002D990000}"/>
    <cellStyle name="Millares 2 5 2 6 2 2 3 3" xfId="26038" xr:uid="{00000000-0005-0000-0000-00002E990000}"/>
    <cellStyle name="Millares 2 5 2 6 2 2 3 4" xfId="36382" xr:uid="{00000000-0005-0000-0000-00002F990000}"/>
    <cellStyle name="Millares 2 5 2 6 2 2 4" xfId="8707" xr:uid="{00000000-0005-0000-0000-000030990000}"/>
    <cellStyle name="Millares 2 5 2 6 2 2 4 2" xfId="19092" xr:uid="{00000000-0005-0000-0000-000031990000}"/>
    <cellStyle name="Millares 2 5 2 6 2 2 4 2 2" xfId="50142" xr:uid="{00000000-0005-0000-0000-000032990000}"/>
    <cellStyle name="Millares 2 5 2 6 2 2 4 3" xfId="29458" xr:uid="{00000000-0005-0000-0000-000033990000}"/>
    <cellStyle name="Millares 2 5 2 6 2 2 4 4" xfId="39802" xr:uid="{00000000-0005-0000-0000-000034990000}"/>
    <cellStyle name="Millares 2 5 2 6 2 2 5" xfId="12240" xr:uid="{00000000-0005-0000-0000-000035990000}"/>
    <cellStyle name="Millares 2 5 2 6 2 2 5 2" xfId="43296" xr:uid="{00000000-0005-0000-0000-000036990000}"/>
    <cellStyle name="Millares 2 5 2 6 2 2 6" xfId="22612" xr:uid="{00000000-0005-0000-0000-000037990000}"/>
    <cellStyle name="Millares 2 5 2 6 2 2 7" xfId="32956" xr:uid="{00000000-0005-0000-0000-000038990000}"/>
    <cellStyle name="Millares 2 5 2 6 2 3" xfId="3554" xr:uid="{00000000-0005-0000-0000-000039990000}"/>
    <cellStyle name="Millares 2 5 2 6 2 3 2" xfId="6984" xr:uid="{00000000-0005-0000-0000-00003A990000}"/>
    <cellStyle name="Millares 2 5 2 6 2 3 2 2" xfId="17379" xr:uid="{00000000-0005-0000-0000-00003B990000}"/>
    <cellStyle name="Millares 2 5 2 6 2 3 2 2 2" xfId="48433" xr:uid="{00000000-0005-0000-0000-00003C990000}"/>
    <cellStyle name="Millares 2 5 2 6 2 3 2 3" xfId="27749" xr:uid="{00000000-0005-0000-0000-00003D990000}"/>
    <cellStyle name="Millares 2 5 2 6 2 3 2 4" xfId="38093" xr:uid="{00000000-0005-0000-0000-00003E990000}"/>
    <cellStyle name="Millares 2 5 2 6 2 3 3" xfId="10464" xr:uid="{00000000-0005-0000-0000-00003F990000}"/>
    <cellStyle name="Millares 2 5 2 6 2 3 3 2" xfId="20830" xr:uid="{00000000-0005-0000-0000-000040990000}"/>
    <cellStyle name="Millares 2 5 2 6 2 3 3 2 2" xfId="51879" xr:uid="{00000000-0005-0000-0000-000041990000}"/>
    <cellStyle name="Millares 2 5 2 6 2 3 3 3" xfId="31195" xr:uid="{00000000-0005-0000-0000-000042990000}"/>
    <cellStyle name="Millares 2 5 2 6 2 3 3 4" xfId="41539" xr:uid="{00000000-0005-0000-0000-000043990000}"/>
    <cellStyle name="Millares 2 5 2 6 2 3 4" xfId="13951" xr:uid="{00000000-0005-0000-0000-000044990000}"/>
    <cellStyle name="Millares 2 5 2 6 2 3 4 2" xfId="45007" xr:uid="{00000000-0005-0000-0000-000045990000}"/>
    <cellStyle name="Millares 2 5 2 6 2 3 5" xfId="24323" xr:uid="{00000000-0005-0000-0000-000046990000}"/>
    <cellStyle name="Millares 2 5 2 6 2 3 6" xfId="34667" xr:uid="{00000000-0005-0000-0000-000047990000}"/>
    <cellStyle name="Millares 2 5 2 6 2 4" xfId="5268" xr:uid="{00000000-0005-0000-0000-000048990000}"/>
    <cellStyle name="Millares 2 5 2 6 2 4 2" xfId="15665" xr:uid="{00000000-0005-0000-0000-000049990000}"/>
    <cellStyle name="Millares 2 5 2 6 2 4 2 2" xfId="46721" xr:uid="{00000000-0005-0000-0000-00004A990000}"/>
    <cellStyle name="Millares 2 5 2 6 2 4 3" xfId="26037" xr:uid="{00000000-0005-0000-0000-00004B990000}"/>
    <cellStyle name="Millares 2 5 2 6 2 4 4" xfId="36381" xr:uid="{00000000-0005-0000-0000-00004C990000}"/>
    <cellStyle name="Millares 2 5 2 6 2 5" xfId="8706" xr:uid="{00000000-0005-0000-0000-00004D990000}"/>
    <cellStyle name="Millares 2 5 2 6 2 5 2" xfId="19091" xr:uid="{00000000-0005-0000-0000-00004E990000}"/>
    <cellStyle name="Millares 2 5 2 6 2 5 2 2" xfId="50141" xr:uid="{00000000-0005-0000-0000-00004F990000}"/>
    <cellStyle name="Millares 2 5 2 6 2 5 3" xfId="29457" xr:uid="{00000000-0005-0000-0000-000050990000}"/>
    <cellStyle name="Millares 2 5 2 6 2 5 4" xfId="39801" xr:uid="{00000000-0005-0000-0000-000051990000}"/>
    <cellStyle name="Millares 2 5 2 6 2 6" xfId="12239" xr:uid="{00000000-0005-0000-0000-000052990000}"/>
    <cellStyle name="Millares 2 5 2 6 2 6 2" xfId="43295" xr:uid="{00000000-0005-0000-0000-000053990000}"/>
    <cellStyle name="Millares 2 5 2 6 2 7" xfId="22611" xr:uid="{00000000-0005-0000-0000-000054990000}"/>
    <cellStyle name="Millares 2 5 2 6 2 8" xfId="32955" xr:uid="{00000000-0005-0000-0000-000055990000}"/>
    <cellStyle name="Millares 2 5 2 6 3" xfId="1371" xr:uid="{00000000-0005-0000-0000-000056990000}"/>
    <cellStyle name="Millares 2 5 2 6 3 2" xfId="3556" xr:uid="{00000000-0005-0000-0000-000057990000}"/>
    <cellStyle name="Millares 2 5 2 6 3 2 2" xfId="6986" xr:uid="{00000000-0005-0000-0000-000058990000}"/>
    <cellStyle name="Millares 2 5 2 6 3 2 2 2" xfId="17381" xr:uid="{00000000-0005-0000-0000-000059990000}"/>
    <cellStyle name="Millares 2 5 2 6 3 2 2 2 2" xfId="48435" xr:uid="{00000000-0005-0000-0000-00005A990000}"/>
    <cellStyle name="Millares 2 5 2 6 3 2 2 3" xfId="27751" xr:uid="{00000000-0005-0000-0000-00005B990000}"/>
    <cellStyle name="Millares 2 5 2 6 3 2 2 4" xfId="38095" xr:uid="{00000000-0005-0000-0000-00005C990000}"/>
    <cellStyle name="Millares 2 5 2 6 3 2 3" xfId="10466" xr:uid="{00000000-0005-0000-0000-00005D990000}"/>
    <cellStyle name="Millares 2 5 2 6 3 2 3 2" xfId="20832" xr:uid="{00000000-0005-0000-0000-00005E990000}"/>
    <cellStyle name="Millares 2 5 2 6 3 2 3 2 2" xfId="51881" xr:uid="{00000000-0005-0000-0000-00005F990000}"/>
    <cellStyle name="Millares 2 5 2 6 3 2 3 3" xfId="31197" xr:uid="{00000000-0005-0000-0000-000060990000}"/>
    <cellStyle name="Millares 2 5 2 6 3 2 3 4" xfId="41541" xr:uid="{00000000-0005-0000-0000-000061990000}"/>
    <cellStyle name="Millares 2 5 2 6 3 2 4" xfId="13953" xr:uid="{00000000-0005-0000-0000-000062990000}"/>
    <cellStyle name="Millares 2 5 2 6 3 2 4 2" xfId="45009" xr:uid="{00000000-0005-0000-0000-000063990000}"/>
    <cellStyle name="Millares 2 5 2 6 3 2 5" xfId="24325" xr:uid="{00000000-0005-0000-0000-000064990000}"/>
    <cellStyle name="Millares 2 5 2 6 3 2 6" xfId="34669" xr:uid="{00000000-0005-0000-0000-000065990000}"/>
    <cellStyle name="Millares 2 5 2 6 3 3" xfId="5270" xr:uid="{00000000-0005-0000-0000-000066990000}"/>
    <cellStyle name="Millares 2 5 2 6 3 3 2" xfId="15667" xr:uid="{00000000-0005-0000-0000-000067990000}"/>
    <cellStyle name="Millares 2 5 2 6 3 3 2 2" xfId="46723" xr:uid="{00000000-0005-0000-0000-000068990000}"/>
    <cellStyle name="Millares 2 5 2 6 3 3 3" xfId="26039" xr:uid="{00000000-0005-0000-0000-000069990000}"/>
    <cellStyle name="Millares 2 5 2 6 3 3 4" xfId="36383" xr:uid="{00000000-0005-0000-0000-00006A990000}"/>
    <cellStyle name="Millares 2 5 2 6 3 4" xfId="8708" xr:uid="{00000000-0005-0000-0000-00006B990000}"/>
    <cellStyle name="Millares 2 5 2 6 3 4 2" xfId="19093" xr:uid="{00000000-0005-0000-0000-00006C990000}"/>
    <cellStyle name="Millares 2 5 2 6 3 4 2 2" xfId="50143" xr:uid="{00000000-0005-0000-0000-00006D990000}"/>
    <cellStyle name="Millares 2 5 2 6 3 4 3" xfId="29459" xr:uid="{00000000-0005-0000-0000-00006E990000}"/>
    <cellStyle name="Millares 2 5 2 6 3 4 4" xfId="39803" xr:uid="{00000000-0005-0000-0000-00006F990000}"/>
    <cellStyle name="Millares 2 5 2 6 3 5" xfId="12241" xr:uid="{00000000-0005-0000-0000-000070990000}"/>
    <cellStyle name="Millares 2 5 2 6 3 5 2" xfId="43297" xr:uid="{00000000-0005-0000-0000-000071990000}"/>
    <cellStyle name="Millares 2 5 2 6 3 6" xfId="22613" xr:uid="{00000000-0005-0000-0000-000072990000}"/>
    <cellStyle name="Millares 2 5 2 6 3 7" xfId="32957" xr:uid="{00000000-0005-0000-0000-000073990000}"/>
    <cellStyle name="Millares 2 5 2 6 4" xfId="1372" xr:uid="{00000000-0005-0000-0000-000074990000}"/>
    <cellStyle name="Millares 2 5 2 6 4 2" xfId="3557" xr:uid="{00000000-0005-0000-0000-000075990000}"/>
    <cellStyle name="Millares 2 5 2 6 4 2 2" xfId="6987" xr:uid="{00000000-0005-0000-0000-000076990000}"/>
    <cellStyle name="Millares 2 5 2 6 4 2 2 2" xfId="17382" xr:uid="{00000000-0005-0000-0000-000077990000}"/>
    <cellStyle name="Millares 2 5 2 6 4 2 2 2 2" xfId="48436" xr:uid="{00000000-0005-0000-0000-000078990000}"/>
    <cellStyle name="Millares 2 5 2 6 4 2 2 3" xfId="27752" xr:uid="{00000000-0005-0000-0000-000079990000}"/>
    <cellStyle name="Millares 2 5 2 6 4 2 2 4" xfId="38096" xr:uid="{00000000-0005-0000-0000-00007A990000}"/>
    <cellStyle name="Millares 2 5 2 6 4 2 3" xfId="10467" xr:uid="{00000000-0005-0000-0000-00007B990000}"/>
    <cellStyle name="Millares 2 5 2 6 4 2 3 2" xfId="20833" xr:uid="{00000000-0005-0000-0000-00007C990000}"/>
    <cellStyle name="Millares 2 5 2 6 4 2 3 2 2" xfId="51882" xr:uid="{00000000-0005-0000-0000-00007D990000}"/>
    <cellStyle name="Millares 2 5 2 6 4 2 3 3" xfId="31198" xr:uid="{00000000-0005-0000-0000-00007E990000}"/>
    <cellStyle name="Millares 2 5 2 6 4 2 3 4" xfId="41542" xr:uid="{00000000-0005-0000-0000-00007F990000}"/>
    <cellStyle name="Millares 2 5 2 6 4 2 4" xfId="13954" xr:uid="{00000000-0005-0000-0000-000080990000}"/>
    <cellStyle name="Millares 2 5 2 6 4 2 4 2" xfId="45010" xr:uid="{00000000-0005-0000-0000-000081990000}"/>
    <cellStyle name="Millares 2 5 2 6 4 2 5" xfId="24326" xr:uid="{00000000-0005-0000-0000-000082990000}"/>
    <cellStyle name="Millares 2 5 2 6 4 2 6" xfId="34670" xr:uid="{00000000-0005-0000-0000-000083990000}"/>
    <cellStyle name="Millares 2 5 2 6 4 3" xfId="5271" xr:uid="{00000000-0005-0000-0000-000084990000}"/>
    <cellStyle name="Millares 2 5 2 6 4 3 2" xfId="15668" xr:uid="{00000000-0005-0000-0000-000085990000}"/>
    <cellStyle name="Millares 2 5 2 6 4 3 2 2" xfId="46724" xr:uid="{00000000-0005-0000-0000-000086990000}"/>
    <cellStyle name="Millares 2 5 2 6 4 3 3" xfId="26040" xr:uid="{00000000-0005-0000-0000-000087990000}"/>
    <cellStyle name="Millares 2 5 2 6 4 3 4" xfId="36384" xr:uid="{00000000-0005-0000-0000-000088990000}"/>
    <cellStyle name="Millares 2 5 2 6 4 4" xfId="8709" xr:uid="{00000000-0005-0000-0000-000089990000}"/>
    <cellStyle name="Millares 2 5 2 6 4 4 2" xfId="19094" xr:uid="{00000000-0005-0000-0000-00008A990000}"/>
    <cellStyle name="Millares 2 5 2 6 4 4 2 2" xfId="50144" xr:uid="{00000000-0005-0000-0000-00008B990000}"/>
    <cellStyle name="Millares 2 5 2 6 4 4 3" xfId="29460" xr:uid="{00000000-0005-0000-0000-00008C990000}"/>
    <cellStyle name="Millares 2 5 2 6 4 4 4" xfId="39804" xr:uid="{00000000-0005-0000-0000-00008D990000}"/>
    <cellStyle name="Millares 2 5 2 6 4 5" xfId="12242" xr:uid="{00000000-0005-0000-0000-00008E990000}"/>
    <cellStyle name="Millares 2 5 2 6 4 5 2" xfId="43298" xr:uid="{00000000-0005-0000-0000-00008F990000}"/>
    <cellStyle name="Millares 2 5 2 6 4 6" xfId="22614" xr:uid="{00000000-0005-0000-0000-000090990000}"/>
    <cellStyle name="Millares 2 5 2 6 4 7" xfId="32958" xr:uid="{00000000-0005-0000-0000-000091990000}"/>
    <cellStyle name="Millares 2 5 2 6 5" xfId="1373" xr:uid="{00000000-0005-0000-0000-000092990000}"/>
    <cellStyle name="Millares 2 5 2 6 5 2" xfId="3558" xr:uid="{00000000-0005-0000-0000-000093990000}"/>
    <cellStyle name="Millares 2 5 2 6 5 2 2" xfId="6988" xr:uid="{00000000-0005-0000-0000-000094990000}"/>
    <cellStyle name="Millares 2 5 2 6 5 2 2 2" xfId="17383" xr:uid="{00000000-0005-0000-0000-000095990000}"/>
    <cellStyle name="Millares 2 5 2 6 5 2 2 2 2" xfId="48437" xr:uid="{00000000-0005-0000-0000-000096990000}"/>
    <cellStyle name="Millares 2 5 2 6 5 2 2 3" xfId="27753" xr:uid="{00000000-0005-0000-0000-000097990000}"/>
    <cellStyle name="Millares 2 5 2 6 5 2 2 4" xfId="38097" xr:uid="{00000000-0005-0000-0000-000098990000}"/>
    <cellStyle name="Millares 2 5 2 6 5 2 3" xfId="10468" xr:uid="{00000000-0005-0000-0000-000099990000}"/>
    <cellStyle name="Millares 2 5 2 6 5 2 3 2" xfId="20834" xr:uid="{00000000-0005-0000-0000-00009A990000}"/>
    <cellStyle name="Millares 2 5 2 6 5 2 3 2 2" xfId="51883" xr:uid="{00000000-0005-0000-0000-00009B990000}"/>
    <cellStyle name="Millares 2 5 2 6 5 2 3 3" xfId="31199" xr:uid="{00000000-0005-0000-0000-00009C990000}"/>
    <cellStyle name="Millares 2 5 2 6 5 2 3 4" xfId="41543" xr:uid="{00000000-0005-0000-0000-00009D990000}"/>
    <cellStyle name="Millares 2 5 2 6 5 2 4" xfId="13955" xr:uid="{00000000-0005-0000-0000-00009E990000}"/>
    <cellStyle name="Millares 2 5 2 6 5 2 4 2" xfId="45011" xr:uid="{00000000-0005-0000-0000-00009F990000}"/>
    <cellStyle name="Millares 2 5 2 6 5 2 5" xfId="24327" xr:uid="{00000000-0005-0000-0000-0000A0990000}"/>
    <cellStyle name="Millares 2 5 2 6 5 2 6" xfId="34671" xr:uid="{00000000-0005-0000-0000-0000A1990000}"/>
    <cellStyle name="Millares 2 5 2 6 5 3" xfId="5272" xr:uid="{00000000-0005-0000-0000-0000A2990000}"/>
    <cellStyle name="Millares 2 5 2 6 5 3 2" xfId="15669" xr:uid="{00000000-0005-0000-0000-0000A3990000}"/>
    <cellStyle name="Millares 2 5 2 6 5 3 2 2" xfId="46725" xr:uid="{00000000-0005-0000-0000-0000A4990000}"/>
    <cellStyle name="Millares 2 5 2 6 5 3 3" xfId="26041" xr:uid="{00000000-0005-0000-0000-0000A5990000}"/>
    <cellStyle name="Millares 2 5 2 6 5 3 4" xfId="36385" xr:uid="{00000000-0005-0000-0000-0000A6990000}"/>
    <cellStyle name="Millares 2 5 2 6 5 4" xfId="8710" xr:uid="{00000000-0005-0000-0000-0000A7990000}"/>
    <cellStyle name="Millares 2 5 2 6 5 4 2" xfId="19095" xr:uid="{00000000-0005-0000-0000-0000A8990000}"/>
    <cellStyle name="Millares 2 5 2 6 5 4 2 2" xfId="50145" xr:uid="{00000000-0005-0000-0000-0000A9990000}"/>
    <cellStyle name="Millares 2 5 2 6 5 4 3" xfId="29461" xr:uid="{00000000-0005-0000-0000-0000AA990000}"/>
    <cellStyle name="Millares 2 5 2 6 5 4 4" xfId="39805" xr:uid="{00000000-0005-0000-0000-0000AB990000}"/>
    <cellStyle name="Millares 2 5 2 6 5 5" xfId="12243" xr:uid="{00000000-0005-0000-0000-0000AC990000}"/>
    <cellStyle name="Millares 2 5 2 6 5 5 2" xfId="43299" xr:uid="{00000000-0005-0000-0000-0000AD990000}"/>
    <cellStyle name="Millares 2 5 2 6 5 6" xfId="22615" xr:uid="{00000000-0005-0000-0000-0000AE990000}"/>
    <cellStyle name="Millares 2 5 2 6 5 7" xfId="32959" xr:uid="{00000000-0005-0000-0000-0000AF990000}"/>
    <cellStyle name="Millares 2 5 2 6 6" xfId="3553" xr:uid="{00000000-0005-0000-0000-0000B0990000}"/>
    <cellStyle name="Millares 2 5 2 6 6 2" xfId="6983" xr:uid="{00000000-0005-0000-0000-0000B1990000}"/>
    <cellStyle name="Millares 2 5 2 6 6 2 2" xfId="17378" xr:uid="{00000000-0005-0000-0000-0000B2990000}"/>
    <cellStyle name="Millares 2 5 2 6 6 2 2 2" xfId="48432" xr:uid="{00000000-0005-0000-0000-0000B3990000}"/>
    <cellStyle name="Millares 2 5 2 6 6 2 3" xfId="27748" xr:uid="{00000000-0005-0000-0000-0000B4990000}"/>
    <cellStyle name="Millares 2 5 2 6 6 2 4" xfId="38092" xr:uid="{00000000-0005-0000-0000-0000B5990000}"/>
    <cellStyle name="Millares 2 5 2 6 6 3" xfId="10463" xr:uid="{00000000-0005-0000-0000-0000B6990000}"/>
    <cellStyle name="Millares 2 5 2 6 6 3 2" xfId="20829" xr:uid="{00000000-0005-0000-0000-0000B7990000}"/>
    <cellStyle name="Millares 2 5 2 6 6 3 2 2" xfId="51878" xr:uid="{00000000-0005-0000-0000-0000B8990000}"/>
    <cellStyle name="Millares 2 5 2 6 6 3 3" xfId="31194" xr:uid="{00000000-0005-0000-0000-0000B9990000}"/>
    <cellStyle name="Millares 2 5 2 6 6 3 4" xfId="41538" xr:uid="{00000000-0005-0000-0000-0000BA990000}"/>
    <cellStyle name="Millares 2 5 2 6 6 4" xfId="13950" xr:uid="{00000000-0005-0000-0000-0000BB990000}"/>
    <cellStyle name="Millares 2 5 2 6 6 4 2" xfId="45006" xr:uid="{00000000-0005-0000-0000-0000BC990000}"/>
    <cellStyle name="Millares 2 5 2 6 6 5" xfId="24322" xr:uid="{00000000-0005-0000-0000-0000BD990000}"/>
    <cellStyle name="Millares 2 5 2 6 6 6" xfId="34666" xr:uid="{00000000-0005-0000-0000-0000BE990000}"/>
    <cellStyle name="Millares 2 5 2 6 7" xfId="5267" xr:uid="{00000000-0005-0000-0000-0000BF990000}"/>
    <cellStyle name="Millares 2 5 2 6 7 2" xfId="15664" xr:uid="{00000000-0005-0000-0000-0000C0990000}"/>
    <cellStyle name="Millares 2 5 2 6 7 2 2" xfId="46720" xr:uid="{00000000-0005-0000-0000-0000C1990000}"/>
    <cellStyle name="Millares 2 5 2 6 7 3" xfId="26036" xr:uid="{00000000-0005-0000-0000-0000C2990000}"/>
    <cellStyle name="Millares 2 5 2 6 7 4" xfId="36380" xr:uid="{00000000-0005-0000-0000-0000C3990000}"/>
    <cellStyle name="Millares 2 5 2 6 8" xfId="8705" xr:uid="{00000000-0005-0000-0000-0000C4990000}"/>
    <cellStyle name="Millares 2 5 2 6 8 2" xfId="19090" xr:uid="{00000000-0005-0000-0000-0000C5990000}"/>
    <cellStyle name="Millares 2 5 2 6 8 2 2" xfId="50140" xr:uid="{00000000-0005-0000-0000-0000C6990000}"/>
    <cellStyle name="Millares 2 5 2 6 8 3" xfId="29456" xr:uid="{00000000-0005-0000-0000-0000C7990000}"/>
    <cellStyle name="Millares 2 5 2 6 8 4" xfId="39800" xr:uid="{00000000-0005-0000-0000-0000C8990000}"/>
    <cellStyle name="Millares 2 5 2 6 9" xfId="12238" xr:uid="{00000000-0005-0000-0000-0000C9990000}"/>
    <cellStyle name="Millares 2 5 2 6 9 2" xfId="43294" xr:uid="{00000000-0005-0000-0000-0000CA990000}"/>
    <cellStyle name="Millares 2 5 2 7" xfId="1374" xr:uid="{00000000-0005-0000-0000-0000CB990000}"/>
    <cellStyle name="Millares 2 5 2 7 2" xfId="1375" xr:uid="{00000000-0005-0000-0000-0000CC990000}"/>
    <cellStyle name="Millares 2 5 2 7 2 2" xfId="3560" xr:uid="{00000000-0005-0000-0000-0000CD990000}"/>
    <cellStyle name="Millares 2 5 2 7 2 2 2" xfId="6990" xr:uid="{00000000-0005-0000-0000-0000CE990000}"/>
    <cellStyle name="Millares 2 5 2 7 2 2 2 2" xfId="17385" xr:uid="{00000000-0005-0000-0000-0000CF990000}"/>
    <cellStyle name="Millares 2 5 2 7 2 2 2 2 2" xfId="48439" xr:uid="{00000000-0005-0000-0000-0000D0990000}"/>
    <cellStyle name="Millares 2 5 2 7 2 2 2 3" xfId="27755" xr:uid="{00000000-0005-0000-0000-0000D1990000}"/>
    <cellStyle name="Millares 2 5 2 7 2 2 2 4" xfId="38099" xr:uid="{00000000-0005-0000-0000-0000D2990000}"/>
    <cellStyle name="Millares 2 5 2 7 2 2 3" xfId="10470" xr:uid="{00000000-0005-0000-0000-0000D3990000}"/>
    <cellStyle name="Millares 2 5 2 7 2 2 3 2" xfId="20836" xr:uid="{00000000-0005-0000-0000-0000D4990000}"/>
    <cellStyle name="Millares 2 5 2 7 2 2 3 2 2" xfId="51885" xr:uid="{00000000-0005-0000-0000-0000D5990000}"/>
    <cellStyle name="Millares 2 5 2 7 2 2 3 3" xfId="31201" xr:uid="{00000000-0005-0000-0000-0000D6990000}"/>
    <cellStyle name="Millares 2 5 2 7 2 2 3 4" xfId="41545" xr:uid="{00000000-0005-0000-0000-0000D7990000}"/>
    <cellStyle name="Millares 2 5 2 7 2 2 4" xfId="13957" xr:uid="{00000000-0005-0000-0000-0000D8990000}"/>
    <cellStyle name="Millares 2 5 2 7 2 2 4 2" xfId="45013" xr:uid="{00000000-0005-0000-0000-0000D9990000}"/>
    <cellStyle name="Millares 2 5 2 7 2 2 5" xfId="24329" xr:uid="{00000000-0005-0000-0000-0000DA990000}"/>
    <cellStyle name="Millares 2 5 2 7 2 2 6" xfId="34673" xr:uid="{00000000-0005-0000-0000-0000DB990000}"/>
    <cellStyle name="Millares 2 5 2 7 2 3" xfId="5274" xr:uid="{00000000-0005-0000-0000-0000DC990000}"/>
    <cellStyle name="Millares 2 5 2 7 2 3 2" xfId="15671" xr:uid="{00000000-0005-0000-0000-0000DD990000}"/>
    <cellStyle name="Millares 2 5 2 7 2 3 2 2" xfId="46727" xr:uid="{00000000-0005-0000-0000-0000DE990000}"/>
    <cellStyle name="Millares 2 5 2 7 2 3 3" xfId="26043" xr:uid="{00000000-0005-0000-0000-0000DF990000}"/>
    <cellStyle name="Millares 2 5 2 7 2 3 4" xfId="36387" xr:uid="{00000000-0005-0000-0000-0000E0990000}"/>
    <cellStyle name="Millares 2 5 2 7 2 4" xfId="8712" xr:uid="{00000000-0005-0000-0000-0000E1990000}"/>
    <cellStyle name="Millares 2 5 2 7 2 4 2" xfId="19097" xr:uid="{00000000-0005-0000-0000-0000E2990000}"/>
    <cellStyle name="Millares 2 5 2 7 2 4 2 2" xfId="50147" xr:uid="{00000000-0005-0000-0000-0000E3990000}"/>
    <cellStyle name="Millares 2 5 2 7 2 4 3" xfId="29463" xr:uid="{00000000-0005-0000-0000-0000E4990000}"/>
    <cellStyle name="Millares 2 5 2 7 2 4 4" xfId="39807" xr:uid="{00000000-0005-0000-0000-0000E5990000}"/>
    <cellStyle name="Millares 2 5 2 7 2 5" xfId="12245" xr:uid="{00000000-0005-0000-0000-0000E6990000}"/>
    <cellStyle name="Millares 2 5 2 7 2 5 2" xfId="43301" xr:uid="{00000000-0005-0000-0000-0000E7990000}"/>
    <cellStyle name="Millares 2 5 2 7 2 6" xfId="22617" xr:uid="{00000000-0005-0000-0000-0000E8990000}"/>
    <cellStyle name="Millares 2 5 2 7 2 7" xfId="32961" xr:uid="{00000000-0005-0000-0000-0000E9990000}"/>
    <cellStyle name="Millares 2 5 2 7 3" xfId="1376" xr:uid="{00000000-0005-0000-0000-0000EA990000}"/>
    <cellStyle name="Millares 2 5 2 7 3 2" xfId="3561" xr:uid="{00000000-0005-0000-0000-0000EB990000}"/>
    <cellStyle name="Millares 2 5 2 7 3 2 2" xfId="6991" xr:uid="{00000000-0005-0000-0000-0000EC990000}"/>
    <cellStyle name="Millares 2 5 2 7 3 2 2 2" xfId="17386" xr:uid="{00000000-0005-0000-0000-0000ED990000}"/>
    <cellStyle name="Millares 2 5 2 7 3 2 2 2 2" xfId="48440" xr:uid="{00000000-0005-0000-0000-0000EE990000}"/>
    <cellStyle name="Millares 2 5 2 7 3 2 2 3" xfId="27756" xr:uid="{00000000-0005-0000-0000-0000EF990000}"/>
    <cellStyle name="Millares 2 5 2 7 3 2 2 4" xfId="38100" xr:uid="{00000000-0005-0000-0000-0000F0990000}"/>
    <cellStyle name="Millares 2 5 2 7 3 2 3" xfId="10471" xr:uid="{00000000-0005-0000-0000-0000F1990000}"/>
    <cellStyle name="Millares 2 5 2 7 3 2 3 2" xfId="20837" xr:uid="{00000000-0005-0000-0000-0000F2990000}"/>
    <cellStyle name="Millares 2 5 2 7 3 2 3 2 2" xfId="51886" xr:uid="{00000000-0005-0000-0000-0000F3990000}"/>
    <cellStyle name="Millares 2 5 2 7 3 2 3 3" xfId="31202" xr:uid="{00000000-0005-0000-0000-0000F4990000}"/>
    <cellStyle name="Millares 2 5 2 7 3 2 3 4" xfId="41546" xr:uid="{00000000-0005-0000-0000-0000F5990000}"/>
    <cellStyle name="Millares 2 5 2 7 3 2 4" xfId="13958" xr:uid="{00000000-0005-0000-0000-0000F6990000}"/>
    <cellStyle name="Millares 2 5 2 7 3 2 4 2" xfId="45014" xr:uid="{00000000-0005-0000-0000-0000F7990000}"/>
    <cellStyle name="Millares 2 5 2 7 3 2 5" xfId="24330" xr:uid="{00000000-0005-0000-0000-0000F8990000}"/>
    <cellStyle name="Millares 2 5 2 7 3 2 6" xfId="34674" xr:uid="{00000000-0005-0000-0000-0000F9990000}"/>
    <cellStyle name="Millares 2 5 2 7 3 3" xfId="5275" xr:uid="{00000000-0005-0000-0000-0000FA990000}"/>
    <cellStyle name="Millares 2 5 2 7 3 3 2" xfId="15672" xr:uid="{00000000-0005-0000-0000-0000FB990000}"/>
    <cellStyle name="Millares 2 5 2 7 3 3 2 2" xfId="46728" xr:uid="{00000000-0005-0000-0000-0000FC990000}"/>
    <cellStyle name="Millares 2 5 2 7 3 3 3" xfId="26044" xr:uid="{00000000-0005-0000-0000-0000FD990000}"/>
    <cellStyle name="Millares 2 5 2 7 3 3 4" xfId="36388" xr:uid="{00000000-0005-0000-0000-0000FE990000}"/>
    <cellStyle name="Millares 2 5 2 7 3 4" xfId="8713" xr:uid="{00000000-0005-0000-0000-0000FF990000}"/>
    <cellStyle name="Millares 2 5 2 7 3 4 2" xfId="19098" xr:uid="{00000000-0005-0000-0000-0000009A0000}"/>
    <cellStyle name="Millares 2 5 2 7 3 4 2 2" xfId="50148" xr:uid="{00000000-0005-0000-0000-0000019A0000}"/>
    <cellStyle name="Millares 2 5 2 7 3 4 3" xfId="29464" xr:uid="{00000000-0005-0000-0000-0000029A0000}"/>
    <cellStyle name="Millares 2 5 2 7 3 4 4" xfId="39808" xr:uid="{00000000-0005-0000-0000-0000039A0000}"/>
    <cellStyle name="Millares 2 5 2 7 3 5" xfId="12246" xr:uid="{00000000-0005-0000-0000-0000049A0000}"/>
    <cellStyle name="Millares 2 5 2 7 3 5 2" xfId="43302" xr:uid="{00000000-0005-0000-0000-0000059A0000}"/>
    <cellStyle name="Millares 2 5 2 7 3 6" xfId="22618" xr:uid="{00000000-0005-0000-0000-0000069A0000}"/>
    <cellStyle name="Millares 2 5 2 7 3 7" xfId="32962" xr:uid="{00000000-0005-0000-0000-0000079A0000}"/>
    <cellStyle name="Millares 2 5 2 7 4" xfId="3559" xr:uid="{00000000-0005-0000-0000-0000089A0000}"/>
    <cellStyle name="Millares 2 5 2 7 4 2" xfId="6989" xr:uid="{00000000-0005-0000-0000-0000099A0000}"/>
    <cellStyle name="Millares 2 5 2 7 4 2 2" xfId="17384" xr:uid="{00000000-0005-0000-0000-00000A9A0000}"/>
    <cellStyle name="Millares 2 5 2 7 4 2 2 2" xfId="48438" xr:uid="{00000000-0005-0000-0000-00000B9A0000}"/>
    <cellStyle name="Millares 2 5 2 7 4 2 3" xfId="27754" xr:uid="{00000000-0005-0000-0000-00000C9A0000}"/>
    <cellStyle name="Millares 2 5 2 7 4 2 4" xfId="38098" xr:uid="{00000000-0005-0000-0000-00000D9A0000}"/>
    <cellStyle name="Millares 2 5 2 7 4 3" xfId="10469" xr:uid="{00000000-0005-0000-0000-00000E9A0000}"/>
    <cellStyle name="Millares 2 5 2 7 4 3 2" xfId="20835" xr:uid="{00000000-0005-0000-0000-00000F9A0000}"/>
    <cellStyle name="Millares 2 5 2 7 4 3 2 2" xfId="51884" xr:uid="{00000000-0005-0000-0000-0000109A0000}"/>
    <cellStyle name="Millares 2 5 2 7 4 3 3" xfId="31200" xr:uid="{00000000-0005-0000-0000-0000119A0000}"/>
    <cellStyle name="Millares 2 5 2 7 4 3 4" xfId="41544" xr:uid="{00000000-0005-0000-0000-0000129A0000}"/>
    <cellStyle name="Millares 2 5 2 7 4 4" xfId="13956" xr:uid="{00000000-0005-0000-0000-0000139A0000}"/>
    <cellStyle name="Millares 2 5 2 7 4 4 2" xfId="45012" xr:uid="{00000000-0005-0000-0000-0000149A0000}"/>
    <cellStyle name="Millares 2 5 2 7 4 5" xfId="24328" xr:uid="{00000000-0005-0000-0000-0000159A0000}"/>
    <cellStyle name="Millares 2 5 2 7 4 6" xfId="34672" xr:uid="{00000000-0005-0000-0000-0000169A0000}"/>
    <cellStyle name="Millares 2 5 2 7 5" xfId="5273" xr:uid="{00000000-0005-0000-0000-0000179A0000}"/>
    <cellStyle name="Millares 2 5 2 7 5 2" xfId="15670" xr:uid="{00000000-0005-0000-0000-0000189A0000}"/>
    <cellStyle name="Millares 2 5 2 7 5 2 2" xfId="46726" xr:uid="{00000000-0005-0000-0000-0000199A0000}"/>
    <cellStyle name="Millares 2 5 2 7 5 3" xfId="26042" xr:uid="{00000000-0005-0000-0000-00001A9A0000}"/>
    <cellStyle name="Millares 2 5 2 7 5 4" xfId="36386" xr:uid="{00000000-0005-0000-0000-00001B9A0000}"/>
    <cellStyle name="Millares 2 5 2 7 6" xfId="8711" xr:uid="{00000000-0005-0000-0000-00001C9A0000}"/>
    <cellStyle name="Millares 2 5 2 7 6 2" xfId="19096" xr:uid="{00000000-0005-0000-0000-00001D9A0000}"/>
    <cellStyle name="Millares 2 5 2 7 6 2 2" xfId="50146" xr:uid="{00000000-0005-0000-0000-00001E9A0000}"/>
    <cellStyle name="Millares 2 5 2 7 6 3" xfId="29462" xr:uid="{00000000-0005-0000-0000-00001F9A0000}"/>
    <cellStyle name="Millares 2 5 2 7 6 4" xfId="39806" xr:uid="{00000000-0005-0000-0000-0000209A0000}"/>
    <cellStyle name="Millares 2 5 2 7 7" xfId="12244" xr:uid="{00000000-0005-0000-0000-0000219A0000}"/>
    <cellStyle name="Millares 2 5 2 7 7 2" xfId="43300" xr:uid="{00000000-0005-0000-0000-0000229A0000}"/>
    <cellStyle name="Millares 2 5 2 7 8" xfId="22616" xr:uid="{00000000-0005-0000-0000-0000239A0000}"/>
    <cellStyle name="Millares 2 5 2 7 9" xfId="32960" xr:uid="{00000000-0005-0000-0000-0000249A0000}"/>
    <cellStyle name="Millares 2 5 2 8" xfId="1377" xr:uid="{00000000-0005-0000-0000-0000259A0000}"/>
    <cellStyle name="Millares 2 5 2 8 2" xfId="3562" xr:uid="{00000000-0005-0000-0000-0000269A0000}"/>
    <cellStyle name="Millares 2 5 2 8 2 2" xfId="6992" xr:uid="{00000000-0005-0000-0000-0000279A0000}"/>
    <cellStyle name="Millares 2 5 2 8 2 2 2" xfId="17387" xr:uid="{00000000-0005-0000-0000-0000289A0000}"/>
    <cellStyle name="Millares 2 5 2 8 2 2 2 2" xfId="48441" xr:uid="{00000000-0005-0000-0000-0000299A0000}"/>
    <cellStyle name="Millares 2 5 2 8 2 2 3" xfId="27757" xr:uid="{00000000-0005-0000-0000-00002A9A0000}"/>
    <cellStyle name="Millares 2 5 2 8 2 2 4" xfId="38101" xr:uid="{00000000-0005-0000-0000-00002B9A0000}"/>
    <cellStyle name="Millares 2 5 2 8 2 3" xfId="10472" xr:uid="{00000000-0005-0000-0000-00002C9A0000}"/>
    <cellStyle name="Millares 2 5 2 8 2 3 2" xfId="20838" xr:uid="{00000000-0005-0000-0000-00002D9A0000}"/>
    <cellStyle name="Millares 2 5 2 8 2 3 2 2" xfId="51887" xr:uid="{00000000-0005-0000-0000-00002E9A0000}"/>
    <cellStyle name="Millares 2 5 2 8 2 3 3" xfId="31203" xr:uid="{00000000-0005-0000-0000-00002F9A0000}"/>
    <cellStyle name="Millares 2 5 2 8 2 3 4" xfId="41547" xr:uid="{00000000-0005-0000-0000-0000309A0000}"/>
    <cellStyle name="Millares 2 5 2 8 2 4" xfId="13959" xr:uid="{00000000-0005-0000-0000-0000319A0000}"/>
    <cellStyle name="Millares 2 5 2 8 2 4 2" xfId="45015" xr:uid="{00000000-0005-0000-0000-0000329A0000}"/>
    <cellStyle name="Millares 2 5 2 8 2 5" xfId="24331" xr:uid="{00000000-0005-0000-0000-0000339A0000}"/>
    <cellStyle name="Millares 2 5 2 8 2 6" xfId="34675" xr:uid="{00000000-0005-0000-0000-0000349A0000}"/>
    <cellStyle name="Millares 2 5 2 8 3" xfId="5276" xr:uid="{00000000-0005-0000-0000-0000359A0000}"/>
    <cellStyle name="Millares 2 5 2 8 3 2" xfId="15673" xr:uid="{00000000-0005-0000-0000-0000369A0000}"/>
    <cellStyle name="Millares 2 5 2 8 3 2 2" xfId="46729" xr:uid="{00000000-0005-0000-0000-0000379A0000}"/>
    <cellStyle name="Millares 2 5 2 8 3 3" xfId="26045" xr:uid="{00000000-0005-0000-0000-0000389A0000}"/>
    <cellStyle name="Millares 2 5 2 8 3 4" xfId="36389" xr:uid="{00000000-0005-0000-0000-0000399A0000}"/>
    <cellStyle name="Millares 2 5 2 8 4" xfId="8714" xr:uid="{00000000-0005-0000-0000-00003A9A0000}"/>
    <cellStyle name="Millares 2 5 2 8 4 2" xfId="19099" xr:uid="{00000000-0005-0000-0000-00003B9A0000}"/>
    <cellStyle name="Millares 2 5 2 8 4 2 2" xfId="50149" xr:uid="{00000000-0005-0000-0000-00003C9A0000}"/>
    <cellStyle name="Millares 2 5 2 8 4 3" xfId="29465" xr:uid="{00000000-0005-0000-0000-00003D9A0000}"/>
    <cellStyle name="Millares 2 5 2 8 4 4" xfId="39809" xr:uid="{00000000-0005-0000-0000-00003E9A0000}"/>
    <cellStyle name="Millares 2 5 2 8 5" xfId="12247" xr:uid="{00000000-0005-0000-0000-00003F9A0000}"/>
    <cellStyle name="Millares 2 5 2 8 5 2" xfId="43303" xr:uid="{00000000-0005-0000-0000-0000409A0000}"/>
    <cellStyle name="Millares 2 5 2 8 6" xfId="22619" xr:uid="{00000000-0005-0000-0000-0000419A0000}"/>
    <cellStyle name="Millares 2 5 2 8 7" xfId="32963" xr:uid="{00000000-0005-0000-0000-0000429A0000}"/>
    <cellStyle name="Millares 2 5 2 9" xfId="1378" xr:uid="{00000000-0005-0000-0000-0000439A0000}"/>
    <cellStyle name="Millares 2 5 2 9 2" xfId="3563" xr:uid="{00000000-0005-0000-0000-0000449A0000}"/>
    <cellStyle name="Millares 2 5 2 9 2 2" xfId="6993" xr:uid="{00000000-0005-0000-0000-0000459A0000}"/>
    <cellStyle name="Millares 2 5 2 9 2 2 2" xfId="17388" xr:uid="{00000000-0005-0000-0000-0000469A0000}"/>
    <cellStyle name="Millares 2 5 2 9 2 2 2 2" xfId="48442" xr:uid="{00000000-0005-0000-0000-0000479A0000}"/>
    <cellStyle name="Millares 2 5 2 9 2 2 3" xfId="27758" xr:uid="{00000000-0005-0000-0000-0000489A0000}"/>
    <cellStyle name="Millares 2 5 2 9 2 2 4" xfId="38102" xr:uid="{00000000-0005-0000-0000-0000499A0000}"/>
    <cellStyle name="Millares 2 5 2 9 2 3" xfId="10473" xr:uid="{00000000-0005-0000-0000-00004A9A0000}"/>
    <cellStyle name="Millares 2 5 2 9 2 3 2" xfId="20839" xr:uid="{00000000-0005-0000-0000-00004B9A0000}"/>
    <cellStyle name="Millares 2 5 2 9 2 3 2 2" xfId="51888" xr:uid="{00000000-0005-0000-0000-00004C9A0000}"/>
    <cellStyle name="Millares 2 5 2 9 2 3 3" xfId="31204" xr:uid="{00000000-0005-0000-0000-00004D9A0000}"/>
    <cellStyle name="Millares 2 5 2 9 2 3 4" xfId="41548" xr:uid="{00000000-0005-0000-0000-00004E9A0000}"/>
    <cellStyle name="Millares 2 5 2 9 2 4" xfId="13960" xr:uid="{00000000-0005-0000-0000-00004F9A0000}"/>
    <cellStyle name="Millares 2 5 2 9 2 4 2" xfId="45016" xr:uid="{00000000-0005-0000-0000-0000509A0000}"/>
    <cellStyle name="Millares 2 5 2 9 2 5" xfId="24332" xr:uid="{00000000-0005-0000-0000-0000519A0000}"/>
    <cellStyle name="Millares 2 5 2 9 2 6" xfId="34676" xr:uid="{00000000-0005-0000-0000-0000529A0000}"/>
    <cellStyle name="Millares 2 5 2 9 3" xfId="5277" xr:uid="{00000000-0005-0000-0000-0000539A0000}"/>
    <cellStyle name="Millares 2 5 2 9 3 2" xfId="15674" xr:uid="{00000000-0005-0000-0000-0000549A0000}"/>
    <cellStyle name="Millares 2 5 2 9 3 2 2" xfId="46730" xr:uid="{00000000-0005-0000-0000-0000559A0000}"/>
    <cellStyle name="Millares 2 5 2 9 3 3" xfId="26046" xr:uid="{00000000-0005-0000-0000-0000569A0000}"/>
    <cellStyle name="Millares 2 5 2 9 3 4" xfId="36390" xr:uid="{00000000-0005-0000-0000-0000579A0000}"/>
    <cellStyle name="Millares 2 5 2 9 4" xfId="8715" xr:uid="{00000000-0005-0000-0000-0000589A0000}"/>
    <cellStyle name="Millares 2 5 2 9 4 2" xfId="19100" xr:uid="{00000000-0005-0000-0000-0000599A0000}"/>
    <cellStyle name="Millares 2 5 2 9 4 2 2" xfId="50150" xr:uid="{00000000-0005-0000-0000-00005A9A0000}"/>
    <cellStyle name="Millares 2 5 2 9 4 3" xfId="29466" xr:uid="{00000000-0005-0000-0000-00005B9A0000}"/>
    <cellStyle name="Millares 2 5 2 9 4 4" xfId="39810" xr:uid="{00000000-0005-0000-0000-00005C9A0000}"/>
    <cellStyle name="Millares 2 5 2 9 5" xfId="12248" xr:uid="{00000000-0005-0000-0000-00005D9A0000}"/>
    <cellStyle name="Millares 2 5 2 9 5 2" xfId="43304" xr:uid="{00000000-0005-0000-0000-00005E9A0000}"/>
    <cellStyle name="Millares 2 5 2 9 6" xfId="22620" xr:uid="{00000000-0005-0000-0000-00005F9A0000}"/>
    <cellStyle name="Millares 2 5 2 9 7" xfId="32964" xr:uid="{00000000-0005-0000-0000-0000609A0000}"/>
    <cellStyle name="Millares 2 5 3" xfId="1379" xr:uid="{00000000-0005-0000-0000-0000619A0000}"/>
    <cellStyle name="Millares 2 5 3 2" xfId="1380" xr:uid="{00000000-0005-0000-0000-0000629A0000}"/>
    <cellStyle name="Millares 2 5 3 2 10" xfId="12250" xr:uid="{00000000-0005-0000-0000-0000639A0000}"/>
    <cellStyle name="Millares 2 5 3 2 10 2" xfId="43306" xr:uid="{00000000-0005-0000-0000-0000649A0000}"/>
    <cellStyle name="Millares 2 5 3 2 11" xfId="22622" xr:uid="{00000000-0005-0000-0000-0000659A0000}"/>
    <cellStyle name="Millares 2 5 3 2 12" xfId="32966" xr:uid="{00000000-0005-0000-0000-0000669A0000}"/>
    <cellStyle name="Millares 2 5 3 2 2" xfId="1381" xr:uid="{00000000-0005-0000-0000-0000679A0000}"/>
    <cellStyle name="Millares 2 5 3 2 2 10" xfId="22623" xr:uid="{00000000-0005-0000-0000-0000689A0000}"/>
    <cellStyle name="Millares 2 5 3 2 2 11" xfId="32967" xr:uid="{00000000-0005-0000-0000-0000699A0000}"/>
    <cellStyle name="Millares 2 5 3 2 2 2" xfId="1382" xr:uid="{00000000-0005-0000-0000-00006A9A0000}"/>
    <cellStyle name="Millares 2 5 3 2 2 2 2" xfId="1383" xr:uid="{00000000-0005-0000-0000-00006B9A0000}"/>
    <cellStyle name="Millares 2 5 3 2 2 2 2 2" xfId="3567" xr:uid="{00000000-0005-0000-0000-00006C9A0000}"/>
    <cellStyle name="Millares 2 5 3 2 2 2 2 2 2" xfId="6997" xr:uid="{00000000-0005-0000-0000-00006D9A0000}"/>
    <cellStyle name="Millares 2 5 3 2 2 2 2 2 2 2" xfId="17392" xr:uid="{00000000-0005-0000-0000-00006E9A0000}"/>
    <cellStyle name="Millares 2 5 3 2 2 2 2 2 2 2 2" xfId="48446" xr:uid="{00000000-0005-0000-0000-00006F9A0000}"/>
    <cellStyle name="Millares 2 5 3 2 2 2 2 2 2 3" xfId="27762" xr:uid="{00000000-0005-0000-0000-0000709A0000}"/>
    <cellStyle name="Millares 2 5 3 2 2 2 2 2 2 4" xfId="38106" xr:uid="{00000000-0005-0000-0000-0000719A0000}"/>
    <cellStyle name="Millares 2 5 3 2 2 2 2 2 3" xfId="10477" xr:uid="{00000000-0005-0000-0000-0000729A0000}"/>
    <cellStyle name="Millares 2 5 3 2 2 2 2 2 3 2" xfId="20843" xr:uid="{00000000-0005-0000-0000-0000739A0000}"/>
    <cellStyle name="Millares 2 5 3 2 2 2 2 2 3 2 2" xfId="51892" xr:uid="{00000000-0005-0000-0000-0000749A0000}"/>
    <cellStyle name="Millares 2 5 3 2 2 2 2 2 3 3" xfId="31208" xr:uid="{00000000-0005-0000-0000-0000759A0000}"/>
    <cellStyle name="Millares 2 5 3 2 2 2 2 2 3 4" xfId="41552" xr:uid="{00000000-0005-0000-0000-0000769A0000}"/>
    <cellStyle name="Millares 2 5 3 2 2 2 2 2 4" xfId="13964" xr:uid="{00000000-0005-0000-0000-0000779A0000}"/>
    <cellStyle name="Millares 2 5 3 2 2 2 2 2 4 2" xfId="45020" xr:uid="{00000000-0005-0000-0000-0000789A0000}"/>
    <cellStyle name="Millares 2 5 3 2 2 2 2 2 5" xfId="24336" xr:uid="{00000000-0005-0000-0000-0000799A0000}"/>
    <cellStyle name="Millares 2 5 3 2 2 2 2 2 6" xfId="34680" xr:uid="{00000000-0005-0000-0000-00007A9A0000}"/>
    <cellStyle name="Millares 2 5 3 2 2 2 2 3" xfId="5282" xr:uid="{00000000-0005-0000-0000-00007B9A0000}"/>
    <cellStyle name="Millares 2 5 3 2 2 2 2 3 2" xfId="15679" xr:uid="{00000000-0005-0000-0000-00007C9A0000}"/>
    <cellStyle name="Millares 2 5 3 2 2 2 2 3 2 2" xfId="46735" xr:uid="{00000000-0005-0000-0000-00007D9A0000}"/>
    <cellStyle name="Millares 2 5 3 2 2 2 2 3 3" xfId="26051" xr:uid="{00000000-0005-0000-0000-00007E9A0000}"/>
    <cellStyle name="Millares 2 5 3 2 2 2 2 3 4" xfId="36395" xr:uid="{00000000-0005-0000-0000-00007F9A0000}"/>
    <cellStyle name="Millares 2 5 3 2 2 2 2 4" xfId="8719" xr:uid="{00000000-0005-0000-0000-0000809A0000}"/>
    <cellStyle name="Millares 2 5 3 2 2 2 2 4 2" xfId="19104" xr:uid="{00000000-0005-0000-0000-0000819A0000}"/>
    <cellStyle name="Millares 2 5 3 2 2 2 2 4 2 2" xfId="50154" xr:uid="{00000000-0005-0000-0000-0000829A0000}"/>
    <cellStyle name="Millares 2 5 3 2 2 2 2 4 3" xfId="29470" xr:uid="{00000000-0005-0000-0000-0000839A0000}"/>
    <cellStyle name="Millares 2 5 3 2 2 2 2 4 4" xfId="39814" xr:uid="{00000000-0005-0000-0000-0000849A0000}"/>
    <cellStyle name="Millares 2 5 3 2 2 2 2 5" xfId="12253" xr:uid="{00000000-0005-0000-0000-0000859A0000}"/>
    <cellStyle name="Millares 2 5 3 2 2 2 2 5 2" xfId="43309" xr:uid="{00000000-0005-0000-0000-0000869A0000}"/>
    <cellStyle name="Millares 2 5 3 2 2 2 2 6" xfId="22625" xr:uid="{00000000-0005-0000-0000-0000879A0000}"/>
    <cellStyle name="Millares 2 5 3 2 2 2 2 7" xfId="32969" xr:uid="{00000000-0005-0000-0000-0000889A0000}"/>
    <cellStyle name="Millares 2 5 3 2 2 2 3" xfId="3566" xr:uid="{00000000-0005-0000-0000-0000899A0000}"/>
    <cellStyle name="Millares 2 5 3 2 2 2 3 2" xfId="6996" xr:uid="{00000000-0005-0000-0000-00008A9A0000}"/>
    <cellStyle name="Millares 2 5 3 2 2 2 3 2 2" xfId="17391" xr:uid="{00000000-0005-0000-0000-00008B9A0000}"/>
    <cellStyle name="Millares 2 5 3 2 2 2 3 2 2 2" xfId="48445" xr:uid="{00000000-0005-0000-0000-00008C9A0000}"/>
    <cellStyle name="Millares 2 5 3 2 2 2 3 2 3" xfId="27761" xr:uid="{00000000-0005-0000-0000-00008D9A0000}"/>
    <cellStyle name="Millares 2 5 3 2 2 2 3 2 4" xfId="38105" xr:uid="{00000000-0005-0000-0000-00008E9A0000}"/>
    <cellStyle name="Millares 2 5 3 2 2 2 3 3" xfId="10476" xr:uid="{00000000-0005-0000-0000-00008F9A0000}"/>
    <cellStyle name="Millares 2 5 3 2 2 2 3 3 2" xfId="20842" xr:uid="{00000000-0005-0000-0000-0000909A0000}"/>
    <cellStyle name="Millares 2 5 3 2 2 2 3 3 2 2" xfId="51891" xr:uid="{00000000-0005-0000-0000-0000919A0000}"/>
    <cellStyle name="Millares 2 5 3 2 2 2 3 3 3" xfId="31207" xr:uid="{00000000-0005-0000-0000-0000929A0000}"/>
    <cellStyle name="Millares 2 5 3 2 2 2 3 3 4" xfId="41551" xr:uid="{00000000-0005-0000-0000-0000939A0000}"/>
    <cellStyle name="Millares 2 5 3 2 2 2 3 4" xfId="13963" xr:uid="{00000000-0005-0000-0000-0000949A0000}"/>
    <cellStyle name="Millares 2 5 3 2 2 2 3 4 2" xfId="45019" xr:uid="{00000000-0005-0000-0000-0000959A0000}"/>
    <cellStyle name="Millares 2 5 3 2 2 2 3 5" xfId="24335" xr:uid="{00000000-0005-0000-0000-0000969A0000}"/>
    <cellStyle name="Millares 2 5 3 2 2 2 3 6" xfId="34679" xr:uid="{00000000-0005-0000-0000-0000979A0000}"/>
    <cellStyle name="Millares 2 5 3 2 2 2 4" xfId="5281" xr:uid="{00000000-0005-0000-0000-0000989A0000}"/>
    <cellStyle name="Millares 2 5 3 2 2 2 4 2" xfId="15678" xr:uid="{00000000-0005-0000-0000-0000999A0000}"/>
    <cellStyle name="Millares 2 5 3 2 2 2 4 2 2" xfId="46734" xr:uid="{00000000-0005-0000-0000-00009A9A0000}"/>
    <cellStyle name="Millares 2 5 3 2 2 2 4 3" xfId="26050" xr:uid="{00000000-0005-0000-0000-00009B9A0000}"/>
    <cellStyle name="Millares 2 5 3 2 2 2 4 4" xfId="36394" xr:uid="{00000000-0005-0000-0000-00009C9A0000}"/>
    <cellStyle name="Millares 2 5 3 2 2 2 5" xfId="8718" xr:uid="{00000000-0005-0000-0000-00009D9A0000}"/>
    <cellStyle name="Millares 2 5 3 2 2 2 5 2" xfId="19103" xr:uid="{00000000-0005-0000-0000-00009E9A0000}"/>
    <cellStyle name="Millares 2 5 3 2 2 2 5 2 2" xfId="50153" xr:uid="{00000000-0005-0000-0000-00009F9A0000}"/>
    <cellStyle name="Millares 2 5 3 2 2 2 5 3" xfId="29469" xr:uid="{00000000-0005-0000-0000-0000A09A0000}"/>
    <cellStyle name="Millares 2 5 3 2 2 2 5 4" xfId="39813" xr:uid="{00000000-0005-0000-0000-0000A19A0000}"/>
    <cellStyle name="Millares 2 5 3 2 2 2 6" xfId="12252" xr:uid="{00000000-0005-0000-0000-0000A29A0000}"/>
    <cellStyle name="Millares 2 5 3 2 2 2 6 2" xfId="43308" xr:uid="{00000000-0005-0000-0000-0000A39A0000}"/>
    <cellStyle name="Millares 2 5 3 2 2 2 7" xfId="22624" xr:uid="{00000000-0005-0000-0000-0000A49A0000}"/>
    <cellStyle name="Millares 2 5 3 2 2 2 8" xfId="32968" xr:uid="{00000000-0005-0000-0000-0000A59A0000}"/>
    <cellStyle name="Millares 2 5 3 2 2 3" xfId="1384" xr:uid="{00000000-0005-0000-0000-0000A69A0000}"/>
    <cellStyle name="Millares 2 5 3 2 2 3 2" xfId="3568" xr:uid="{00000000-0005-0000-0000-0000A79A0000}"/>
    <cellStyle name="Millares 2 5 3 2 2 3 2 2" xfId="6998" xr:uid="{00000000-0005-0000-0000-0000A89A0000}"/>
    <cellStyle name="Millares 2 5 3 2 2 3 2 2 2" xfId="17393" xr:uid="{00000000-0005-0000-0000-0000A99A0000}"/>
    <cellStyle name="Millares 2 5 3 2 2 3 2 2 2 2" xfId="48447" xr:uid="{00000000-0005-0000-0000-0000AA9A0000}"/>
    <cellStyle name="Millares 2 5 3 2 2 3 2 2 3" xfId="27763" xr:uid="{00000000-0005-0000-0000-0000AB9A0000}"/>
    <cellStyle name="Millares 2 5 3 2 2 3 2 2 4" xfId="38107" xr:uid="{00000000-0005-0000-0000-0000AC9A0000}"/>
    <cellStyle name="Millares 2 5 3 2 2 3 2 3" xfId="10478" xr:uid="{00000000-0005-0000-0000-0000AD9A0000}"/>
    <cellStyle name="Millares 2 5 3 2 2 3 2 3 2" xfId="20844" xr:uid="{00000000-0005-0000-0000-0000AE9A0000}"/>
    <cellStyle name="Millares 2 5 3 2 2 3 2 3 2 2" xfId="51893" xr:uid="{00000000-0005-0000-0000-0000AF9A0000}"/>
    <cellStyle name="Millares 2 5 3 2 2 3 2 3 3" xfId="31209" xr:uid="{00000000-0005-0000-0000-0000B09A0000}"/>
    <cellStyle name="Millares 2 5 3 2 2 3 2 3 4" xfId="41553" xr:uid="{00000000-0005-0000-0000-0000B19A0000}"/>
    <cellStyle name="Millares 2 5 3 2 2 3 2 4" xfId="13965" xr:uid="{00000000-0005-0000-0000-0000B29A0000}"/>
    <cellStyle name="Millares 2 5 3 2 2 3 2 4 2" xfId="45021" xr:uid="{00000000-0005-0000-0000-0000B39A0000}"/>
    <cellStyle name="Millares 2 5 3 2 2 3 2 5" xfId="24337" xr:uid="{00000000-0005-0000-0000-0000B49A0000}"/>
    <cellStyle name="Millares 2 5 3 2 2 3 2 6" xfId="34681" xr:uid="{00000000-0005-0000-0000-0000B59A0000}"/>
    <cellStyle name="Millares 2 5 3 2 2 3 3" xfId="5283" xr:uid="{00000000-0005-0000-0000-0000B69A0000}"/>
    <cellStyle name="Millares 2 5 3 2 2 3 3 2" xfId="15680" xr:uid="{00000000-0005-0000-0000-0000B79A0000}"/>
    <cellStyle name="Millares 2 5 3 2 2 3 3 2 2" xfId="46736" xr:uid="{00000000-0005-0000-0000-0000B89A0000}"/>
    <cellStyle name="Millares 2 5 3 2 2 3 3 3" xfId="26052" xr:uid="{00000000-0005-0000-0000-0000B99A0000}"/>
    <cellStyle name="Millares 2 5 3 2 2 3 3 4" xfId="36396" xr:uid="{00000000-0005-0000-0000-0000BA9A0000}"/>
    <cellStyle name="Millares 2 5 3 2 2 3 4" xfId="8720" xr:uid="{00000000-0005-0000-0000-0000BB9A0000}"/>
    <cellStyle name="Millares 2 5 3 2 2 3 4 2" xfId="19105" xr:uid="{00000000-0005-0000-0000-0000BC9A0000}"/>
    <cellStyle name="Millares 2 5 3 2 2 3 4 2 2" xfId="50155" xr:uid="{00000000-0005-0000-0000-0000BD9A0000}"/>
    <cellStyle name="Millares 2 5 3 2 2 3 4 3" xfId="29471" xr:uid="{00000000-0005-0000-0000-0000BE9A0000}"/>
    <cellStyle name="Millares 2 5 3 2 2 3 4 4" xfId="39815" xr:uid="{00000000-0005-0000-0000-0000BF9A0000}"/>
    <cellStyle name="Millares 2 5 3 2 2 3 5" xfId="12254" xr:uid="{00000000-0005-0000-0000-0000C09A0000}"/>
    <cellStyle name="Millares 2 5 3 2 2 3 5 2" xfId="43310" xr:uid="{00000000-0005-0000-0000-0000C19A0000}"/>
    <cellStyle name="Millares 2 5 3 2 2 3 6" xfId="22626" xr:uid="{00000000-0005-0000-0000-0000C29A0000}"/>
    <cellStyle name="Millares 2 5 3 2 2 3 7" xfId="32970" xr:uid="{00000000-0005-0000-0000-0000C39A0000}"/>
    <cellStyle name="Millares 2 5 3 2 2 4" xfId="1385" xr:uid="{00000000-0005-0000-0000-0000C49A0000}"/>
    <cellStyle name="Millares 2 5 3 2 2 4 2" xfId="3569" xr:uid="{00000000-0005-0000-0000-0000C59A0000}"/>
    <cellStyle name="Millares 2 5 3 2 2 4 2 2" xfId="6999" xr:uid="{00000000-0005-0000-0000-0000C69A0000}"/>
    <cellStyle name="Millares 2 5 3 2 2 4 2 2 2" xfId="17394" xr:uid="{00000000-0005-0000-0000-0000C79A0000}"/>
    <cellStyle name="Millares 2 5 3 2 2 4 2 2 2 2" xfId="48448" xr:uid="{00000000-0005-0000-0000-0000C89A0000}"/>
    <cellStyle name="Millares 2 5 3 2 2 4 2 2 3" xfId="27764" xr:uid="{00000000-0005-0000-0000-0000C99A0000}"/>
    <cellStyle name="Millares 2 5 3 2 2 4 2 2 4" xfId="38108" xr:uid="{00000000-0005-0000-0000-0000CA9A0000}"/>
    <cellStyle name="Millares 2 5 3 2 2 4 2 3" xfId="10479" xr:uid="{00000000-0005-0000-0000-0000CB9A0000}"/>
    <cellStyle name="Millares 2 5 3 2 2 4 2 3 2" xfId="20845" xr:uid="{00000000-0005-0000-0000-0000CC9A0000}"/>
    <cellStyle name="Millares 2 5 3 2 2 4 2 3 2 2" xfId="51894" xr:uid="{00000000-0005-0000-0000-0000CD9A0000}"/>
    <cellStyle name="Millares 2 5 3 2 2 4 2 3 3" xfId="31210" xr:uid="{00000000-0005-0000-0000-0000CE9A0000}"/>
    <cellStyle name="Millares 2 5 3 2 2 4 2 3 4" xfId="41554" xr:uid="{00000000-0005-0000-0000-0000CF9A0000}"/>
    <cellStyle name="Millares 2 5 3 2 2 4 2 4" xfId="13966" xr:uid="{00000000-0005-0000-0000-0000D09A0000}"/>
    <cellStyle name="Millares 2 5 3 2 2 4 2 4 2" xfId="45022" xr:uid="{00000000-0005-0000-0000-0000D19A0000}"/>
    <cellStyle name="Millares 2 5 3 2 2 4 2 5" xfId="24338" xr:uid="{00000000-0005-0000-0000-0000D29A0000}"/>
    <cellStyle name="Millares 2 5 3 2 2 4 2 6" xfId="34682" xr:uid="{00000000-0005-0000-0000-0000D39A0000}"/>
    <cellStyle name="Millares 2 5 3 2 2 4 3" xfId="5284" xr:uid="{00000000-0005-0000-0000-0000D49A0000}"/>
    <cellStyle name="Millares 2 5 3 2 2 4 3 2" xfId="15681" xr:uid="{00000000-0005-0000-0000-0000D59A0000}"/>
    <cellStyle name="Millares 2 5 3 2 2 4 3 2 2" xfId="46737" xr:uid="{00000000-0005-0000-0000-0000D69A0000}"/>
    <cellStyle name="Millares 2 5 3 2 2 4 3 3" xfId="26053" xr:uid="{00000000-0005-0000-0000-0000D79A0000}"/>
    <cellStyle name="Millares 2 5 3 2 2 4 3 4" xfId="36397" xr:uid="{00000000-0005-0000-0000-0000D89A0000}"/>
    <cellStyle name="Millares 2 5 3 2 2 4 4" xfId="8721" xr:uid="{00000000-0005-0000-0000-0000D99A0000}"/>
    <cellStyle name="Millares 2 5 3 2 2 4 4 2" xfId="19106" xr:uid="{00000000-0005-0000-0000-0000DA9A0000}"/>
    <cellStyle name="Millares 2 5 3 2 2 4 4 2 2" xfId="50156" xr:uid="{00000000-0005-0000-0000-0000DB9A0000}"/>
    <cellStyle name="Millares 2 5 3 2 2 4 4 3" xfId="29472" xr:uid="{00000000-0005-0000-0000-0000DC9A0000}"/>
    <cellStyle name="Millares 2 5 3 2 2 4 4 4" xfId="39816" xr:uid="{00000000-0005-0000-0000-0000DD9A0000}"/>
    <cellStyle name="Millares 2 5 3 2 2 4 5" xfId="12255" xr:uid="{00000000-0005-0000-0000-0000DE9A0000}"/>
    <cellStyle name="Millares 2 5 3 2 2 4 5 2" xfId="43311" xr:uid="{00000000-0005-0000-0000-0000DF9A0000}"/>
    <cellStyle name="Millares 2 5 3 2 2 4 6" xfId="22627" xr:uid="{00000000-0005-0000-0000-0000E09A0000}"/>
    <cellStyle name="Millares 2 5 3 2 2 4 7" xfId="32971" xr:uid="{00000000-0005-0000-0000-0000E19A0000}"/>
    <cellStyle name="Millares 2 5 3 2 2 5" xfId="1386" xr:uid="{00000000-0005-0000-0000-0000E29A0000}"/>
    <cellStyle name="Millares 2 5 3 2 2 5 2" xfId="3570" xr:uid="{00000000-0005-0000-0000-0000E39A0000}"/>
    <cellStyle name="Millares 2 5 3 2 2 5 2 2" xfId="7000" xr:uid="{00000000-0005-0000-0000-0000E49A0000}"/>
    <cellStyle name="Millares 2 5 3 2 2 5 2 2 2" xfId="17395" xr:uid="{00000000-0005-0000-0000-0000E59A0000}"/>
    <cellStyle name="Millares 2 5 3 2 2 5 2 2 2 2" xfId="48449" xr:uid="{00000000-0005-0000-0000-0000E69A0000}"/>
    <cellStyle name="Millares 2 5 3 2 2 5 2 2 3" xfId="27765" xr:uid="{00000000-0005-0000-0000-0000E79A0000}"/>
    <cellStyle name="Millares 2 5 3 2 2 5 2 2 4" xfId="38109" xr:uid="{00000000-0005-0000-0000-0000E89A0000}"/>
    <cellStyle name="Millares 2 5 3 2 2 5 2 3" xfId="10480" xr:uid="{00000000-0005-0000-0000-0000E99A0000}"/>
    <cellStyle name="Millares 2 5 3 2 2 5 2 3 2" xfId="20846" xr:uid="{00000000-0005-0000-0000-0000EA9A0000}"/>
    <cellStyle name="Millares 2 5 3 2 2 5 2 3 2 2" xfId="51895" xr:uid="{00000000-0005-0000-0000-0000EB9A0000}"/>
    <cellStyle name="Millares 2 5 3 2 2 5 2 3 3" xfId="31211" xr:uid="{00000000-0005-0000-0000-0000EC9A0000}"/>
    <cellStyle name="Millares 2 5 3 2 2 5 2 3 4" xfId="41555" xr:uid="{00000000-0005-0000-0000-0000ED9A0000}"/>
    <cellStyle name="Millares 2 5 3 2 2 5 2 4" xfId="13967" xr:uid="{00000000-0005-0000-0000-0000EE9A0000}"/>
    <cellStyle name="Millares 2 5 3 2 2 5 2 4 2" xfId="45023" xr:uid="{00000000-0005-0000-0000-0000EF9A0000}"/>
    <cellStyle name="Millares 2 5 3 2 2 5 2 5" xfId="24339" xr:uid="{00000000-0005-0000-0000-0000F09A0000}"/>
    <cellStyle name="Millares 2 5 3 2 2 5 2 6" xfId="34683" xr:uid="{00000000-0005-0000-0000-0000F19A0000}"/>
    <cellStyle name="Millares 2 5 3 2 2 5 3" xfId="5285" xr:uid="{00000000-0005-0000-0000-0000F29A0000}"/>
    <cellStyle name="Millares 2 5 3 2 2 5 3 2" xfId="15682" xr:uid="{00000000-0005-0000-0000-0000F39A0000}"/>
    <cellStyle name="Millares 2 5 3 2 2 5 3 2 2" xfId="46738" xr:uid="{00000000-0005-0000-0000-0000F49A0000}"/>
    <cellStyle name="Millares 2 5 3 2 2 5 3 3" xfId="26054" xr:uid="{00000000-0005-0000-0000-0000F59A0000}"/>
    <cellStyle name="Millares 2 5 3 2 2 5 3 4" xfId="36398" xr:uid="{00000000-0005-0000-0000-0000F69A0000}"/>
    <cellStyle name="Millares 2 5 3 2 2 5 4" xfId="8722" xr:uid="{00000000-0005-0000-0000-0000F79A0000}"/>
    <cellStyle name="Millares 2 5 3 2 2 5 4 2" xfId="19107" xr:uid="{00000000-0005-0000-0000-0000F89A0000}"/>
    <cellStyle name="Millares 2 5 3 2 2 5 4 2 2" xfId="50157" xr:uid="{00000000-0005-0000-0000-0000F99A0000}"/>
    <cellStyle name="Millares 2 5 3 2 2 5 4 3" xfId="29473" xr:uid="{00000000-0005-0000-0000-0000FA9A0000}"/>
    <cellStyle name="Millares 2 5 3 2 2 5 4 4" xfId="39817" xr:uid="{00000000-0005-0000-0000-0000FB9A0000}"/>
    <cellStyle name="Millares 2 5 3 2 2 5 5" xfId="12256" xr:uid="{00000000-0005-0000-0000-0000FC9A0000}"/>
    <cellStyle name="Millares 2 5 3 2 2 5 5 2" xfId="43312" xr:uid="{00000000-0005-0000-0000-0000FD9A0000}"/>
    <cellStyle name="Millares 2 5 3 2 2 5 6" xfId="22628" xr:uid="{00000000-0005-0000-0000-0000FE9A0000}"/>
    <cellStyle name="Millares 2 5 3 2 2 5 7" xfId="32972" xr:uid="{00000000-0005-0000-0000-0000FF9A0000}"/>
    <cellStyle name="Millares 2 5 3 2 2 6" xfId="3565" xr:uid="{00000000-0005-0000-0000-0000009B0000}"/>
    <cellStyle name="Millares 2 5 3 2 2 6 2" xfId="6995" xr:uid="{00000000-0005-0000-0000-0000019B0000}"/>
    <cellStyle name="Millares 2 5 3 2 2 6 2 2" xfId="17390" xr:uid="{00000000-0005-0000-0000-0000029B0000}"/>
    <cellStyle name="Millares 2 5 3 2 2 6 2 2 2" xfId="48444" xr:uid="{00000000-0005-0000-0000-0000039B0000}"/>
    <cellStyle name="Millares 2 5 3 2 2 6 2 3" xfId="27760" xr:uid="{00000000-0005-0000-0000-0000049B0000}"/>
    <cellStyle name="Millares 2 5 3 2 2 6 2 4" xfId="38104" xr:uid="{00000000-0005-0000-0000-0000059B0000}"/>
    <cellStyle name="Millares 2 5 3 2 2 6 3" xfId="10475" xr:uid="{00000000-0005-0000-0000-0000069B0000}"/>
    <cellStyle name="Millares 2 5 3 2 2 6 3 2" xfId="20841" xr:uid="{00000000-0005-0000-0000-0000079B0000}"/>
    <cellStyle name="Millares 2 5 3 2 2 6 3 2 2" xfId="51890" xr:uid="{00000000-0005-0000-0000-0000089B0000}"/>
    <cellStyle name="Millares 2 5 3 2 2 6 3 3" xfId="31206" xr:uid="{00000000-0005-0000-0000-0000099B0000}"/>
    <cellStyle name="Millares 2 5 3 2 2 6 3 4" xfId="41550" xr:uid="{00000000-0005-0000-0000-00000A9B0000}"/>
    <cellStyle name="Millares 2 5 3 2 2 6 4" xfId="13962" xr:uid="{00000000-0005-0000-0000-00000B9B0000}"/>
    <cellStyle name="Millares 2 5 3 2 2 6 4 2" xfId="45018" xr:uid="{00000000-0005-0000-0000-00000C9B0000}"/>
    <cellStyle name="Millares 2 5 3 2 2 6 5" xfId="24334" xr:uid="{00000000-0005-0000-0000-00000D9B0000}"/>
    <cellStyle name="Millares 2 5 3 2 2 6 6" xfId="34678" xr:uid="{00000000-0005-0000-0000-00000E9B0000}"/>
    <cellStyle name="Millares 2 5 3 2 2 7" xfId="5280" xr:uid="{00000000-0005-0000-0000-00000F9B0000}"/>
    <cellStyle name="Millares 2 5 3 2 2 7 2" xfId="15677" xr:uid="{00000000-0005-0000-0000-0000109B0000}"/>
    <cellStyle name="Millares 2 5 3 2 2 7 2 2" xfId="46733" xr:uid="{00000000-0005-0000-0000-0000119B0000}"/>
    <cellStyle name="Millares 2 5 3 2 2 7 3" xfId="26049" xr:uid="{00000000-0005-0000-0000-0000129B0000}"/>
    <cellStyle name="Millares 2 5 3 2 2 7 4" xfId="36393" xr:uid="{00000000-0005-0000-0000-0000139B0000}"/>
    <cellStyle name="Millares 2 5 3 2 2 8" xfId="8717" xr:uid="{00000000-0005-0000-0000-0000149B0000}"/>
    <cellStyle name="Millares 2 5 3 2 2 8 2" xfId="19102" xr:uid="{00000000-0005-0000-0000-0000159B0000}"/>
    <cellStyle name="Millares 2 5 3 2 2 8 2 2" xfId="50152" xr:uid="{00000000-0005-0000-0000-0000169B0000}"/>
    <cellStyle name="Millares 2 5 3 2 2 8 3" xfId="29468" xr:uid="{00000000-0005-0000-0000-0000179B0000}"/>
    <cellStyle name="Millares 2 5 3 2 2 8 4" xfId="39812" xr:uid="{00000000-0005-0000-0000-0000189B0000}"/>
    <cellStyle name="Millares 2 5 3 2 2 9" xfId="12251" xr:uid="{00000000-0005-0000-0000-0000199B0000}"/>
    <cellStyle name="Millares 2 5 3 2 2 9 2" xfId="43307" xr:uid="{00000000-0005-0000-0000-00001A9B0000}"/>
    <cellStyle name="Millares 2 5 3 2 3" xfId="1387" xr:uid="{00000000-0005-0000-0000-00001B9B0000}"/>
    <cellStyle name="Millares 2 5 3 2 3 2" xfId="1388" xr:uid="{00000000-0005-0000-0000-00001C9B0000}"/>
    <cellStyle name="Millares 2 5 3 2 3 2 2" xfId="3572" xr:uid="{00000000-0005-0000-0000-00001D9B0000}"/>
    <cellStyle name="Millares 2 5 3 2 3 2 2 2" xfId="7002" xr:uid="{00000000-0005-0000-0000-00001E9B0000}"/>
    <cellStyle name="Millares 2 5 3 2 3 2 2 2 2" xfId="17397" xr:uid="{00000000-0005-0000-0000-00001F9B0000}"/>
    <cellStyle name="Millares 2 5 3 2 3 2 2 2 2 2" xfId="48451" xr:uid="{00000000-0005-0000-0000-0000209B0000}"/>
    <cellStyle name="Millares 2 5 3 2 3 2 2 2 3" xfId="27767" xr:uid="{00000000-0005-0000-0000-0000219B0000}"/>
    <cellStyle name="Millares 2 5 3 2 3 2 2 2 4" xfId="38111" xr:uid="{00000000-0005-0000-0000-0000229B0000}"/>
    <cellStyle name="Millares 2 5 3 2 3 2 2 3" xfId="10482" xr:uid="{00000000-0005-0000-0000-0000239B0000}"/>
    <cellStyle name="Millares 2 5 3 2 3 2 2 3 2" xfId="20848" xr:uid="{00000000-0005-0000-0000-0000249B0000}"/>
    <cellStyle name="Millares 2 5 3 2 3 2 2 3 2 2" xfId="51897" xr:uid="{00000000-0005-0000-0000-0000259B0000}"/>
    <cellStyle name="Millares 2 5 3 2 3 2 2 3 3" xfId="31213" xr:uid="{00000000-0005-0000-0000-0000269B0000}"/>
    <cellStyle name="Millares 2 5 3 2 3 2 2 3 4" xfId="41557" xr:uid="{00000000-0005-0000-0000-0000279B0000}"/>
    <cellStyle name="Millares 2 5 3 2 3 2 2 4" xfId="13969" xr:uid="{00000000-0005-0000-0000-0000289B0000}"/>
    <cellStyle name="Millares 2 5 3 2 3 2 2 4 2" xfId="45025" xr:uid="{00000000-0005-0000-0000-0000299B0000}"/>
    <cellStyle name="Millares 2 5 3 2 3 2 2 5" xfId="24341" xr:uid="{00000000-0005-0000-0000-00002A9B0000}"/>
    <cellStyle name="Millares 2 5 3 2 3 2 2 6" xfId="34685" xr:uid="{00000000-0005-0000-0000-00002B9B0000}"/>
    <cellStyle name="Millares 2 5 3 2 3 2 3" xfId="5287" xr:uid="{00000000-0005-0000-0000-00002C9B0000}"/>
    <cellStyle name="Millares 2 5 3 2 3 2 3 2" xfId="15684" xr:uid="{00000000-0005-0000-0000-00002D9B0000}"/>
    <cellStyle name="Millares 2 5 3 2 3 2 3 2 2" xfId="46740" xr:uid="{00000000-0005-0000-0000-00002E9B0000}"/>
    <cellStyle name="Millares 2 5 3 2 3 2 3 3" xfId="26056" xr:uid="{00000000-0005-0000-0000-00002F9B0000}"/>
    <cellStyle name="Millares 2 5 3 2 3 2 3 4" xfId="36400" xr:uid="{00000000-0005-0000-0000-0000309B0000}"/>
    <cellStyle name="Millares 2 5 3 2 3 2 4" xfId="8724" xr:uid="{00000000-0005-0000-0000-0000319B0000}"/>
    <cellStyle name="Millares 2 5 3 2 3 2 4 2" xfId="19109" xr:uid="{00000000-0005-0000-0000-0000329B0000}"/>
    <cellStyle name="Millares 2 5 3 2 3 2 4 2 2" xfId="50159" xr:uid="{00000000-0005-0000-0000-0000339B0000}"/>
    <cellStyle name="Millares 2 5 3 2 3 2 4 3" xfId="29475" xr:uid="{00000000-0005-0000-0000-0000349B0000}"/>
    <cellStyle name="Millares 2 5 3 2 3 2 4 4" xfId="39819" xr:uid="{00000000-0005-0000-0000-0000359B0000}"/>
    <cellStyle name="Millares 2 5 3 2 3 2 5" xfId="12258" xr:uid="{00000000-0005-0000-0000-0000369B0000}"/>
    <cellStyle name="Millares 2 5 3 2 3 2 5 2" xfId="43314" xr:uid="{00000000-0005-0000-0000-0000379B0000}"/>
    <cellStyle name="Millares 2 5 3 2 3 2 6" xfId="22630" xr:uid="{00000000-0005-0000-0000-0000389B0000}"/>
    <cellStyle name="Millares 2 5 3 2 3 2 7" xfId="32974" xr:uid="{00000000-0005-0000-0000-0000399B0000}"/>
    <cellStyle name="Millares 2 5 3 2 3 3" xfId="3571" xr:uid="{00000000-0005-0000-0000-00003A9B0000}"/>
    <cellStyle name="Millares 2 5 3 2 3 3 2" xfId="7001" xr:uid="{00000000-0005-0000-0000-00003B9B0000}"/>
    <cellStyle name="Millares 2 5 3 2 3 3 2 2" xfId="17396" xr:uid="{00000000-0005-0000-0000-00003C9B0000}"/>
    <cellStyle name="Millares 2 5 3 2 3 3 2 2 2" xfId="48450" xr:uid="{00000000-0005-0000-0000-00003D9B0000}"/>
    <cellStyle name="Millares 2 5 3 2 3 3 2 3" xfId="27766" xr:uid="{00000000-0005-0000-0000-00003E9B0000}"/>
    <cellStyle name="Millares 2 5 3 2 3 3 2 4" xfId="38110" xr:uid="{00000000-0005-0000-0000-00003F9B0000}"/>
    <cellStyle name="Millares 2 5 3 2 3 3 3" xfId="10481" xr:uid="{00000000-0005-0000-0000-0000409B0000}"/>
    <cellStyle name="Millares 2 5 3 2 3 3 3 2" xfId="20847" xr:uid="{00000000-0005-0000-0000-0000419B0000}"/>
    <cellStyle name="Millares 2 5 3 2 3 3 3 2 2" xfId="51896" xr:uid="{00000000-0005-0000-0000-0000429B0000}"/>
    <cellStyle name="Millares 2 5 3 2 3 3 3 3" xfId="31212" xr:uid="{00000000-0005-0000-0000-0000439B0000}"/>
    <cellStyle name="Millares 2 5 3 2 3 3 3 4" xfId="41556" xr:uid="{00000000-0005-0000-0000-0000449B0000}"/>
    <cellStyle name="Millares 2 5 3 2 3 3 4" xfId="13968" xr:uid="{00000000-0005-0000-0000-0000459B0000}"/>
    <cellStyle name="Millares 2 5 3 2 3 3 4 2" xfId="45024" xr:uid="{00000000-0005-0000-0000-0000469B0000}"/>
    <cellStyle name="Millares 2 5 3 2 3 3 5" xfId="24340" xr:uid="{00000000-0005-0000-0000-0000479B0000}"/>
    <cellStyle name="Millares 2 5 3 2 3 3 6" xfId="34684" xr:uid="{00000000-0005-0000-0000-0000489B0000}"/>
    <cellStyle name="Millares 2 5 3 2 3 4" xfId="5286" xr:uid="{00000000-0005-0000-0000-0000499B0000}"/>
    <cellStyle name="Millares 2 5 3 2 3 4 2" xfId="15683" xr:uid="{00000000-0005-0000-0000-00004A9B0000}"/>
    <cellStyle name="Millares 2 5 3 2 3 4 2 2" xfId="46739" xr:uid="{00000000-0005-0000-0000-00004B9B0000}"/>
    <cellStyle name="Millares 2 5 3 2 3 4 3" xfId="26055" xr:uid="{00000000-0005-0000-0000-00004C9B0000}"/>
    <cellStyle name="Millares 2 5 3 2 3 4 4" xfId="36399" xr:uid="{00000000-0005-0000-0000-00004D9B0000}"/>
    <cellStyle name="Millares 2 5 3 2 3 5" xfId="8723" xr:uid="{00000000-0005-0000-0000-00004E9B0000}"/>
    <cellStyle name="Millares 2 5 3 2 3 5 2" xfId="19108" xr:uid="{00000000-0005-0000-0000-00004F9B0000}"/>
    <cellStyle name="Millares 2 5 3 2 3 5 2 2" xfId="50158" xr:uid="{00000000-0005-0000-0000-0000509B0000}"/>
    <cellStyle name="Millares 2 5 3 2 3 5 3" xfId="29474" xr:uid="{00000000-0005-0000-0000-0000519B0000}"/>
    <cellStyle name="Millares 2 5 3 2 3 5 4" xfId="39818" xr:uid="{00000000-0005-0000-0000-0000529B0000}"/>
    <cellStyle name="Millares 2 5 3 2 3 6" xfId="12257" xr:uid="{00000000-0005-0000-0000-0000539B0000}"/>
    <cellStyle name="Millares 2 5 3 2 3 6 2" xfId="43313" xr:uid="{00000000-0005-0000-0000-0000549B0000}"/>
    <cellStyle name="Millares 2 5 3 2 3 7" xfId="22629" xr:uid="{00000000-0005-0000-0000-0000559B0000}"/>
    <cellStyle name="Millares 2 5 3 2 3 8" xfId="32973" xr:uid="{00000000-0005-0000-0000-0000569B0000}"/>
    <cellStyle name="Millares 2 5 3 2 4" xfId="1389" xr:uid="{00000000-0005-0000-0000-0000579B0000}"/>
    <cellStyle name="Millares 2 5 3 2 4 2" xfId="3573" xr:uid="{00000000-0005-0000-0000-0000589B0000}"/>
    <cellStyle name="Millares 2 5 3 2 4 2 2" xfId="7003" xr:uid="{00000000-0005-0000-0000-0000599B0000}"/>
    <cellStyle name="Millares 2 5 3 2 4 2 2 2" xfId="17398" xr:uid="{00000000-0005-0000-0000-00005A9B0000}"/>
    <cellStyle name="Millares 2 5 3 2 4 2 2 2 2" xfId="48452" xr:uid="{00000000-0005-0000-0000-00005B9B0000}"/>
    <cellStyle name="Millares 2 5 3 2 4 2 2 3" xfId="27768" xr:uid="{00000000-0005-0000-0000-00005C9B0000}"/>
    <cellStyle name="Millares 2 5 3 2 4 2 2 4" xfId="38112" xr:uid="{00000000-0005-0000-0000-00005D9B0000}"/>
    <cellStyle name="Millares 2 5 3 2 4 2 3" xfId="10483" xr:uid="{00000000-0005-0000-0000-00005E9B0000}"/>
    <cellStyle name="Millares 2 5 3 2 4 2 3 2" xfId="20849" xr:uid="{00000000-0005-0000-0000-00005F9B0000}"/>
    <cellStyle name="Millares 2 5 3 2 4 2 3 2 2" xfId="51898" xr:uid="{00000000-0005-0000-0000-0000609B0000}"/>
    <cellStyle name="Millares 2 5 3 2 4 2 3 3" xfId="31214" xr:uid="{00000000-0005-0000-0000-0000619B0000}"/>
    <cellStyle name="Millares 2 5 3 2 4 2 3 4" xfId="41558" xr:uid="{00000000-0005-0000-0000-0000629B0000}"/>
    <cellStyle name="Millares 2 5 3 2 4 2 4" xfId="13970" xr:uid="{00000000-0005-0000-0000-0000639B0000}"/>
    <cellStyle name="Millares 2 5 3 2 4 2 4 2" xfId="45026" xr:uid="{00000000-0005-0000-0000-0000649B0000}"/>
    <cellStyle name="Millares 2 5 3 2 4 2 5" xfId="24342" xr:uid="{00000000-0005-0000-0000-0000659B0000}"/>
    <cellStyle name="Millares 2 5 3 2 4 2 6" xfId="34686" xr:uid="{00000000-0005-0000-0000-0000669B0000}"/>
    <cellStyle name="Millares 2 5 3 2 4 3" xfId="5288" xr:uid="{00000000-0005-0000-0000-0000679B0000}"/>
    <cellStyle name="Millares 2 5 3 2 4 3 2" xfId="15685" xr:uid="{00000000-0005-0000-0000-0000689B0000}"/>
    <cellStyle name="Millares 2 5 3 2 4 3 2 2" xfId="46741" xr:uid="{00000000-0005-0000-0000-0000699B0000}"/>
    <cellStyle name="Millares 2 5 3 2 4 3 3" xfId="26057" xr:uid="{00000000-0005-0000-0000-00006A9B0000}"/>
    <cellStyle name="Millares 2 5 3 2 4 3 4" xfId="36401" xr:uid="{00000000-0005-0000-0000-00006B9B0000}"/>
    <cellStyle name="Millares 2 5 3 2 4 4" xfId="8725" xr:uid="{00000000-0005-0000-0000-00006C9B0000}"/>
    <cellStyle name="Millares 2 5 3 2 4 4 2" xfId="19110" xr:uid="{00000000-0005-0000-0000-00006D9B0000}"/>
    <cellStyle name="Millares 2 5 3 2 4 4 2 2" xfId="50160" xr:uid="{00000000-0005-0000-0000-00006E9B0000}"/>
    <cellStyle name="Millares 2 5 3 2 4 4 3" xfId="29476" xr:uid="{00000000-0005-0000-0000-00006F9B0000}"/>
    <cellStyle name="Millares 2 5 3 2 4 4 4" xfId="39820" xr:uid="{00000000-0005-0000-0000-0000709B0000}"/>
    <cellStyle name="Millares 2 5 3 2 4 5" xfId="12259" xr:uid="{00000000-0005-0000-0000-0000719B0000}"/>
    <cellStyle name="Millares 2 5 3 2 4 5 2" xfId="43315" xr:uid="{00000000-0005-0000-0000-0000729B0000}"/>
    <cellStyle name="Millares 2 5 3 2 4 6" xfId="22631" xr:uid="{00000000-0005-0000-0000-0000739B0000}"/>
    <cellStyle name="Millares 2 5 3 2 4 7" xfId="32975" xr:uid="{00000000-0005-0000-0000-0000749B0000}"/>
    <cellStyle name="Millares 2 5 3 2 5" xfId="1390" xr:uid="{00000000-0005-0000-0000-0000759B0000}"/>
    <cellStyle name="Millares 2 5 3 2 5 2" xfId="3574" xr:uid="{00000000-0005-0000-0000-0000769B0000}"/>
    <cellStyle name="Millares 2 5 3 2 5 2 2" xfId="7004" xr:uid="{00000000-0005-0000-0000-0000779B0000}"/>
    <cellStyle name="Millares 2 5 3 2 5 2 2 2" xfId="17399" xr:uid="{00000000-0005-0000-0000-0000789B0000}"/>
    <cellStyle name="Millares 2 5 3 2 5 2 2 2 2" xfId="48453" xr:uid="{00000000-0005-0000-0000-0000799B0000}"/>
    <cellStyle name="Millares 2 5 3 2 5 2 2 3" xfId="27769" xr:uid="{00000000-0005-0000-0000-00007A9B0000}"/>
    <cellStyle name="Millares 2 5 3 2 5 2 2 4" xfId="38113" xr:uid="{00000000-0005-0000-0000-00007B9B0000}"/>
    <cellStyle name="Millares 2 5 3 2 5 2 3" xfId="10484" xr:uid="{00000000-0005-0000-0000-00007C9B0000}"/>
    <cellStyle name="Millares 2 5 3 2 5 2 3 2" xfId="20850" xr:uid="{00000000-0005-0000-0000-00007D9B0000}"/>
    <cellStyle name="Millares 2 5 3 2 5 2 3 2 2" xfId="51899" xr:uid="{00000000-0005-0000-0000-00007E9B0000}"/>
    <cellStyle name="Millares 2 5 3 2 5 2 3 3" xfId="31215" xr:uid="{00000000-0005-0000-0000-00007F9B0000}"/>
    <cellStyle name="Millares 2 5 3 2 5 2 3 4" xfId="41559" xr:uid="{00000000-0005-0000-0000-0000809B0000}"/>
    <cellStyle name="Millares 2 5 3 2 5 2 4" xfId="13971" xr:uid="{00000000-0005-0000-0000-0000819B0000}"/>
    <cellStyle name="Millares 2 5 3 2 5 2 4 2" xfId="45027" xr:uid="{00000000-0005-0000-0000-0000829B0000}"/>
    <cellStyle name="Millares 2 5 3 2 5 2 5" xfId="24343" xr:uid="{00000000-0005-0000-0000-0000839B0000}"/>
    <cellStyle name="Millares 2 5 3 2 5 2 6" xfId="34687" xr:uid="{00000000-0005-0000-0000-0000849B0000}"/>
    <cellStyle name="Millares 2 5 3 2 5 3" xfId="5289" xr:uid="{00000000-0005-0000-0000-0000859B0000}"/>
    <cellStyle name="Millares 2 5 3 2 5 3 2" xfId="15686" xr:uid="{00000000-0005-0000-0000-0000869B0000}"/>
    <cellStyle name="Millares 2 5 3 2 5 3 2 2" xfId="46742" xr:uid="{00000000-0005-0000-0000-0000879B0000}"/>
    <cellStyle name="Millares 2 5 3 2 5 3 3" xfId="26058" xr:uid="{00000000-0005-0000-0000-0000889B0000}"/>
    <cellStyle name="Millares 2 5 3 2 5 3 4" xfId="36402" xr:uid="{00000000-0005-0000-0000-0000899B0000}"/>
    <cellStyle name="Millares 2 5 3 2 5 4" xfId="8726" xr:uid="{00000000-0005-0000-0000-00008A9B0000}"/>
    <cellStyle name="Millares 2 5 3 2 5 4 2" xfId="19111" xr:uid="{00000000-0005-0000-0000-00008B9B0000}"/>
    <cellStyle name="Millares 2 5 3 2 5 4 2 2" xfId="50161" xr:uid="{00000000-0005-0000-0000-00008C9B0000}"/>
    <cellStyle name="Millares 2 5 3 2 5 4 3" xfId="29477" xr:uid="{00000000-0005-0000-0000-00008D9B0000}"/>
    <cellStyle name="Millares 2 5 3 2 5 4 4" xfId="39821" xr:uid="{00000000-0005-0000-0000-00008E9B0000}"/>
    <cellStyle name="Millares 2 5 3 2 5 5" xfId="12260" xr:uid="{00000000-0005-0000-0000-00008F9B0000}"/>
    <cellStyle name="Millares 2 5 3 2 5 5 2" xfId="43316" xr:uid="{00000000-0005-0000-0000-0000909B0000}"/>
    <cellStyle name="Millares 2 5 3 2 5 6" xfId="22632" xr:uid="{00000000-0005-0000-0000-0000919B0000}"/>
    <cellStyle name="Millares 2 5 3 2 5 7" xfId="32976" xr:uid="{00000000-0005-0000-0000-0000929B0000}"/>
    <cellStyle name="Millares 2 5 3 2 6" xfId="1391" xr:uid="{00000000-0005-0000-0000-0000939B0000}"/>
    <cellStyle name="Millares 2 5 3 2 6 2" xfId="3575" xr:uid="{00000000-0005-0000-0000-0000949B0000}"/>
    <cellStyle name="Millares 2 5 3 2 6 2 2" xfId="7005" xr:uid="{00000000-0005-0000-0000-0000959B0000}"/>
    <cellStyle name="Millares 2 5 3 2 6 2 2 2" xfId="17400" xr:uid="{00000000-0005-0000-0000-0000969B0000}"/>
    <cellStyle name="Millares 2 5 3 2 6 2 2 2 2" xfId="48454" xr:uid="{00000000-0005-0000-0000-0000979B0000}"/>
    <cellStyle name="Millares 2 5 3 2 6 2 2 3" xfId="27770" xr:uid="{00000000-0005-0000-0000-0000989B0000}"/>
    <cellStyle name="Millares 2 5 3 2 6 2 2 4" xfId="38114" xr:uid="{00000000-0005-0000-0000-0000999B0000}"/>
    <cellStyle name="Millares 2 5 3 2 6 2 3" xfId="10485" xr:uid="{00000000-0005-0000-0000-00009A9B0000}"/>
    <cellStyle name="Millares 2 5 3 2 6 2 3 2" xfId="20851" xr:uid="{00000000-0005-0000-0000-00009B9B0000}"/>
    <cellStyle name="Millares 2 5 3 2 6 2 3 2 2" xfId="51900" xr:uid="{00000000-0005-0000-0000-00009C9B0000}"/>
    <cellStyle name="Millares 2 5 3 2 6 2 3 3" xfId="31216" xr:uid="{00000000-0005-0000-0000-00009D9B0000}"/>
    <cellStyle name="Millares 2 5 3 2 6 2 3 4" xfId="41560" xr:uid="{00000000-0005-0000-0000-00009E9B0000}"/>
    <cellStyle name="Millares 2 5 3 2 6 2 4" xfId="13972" xr:uid="{00000000-0005-0000-0000-00009F9B0000}"/>
    <cellStyle name="Millares 2 5 3 2 6 2 4 2" xfId="45028" xr:uid="{00000000-0005-0000-0000-0000A09B0000}"/>
    <cellStyle name="Millares 2 5 3 2 6 2 5" xfId="24344" xr:uid="{00000000-0005-0000-0000-0000A19B0000}"/>
    <cellStyle name="Millares 2 5 3 2 6 2 6" xfId="34688" xr:uid="{00000000-0005-0000-0000-0000A29B0000}"/>
    <cellStyle name="Millares 2 5 3 2 6 3" xfId="5290" xr:uid="{00000000-0005-0000-0000-0000A39B0000}"/>
    <cellStyle name="Millares 2 5 3 2 6 3 2" xfId="15687" xr:uid="{00000000-0005-0000-0000-0000A49B0000}"/>
    <cellStyle name="Millares 2 5 3 2 6 3 2 2" xfId="46743" xr:uid="{00000000-0005-0000-0000-0000A59B0000}"/>
    <cellStyle name="Millares 2 5 3 2 6 3 3" xfId="26059" xr:uid="{00000000-0005-0000-0000-0000A69B0000}"/>
    <cellStyle name="Millares 2 5 3 2 6 3 4" xfId="36403" xr:uid="{00000000-0005-0000-0000-0000A79B0000}"/>
    <cellStyle name="Millares 2 5 3 2 6 4" xfId="8727" xr:uid="{00000000-0005-0000-0000-0000A89B0000}"/>
    <cellStyle name="Millares 2 5 3 2 6 4 2" xfId="19112" xr:uid="{00000000-0005-0000-0000-0000A99B0000}"/>
    <cellStyle name="Millares 2 5 3 2 6 4 2 2" xfId="50162" xr:uid="{00000000-0005-0000-0000-0000AA9B0000}"/>
    <cellStyle name="Millares 2 5 3 2 6 4 3" xfId="29478" xr:uid="{00000000-0005-0000-0000-0000AB9B0000}"/>
    <cellStyle name="Millares 2 5 3 2 6 4 4" xfId="39822" xr:uid="{00000000-0005-0000-0000-0000AC9B0000}"/>
    <cellStyle name="Millares 2 5 3 2 6 5" xfId="12261" xr:uid="{00000000-0005-0000-0000-0000AD9B0000}"/>
    <cellStyle name="Millares 2 5 3 2 6 5 2" xfId="43317" xr:uid="{00000000-0005-0000-0000-0000AE9B0000}"/>
    <cellStyle name="Millares 2 5 3 2 6 6" xfId="22633" xr:uid="{00000000-0005-0000-0000-0000AF9B0000}"/>
    <cellStyle name="Millares 2 5 3 2 6 7" xfId="32977" xr:uid="{00000000-0005-0000-0000-0000B09B0000}"/>
    <cellStyle name="Millares 2 5 3 2 7" xfId="3564" xr:uid="{00000000-0005-0000-0000-0000B19B0000}"/>
    <cellStyle name="Millares 2 5 3 2 7 2" xfId="6994" xr:uid="{00000000-0005-0000-0000-0000B29B0000}"/>
    <cellStyle name="Millares 2 5 3 2 7 2 2" xfId="17389" xr:uid="{00000000-0005-0000-0000-0000B39B0000}"/>
    <cellStyle name="Millares 2 5 3 2 7 2 2 2" xfId="48443" xr:uid="{00000000-0005-0000-0000-0000B49B0000}"/>
    <cellStyle name="Millares 2 5 3 2 7 2 3" xfId="27759" xr:uid="{00000000-0005-0000-0000-0000B59B0000}"/>
    <cellStyle name="Millares 2 5 3 2 7 2 4" xfId="38103" xr:uid="{00000000-0005-0000-0000-0000B69B0000}"/>
    <cellStyle name="Millares 2 5 3 2 7 3" xfId="10474" xr:uid="{00000000-0005-0000-0000-0000B79B0000}"/>
    <cellStyle name="Millares 2 5 3 2 7 3 2" xfId="20840" xr:uid="{00000000-0005-0000-0000-0000B89B0000}"/>
    <cellStyle name="Millares 2 5 3 2 7 3 2 2" xfId="51889" xr:uid="{00000000-0005-0000-0000-0000B99B0000}"/>
    <cellStyle name="Millares 2 5 3 2 7 3 3" xfId="31205" xr:uid="{00000000-0005-0000-0000-0000BA9B0000}"/>
    <cellStyle name="Millares 2 5 3 2 7 3 4" xfId="41549" xr:uid="{00000000-0005-0000-0000-0000BB9B0000}"/>
    <cellStyle name="Millares 2 5 3 2 7 4" xfId="13961" xr:uid="{00000000-0005-0000-0000-0000BC9B0000}"/>
    <cellStyle name="Millares 2 5 3 2 7 4 2" xfId="45017" xr:uid="{00000000-0005-0000-0000-0000BD9B0000}"/>
    <cellStyle name="Millares 2 5 3 2 7 5" xfId="24333" xr:uid="{00000000-0005-0000-0000-0000BE9B0000}"/>
    <cellStyle name="Millares 2 5 3 2 7 6" xfId="34677" xr:uid="{00000000-0005-0000-0000-0000BF9B0000}"/>
    <cellStyle name="Millares 2 5 3 2 8" xfId="5279" xr:uid="{00000000-0005-0000-0000-0000C09B0000}"/>
    <cellStyle name="Millares 2 5 3 2 8 2" xfId="15676" xr:uid="{00000000-0005-0000-0000-0000C19B0000}"/>
    <cellStyle name="Millares 2 5 3 2 8 2 2" xfId="46732" xr:uid="{00000000-0005-0000-0000-0000C29B0000}"/>
    <cellStyle name="Millares 2 5 3 2 8 3" xfId="26048" xr:uid="{00000000-0005-0000-0000-0000C39B0000}"/>
    <cellStyle name="Millares 2 5 3 2 8 4" xfId="36392" xr:uid="{00000000-0005-0000-0000-0000C49B0000}"/>
    <cellStyle name="Millares 2 5 3 2 9" xfId="8716" xr:uid="{00000000-0005-0000-0000-0000C59B0000}"/>
    <cellStyle name="Millares 2 5 3 2 9 2" xfId="19101" xr:uid="{00000000-0005-0000-0000-0000C69B0000}"/>
    <cellStyle name="Millares 2 5 3 2 9 2 2" xfId="50151" xr:uid="{00000000-0005-0000-0000-0000C79B0000}"/>
    <cellStyle name="Millares 2 5 3 2 9 3" xfId="29467" xr:uid="{00000000-0005-0000-0000-0000C89B0000}"/>
    <cellStyle name="Millares 2 5 3 2 9 4" xfId="39811" xr:uid="{00000000-0005-0000-0000-0000C99B0000}"/>
    <cellStyle name="Millares 2 5 3 3" xfId="1392" xr:uid="{00000000-0005-0000-0000-0000CA9B0000}"/>
    <cellStyle name="Millares 2 5 3 3 10" xfId="22634" xr:uid="{00000000-0005-0000-0000-0000CB9B0000}"/>
    <cellStyle name="Millares 2 5 3 3 11" xfId="32978" xr:uid="{00000000-0005-0000-0000-0000CC9B0000}"/>
    <cellStyle name="Millares 2 5 3 3 2" xfId="1393" xr:uid="{00000000-0005-0000-0000-0000CD9B0000}"/>
    <cellStyle name="Millares 2 5 3 3 2 2" xfId="1394" xr:uid="{00000000-0005-0000-0000-0000CE9B0000}"/>
    <cellStyle name="Millares 2 5 3 3 2 2 2" xfId="3578" xr:uid="{00000000-0005-0000-0000-0000CF9B0000}"/>
    <cellStyle name="Millares 2 5 3 3 2 2 2 2" xfId="7008" xr:uid="{00000000-0005-0000-0000-0000D09B0000}"/>
    <cellStyle name="Millares 2 5 3 3 2 2 2 2 2" xfId="17403" xr:uid="{00000000-0005-0000-0000-0000D19B0000}"/>
    <cellStyle name="Millares 2 5 3 3 2 2 2 2 2 2" xfId="48457" xr:uid="{00000000-0005-0000-0000-0000D29B0000}"/>
    <cellStyle name="Millares 2 5 3 3 2 2 2 2 3" xfId="27773" xr:uid="{00000000-0005-0000-0000-0000D39B0000}"/>
    <cellStyle name="Millares 2 5 3 3 2 2 2 2 4" xfId="38117" xr:uid="{00000000-0005-0000-0000-0000D49B0000}"/>
    <cellStyle name="Millares 2 5 3 3 2 2 2 3" xfId="10488" xr:uid="{00000000-0005-0000-0000-0000D59B0000}"/>
    <cellStyle name="Millares 2 5 3 3 2 2 2 3 2" xfId="20854" xr:uid="{00000000-0005-0000-0000-0000D69B0000}"/>
    <cellStyle name="Millares 2 5 3 3 2 2 2 3 2 2" xfId="51903" xr:uid="{00000000-0005-0000-0000-0000D79B0000}"/>
    <cellStyle name="Millares 2 5 3 3 2 2 2 3 3" xfId="31219" xr:uid="{00000000-0005-0000-0000-0000D89B0000}"/>
    <cellStyle name="Millares 2 5 3 3 2 2 2 3 4" xfId="41563" xr:uid="{00000000-0005-0000-0000-0000D99B0000}"/>
    <cellStyle name="Millares 2 5 3 3 2 2 2 4" xfId="13975" xr:uid="{00000000-0005-0000-0000-0000DA9B0000}"/>
    <cellStyle name="Millares 2 5 3 3 2 2 2 4 2" xfId="45031" xr:uid="{00000000-0005-0000-0000-0000DB9B0000}"/>
    <cellStyle name="Millares 2 5 3 3 2 2 2 5" xfId="24347" xr:uid="{00000000-0005-0000-0000-0000DC9B0000}"/>
    <cellStyle name="Millares 2 5 3 3 2 2 2 6" xfId="34691" xr:uid="{00000000-0005-0000-0000-0000DD9B0000}"/>
    <cellStyle name="Millares 2 5 3 3 2 2 3" xfId="5293" xr:uid="{00000000-0005-0000-0000-0000DE9B0000}"/>
    <cellStyle name="Millares 2 5 3 3 2 2 3 2" xfId="15690" xr:uid="{00000000-0005-0000-0000-0000DF9B0000}"/>
    <cellStyle name="Millares 2 5 3 3 2 2 3 2 2" xfId="46746" xr:uid="{00000000-0005-0000-0000-0000E09B0000}"/>
    <cellStyle name="Millares 2 5 3 3 2 2 3 3" xfId="26062" xr:uid="{00000000-0005-0000-0000-0000E19B0000}"/>
    <cellStyle name="Millares 2 5 3 3 2 2 3 4" xfId="36406" xr:uid="{00000000-0005-0000-0000-0000E29B0000}"/>
    <cellStyle name="Millares 2 5 3 3 2 2 4" xfId="8730" xr:uid="{00000000-0005-0000-0000-0000E39B0000}"/>
    <cellStyle name="Millares 2 5 3 3 2 2 4 2" xfId="19115" xr:uid="{00000000-0005-0000-0000-0000E49B0000}"/>
    <cellStyle name="Millares 2 5 3 3 2 2 4 2 2" xfId="50165" xr:uid="{00000000-0005-0000-0000-0000E59B0000}"/>
    <cellStyle name="Millares 2 5 3 3 2 2 4 3" xfId="29481" xr:uid="{00000000-0005-0000-0000-0000E69B0000}"/>
    <cellStyle name="Millares 2 5 3 3 2 2 4 4" xfId="39825" xr:uid="{00000000-0005-0000-0000-0000E79B0000}"/>
    <cellStyle name="Millares 2 5 3 3 2 2 5" xfId="12264" xr:uid="{00000000-0005-0000-0000-0000E89B0000}"/>
    <cellStyle name="Millares 2 5 3 3 2 2 5 2" xfId="43320" xr:uid="{00000000-0005-0000-0000-0000E99B0000}"/>
    <cellStyle name="Millares 2 5 3 3 2 2 6" xfId="22636" xr:uid="{00000000-0005-0000-0000-0000EA9B0000}"/>
    <cellStyle name="Millares 2 5 3 3 2 2 7" xfId="32980" xr:uid="{00000000-0005-0000-0000-0000EB9B0000}"/>
    <cellStyle name="Millares 2 5 3 3 2 3" xfId="3577" xr:uid="{00000000-0005-0000-0000-0000EC9B0000}"/>
    <cellStyle name="Millares 2 5 3 3 2 3 2" xfId="7007" xr:uid="{00000000-0005-0000-0000-0000ED9B0000}"/>
    <cellStyle name="Millares 2 5 3 3 2 3 2 2" xfId="17402" xr:uid="{00000000-0005-0000-0000-0000EE9B0000}"/>
    <cellStyle name="Millares 2 5 3 3 2 3 2 2 2" xfId="48456" xr:uid="{00000000-0005-0000-0000-0000EF9B0000}"/>
    <cellStyle name="Millares 2 5 3 3 2 3 2 3" xfId="27772" xr:uid="{00000000-0005-0000-0000-0000F09B0000}"/>
    <cellStyle name="Millares 2 5 3 3 2 3 2 4" xfId="38116" xr:uid="{00000000-0005-0000-0000-0000F19B0000}"/>
    <cellStyle name="Millares 2 5 3 3 2 3 3" xfId="10487" xr:uid="{00000000-0005-0000-0000-0000F29B0000}"/>
    <cellStyle name="Millares 2 5 3 3 2 3 3 2" xfId="20853" xr:uid="{00000000-0005-0000-0000-0000F39B0000}"/>
    <cellStyle name="Millares 2 5 3 3 2 3 3 2 2" xfId="51902" xr:uid="{00000000-0005-0000-0000-0000F49B0000}"/>
    <cellStyle name="Millares 2 5 3 3 2 3 3 3" xfId="31218" xr:uid="{00000000-0005-0000-0000-0000F59B0000}"/>
    <cellStyle name="Millares 2 5 3 3 2 3 3 4" xfId="41562" xr:uid="{00000000-0005-0000-0000-0000F69B0000}"/>
    <cellStyle name="Millares 2 5 3 3 2 3 4" xfId="13974" xr:uid="{00000000-0005-0000-0000-0000F79B0000}"/>
    <cellStyle name="Millares 2 5 3 3 2 3 4 2" xfId="45030" xr:uid="{00000000-0005-0000-0000-0000F89B0000}"/>
    <cellStyle name="Millares 2 5 3 3 2 3 5" xfId="24346" xr:uid="{00000000-0005-0000-0000-0000F99B0000}"/>
    <cellStyle name="Millares 2 5 3 3 2 3 6" xfId="34690" xr:uid="{00000000-0005-0000-0000-0000FA9B0000}"/>
    <cellStyle name="Millares 2 5 3 3 2 4" xfId="5292" xr:uid="{00000000-0005-0000-0000-0000FB9B0000}"/>
    <cellStyle name="Millares 2 5 3 3 2 4 2" xfId="15689" xr:uid="{00000000-0005-0000-0000-0000FC9B0000}"/>
    <cellStyle name="Millares 2 5 3 3 2 4 2 2" xfId="46745" xr:uid="{00000000-0005-0000-0000-0000FD9B0000}"/>
    <cellStyle name="Millares 2 5 3 3 2 4 3" xfId="26061" xr:uid="{00000000-0005-0000-0000-0000FE9B0000}"/>
    <cellStyle name="Millares 2 5 3 3 2 4 4" xfId="36405" xr:uid="{00000000-0005-0000-0000-0000FF9B0000}"/>
    <cellStyle name="Millares 2 5 3 3 2 5" xfId="8729" xr:uid="{00000000-0005-0000-0000-0000009C0000}"/>
    <cellStyle name="Millares 2 5 3 3 2 5 2" xfId="19114" xr:uid="{00000000-0005-0000-0000-0000019C0000}"/>
    <cellStyle name="Millares 2 5 3 3 2 5 2 2" xfId="50164" xr:uid="{00000000-0005-0000-0000-0000029C0000}"/>
    <cellStyle name="Millares 2 5 3 3 2 5 3" xfId="29480" xr:uid="{00000000-0005-0000-0000-0000039C0000}"/>
    <cellStyle name="Millares 2 5 3 3 2 5 4" xfId="39824" xr:uid="{00000000-0005-0000-0000-0000049C0000}"/>
    <cellStyle name="Millares 2 5 3 3 2 6" xfId="12263" xr:uid="{00000000-0005-0000-0000-0000059C0000}"/>
    <cellStyle name="Millares 2 5 3 3 2 6 2" xfId="43319" xr:uid="{00000000-0005-0000-0000-0000069C0000}"/>
    <cellStyle name="Millares 2 5 3 3 2 7" xfId="22635" xr:uid="{00000000-0005-0000-0000-0000079C0000}"/>
    <cellStyle name="Millares 2 5 3 3 2 8" xfId="32979" xr:uid="{00000000-0005-0000-0000-0000089C0000}"/>
    <cellStyle name="Millares 2 5 3 3 3" xfId="1395" xr:uid="{00000000-0005-0000-0000-0000099C0000}"/>
    <cellStyle name="Millares 2 5 3 3 3 2" xfId="3579" xr:uid="{00000000-0005-0000-0000-00000A9C0000}"/>
    <cellStyle name="Millares 2 5 3 3 3 2 2" xfId="7009" xr:uid="{00000000-0005-0000-0000-00000B9C0000}"/>
    <cellStyle name="Millares 2 5 3 3 3 2 2 2" xfId="17404" xr:uid="{00000000-0005-0000-0000-00000C9C0000}"/>
    <cellStyle name="Millares 2 5 3 3 3 2 2 2 2" xfId="48458" xr:uid="{00000000-0005-0000-0000-00000D9C0000}"/>
    <cellStyle name="Millares 2 5 3 3 3 2 2 3" xfId="27774" xr:uid="{00000000-0005-0000-0000-00000E9C0000}"/>
    <cellStyle name="Millares 2 5 3 3 3 2 2 4" xfId="38118" xr:uid="{00000000-0005-0000-0000-00000F9C0000}"/>
    <cellStyle name="Millares 2 5 3 3 3 2 3" xfId="10489" xr:uid="{00000000-0005-0000-0000-0000109C0000}"/>
    <cellStyle name="Millares 2 5 3 3 3 2 3 2" xfId="20855" xr:uid="{00000000-0005-0000-0000-0000119C0000}"/>
    <cellStyle name="Millares 2 5 3 3 3 2 3 2 2" xfId="51904" xr:uid="{00000000-0005-0000-0000-0000129C0000}"/>
    <cellStyle name="Millares 2 5 3 3 3 2 3 3" xfId="31220" xr:uid="{00000000-0005-0000-0000-0000139C0000}"/>
    <cellStyle name="Millares 2 5 3 3 3 2 3 4" xfId="41564" xr:uid="{00000000-0005-0000-0000-0000149C0000}"/>
    <cellStyle name="Millares 2 5 3 3 3 2 4" xfId="13976" xr:uid="{00000000-0005-0000-0000-0000159C0000}"/>
    <cellStyle name="Millares 2 5 3 3 3 2 4 2" xfId="45032" xr:uid="{00000000-0005-0000-0000-0000169C0000}"/>
    <cellStyle name="Millares 2 5 3 3 3 2 5" xfId="24348" xr:uid="{00000000-0005-0000-0000-0000179C0000}"/>
    <cellStyle name="Millares 2 5 3 3 3 2 6" xfId="34692" xr:uid="{00000000-0005-0000-0000-0000189C0000}"/>
    <cellStyle name="Millares 2 5 3 3 3 3" xfId="5294" xr:uid="{00000000-0005-0000-0000-0000199C0000}"/>
    <cellStyle name="Millares 2 5 3 3 3 3 2" xfId="15691" xr:uid="{00000000-0005-0000-0000-00001A9C0000}"/>
    <cellStyle name="Millares 2 5 3 3 3 3 2 2" xfId="46747" xr:uid="{00000000-0005-0000-0000-00001B9C0000}"/>
    <cellStyle name="Millares 2 5 3 3 3 3 3" xfId="26063" xr:uid="{00000000-0005-0000-0000-00001C9C0000}"/>
    <cellStyle name="Millares 2 5 3 3 3 3 4" xfId="36407" xr:uid="{00000000-0005-0000-0000-00001D9C0000}"/>
    <cellStyle name="Millares 2 5 3 3 3 4" xfId="8731" xr:uid="{00000000-0005-0000-0000-00001E9C0000}"/>
    <cellStyle name="Millares 2 5 3 3 3 4 2" xfId="19116" xr:uid="{00000000-0005-0000-0000-00001F9C0000}"/>
    <cellStyle name="Millares 2 5 3 3 3 4 2 2" xfId="50166" xr:uid="{00000000-0005-0000-0000-0000209C0000}"/>
    <cellStyle name="Millares 2 5 3 3 3 4 3" xfId="29482" xr:uid="{00000000-0005-0000-0000-0000219C0000}"/>
    <cellStyle name="Millares 2 5 3 3 3 4 4" xfId="39826" xr:uid="{00000000-0005-0000-0000-0000229C0000}"/>
    <cellStyle name="Millares 2 5 3 3 3 5" xfId="12265" xr:uid="{00000000-0005-0000-0000-0000239C0000}"/>
    <cellStyle name="Millares 2 5 3 3 3 5 2" xfId="43321" xr:uid="{00000000-0005-0000-0000-0000249C0000}"/>
    <cellStyle name="Millares 2 5 3 3 3 6" xfId="22637" xr:uid="{00000000-0005-0000-0000-0000259C0000}"/>
    <cellStyle name="Millares 2 5 3 3 3 7" xfId="32981" xr:uid="{00000000-0005-0000-0000-0000269C0000}"/>
    <cellStyle name="Millares 2 5 3 3 4" xfId="1396" xr:uid="{00000000-0005-0000-0000-0000279C0000}"/>
    <cellStyle name="Millares 2 5 3 3 4 2" xfId="3580" xr:uid="{00000000-0005-0000-0000-0000289C0000}"/>
    <cellStyle name="Millares 2 5 3 3 4 2 2" xfId="7010" xr:uid="{00000000-0005-0000-0000-0000299C0000}"/>
    <cellStyle name="Millares 2 5 3 3 4 2 2 2" xfId="17405" xr:uid="{00000000-0005-0000-0000-00002A9C0000}"/>
    <cellStyle name="Millares 2 5 3 3 4 2 2 2 2" xfId="48459" xr:uid="{00000000-0005-0000-0000-00002B9C0000}"/>
    <cellStyle name="Millares 2 5 3 3 4 2 2 3" xfId="27775" xr:uid="{00000000-0005-0000-0000-00002C9C0000}"/>
    <cellStyle name="Millares 2 5 3 3 4 2 2 4" xfId="38119" xr:uid="{00000000-0005-0000-0000-00002D9C0000}"/>
    <cellStyle name="Millares 2 5 3 3 4 2 3" xfId="10490" xr:uid="{00000000-0005-0000-0000-00002E9C0000}"/>
    <cellStyle name="Millares 2 5 3 3 4 2 3 2" xfId="20856" xr:uid="{00000000-0005-0000-0000-00002F9C0000}"/>
    <cellStyle name="Millares 2 5 3 3 4 2 3 2 2" xfId="51905" xr:uid="{00000000-0005-0000-0000-0000309C0000}"/>
    <cellStyle name="Millares 2 5 3 3 4 2 3 3" xfId="31221" xr:uid="{00000000-0005-0000-0000-0000319C0000}"/>
    <cellStyle name="Millares 2 5 3 3 4 2 3 4" xfId="41565" xr:uid="{00000000-0005-0000-0000-0000329C0000}"/>
    <cellStyle name="Millares 2 5 3 3 4 2 4" xfId="13977" xr:uid="{00000000-0005-0000-0000-0000339C0000}"/>
    <cellStyle name="Millares 2 5 3 3 4 2 4 2" xfId="45033" xr:uid="{00000000-0005-0000-0000-0000349C0000}"/>
    <cellStyle name="Millares 2 5 3 3 4 2 5" xfId="24349" xr:uid="{00000000-0005-0000-0000-0000359C0000}"/>
    <cellStyle name="Millares 2 5 3 3 4 2 6" xfId="34693" xr:uid="{00000000-0005-0000-0000-0000369C0000}"/>
    <cellStyle name="Millares 2 5 3 3 4 3" xfId="5295" xr:uid="{00000000-0005-0000-0000-0000379C0000}"/>
    <cellStyle name="Millares 2 5 3 3 4 3 2" xfId="15692" xr:uid="{00000000-0005-0000-0000-0000389C0000}"/>
    <cellStyle name="Millares 2 5 3 3 4 3 2 2" xfId="46748" xr:uid="{00000000-0005-0000-0000-0000399C0000}"/>
    <cellStyle name="Millares 2 5 3 3 4 3 3" xfId="26064" xr:uid="{00000000-0005-0000-0000-00003A9C0000}"/>
    <cellStyle name="Millares 2 5 3 3 4 3 4" xfId="36408" xr:uid="{00000000-0005-0000-0000-00003B9C0000}"/>
    <cellStyle name="Millares 2 5 3 3 4 4" xfId="8732" xr:uid="{00000000-0005-0000-0000-00003C9C0000}"/>
    <cellStyle name="Millares 2 5 3 3 4 4 2" xfId="19117" xr:uid="{00000000-0005-0000-0000-00003D9C0000}"/>
    <cellStyle name="Millares 2 5 3 3 4 4 2 2" xfId="50167" xr:uid="{00000000-0005-0000-0000-00003E9C0000}"/>
    <cellStyle name="Millares 2 5 3 3 4 4 3" xfId="29483" xr:uid="{00000000-0005-0000-0000-00003F9C0000}"/>
    <cellStyle name="Millares 2 5 3 3 4 4 4" xfId="39827" xr:uid="{00000000-0005-0000-0000-0000409C0000}"/>
    <cellStyle name="Millares 2 5 3 3 4 5" xfId="12266" xr:uid="{00000000-0005-0000-0000-0000419C0000}"/>
    <cellStyle name="Millares 2 5 3 3 4 5 2" xfId="43322" xr:uid="{00000000-0005-0000-0000-0000429C0000}"/>
    <cellStyle name="Millares 2 5 3 3 4 6" xfId="22638" xr:uid="{00000000-0005-0000-0000-0000439C0000}"/>
    <cellStyle name="Millares 2 5 3 3 4 7" xfId="32982" xr:uid="{00000000-0005-0000-0000-0000449C0000}"/>
    <cellStyle name="Millares 2 5 3 3 5" xfId="1397" xr:uid="{00000000-0005-0000-0000-0000459C0000}"/>
    <cellStyle name="Millares 2 5 3 3 5 2" xfId="3581" xr:uid="{00000000-0005-0000-0000-0000469C0000}"/>
    <cellStyle name="Millares 2 5 3 3 5 2 2" xfId="7011" xr:uid="{00000000-0005-0000-0000-0000479C0000}"/>
    <cellStyle name="Millares 2 5 3 3 5 2 2 2" xfId="17406" xr:uid="{00000000-0005-0000-0000-0000489C0000}"/>
    <cellStyle name="Millares 2 5 3 3 5 2 2 2 2" xfId="48460" xr:uid="{00000000-0005-0000-0000-0000499C0000}"/>
    <cellStyle name="Millares 2 5 3 3 5 2 2 3" xfId="27776" xr:uid="{00000000-0005-0000-0000-00004A9C0000}"/>
    <cellStyle name="Millares 2 5 3 3 5 2 2 4" xfId="38120" xr:uid="{00000000-0005-0000-0000-00004B9C0000}"/>
    <cellStyle name="Millares 2 5 3 3 5 2 3" xfId="10491" xr:uid="{00000000-0005-0000-0000-00004C9C0000}"/>
    <cellStyle name="Millares 2 5 3 3 5 2 3 2" xfId="20857" xr:uid="{00000000-0005-0000-0000-00004D9C0000}"/>
    <cellStyle name="Millares 2 5 3 3 5 2 3 2 2" xfId="51906" xr:uid="{00000000-0005-0000-0000-00004E9C0000}"/>
    <cellStyle name="Millares 2 5 3 3 5 2 3 3" xfId="31222" xr:uid="{00000000-0005-0000-0000-00004F9C0000}"/>
    <cellStyle name="Millares 2 5 3 3 5 2 3 4" xfId="41566" xr:uid="{00000000-0005-0000-0000-0000509C0000}"/>
    <cellStyle name="Millares 2 5 3 3 5 2 4" xfId="13978" xr:uid="{00000000-0005-0000-0000-0000519C0000}"/>
    <cellStyle name="Millares 2 5 3 3 5 2 4 2" xfId="45034" xr:uid="{00000000-0005-0000-0000-0000529C0000}"/>
    <cellStyle name="Millares 2 5 3 3 5 2 5" xfId="24350" xr:uid="{00000000-0005-0000-0000-0000539C0000}"/>
    <cellStyle name="Millares 2 5 3 3 5 2 6" xfId="34694" xr:uid="{00000000-0005-0000-0000-0000549C0000}"/>
    <cellStyle name="Millares 2 5 3 3 5 3" xfId="5296" xr:uid="{00000000-0005-0000-0000-0000559C0000}"/>
    <cellStyle name="Millares 2 5 3 3 5 3 2" xfId="15693" xr:uid="{00000000-0005-0000-0000-0000569C0000}"/>
    <cellStyle name="Millares 2 5 3 3 5 3 2 2" xfId="46749" xr:uid="{00000000-0005-0000-0000-0000579C0000}"/>
    <cellStyle name="Millares 2 5 3 3 5 3 3" xfId="26065" xr:uid="{00000000-0005-0000-0000-0000589C0000}"/>
    <cellStyle name="Millares 2 5 3 3 5 3 4" xfId="36409" xr:uid="{00000000-0005-0000-0000-0000599C0000}"/>
    <cellStyle name="Millares 2 5 3 3 5 4" xfId="8733" xr:uid="{00000000-0005-0000-0000-00005A9C0000}"/>
    <cellStyle name="Millares 2 5 3 3 5 4 2" xfId="19118" xr:uid="{00000000-0005-0000-0000-00005B9C0000}"/>
    <cellStyle name="Millares 2 5 3 3 5 4 2 2" xfId="50168" xr:uid="{00000000-0005-0000-0000-00005C9C0000}"/>
    <cellStyle name="Millares 2 5 3 3 5 4 3" xfId="29484" xr:uid="{00000000-0005-0000-0000-00005D9C0000}"/>
    <cellStyle name="Millares 2 5 3 3 5 4 4" xfId="39828" xr:uid="{00000000-0005-0000-0000-00005E9C0000}"/>
    <cellStyle name="Millares 2 5 3 3 5 5" xfId="12267" xr:uid="{00000000-0005-0000-0000-00005F9C0000}"/>
    <cellStyle name="Millares 2 5 3 3 5 5 2" xfId="43323" xr:uid="{00000000-0005-0000-0000-0000609C0000}"/>
    <cellStyle name="Millares 2 5 3 3 5 6" xfId="22639" xr:uid="{00000000-0005-0000-0000-0000619C0000}"/>
    <cellStyle name="Millares 2 5 3 3 5 7" xfId="32983" xr:uid="{00000000-0005-0000-0000-0000629C0000}"/>
    <cellStyle name="Millares 2 5 3 3 6" xfId="3576" xr:uid="{00000000-0005-0000-0000-0000639C0000}"/>
    <cellStyle name="Millares 2 5 3 3 6 2" xfId="7006" xr:uid="{00000000-0005-0000-0000-0000649C0000}"/>
    <cellStyle name="Millares 2 5 3 3 6 2 2" xfId="17401" xr:uid="{00000000-0005-0000-0000-0000659C0000}"/>
    <cellStyle name="Millares 2 5 3 3 6 2 2 2" xfId="48455" xr:uid="{00000000-0005-0000-0000-0000669C0000}"/>
    <cellStyle name="Millares 2 5 3 3 6 2 3" xfId="27771" xr:uid="{00000000-0005-0000-0000-0000679C0000}"/>
    <cellStyle name="Millares 2 5 3 3 6 2 4" xfId="38115" xr:uid="{00000000-0005-0000-0000-0000689C0000}"/>
    <cellStyle name="Millares 2 5 3 3 6 3" xfId="10486" xr:uid="{00000000-0005-0000-0000-0000699C0000}"/>
    <cellStyle name="Millares 2 5 3 3 6 3 2" xfId="20852" xr:uid="{00000000-0005-0000-0000-00006A9C0000}"/>
    <cellStyle name="Millares 2 5 3 3 6 3 2 2" xfId="51901" xr:uid="{00000000-0005-0000-0000-00006B9C0000}"/>
    <cellStyle name="Millares 2 5 3 3 6 3 3" xfId="31217" xr:uid="{00000000-0005-0000-0000-00006C9C0000}"/>
    <cellStyle name="Millares 2 5 3 3 6 3 4" xfId="41561" xr:uid="{00000000-0005-0000-0000-00006D9C0000}"/>
    <cellStyle name="Millares 2 5 3 3 6 4" xfId="13973" xr:uid="{00000000-0005-0000-0000-00006E9C0000}"/>
    <cellStyle name="Millares 2 5 3 3 6 4 2" xfId="45029" xr:uid="{00000000-0005-0000-0000-00006F9C0000}"/>
    <cellStyle name="Millares 2 5 3 3 6 5" xfId="24345" xr:uid="{00000000-0005-0000-0000-0000709C0000}"/>
    <cellStyle name="Millares 2 5 3 3 6 6" xfId="34689" xr:uid="{00000000-0005-0000-0000-0000719C0000}"/>
    <cellStyle name="Millares 2 5 3 3 7" xfId="5291" xr:uid="{00000000-0005-0000-0000-0000729C0000}"/>
    <cellStyle name="Millares 2 5 3 3 7 2" xfId="15688" xr:uid="{00000000-0005-0000-0000-0000739C0000}"/>
    <cellStyle name="Millares 2 5 3 3 7 2 2" xfId="46744" xr:uid="{00000000-0005-0000-0000-0000749C0000}"/>
    <cellStyle name="Millares 2 5 3 3 7 3" xfId="26060" xr:uid="{00000000-0005-0000-0000-0000759C0000}"/>
    <cellStyle name="Millares 2 5 3 3 7 4" xfId="36404" xr:uid="{00000000-0005-0000-0000-0000769C0000}"/>
    <cellStyle name="Millares 2 5 3 3 8" xfId="8728" xr:uid="{00000000-0005-0000-0000-0000779C0000}"/>
    <cellStyle name="Millares 2 5 3 3 8 2" xfId="19113" xr:uid="{00000000-0005-0000-0000-0000789C0000}"/>
    <cellStyle name="Millares 2 5 3 3 8 2 2" xfId="50163" xr:uid="{00000000-0005-0000-0000-0000799C0000}"/>
    <cellStyle name="Millares 2 5 3 3 8 3" xfId="29479" xr:uid="{00000000-0005-0000-0000-00007A9C0000}"/>
    <cellStyle name="Millares 2 5 3 3 8 4" xfId="39823" xr:uid="{00000000-0005-0000-0000-00007B9C0000}"/>
    <cellStyle name="Millares 2 5 3 3 9" xfId="12262" xr:uid="{00000000-0005-0000-0000-00007C9C0000}"/>
    <cellStyle name="Millares 2 5 3 3 9 2" xfId="43318" xr:uid="{00000000-0005-0000-0000-00007D9C0000}"/>
    <cellStyle name="Millares 2 5 3 4" xfId="5278" xr:uid="{00000000-0005-0000-0000-00007E9C0000}"/>
    <cellStyle name="Millares 2 5 3 4 2" xfId="15675" xr:uid="{00000000-0005-0000-0000-00007F9C0000}"/>
    <cellStyle name="Millares 2 5 3 4 2 2" xfId="46731" xr:uid="{00000000-0005-0000-0000-0000809C0000}"/>
    <cellStyle name="Millares 2 5 3 4 3" xfId="26047" xr:uid="{00000000-0005-0000-0000-0000819C0000}"/>
    <cellStyle name="Millares 2 5 3 4 4" xfId="36391" xr:uid="{00000000-0005-0000-0000-0000829C0000}"/>
    <cellStyle name="Millares 2 5 3 5" xfId="12249" xr:uid="{00000000-0005-0000-0000-0000839C0000}"/>
    <cellStyle name="Millares 2 5 3 5 2" xfId="43305" xr:uid="{00000000-0005-0000-0000-0000849C0000}"/>
    <cellStyle name="Millares 2 5 3 6" xfId="22621" xr:uid="{00000000-0005-0000-0000-0000859C0000}"/>
    <cellStyle name="Millares 2 5 3 7" xfId="32965" xr:uid="{00000000-0005-0000-0000-0000869C0000}"/>
    <cellStyle name="Millares 2 5 4" xfId="1398" xr:uid="{00000000-0005-0000-0000-0000879C0000}"/>
    <cellStyle name="Millares 2 5 4 2" xfId="3582" xr:uid="{00000000-0005-0000-0000-0000889C0000}"/>
    <cellStyle name="Millares 2 5 4 2 2" xfId="7012" xr:uid="{00000000-0005-0000-0000-0000899C0000}"/>
    <cellStyle name="Millares 2 5 4 2 2 2" xfId="17407" xr:uid="{00000000-0005-0000-0000-00008A9C0000}"/>
    <cellStyle name="Millares 2 5 4 2 2 2 2" xfId="48461" xr:uid="{00000000-0005-0000-0000-00008B9C0000}"/>
    <cellStyle name="Millares 2 5 4 2 2 3" xfId="27777" xr:uid="{00000000-0005-0000-0000-00008C9C0000}"/>
    <cellStyle name="Millares 2 5 4 2 2 4" xfId="38121" xr:uid="{00000000-0005-0000-0000-00008D9C0000}"/>
    <cellStyle name="Millares 2 5 4 2 3" xfId="10492" xr:uid="{00000000-0005-0000-0000-00008E9C0000}"/>
    <cellStyle name="Millares 2 5 4 2 3 2" xfId="20858" xr:uid="{00000000-0005-0000-0000-00008F9C0000}"/>
    <cellStyle name="Millares 2 5 4 2 3 2 2" xfId="51907" xr:uid="{00000000-0005-0000-0000-0000909C0000}"/>
    <cellStyle name="Millares 2 5 4 2 3 3" xfId="31223" xr:uid="{00000000-0005-0000-0000-0000919C0000}"/>
    <cellStyle name="Millares 2 5 4 2 3 4" xfId="41567" xr:uid="{00000000-0005-0000-0000-0000929C0000}"/>
    <cellStyle name="Millares 2 5 4 2 4" xfId="13979" xr:uid="{00000000-0005-0000-0000-0000939C0000}"/>
    <cellStyle name="Millares 2 5 4 2 4 2" xfId="45035" xr:uid="{00000000-0005-0000-0000-0000949C0000}"/>
    <cellStyle name="Millares 2 5 4 2 5" xfId="24351" xr:uid="{00000000-0005-0000-0000-0000959C0000}"/>
    <cellStyle name="Millares 2 5 4 2 6" xfId="34695" xr:uid="{00000000-0005-0000-0000-0000969C0000}"/>
    <cellStyle name="Millares 2 5 4 3" xfId="5297" xr:uid="{00000000-0005-0000-0000-0000979C0000}"/>
    <cellStyle name="Millares 2 5 4 3 2" xfId="15694" xr:uid="{00000000-0005-0000-0000-0000989C0000}"/>
    <cellStyle name="Millares 2 5 4 3 2 2" xfId="46750" xr:uid="{00000000-0005-0000-0000-0000999C0000}"/>
    <cellStyle name="Millares 2 5 4 3 3" xfId="26066" xr:uid="{00000000-0005-0000-0000-00009A9C0000}"/>
    <cellStyle name="Millares 2 5 4 3 4" xfId="36410" xr:uid="{00000000-0005-0000-0000-00009B9C0000}"/>
    <cellStyle name="Millares 2 5 4 4" xfId="8734" xr:uid="{00000000-0005-0000-0000-00009C9C0000}"/>
    <cellStyle name="Millares 2 5 4 4 2" xfId="19119" xr:uid="{00000000-0005-0000-0000-00009D9C0000}"/>
    <cellStyle name="Millares 2 5 4 4 2 2" xfId="50169" xr:uid="{00000000-0005-0000-0000-00009E9C0000}"/>
    <cellStyle name="Millares 2 5 4 4 3" xfId="29485" xr:uid="{00000000-0005-0000-0000-00009F9C0000}"/>
    <cellStyle name="Millares 2 5 4 4 4" xfId="39829" xr:uid="{00000000-0005-0000-0000-0000A09C0000}"/>
    <cellStyle name="Millares 2 5 4 5" xfId="12268" xr:uid="{00000000-0005-0000-0000-0000A19C0000}"/>
    <cellStyle name="Millares 2 5 4 5 2" xfId="43324" xr:uid="{00000000-0005-0000-0000-0000A29C0000}"/>
    <cellStyle name="Millares 2 5 4 6" xfId="22640" xr:uid="{00000000-0005-0000-0000-0000A39C0000}"/>
    <cellStyle name="Millares 2 5 4 7" xfId="32984" xr:uid="{00000000-0005-0000-0000-0000A49C0000}"/>
    <cellStyle name="Millares 2 5 5" xfId="1399" xr:uid="{00000000-0005-0000-0000-0000A59C0000}"/>
    <cellStyle name="Millares 2 5 5 2" xfId="3583" xr:uid="{00000000-0005-0000-0000-0000A69C0000}"/>
    <cellStyle name="Millares 2 5 5 2 2" xfId="7013" xr:uid="{00000000-0005-0000-0000-0000A79C0000}"/>
    <cellStyle name="Millares 2 5 5 2 2 2" xfId="17408" xr:uid="{00000000-0005-0000-0000-0000A89C0000}"/>
    <cellStyle name="Millares 2 5 5 2 2 2 2" xfId="48462" xr:uid="{00000000-0005-0000-0000-0000A99C0000}"/>
    <cellStyle name="Millares 2 5 5 2 2 3" xfId="27778" xr:uid="{00000000-0005-0000-0000-0000AA9C0000}"/>
    <cellStyle name="Millares 2 5 5 2 2 4" xfId="38122" xr:uid="{00000000-0005-0000-0000-0000AB9C0000}"/>
    <cellStyle name="Millares 2 5 5 2 3" xfId="10493" xr:uid="{00000000-0005-0000-0000-0000AC9C0000}"/>
    <cellStyle name="Millares 2 5 5 2 3 2" xfId="20859" xr:uid="{00000000-0005-0000-0000-0000AD9C0000}"/>
    <cellStyle name="Millares 2 5 5 2 3 2 2" xfId="51908" xr:uid="{00000000-0005-0000-0000-0000AE9C0000}"/>
    <cellStyle name="Millares 2 5 5 2 3 3" xfId="31224" xr:uid="{00000000-0005-0000-0000-0000AF9C0000}"/>
    <cellStyle name="Millares 2 5 5 2 3 4" xfId="41568" xr:uid="{00000000-0005-0000-0000-0000B09C0000}"/>
    <cellStyle name="Millares 2 5 5 2 4" xfId="13980" xr:uid="{00000000-0005-0000-0000-0000B19C0000}"/>
    <cellStyle name="Millares 2 5 5 2 4 2" xfId="45036" xr:uid="{00000000-0005-0000-0000-0000B29C0000}"/>
    <cellStyle name="Millares 2 5 5 2 5" xfId="24352" xr:uid="{00000000-0005-0000-0000-0000B39C0000}"/>
    <cellStyle name="Millares 2 5 5 2 6" xfId="34696" xr:uid="{00000000-0005-0000-0000-0000B49C0000}"/>
    <cellStyle name="Millares 2 5 5 3" xfId="5298" xr:uid="{00000000-0005-0000-0000-0000B59C0000}"/>
    <cellStyle name="Millares 2 5 5 3 2" xfId="15695" xr:uid="{00000000-0005-0000-0000-0000B69C0000}"/>
    <cellStyle name="Millares 2 5 5 3 2 2" xfId="46751" xr:uid="{00000000-0005-0000-0000-0000B79C0000}"/>
    <cellStyle name="Millares 2 5 5 3 3" xfId="26067" xr:uid="{00000000-0005-0000-0000-0000B89C0000}"/>
    <cellStyle name="Millares 2 5 5 3 4" xfId="36411" xr:uid="{00000000-0005-0000-0000-0000B99C0000}"/>
    <cellStyle name="Millares 2 5 5 4" xfId="8735" xr:uid="{00000000-0005-0000-0000-0000BA9C0000}"/>
    <cellStyle name="Millares 2 5 5 4 2" xfId="19120" xr:uid="{00000000-0005-0000-0000-0000BB9C0000}"/>
    <cellStyle name="Millares 2 5 5 4 2 2" xfId="50170" xr:uid="{00000000-0005-0000-0000-0000BC9C0000}"/>
    <cellStyle name="Millares 2 5 5 4 3" xfId="29486" xr:uid="{00000000-0005-0000-0000-0000BD9C0000}"/>
    <cellStyle name="Millares 2 5 5 4 4" xfId="39830" xr:uid="{00000000-0005-0000-0000-0000BE9C0000}"/>
    <cellStyle name="Millares 2 5 5 5" xfId="12269" xr:uid="{00000000-0005-0000-0000-0000BF9C0000}"/>
    <cellStyle name="Millares 2 5 5 5 2" xfId="43325" xr:uid="{00000000-0005-0000-0000-0000C09C0000}"/>
    <cellStyle name="Millares 2 5 5 6" xfId="22641" xr:uid="{00000000-0005-0000-0000-0000C19C0000}"/>
    <cellStyle name="Millares 2 5 5 7" xfId="32985" xr:uid="{00000000-0005-0000-0000-0000C29C0000}"/>
    <cellStyle name="Millares 2 5 6" xfId="5190" xr:uid="{00000000-0005-0000-0000-0000C39C0000}"/>
    <cellStyle name="Millares 2 5 6 2" xfId="15587" xr:uid="{00000000-0005-0000-0000-0000C49C0000}"/>
    <cellStyle name="Millares 2 5 6 2 2" xfId="46643" xr:uid="{00000000-0005-0000-0000-0000C59C0000}"/>
    <cellStyle name="Millares 2 5 6 3" xfId="25959" xr:uid="{00000000-0005-0000-0000-0000C69C0000}"/>
    <cellStyle name="Millares 2 5 6 4" xfId="36303" xr:uid="{00000000-0005-0000-0000-0000C79C0000}"/>
    <cellStyle name="Millares 2 5 7" xfId="12161" xr:uid="{00000000-0005-0000-0000-0000C89C0000}"/>
    <cellStyle name="Millares 2 5 7 2" xfId="43217" xr:uid="{00000000-0005-0000-0000-0000C99C0000}"/>
    <cellStyle name="Millares 2 5 8" xfId="22533" xr:uid="{00000000-0005-0000-0000-0000CA9C0000}"/>
    <cellStyle name="Millares 2 5 9" xfId="32877" xr:uid="{00000000-0005-0000-0000-0000CB9C0000}"/>
    <cellStyle name="Millares 2 6" xfId="1400" xr:uid="{00000000-0005-0000-0000-0000CC9C0000}"/>
    <cellStyle name="Millares 2 6 10" xfId="3584" xr:uid="{00000000-0005-0000-0000-0000CD9C0000}"/>
    <cellStyle name="Millares 2 6 10 2" xfId="7014" xr:uid="{00000000-0005-0000-0000-0000CE9C0000}"/>
    <cellStyle name="Millares 2 6 10 2 2" xfId="17409" xr:uid="{00000000-0005-0000-0000-0000CF9C0000}"/>
    <cellStyle name="Millares 2 6 10 2 2 2" xfId="48463" xr:uid="{00000000-0005-0000-0000-0000D09C0000}"/>
    <cellStyle name="Millares 2 6 10 2 3" xfId="27779" xr:uid="{00000000-0005-0000-0000-0000D19C0000}"/>
    <cellStyle name="Millares 2 6 10 2 4" xfId="38123" xr:uid="{00000000-0005-0000-0000-0000D29C0000}"/>
    <cellStyle name="Millares 2 6 10 3" xfId="10494" xr:uid="{00000000-0005-0000-0000-0000D39C0000}"/>
    <cellStyle name="Millares 2 6 10 3 2" xfId="20860" xr:uid="{00000000-0005-0000-0000-0000D49C0000}"/>
    <cellStyle name="Millares 2 6 10 3 2 2" xfId="51909" xr:uid="{00000000-0005-0000-0000-0000D59C0000}"/>
    <cellStyle name="Millares 2 6 10 3 3" xfId="31225" xr:uid="{00000000-0005-0000-0000-0000D69C0000}"/>
    <cellStyle name="Millares 2 6 10 3 4" xfId="41569" xr:uid="{00000000-0005-0000-0000-0000D79C0000}"/>
    <cellStyle name="Millares 2 6 10 4" xfId="13981" xr:uid="{00000000-0005-0000-0000-0000D89C0000}"/>
    <cellStyle name="Millares 2 6 10 4 2" xfId="45037" xr:uid="{00000000-0005-0000-0000-0000D99C0000}"/>
    <cellStyle name="Millares 2 6 10 5" xfId="24353" xr:uid="{00000000-0005-0000-0000-0000DA9C0000}"/>
    <cellStyle name="Millares 2 6 10 6" xfId="34697" xr:uid="{00000000-0005-0000-0000-0000DB9C0000}"/>
    <cellStyle name="Millares 2 6 11" xfId="5299" xr:uid="{00000000-0005-0000-0000-0000DC9C0000}"/>
    <cellStyle name="Millares 2 6 11 2" xfId="15696" xr:uid="{00000000-0005-0000-0000-0000DD9C0000}"/>
    <cellStyle name="Millares 2 6 11 2 2" xfId="46752" xr:uid="{00000000-0005-0000-0000-0000DE9C0000}"/>
    <cellStyle name="Millares 2 6 11 3" xfId="26068" xr:uid="{00000000-0005-0000-0000-0000DF9C0000}"/>
    <cellStyle name="Millares 2 6 11 4" xfId="36412" xr:uid="{00000000-0005-0000-0000-0000E09C0000}"/>
    <cellStyle name="Millares 2 6 12" xfId="8736" xr:uid="{00000000-0005-0000-0000-0000E19C0000}"/>
    <cellStyle name="Millares 2 6 12 2" xfId="19121" xr:uid="{00000000-0005-0000-0000-0000E29C0000}"/>
    <cellStyle name="Millares 2 6 12 2 2" xfId="50171" xr:uid="{00000000-0005-0000-0000-0000E39C0000}"/>
    <cellStyle name="Millares 2 6 12 3" xfId="29487" xr:uid="{00000000-0005-0000-0000-0000E49C0000}"/>
    <cellStyle name="Millares 2 6 12 4" xfId="39831" xr:uid="{00000000-0005-0000-0000-0000E59C0000}"/>
    <cellStyle name="Millares 2 6 13" xfId="12270" xr:uid="{00000000-0005-0000-0000-0000E69C0000}"/>
    <cellStyle name="Millares 2 6 13 2" xfId="43326" xr:uid="{00000000-0005-0000-0000-0000E79C0000}"/>
    <cellStyle name="Millares 2 6 14" xfId="22642" xr:uid="{00000000-0005-0000-0000-0000E89C0000}"/>
    <cellStyle name="Millares 2 6 15" xfId="32986" xr:uid="{00000000-0005-0000-0000-0000E99C0000}"/>
    <cellStyle name="Millares 2 6 2" xfId="1401" xr:uid="{00000000-0005-0000-0000-0000EA9C0000}"/>
    <cellStyle name="Millares 2 6 2 10" xfId="12271" xr:uid="{00000000-0005-0000-0000-0000EB9C0000}"/>
    <cellStyle name="Millares 2 6 2 10 2" xfId="43327" xr:uid="{00000000-0005-0000-0000-0000EC9C0000}"/>
    <cellStyle name="Millares 2 6 2 11" xfId="22643" xr:uid="{00000000-0005-0000-0000-0000ED9C0000}"/>
    <cellStyle name="Millares 2 6 2 12" xfId="32987" xr:uid="{00000000-0005-0000-0000-0000EE9C0000}"/>
    <cellStyle name="Millares 2 6 2 2" xfId="1402" xr:uid="{00000000-0005-0000-0000-0000EF9C0000}"/>
    <cellStyle name="Millares 2 6 2 2 10" xfId="22644" xr:uid="{00000000-0005-0000-0000-0000F09C0000}"/>
    <cellStyle name="Millares 2 6 2 2 11" xfId="32988" xr:uid="{00000000-0005-0000-0000-0000F19C0000}"/>
    <cellStyle name="Millares 2 6 2 2 2" xfId="1403" xr:uid="{00000000-0005-0000-0000-0000F29C0000}"/>
    <cellStyle name="Millares 2 6 2 2 2 2" xfId="1404" xr:uid="{00000000-0005-0000-0000-0000F39C0000}"/>
    <cellStyle name="Millares 2 6 2 2 2 2 2" xfId="3588" xr:uid="{00000000-0005-0000-0000-0000F49C0000}"/>
    <cellStyle name="Millares 2 6 2 2 2 2 2 2" xfId="7018" xr:uid="{00000000-0005-0000-0000-0000F59C0000}"/>
    <cellStyle name="Millares 2 6 2 2 2 2 2 2 2" xfId="17413" xr:uid="{00000000-0005-0000-0000-0000F69C0000}"/>
    <cellStyle name="Millares 2 6 2 2 2 2 2 2 2 2" xfId="48467" xr:uid="{00000000-0005-0000-0000-0000F79C0000}"/>
    <cellStyle name="Millares 2 6 2 2 2 2 2 2 3" xfId="27783" xr:uid="{00000000-0005-0000-0000-0000F89C0000}"/>
    <cellStyle name="Millares 2 6 2 2 2 2 2 2 4" xfId="38127" xr:uid="{00000000-0005-0000-0000-0000F99C0000}"/>
    <cellStyle name="Millares 2 6 2 2 2 2 2 3" xfId="10498" xr:uid="{00000000-0005-0000-0000-0000FA9C0000}"/>
    <cellStyle name="Millares 2 6 2 2 2 2 2 3 2" xfId="20864" xr:uid="{00000000-0005-0000-0000-0000FB9C0000}"/>
    <cellStyle name="Millares 2 6 2 2 2 2 2 3 2 2" xfId="51913" xr:uid="{00000000-0005-0000-0000-0000FC9C0000}"/>
    <cellStyle name="Millares 2 6 2 2 2 2 2 3 3" xfId="31229" xr:uid="{00000000-0005-0000-0000-0000FD9C0000}"/>
    <cellStyle name="Millares 2 6 2 2 2 2 2 3 4" xfId="41573" xr:uid="{00000000-0005-0000-0000-0000FE9C0000}"/>
    <cellStyle name="Millares 2 6 2 2 2 2 2 4" xfId="13985" xr:uid="{00000000-0005-0000-0000-0000FF9C0000}"/>
    <cellStyle name="Millares 2 6 2 2 2 2 2 4 2" xfId="45041" xr:uid="{00000000-0005-0000-0000-0000009D0000}"/>
    <cellStyle name="Millares 2 6 2 2 2 2 2 5" xfId="24357" xr:uid="{00000000-0005-0000-0000-0000019D0000}"/>
    <cellStyle name="Millares 2 6 2 2 2 2 2 6" xfId="34701" xr:uid="{00000000-0005-0000-0000-0000029D0000}"/>
    <cellStyle name="Millares 2 6 2 2 2 2 3" xfId="5303" xr:uid="{00000000-0005-0000-0000-0000039D0000}"/>
    <cellStyle name="Millares 2 6 2 2 2 2 3 2" xfId="15700" xr:uid="{00000000-0005-0000-0000-0000049D0000}"/>
    <cellStyle name="Millares 2 6 2 2 2 2 3 2 2" xfId="46756" xr:uid="{00000000-0005-0000-0000-0000059D0000}"/>
    <cellStyle name="Millares 2 6 2 2 2 2 3 3" xfId="26072" xr:uid="{00000000-0005-0000-0000-0000069D0000}"/>
    <cellStyle name="Millares 2 6 2 2 2 2 3 4" xfId="36416" xr:uid="{00000000-0005-0000-0000-0000079D0000}"/>
    <cellStyle name="Millares 2 6 2 2 2 2 4" xfId="8740" xr:uid="{00000000-0005-0000-0000-0000089D0000}"/>
    <cellStyle name="Millares 2 6 2 2 2 2 4 2" xfId="19125" xr:uid="{00000000-0005-0000-0000-0000099D0000}"/>
    <cellStyle name="Millares 2 6 2 2 2 2 4 2 2" xfId="50175" xr:uid="{00000000-0005-0000-0000-00000A9D0000}"/>
    <cellStyle name="Millares 2 6 2 2 2 2 4 3" xfId="29491" xr:uid="{00000000-0005-0000-0000-00000B9D0000}"/>
    <cellStyle name="Millares 2 6 2 2 2 2 4 4" xfId="39835" xr:uid="{00000000-0005-0000-0000-00000C9D0000}"/>
    <cellStyle name="Millares 2 6 2 2 2 2 5" xfId="12274" xr:uid="{00000000-0005-0000-0000-00000D9D0000}"/>
    <cellStyle name="Millares 2 6 2 2 2 2 5 2" xfId="43330" xr:uid="{00000000-0005-0000-0000-00000E9D0000}"/>
    <cellStyle name="Millares 2 6 2 2 2 2 6" xfId="22646" xr:uid="{00000000-0005-0000-0000-00000F9D0000}"/>
    <cellStyle name="Millares 2 6 2 2 2 2 7" xfId="32990" xr:uid="{00000000-0005-0000-0000-0000109D0000}"/>
    <cellStyle name="Millares 2 6 2 2 2 3" xfId="3587" xr:uid="{00000000-0005-0000-0000-0000119D0000}"/>
    <cellStyle name="Millares 2 6 2 2 2 3 2" xfId="7017" xr:uid="{00000000-0005-0000-0000-0000129D0000}"/>
    <cellStyle name="Millares 2 6 2 2 2 3 2 2" xfId="17412" xr:uid="{00000000-0005-0000-0000-0000139D0000}"/>
    <cellStyle name="Millares 2 6 2 2 2 3 2 2 2" xfId="48466" xr:uid="{00000000-0005-0000-0000-0000149D0000}"/>
    <cellStyle name="Millares 2 6 2 2 2 3 2 3" xfId="27782" xr:uid="{00000000-0005-0000-0000-0000159D0000}"/>
    <cellStyle name="Millares 2 6 2 2 2 3 2 4" xfId="38126" xr:uid="{00000000-0005-0000-0000-0000169D0000}"/>
    <cellStyle name="Millares 2 6 2 2 2 3 3" xfId="10497" xr:uid="{00000000-0005-0000-0000-0000179D0000}"/>
    <cellStyle name="Millares 2 6 2 2 2 3 3 2" xfId="20863" xr:uid="{00000000-0005-0000-0000-0000189D0000}"/>
    <cellStyle name="Millares 2 6 2 2 2 3 3 2 2" xfId="51912" xr:uid="{00000000-0005-0000-0000-0000199D0000}"/>
    <cellStyle name="Millares 2 6 2 2 2 3 3 3" xfId="31228" xr:uid="{00000000-0005-0000-0000-00001A9D0000}"/>
    <cellStyle name="Millares 2 6 2 2 2 3 3 4" xfId="41572" xr:uid="{00000000-0005-0000-0000-00001B9D0000}"/>
    <cellStyle name="Millares 2 6 2 2 2 3 4" xfId="13984" xr:uid="{00000000-0005-0000-0000-00001C9D0000}"/>
    <cellStyle name="Millares 2 6 2 2 2 3 4 2" xfId="45040" xr:uid="{00000000-0005-0000-0000-00001D9D0000}"/>
    <cellStyle name="Millares 2 6 2 2 2 3 5" xfId="24356" xr:uid="{00000000-0005-0000-0000-00001E9D0000}"/>
    <cellStyle name="Millares 2 6 2 2 2 3 6" xfId="34700" xr:uid="{00000000-0005-0000-0000-00001F9D0000}"/>
    <cellStyle name="Millares 2 6 2 2 2 4" xfId="5302" xr:uid="{00000000-0005-0000-0000-0000209D0000}"/>
    <cellStyle name="Millares 2 6 2 2 2 4 2" xfId="15699" xr:uid="{00000000-0005-0000-0000-0000219D0000}"/>
    <cellStyle name="Millares 2 6 2 2 2 4 2 2" xfId="46755" xr:uid="{00000000-0005-0000-0000-0000229D0000}"/>
    <cellStyle name="Millares 2 6 2 2 2 4 3" xfId="26071" xr:uid="{00000000-0005-0000-0000-0000239D0000}"/>
    <cellStyle name="Millares 2 6 2 2 2 4 4" xfId="36415" xr:uid="{00000000-0005-0000-0000-0000249D0000}"/>
    <cellStyle name="Millares 2 6 2 2 2 5" xfId="8739" xr:uid="{00000000-0005-0000-0000-0000259D0000}"/>
    <cellStyle name="Millares 2 6 2 2 2 5 2" xfId="19124" xr:uid="{00000000-0005-0000-0000-0000269D0000}"/>
    <cellStyle name="Millares 2 6 2 2 2 5 2 2" xfId="50174" xr:uid="{00000000-0005-0000-0000-0000279D0000}"/>
    <cellStyle name="Millares 2 6 2 2 2 5 3" xfId="29490" xr:uid="{00000000-0005-0000-0000-0000289D0000}"/>
    <cellStyle name="Millares 2 6 2 2 2 5 4" xfId="39834" xr:uid="{00000000-0005-0000-0000-0000299D0000}"/>
    <cellStyle name="Millares 2 6 2 2 2 6" xfId="12273" xr:uid="{00000000-0005-0000-0000-00002A9D0000}"/>
    <cellStyle name="Millares 2 6 2 2 2 6 2" xfId="43329" xr:uid="{00000000-0005-0000-0000-00002B9D0000}"/>
    <cellStyle name="Millares 2 6 2 2 2 7" xfId="22645" xr:uid="{00000000-0005-0000-0000-00002C9D0000}"/>
    <cellStyle name="Millares 2 6 2 2 2 8" xfId="32989" xr:uid="{00000000-0005-0000-0000-00002D9D0000}"/>
    <cellStyle name="Millares 2 6 2 2 3" xfId="1405" xr:uid="{00000000-0005-0000-0000-00002E9D0000}"/>
    <cellStyle name="Millares 2 6 2 2 3 2" xfId="3589" xr:uid="{00000000-0005-0000-0000-00002F9D0000}"/>
    <cellStyle name="Millares 2 6 2 2 3 2 2" xfId="7019" xr:uid="{00000000-0005-0000-0000-0000309D0000}"/>
    <cellStyle name="Millares 2 6 2 2 3 2 2 2" xfId="17414" xr:uid="{00000000-0005-0000-0000-0000319D0000}"/>
    <cellStyle name="Millares 2 6 2 2 3 2 2 2 2" xfId="48468" xr:uid="{00000000-0005-0000-0000-0000329D0000}"/>
    <cellStyle name="Millares 2 6 2 2 3 2 2 3" xfId="27784" xr:uid="{00000000-0005-0000-0000-0000339D0000}"/>
    <cellStyle name="Millares 2 6 2 2 3 2 2 4" xfId="38128" xr:uid="{00000000-0005-0000-0000-0000349D0000}"/>
    <cellStyle name="Millares 2 6 2 2 3 2 3" xfId="10499" xr:uid="{00000000-0005-0000-0000-0000359D0000}"/>
    <cellStyle name="Millares 2 6 2 2 3 2 3 2" xfId="20865" xr:uid="{00000000-0005-0000-0000-0000369D0000}"/>
    <cellStyle name="Millares 2 6 2 2 3 2 3 2 2" xfId="51914" xr:uid="{00000000-0005-0000-0000-0000379D0000}"/>
    <cellStyle name="Millares 2 6 2 2 3 2 3 3" xfId="31230" xr:uid="{00000000-0005-0000-0000-0000389D0000}"/>
    <cellStyle name="Millares 2 6 2 2 3 2 3 4" xfId="41574" xr:uid="{00000000-0005-0000-0000-0000399D0000}"/>
    <cellStyle name="Millares 2 6 2 2 3 2 4" xfId="13986" xr:uid="{00000000-0005-0000-0000-00003A9D0000}"/>
    <cellStyle name="Millares 2 6 2 2 3 2 4 2" xfId="45042" xr:uid="{00000000-0005-0000-0000-00003B9D0000}"/>
    <cellStyle name="Millares 2 6 2 2 3 2 5" xfId="24358" xr:uid="{00000000-0005-0000-0000-00003C9D0000}"/>
    <cellStyle name="Millares 2 6 2 2 3 2 6" xfId="34702" xr:uid="{00000000-0005-0000-0000-00003D9D0000}"/>
    <cellStyle name="Millares 2 6 2 2 3 3" xfId="5304" xr:uid="{00000000-0005-0000-0000-00003E9D0000}"/>
    <cellStyle name="Millares 2 6 2 2 3 3 2" xfId="15701" xr:uid="{00000000-0005-0000-0000-00003F9D0000}"/>
    <cellStyle name="Millares 2 6 2 2 3 3 2 2" xfId="46757" xr:uid="{00000000-0005-0000-0000-0000409D0000}"/>
    <cellStyle name="Millares 2 6 2 2 3 3 3" xfId="26073" xr:uid="{00000000-0005-0000-0000-0000419D0000}"/>
    <cellStyle name="Millares 2 6 2 2 3 3 4" xfId="36417" xr:uid="{00000000-0005-0000-0000-0000429D0000}"/>
    <cellStyle name="Millares 2 6 2 2 3 4" xfId="8741" xr:uid="{00000000-0005-0000-0000-0000439D0000}"/>
    <cellStyle name="Millares 2 6 2 2 3 4 2" xfId="19126" xr:uid="{00000000-0005-0000-0000-0000449D0000}"/>
    <cellStyle name="Millares 2 6 2 2 3 4 2 2" xfId="50176" xr:uid="{00000000-0005-0000-0000-0000459D0000}"/>
    <cellStyle name="Millares 2 6 2 2 3 4 3" xfId="29492" xr:uid="{00000000-0005-0000-0000-0000469D0000}"/>
    <cellStyle name="Millares 2 6 2 2 3 4 4" xfId="39836" xr:uid="{00000000-0005-0000-0000-0000479D0000}"/>
    <cellStyle name="Millares 2 6 2 2 3 5" xfId="12275" xr:uid="{00000000-0005-0000-0000-0000489D0000}"/>
    <cellStyle name="Millares 2 6 2 2 3 5 2" xfId="43331" xr:uid="{00000000-0005-0000-0000-0000499D0000}"/>
    <cellStyle name="Millares 2 6 2 2 3 6" xfId="22647" xr:uid="{00000000-0005-0000-0000-00004A9D0000}"/>
    <cellStyle name="Millares 2 6 2 2 3 7" xfId="32991" xr:uid="{00000000-0005-0000-0000-00004B9D0000}"/>
    <cellStyle name="Millares 2 6 2 2 4" xfId="1406" xr:uid="{00000000-0005-0000-0000-00004C9D0000}"/>
    <cellStyle name="Millares 2 6 2 2 4 2" xfId="3590" xr:uid="{00000000-0005-0000-0000-00004D9D0000}"/>
    <cellStyle name="Millares 2 6 2 2 4 2 2" xfId="7020" xr:uid="{00000000-0005-0000-0000-00004E9D0000}"/>
    <cellStyle name="Millares 2 6 2 2 4 2 2 2" xfId="17415" xr:uid="{00000000-0005-0000-0000-00004F9D0000}"/>
    <cellStyle name="Millares 2 6 2 2 4 2 2 2 2" xfId="48469" xr:uid="{00000000-0005-0000-0000-0000509D0000}"/>
    <cellStyle name="Millares 2 6 2 2 4 2 2 3" xfId="27785" xr:uid="{00000000-0005-0000-0000-0000519D0000}"/>
    <cellStyle name="Millares 2 6 2 2 4 2 2 4" xfId="38129" xr:uid="{00000000-0005-0000-0000-0000529D0000}"/>
    <cellStyle name="Millares 2 6 2 2 4 2 3" xfId="10500" xr:uid="{00000000-0005-0000-0000-0000539D0000}"/>
    <cellStyle name="Millares 2 6 2 2 4 2 3 2" xfId="20866" xr:uid="{00000000-0005-0000-0000-0000549D0000}"/>
    <cellStyle name="Millares 2 6 2 2 4 2 3 2 2" xfId="51915" xr:uid="{00000000-0005-0000-0000-0000559D0000}"/>
    <cellStyle name="Millares 2 6 2 2 4 2 3 3" xfId="31231" xr:uid="{00000000-0005-0000-0000-0000569D0000}"/>
    <cellStyle name="Millares 2 6 2 2 4 2 3 4" xfId="41575" xr:uid="{00000000-0005-0000-0000-0000579D0000}"/>
    <cellStyle name="Millares 2 6 2 2 4 2 4" xfId="13987" xr:uid="{00000000-0005-0000-0000-0000589D0000}"/>
    <cellStyle name="Millares 2 6 2 2 4 2 4 2" xfId="45043" xr:uid="{00000000-0005-0000-0000-0000599D0000}"/>
    <cellStyle name="Millares 2 6 2 2 4 2 5" xfId="24359" xr:uid="{00000000-0005-0000-0000-00005A9D0000}"/>
    <cellStyle name="Millares 2 6 2 2 4 2 6" xfId="34703" xr:uid="{00000000-0005-0000-0000-00005B9D0000}"/>
    <cellStyle name="Millares 2 6 2 2 4 3" xfId="5305" xr:uid="{00000000-0005-0000-0000-00005C9D0000}"/>
    <cellStyle name="Millares 2 6 2 2 4 3 2" xfId="15702" xr:uid="{00000000-0005-0000-0000-00005D9D0000}"/>
    <cellStyle name="Millares 2 6 2 2 4 3 2 2" xfId="46758" xr:uid="{00000000-0005-0000-0000-00005E9D0000}"/>
    <cellStyle name="Millares 2 6 2 2 4 3 3" xfId="26074" xr:uid="{00000000-0005-0000-0000-00005F9D0000}"/>
    <cellStyle name="Millares 2 6 2 2 4 3 4" xfId="36418" xr:uid="{00000000-0005-0000-0000-0000609D0000}"/>
    <cellStyle name="Millares 2 6 2 2 4 4" xfId="8742" xr:uid="{00000000-0005-0000-0000-0000619D0000}"/>
    <cellStyle name="Millares 2 6 2 2 4 4 2" xfId="19127" xr:uid="{00000000-0005-0000-0000-0000629D0000}"/>
    <cellStyle name="Millares 2 6 2 2 4 4 2 2" xfId="50177" xr:uid="{00000000-0005-0000-0000-0000639D0000}"/>
    <cellStyle name="Millares 2 6 2 2 4 4 3" xfId="29493" xr:uid="{00000000-0005-0000-0000-0000649D0000}"/>
    <cellStyle name="Millares 2 6 2 2 4 4 4" xfId="39837" xr:uid="{00000000-0005-0000-0000-0000659D0000}"/>
    <cellStyle name="Millares 2 6 2 2 4 5" xfId="12276" xr:uid="{00000000-0005-0000-0000-0000669D0000}"/>
    <cellStyle name="Millares 2 6 2 2 4 5 2" xfId="43332" xr:uid="{00000000-0005-0000-0000-0000679D0000}"/>
    <cellStyle name="Millares 2 6 2 2 4 6" xfId="22648" xr:uid="{00000000-0005-0000-0000-0000689D0000}"/>
    <cellStyle name="Millares 2 6 2 2 4 7" xfId="32992" xr:uid="{00000000-0005-0000-0000-0000699D0000}"/>
    <cellStyle name="Millares 2 6 2 2 5" xfId="1407" xr:uid="{00000000-0005-0000-0000-00006A9D0000}"/>
    <cellStyle name="Millares 2 6 2 2 5 2" xfId="3591" xr:uid="{00000000-0005-0000-0000-00006B9D0000}"/>
    <cellStyle name="Millares 2 6 2 2 5 2 2" xfId="7021" xr:uid="{00000000-0005-0000-0000-00006C9D0000}"/>
    <cellStyle name="Millares 2 6 2 2 5 2 2 2" xfId="17416" xr:uid="{00000000-0005-0000-0000-00006D9D0000}"/>
    <cellStyle name="Millares 2 6 2 2 5 2 2 2 2" xfId="48470" xr:uid="{00000000-0005-0000-0000-00006E9D0000}"/>
    <cellStyle name="Millares 2 6 2 2 5 2 2 3" xfId="27786" xr:uid="{00000000-0005-0000-0000-00006F9D0000}"/>
    <cellStyle name="Millares 2 6 2 2 5 2 2 4" xfId="38130" xr:uid="{00000000-0005-0000-0000-0000709D0000}"/>
    <cellStyle name="Millares 2 6 2 2 5 2 3" xfId="10501" xr:uid="{00000000-0005-0000-0000-0000719D0000}"/>
    <cellStyle name="Millares 2 6 2 2 5 2 3 2" xfId="20867" xr:uid="{00000000-0005-0000-0000-0000729D0000}"/>
    <cellStyle name="Millares 2 6 2 2 5 2 3 2 2" xfId="51916" xr:uid="{00000000-0005-0000-0000-0000739D0000}"/>
    <cellStyle name="Millares 2 6 2 2 5 2 3 3" xfId="31232" xr:uid="{00000000-0005-0000-0000-0000749D0000}"/>
    <cellStyle name="Millares 2 6 2 2 5 2 3 4" xfId="41576" xr:uid="{00000000-0005-0000-0000-0000759D0000}"/>
    <cellStyle name="Millares 2 6 2 2 5 2 4" xfId="13988" xr:uid="{00000000-0005-0000-0000-0000769D0000}"/>
    <cellStyle name="Millares 2 6 2 2 5 2 4 2" xfId="45044" xr:uid="{00000000-0005-0000-0000-0000779D0000}"/>
    <cellStyle name="Millares 2 6 2 2 5 2 5" xfId="24360" xr:uid="{00000000-0005-0000-0000-0000789D0000}"/>
    <cellStyle name="Millares 2 6 2 2 5 2 6" xfId="34704" xr:uid="{00000000-0005-0000-0000-0000799D0000}"/>
    <cellStyle name="Millares 2 6 2 2 5 3" xfId="5306" xr:uid="{00000000-0005-0000-0000-00007A9D0000}"/>
    <cellStyle name="Millares 2 6 2 2 5 3 2" xfId="15703" xr:uid="{00000000-0005-0000-0000-00007B9D0000}"/>
    <cellStyle name="Millares 2 6 2 2 5 3 2 2" xfId="46759" xr:uid="{00000000-0005-0000-0000-00007C9D0000}"/>
    <cellStyle name="Millares 2 6 2 2 5 3 3" xfId="26075" xr:uid="{00000000-0005-0000-0000-00007D9D0000}"/>
    <cellStyle name="Millares 2 6 2 2 5 3 4" xfId="36419" xr:uid="{00000000-0005-0000-0000-00007E9D0000}"/>
    <cellStyle name="Millares 2 6 2 2 5 4" xfId="8743" xr:uid="{00000000-0005-0000-0000-00007F9D0000}"/>
    <cellStyle name="Millares 2 6 2 2 5 4 2" xfId="19128" xr:uid="{00000000-0005-0000-0000-0000809D0000}"/>
    <cellStyle name="Millares 2 6 2 2 5 4 2 2" xfId="50178" xr:uid="{00000000-0005-0000-0000-0000819D0000}"/>
    <cellStyle name="Millares 2 6 2 2 5 4 3" xfId="29494" xr:uid="{00000000-0005-0000-0000-0000829D0000}"/>
    <cellStyle name="Millares 2 6 2 2 5 4 4" xfId="39838" xr:uid="{00000000-0005-0000-0000-0000839D0000}"/>
    <cellStyle name="Millares 2 6 2 2 5 5" xfId="12277" xr:uid="{00000000-0005-0000-0000-0000849D0000}"/>
    <cellStyle name="Millares 2 6 2 2 5 5 2" xfId="43333" xr:uid="{00000000-0005-0000-0000-0000859D0000}"/>
    <cellStyle name="Millares 2 6 2 2 5 6" xfId="22649" xr:uid="{00000000-0005-0000-0000-0000869D0000}"/>
    <cellStyle name="Millares 2 6 2 2 5 7" xfId="32993" xr:uid="{00000000-0005-0000-0000-0000879D0000}"/>
    <cellStyle name="Millares 2 6 2 2 6" xfId="3586" xr:uid="{00000000-0005-0000-0000-0000889D0000}"/>
    <cellStyle name="Millares 2 6 2 2 6 2" xfId="7016" xr:uid="{00000000-0005-0000-0000-0000899D0000}"/>
    <cellStyle name="Millares 2 6 2 2 6 2 2" xfId="17411" xr:uid="{00000000-0005-0000-0000-00008A9D0000}"/>
    <cellStyle name="Millares 2 6 2 2 6 2 2 2" xfId="48465" xr:uid="{00000000-0005-0000-0000-00008B9D0000}"/>
    <cellStyle name="Millares 2 6 2 2 6 2 3" xfId="27781" xr:uid="{00000000-0005-0000-0000-00008C9D0000}"/>
    <cellStyle name="Millares 2 6 2 2 6 2 4" xfId="38125" xr:uid="{00000000-0005-0000-0000-00008D9D0000}"/>
    <cellStyle name="Millares 2 6 2 2 6 3" xfId="10496" xr:uid="{00000000-0005-0000-0000-00008E9D0000}"/>
    <cellStyle name="Millares 2 6 2 2 6 3 2" xfId="20862" xr:uid="{00000000-0005-0000-0000-00008F9D0000}"/>
    <cellStyle name="Millares 2 6 2 2 6 3 2 2" xfId="51911" xr:uid="{00000000-0005-0000-0000-0000909D0000}"/>
    <cellStyle name="Millares 2 6 2 2 6 3 3" xfId="31227" xr:uid="{00000000-0005-0000-0000-0000919D0000}"/>
    <cellStyle name="Millares 2 6 2 2 6 3 4" xfId="41571" xr:uid="{00000000-0005-0000-0000-0000929D0000}"/>
    <cellStyle name="Millares 2 6 2 2 6 4" xfId="13983" xr:uid="{00000000-0005-0000-0000-0000939D0000}"/>
    <cellStyle name="Millares 2 6 2 2 6 4 2" xfId="45039" xr:uid="{00000000-0005-0000-0000-0000949D0000}"/>
    <cellStyle name="Millares 2 6 2 2 6 5" xfId="24355" xr:uid="{00000000-0005-0000-0000-0000959D0000}"/>
    <cellStyle name="Millares 2 6 2 2 6 6" xfId="34699" xr:uid="{00000000-0005-0000-0000-0000969D0000}"/>
    <cellStyle name="Millares 2 6 2 2 7" xfId="5301" xr:uid="{00000000-0005-0000-0000-0000979D0000}"/>
    <cellStyle name="Millares 2 6 2 2 7 2" xfId="15698" xr:uid="{00000000-0005-0000-0000-0000989D0000}"/>
    <cellStyle name="Millares 2 6 2 2 7 2 2" xfId="46754" xr:uid="{00000000-0005-0000-0000-0000999D0000}"/>
    <cellStyle name="Millares 2 6 2 2 7 3" xfId="26070" xr:uid="{00000000-0005-0000-0000-00009A9D0000}"/>
    <cellStyle name="Millares 2 6 2 2 7 4" xfId="36414" xr:uid="{00000000-0005-0000-0000-00009B9D0000}"/>
    <cellStyle name="Millares 2 6 2 2 8" xfId="8738" xr:uid="{00000000-0005-0000-0000-00009C9D0000}"/>
    <cellStyle name="Millares 2 6 2 2 8 2" xfId="19123" xr:uid="{00000000-0005-0000-0000-00009D9D0000}"/>
    <cellStyle name="Millares 2 6 2 2 8 2 2" xfId="50173" xr:uid="{00000000-0005-0000-0000-00009E9D0000}"/>
    <cellStyle name="Millares 2 6 2 2 8 3" xfId="29489" xr:uid="{00000000-0005-0000-0000-00009F9D0000}"/>
    <cellStyle name="Millares 2 6 2 2 8 4" xfId="39833" xr:uid="{00000000-0005-0000-0000-0000A09D0000}"/>
    <cellStyle name="Millares 2 6 2 2 9" xfId="12272" xr:uid="{00000000-0005-0000-0000-0000A19D0000}"/>
    <cellStyle name="Millares 2 6 2 2 9 2" xfId="43328" xr:uid="{00000000-0005-0000-0000-0000A29D0000}"/>
    <cellStyle name="Millares 2 6 2 3" xfId="1408" xr:uid="{00000000-0005-0000-0000-0000A39D0000}"/>
    <cellStyle name="Millares 2 6 2 3 2" xfId="1409" xr:uid="{00000000-0005-0000-0000-0000A49D0000}"/>
    <cellStyle name="Millares 2 6 2 3 2 2" xfId="3593" xr:uid="{00000000-0005-0000-0000-0000A59D0000}"/>
    <cellStyle name="Millares 2 6 2 3 2 2 2" xfId="7023" xr:uid="{00000000-0005-0000-0000-0000A69D0000}"/>
    <cellStyle name="Millares 2 6 2 3 2 2 2 2" xfId="17418" xr:uid="{00000000-0005-0000-0000-0000A79D0000}"/>
    <cellStyle name="Millares 2 6 2 3 2 2 2 2 2" xfId="48472" xr:uid="{00000000-0005-0000-0000-0000A89D0000}"/>
    <cellStyle name="Millares 2 6 2 3 2 2 2 3" xfId="27788" xr:uid="{00000000-0005-0000-0000-0000A99D0000}"/>
    <cellStyle name="Millares 2 6 2 3 2 2 2 4" xfId="38132" xr:uid="{00000000-0005-0000-0000-0000AA9D0000}"/>
    <cellStyle name="Millares 2 6 2 3 2 2 3" xfId="10503" xr:uid="{00000000-0005-0000-0000-0000AB9D0000}"/>
    <cellStyle name="Millares 2 6 2 3 2 2 3 2" xfId="20869" xr:uid="{00000000-0005-0000-0000-0000AC9D0000}"/>
    <cellStyle name="Millares 2 6 2 3 2 2 3 2 2" xfId="51918" xr:uid="{00000000-0005-0000-0000-0000AD9D0000}"/>
    <cellStyle name="Millares 2 6 2 3 2 2 3 3" xfId="31234" xr:uid="{00000000-0005-0000-0000-0000AE9D0000}"/>
    <cellStyle name="Millares 2 6 2 3 2 2 3 4" xfId="41578" xr:uid="{00000000-0005-0000-0000-0000AF9D0000}"/>
    <cellStyle name="Millares 2 6 2 3 2 2 4" xfId="13990" xr:uid="{00000000-0005-0000-0000-0000B09D0000}"/>
    <cellStyle name="Millares 2 6 2 3 2 2 4 2" xfId="45046" xr:uid="{00000000-0005-0000-0000-0000B19D0000}"/>
    <cellStyle name="Millares 2 6 2 3 2 2 5" xfId="24362" xr:uid="{00000000-0005-0000-0000-0000B29D0000}"/>
    <cellStyle name="Millares 2 6 2 3 2 2 6" xfId="34706" xr:uid="{00000000-0005-0000-0000-0000B39D0000}"/>
    <cellStyle name="Millares 2 6 2 3 2 3" xfId="5308" xr:uid="{00000000-0005-0000-0000-0000B49D0000}"/>
    <cellStyle name="Millares 2 6 2 3 2 3 2" xfId="15705" xr:uid="{00000000-0005-0000-0000-0000B59D0000}"/>
    <cellStyle name="Millares 2 6 2 3 2 3 2 2" xfId="46761" xr:uid="{00000000-0005-0000-0000-0000B69D0000}"/>
    <cellStyle name="Millares 2 6 2 3 2 3 3" xfId="26077" xr:uid="{00000000-0005-0000-0000-0000B79D0000}"/>
    <cellStyle name="Millares 2 6 2 3 2 3 4" xfId="36421" xr:uid="{00000000-0005-0000-0000-0000B89D0000}"/>
    <cellStyle name="Millares 2 6 2 3 2 4" xfId="8745" xr:uid="{00000000-0005-0000-0000-0000B99D0000}"/>
    <cellStyle name="Millares 2 6 2 3 2 4 2" xfId="19130" xr:uid="{00000000-0005-0000-0000-0000BA9D0000}"/>
    <cellStyle name="Millares 2 6 2 3 2 4 2 2" xfId="50180" xr:uid="{00000000-0005-0000-0000-0000BB9D0000}"/>
    <cellStyle name="Millares 2 6 2 3 2 4 3" xfId="29496" xr:uid="{00000000-0005-0000-0000-0000BC9D0000}"/>
    <cellStyle name="Millares 2 6 2 3 2 4 4" xfId="39840" xr:uid="{00000000-0005-0000-0000-0000BD9D0000}"/>
    <cellStyle name="Millares 2 6 2 3 2 5" xfId="12279" xr:uid="{00000000-0005-0000-0000-0000BE9D0000}"/>
    <cellStyle name="Millares 2 6 2 3 2 5 2" xfId="43335" xr:uid="{00000000-0005-0000-0000-0000BF9D0000}"/>
    <cellStyle name="Millares 2 6 2 3 2 6" xfId="22651" xr:uid="{00000000-0005-0000-0000-0000C09D0000}"/>
    <cellStyle name="Millares 2 6 2 3 2 7" xfId="32995" xr:uid="{00000000-0005-0000-0000-0000C19D0000}"/>
    <cellStyle name="Millares 2 6 2 3 3" xfId="3592" xr:uid="{00000000-0005-0000-0000-0000C29D0000}"/>
    <cellStyle name="Millares 2 6 2 3 3 2" xfId="7022" xr:uid="{00000000-0005-0000-0000-0000C39D0000}"/>
    <cellStyle name="Millares 2 6 2 3 3 2 2" xfId="17417" xr:uid="{00000000-0005-0000-0000-0000C49D0000}"/>
    <cellStyle name="Millares 2 6 2 3 3 2 2 2" xfId="48471" xr:uid="{00000000-0005-0000-0000-0000C59D0000}"/>
    <cellStyle name="Millares 2 6 2 3 3 2 3" xfId="27787" xr:uid="{00000000-0005-0000-0000-0000C69D0000}"/>
    <cellStyle name="Millares 2 6 2 3 3 2 4" xfId="38131" xr:uid="{00000000-0005-0000-0000-0000C79D0000}"/>
    <cellStyle name="Millares 2 6 2 3 3 3" xfId="10502" xr:uid="{00000000-0005-0000-0000-0000C89D0000}"/>
    <cellStyle name="Millares 2 6 2 3 3 3 2" xfId="20868" xr:uid="{00000000-0005-0000-0000-0000C99D0000}"/>
    <cellStyle name="Millares 2 6 2 3 3 3 2 2" xfId="51917" xr:uid="{00000000-0005-0000-0000-0000CA9D0000}"/>
    <cellStyle name="Millares 2 6 2 3 3 3 3" xfId="31233" xr:uid="{00000000-0005-0000-0000-0000CB9D0000}"/>
    <cellStyle name="Millares 2 6 2 3 3 3 4" xfId="41577" xr:uid="{00000000-0005-0000-0000-0000CC9D0000}"/>
    <cellStyle name="Millares 2 6 2 3 3 4" xfId="13989" xr:uid="{00000000-0005-0000-0000-0000CD9D0000}"/>
    <cellStyle name="Millares 2 6 2 3 3 4 2" xfId="45045" xr:uid="{00000000-0005-0000-0000-0000CE9D0000}"/>
    <cellStyle name="Millares 2 6 2 3 3 5" xfId="24361" xr:uid="{00000000-0005-0000-0000-0000CF9D0000}"/>
    <cellStyle name="Millares 2 6 2 3 3 6" xfId="34705" xr:uid="{00000000-0005-0000-0000-0000D09D0000}"/>
    <cellStyle name="Millares 2 6 2 3 4" xfId="5307" xr:uid="{00000000-0005-0000-0000-0000D19D0000}"/>
    <cellStyle name="Millares 2 6 2 3 4 2" xfId="15704" xr:uid="{00000000-0005-0000-0000-0000D29D0000}"/>
    <cellStyle name="Millares 2 6 2 3 4 2 2" xfId="46760" xr:uid="{00000000-0005-0000-0000-0000D39D0000}"/>
    <cellStyle name="Millares 2 6 2 3 4 3" xfId="26076" xr:uid="{00000000-0005-0000-0000-0000D49D0000}"/>
    <cellStyle name="Millares 2 6 2 3 4 4" xfId="36420" xr:uid="{00000000-0005-0000-0000-0000D59D0000}"/>
    <cellStyle name="Millares 2 6 2 3 5" xfId="8744" xr:uid="{00000000-0005-0000-0000-0000D69D0000}"/>
    <cellStyle name="Millares 2 6 2 3 5 2" xfId="19129" xr:uid="{00000000-0005-0000-0000-0000D79D0000}"/>
    <cellStyle name="Millares 2 6 2 3 5 2 2" xfId="50179" xr:uid="{00000000-0005-0000-0000-0000D89D0000}"/>
    <cellStyle name="Millares 2 6 2 3 5 3" xfId="29495" xr:uid="{00000000-0005-0000-0000-0000D99D0000}"/>
    <cellStyle name="Millares 2 6 2 3 5 4" xfId="39839" xr:uid="{00000000-0005-0000-0000-0000DA9D0000}"/>
    <cellStyle name="Millares 2 6 2 3 6" xfId="12278" xr:uid="{00000000-0005-0000-0000-0000DB9D0000}"/>
    <cellStyle name="Millares 2 6 2 3 6 2" xfId="43334" xr:uid="{00000000-0005-0000-0000-0000DC9D0000}"/>
    <cellStyle name="Millares 2 6 2 3 7" xfId="22650" xr:uid="{00000000-0005-0000-0000-0000DD9D0000}"/>
    <cellStyle name="Millares 2 6 2 3 8" xfId="32994" xr:uid="{00000000-0005-0000-0000-0000DE9D0000}"/>
    <cellStyle name="Millares 2 6 2 4" xfId="1410" xr:uid="{00000000-0005-0000-0000-0000DF9D0000}"/>
    <cellStyle name="Millares 2 6 2 4 2" xfId="3594" xr:uid="{00000000-0005-0000-0000-0000E09D0000}"/>
    <cellStyle name="Millares 2 6 2 4 2 2" xfId="7024" xr:uid="{00000000-0005-0000-0000-0000E19D0000}"/>
    <cellStyle name="Millares 2 6 2 4 2 2 2" xfId="17419" xr:uid="{00000000-0005-0000-0000-0000E29D0000}"/>
    <cellStyle name="Millares 2 6 2 4 2 2 2 2" xfId="48473" xr:uid="{00000000-0005-0000-0000-0000E39D0000}"/>
    <cellStyle name="Millares 2 6 2 4 2 2 3" xfId="27789" xr:uid="{00000000-0005-0000-0000-0000E49D0000}"/>
    <cellStyle name="Millares 2 6 2 4 2 2 4" xfId="38133" xr:uid="{00000000-0005-0000-0000-0000E59D0000}"/>
    <cellStyle name="Millares 2 6 2 4 2 3" xfId="10504" xr:uid="{00000000-0005-0000-0000-0000E69D0000}"/>
    <cellStyle name="Millares 2 6 2 4 2 3 2" xfId="20870" xr:uid="{00000000-0005-0000-0000-0000E79D0000}"/>
    <cellStyle name="Millares 2 6 2 4 2 3 2 2" xfId="51919" xr:uid="{00000000-0005-0000-0000-0000E89D0000}"/>
    <cellStyle name="Millares 2 6 2 4 2 3 3" xfId="31235" xr:uid="{00000000-0005-0000-0000-0000E99D0000}"/>
    <cellStyle name="Millares 2 6 2 4 2 3 4" xfId="41579" xr:uid="{00000000-0005-0000-0000-0000EA9D0000}"/>
    <cellStyle name="Millares 2 6 2 4 2 4" xfId="13991" xr:uid="{00000000-0005-0000-0000-0000EB9D0000}"/>
    <cellStyle name="Millares 2 6 2 4 2 4 2" xfId="45047" xr:uid="{00000000-0005-0000-0000-0000EC9D0000}"/>
    <cellStyle name="Millares 2 6 2 4 2 5" xfId="24363" xr:uid="{00000000-0005-0000-0000-0000ED9D0000}"/>
    <cellStyle name="Millares 2 6 2 4 2 6" xfId="34707" xr:uid="{00000000-0005-0000-0000-0000EE9D0000}"/>
    <cellStyle name="Millares 2 6 2 4 3" xfId="5309" xr:uid="{00000000-0005-0000-0000-0000EF9D0000}"/>
    <cellStyle name="Millares 2 6 2 4 3 2" xfId="15706" xr:uid="{00000000-0005-0000-0000-0000F09D0000}"/>
    <cellStyle name="Millares 2 6 2 4 3 2 2" xfId="46762" xr:uid="{00000000-0005-0000-0000-0000F19D0000}"/>
    <cellStyle name="Millares 2 6 2 4 3 3" xfId="26078" xr:uid="{00000000-0005-0000-0000-0000F29D0000}"/>
    <cellStyle name="Millares 2 6 2 4 3 4" xfId="36422" xr:uid="{00000000-0005-0000-0000-0000F39D0000}"/>
    <cellStyle name="Millares 2 6 2 4 4" xfId="8746" xr:uid="{00000000-0005-0000-0000-0000F49D0000}"/>
    <cellStyle name="Millares 2 6 2 4 4 2" xfId="19131" xr:uid="{00000000-0005-0000-0000-0000F59D0000}"/>
    <cellStyle name="Millares 2 6 2 4 4 2 2" xfId="50181" xr:uid="{00000000-0005-0000-0000-0000F69D0000}"/>
    <cellStyle name="Millares 2 6 2 4 4 3" xfId="29497" xr:uid="{00000000-0005-0000-0000-0000F79D0000}"/>
    <cellStyle name="Millares 2 6 2 4 4 4" xfId="39841" xr:uid="{00000000-0005-0000-0000-0000F89D0000}"/>
    <cellStyle name="Millares 2 6 2 4 5" xfId="12280" xr:uid="{00000000-0005-0000-0000-0000F99D0000}"/>
    <cellStyle name="Millares 2 6 2 4 5 2" xfId="43336" xr:uid="{00000000-0005-0000-0000-0000FA9D0000}"/>
    <cellStyle name="Millares 2 6 2 4 6" xfId="22652" xr:uid="{00000000-0005-0000-0000-0000FB9D0000}"/>
    <cellStyle name="Millares 2 6 2 4 7" xfId="32996" xr:uid="{00000000-0005-0000-0000-0000FC9D0000}"/>
    <cellStyle name="Millares 2 6 2 5" xfId="1411" xr:uid="{00000000-0005-0000-0000-0000FD9D0000}"/>
    <cellStyle name="Millares 2 6 2 5 2" xfId="3595" xr:uid="{00000000-0005-0000-0000-0000FE9D0000}"/>
    <cellStyle name="Millares 2 6 2 5 2 2" xfId="7025" xr:uid="{00000000-0005-0000-0000-0000FF9D0000}"/>
    <cellStyle name="Millares 2 6 2 5 2 2 2" xfId="17420" xr:uid="{00000000-0005-0000-0000-0000009E0000}"/>
    <cellStyle name="Millares 2 6 2 5 2 2 2 2" xfId="48474" xr:uid="{00000000-0005-0000-0000-0000019E0000}"/>
    <cellStyle name="Millares 2 6 2 5 2 2 3" xfId="27790" xr:uid="{00000000-0005-0000-0000-0000029E0000}"/>
    <cellStyle name="Millares 2 6 2 5 2 2 4" xfId="38134" xr:uid="{00000000-0005-0000-0000-0000039E0000}"/>
    <cellStyle name="Millares 2 6 2 5 2 3" xfId="10505" xr:uid="{00000000-0005-0000-0000-0000049E0000}"/>
    <cellStyle name="Millares 2 6 2 5 2 3 2" xfId="20871" xr:uid="{00000000-0005-0000-0000-0000059E0000}"/>
    <cellStyle name="Millares 2 6 2 5 2 3 2 2" xfId="51920" xr:uid="{00000000-0005-0000-0000-0000069E0000}"/>
    <cellStyle name="Millares 2 6 2 5 2 3 3" xfId="31236" xr:uid="{00000000-0005-0000-0000-0000079E0000}"/>
    <cellStyle name="Millares 2 6 2 5 2 3 4" xfId="41580" xr:uid="{00000000-0005-0000-0000-0000089E0000}"/>
    <cellStyle name="Millares 2 6 2 5 2 4" xfId="13992" xr:uid="{00000000-0005-0000-0000-0000099E0000}"/>
    <cellStyle name="Millares 2 6 2 5 2 4 2" xfId="45048" xr:uid="{00000000-0005-0000-0000-00000A9E0000}"/>
    <cellStyle name="Millares 2 6 2 5 2 5" xfId="24364" xr:uid="{00000000-0005-0000-0000-00000B9E0000}"/>
    <cellStyle name="Millares 2 6 2 5 2 6" xfId="34708" xr:uid="{00000000-0005-0000-0000-00000C9E0000}"/>
    <cellStyle name="Millares 2 6 2 5 3" xfId="5310" xr:uid="{00000000-0005-0000-0000-00000D9E0000}"/>
    <cellStyle name="Millares 2 6 2 5 3 2" xfId="15707" xr:uid="{00000000-0005-0000-0000-00000E9E0000}"/>
    <cellStyle name="Millares 2 6 2 5 3 2 2" xfId="46763" xr:uid="{00000000-0005-0000-0000-00000F9E0000}"/>
    <cellStyle name="Millares 2 6 2 5 3 3" xfId="26079" xr:uid="{00000000-0005-0000-0000-0000109E0000}"/>
    <cellStyle name="Millares 2 6 2 5 3 4" xfId="36423" xr:uid="{00000000-0005-0000-0000-0000119E0000}"/>
    <cellStyle name="Millares 2 6 2 5 4" xfId="8747" xr:uid="{00000000-0005-0000-0000-0000129E0000}"/>
    <cellStyle name="Millares 2 6 2 5 4 2" xfId="19132" xr:uid="{00000000-0005-0000-0000-0000139E0000}"/>
    <cellStyle name="Millares 2 6 2 5 4 2 2" xfId="50182" xr:uid="{00000000-0005-0000-0000-0000149E0000}"/>
    <cellStyle name="Millares 2 6 2 5 4 3" xfId="29498" xr:uid="{00000000-0005-0000-0000-0000159E0000}"/>
    <cellStyle name="Millares 2 6 2 5 4 4" xfId="39842" xr:uid="{00000000-0005-0000-0000-0000169E0000}"/>
    <cellStyle name="Millares 2 6 2 5 5" xfId="12281" xr:uid="{00000000-0005-0000-0000-0000179E0000}"/>
    <cellStyle name="Millares 2 6 2 5 5 2" xfId="43337" xr:uid="{00000000-0005-0000-0000-0000189E0000}"/>
    <cellStyle name="Millares 2 6 2 5 6" xfId="22653" xr:uid="{00000000-0005-0000-0000-0000199E0000}"/>
    <cellStyle name="Millares 2 6 2 5 7" xfId="32997" xr:uid="{00000000-0005-0000-0000-00001A9E0000}"/>
    <cellStyle name="Millares 2 6 2 6" xfId="1412" xr:uid="{00000000-0005-0000-0000-00001B9E0000}"/>
    <cellStyle name="Millares 2 6 2 6 2" xfId="3596" xr:uid="{00000000-0005-0000-0000-00001C9E0000}"/>
    <cellStyle name="Millares 2 6 2 6 2 2" xfId="7026" xr:uid="{00000000-0005-0000-0000-00001D9E0000}"/>
    <cellStyle name="Millares 2 6 2 6 2 2 2" xfId="17421" xr:uid="{00000000-0005-0000-0000-00001E9E0000}"/>
    <cellStyle name="Millares 2 6 2 6 2 2 2 2" xfId="48475" xr:uid="{00000000-0005-0000-0000-00001F9E0000}"/>
    <cellStyle name="Millares 2 6 2 6 2 2 3" xfId="27791" xr:uid="{00000000-0005-0000-0000-0000209E0000}"/>
    <cellStyle name="Millares 2 6 2 6 2 2 4" xfId="38135" xr:uid="{00000000-0005-0000-0000-0000219E0000}"/>
    <cellStyle name="Millares 2 6 2 6 2 3" xfId="10506" xr:uid="{00000000-0005-0000-0000-0000229E0000}"/>
    <cellStyle name="Millares 2 6 2 6 2 3 2" xfId="20872" xr:uid="{00000000-0005-0000-0000-0000239E0000}"/>
    <cellStyle name="Millares 2 6 2 6 2 3 2 2" xfId="51921" xr:uid="{00000000-0005-0000-0000-0000249E0000}"/>
    <cellStyle name="Millares 2 6 2 6 2 3 3" xfId="31237" xr:uid="{00000000-0005-0000-0000-0000259E0000}"/>
    <cellStyle name="Millares 2 6 2 6 2 3 4" xfId="41581" xr:uid="{00000000-0005-0000-0000-0000269E0000}"/>
    <cellStyle name="Millares 2 6 2 6 2 4" xfId="13993" xr:uid="{00000000-0005-0000-0000-0000279E0000}"/>
    <cellStyle name="Millares 2 6 2 6 2 4 2" xfId="45049" xr:uid="{00000000-0005-0000-0000-0000289E0000}"/>
    <cellStyle name="Millares 2 6 2 6 2 5" xfId="24365" xr:uid="{00000000-0005-0000-0000-0000299E0000}"/>
    <cellStyle name="Millares 2 6 2 6 2 6" xfId="34709" xr:uid="{00000000-0005-0000-0000-00002A9E0000}"/>
    <cellStyle name="Millares 2 6 2 6 3" xfId="5311" xr:uid="{00000000-0005-0000-0000-00002B9E0000}"/>
    <cellStyle name="Millares 2 6 2 6 3 2" xfId="15708" xr:uid="{00000000-0005-0000-0000-00002C9E0000}"/>
    <cellStyle name="Millares 2 6 2 6 3 2 2" xfId="46764" xr:uid="{00000000-0005-0000-0000-00002D9E0000}"/>
    <cellStyle name="Millares 2 6 2 6 3 3" xfId="26080" xr:uid="{00000000-0005-0000-0000-00002E9E0000}"/>
    <cellStyle name="Millares 2 6 2 6 3 4" xfId="36424" xr:uid="{00000000-0005-0000-0000-00002F9E0000}"/>
    <cellStyle name="Millares 2 6 2 6 4" xfId="8748" xr:uid="{00000000-0005-0000-0000-0000309E0000}"/>
    <cellStyle name="Millares 2 6 2 6 4 2" xfId="19133" xr:uid="{00000000-0005-0000-0000-0000319E0000}"/>
    <cellStyle name="Millares 2 6 2 6 4 2 2" xfId="50183" xr:uid="{00000000-0005-0000-0000-0000329E0000}"/>
    <cellStyle name="Millares 2 6 2 6 4 3" xfId="29499" xr:uid="{00000000-0005-0000-0000-0000339E0000}"/>
    <cellStyle name="Millares 2 6 2 6 4 4" xfId="39843" xr:uid="{00000000-0005-0000-0000-0000349E0000}"/>
    <cellStyle name="Millares 2 6 2 6 5" xfId="12282" xr:uid="{00000000-0005-0000-0000-0000359E0000}"/>
    <cellStyle name="Millares 2 6 2 6 5 2" xfId="43338" xr:uid="{00000000-0005-0000-0000-0000369E0000}"/>
    <cellStyle name="Millares 2 6 2 6 6" xfId="22654" xr:uid="{00000000-0005-0000-0000-0000379E0000}"/>
    <cellStyle name="Millares 2 6 2 6 7" xfId="32998" xr:uid="{00000000-0005-0000-0000-0000389E0000}"/>
    <cellStyle name="Millares 2 6 2 7" xfId="3585" xr:uid="{00000000-0005-0000-0000-0000399E0000}"/>
    <cellStyle name="Millares 2 6 2 7 2" xfId="7015" xr:uid="{00000000-0005-0000-0000-00003A9E0000}"/>
    <cellStyle name="Millares 2 6 2 7 2 2" xfId="17410" xr:uid="{00000000-0005-0000-0000-00003B9E0000}"/>
    <cellStyle name="Millares 2 6 2 7 2 2 2" xfId="48464" xr:uid="{00000000-0005-0000-0000-00003C9E0000}"/>
    <cellStyle name="Millares 2 6 2 7 2 3" xfId="27780" xr:uid="{00000000-0005-0000-0000-00003D9E0000}"/>
    <cellStyle name="Millares 2 6 2 7 2 4" xfId="38124" xr:uid="{00000000-0005-0000-0000-00003E9E0000}"/>
    <cellStyle name="Millares 2 6 2 7 3" xfId="10495" xr:uid="{00000000-0005-0000-0000-00003F9E0000}"/>
    <cellStyle name="Millares 2 6 2 7 3 2" xfId="20861" xr:uid="{00000000-0005-0000-0000-0000409E0000}"/>
    <cellStyle name="Millares 2 6 2 7 3 2 2" xfId="51910" xr:uid="{00000000-0005-0000-0000-0000419E0000}"/>
    <cellStyle name="Millares 2 6 2 7 3 3" xfId="31226" xr:uid="{00000000-0005-0000-0000-0000429E0000}"/>
    <cellStyle name="Millares 2 6 2 7 3 4" xfId="41570" xr:uid="{00000000-0005-0000-0000-0000439E0000}"/>
    <cellStyle name="Millares 2 6 2 7 4" xfId="13982" xr:uid="{00000000-0005-0000-0000-0000449E0000}"/>
    <cellStyle name="Millares 2 6 2 7 4 2" xfId="45038" xr:uid="{00000000-0005-0000-0000-0000459E0000}"/>
    <cellStyle name="Millares 2 6 2 7 5" xfId="24354" xr:uid="{00000000-0005-0000-0000-0000469E0000}"/>
    <cellStyle name="Millares 2 6 2 7 6" xfId="34698" xr:uid="{00000000-0005-0000-0000-0000479E0000}"/>
    <cellStyle name="Millares 2 6 2 8" xfId="5300" xr:uid="{00000000-0005-0000-0000-0000489E0000}"/>
    <cellStyle name="Millares 2 6 2 8 2" xfId="15697" xr:uid="{00000000-0005-0000-0000-0000499E0000}"/>
    <cellStyle name="Millares 2 6 2 8 2 2" xfId="46753" xr:uid="{00000000-0005-0000-0000-00004A9E0000}"/>
    <cellStyle name="Millares 2 6 2 8 3" xfId="26069" xr:uid="{00000000-0005-0000-0000-00004B9E0000}"/>
    <cellStyle name="Millares 2 6 2 8 4" xfId="36413" xr:uid="{00000000-0005-0000-0000-00004C9E0000}"/>
    <cellStyle name="Millares 2 6 2 9" xfId="8737" xr:uid="{00000000-0005-0000-0000-00004D9E0000}"/>
    <cellStyle name="Millares 2 6 2 9 2" xfId="19122" xr:uid="{00000000-0005-0000-0000-00004E9E0000}"/>
    <cellStyle name="Millares 2 6 2 9 2 2" xfId="50172" xr:uid="{00000000-0005-0000-0000-00004F9E0000}"/>
    <cellStyle name="Millares 2 6 2 9 3" xfId="29488" xr:uid="{00000000-0005-0000-0000-0000509E0000}"/>
    <cellStyle name="Millares 2 6 2 9 4" xfId="39832" xr:uid="{00000000-0005-0000-0000-0000519E0000}"/>
    <cellStyle name="Millares 2 6 3" xfId="1413" xr:uid="{00000000-0005-0000-0000-0000529E0000}"/>
    <cellStyle name="Millares 2 6 3 10" xfId="22655" xr:uid="{00000000-0005-0000-0000-0000539E0000}"/>
    <cellStyle name="Millares 2 6 3 11" xfId="32999" xr:uid="{00000000-0005-0000-0000-0000549E0000}"/>
    <cellStyle name="Millares 2 6 3 2" xfId="1414" xr:uid="{00000000-0005-0000-0000-0000559E0000}"/>
    <cellStyle name="Millares 2 6 3 2 2" xfId="1415" xr:uid="{00000000-0005-0000-0000-0000569E0000}"/>
    <cellStyle name="Millares 2 6 3 2 2 2" xfId="3599" xr:uid="{00000000-0005-0000-0000-0000579E0000}"/>
    <cellStyle name="Millares 2 6 3 2 2 2 2" xfId="7029" xr:uid="{00000000-0005-0000-0000-0000589E0000}"/>
    <cellStyle name="Millares 2 6 3 2 2 2 2 2" xfId="17424" xr:uid="{00000000-0005-0000-0000-0000599E0000}"/>
    <cellStyle name="Millares 2 6 3 2 2 2 2 2 2" xfId="48478" xr:uid="{00000000-0005-0000-0000-00005A9E0000}"/>
    <cellStyle name="Millares 2 6 3 2 2 2 2 3" xfId="27794" xr:uid="{00000000-0005-0000-0000-00005B9E0000}"/>
    <cellStyle name="Millares 2 6 3 2 2 2 2 4" xfId="38138" xr:uid="{00000000-0005-0000-0000-00005C9E0000}"/>
    <cellStyle name="Millares 2 6 3 2 2 2 3" xfId="10509" xr:uid="{00000000-0005-0000-0000-00005D9E0000}"/>
    <cellStyle name="Millares 2 6 3 2 2 2 3 2" xfId="20875" xr:uid="{00000000-0005-0000-0000-00005E9E0000}"/>
    <cellStyle name="Millares 2 6 3 2 2 2 3 2 2" xfId="51924" xr:uid="{00000000-0005-0000-0000-00005F9E0000}"/>
    <cellStyle name="Millares 2 6 3 2 2 2 3 3" xfId="31240" xr:uid="{00000000-0005-0000-0000-0000609E0000}"/>
    <cellStyle name="Millares 2 6 3 2 2 2 3 4" xfId="41584" xr:uid="{00000000-0005-0000-0000-0000619E0000}"/>
    <cellStyle name="Millares 2 6 3 2 2 2 4" xfId="13996" xr:uid="{00000000-0005-0000-0000-0000629E0000}"/>
    <cellStyle name="Millares 2 6 3 2 2 2 4 2" xfId="45052" xr:uid="{00000000-0005-0000-0000-0000639E0000}"/>
    <cellStyle name="Millares 2 6 3 2 2 2 5" xfId="24368" xr:uid="{00000000-0005-0000-0000-0000649E0000}"/>
    <cellStyle name="Millares 2 6 3 2 2 2 6" xfId="34712" xr:uid="{00000000-0005-0000-0000-0000659E0000}"/>
    <cellStyle name="Millares 2 6 3 2 2 3" xfId="5314" xr:uid="{00000000-0005-0000-0000-0000669E0000}"/>
    <cellStyle name="Millares 2 6 3 2 2 3 2" xfId="15711" xr:uid="{00000000-0005-0000-0000-0000679E0000}"/>
    <cellStyle name="Millares 2 6 3 2 2 3 2 2" xfId="46767" xr:uid="{00000000-0005-0000-0000-0000689E0000}"/>
    <cellStyle name="Millares 2 6 3 2 2 3 3" xfId="26083" xr:uid="{00000000-0005-0000-0000-0000699E0000}"/>
    <cellStyle name="Millares 2 6 3 2 2 3 4" xfId="36427" xr:uid="{00000000-0005-0000-0000-00006A9E0000}"/>
    <cellStyle name="Millares 2 6 3 2 2 4" xfId="8751" xr:uid="{00000000-0005-0000-0000-00006B9E0000}"/>
    <cellStyle name="Millares 2 6 3 2 2 4 2" xfId="19136" xr:uid="{00000000-0005-0000-0000-00006C9E0000}"/>
    <cellStyle name="Millares 2 6 3 2 2 4 2 2" xfId="50186" xr:uid="{00000000-0005-0000-0000-00006D9E0000}"/>
    <cellStyle name="Millares 2 6 3 2 2 4 3" xfId="29502" xr:uid="{00000000-0005-0000-0000-00006E9E0000}"/>
    <cellStyle name="Millares 2 6 3 2 2 4 4" xfId="39846" xr:uid="{00000000-0005-0000-0000-00006F9E0000}"/>
    <cellStyle name="Millares 2 6 3 2 2 5" xfId="12285" xr:uid="{00000000-0005-0000-0000-0000709E0000}"/>
    <cellStyle name="Millares 2 6 3 2 2 5 2" xfId="43341" xr:uid="{00000000-0005-0000-0000-0000719E0000}"/>
    <cellStyle name="Millares 2 6 3 2 2 6" xfId="22657" xr:uid="{00000000-0005-0000-0000-0000729E0000}"/>
    <cellStyle name="Millares 2 6 3 2 2 7" xfId="33001" xr:uid="{00000000-0005-0000-0000-0000739E0000}"/>
    <cellStyle name="Millares 2 6 3 2 3" xfId="3598" xr:uid="{00000000-0005-0000-0000-0000749E0000}"/>
    <cellStyle name="Millares 2 6 3 2 3 2" xfId="7028" xr:uid="{00000000-0005-0000-0000-0000759E0000}"/>
    <cellStyle name="Millares 2 6 3 2 3 2 2" xfId="17423" xr:uid="{00000000-0005-0000-0000-0000769E0000}"/>
    <cellStyle name="Millares 2 6 3 2 3 2 2 2" xfId="48477" xr:uid="{00000000-0005-0000-0000-0000779E0000}"/>
    <cellStyle name="Millares 2 6 3 2 3 2 3" xfId="27793" xr:uid="{00000000-0005-0000-0000-0000789E0000}"/>
    <cellStyle name="Millares 2 6 3 2 3 2 4" xfId="38137" xr:uid="{00000000-0005-0000-0000-0000799E0000}"/>
    <cellStyle name="Millares 2 6 3 2 3 3" xfId="10508" xr:uid="{00000000-0005-0000-0000-00007A9E0000}"/>
    <cellStyle name="Millares 2 6 3 2 3 3 2" xfId="20874" xr:uid="{00000000-0005-0000-0000-00007B9E0000}"/>
    <cellStyle name="Millares 2 6 3 2 3 3 2 2" xfId="51923" xr:uid="{00000000-0005-0000-0000-00007C9E0000}"/>
    <cellStyle name="Millares 2 6 3 2 3 3 3" xfId="31239" xr:uid="{00000000-0005-0000-0000-00007D9E0000}"/>
    <cellStyle name="Millares 2 6 3 2 3 3 4" xfId="41583" xr:uid="{00000000-0005-0000-0000-00007E9E0000}"/>
    <cellStyle name="Millares 2 6 3 2 3 4" xfId="13995" xr:uid="{00000000-0005-0000-0000-00007F9E0000}"/>
    <cellStyle name="Millares 2 6 3 2 3 4 2" xfId="45051" xr:uid="{00000000-0005-0000-0000-0000809E0000}"/>
    <cellStyle name="Millares 2 6 3 2 3 5" xfId="24367" xr:uid="{00000000-0005-0000-0000-0000819E0000}"/>
    <cellStyle name="Millares 2 6 3 2 3 6" xfId="34711" xr:uid="{00000000-0005-0000-0000-0000829E0000}"/>
    <cellStyle name="Millares 2 6 3 2 4" xfId="5313" xr:uid="{00000000-0005-0000-0000-0000839E0000}"/>
    <cellStyle name="Millares 2 6 3 2 4 2" xfId="15710" xr:uid="{00000000-0005-0000-0000-0000849E0000}"/>
    <cellStyle name="Millares 2 6 3 2 4 2 2" xfId="46766" xr:uid="{00000000-0005-0000-0000-0000859E0000}"/>
    <cellStyle name="Millares 2 6 3 2 4 3" xfId="26082" xr:uid="{00000000-0005-0000-0000-0000869E0000}"/>
    <cellStyle name="Millares 2 6 3 2 4 4" xfId="36426" xr:uid="{00000000-0005-0000-0000-0000879E0000}"/>
    <cellStyle name="Millares 2 6 3 2 5" xfId="8750" xr:uid="{00000000-0005-0000-0000-0000889E0000}"/>
    <cellStyle name="Millares 2 6 3 2 5 2" xfId="19135" xr:uid="{00000000-0005-0000-0000-0000899E0000}"/>
    <cellStyle name="Millares 2 6 3 2 5 2 2" xfId="50185" xr:uid="{00000000-0005-0000-0000-00008A9E0000}"/>
    <cellStyle name="Millares 2 6 3 2 5 3" xfId="29501" xr:uid="{00000000-0005-0000-0000-00008B9E0000}"/>
    <cellStyle name="Millares 2 6 3 2 5 4" xfId="39845" xr:uid="{00000000-0005-0000-0000-00008C9E0000}"/>
    <cellStyle name="Millares 2 6 3 2 6" xfId="12284" xr:uid="{00000000-0005-0000-0000-00008D9E0000}"/>
    <cellStyle name="Millares 2 6 3 2 6 2" xfId="43340" xr:uid="{00000000-0005-0000-0000-00008E9E0000}"/>
    <cellStyle name="Millares 2 6 3 2 7" xfId="22656" xr:uid="{00000000-0005-0000-0000-00008F9E0000}"/>
    <cellStyle name="Millares 2 6 3 2 8" xfId="33000" xr:uid="{00000000-0005-0000-0000-0000909E0000}"/>
    <cellStyle name="Millares 2 6 3 3" xfId="1416" xr:uid="{00000000-0005-0000-0000-0000919E0000}"/>
    <cellStyle name="Millares 2 6 3 3 2" xfId="3600" xr:uid="{00000000-0005-0000-0000-0000929E0000}"/>
    <cellStyle name="Millares 2 6 3 3 2 2" xfId="7030" xr:uid="{00000000-0005-0000-0000-0000939E0000}"/>
    <cellStyle name="Millares 2 6 3 3 2 2 2" xfId="17425" xr:uid="{00000000-0005-0000-0000-0000949E0000}"/>
    <cellStyle name="Millares 2 6 3 3 2 2 2 2" xfId="48479" xr:uid="{00000000-0005-0000-0000-0000959E0000}"/>
    <cellStyle name="Millares 2 6 3 3 2 2 3" xfId="27795" xr:uid="{00000000-0005-0000-0000-0000969E0000}"/>
    <cellStyle name="Millares 2 6 3 3 2 2 4" xfId="38139" xr:uid="{00000000-0005-0000-0000-0000979E0000}"/>
    <cellStyle name="Millares 2 6 3 3 2 3" xfId="10510" xr:uid="{00000000-0005-0000-0000-0000989E0000}"/>
    <cellStyle name="Millares 2 6 3 3 2 3 2" xfId="20876" xr:uid="{00000000-0005-0000-0000-0000999E0000}"/>
    <cellStyle name="Millares 2 6 3 3 2 3 2 2" xfId="51925" xr:uid="{00000000-0005-0000-0000-00009A9E0000}"/>
    <cellStyle name="Millares 2 6 3 3 2 3 3" xfId="31241" xr:uid="{00000000-0005-0000-0000-00009B9E0000}"/>
    <cellStyle name="Millares 2 6 3 3 2 3 4" xfId="41585" xr:uid="{00000000-0005-0000-0000-00009C9E0000}"/>
    <cellStyle name="Millares 2 6 3 3 2 4" xfId="13997" xr:uid="{00000000-0005-0000-0000-00009D9E0000}"/>
    <cellStyle name="Millares 2 6 3 3 2 4 2" xfId="45053" xr:uid="{00000000-0005-0000-0000-00009E9E0000}"/>
    <cellStyle name="Millares 2 6 3 3 2 5" xfId="24369" xr:uid="{00000000-0005-0000-0000-00009F9E0000}"/>
    <cellStyle name="Millares 2 6 3 3 2 6" xfId="34713" xr:uid="{00000000-0005-0000-0000-0000A09E0000}"/>
    <cellStyle name="Millares 2 6 3 3 3" xfId="5315" xr:uid="{00000000-0005-0000-0000-0000A19E0000}"/>
    <cellStyle name="Millares 2 6 3 3 3 2" xfId="15712" xr:uid="{00000000-0005-0000-0000-0000A29E0000}"/>
    <cellStyle name="Millares 2 6 3 3 3 2 2" xfId="46768" xr:uid="{00000000-0005-0000-0000-0000A39E0000}"/>
    <cellStyle name="Millares 2 6 3 3 3 3" xfId="26084" xr:uid="{00000000-0005-0000-0000-0000A49E0000}"/>
    <cellStyle name="Millares 2 6 3 3 3 4" xfId="36428" xr:uid="{00000000-0005-0000-0000-0000A59E0000}"/>
    <cellStyle name="Millares 2 6 3 3 4" xfId="8752" xr:uid="{00000000-0005-0000-0000-0000A69E0000}"/>
    <cellStyle name="Millares 2 6 3 3 4 2" xfId="19137" xr:uid="{00000000-0005-0000-0000-0000A79E0000}"/>
    <cellStyle name="Millares 2 6 3 3 4 2 2" xfId="50187" xr:uid="{00000000-0005-0000-0000-0000A89E0000}"/>
    <cellStyle name="Millares 2 6 3 3 4 3" xfId="29503" xr:uid="{00000000-0005-0000-0000-0000A99E0000}"/>
    <cellStyle name="Millares 2 6 3 3 4 4" xfId="39847" xr:uid="{00000000-0005-0000-0000-0000AA9E0000}"/>
    <cellStyle name="Millares 2 6 3 3 5" xfId="12286" xr:uid="{00000000-0005-0000-0000-0000AB9E0000}"/>
    <cellStyle name="Millares 2 6 3 3 5 2" xfId="43342" xr:uid="{00000000-0005-0000-0000-0000AC9E0000}"/>
    <cellStyle name="Millares 2 6 3 3 6" xfId="22658" xr:uid="{00000000-0005-0000-0000-0000AD9E0000}"/>
    <cellStyle name="Millares 2 6 3 3 7" xfId="33002" xr:uid="{00000000-0005-0000-0000-0000AE9E0000}"/>
    <cellStyle name="Millares 2 6 3 4" xfId="1417" xr:uid="{00000000-0005-0000-0000-0000AF9E0000}"/>
    <cellStyle name="Millares 2 6 3 4 2" xfId="3601" xr:uid="{00000000-0005-0000-0000-0000B09E0000}"/>
    <cellStyle name="Millares 2 6 3 4 2 2" xfId="7031" xr:uid="{00000000-0005-0000-0000-0000B19E0000}"/>
    <cellStyle name="Millares 2 6 3 4 2 2 2" xfId="17426" xr:uid="{00000000-0005-0000-0000-0000B29E0000}"/>
    <cellStyle name="Millares 2 6 3 4 2 2 2 2" xfId="48480" xr:uid="{00000000-0005-0000-0000-0000B39E0000}"/>
    <cellStyle name="Millares 2 6 3 4 2 2 3" xfId="27796" xr:uid="{00000000-0005-0000-0000-0000B49E0000}"/>
    <cellStyle name="Millares 2 6 3 4 2 2 4" xfId="38140" xr:uid="{00000000-0005-0000-0000-0000B59E0000}"/>
    <cellStyle name="Millares 2 6 3 4 2 3" xfId="10511" xr:uid="{00000000-0005-0000-0000-0000B69E0000}"/>
    <cellStyle name="Millares 2 6 3 4 2 3 2" xfId="20877" xr:uid="{00000000-0005-0000-0000-0000B79E0000}"/>
    <cellStyle name="Millares 2 6 3 4 2 3 2 2" xfId="51926" xr:uid="{00000000-0005-0000-0000-0000B89E0000}"/>
    <cellStyle name="Millares 2 6 3 4 2 3 3" xfId="31242" xr:uid="{00000000-0005-0000-0000-0000B99E0000}"/>
    <cellStyle name="Millares 2 6 3 4 2 3 4" xfId="41586" xr:uid="{00000000-0005-0000-0000-0000BA9E0000}"/>
    <cellStyle name="Millares 2 6 3 4 2 4" xfId="13998" xr:uid="{00000000-0005-0000-0000-0000BB9E0000}"/>
    <cellStyle name="Millares 2 6 3 4 2 4 2" xfId="45054" xr:uid="{00000000-0005-0000-0000-0000BC9E0000}"/>
    <cellStyle name="Millares 2 6 3 4 2 5" xfId="24370" xr:uid="{00000000-0005-0000-0000-0000BD9E0000}"/>
    <cellStyle name="Millares 2 6 3 4 2 6" xfId="34714" xr:uid="{00000000-0005-0000-0000-0000BE9E0000}"/>
    <cellStyle name="Millares 2 6 3 4 3" xfId="5316" xr:uid="{00000000-0005-0000-0000-0000BF9E0000}"/>
    <cellStyle name="Millares 2 6 3 4 3 2" xfId="15713" xr:uid="{00000000-0005-0000-0000-0000C09E0000}"/>
    <cellStyle name="Millares 2 6 3 4 3 2 2" xfId="46769" xr:uid="{00000000-0005-0000-0000-0000C19E0000}"/>
    <cellStyle name="Millares 2 6 3 4 3 3" xfId="26085" xr:uid="{00000000-0005-0000-0000-0000C29E0000}"/>
    <cellStyle name="Millares 2 6 3 4 3 4" xfId="36429" xr:uid="{00000000-0005-0000-0000-0000C39E0000}"/>
    <cellStyle name="Millares 2 6 3 4 4" xfId="8753" xr:uid="{00000000-0005-0000-0000-0000C49E0000}"/>
    <cellStyle name="Millares 2 6 3 4 4 2" xfId="19138" xr:uid="{00000000-0005-0000-0000-0000C59E0000}"/>
    <cellStyle name="Millares 2 6 3 4 4 2 2" xfId="50188" xr:uid="{00000000-0005-0000-0000-0000C69E0000}"/>
    <cellStyle name="Millares 2 6 3 4 4 3" xfId="29504" xr:uid="{00000000-0005-0000-0000-0000C79E0000}"/>
    <cellStyle name="Millares 2 6 3 4 4 4" xfId="39848" xr:uid="{00000000-0005-0000-0000-0000C89E0000}"/>
    <cellStyle name="Millares 2 6 3 4 5" xfId="12287" xr:uid="{00000000-0005-0000-0000-0000C99E0000}"/>
    <cellStyle name="Millares 2 6 3 4 5 2" xfId="43343" xr:uid="{00000000-0005-0000-0000-0000CA9E0000}"/>
    <cellStyle name="Millares 2 6 3 4 6" xfId="22659" xr:uid="{00000000-0005-0000-0000-0000CB9E0000}"/>
    <cellStyle name="Millares 2 6 3 4 7" xfId="33003" xr:uid="{00000000-0005-0000-0000-0000CC9E0000}"/>
    <cellStyle name="Millares 2 6 3 5" xfId="1418" xr:uid="{00000000-0005-0000-0000-0000CD9E0000}"/>
    <cellStyle name="Millares 2 6 3 5 2" xfId="3602" xr:uid="{00000000-0005-0000-0000-0000CE9E0000}"/>
    <cellStyle name="Millares 2 6 3 5 2 2" xfId="7032" xr:uid="{00000000-0005-0000-0000-0000CF9E0000}"/>
    <cellStyle name="Millares 2 6 3 5 2 2 2" xfId="17427" xr:uid="{00000000-0005-0000-0000-0000D09E0000}"/>
    <cellStyle name="Millares 2 6 3 5 2 2 2 2" xfId="48481" xr:uid="{00000000-0005-0000-0000-0000D19E0000}"/>
    <cellStyle name="Millares 2 6 3 5 2 2 3" xfId="27797" xr:uid="{00000000-0005-0000-0000-0000D29E0000}"/>
    <cellStyle name="Millares 2 6 3 5 2 2 4" xfId="38141" xr:uid="{00000000-0005-0000-0000-0000D39E0000}"/>
    <cellStyle name="Millares 2 6 3 5 2 3" xfId="10512" xr:uid="{00000000-0005-0000-0000-0000D49E0000}"/>
    <cellStyle name="Millares 2 6 3 5 2 3 2" xfId="20878" xr:uid="{00000000-0005-0000-0000-0000D59E0000}"/>
    <cellStyle name="Millares 2 6 3 5 2 3 2 2" xfId="51927" xr:uid="{00000000-0005-0000-0000-0000D69E0000}"/>
    <cellStyle name="Millares 2 6 3 5 2 3 3" xfId="31243" xr:uid="{00000000-0005-0000-0000-0000D79E0000}"/>
    <cellStyle name="Millares 2 6 3 5 2 3 4" xfId="41587" xr:uid="{00000000-0005-0000-0000-0000D89E0000}"/>
    <cellStyle name="Millares 2 6 3 5 2 4" xfId="13999" xr:uid="{00000000-0005-0000-0000-0000D99E0000}"/>
    <cellStyle name="Millares 2 6 3 5 2 4 2" xfId="45055" xr:uid="{00000000-0005-0000-0000-0000DA9E0000}"/>
    <cellStyle name="Millares 2 6 3 5 2 5" xfId="24371" xr:uid="{00000000-0005-0000-0000-0000DB9E0000}"/>
    <cellStyle name="Millares 2 6 3 5 2 6" xfId="34715" xr:uid="{00000000-0005-0000-0000-0000DC9E0000}"/>
    <cellStyle name="Millares 2 6 3 5 3" xfId="5317" xr:uid="{00000000-0005-0000-0000-0000DD9E0000}"/>
    <cellStyle name="Millares 2 6 3 5 3 2" xfId="15714" xr:uid="{00000000-0005-0000-0000-0000DE9E0000}"/>
    <cellStyle name="Millares 2 6 3 5 3 2 2" xfId="46770" xr:uid="{00000000-0005-0000-0000-0000DF9E0000}"/>
    <cellStyle name="Millares 2 6 3 5 3 3" xfId="26086" xr:uid="{00000000-0005-0000-0000-0000E09E0000}"/>
    <cellStyle name="Millares 2 6 3 5 3 4" xfId="36430" xr:uid="{00000000-0005-0000-0000-0000E19E0000}"/>
    <cellStyle name="Millares 2 6 3 5 4" xfId="8754" xr:uid="{00000000-0005-0000-0000-0000E29E0000}"/>
    <cellStyle name="Millares 2 6 3 5 4 2" xfId="19139" xr:uid="{00000000-0005-0000-0000-0000E39E0000}"/>
    <cellStyle name="Millares 2 6 3 5 4 2 2" xfId="50189" xr:uid="{00000000-0005-0000-0000-0000E49E0000}"/>
    <cellStyle name="Millares 2 6 3 5 4 3" xfId="29505" xr:uid="{00000000-0005-0000-0000-0000E59E0000}"/>
    <cellStyle name="Millares 2 6 3 5 4 4" xfId="39849" xr:uid="{00000000-0005-0000-0000-0000E69E0000}"/>
    <cellStyle name="Millares 2 6 3 5 5" xfId="12288" xr:uid="{00000000-0005-0000-0000-0000E79E0000}"/>
    <cellStyle name="Millares 2 6 3 5 5 2" xfId="43344" xr:uid="{00000000-0005-0000-0000-0000E89E0000}"/>
    <cellStyle name="Millares 2 6 3 5 6" xfId="22660" xr:uid="{00000000-0005-0000-0000-0000E99E0000}"/>
    <cellStyle name="Millares 2 6 3 5 7" xfId="33004" xr:uid="{00000000-0005-0000-0000-0000EA9E0000}"/>
    <cellStyle name="Millares 2 6 3 6" xfId="3597" xr:uid="{00000000-0005-0000-0000-0000EB9E0000}"/>
    <cellStyle name="Millares 2 6 3 6 2" xfId="7027" xr:uid="{00000000-0005-0000-0000-0000EC9E0000}"/>
    <cellStyle name="Millares 2 6 3 6 2 2" xfId="17422" xr:uid="{00000000-0005-0000-0000-0000ED9E0000}"/>
    <cellStyle name="Millares 2 6 3 6 2 2 2" xfId="48476" xr:uid="{00000000-0005-0000-0000-0000EE9E0000}"/>
    <cellStyle name="Millares 2 6 3 6 2 3" xfId="27792" xr:uid="{00000000-0005-0000-0000-0000EF9E0000}"/>
    <cellStyle name="Millares 2 6 3 6 2 4" xfId="38136" xr:uid="{00000000-0005-0000-0000-0000F09E0000}"/>
    <cellStyle name="Millares 2 6 3 6 3" xfId="10507" xr:uid="{00000000-0005-0000-0000-0000F19E0000}"/>
    <cellStyle name="Millares 2 6 3 6 3 2" xfId="20873" xr:uid="{00000000-0005-0000-0000-0000F29E0000}"/>
    <cellStyle name="Millares 2 6 3 6 3 2 2" xfId="51922" xr:uid="{00000000-0005-0000-0000-0000F39E0000}"/>
    <cellStyle name="Millares 2 6 3 6 3 3" xfId="31238" xr:uid="{00000000-0005-0000-0000-0000F49E0000}"/>
    <cellStyle name="Millares 2 6 3 6 3 4" xfId="41582" xr:uid="{00000000-0005-0000-0000-0000F59E0000}"/>
    <cellStyle name="Millares 2 6 3 6 4" xfId="13994" xr:uid="{00000000-0005-0000-0000-0000F69E0000}"/>
    <cellStyle name="Millares 2 6 3 6 4 2" xfId="45050" xr:uid="{00000000-0005-0000-0000-0000F79E0000}"/>
    <cellStyle name="Millares 2 6 3 6 5" xfId="24366" xr:uid="{00000000-0005-0000-0000-0000F89E0000}"/>
    <cellStyle name="Millares 2 6 3 6 6" xfId="34710" xr:uid="{00000000-0005-0000-0000-0000F99E0000}"/>
    <cellStyle name="Millares 2 6 3 7" xfId="5312" xr:uid="{00000000-0005-0000-0000-0000FA9E0000}"/>
    <cellStyle name="Millares 2 6 3 7 2" xfId="15709" xr:uid="{00000000-0005-0000-0000-0000FB9E0000}"/>
    <cellStyle name="Millares 2 6 3 7 2 2" xfId="46765" xr:uid="{00000000-0005-0000-0000-0000FC9E0000}"/>
    <cellStyle name="Millares 2 6 3 7 3" xfId="26081" xr:uid="{00000000-0005-0000-0000-0000FD9E0000}"/>
    <cellStyle name="Millares 2 6 3 7 4" xfId="36425" xr:uid="{00000000-0005-0000-0000-0000FE9E0000}"/>
    <cellStyle name="Millares 2 6 3 8" xfId="8749" xr:uid="{00000000-0005-0000-0000-0000FF9E0000}"/>
    <cellStyle name="Millares 2 6 3 8 2" xfId="19134" xr:uid="{00000000-0005-0000-0000-0000009F0000}"/>
    <cellStyle name="Millares 2 6 3 8 2 2" xfId="50184" xr:uid="{00000000-0005-0000-0000-0000019F0000}"/>
    <cellStyle name="Millares 2 6 3 8 3" xfId="29500" xr:uid="{00000000-0005-0000-0000-0000029F0000}"/>
    <cellStyle name="Millares 2 6 3 8 4" xfId="39844" xr:uid="{00000000-0005-0000-0000-0000039F0000}"/>
    <cellStyle name="Millares 2 6 3 9" xfId="12283" xr:uid="{00000000-0005-0000-0000-0000049F0000}"/>
    <cellStyle name="Millares 2 6 3 9 2" xfId="43339" xr:uid="{00000000-0005-0000-0000-0000059F0000}"/>
    <cellStyle name="Millares 2 6 4" xfId="1419" xr:uid="{00000000-0005-0000-0000-0000069F0000}"/>
    <cellStyle name="Millares 2 6 4 2" xfId="1420" xr:uid="{00000000-0005-0000-0000-0000079F0000}"/>
    <cellStyle name="Millares 2 6 4 2 2" xfId="3604" xr:uid="{00000000-0005-0000-0000-0000089F0000}"/>
    <cellStyle name="Millares 2 6 4 2 2 2" xfId="7034" xr:uid="{00000000-0005-0000-0000-0000099F0000}"/>
    <cellStyle name="Millares 2 6 4 2 2 2 2" xfId="17429" xr:uid="{00000000-0005-0000-0000-00000A9F0000}"/>
    <cellStyle name="Millares 2 6 4 2 2 2 2 2" xfId="48483" xr:uid="{00000000-0005-0000-0000-00000B9F0000}"/>
    <cellStyle name="Millares 2 6 4 2 2 2 3" xfId="27799" xr:uid="{00000000-0005-0000-0000-00000C9F0000}"/>
    <cellStyle name="Millares 2 6 4 2 2 2 4" xfId="38143" xr:uid="{00000000-0005-0000-0000-00000D9F0000}"/>
    <cellStyle name="Millares 2 6 4 2 2 3" xfId="10514" xr:uid="{00000000-0005-0000-0000-00000E9F0000}"/>
    <cellStyle name="Millares 2 6 4 2 2 3 2" xfId="20880" xr:uid="{00000000-0005-0000-0000-00000F9F0000}"/>
    <cellStyle name="Millares 2 6 4 2 2 3 2 2" xfId="51929" xr:uid="{00000000-0005-0000-0000-0000109F0000}"/>
    <cellStyle name="Millares 2 6 4 2 2 3 3" xfId="31245" xr:uid="{00000000-0005-0000-0000-0000119F0000}"/>
    <cellStyle name="Millares 2 6 4 2 2 3 4" xfId="41589" xr:uid="{00000000-0005-0000-0000-0000129F0000}"/>
    <cellStyle name="Millares 2 6 4 2 2 4" xfId="14001" xr:uid="{00000000-0005-0000-0000-0000139F0000}"/>
    <cellStyle name="Millares 2 6 4 2 2 4 2" xfId="45057" xr:uid="{00000000-0005-0000-0000-0000149F0000}"/>
    <cellStyle name="Millares 2 6 4 2 2 5" xfId="24373" xr:uid="{00000000-0005-0000-0000-0000159F0000}"/>
    <cellStyle name="Millares 2 6 4 2 2 6" xfId="34717" xr:uid="{00000000-0005-0000-0000-0000169F0000}"/>
    <cellStyle name="Millares 2 6 4 2 3" xfId="5319" xr:uid="{00000000-0005-0000-0000-0000179F0000}"/>
    <cellStyle name="Millares 2 6 4 2 3 2" xfId="15716" xr:uid="{00000000-0005-0000-0000-0000189F0000}"/>
    <cellStyle name="Millares 2 6 4 2 3 2 2" xfId="46772" xr:uid="{00000000-0005-0000-0000-0000199F0000}"/>
    <cellStyle name="Millares 2 6 4 2 3 3" xfId="26088" xr:uid="{00000000-0005-0000-0000-00001A9F0000}"/>
    <cellStyle name="Millares 2 6 4 2 3 4" xfId="36432" xr:uid="{00000000-0005-0000-0000-00001B9F0000}"/>
    <cellStyle name="Millares 2 6 4 2 4" xfId="8756" xr:uid="{00000000-0005-0000-0000-00001C9F0000}"/>
    <cellStyle name="Millares 2 6 4 2 4 2" xfId="19141" xr:uid="{00000000-0005-0000-0000-00001D9F0000}"/>
    <cellStyle name="Millares 2 6 4 2 4 2 2" xfId="50191" xr:uid="{00000000-0005-0000-0000-00001E9F0000}"/>
    <cellStyle name="Millares 2 6 4 2 4 3" xfId="29507" xr:uid="{00000000-0005-0000-0000-00001F9F0000}"/>
    <cellStyle name="Millares 2 6 4 2 4 4" xfId="39851" xr:uid="{00000000-0005-0000-0000-0000209F0000}"/>
    <cellStyle name="Millares 2 6 4 2 5" xfId="12290" xr:uid="{00000000-0005-0000-0000-0000219F0000}"/>
    <cellStyle name="Millares 2 6 4 2 5 2" xfId="43346" xr:uid="{00000000-0005-0000-0000-0000229F0000}"/>
    <cellStyle name="Millares 2 6 4 2 6" xfId="22662" xr:uid="{00000000-0005-0000-0000-0000239F0000}"/>
    <cellStyle name="Millares 2 6 4 2 7" xfId="33006" xr:uid="{00000000-0005-0000-0000-0000249F0000}"/>
    <cellStyle name="Millares 2 6 4 3" xfId="1421" xr:uid="{00000000-0005-0000-0000-0000259F0000}"/>
    <cellStyle name="Millares 2 6 4 3 2" xfId="3605" xr:uid="{00000000-0005-0000-0000-0000269F0000}"/>
    <cellStyle name="Millares 2 6 4 3 2 2" xfId="7035" xr:uid="{00000000-0005-0000-0000-0000279F0000}"/>
    <cellStyle name="Millares 2 6 4 3 2 2 2" xfId="17430" xr:uid="{00000000-0005-0000-0000-0000289F0000}"/>
    <cellStyle name="Millares 2 6 4 3 2 2 2 2" xfId="48484" xr:uid="{00000000-0005-0000-0000-0000299F0000}"/>
    <cellStyle name="Millares 2 6 4 3 2 2 3" xfId="27800" xr:uid="{00000000-0005-0000-0000-00002A9F0000}"/>
    <cellStyle name="Millares 2 6 4 3 2 2 4" xfId="38144" xr:uid="{00000000-0005-0000-0000-00002B9F0000}"/>
    <cellStyle name="Millares 2 6 4 3 2 3" xfId="10515" xr:uid="{00000000-0005-0000-0000-00002C9F0000}"/>
    <cellStyle name="Millares 2 6 4 3 2 3 2" xfId="20881" xr:uid="{00000000-0005-0000-0000-00002D9F0000}"/>
    <cellStyle name="Millares 2 6 4 3 2 3 2 2" xfId="51930" xr:uid="{00000000-0005-0000-0000-00002E9F0000}"/>
    <cellStyle name="Millares 2 6 4 3 2 3 3" xfId="31246" xr:uid="{00000000-0005-0000-0000-00002F9F0000}"/>
    <cellStyle name="Millares 2 6 4 3 2 3 4" xfId="41590" xr:uid="{00000000-0005-0000-0000-0000309F0000}"/>
    <cellStyle name="Millares 2 6 4 3 2 4" xfId="14002" xr:uid="{00000000-0005-0000-0000-0000319F0000}"/>
    <cellStyle name="Millares 2 6 4 3 2 4 2" xfId="45058" xr:uid="{00000000-0005-0000-0000-0000329F0000}"/>
    <cellStyle name="Millares 2 6 4 3 2 5" xfId="24374" xr:uid="{00000000-0005-0000-0000-0000339F0000}"/>
    <cellStyle name="Millares 2 6 4 3 2 6" xfId="34718" xr:uid="{00000000-0005-0000-0000-0000349F0000}"/>
    <cellStyle name="Millares 2 6 4 3 3" xfId="5320" xr:uid="{00000000-0005-0000-0000-0000359F0000}"/>
    <cellStyle name="Millares 2 6 4 3 3 2" xfId="15717" xr:uid="{00000000-0005-0000-0000-0000369F0000}"/>
    <cellStyle name="Millares 2 6 4 3 3 2 2" xfId="46773" xr:uid="{00000000-0005-0000-0000-0000379F0000}"/>
    <cellStyle name="Millares 2 6 4 3 3 3" xfId="26089" xr:uid="{00000000-0005-0000-0000-0000389F0000}"/>
    <cellStyle name="Millares 2 6 4 3 3 4" xfId="36433" xr:uid="{00000000-0005-0000-0000-0000399F0000}"/>
    <cellStyle name="Millares 2 6 4 3 4" xfId="8757" xr:uid="{00000000-0005-0000-0000-00003A9F0000}"/>
    <cellStyle name="Millares 2 6 4 3 4 2" xfId="19142" xr:uid="{00000000-0005-0000-0000-00003B9F0000}"/>
    <cellStyle name="Millares 2 6 4 3 4 2 2" xfId="50192" xr:uid="{00000000-0005-0000-0000-00003C9F0000}"/>
    <cellStyle name="Millares 2 6 4 3 4 3" xfId="29508" xr:uid="{00000000-0005-0000-0000-00003D9F0000}"/>
    <cellStyle name="Millares 2 6 4 3 4 4" xfId="39852" xr:uid="{00000000-0005-0000-0000-00003E9F0000}"/>
    <cellStyle name="Millares 2 6 4 3 5" xfId="12291" xr:uid="{00000000-0005-0000-0000-00003F9F0000}"/>
    <cellStyle name="Millares 2 6 4 3 5 2" xfId="43347" xr:uid="{00000000-0005-0000-0000-0000409F0000}"/>
    <cellStyle name="Millares 2 6 4 3 6" xfId="22663" xr:uid="{00000000-0005-0000-0000-0000419F0000}"/>
    <cellStyle name="Millares 2 6 4 3 7" xfId="33007" xr:uid="{00000000-0005-0000-0000-0000429F0000}"/>
    <cellStyle name="Millares 2 6 4 4" xfId="3603" xr:uid="{00000000-0005-0000-0000-0000439F0000}"/>
    <cellStyle name="Millares 2 6 4 4 2" xfId="7033" xr:uid="{00000000-0005-0000-0000-0000449F0000}"/>
    <cellStyle name="Millares 2 6 4 4 2 2" xfId="17428" xr:uid="{00000000-0005-0000-0000-0000459F0000}"/>
    <cellStyle name="Millares 2 6 4 4 2 2 2" xfId="48482" xr:uid="{00000000-0005-0000-0000-0000469F0000}"/>
    <cellStyle name="Millares 2 6 4 4 2 3" xfId="27798" xr:uid="{00000000-0005-0000-0000-0000479F0000}"/>
    <cellStyle name="Millares 2 6 4 4 2 4" xfId="38142" xr:uid="{00000000-0005-0000-0000-0000489F0000}"/>
    <cellStyle name="Millares 2 6 4 4 3" xfId="10513" xr:uid="{00000000-0005-0000-0000-0000499F0000}"/>
    <cellStyle name="Millares 2 6 4 4 3 2" xfId="20879" xr:uid="{00000000-0005-0000-0000-00004A9F0000}"/>
    <cellStyle name="Millares 2 6 4 4 3 2 2" xfId="51928" xr:uid="{00000000-0005-0000-0000-00004B9F0000}"/>
    <cellStyle name="Millares 2 6 4 4 3 3" xfId="31244" xr:uid="{00000000-0005-0000-0000-00004C9F0000}"/>
    <cellStyle name="Millares 2 6 4 4 3 4" xfId="41588" xr:uid="{00000000-0005-0000-0000-00004D9F0000}"/>
    <cellStyle name="Millares 2 6 4 4 4" xfId="14000" xr:uid="{00000000-0005-0000-0000-00004E9F0000}"/>
    <cellStyle name="Millares 2 6 4 4 4 2" xfId="45056" xr:uid="{00000000-0005-0000-0000-00004F9F0000}"/>
    <cellStyle name="Millares 2 6 4 4 5" xfId="24372" xr:uid="{00000000-0005-0000-0000-0000509F0000}"/>
    <cellStyle name="Millares 2 6 4 4 6" xfId="34716" xr:uid="{00000000-0005-0000-0000-0000519F0000}"/>
    <cellStyle name="Millares 2 6 4 5" xfId="5318" xr:uid="{00000000-0005-0000-0000-0000529F0000}"/>
    <cellStyle name="Millares 2 6 4 5 2" xfId="15715" xr:uid="{00000000-0005-0000-0000-0000539F0000}"/>
    <cellStyle name="Millares 2 6 4 5 2 2" xfId="46771" xr:uid="{00000000-0005-0000-0000-0000549F0000}"/>
    <cellStyle name="Millares 2 6 4 5 3" xfId="26087" xr:uid="{00000000-0005-0000-0000-0000559F0000}"/>
    <cellStyle name="Millares 2 6 4 5 4" xfId="36431" xr:uid="{00000000-0005-0000-0000-0000569F0000}"/>
    <cellStyle name="Millares 2 6 4 6" xfId="8755" xr:uid="{00000000-0005-0000-0000-0000579F0000}"/>
    <cellStyle name="Millares 2 6 4 6 2" xfId="19140" xr:uid="{00000000-0005-0000-0000-0000589F0000}"/>
    <cellStyle name="Millares 2 6 4 6 2 2" xfId="50190" xr:uid="{00000000-0005-0000-0000-0000599F0000}"/>
    <cellStyle name="Millares 2 6 4 6 3" xfId="29506" xr:uid="{00000000-0005-0000-0000-00005A9F0000}"/>
    <cellStyle name="Millares 2 6 4 6 4" xfId="39850" xr:uid="{00000000-0005-0000-0000-00005B9F0000}"/>
    <cellStyle name="Millares 2 6 4 7" xfId="12289" xr:uid="{00000000-0005-0000-0000-00005C9F0000}"/>
    <cellStyle name="Millares 2 6 4 7 2" xfId="43345" xr:uid="{00000000-0005-0000-0000-00005D9F0000}"/>
    <cellStyle name="Millares 2 6 4 8" xfId="22661" xr:uid="{00000000-0005-0000-0000-00005E9F0000}"/>
    <cellStyle name="Millares 2 6 4 9" xfId="33005" xr:uid="{00000000-0005-0000-0000-00005F9F0000}"/>
    <cellStyle name="Millares 2 6 5" xfId="1422" xr:uid="{00000000-0005-0000-0000-0000609F0000}"/>
    <cellStyle name="Millares 2 6 5 2" xfId="3606" xr:uid="{00000000-0005-0000-0000-0000619F0000}"/>
    <cellStyle name="Millares 2 6 5 2 2" xfId="7036" xr:uid="{00000000-0005-0000-0000-0000629F0000}"/>
    <cellStyle name="Millares 2 6 5 2 2 2" xfId="17431" xr:uid="{00000000-0005-0000-0000-0000639F0000}"/>
    <cellStyle name="Millares 2 6 5 2 2 2 2" xfId="48485" xr:uid="{00000000-0005-0000-0000-0000649F0000}"/>
    <cellStyle name="Millares 2 6 5 2 2 3" xfId="27801" xr:uid="{00000000-0005-0000-0000-0000659F0000}"/>
    <cellStyle name="Millares 2 6 5 2 2 4" xfId="38145" xr:uid="{00000000-0005-0000-0000-0000669F0000}"/>
    <cellStyle name="Millares 2 6 5 2 3" xfId="10516" xr:uid="{00000000-0005-0000-0000-0000679F0000}"/>
    <cellStyle name="Millares 2 6 5 2 3 2" xfId="20882" xr:uid="{00000000-0005-0000-0000-0000689F0000}"/>
    <cellStyle name="Millares 2 6 5 2 3 2 2" xfId="51931" xr:uid="{00000000-0005-0000-0000-0000699F0000}"/>
    <cellStyle name="Millares 2 6 5 2 3 3" xfId="31247" xr:uid="{00000000-0005-0000-0000-00006A9F0000}"/>
    <cellStyle name="Millares 2 6 5 2 3 4" xfId="41591" xr:uid="{00000000-0005-0000-0000-00006B9F0000}"/>
    <cellStyle name="Millares 2 6 5 2 4" xfId="14003" xr:uid="{00000000-0005-0000-0000-00006C9F0000}"/>
    <cellStyle name="Millares 2 6 5 2 4 2" xfId="45059" xr:uid="{00000000-0005-0000-0000-00006D9F0000}"/>
    <cellStyle name="Millares 2 6 5 2 5" xfId="24375" xr:uid="{00000000-0005-0000-0000-00006E9F0000}"/>
    <cellStyle name="Millares 2 6 5 2 6" xfId="34719" xr:uid="{00000000-0005-0000-0000-00006F9F0000}"/>
    <cellStyle name="Millares 2 6 5 3" xfId="5321" xr:uid="{00000000-0005-0000-0000-0000709F0000}"/>
    <cellStyle name="Millares 2 6 5 3 2" xfId="15718" xr:uid="{00000000-0005-0000-0000-0000719F0000}"/>
    <cellStyle name="Millares 2 6 5 3 2 2" xfId="46774" xr:uid="{00000000-0005-0000-0000-0000729F0000}"/>
    <cellStyle name="Millares 2 6 5 3 3" xfId="26090" xr:uid="{00000000-0005-0000-0000-0000739F0000}"/>
    <cellStyle name="Millares 2 6 5 3 4" xfId="36434" xr:uid="{00000000-0005-0000-0000-0000749F0000}"/>
    <cellStyle name="Millares 2 6 5 4" xfId="8758" xr:uid="{00000000-0005-0000-0000-0000759F0000}"/>
    <cellStyle name="Millares 2 6 5 4 2" xfId="19143" xr:uid="{00000000-0005-0000-0000-0000769F0000}"/>
    <cellStyle name="Millares 2 6 5 4 2 2" xfId="50193" xr:uid="{00000000-0005-0000-0000-0000779F0000}"/>
    <cellStyle name="Millares 2 6 5 4 3" xfId="29509" xr:uid="{00000000-0005-0000-0000-0000789F0000}"/>
    <cellStyle name="Millares 2 6 5 4 4" xfId="39853" xr:uid="{00000000-0005-0000-0000-0000799F0000}"/>
    <cellStyle name="Millares 2 6 5 5" xfId="12292" xr:uid="{00000000-0005-0000-0000-00007A9F0000}"/>
    <cellStyle name="Millares 2 6 5 5 2" xfId="43348" xr:uid="{00000000-0005-0000-0000-00007B9F0000}"/>
    <cellStyle name="Millares 2 6 5 6" xfId="22664" xr:uid="{00000000-0005-0000-0000-00007C9F0000}"/>
    <cellStyle name="Millares 2 6 5 7" xfId="33008" xr:uid="{00000000-0005-0000-0000-00007D9F0000}"/>
    <cellStyle name="Millares 2 6 6" xfId="1423" xr:uid="{00000000-0005-0000-0000-00007E9F0000}"/>
    <cellStyle name="Millares 2 6 6 2" xfId="3607" xr:uid="{00000000-0005-0000-0000-00007F9F0000}"/>
    <cellStyle name="Millares 2 6 6 2 2" xfId="7037" xr:uid="{00000000-0005-0000-0000-0000809F0000}"/>
    <cellStyle name="Millares 2 6 6 2 2 2" xfId="17432" xr:uid="{00000000-0005-0000-0000-0000819F0000}"/>
    <cellStyle name="Millares 2 6 6 2 2 2 2" xfId="48486" xr:uid="{00000000-0005-0000-0000-0000829F0000}"/>
    <cellStyle name="Millares 2 6 6 2 2 3" xfId="27802" xr:uid="{00000000-0005-0000-0000-0000839F0000}"/>
    <cellStyle name="Millares 2 6 6 2 2 4" xfId="38146" xr:uid="{00000000-0005-0000-0000-0000849F0000}"/>
    <cellStyle name="Millares 2 6 6 2 3" xfId="10517" xr:uid="{00000000-0005-0000-0000-0000859F0000}"/>
    <cellStyle name="Millares 2 6 6 2 3 2" xfId="20883" xr:uid="{00000000-0005-0000-0000-0000869F0000}"/>
    <cellStyle name="Millares 2 6 6 2 3 2 2" xfId="51932" xr:uid="{00000000-0005-0000-0000-0000879F0000}"/>
    <cellStyle name="Millares 2 6 6 2 3 3" xfId="31248" xr:uid="{00000000-0005-0000-0000-0000889F0000}"/>
    <cellStyle name="Millares 2 6 6 2 3 4" xfId="41592" xr:uid="{00000000-0005-0000-0000-0000899F0000}"/>
    <cellStyle name="Millares 2 6 6 2 4" xfId="14004" xr:uid="{00000000-0005-0000-0000-00008A9F0000}"/>
    <cellStyle name="Millares 2 6 6 2 4 2" xfId="45060" xr:uid="{00000000-0005-0000-0000-00008B9F0000}"/>
    <cellStyle name="Millares 2 6 6 2 5" xfId="24376" xr:uid="{00000000-0005-0000-0000-00008C9F0000}"/>
    <cellStyle name="Millares 2 6 6 2 6" xfId="34720" xr:uid="{00000000-0005-0000-0000-00008D9F0000}"/>
    <cellStyle name="Millares 2 6 6 3" xfId="5322" xr:uid="{00000000-0005-0000-0000-00008E9F0000}"/>
    <cellStyle name="Millares 2 6 6 3 2" xfId="15719" xr:uid="{00000000-0005-0000-0000-00008F9F0000}"/>
    <cellStyle name="Millares 2 6 6 3 2 2" xfId="46775" xr:uid="{00000000-0005-0000-0000-0000909F0000}"/>
    <cellStyle name="Millares 2 6 6 3 3" xfId="26091" xr:uid="{00000000-0005-0000-0000-0000919F0000}"/>
    <cellStyle name="Millares 2 6 6 3 4" xfId="36435" xr:uid="{00000000-0005-0000-0000-0000929F0000}"/>
    <cellStyle name="Millares 2 6 6 4" xfId="8759" xr:uid="{00000000-0005-0000-0000-0000939F0000}"/>
    <cellStyle name="Millares 2 6 6 4 2" xfId="19144" xr:uid="{00000000-0005-0000-0000-0000949F0000}"/>
    <cellStyle name="Millares 2 6 6 4 2 2" xfId="50194" xr:uid="{00000000-0005-0000-0000-0000959F0000}"/>
    <cellStyle name="Millares 2 6 6 4 3" xfId="29510" xr:uid="{00000000-0005-0000-0000-0000969F0000}"/>
    <cellStyle name="Millares 2 6 6 4 4" xfId="39854" xr:uid="{00000000-0005-0000-0000-0000979F0000}"/>
    <cellStyle name="Millares 2 6 6 5" xfId="12293" xr:uid="{00000000-0005-0000-0000-0000989F0000}"/>
    <cellStyle name="Millares 2 6 6 5 2" xfId="43349" xr:uid="{00000000-0005-0000-0000-0000999F0000}"/>
    <cellStyle name="Millares 2 6 6 6" xfId="22665" xr:uid="{00000000-0005-0000-0000-00009A9F0000}"/>
    <cellStyle name="Millares 2 6 6 7" xfId="33009" xr:uid="{00000000-0005-0000-0000-00009B9F0000}"/>
    <cellStyle name="Millares 2 6 7" xfId="1424" xr:uid="{00000000-0005-0000-0000-00009C9F0000}"/>
    <cellStyle name="Millares 2 6 7 2" xfId="3608" xr:uid="{00000000-0005-0000-0000-00009D9F0000}"/>
    <cellStyle name="Millares 2 6 7 2 2" xfId="7038" xr:uid="{00000000-0005-0000-0000-00009E9F0000}"/>
    <cellStyle name="Millares 2 6 7 2 2 2" xfId="17433" xr:uid="{00000000-0005-0000-0000-00009F9F0000}"/>
    <cellStyle name="Millares 2 6 7 2 2 2 2" xfId="48487" xr:uid="{00000000-0005-0000-0000-0000A09F0000}"/>
    <cellStyle name="Millares 2 6 7 2 2 3" xfId="27803" xr:uid="{00000000-0005-0000-0000-0000A19F0000}"/>
    <cellStyle name="Millares 2 6 7 2 2 4" xfId="38147" xr:uid="{00000000-0005-0000-0000-0000A29F0000}"/>
    <cellStyle name="Millares 2 6 7 2 3" xfId="10518" xr:uid="{00000000-0005-0000-0000-0000A39F0000}"/>
    <cellStyle name="Millares 2 6 7 2 3 2" xfId="20884" xr:uid="{00000000-0005-0000-0000-0000A49F0000}"/>
    <cellStyle name="Millares 2 6 7 2 3 2 2" xfId="51933" xr:uid="{00000000-0005-0000-0000-0000A59F0000}"/>
    <cellStyle name="Millares 2 6 7 2 3 3" xfId="31249" xr:uid="{00000000-0005-0000-0000-0000A69F0000}"/>
    <cellStyle name="Millares 2 6 7 2 3 4" xfId="41593" xr:uid="{00000000-0005-0000-0000-0000A79F0000}"/>
    <cellStyle name="Millares 2 6 7 2 4" xfId="14005" xr:uid="{00000000-0005-0000-0000-0000A89F0000}"/>
    <cellStyle name="Millares 2 6 7 2 4 2" xfId="45061" xr:uid="{00000000-0005-0000-0000-0000A99F0000}"/>
    <cellStyle name="Millares 2 6 7 2 5" xfId="24377" xr:uid="{00000000-0005-0000-0000-0000AA9F0000}"/>
    <cellStyle name="Millares 2 6 7 2 6" xfId="34721" xr:uid="{00000000-0005-0000-0000-0000AB9F0000}"/>
    <cellStyle name="Millares 2 6 7 3" xfId="5323" xr:uid="{00000000-0005-0000-0000-0000AC9F0000}"/>
    <cellStyle name="Millares 2 6 7 3 2" xfId="15720" xr:uid="{00000000-0005-0000-0000-0000AD9F0000}"/>
    <cellStyle name="Millares 2 6 7 3 2 2" xfId="46776" xr:uid="{00000000-0005-0000-0000-0000AE9F0000}"/>
    <cellStyle name="Millares 2 6 7 3 3" xfId="26092" xr:uid="{00000000-0005-0000-0000-0000AF9F0000}"/>
    <cellStyle name="Millares 2 6 7 3 4" xfId="36436" xr:uid="{00000000-0005-0000-0000-0000B09F0000}"/>
    <cellStyle name="Millares 2 6 7 4" xfId="8760" xr:uid="{00000000-0005-0000-0000-0000B19F0000}"/>
    <cellStyle name="Millares 2 6 7 4 2" xfId="19145" xr:uid="{00000000-0005-0000-0000-0000B29F0000}"/>
    <cellStyle name="Millares 2 6 7 4 2 2" xfId="50195" xr:uid="{00000000-0005-0000-0000-0000B39F0000}"/>
    <cellStyle name="Millares 2 6 7 4 3" xfId="29511" xr:uid="{00000000-0005-0000-0000-0000B49F0000}"/>
    <cellStyle name="Millares 2 6 7 4 4" xfId="39855" xr:uid="{00000000-0005-0000-0000-0000B59F0000}"/>
    <cellStyle name="Millares 2 6 7 5" xfId="12294" xr:uid="{00000000-0005-0000-0000-0000B69F0000}"/>
    <cellStyle name="Millares 2 6 7 5 2" xfId="43350" xr:uid="{00000000-0005-0000-0000-0000B79F0000}"/>
    <cellStyle name="Millares 2 6 7 6" xfId="22666" xr:uid="{00000000-0005-0000-0000-0000B89F0000}"/>
    <cellStyle name="Millares 2 6 7 7" xfId="33010" xr:uid="{00000000-0005-0000-0000-0000B99F0000}"/>
    <cellStyle name="Millares 2 6 8" xfId="1425" xr:uid="{00000000-0005-0000-0000-0000BA9F0000}"/>
    <cellStyle name="Millares 2 6 8 2" xfId="3609" xr:uid="{00000000-0005-0000-0000-0000BB9F0000}"/>
    <cellStyle name="Millares 2 6 8 2 2" xfId="7039" xr:uid="{00000000-0005-0000-0000-0000BC9F0000}"/>
    <cellStyle name="Millares 2 6 8 2 2 2" xfId="17434" xr:uid="{00000000-0005-0000-0000-0000BD9F0000}"/>
    <cellStyle name="Millares 2 6 8 2 2 2 2" xfId="48488" xr:uid="{00000000-0005-0000-0000-0000BE9F0000}"/>
    <cellStyle name="Millares 2 6 8 2 2 3" xfId="27804" xr:uid="{00000000-0005-0000-0000-0000BF9F0000}"/>
    <cellStyle name="Millares 2 6 8 2 2 4" xfId="38148" xr:uid="{00000000-0005-0000-0000-0000C09F0000}"/>
    <cellStyle name="Millares 2 6 8 2 3" xfId="10519" xr:uid="{00000000-0005-0000-0000-0000C19F0000}"/>
    <cellStyle name="Millares 2 6 8 2 3 2" xfId="20885" xr:uid="{00000000-0005-0000-0000-0000C29F0000}"/>
    <cellStyle name="Millares 2 6 8 2 3 2 2" xfId="51934" xr:uid="{00000000-0005-0000-0000-0000C39F0000}"/>
    <cellStyle name="Millares 2 6 8 2 3 3" xfId="31250" xr:uid="{00000000-0005-0000-0000-0000C49F0000}"/>
    <cellStyle name="Millares 2 6 8 2 3 4" xfId="41594" xr:uid="{00000000-0005-0000-0000-0000C59F0000}"/>
    <cellStyle name="Millares 2 6 8 2 4" xfId="14006" xr:uid="{00000000-0005-0000-0000-0000C69F0000}"/>
    <cellStyle name="Millares 2 6 8 2 4 2" xfId="45062" xr:uid="{00000000-0005-0000-0000-0000C79F0000}"/>
    <cellStyle name="Millares 2 6 8 2 5" xfId="24378" xr:uid="{00000000-0005-0000-0000-0000C89F0000}"/>
    <cellStyle name="Millares 2 6 8 2 6" xfId="34722" xr:uid="{00000000-0005-0000-0000-0000C99F0000}"/>
    <cellStyle name="Millares 2 6 8 3" xfId="5324" xr:uid="{00000000-0005-0000-0000-0000CA9F0000}"/>
    <cellStyle name="Millares 2 6 8 3 2" xfId="15721" xr:uid="{00000000-0005-0000-0000-0000CB9F0000}"/>
    <cellStyle name="Millares 2 6 8 3 2 2" xfId="46777" xr:uid="{00000000-0005-0000-0000-0000CC9F0000}"/>
    <cellStyle name="Millares 2 6 8 3 3" xfId="26093" xr:uid="{00000000-0005-0000-0000-0000CD9F0000}"/>
    <cellStyle name="Millares 2 6 8 3 4" xfId="36437" xr:uid="{00000000-0005-0000-0000-0000CE9F0000}"/>
    <cellStyle name="Millares 2 6 8 4" xfId="8761" xr:uid="{00000000-0005-0000-0000-0000CF9F0000}"/>
    <cellStyle name="Millares 2 6 8 4 2" xfId="19146" xr:uid="{00000000-0005-0000-0000-0000D09F0000}"/>
    <cellStyle name="Millares 2 6 8 4 2 2" xfId="50196" xr:uid="{00000000-0005-0000-0000-0000D19F0000}"/>
    <cellStyle name="Millares 2 6 8 4 3" xfId="29512" xr:uid="{00000000-0005-0000-0000-0000D29F0000}"/>
    <cellStyle name="Millares 2 6 8 4 4" xfId="39856" xr:uid="{00000000-0005-0000-0000-0000D39F0000}"/>
    <cellStyle name="Millares 2 6 8 5" xfId="12295" xr:uid="{00000000-0005-0000-0000-0000D49F0000}"/>
    <cellStyle name="Millares 2 6 8 5 2" xfId="43351" xr:uid="{00000000-0005-0000-0000-0000D59F0000}"/>
    <cellStyle name="Millares 2 6 8 6" xfId="22667" xr:uid="{00000000-0005-0000-0000-0000D69F0000}"/>
    <cellStyle name="Millares 2 6 8 7" xfId="33011" xr:uid="{00000000-0005-0000-0000-0000D79F0000}"/>
    <cellStyle name="Millares 2 6 9" xfId="1426" xr:uid="{00000000-0005-0000-0000-0000D89F0000}"/>
    <cellStyle name="Millares 2 6 9 2" xfId="3610" xr:uid="{00000000-0005-0000-0000-0000D99F0000}"/>
    <cellStyle name="Millares 2 6 9 2 2" xfId="7040" xr:uid="{00000000-0005-0000-0000-0000DA9F0000}"/>
    <cellStyle name="Millares 2 6 9 2 2 2" xfId="17435" xr:uid="{00000000-0005-0000-0000-0000DB9F0000}"/>
    <cellStyle name="Millares 2 6 9 2 2 2 2" xfId="48489" xr:uid="{00000000-0005-0000-0000-0000DC9F0000}"/>
    <cellStyle name="Millares 2 6 9 2 2 3" xfId="27805" xr:uid="{00000000-0005-0000-0000-0000DD9F0000}"/>
    <cellStyle name="Millares 2 6 9 2 2 4" xfId="38149" xr:uid="{00000000-0005-0000-0000-0000DE9F0000}"/>
    <cellStyle name="Millares 2 6 9 2 3" xfId="10520" xr:uid="{00000000-0005-0000-0000-0000DF9F0000}"/>
    <cellStyle name="Millares 2 6 9 2 3 2" xfId="20886" xr:uid="{00000000-0005-0000-0000-0000E09F0000}"/>
    <cellStyle name="Millares 2 6 9 2 3 2 2" xfId="51935" xr:uid="{00000000-0005-0000-0000-0000E19F0000}"/>
    <cellStyle name="Millares 2 6 9 2 3 3" xfId="31251" xr:uid="{00000000-0005-0000-0000-0000E29F0000}"/>
    <cellStyle name="Millares 2 6 9 2 3 4" xfId="41595" xr:uid="{00000000-0005-0000-0000-0000E39F0000}"/>
    <cellStyle name="Millares 2 6 9 2 4" xfId="14007" xr:uid="{00000000-0005-0000-0000-0000E49F0000}"/>
    <cellStyle name="Millares 2 6 9 2 4 2" xfId="45063" xr:uid="{00000000-0005-0000-0000-0000E59F0000}"/>
    <cellStyle name="Millares 2 6 9 2 5" xfId="24379" xr:uid="{00000000-0005-0000-0000-0000E69F0000}"/>
    <cellStyle name="Millares 2 6 9 2 6" xfId="34723" xr:uid="{00000000-0005-0000-0000-0000E79F0000}"/>
    <cellStyle name="Millares 2 6 9 3" xfId="5325" xr:uid="{00000000-0005-0000-0000-0000E89F0000}"/>
    <cellStyle name="Millares 2 6 9 3 2" xfId="15722" xr:uid="{00000000-0005-0000-0000-0000E99F0000}"/>
    <cellStyle name="Millares 2 6 9 3 2 2" xfId="46778" xr:uid="{00000000-0005-0000-0000-0000EA9F0000}"/>
    <cellStyle name="Millares 2 6 9 3 3" xfId="26094" xr:uid="{00000000-0005-0000-0000-0000EB9F0000}"/>
    <cellStyle name="Millares 2 6 9 3 4" xfId="36438" xr:uid="{00000000-0005-0000-0000-0000EC9F0000}"/>
    <cellStyle name="Millares 2 6 9 4" xfId="8762" xr:uid="{00000000-0005-0000-0000-0000ED9F0000}"/>
    <cellStyle name="Millares 2 6 9 4 2" xfId="19147" xr:uid="{00000000-0005-0000-0000-0000EE9F0000}"/>
    <cellStyle name="Millares 2 6 9 4 2 2" xfId="50197" xr:uid="{00000000-0005-0000-0000-0000EF9F0000}"/>
    <cellStyle name="Millares 2 6 9 4 3" xfId="29513" xr:uid="{00000000-0005-0000-0000-0000F09F0000}"/>
    <cellStyle name="Millares 2 6 9 4 4" xfId="39857" xr:uid="{00000000-0005-0000-0000-0000F19F0000}"/>
    <cellStyle name="Millares 2 6 9 5" xfId="12296" xr:uid="{00000000-0005-0000-0000-0000F29F0000}"/>
    <cellStyle name="Millares 2 6 9 5 2" xfId="43352" xr:uid="{00000000-0005-0000-0000-0000F39F0000}"/>
    <cellStyle name="Millares 2 6 9 6" xfId="22668" xr:uid="{00000000-0005-0000-0000-0000F49F0000}"/>
    <cellStyle name="Millares 2 6 9 7" xfId="33012" xr:uid="{00000000-0005-0000-0000-0000F59F0000}"/>
    <cellStyle name="Millares 2 7" xfId="1427" xr:uid="{00000000-0005-0000-0000-0000F69F0000}"/>
    <cellStyle name="Millares 2 7 2" xfId="1428" xr:uid="{00000000-0005-0000-0000-0000F79F0000}"/>
    <cellStyle name="Millares 2 7 2 10" xfId="12298" xr:uid="{00000000-0005-0000-0000-0000F89F0000}"/>
    <cellStyle name="Millares 2 7 2 10 2" xfId="43354" xr:uid="{00000000-0005-0000-0000-0000F99F0000}"/>
    <cellStyle name="Millares 2 7 2 11" xfId="22670" xr:uid="{00000000-0005-0000-0000-0000FA9F0000}"/>
    <cellStyle name="Millares 2 7 2 12" xfId="33014" xr:uid="{00000000-0005-0000-0000-0000FB9F0000}"/>
    <cellStyle name="Millares 2 7 2 2" xfId="1429" xr:uid="{00000000-0005-0000-0000-0000FC9F0000}"/>
    <cellStyle name="Millares 2 7 2 2 10" xfId="22671" xr:uid="{00000000-0005-0000-0000-0000FD9F0000}"/>
    <cellStyle name="Millares 2 7 2 2 11" xfId="33015" xr:uid="{00000000-0005-0000-0000-0000FE9F0000}"/>
    <cellStyle name="Millares 2 7 2 2 2" xfId="1430" xr:uid="{00000000-0005-0000-0000-0000FF9F0000}"/>
    <cellStyle name="Millares 2 7 2 2 2 2" xfId="1431" xr:uid="{00000000-0005-0000-0000-000000A00000}"/>
    <cellStyle name="Millares 2 7 2 2 2 2 2" xfId="3614" xr:uid="{00000000-0005-0000-0000-000001A00000}"/>
    <cellStyle name="Millares 2 7 2 2 2 2 2 2" xfId="7044" xr:uid="{00000000-0005-0000-0000-000002A00000}"/>
    <cellStyle name="Millares 2 7 2 2 2 2 2 2 2" xfId="17439" xr:uid="{00000000-0005-0000-0000-000003A00000}"/>
    <cellStyle name="Millares 2 7 2 2 2 2 2 2 2 2" xfId="48493" xr:uid="{00000000-0005-0000-0000-000004A00000}"/>
    <cellStyle name="Millares 2 7 2 2 2 2 2 2 3" xfId="27809" xr:uid="{00000000-0005-0000-0000-000005A00000}"/>
    <cellStyle name="Millares 2 7 2 2 2 2 2 2 4" xfId="38153" xr:uid="{00000000-0005-0000-0000-000006A00000}"/>
    <cellStyle name="Millares 2 7 2 2 2 2 2 3" xfId="10524" xr:uid="{00000000-0005-0000-0000-000007A00000}"/>
    <cellStyle name="Millares 2 7 2 2 2 2 2 3 2" xfId="20890" xr:uid="{00000000-0005-0000-0000-000008A00000}"/>
    <cellStyle name="Millares 2 7 2 2 2 2 2 3 2 2" xfId="51939" xr:uid="{00000000-0005-0000-0000-000009A00000}"/>
    <cellStyle name="Millares 2 7 2 2 2 2 2 3 3" xfId="31255" xr:uid="{00000000-0005-0000-0000-00000AA00000}"/>
    <cellStyle name="Millares 2 7 2 2 2 2 2 3 4" xfId="41599" xr:uid="{00000000-0005-0000-0000-00000BA00000}"/>
    <cellStyle name="Millares 2 7 2 2 2 2 2 4" xfId="14011" xr:uid="{00000000-0005-0000-0000-00000CA00000}"/>
    <cellStyle name="Millares 2 7 2 2 2 2 2 4 2" xfId="45067" xr:uid="{00000000-0005-0000-0000-00000DA00000}"/>
    <cellStyle name="Millares 2 7 2 2 2 2 2 5" xfId="24383" xr:uid="{00000000-0005-0000-0000-00000EA00000}"/>
    <cellStyle name="Millares 2 7 2 2 2 2 2 6" xfId="34727" xr:uid="{00000000-0005-0000-0000-00000FA00000}"/>
    <cellStyle name="Millares 2 7 2 2 2 2 3" xfId="5330" xr:uid="{00000000-0005-0000-0000-000010A00000}"/>
    <cellStyle name="Millares 2 7 2 2 2 2 3 2" xfId="15727" xr:uid="{00000000-0005-0000-0000-000011A00000}"/>
    <cellStyle name="Millares 2 7 2 2 2 2 3 2 2" xfId="46783" xr:uid="{00000000-0005-0000-0000-000012A00000}"/>
    <cellStyle name="Millares 2 7 2 2 2 2 3 3" xfId="26099" xr:uid="{00000000-0005-0000-0000-000013A00000}"/>
    <cellStyle name="Millares 2 7 2 2 2 2 3 4" xfId="36443" xr:uid="{00000000-0005-0000-0000-000014A00000}"/>
    <cellStyle name="Millares 2 7 2 2 2 2 4" xfId="8766" xr:uid="{00000000-0005-0000-0000-000015A00000}"/>
    <cellStyle name="Millares 2 7 2 2 2 2 4 2" xfId="19151" xr:uid="{00000000-0005-0000-0000-000016A00000}"/>
    <cellStyle name="Millares 2 7 2 2 2 2 4 2 2" xfId="50201" xr:uid="{00000000-0005-0000-0000-000017A00000}"/>
    <cellStyle name="Millares 2 7 2 2 2 2 4 3" xfId="29517" xr:uid="{00000000-0005-0000-0000-000018A00000}"/>
    <cellStyle name="Millares 2 7 2 2 2 2 4 4" xfId="39861" xr:uid="{00000000-0005-0000-0000-000019A00000}"/>
    <cellStyle name="Millares 2 7 2 2 2 2 5" xfId="12301" xr:uid="{00000000-0005-0000-0000-00001AA00000}"/>
    <cellStyle name="Millares 2 7 2 2 2 2 5 2" xfId="43357" xr:uid="{00000000-0005-0000-0000-00001BA00000}"/>
    <cellStyle name="Millares 2 7 2 2 2 2 6" xfId="22673" xr:uid="{00000000-0005-0000-0000-00001CA00000}"/>
    <cellStyle name="Millares 2 7 2 2 2 2 7" xfId="33017" xr:uid="{00000000-0005-0000-0000-00001DA00000}"/>
    <cellStyle name="Millares 2 7 2 2 2 3" xfId="3613" xr:uid="{00000000-0005-0000-0000-00001EA00000}"/>
    <cellStyle name="Millares 2 7 2 2 2 3 2" xfId="7043" xr:uid="{00000000-0005-0000-0000-00001FA00000}"/>
    <cellStyle name="Millares 2 7 2 2 2 3 2 2" xfId="17438" xr:uid="{00000000-0005-0000-0000-000020A00000}"/>
    <cellStyle name="Millares 2 7 2 2 2 3 2 2 2" xfId="48492" xr:uid="{00000000-0005-0000-0000-000021A00000}"/>
    <cellStyle name="Millares 2 7 2 2 2 3 2 3" xfId="27808" xr:uid="{00000000-0005-0000-0000-000022A00000}"/>
    <cellStyle name="Millares 2 7 2 2 2 3 2 4" xfId="38152" xr:uid="{00000000-0005-0000-0000-000023A00000}"/>
    <cellStyle name="Millares 2 7 2 2 2 3 3" xfId="10523" xr:uid="{00000000-0005-0000-0000-000024A00000}"/>
    <cellStyle name="Millares 2 7 2 2 2 3 3 2" xfId="20889" xr:uid="{00000000-0005-0000-0000-000025A00000}"/>
    <cellStyle name="Millares 2 7 2 2 2 3 3 2 2" xfId="51938" xr:uid="{00000000-0005-0000-0000-000026A00000}"/>
    <cellStyle name="Millares 2 7 2 2 2 3 3 3" xfId="31254" xr:uid="{00000000-0005-0000-0000-000027A00000}"/>
    <cellStyle name="Millares 2 7 2 2 2 3 3 4" xfId="41598" xr:uid="{00000000-0005-0000-0000-000028A00000}"/>
    <cellStyle name="Millares 2 7 2 2 2 3 4" xfId="14010" xr:uid="{00000000-0005-0000-0000-000029A00000}"/>
    <cellStyle name="Millares 2 7 2 2 2 3 4 2" xfId="45066" xr:uid="{00000000-0005-0000-0000-00002AA00000}"/>
    <cellStyle name="Millares 2 7 2 2 2 3 5" xfId="24382" xr:uid="{00000000-0005-0000-0000-00002BA00000}"/>
    <cellStyle name="Millares 2 7 2 2 2 3 6" xfId="34726" xr:uid="{00000000-0005-0000-0000-00002CA00000}"/>
    <cellStyle name="Millares 2 7 2 2 2 4" xfId="5329" xr:uid="{00000000-0005-0000-0000-00002DA00000}"/>
    <cellStyle name="Millares 2 7 2 2 2 4 2" xfId="15726" xr:uid="{00000000-0005-0000-0000-00002EA00000}"/>
    <cellStyle name="Millares 2 7 2 2 2 4 2 2" xfId="46782" xr:uid="{00000000-0005-0000-0000-00002FA00000}"/>
    <cellStyle name="Millares 2 7 2 2 2 4 3" xfId="26098" xr:uid="{00000000-0005-0000-0000-000030A00000}"/>
    <cellStyle name="Millares 2 7 2 2 2 4 4" xfId="36442" xr:uid="{00000000-0005-0000-0000-000031A00000}"/>
    <cellStyle name="Millares 2 7 2 2 2 5" xfId="8765" xr:uid="{00000000-0005-0000-0000-000032A00000}"/>
    <cellStyle name="Millares 2 7 2 2 2 5 2" xfId="19150" xr:uid="{00000000-0005-0000-0000-000033A00000}"/>
    <cellStyle name="Millares 2 7 2 2 2 5 2 2" xfId="50200" xr:uid="{00000000-0005-0000-0000-000034A00000}"/>
    <cellStyle name="Millares 2 7 2 2 2 5 3" xfId="29516" xr:uid="{00000000-0005-0000-0000-000035A00000}"/>
    <cellStyle name="Millares 2 7 2 2 2 5 4" xfId="39860" xr:uid="{00000000-0005-0000-0000-000036A00000}"/>
    <cellStyle name="Millares 2 7 2 2 2 6" xfId="12300" xr:uid="{00000000-0005-0000-0000-000037A00000}"/>
    <cellStyle name="Millares 2 7 2 2 2 6 2" xfId="43356" xr:uid="{00000000-0005-0000-0000-000038A00000}"/>
    <cellStyle name="Millares 2 7 2 2 2 7" xfId="22672" xr:uid="{00000000-0005-0000-0000-000039A00000}"/>
    <cellStyle name="Millares 2 7 2 2 2 8" xfId="33016" xr:uid="{00000000-0005-0000-0000-00003AA00000}"/>
    <cellStyle name="Millares 2 7 2 2 3" xfId="1432" xr:uid="{00000000-0005-0000-0000-00003BA00000}"/>
    <cellStyle name="Millares 2 7 2 2 3 2" xfId="3615" xr:uid="{00000000-0005-0000-0000-00003CA00000}"/>
    <cellStyle name="Millares 2 7 2 2 3 2 2" xfId="7045" xr:uid="{00000000-0005-0000-0000-00003DA00000}"/>
    <cellStyle name="Millares 2 7 2 2 3 2 2 2" xfId="17440" xr:uid="{00000000-0005-0000-0000-00003EA00000}"/>
    <cellStyle name="Millares 2 7 2 2 3 2 2 2 2" xfId="48494" xr:uid="{00000000-0005-0000-0000-00003FA00000}"/>
    <cellStyle name="Millares 2 7 2 2 3 2 2 3" xfId="27810" xr:uid="{00000000-0005-0000-0000-000040A00000}"/>
    <cellStyle name="Millares 2 7 2 2 3 2 2 4" xfId="38154" xr:uid="{00000000-0005-0000-0000-000041A00000}"/>
    <cellStyle name="Millares 2 7 2 2 3 2 3" xfId="10525" xr:uid="{00000000-0005-0000-0000-000042A00000}"/>
    <cellStyle name="Millares 2 7 2 2 3 2 3 2" xfId="20891" xr:uid="{00000000-0005-0000-0000-000043A00000}"/>
    <cellStyle name="Millares 2 7 2 2 3 2 3 2 2" xfId="51940" xr:uid="{00000000-0005-0000-0000-000044A00000}"/>
    <cellStyle name="Millares 2 7 2 2 3 2 3 3" xfId="31256" xr:uid="{00000000-0005-0000-0000-000045A00000}"/>
    <cellStyle name="Millares 2 7 2 2 3 2 3 4" xfId="41600" xr:uid="{00000000-0005-0000-0000-000046A00000}"/>
    <cellStyle name="Millares 2 7 2 2 3 2 4" xfId="14012" xr:uid="{00000000-0005-0000-0000-000047A00000}"/>
    <cellStyle name="Millares 2 7 2 2 3 2 4 2" xfId="45068" xr:uid="{00000000-0005-0000-0000-000048A00000}"/>
    <cellStyle name="Millares 2 7 2 2 3 2 5" xfId="24384" xr:uid="{00000000-0005-0000-0000-000049A00000}"/>
    <cellStyle name="Millares 2 7 2 2 3 2 6" xfId="34728" xr:uid="{00000000-0005-0000-0000-00004AA00000}"/>
    <cellStyle name="Millares 2 7 2 2 3 3" xfId="5331" xr:uid="{00000000-0005-0000-0000-00004BA00000}"/>
    <cellStyle name="Millares 2 7 2 2 3 3 2" xfId="15728" xr:uid="{00000000-0005-0000-0000-00004CA00000}"/>
    <cellStyle name="Millares 2 7 2 2 3 3 2 2" xfId="46784" xr:uid="{00000000-0005-0000-0000-00004DA00000}"/>
    <cellStyle name="Millares 2 7 2 2 3 3 3" xfId="26100" xr:uid="{00000000-0005-0000-0000-00004EA00000}"/>
    <cellStyle name="Millares 2 7 2 2 3 3 4" xfId="36444" xr:uid="{00000000-0005-0000-0000-00004FA00000}"/>
    <cellStyle name="Millares 2 7 2 2 3 4" xfId="8767" xr:uid="{00000000-0005-0000-0000-000050A00000}"/>
    <cellStyle name="Millares 2 7 2 2 3 4 2" xfId="19152" xr:uid="{00000000-0005-0000-0000-000051A00000}"/>
    <cellStyle name="Millares 2 7 2 2 3 4 2 2" xfId="50202" xr:uid="{00000000-0005-0000-0000-000052A00000}"/>
    <cellStyle name="Millares 2 7 2 2 3 4 3" xfId="29518" xr:uid="{00000000-0005-0000-0000-000053A00000}"/>
    <cellStyle name="Millares 2 7 2 2 3 4 4" xfId="39862" xr:uid="{00000000-0005-0000-0000-000054A00000}"/>
    <cellStyle name="Millares 2 7 2 2 3 5" xfId="12302" xr:uid="{00000000-0005-0000-0000-000055A00000}"/>
    <cellStyle name="Millares 2 7 2 2 3 5 2" xfId="43358" xr:uid="{00000000-0005-0000-0000-000056A00000}"/>
    <cellStyle name="Millares 2 7 2 2 3 6" xfId="22674" xr:uid="{00000000-0005-0000-0000-000057A00000}"/>
    <cellStyle name="Millares 2 7 2 2 3 7" xfId="33018" xr:uid="{00000000-0005-0000-0000-000058A00000}"/>
    <cellStyle name="Millares 2 7 2 2 4" xfId="1433" xr:uid="{00000000-0005-0000-0000-000059A00000}"/>
    <cellStyle name="Millares 2 7 2 2 4 2" xfId="3616" xr:uid="{00000000-0005-0000-0000-00005AA00000}"/>
    <cellStyle name="Millares 2 7 2 2 4 2 2" xfId="7046" xr:uid="{00000000-0005-0000-0000-00005BA00000}"/>
    <cellStyle name="Millares 2 7 2 2 4 2 2 2" xfId="17441" xr:uid="{00000000-0005-0000-0000-00005CA00000}"/>
    <cellStyle name="Millares 2 7 2 2 4 2 2 2 2" xfId="48495" xr:uid="{00000000-0005-0000-0000-00005DA00000}"/>
    <cellStyle name="Millares 2 7 2 2 4 2 2 3" xfId="27811" xr:uid="{00000000-0005-0000-0000-00005EA00000}"/>
    <cellStyle name="Millares 2 7 2 2 4 2 2 4" xfId="38155" xr:uid="{00000000-0005-0000-0000-00005FA00000}"/>
    <cellStyle name="Millares 2 7 2 2 4 2 3" xfId="10526" xr:uid="{00000000-0005-0000-0000-000060A00000}"/>
    <cellStyle name="Millares 2 7 2 2 4 2 3 2" xfId="20892" xr:uid="{00000000-0005-0000-0000-000061A00000}"/>
    <cellStyle name="Millares 2 7 2 2 4 2 3 2 2" xfId="51941" xr:uid="{00000000-0005-0000-0000-000062A00000}"/>
    <cellStyle name="Millares 2 7 2 2 4 2 3 3" xfId="31257" xr:uid="{00000000-0005-0000-0000-000063A00000}"/>
    <cellStyle name="Millares 2 7 2 2 4 2 3 4" xfId="41601" xr:uid="{00000000-0005-0000-0000-000064A00000}"/>
    <cellStyle name="Millares 2 7 2 2 4 2 4" xfId="14013" xr:uid="{00000000-0005-0000-0000-000065A00000}"/>
    <cellStyle name="Millares 2 7 2 2 4 2 4 2" xfId="45069" xr:uid="{00000000-0005-0000-0000-000066A00000}"/>
    <cellStyle name="Millares 2 7 2 2 4 2 5" xfId="24385" xr:uid="{00000000-0005-0000-0000-000067A00000}"/>
    <cellStyle name="Millares 2 7 2 2 4 2 6" xfId="34729" xr:uid="{00000000-0005-0000-0000-000068A00000}"/>
    <cellStyle name="Millares 2 7 2 2 4 3" xfId="5332" xr:uid="{00000000-0005-0000-0000-000069A00000}"/>
    <cellStyle name="Millares 2 7 2 2 4 3 2" xfId="15729" xr:uid="{00000000-0005-0000-0000-00006AA00000}"/>
    <cellStyle name="Millares 2 7 2 2 4 3 2 2" xfId="46785" xr:uid="{00000000-0005-0000-0000-00006BA00000}"/>
    <cellStyle name="Millares 2 7 2 2 4 3 3" xfId="26101" xr:uid="{00000000-0005-0000-0000-00006CA00000}"/>
    <cellStyle name="Millares 2 7 2 2 4 3 4" xfId="36445" xr:uid="{00000000-0005-0000-0000-00006DA00000}"/>
    <cellStyle name="Millares 2 7 2 2 4 4" xfId="8768" xr:uid="{00000000-0005-0000-0000-00006EA00000}"/>
    <cellStyle name="Millares 2 7 2 2 4 4 2" xfId="19153" xr:uid="{00000000-0005-0000-0000-00006FA00000}"/>
    <cellStyle name="Millares 2 7 2 2 4 4 2 2" xfId="50203" xr:uid="{00000000-0005-0000-0000-000070A00000}"/>
    <cellStyle name="Millares 2 7 2 2 4 4 3" xfId="29519" xr:uid="{00000000-0005-0000-0000-000071A00000}"/>
    <cellStyle name="Millares 2 7 2 2 4 4 4" xfId="39863" xr:uid="{00000000-0005-0000-0000-000072A00000}"/>
    <cellStyle name="Millares 2 7 2 2 4 5" xfId="12303" xr:uid="{00000000-0005-0000-0000-000073A00000}"/>
    <cellStyle name="Millares 2 7 2 2 4 5 2" xfId="43359" xr:uid="{00000000-0005-0000-0000-000074A00000}"/>
    <cellStyle name="Millares 2 7 2 2 4 6" xfId="22675" xr:uid="{00000000-0005-0000-0000-000075A00000}"/>
    <cellStyle name="Millares 2 7 2 2 4 7" xfId="33019" xr:uid="{00000000-0005-0000-0000-000076A00000}"/>
    <cellStyle name="Millares 2 7 2 2 5" xfId="1434" xr:uid="{00000000-0005-0000-0000-000077A00000}"/>
    <cellStyle name="Millares 2 7 2 2 5 2" xfId="3617" xr:uid="{00000000-0005-0000-0000-000078A00000}"/>
    <cellStyle name="Millares 2 7 2 2 5 2 2" xfId="7047" xr:uid="{00000000-0005-0000-0000-000079A00000}"/>
    <cellStyle name="Millares 2 7 2 2 5 2 2 2" xfId="17442" xr:uid="{00000000-0005-0000-0000-00007AA00000}"/>
    <cellStyle name="Millares 2 7 2 2 5 2 2 2 2" xfId="48496" xr:uid="{00000000-0005-0000-0000-00007BA00000}"/>
    <cellStyle name="Millares 2 7 2 2 5 2 2 3" xfId="27812" xr:uid="{00000000-0005-0000-0000-00007CA00000}"/>
    <cellStyle name="Millares 2 7 2 2 5 2 2 4" xfId="38156" xr:uid="{00000000-0005-0000-0000-00007DA00000}"/>
    <cellStyle name="Millares 2 7 2 2 5 2 3" xfId="10527" xr:uid="{00000000-0005-0000-0000-00007EA00000}"/>
    <cellStyle name="Millares 2 7 2 2 5 2 3 2" xfId="20893" xr:uid="{00000000-0005-0000-0000-00007FA00000}"/>
    <cellStyle name="Millares 2 7 2 2 5 2 3 2 2" xfId="51942" xr:uid="{00000000-0005-0000-0000-000080A00000}"/>
    <cellStyle name="Millares 2 7 2 2 5 2 3 3" xfId="31258" xr:uid="{00000000-0005-0000-0000-000081A00000}"/>
    <cellStyle name="Millares 2 7 2 2 5 2 3 4" xfId="41602" xr:uid="{00000000-0005-0000-0000-000082A00000}"/>
    <cellStyle name="Millares 2 7 2 2 5 2 4" xfId="14014" xr:uid="{00000000-0005-0000-0000-000083A00000}"/>
    <cellStyle name="Millares 2 7 2 2 5 2 4 2" xfId="45070" xr:uid="{00000000-0005-0000-0000-000084A00000}"/>
    <cellStyle name="Millares 2 7 2 2 5 2 5" xfId="24386" xr:uid="{00000000-0005-0000-0000-000085A00000}"/>
    <cellStyle name="Millares 2 7 2 2 5 2 6" xfId="34730" xr:uid="{00000000-0005-0000-0000-000086A00000}"/>
    <cellStyle name="Millares 2 7 2 2 5 3" xfId="5333" xr:uid="{00000000-0005-0000-0000-000087A00000}"/>
    <cellStyle name="Millares 2 7 2 2 5 3 2" xfId="15730" xr:uid="{00000000-0005-0000-0000-000088A00000}"/>
    <cellStyle name="Millares 2 7 2 2 5 3 2 2" xfId="46786" xr:uid="{00000000-0005-0000-0000-000089A00000}"/>
    <cellStyle name="Millares 2 7 2 2 5 3 3" xfId="26102" xr:uid="{00000000-0005-0000-0000-00008AA00000}"/>
    <cellStyle name="Millares 2 7 2 2 5 3 4" xfId="36446" xr:uid="{00000000-0005-0000-0000-00008BA00000}"/>
    <cellStyle name="Millares 2 7 2 2 5 4" xfId="8769" xr:uid="{00000000-0005-0000-0000-00008CA00000}"/>
    <cellStyle name="Millares 2 7 2 2 5 4 2" xfId="19154" xr:uid="{00000000-0005-0000-0000-00008DA00000}"/>
    <cellStyle name="Millares 2 7 2 2 5 4 2 2" xfId="50204" xr:uid="{00000000-0005-0000-0000-00008EA00000}"/>
    <cellStyle name="Millares 2 7 2 2 5 4 3" xfId="29520" xr:uid="{00000000-0005-0000-0000-00008FA00000}"/>
    <cellStyle name="Millares 2 7 2 2 5 4 4" xfId="39864" xr:uid="{00000000-0005-0000-0000-000090A00000}"/>
    <cellStyle name="Millares 2 7 2 2 5 5" xfId="12304" xr:uid="{00000000-0005-0000-0000-000091A00000}"/>
    <cellStyle name="Millares 2 7 2 2 5 5 2" xfId="43360" xr:uid="{00000000-0005-0000-0000-000092A00000}"/>
    <cellStyle name="Millares 2 7 2 2 5 6" xfId="22676" xr:uid="{00000000-0005-0000-0000-000093A00000}"/>
    <cellStyle name="Millares 2 7 2 2 5 7" xfId="33020" xr:uid="{00000000-0005-0000-0000-000094A00000}"/>
    <cellStyle name="Millares 2 7 2 2 6" xfId="3612" xr:uid="{00000000-0005-0000-0000-000095A00000}"/>
    <cellStyle name="Millares 2 7 2 2 6 2" xfId="7042" xr:uid="{00000000-0005-0000-0000-000096A00000}"/>
    <cellStyle name="Millares 2 7 2 2 6 2 2" xfId="17437" xr:uid="{00000000-0005-0000-0000-000097A00000}"/>
    <cellStyle name="Millares 2 7 2 2 6 2 2 2" xfId="48491" xr:uid="{00000000-0005-0000-0000-000098A00000}"/>
    <cellStyle name="Millares 2 7 2 2 6 2 3" xfId="27807" xr:uid="{00000000-0005-0000-0000-000099A00000}"/>
    <cellStyle name="Millares 2 7 2 2 6 2 4" xfId="38151" xr:uid="{00000000-0005-0000-0000-00009AA00000}"/>
    <cellStyle name="Millares 2 7 2 2 6 3" xfId="10522" xr:uid="{00000000-0005-0000-0000-00009BA00000}"/>
    <cellStyle name="Millares 2 7 2 2 6 3 2" xfId="20888" xr:uid="{00000000-0005-0000-0000-00009CA00000}"/>
    <cellStyle name="Millares 2 7 2 2 6 3 2 2" xfId="51937" xr:uid="{00000000-0005-0000-0000-00009DA00000}"/>
    <cellStyle name="Millares 2 7 2 2 6 3 3" xfId="31253" xr:uid="{00000000-0005-0000-0000-00009EA00000}"/>
    <cellStyle name="Millares 2 7 2 2 6 3 4" xfId="41597" xr:uid="{00000000-0005-0000-0000-00009FA00000}"/>
    <cellStyle name="Millares 2 7 2 2 6 4" xfId="14009" xr:uid="{00000000-0005-0000-0000-0000A0A00000}"/>
    <cellStyle name="Millares 2 7 2 2 6 4 2" xfId="45065" xr:uid="{00000000-0005-0000-0000-0000A1A00000}"/>
    <cellStyle name="Millares 2 7 2 2 6 5" xfId="24381" xr:uid="{00000000-0005-0000-0000-0000A2A00000}"/>
    <cellStyle name="Millares 2 7 2 2 6 6" xfId="34725" xr:uid="{00000000-0005-0000-0000-0000A3A00000}"/>
    <cellStyle name="Millares 2 7 2 2 7" xfId="5328" xr:uid="{00000000-0005-0000-0000-0000A4A00000}"/>
    <cellStyle name="Millares 2 7 2 2 7 2" xfId="15725" xr:uid="{00000000-0005-0000-0000-0000A5A00000}"/>
    <cellStyle name="Millares 2 7 2 2 7 2 2" xfId="46781" xr:uid="{00000000-0005-0000-0000-0000A6A00000}"/>
    <cellStyle name="Millares 2 7 2 2 7 3" xfId="26097" xr:uid="{00000000-0005-0000-0000-0000A7A00000}"/>
    <cellStyle name="Millares 2 7 2 2 7 4" xfId="36441" xr:uid="{00000000-0005-0000-0000-0000A8A00000}"/>
    <cellStyle name="Millares 2 7 2 2 8" xfId="8764" xr:uid="{00000000-0005-0000-0000-0000A9A00000}"/>
    <cellStyle name="Millares 2 7 2 2 8 2" xfId="19149" xr:uid="{00000000-0005-0000-0000-0000AAA00000}"/>
    <cellStyle name="Millares 2 7 2 2 8 2 2" xfId="50199" xr:uid="{00000000-0005-0000-0000-0000ABA00000}"/>
    <cellStyle name="Millares 2 7 2 2 8 3" xfId="29515" xr:uid="{00000000-0005-0000-0000-0000ACA00000}"/>
    <cellStyle name="Millares 2 7 2 2 8 4" xfId="39859" xr:uid="{00000000-0005-0000-0000-0000ADA00000}"/>
    <cellStyle name="Millares 2 7 2 2 9" xfId="12299" xr:uid="{00000000-0005-0000-0000-0000AEA00000}"/>
    <cellStyle name="Millares 2 7 2 2 9 2" xfId="43355" xr:uid="{00000000-0005-0000-0000-0000AFA00000}"/>
    <cellStyle name="Millares 2 7 2 3" xfId="1435" xr:uid="{00000000-0005-0000-0000-0000B0A00000}"/>
    <cellStyle name="Millares 2 7 2 3 2" xfId="1436" xr:uid="{00000000-0005-0000-0000-0000B1A00000}"/>
    <cellStyle name="Millares 2 7 2 3 2 2" xfId="3619" xr:uid="{00000000-0005-0000-0000-0000B2A00000}"/>
    <cellStyle name="Millares 2 7 2 3 2 2 2" xfId="7049" xr:uid="{00000000-0005-0000-0000-0000B3A00000}"/>
    <cellStyle name="Millares 2 7 2 3 2 2 2 2" xfId="17444" xr:uid="{00000000-0005-0000-0000-0000B4A00000}"/>
    <cellStyle name="Millares 2 7 2 3 2 2 2 2 2" xfId="48498" xr:uid="{00000000-0005-0000-0000-0000B5A00000}"/>
    <cellStyle name="Millares 2 7 2 3 2 2 2 3" xfId="27814" xr:uid="{00000000-0005-0000-0000-0000B6A00000}"/>
    <cellStyle name="Millares 2 7 2 3 2 2 2 4" xfId="38158" xr:uid="{00000000-0005-0000-0000-0000B7A00000}"/>
    <cellStyle name="Millares 2 7 2 3 2 2 3" xfId="10529" xr:uid="{00000000-0005-0000-0000-0000B8A00000}"/>
    <cellStyle name="Millares 2 7 2 3 2 2 3 2" xfId="20895" xr:uid="{00000000-0005-0000-0000-0000B9A00000}"/>
    <cellStyle name="Millares 2 7 2 3 2 2 3 2 2" xfId="51944" xr:uid="{00000000-0005-0000-0000-0000BAA00000}"/>
    <cellStyle name="Millares 2 7 2 3 2 2 3 3" xfId="31260" xr:uid="{00000000-0005-0000-0000-0000BBA00000}"/>
    <cellStyle name="Millares 2 7 2 3 2 2 3 4" xfId="41604" xr:uid="{00000000-0005-0000-0000-0000BCA00000}"/>
    <cellStyle name="Millares 2 7 2 3 2 2 4" xfId="14016" xr:uid="{00000000-0005-0000-0000-0000BDA00000}"/>
    <cellStyle name="Millares 2 7 2 3 2 2 4 2" xfId="45072" xr:uid="{00000000-0005-0000-0000-0000BEA00000}"/>
    <cellStyle name="Millares 2 7 2 3 2 2 5" xfId="24388" xr:uid="{00000000-0005-0000-0000-0000BFA00000}"/>
    <cellStyle name="Millares 2 7 2 3 2 2 6" xfId="34732" xr:uid="{00000000-0005-0000-0000-0000C0A00000}"/>
    <cellStyle name="Millares 2 7 2 3 2 3" xfId="5335" xr:uid="{00000000-0005-0000-0000-0000C1A00000}"/>
    <cellStyle name="Millares 2 7 2 3 2 3 2" xfId="15732" xr:uid="{00000000-0005-0000-0000-0000C2A00000}"/>
    <cellStyle name="Millares 2 7 2 3 2 3 2 2" xfId="46788" xr:uid="{00000000-0005-0000-0000-0000C3A00000}"/>
    <cellStyle name="Millares 2 7 2 3 2 3 3" xfId="26104" xr:uid="{00000000-0005-0000-0000-0000C4A00000}"/>
    <cellStyle name="Millares 2 7 2 3 2 3 4" xfId="36448" xr:uid="{00000000-0005-0000-0000-0000C5A00000}"/>
    <cellStyle name="Millares 2 7 2 3 2 4" xfId="8771" xr:uid="{00000000-0005-0000-0000-0000C6A00000}"/>
    <cellStyle name="Millares 2 7 2 3 2 4 2" xfId="19156" xr:uid="{00000000-0005-0000-0000-0000C7A00000}"/>
    <cellStyle name="Millares 2 7 2 3 2 4 2 2" xfId="50206" xr:uid="{00000000-0005-0000-0000-0000C8A00000}"/>
    <cellStyle name="Millares 2 7 2 3 2 4 3" xfId="29522" xr:uid="{00000000-0005-0000-0000-0000C9A00000}"/>
    <cellStyle name="Millares 2 7 2 3 2 4 4" xfId="39866" xr:uid="{00000000-0005-0000-0000-0000CAA00000}"/>
    <cellStyle name="Millares 2 7 2 3 2 5" xfId="12306" xr:uid="{00000000-0005-0000-0000-0000CBA00000}"/>
    <cellStyle name="Millares 2 7 2 3 2 5 2" xfId="43362" xr:uid="{00000000-0005-0000-0000-0000CCA00000}"/>
    <cellStyle name="Millares 2 7 2 3 2 6" xfId="22678" xr:uid="{00000000-0005-0000-0000-0000CDA00000}"/>
    <cellStyle name="Millares 2 7 2 3 2 7" xfId="33022" xr:uid="{00000000-0005-0000-0000-0000CEA00000}"/>
    <cellStyle name="Millares 2 7 2 3 3" xfId="3618" xr:uid="{00000000-0005-0000-0000-0000CFA00000}"/>
    <cellStyle name="Millares 2 7 2 3 3 2" xfId="7048" xr:uid="{00000000-0005-0000-0000-0000D0A00000}"/>
    <cellStyle name="Millares 2 7 2 3 3 2 2" xfId="17443" xr:uid="{00000000-0005-0000-0000-0000D1A00000}"/>
    <cellStyle name="Millares 2 7 2 3 3 2 2 2" xfId="48497" xr:uid="{00000000-0005-0000-0000-0000D2A00000}"/>
    <cellStyle name="Millares 2 7 2 3 3 2 3" xfId="27813" xr:uid="{00000000-0005-0000-0000-0000D3A00000}"/>
    <cellStyle name="Millares 2 7 2 3 3 2 4" xfId="38157" xr:uid="{00000000-0005-0000-0000-0000D4A00000}"/>
    <cellStyle name="Millares 2 7 2 3 3 3" xfId="10528" xr:uid="{00000000-0005-0000-0000-0000D5A00000}"/>
    <cellStyle name="Millares 2 7 2 3 3 3 2" xfId="20894" xr:uid="{00000000-0005-0000-0000-0000D6A00000}"/>
    <cellStyle name="Millares 2 7 2 3 3 3 2 2" xfId="51943" xr:uid="{00000000-0005-0000-0000-0000D7A00000}"/>
    <cellStyle name="Millares 2 7 2 3 3 3 3" xfId="31259" xr:uid="{00000000-0005-0000-0000-0000D8A00000}"/>
    <cellStyle name="Millares 2 7 2 3 3 3 4" xfId="41603" xr:uid="{00000000-0005-0000-0000-0000D9A00000}"/>
    <cellStyle name="Millares 2 7 2 3 3 4" xfId="14015" xr:uid="{00000000-0005-0000-0000-0000DAA00000}"/>
    <cellStyle name="Millares 2 7 2 3 3 4 2" xfId="45071" xr:uid="{00000000-0005-0000-0000-0000DBA00000}"/>
    <cellStyle name="Millares 2 7 2 3 3 5" xfId="24387" xr:uid="{00000000-0005-0000-0000-0000DCA00000}"/>
    <cellStyle name="Millares 2 7 2 3 3 6" xfId="34731" xr:uid="{00000000-0005-0000-0000-0000DDA00000}"/>
    <cellStyle name="Millares 2 7 2 3 4" xfId="5334" xr:uid="{00000000-0005-0000-0000-0000DEA00000}"/>
    <cellStyle name="Millares 2 7 2 3 4 2" xfId="15731" xr:uid="{00000000-0005-0000-0000-0000DFA00000}"/>
    <cellStyle name="Millares 2 7 2 3 4 2 2" xfId="46787" xr:uid="{00000000-0005-0000-0000-0000E0A00000}"/>
    <cellStyle name="Millares 2 7 2 3 4 3" xfId="26103" xr:uid="{00000000-0005-0000-0000-0000E1A00000}"/>
    <cellStyle name="Millares 2 7 2 3 4 4" xfId="36447" xr:uid="{00000000-0005-0000-0000-0000E2A00000}"/>
    <cellStyle name="Millares 2 7 2 3 5" xfId="8770" xr:uid="{00000000-0005-0000-0000-0000E3A00000}"/>
    <cellStyle name="Millares 2 7 2 3 5 2" xfId="19155" xr:uid="{00000000-0005-0000-0000-0000E4A00000}"/>
    <cellStyle name="Millares 2 7 2 3 5 2 2" xfId="50205" xr:uid="{00000000-0005-0000-0000-0000E5A00000}"/>
    <cellStyle name="Millares 2 7 2 3 5 3" xfId="29521" xr:uid="{00000000-0005-0000-0000-0000E6A00000}"/>
    <cellStyle name="Millares 2 7 2 3 5 4" xfId="39865" xr:uid="{00000000-0005-0000-0000-0000E7A00000}"/>
    <cellStyle name="Millares 2 7 2 3 6" xfId="12305" xr:uid="{00000000-0005-0000-0000-0000E8A00000}"/>
    <cellStyle name="Millares 2 7 2 3 6 2" xfId="43361" xr:uid="{00000000-0005-0000-0000-0000E9A00000}"/>
    <cellStyle name="Millares 2 7 2 3 7" xfId="22677" xr:uid="{00000000-0005-0000-0000-0000EAA00000}"/>
    <cellStyle name="Millares 2 7 2 3 8" xfId="33021" xr:uid="{00000000-0005-0000-0000-0000EBA00000}"/>
    <cellStyle name="Millares 2 7 2 4" xfId="1437" xr:uid="{00000000-0005-0000-0000-0000ECA00000}"/>
    <cellStyle name="Millares 2 7 2 4 2" xfId="3620" xr:uid="{00000000-0005-0000-0000-0000EDA00000}"/>
    <cellStyle name="Millares 2 7 2 4 2 2" xfId="7050" xr:uid="{00000000-0005-0000-0000-0000EEA00000}"/>
    <cellStyle name="Millares 2 7 2 4 2 2 2" xfId="17445" xr:uid="{00000000-0005-0000-0000-0000EFA00000}"/>
    <cellStyle name="Millares 2 7 2 4 2 2 2 2" xfId="48499" xr:uid="{00000000-0005-0000-0000-0000F0A00000}"/>
    <cellStyle name="Millares 2 7 2 4 2 2 3" xfId="27815" xr:uid="{00000000-0005-0000-0000-0000F1A00000}"/>
    <cellStyle name="Millares 2 7 2 4 2 2 4" xfId="38159" xr:uid="{00000000-0005-0000-0000-0000F2A00000}"/>
    <cellStyle name="Millares 2 7 2 4 2 3" xfId="10530" xr:uid="{00000000-0005-0000-0000-0000F3A00000}"/>
    <cellStyle name="Millares 2 7 2 4 2 3 2" xfId="20896" xr:uid="{00000000-0005-0000-0000-0000F4A00000}"/>
    <cellStyle name="Millares 2 7 2 4 2 3 2 2" xfId="51945" xr:uid="{00000000-0005-0000-0000-0000F5A00000}"/>
    <cellStyle name="Millares 2 7 2 4 2 3 3" xfId="31261" xr:uid="{00000000-0005-0000-0000-0000F6A00000}"/>
    <cellStyle name="Millares 2 7 2 4 2 3 4" xfId="41605" xr:uid="{00000000-0005-0000-0000-0000F7A00000}"/>
    <cellStyle name="Millares 2 7 2 4 2 4" xfId="14017" xr:uid="{00000000-0005-0000-0000-0000F8A00000}"/>
    <cellStyle name="Millares 2 7 2 4 2 4 2" xfId="45073" xr:uid="{00000000-0005-0000-0000-0000F9A00000}"/>
    <cellStyle name="Millares 2 7 2 4 2 5" xfId="24389" xr:uid="{00000000-0005-0000-0000-0000FAA00000}"/>
    <cellStyle name="Millares 2 7 2 4 2 6" xfId="34733" xr:uid="{00000000-0005-0000-0000-0000FBA00000}"/>
    <cellStyle name="Millares 2 7 2 4 3" xfId="5336" xr:uid="{00000000-0005-0000-0000-0000FCA00000}"/>
    <cellStyle name="Millares 2 7 2 4 3 2" xfId="15733" xr:uid="{00000000-0005-0000-0000-0000FDA00000}"/>
    <cellStyle name="Millares 2 7 2 4 3 2 2" xfId="46789" xr:uid="{00000000-0005-0000-0000-0000FEA00000}"/>
    <cellStyle name="Millares 2 7 2 4 3 3" xfId="26105" xr:uid="{00000000-0005-0000-0000-0000FFA00000}"/>
    <cellStyle name="Millares 2 7 2 4 3 4" xfId="36449" xr:uid="{00000000-0005-0000-0000-000000A10000}"/>
    <cellStyle name="Millares 2 7 2 4 4" xfId="8772" xr:uid="{00000000-0005-0000-0000-000001A10000}"/>
    <cellStyle name="Millares 2 7 2 4 4 2" xfId="19157" xr:uid="{00000000-0005-0000-0000-000002A10000}"/>
    <cellStyle name="Millares 2 7 2 4 4 2 2" xfId="50207" xr:uid="{00000000-0005-0000-0000-000003A10000}"/>
    <cellStyle name="Millares 2 7 2 4 4 3" xfId="29523" xr:uid="{00000000-0005-0000-0000-000004A10000}"/>
    <cellStyle name="Millares 2 7 2 4 4 4" xfId="39867" xr:uid="{00000000-0005-0000-0000-000005A10000}"/>
    <cellStyle name="Millares 2 7 2 4 5" xfId="12307" xr:uid="{00000000-0005-0000-0000-000006A10000}"/>
    <cellStyle name="Millares 2 7 2 4 5 2" xfId="43363" xr:uid="{00000000-0005-0000-0000-000007A10000}"/>
    <cellStyle name="Millares 2 7 2 4 6" xfId="22679" xr:uid="{00000000-0005-0000-0000-000008A10000}"/>
    <cellStyle name="Millares 2 7 2 4 7" xfId="33023" xr:uid="{00000000-0005-0000-0000-000009A10000}"/>
    <cellStyle name="Millares 2 7 2 5" xfId="1438" xr:uid="{00000000-0005-0000-0000-00000AA10000}"/>
    <cellStyle name="Millares 2 7 2 5 2" xfId="3621" xr:uid="{00000000-0005-0000-0000-00000BA10000}"/>
    <cellStyle name="Millares 2 7 2 5 2 2" xfId="7051" xr:uid="{00000000-0005-0000-0000-00000CA10000}"/>
    <cellStyle name="Millares 2 7 2 5 2 2 2" xfId="17446" xr:uid="{00000000-0005-0000-0000-00000DA10000}"/>
    <cellStyle name="Millares 2 7 2 5 2 2 2 2" xfId="48500" xr:uid="{00000000-0005-0000-0000-00000EA10000}"/>
    <cellStyle name="Millares 2 7 2 5 2 2 3" xfId="27816" xr:uid="{00000000-0005-0000-0000-00000FA10000}"/>
    <cellStyle name="Millares 2 7 2 5 2 2 4" xfId="38160" xr:uid="{00000000-0005-0000-0000-000010A10000}"/>
    <cellStyle name="Millares 2 7 2 5 2 3" xfId="10531" xr:uid="{00000000-0005-0000-0000-000011A10000}"/>
    <cellStyle name="Millares 2 7 2 5 2 3 2" xfId="20897" xr:uid="{00000000-0005-0000-0000-000012A10000}"/>
    <cellStyle name="Millares 2 7 2 5 2 3 2 2" xfId="51946" xr:uid="{00000000-0005-0000-0000-000013A10000}"/>
    <cellStyle name="Millares 2 7 2 5 2 3 3" xfId="31262" xr:uid="{00000000-0005-0000-0000-000014A10000}"/>
    <cellStyle name="Millares 2 7 2 5 2 3 4" xfId="41606" xr:uid="{00000000-0005-0000-0000-000015A10000}"/>
    <cellStyle name="Millares 2 7 2 5 2 4" xfId="14018" xr:uid="{00000000-0005-0000-0000-000016A10000}"/>
    <cellStyle name="Millares 2 7 2 5 2 4 2" xfId="45074" xr:uid="{00000000-0005-0000-0000-000017A10000}"/>
    <cellStyle name="Millares 2 7 2 5 2 5" xfId="24390" xr:uid="{00000000-0005-0000-0000-000018A10000}"/>
    <cellStyle name="Millares 2 7 2 5 2 6" xfId="34734" xr:uid="{00000000-0005-0000-0000-000019A10000}"/>
    <cellStyle name="Millares 2 7 2 5 3" xfId="5337" xr:uid="{00000000-0005-0000-0000-00001AA10000}"/>
    <cellStyle name="Millares 2 7 2 5 3 2" xfId="15734" xr:uid="{00000000-0005-0000-0000-00001BA10000}"/>
    <cellStyle name="Millares 2 7 2 5 3 2 2" xfId="46790" xr:uid="{00000000-0005-0000-0000-00001CA10000}"/>
    <cellStyle name="Millares 2 7 2 5 3 3" xfId="26106" xr:uid="{00000000-0005-0000-0000-00001DA10000}"/>
    <cellStyle name="Millares 2 7 2 5 3 4" xfId="36450" xr:uid="{00000000-0005-0000-0000-00001EA10000}"/>
    <cellStyle name="Millares 2 7 2 5 4" xfId="8773" xr:uid="{00000000-0005-0000-0000-00001FA10000}"/>
    <cellStyle name="Millares 2 7 2 5 4 2" xfId="19158" xr:uid="{00000000-0005-0000-0000-000020A10000}"/>
    <cellStyle name="Millares 2 7 2 5 4 2 2" xfId="50208" xr:uid="{00000000-0005-0000-0000-000021A10000}"/>
    <cellStyle name="Millares 2 7 2 5 4 3" xfId="29524" xr:uid="{00000000-0005-0000-0000-000022A10000}"/>
    <cellStyle name="Millares 2 7 2 5 4 4" xfId="39868" xr:uid="{00000000-0005-0000-0000-000023A10000}"/>
    <cellStyle name="Millares 2 7 2 5 5" xfId="12308" xr:uid="{00000000-0005-0000-0000-000024A10000}"/>
    <cellStyle name="Millares 2 7 2 5 5 2" xfId="43364" xr:uid="{00000000-0005-0000-0000-000025A10000}"/>
    <cellStyle name="Millares 2 7 2 5 6" xfId="22680" xr:uid="{00000000-0005-0000-0000-000026A10000}"/>
    <cellStyle name="Millares 2 7 2 5 7" xfId="33024" xr:uid="{00000000-0005-0000-0000-000027A10000}"/>
    <cellStyle name="Millares 2 7 2 6" xfId="1439" xr:uid="{00000000-0005-0000-0000-000028A10000}"/>
    <cellStyle name="Millares 2 7 2 6 2" xfId="3622" xr:uid="{00000000-0005-0000-0000-000029A10000}"/>
    <cellStyle name="Millares 2 7 2 6 2 2" xfId="7052" xr:uid="{00000000-0005-0000-0000-00002AA10000}"/>
    <cellStyle name="Millares 2 7 2 6 2 2 2" xfId="17447" xr:uid="{00000000-0005-0000-0000-00002BA10000}"/>
    <cellStyle name="Millares 2 7 2 6 2 2 2 2" xfId="48501" xr:uid="{00000000-0005-0000-0000-00002CA10000}"/>
    <cellStyle name="Millares 2 7 2 6 2 2 3" xfId="27817" xr:uid="{00000000-0005-0000-0000-00002DA10000}"/>
    <cellStyle name="Millares 2 7 2 6 2 2 4" xfId="38161" xr:uid="{00000000-0005-0000-0000-00002EA10000}"/>
    <cellStyle name="Millares 2 7 2 6 2 3" xfId="10532" xr:uid="{00000000-0005-0000-0000-00002FA10000}"/>
    <cellStyle name="Millares 2 7 2 6 2 3 2" xfId="20898" xr:uid="{00000000-0005-0000-0000-000030A10000}"/>
    <cellStyle name="Millares 2 7 2 6 2 3 2 2" xfId="51947" xr:uid="{00000000-0005-0000-0000-000031A10000}"/>
    <cellStyle name="Millares 2 7 2 6 2 3 3" xfId="31263" xr:uid="{00000000-0005-0000-0000-000032A10000}"/>
    <cellStyle name="Millares 2 7 2 6 2 3 4" xfId="41607" xr:uid="{00000000-0005-0000-0000-000033A10000}"/>
    <cellStyle name="Millares 2 7 2 6 2 4" xfId="14019" xr:uid="{00000000-0005-0000-0000-000034A10000}"/>
    <cellStyle name="Millares 2 7 2 6 2 4 2" xfId="45075" xr:uid="{00000000-0005-0000-0000-000035A10000}"/>
    <cellStyle name="Millares 2 7 2 6 2 5" xfId="24391" xr:uid="{00000000-0005-0000-0000-000036A10000}"/>
    <cellStyle name="Millares 2 7 2 6 2 6" xfId="34735" xr:uid="{00000000-0005-0000-0000-000037A10000}"/>
    <cellStyle name="Millares 2 7 2 6 3" xfId="5338" xr:uid="{00000000-0005-0000-0000-000038A10000}"/>
    <cellStyle name="Millares 2 7 2 6 3 2" xfId="15735" xr:uid="{00000000-0005-0000-0000-000039A10000}"/>
    <cellStyle name="Millares 2 7 2 6 3 2 2" xfId="46791" xr:uid="{00000000-0005-0000-0000-00003AA10000}"/>
    <cellStyle name="Millares 2 7 2 6 3 3" xfId="26107" xr:uid="{00000000-0005-0000-0000-00003BA10000}"/>
    <cellStyle name="Millares 2 7 2 6 3 4" xfId="36451" xr:uid="{00000000-0005-0000-0000-00003CA10000}"/>
    <cellStyle name="Millares 2 7 2 6 4" xfId="8774" xr:uid="{00000000-0005-0000-0000-00003DA10000}"/>
    <cellStyle name="Millares 2 7 2 6 4 2" xfId="19159" xr:uid="{00000000-0005-0000-0000-00003EA10000}"/>
    <cellStyle name="Millares 2 7 2 6 4 2 2" xfId="50209" xr:uid="{00000000-0005-0000-0000-00003FA10000}"/>
    <cellStyle name="Millares 2 7 2 6 4 3" xfId="29525" xr:uid="{00000000-0005-0000-0000-000040A10000}"/>
    <cellStyle name="Millares 2 7 2 6 4 4" xfId="39869" xr:uid="{00000000-0005-0000-0000-000041A10000}"/>
    <cellStyle name="Millares 2 7 2 6 5" xfId="12309" xr:uid="{00000000-0005-0000-0000-000042A10000}"/>
    <cellStyle name="Millares 2 7 2 6 5 2" xfId="43365" xr:uid="{00000000-0005-0000-0000-000043A10000}"/>
    <cellStyle name="Millares 2 7 2 6 6" xfId="22681" xr:uid="{00000000-0005-0000-0000-000044A10000}"/>
    <cellStyle name="Millares 2 7 2 6 7" xfId="33025" xr:uid="{00000000-0005-0000-0000-000045A10000}"/>
    <cellStyle name="Millares 2 7 2 7" xfId="3611" xr:uid="{00000000-0005-0000-0000-000046A10000}"/>
    <cellStyle name="Millares 2 7 2 7 2" xfId="7041" xr:uid="{00000000-0005-0000-0000-000047A10000}"/>
    <cellStyle name="Millares 2 7 2 7 2 2" xfId="17436" xr:uid="{00000000-0005-0000-0000-000048A10000}"/>
    <cellStyle name="Millares 2 7 2 7 2 2 2" xfId="48490" xr:uid="{00000000-0005-0000-0000-000049A10000}"/>
    <cellStyle name="Millares 2 7 2 7 2 3" xfId="27806" xr:uid="{00000000-0005-0000-0000-00004AA10000}"/>
    <cellStyle name="Millares 2 7 2 7 2 4" xfId="38150" xr:uid="{00000000-0005-0000-0000-00004BA10000}"/>
    <cellStyle name="Millares 2 7 2 7 3" xfId="10521" xr:uid="{00000000-0005-0000-0000-00004CA10000}"/>
    <cellStyle name="Millares 2 7 2 7 3 2" xfId="20887" xr:uid="{00000000-0005-0000-0000-00004DA10000}"/>
    <cellStyle name="Millares 2 7 2 7 3 2 2" xfId="51936" xr:uid="{00000000-0005-0000-0000-00004EA10000}"/>
    <cellStyle name="Millares 2 7 2 7 3 3" xfId="31252" xr:uid="{00000000-0005-0000-0000-00004FA10000}"/>
    <cellStyle name="Millares 2 7 2 7 3 4" xfId="41596" xr:uid="{00000000-0005-0000-0000-000050A10000}"/>
    <cellStyle name="Millares 2 7 2 7 4" xfId="14008" xr:uid="{00000000-0005-0000-0000-000051A10000}"/>
    <cellStyle name="Millares 2 7 2 7 4 2" xfId="45064" xr:uid="{00000000-0005-0000-0000-000052A10000}"/>
    <cellStyle name="Millares 2 7 2 7 5" xfId="24380" xr:uid="{00000000-0005-0000-0000-000053A10000}"/>
    <cellStyle name="Millares 2 7 2 7 6" xfId="34724" xr:uid="{00000000-0005-0000-0000-000054A10000}"/>
    <cellStyle name="Millares 2 7 2 8" xfId="5327" xr:uid="{00000000-0005-0000-0000-000055A10000}"/>
    <cellStyle name="Millares 2 7 2 8 2" xfId="15724" xr:uid="{00000000-0005-0000-0000-000056A10000}"/>
    <cellStyle name="Millares 2 7 2 8 2 2" xfId="46780" xr:uid="{00000000-0005-0000-0000-000057A10000}"/>
    <cellStyle name="Millares 2 7 2 8 3" xfId="26096" xr:uid="{00000000-0005-0000-0000-000058A10000}"/>
    <cellStyle name="Millares 2 7 2 8 4" xfId="36440" xr:uid="{00000000-0005-0000-0000-000059A10000}"/>
    <cellStyle name="Millares 2 7 2 9" xfId="8763" xr:uid="{00000000-0005-0000-0000-00005AA10000}"/>
    <cellStyle name="Millares 2 7 2 9 2" xfId="19148" xr:uid="{00000000-0005-0000-0000-00005BA10000}"/>
    <cellStyle name="Millares 2 7 2 9 2 2" xfId="50198" xr:uid="{00000000-0005-0000-0000-00005CA10000}"/>
    <cellStyle name="Millares 2 7 2 9 3" xfId="29514" xr:uid="{00000000-0005-0000-0000-00005DA10000}"/>
    <cellStyle name="Millares 2 7 2 9 4" xfId="39858" xr:uid="{00000000-0005-0000-0000-00005EA10000}"/>
    <cellStyle name="Millares 2 7 3" xfId="1440" xr:uid="{00000000-0005-0000-0000-00005FA10000}"/>
    <cellStyle name="Millares 2 7 3 10" xfId="22682" xr:uid="{00000000-0005-0000-0000-000060A10000}"/>
    <cellStyle name="Millares 2 7 3 11" xfId="33026" xr:uid="{00000000-0005-0000-0000-000061A10000}"/>
    <cellStyle name="Millares 2 7 3 2" xfId="1441" xr:uid="{00000000-0005-0000-0000-000062A10000}"/>
    <cellStyle name="Millares 2 7 3 2 2" xfId="1442" xr:uid="{00000000-0005-0000-0000-000063A10000}"/>
    <cellStyle name="Millares 2 7 3 2 2 2" xfId="3625" xr:uid="{00000000-0005-0000-0000-000064A10000}"/>
    <cellStyle name="Millares 2 7 3 2 2 2 2" xfId="7055" xr:uid="{00000000-0005-0000-0000-000065A10000}"/>
    <cellStyle name="Millares 2 7 3 2 2 2 2 2" xfId="17450" xr:uid="{00000000-0005-0000-0000-000066A10000}"/>
    <cellStyle name="Millares 2 7 3 2 2 2 2 2 2" xfId="48504" xr:uid="{00000000-0005-0000-0000-000067A10000}"/>
    <cellStyle name="Millares 2 7 3 2 2 2 2 3" xfId="27820" xr:uid="{00000000-0005-0000-0000-000068A10000}"/>
    <cellStyle name="Millares 2 7 3 2 2 2 2 4" xfId="38164" xr:uid="{00000000-0005-0000-0000-000069A10000}"/>
    <cellStyle name="Millares 2 7 3 2 2 2 3" xfId="10535" xr:uid="{00000000-0005-0000-0000-00006AA10000}"/>
    <cellStyle name="Millares 2 7 3 2 2 2 3 2" xfId="20901" xr:uid="{00000000-0005-0000-0000-00006BA10000}"/>
    <cellStyle name="Millares 2 7 3 2 2 2 3 2 2" xfId="51950" xr:uid="{00000000-0005-0000-0000-00006CA10000}"/>
    <cellStyle name="Millares 2 7 3 2 2 2 3 3" xfId="31266" xr:uid="{00000000-0005-0000-0000-00006DA10000}"/>
    <cellStyle name="Millares 2 7 3 2 2 2 3 4" xfId="41610" xr:uid="{00000000-0005-0000-0000-00006EA10000}"/>
    <cellStyle name="Millares 2 7 3 2 2 2 4" xfId="14022" xr:uid="{00000000-0005-0000-0000-00006FA10000}"/>
    <cellStyle name="Millares 2 7 3 2 2 2 4 2" xfId="45078" xr:uid="{00000000-0005-0000-0000-000070A10000}"/>
    <cellStyle name="Millares 2 7 3 2 2 2 5" xfId="24394" xr:uid="{00000000-0005-0000-0000-000071A10000}"/>
    <cellStyle name="Millares 2 7 3 2 2 2 6" xfId="34738" xr:uid="{00000000-0005-0000-0000-000072A10000}"/>
    <cellStyle name="Millares 2 7 3 2 2 3" xfId="5341" xr:uid="{00000000-0005-0000-0000-000073A10000}"/>
    <cellStyle name="Millares 2 7 3 2 2 3 2" xfId="15738" xr:uid="{00000000-0005-0000-0000-000074A10000}"/>
    <cellStyle name="Millares 2 7 3 2 2 3 2 2" xfId="46794" xr:uid="{00000000-0005-0000-0000-000075A10000}"/>
    <cellStyle name="Millares 2 7 3 2 2 3 3" xfId="26110" xr:uid="{00000000-0005-0000-0000-000076A10000}"/>
    <cellStyle name="Millares 2 7 3 2 2 3 4" xfId="36454" xr:uid="{00000000-0005-0000-0000-000077A10000}"/>
    <cellStyle name="Millares 2 7 3 2 2 4" xfId="8777" xr:uid="{00000000-0005-0000-0000-000078A10000}"/>
    <cellStyle name="Millares 2 7 3 2 2 4 2" xfId="19162" xr:uid="{00000000-0005-0000-0000-000079A10000}"/>
    <cellStyle name="Millares 2 7 3 2 2 4 2 2" xfId="50212" xr:uid="{00000000-0005-0000-0000-00007AA10000}"/>
    <cellStyle name="Millares 2 7 3 2 2 4 3" xfId="29528" xr:uid="{00000000-0005-0000-0000-00007BA10000}"/>
    <cellStyle name="Millares 2 7 3 2 2 4 4" xfId="39872" xr:uid="{00000000-0005-0000-0000-00007CA10000}"/>
    <cellStyle name="Millares 2 7 3 2 2 5" xfId="12312" xr:uid="{00000000-0005-0000-0000-00007DA10000}"/>
    <cellStyle name="Millares 2 7 3 2 2 5 2" xfId="43368" xr:uid="{00000000-0005-0000-0000-00007EA10000}"/>
    <cellStyle name="Millares 2 7 3 2 2 6" xfId="22684" xr:uid="{00000000-0005-0000-0000-00007FA10000}"/>
    <cellStyle name="Millares 2 7 3 2 2 7" xfId="33028" xr:uid="{00000000-0005-0000-0000-000080A10000}"/>
    <cellStyle name="Millares 2 7 3 2 3" xfId="3624" xr:uid="{00000000-0005-0000-0000-000081A10000}"/>
    <cellStyle name="Millares 2 7 3 2 3 2" xfId="7054" xr:uid="{00000000-0005-0000-0000-000082A10000}"/>
    <cellStyle name="Millares 2 7 3 2 3 2 2" xfId="17449" xr:uid="{00000000-0005-0000-0000-000083A10000}"/>
    <cellStyle name="Millares 2 7 3 2 3 2 2 2" xfId="48503" xr:uid="{00000000-0005-0000-0000-000084A10000}"/>
    <cellStyle name="Millares 2 7 3 2 3 2 3" xfId="27819" xr:uid="{00000000-0005-0000-0000-000085A10000}"/>
    <cellStyle name="Millares 2 7 3 2 3 2 4" xfId="38163" xr:uid="{00000000-0005-0000-0000-000086A10000}"/>
    <cellStyle name="Millares 2 7 3 2 3 3" xfId="10534" xr:uid="{00000000-0005-0000-0000-000087A10000}"/>
    <cellStyle name="Millares 2 7 3 2 3 3 2" xfId="20900" xr:uid="{00000000-0005-0000-0000-000088A10000}"/>
    <cellStyle name="Millares 2 7 3 2 3 3 2 2" xfId="51949" xr:uid="{00000000-0005-0000-0000-000089A10000}"/>
    <cellStyle name="Millares 2 7 3 2 3 3 3" xfId="31265" xr:uid="{00000000-0005-0000-0000-00008AA10000}"/>
    <cellStyle name="Millares 2 7 3 2 3 3 4" xfId="41609" xr:uid="{00000000-0005-0000-0000-00008BA10000}"/>
    <cellStyle name="Millares 2 7 3 2 3 4" xfId="14021" xr:uid="{00000000-0005-0000-0000-00008CA10000}"/>
    <cellStyle name="Millares 2 7 3 2 3 4 2" xfId="45077" xr:uid="{00000000-0005-0000-0000-00008DA10000}"/>
    <cellStyle name="Millares 2 7 3 2 3 5" xfId="24393" xr:uid="{00000000-0005-0000-0000-00008EA10000}"/>
    <cellStyle name="Millares 2 7 3 2 3 6" xfId="34737" xr:uid="{00000000-0005-0000-0000-00008FA10000}"/>
    <cellStyle name="Millares 2 7 3 2 4" xfId="5340" xr:uid="{00000000-0005-0000-0000-000090A10000}"/>
    <cellStyle name="Millares 2 7 3 2 4 2" xfId="15737" xr:uid="{00000000-0005-0000-0000-000091A10000}"/>
    <cellStyle name="Millares 2 7 3 2 4 2 2" xfId="46793" xr:uid="{00000000-0005-0000-0000-000092A10000}"/>
    <cellStyle name="Millares 2 7 3 2 4 3" xfId="26109" xr:uid="{00000000-0005-0000-0000-000093A10000}"/>
    <cellStyle name="Millares 2 7 3 2 4 4" xfId="36453" xr:uid="{00000000-0005-0000-0000-000094A10000}"/>
    <cellStyle name="Millares 2 7 3 2 5" xfId="8776" xr:uid="{00000000-0005-0000-0000-000095A10000}"/>
    <cellStyle name="Millares 2 7 3 2 5 2" xfId="19161" xr:uid="{00000000-0005-0000-0000-000096A10000}"/>
    <cellStyle name="Millares 2 7 3 2 5 2 2" xfId="50211" xr:uid="{00000000-0005-0000-0000-000097A10000}"/>
    <cellStyle name="Millares 2 7 3 2 5 3" xfId="29527" xr:uid="{00000000-0005-0000-0000-000098A10000}"/>
    <cellStyle name="Millares 2 7 3 2 5 4" xfId="39871" xr:uid="{00000000-0005-0000-0000-000099A10000}"/>
    <cellStyle name="Millares 2 7 3 2 6" xfId="12311" xr:uid="{00000000-0005-0000-0000-00009AA10000}"/>
    <cellStyle name="Millares 2 7 3 2 6 2" xfId="43367" xr:uid="{00000000-0005-0000-0000-00009BA10000}"/>
    <cellStyle name="Millares 2 7 3 2 7" xfId="22683" xr:uid="{00000000-0005-0000-0000-00009CA10000}"/>
    <cellStyle name="Millares 2 7 3 2 8" xfId="33027" xr:uid="{00000000-0005-0000-0000-00009DA10000}"/>
    <cellStyle name="Millares 2 7 3 3" xfId="1443" xr:uid="{00000000-0005-0000-0000-00009EA10000}"/>
    <cellStyle name="Millares 2 7 3 3 2" xfId="3626" xr:uid="{00000000-0005-0000-0000-00009FA10000}"/>
    <cellStyle name="Millares 2 7 3 3 2 2" xfId="7056" xr:uid="{00000000-0005-0000-0000-0000A0A10000}"/>
    <cellStyle name="Millares 2 7 3 3 2 2 2" xfId="17451" xr:uid="{00000000-0005-0000-0000-0000A1A10000}"/>
    <cellStyle name="Millares 2 7 3 3 2 2 2 2" xfId="48505" xr:uid="{00000000-0005-0000-0000-0000A2A10000}"/>
    <cellStyle name="Millares 2 7 3 3 2 2 3" xfId="27821" xr:uid="{00000000-0005-0000-0000-0000A3A10000}"/>
    <cellStyle name="Millares 2 7 3 3 2 2 4" xfId="38165" xr:uid="{00000000-0005-0000-0000-0000A4A10000}"/>
    <cellStyle name="Millares 2 7 3 3 2 3" xfId="10536" xr:uid="{00000000-0005-0000-0000-0000A5A10000}"/>
    <cellStyle name="Millares 2 7 3 3 2 3 2" xfId="20902" xr:uid="{00000000-0005-0000-0000-0000A6A10000}"/>
    <cellStyle name="Millares 2 7 3 3 2 3 2 2" xfId="51951" xr:uid="{00000000-0005-0000-0000-0000A7A10000}"/>
    <cellStyle name="Millares 2 7 3 3 2 3 3" xfId="31267" xr:uid="{00000000-0005-0000-0000-0000A8A10000}"/>
    <cellStyle name="Millares 2 7 3 3 2 3 4" xfId="41611" xr:uid="{00000000-0005-0000-0000-0000A9A10000}"/>
    <cellStyle name="Millares 2 7 3 3 2 4" xfId="14023" xr:uid="{00000000-0005-0000-0000-0000AAA10000}"/>
    <cellStyle name="Millares 2 7 3 3 2 4 2" xfId="45079" xr:uid="{00000000-0005-0000-0000-0000ABA10000}"/>
    <cellStyle name="Millares 2 7 3 3 2 5" xfId="24395" xr:uid="{00000000-0005-0000-0000-0000ACA10000}"/>
    <cellStyle name="Millares 2 7 3 3 2 6" xfId="34739" xr:uid="{00000000-0005-0000-0000-0000ADA10000}"/>
    <cellStyle name="Millares 2 7 3 3 3" xfId="5342" xr:uid="{00000000-0005-0000-0000-0000AEA10000}"/>
    <cellStyle name="Millares 2 7 3 3 3 2" xfId="15739" xr:uid="{00000000-0005-0000-0000-0000AFA10000}"/>
    <cellStyle name="Millares 2 7 3 3 3 2 2" xfId="46795" xr:uid="{00000000-0005-0000-0000-0000B0A10000}"/>
    <cellStyle name="Millares 2 7 3 3 3 3" xfId="26111" xr:uid="{00000000-0005-0000-0000-0000B1A10000}"/>
    <cellStyle name="Millares 2 7 3 3 3 4" xfId="36455" xr:uid="{00000000-0005-0000-0000-0000B2A10000}"/>
    <cellStyle name="Millares 2 7 3 3 4" xfId="8778" xr:uid="{00000000-0005-0000-0000-0000B3A10000}"/>
    <cellStyle name="Millares 2 7 3 3 4 2" xfId="19163" xr:uid="{00000000-0005-0000-0000-0000B4A10000}"/>
    <cellStyle name="Millares 2 7 3 3 4 2 2" xfId="50213" xr:uid="{00000000-0005-0000-0000-0000B5A10000}"/>
    <cellStyle name="Millares 2 7 3 3 4 3" xfId="29529" xr:uid="{00000000-0005-0000-0000-0000B6A10000}"/>
    <cellStyle name="Millares 2 7 3 3 4 4" xfId="39873" xr:uid="{00000000-0005-0000-0000-0000B7A10000}"/>
    <cellStyle name="Millares 2 7 3 3 5" xfId="12313" xr:uid="{00000000-0005-0000-0000-0000B8A10000}"/>
    <cellStyle name="Millares 2 7 3 3 5 2" xfId="43369" xr:uid="{00000000-0005-0000-0000-0000B9A10000}"/>
    <cellStyle name="Millares 2 7 3 3 6" xfId="22685" xr:uid="{00000000-0005-0000-0000-0000BAA10000}"/>
    <cellStyle name="Millares 2 7 3 3 7" xfId="33029" xr:uid="{00000000-0005-0000-0000-0000BBA10000}"/>
    <cellStyle name="Millares 2 7 3 4" xfId="1444" xr:uid="{00000000-0005-0000-0000-0000BCA10000}"/>
    <cellStyle name="Millares 2 7 3 4 2" xfId="3627" xr:uid="{00000000-0005-0000-0000-0000BDA10000}"/>
    <cellStyle name="Millares 2 7 3 4 2 2" xfId="7057" xr:uid="{00000000-0005-0000-0000-0000BEA10000}"/>
    <cellStyle name="Millares 2 7 3 4 2 2 2" xfId="17452" xr:uid="{00000000-0005-0000-0000-0000BFA10000}"/>
    <cellStyle name="Millares 2 7 3 4 2 2 2 2" xfId="48506" xr:uid="{00000000-0005-0000-0000-0000C0A10000}"/>
    <cellStyle name="Millares 2 7 3 4 2 2 3" xfId="27822" xr:uid="{00000000-0005-0000-0000-0000C1A10000}"/>
    <cellStyle name="Millares 2 7 3 4 2 2 4" xfId="38166" xr:uid="{00000000-0005-0000-0000-0000C2A10000}"/>
    <cellStyle name="Millares 2 7 3 4 2 3" xfId="10537" xr:uid="{00000000-0005-0000-0000-0000C3A10000}"/>
    <cellStyle name="Millares 2 7 3 4 2 3 2" xfId="20903" xr:uid="{00000000-0005-0000-0000-0000C4A10000}"/>
    <cellStyle name="Millares 2 7 3 4 2 3 2 2" xfId="51952" xr:uid="{00000000-0005-0000-0000-0000C5A10000}"/>
    <cellStyle name="Millares 2 7 3 4 2 3 3" xfId="31268" xr:uid="{00000000-0005-0000-0000-0000C6A10000}"/>
    <cellStyle name="Millares 2 7 3 4 2 3 4" xfId="41612" xr:uid="{00000000-0005-0000-0000-0000C7A10000}"/>
    <cellStyle name="Millares 2 7 3 4 2 4" xfId="14024" xr:uid="{00000000-0005-0000-0000-0000C8A10000}"/>
    <cellStyle name="Millares 2 7 3 4 2 4 2" xfId="45080" xr:uid="{00000000-0005-0000-0000-0000C9A10000}"/>
    <cellStyle name="Millares 2 7 3 4 2 5" xfId="24396" xr:uid="{00000000-0005-0000-0000-0000CAA10000}"/>
    <cellStyle name="Millares 2 7 3 4 2 6" xfId="34740" xr:uid="{00000000-0005-0000-0000-0000CBA10000}"/>
    <cellStyle name="Millares 2 7 3 4 3" xfId="5343" xr:uid="{00000000-0005-0000-0000-0000CCA10000}"/>
    <cellStyle name="Millares 2 7 3 4 3 2" xfId="15740" xr:uid="{00000000-0005-0000-0000-0000CDA10000}"/>
    <cellStyle name="Millares 2 7 3 4 3 2 2" xfId="46796" xr:uid="{00000000-0005-0000-0000-0000CEA10000}"/>
    <cellStyle name="Millares 2 7 3 4 3 3" xfId="26112" xr:uid="{00000000-0005-0000-0000-0000CFA10000}"/>
    <cellStyle name="Millares 2 7 3 4 3 4" xfId="36456" xr:uid="{00000000-0005-0000-0000-0000D0A10000}"/>
    <cellStyle name="Millares 2 7 3 4 4" xfId="8779" xr:uid="{00000000-0005-0000-0000-0000D1A10000}"/>
    <cellStyle name="Millares 2 7 3 4 4 2" xfId="19164" xr:uid="{00000000-0005-0000-0000-0000D2A10000}"/>
    <cellStyle name="Millares 2 7 3 4 4 2 2" xfId="50214" xr:uid="{00000000-0005-0000-0000-0000D3A10000}"/>
    <cellStyle name="Millares 2 7 3 4 4 3" xfId="29530" xr:uid="{00000000-0005-0000-0000-0000D4A10000}"/>
    <cellStyle name="Millares 2 7 3 4 4 4" xfId="39874" xr:uid="{00000000-0005-0000-0000-0000D5A10000}"/>
    <cellStyle name="Millares 2 7 3 4 5" xfId="12314" xr:uid="{00000000-0005-0000-0000-0000D6A10000}"/>
    <cellStyle name="Millares 2 7 3 4 5 2" xfId="43370" xr:uid="{00000000-0005-0000-0000-0000D7A10000}"/>
    <cellStyle name="Millares 2 7 3 4 6" xfId="22686" xr:uid="{00000000-0005-0000-0000-0000D8A10000}"/>
    <cellStyle name="Millares 2 7 3 4 7" xfId="33030" xr:uid="{00000000-0005-0000-0000-0000D9A10000}"/>
    <cellStyle name="Millares 2 7 3 5" xfId="1445" xr:uid="{00000000-0005-0000-0000-0000DAA10000}"/>
    <cellStyle name="Millares 2 7 3 5 2" xfId="3628" xr:uid="{00000000-0005-0000-0000-0000DBA10000}"/>
    <cellStyle name="Millares 2 7 3 5 2 2" xfId="7058" xr:uid="{00000000-0005-0000-0000-0000DCA10000}"/>
    <cellStyle name="Millares 2 7 3 5 2 2 2" xfId="17453" xr:uid="{00000000-0005-0000-0000-0000DDA10000}"/>
    <cellStyle name="Millares 2 7 3 5 2 2 2 2" xfId="48507" xr:uid="{00000000-0005-0000-0000-0000DEA10000}"/>
    <cellStyle name="Millares 2 7 3 5 2 2 3" xfId="27823" xr:uid="{00000000-0005-0000-0000-0000DFA10000}"/>
    <cellStyle name="Millares 2 7 3 5 2 2 4" xfId="38167" xr:uid="{00000000-0005-0000-0000-0000E0A10000}"/>
    <cellStyle name="Millares 2 7 3 5 2 3" xfId="10538" xr:uid="{00000000-0005-0000-0000-0000E1A10000}"/>
    <cellStyle name="Millares 2 7 3 5 2 3 2" xfId="20904" xr:uid="{00000000-0005-0000-0000-0000E2A10000}"/>
    <cellStyle name="Millares 2 7 3 5 2 3 2 2" xfId="51953" xr:uid="{00000000-0005-0000-0000-0000E3A10000}"/>
    <cellStyle name="Millares 2 7 3 5 2 3 3" xfId="31269" xr:uid="{00000000-0005-0000-0000-0000E4A10000}"/>
    <cellStyle name="Millares 2 7 3 5 2 3 4" xfId="41613" xr:uid="{00000000-0005-0000-0000-0000E5A10000}"/>
    <cellStyle name="Millares 2 7 3 5 2 4" xfId="14025" xr:uid="{00000000-0005-0000-0000-0000E6A10000}"/>
    <cellStyle name="Millares 2 7 3 5 2 4 2" xfId="45081" xr:uid="{00000000-0005-0000-0000-0000E7A10000}"/>
    <cellStyle name="Millares 2 7 3 5 2 5" xfId="24397" xr:uid="{00000000-0005-0000-0000-0000E8A10000}"/>
    <cellStyle name="Millares 2 7 3 5 2 6" xfId="34741" xr:uid="{00000000-0005-0000-0000-0000E9A10000}"/>
    <cellStyle name="Millares 2 7 3 5 3" xfId="5344" xr:uid="{00000000-0005-0000-0000-0000EAA10000}"/>
    <cellStyle name="Millares 2 7 3 5 3 2" xfId="15741" xr:uid="{00000000-0005-0000-0000-0000EBA10000}"/>
    <cellStyle name="Millares 2 7 3 5 3 2 2" xfId="46797" xr:uid="{00000000-0005-0000-0000-0000ECA10000}"/>
    <cellStyle name="Millares 2 7 3 5 3 3" xfId="26113" xr:uid="{00000000-0005-0000-0000-0000EDA10000}"/>
    <cellStyle name="Millares 2 7 3 5 3 4" xfId="36457" xr:uid="{00000000-0005-0000-0000-0000EEA10000}"/>
    <cellStyle name="Millares 2 7 3 5 4" xfId="8780" xr:uid="{00000000-0005-0000-0000-0000EFA10000}"/>
    <cellStyle name="Millares 2 7 3 5 4 2" xfId="19165" xr:uid="{00000000-0005-0000-0000-0000F0A10000}"/>
    <cellStyle name="Millares 2 7 3 5 4 2 2" xfId="50215" xr:uid="{00000000-0005-0000-0000-0000F1A10000}"/>
    <cellStyle name="Millares 2 7 3 5 4 3" xfId="29531" xr:uid="{00000000-0005-0000-0000-0000F2A10000}"/>
    <cellStyle name="Millares 2 7 3 5 4 4" xfId="39875" xr:uid="{00000000-0005-0000-0000-0000F3A10000}"/>
    <cellStyle name="Millares 2 7 3 5 5" xfId="12315" xr:uid="{00000000-0005-0000-0000-0000F4A10000}"/>
    <cellStyle name="Millares 2 7 3 5 5 2" xfId="43371" xr:uid="{00000000-0005-0000-0000-0000F5A10000}"/>
    <cellStyle name="Millares 2 7 3 5 6" xfId="22687" xr:uid="{00000000-0005-0000-0000-0000F6A10000}"/>
    <cellStyle name="Millares 2 7 3 5 7" xfId="33031" xr:uid="{00000000-0005-0000-0000-0000F7A10000}"/>
    <cellStyle name="Millares 2 7 3 6" xfId="3623" xr:uid="{00000000-0005-0000-0000-0000F8A10000}"/>
    <cellStyle name="Millares 2 7 3 6 2" xfId="7053" xr:uid="{00000000-0005-0000-0000-0000F9A10000}"/>
    <cellStyle name="Millares 2 7 3 6 2 2" xfId="17448" xr:uid="{00000000-0005-0000-0000-0000FAA10000}"/>
    <cellStyle name="Millares 2 7 3 6 2 2 2" xfId="48502" xr:uid="{00000000-0005-0000-0000-0000FBA10000}"/>
    <cellStyle name="Millares 2 7 3 6 2 3" xfId="27818" xr:uid="{00000000-0005-0000-0000-0000FCA10000}"/>
    <cellStyle name="Millares 2 7 3 6 2 4" xfId="38162" xr:uid="{00000000-0005-0000-0000-0000FDA10000}"/>
    <cellStyle name="Millares 2 7 3 6 3" xfId="10533" xr:uid="{00000000-0005-0000-0000-0000FEA10000}"/>
    <cellStyle name="Millares 2 7 3 6 3 2" xfId="20899" xr:uid="{00000000-0005-0000-0000-0000FFA10000}"/>
    <cellStyle name="Millares 2 7 3 6 3 2 2" xfId="51948" xr:uid="{00000000-0005-0000-0000-000000A20000}"/>
    <cellStyle name="Millares 2 7 3 6 3 3" xfId="31264" xr:uid="{00000000-0005-0000-0000-000001A20000}"/>
    <cellStyle name="Millares 2 7 3 6 3 4" xfId="41608" xr:uid="{00000000-0005-0000-0000-000002A20000}"/>
    <cellStyle name="Millares 2 7 3 6 4" xfId="14020" xr:uid="{00000000-0005-0000-0000-000003A20000}"/>
    <cellStyle name="Millares 2 7 3 6 4 2" xfId="45076" xr:uid="{00000000-0005-0000-0000-000004A20000}"/>
    <cellStyle name="Millares 2 7 3 6 5" xfId="24392" xr:uid="{00000000-0005-0000-0000-000005A20000}"/>
    <cellStyle name="Millares 2 7 3 6 6" xfId="34736" xr:uid="{00000000-0005-0000-0000-000006A20000}"/>
    <cellStyle name="Millares 2 7 3 7" xfId="5339" xr:uid="{00000000-0005-0000-0000-000007A20000}"/>
    <cellStyle name="Millares 2 7 3 7 2" xfId="15736" xr:uid="{00000000-0005-0000-0000-000008A20000}"/>
    <cellStyle name="Millares 2 7 3 7 2 2" xfId="46792" xr:uid="{00000000-0005-0000-0000-000009A20000}"/>
    <cellStyle name="Millares 2 7 3 7 3" xfId="26108" xr:uid="{00000000-0005-0000-0000-00000AA20000}"/>
    <cellStyle name="Millares 2 7 3 7 4" xfId="36452" xr:uid="{00000000-0005-0000-0000-00000BA20000}"/>
    <cellStyle name="Millares 2 7 3 8" xfId="8775" xr:uid="{00000000-0005-0000-0000-00000CA20000}"/>
    <cellStyle name="Millares 2 7 3 8 2" xfId="19160" xr:uid="{00000000-0005-0000-0000-00000DA20000}"/>
    <cellStyle name="Millares 2 7 3 8 2 2" xfId="50210" xr:uid="{00000000-0005-0000-0000-00000EA20000}"/>
    <cellStyle name="Millares 2 7 3 8 3" xfId="29526" xr:uid="{00000000-0005-0000-0000-00000FA20000}"/>
    <cellStyle name="Millares 2 7 3 8 4" xfId="39870" xr:uid="{00000000-0005-0000-0000-000010A20000}"/>
    <cellStyle name="Millares 2 7 3 9" xfId="12310" xr:uid="{00000000-0005-0000-0000-000011A20000}"/>
    <cellStyle name="Millares 2 7 3 9 2" xfId="43366" xr:uid="{00000000-0005-0000-0000-000012A20000}"/>
    <cellStyle name="Millares 2 7 4" xfId="5326" xr:uid="{00000000-0005-0000-0000-000013A20000}"/>
    <cellStyle name="Millares 2 7 4 2" xfId="15723" xr:uid="{00000000-0005-0000-0000-000014A20000}"/>
    <cellStyle name="Millares 2 7 4 2 2" xfId="46779" xr:uid="{00000000-0005-0000-0000-000015A20000}"/>
    <cellStyle name="Millares 2 7 4 3" xfId="26095" xr:uid="{00000000-0005-0000-0000-000016A20000}"/>
    <cellStyle name="Millares 2 7 4 4" xfId="36439" xr:uid="{00000000-0005-0000-0000-000017A20000}"/>
    <cellStyle name="Millares 2 7 5" xfId="12297" xr:uid="{00000000-0005-0000-0000-000018A20000}"/>
    <cellStyle name="Millares 2 7 5 2" xfId="43353" xr:uid="{00000000-0005-0000-0000-000019A20000}"/>
    <cellStyle name="Millares 2 7 6" xfId="22669" xr:uid="{00000000-0005-0000-0000-00001AA20000}"/>
    <cellStyle name="Millares 2 7 7" xfId="33013" xr:uid="{00000000-0005-0000-0000-00001BA20000}"/>
    <cellStyle name="Millares 2 8" xfId="1446" xr:uid="{00000000-0005-0000-0000-00001CA20000}"/>
    <cellStyle name="Millares 2 8 2" xfId="3629" xr:uid="{00000000-0005-0000-0000-00001DA20000}"/>
    <cellStyle name="Millares 2 8 2 2" xfId="7059" xr:uid="{00000000-0005-0000-0000-00001EA20000}"/>
    <cellStyle name="Millares 2 8 2 2 2" xfId="17454" xr:uid="{00000000-0005-0000-0000-00001FA20000}"/>
    <cellStyle name="Millares 2 8 2 2 2 2" xfId="48508" xr:uid="{00000000-0005-0000-0000-000020A20000}"/>
    <cellStyle name="Millares 2 8 2 2 3" xfId="27824" xr:uid="{00000000-0005-0000-0000-000021A20000}"/>
    <cellStyle name="Millares 2 8 2 2 4" xfId="38168" xr:uid="{00000000-0005-0000-0000-000022A20000}"/>
    <cellStyle name="Millares 2 8 2 3" xfId="10539" xr:uid="{00000000-0005-0000-0000-000023A20000}"/>
    <cellStyle name="Millares 2 8 2 3 2" xfId="20905" xr:uid="{00000000-0005-0000-0000-000024A20000}"/>
    <cellStyle name="Millares 2 8 2 3 2 2" xfId="51954" xr:uid="{00000000-0005-0000-0000-000025A20000}"/>
    <cellStyle name="Millares 2 8 2 3 3" xfId="31270" xr:uid="{00000000-0005-0000-0000-000026A20000}"/>
    <cellStyle name="Millares 2 8 2 3 4" xfId="41614" xr:uid="{00000000-0005-0000-0000-000027A20000}"/>
    <cellStyle name="Millares 2 8 2 4" xfId="14026" xr:uid="{00000000-0005-0000-0000-000028A20000}"/>
    <cellStyle name="Millares 2 8 2 4 2" xfId="45082" xr:uid="{00000000-0005-0000-0000-000029A20000}"/>
    <cellStyle name="Millares 2 8 2 5" xfId="24398" xr:uid="{00000000-0005-0000-0000-00002AA20000}"/>
    <cellStyle name="Millares 2 8 2 6" xfId="34742" xr:uid="{00000000-0005-0000-0000-00002BA20000}"/>
    <cellStyle name="Millares 2 8 3" xfId="5345" xr:uid="{00000000-0005-0000-0000-00002CA20000}"/>
    <cellStyle name="Millares 2 8 3 2" xfId="15742" xr:uid="{00000000-0005-0000-0000-00002DA20000}"/>
    <cellStyle name="Millares 2 8 3 2 2" xfId="46798" xr:uid="{00000000-0005-0000-0000-00002EA20000}"/>
    <cellStyle name="Millares 2 8 3 3" xfId="26114" xr:uid="{00000000-0005-0000-0000-00002FA20000}"/>
    <cellStyle name="Millares 2 8 3 4" xfId="36458" xr:uid="{00000000-0005-0000-0000-000030A20000}"/>
    <cellStyle name="Millares 2 8 4" xfId="8781" xr:uid="{00000000-0005-0000-0000-000031A20000}"/>
    <cellStyle name="Millares 2 8 4 2" xfId="19166" xr:uid="{00000000-0005-0000-0000-000032A20000}"/>
    <cellStyle name="Millares 2 8 4 2 2" xfId="50216" xr:uid="{00000000-0005-0000-0000-000033A20000}"/>
    <cellStyle name="Millares 2 8 4 3" xfId="29532" xr:uid="{00000000-0005-0000-0000-000034A20000}"/>
    <cellStyle name="Millares 2 8 4 4" xfId="39876" xr:uid="{00000000-0005-0000-0000-000035A20000}"/>
    <cellStyle name="Millares 2 8 5" xfId="12316" xr:uid="{00000000-0005-0000-0000-000036A20000}"/>
    <cellStyle name="Millares 2 8 5 2" xfId="43372" xr:uid="{00000000-0005-0000-0000-000037A20000}"/>
    <cellStyle name="Millares 2 8 6" xfId="22688" xr:uid="{00000000-0005-0000-0000-000038A20000}"/>
    <cellStyle name="Millares 2 8 7" xfId="33032" xr:uid="{00000000-0005-0000-0000-000039A20000}"/>
    <cellStyle name="Millares 2 9" xfId="1447" xr:uid="{00000000-0005-0000-0000-00003AA20000}"/>
    <cellStyle name="Millares 2 9 2" xfId="3630" xr:uid="{00000000-0005-0000-0000-00003BA20000}"/>
    <cellStyle name="Millares 2 9 2 2" xfId="7060" xr:uid="{00000000-0005-0000-0000-00003CA20000}"/>
    <cellStyle name="Millares 2 9 2 2 2" xfId="17455" xr:uid="{00000000-0005-0000-0000-00003DA20000}"/>
    <cellStyle name="Millares 2 9 2 2 2 2" xfId="48509" xr:uid="{00000000-0005-0000-0000-00003EA20000}"/>
    <cellStyle name="Millares 2 9 2 2 3" xfId="27825" xr:uid="{00000000-0005-0000-0000-00003FA20000}"/>
    <cellStyle name="Millares 2 9 2 2 4" xfId="38169" xr:uid="{00000000-0005-0000-0000-000040A20000}"/>
    <cellStyle name="Millares 2 9 2 3" xfId="10540" xr:uid="{00000000-0005-0000-0000-000041A20000}"/>
    <cellStyle name="Millares 2 9 2 3 2" xfId="20906" xr:uid="{00000000-0005-0000-0000-000042A20000}"/>
    <cellStyle name="Millares 2 9 2 3 2 2" xfId="51955" xr:uid="{00000000-0005-0000-0000-000043A20000}"/>
    <cellStyle name="Millares 2 9 2 3 3" xfId="31271" xr:uid="{00000000-0005-0000-0000-000044A20000}"/>
    <cellStyle name="Millares 2 9 2 3 4" xfId="41615" xr:uid="{00000000-0005-0000-0000-000045A20000}"/>
    <cellStyle name="Millares 2 9 2 4" xfId="14027" xr:uid="{00000000-0005-0000-0000-000046A20000}"/>
    <cellStyle name="Millares 2 9 2 4 2" xfId="45083" xr:uid="{00000000-0005-0000-0000-000047A20000}"/>
    <cellStyle name="Millares 2 9 2 5" xfId="24399" xr:uid="{00000000-0005-0000-0000-000048A20000}"/>
    <cellStyle name="Millares 2 9 2 6" xfId="34743" xr:uid="{00000000-0005-0000-0000-000049A20000}"/>
    <cellStyle name="Millares 2 9 3" xfId="5346" xr:uid="{00000000-0005-0000-0000-00004AA20000}"/>
    <cellStyle name="Millares 2 9 3 2" xfId="15743" xr:uid="{00000000-0005-0000-0000-00004BA20000}"/>
    <cellStyle name="Millares 2 9 3 2 2" xfId="46799" xr:uid="{00000000-0005-0000-0000-00004CA20000}"/>
    <cellStyle name="Millares 2 9 3 3" xfId="26115" xr:uid="{00000000-0005-0000-0000-00004DA20000}"/>
    <cellStyle name="Millares 2 9 3 4" xfId="36459" xr:uid="{00000000-0005-0000-0000-00004EA20000}"/>
    <cellStyle name="Millares 2 9 4" xfId="8782" xr:uid="{00000000-0005-0000-0000-00004FA20000}"/>
    <cellStyle name="Millares 2 9 4 2" xfId="19167" xr:uid="{00000000-0005-0000-0000-000050A20000}"/>
    <cellStyle name="Millares 2 9 4 2 2" xfId="50217" xr:uid="{00000000-0005-0000-0000-000051A20000}"/>
    <cellStyle name="Millares 2 9 4 3" xfId="29533" xr:uid="{00000000-0005-0000-0000-000052A20000}"/>
    <cellStyle name="Millares 2 9 4 4" xfId="39877" xr:uid="{00000000-0005-0000-0000-000053A20000}"/>
    <cellStyle name="Millares 2 9 5" xfId="12317" xr:uid="{00000000-0005-0000-0000-000054A20000}"/>
    <cellStyle name="Millares 2 9 5 2" xfId="43373" xr:uid="{00000000-0005-0000-0000-000055A20000}"/>
    <cellStyle name="Millares 2 9 6" xfId="22689" xr:uid="{00000000-0005-0000-0000-000056A20000}"/>
    <cellStyle name="Millares 2 9 7" xfId="33033" xr:uid="{00000000-0005-0000-0000-000057A20000}"/>
    <cellStyle name="Millares 2_Hoja1" xfId="52386" xr:uid="{23F68FD8-445B-4A3E-8940-8A990AD9E2B0}"/>
    <cellStyle name="Millares 20" xfId="1448" xr:uid="{00000000-0005-0000-0000-000058A20000}"/>
    <cellStyle name="Millares 20 2" xfId="1449" xr:uid="{00000000-0005-0000-0000-000059A20000}"/>
    <cellStyle name="Millares 20 2 2" xfId="3631" xr:uid="{00000000-0005-0000-0000-00005AA20000}"/>
    <cellStyle name="Millares 20 2 2 2" xfId="7061" xr:uid="{00000000-0005-0000-0000-00005BA20000}"/>
    <cellStyle name="Millares 20 2 2 2 2" xfId="17456" xr:uid="{00000000-0005-0000-0000-00005CA20000}"/>
    <cellStyle name="Millares 20 2 2 2 2 2" xfId="48510" xr:uid="{00000000-0005-0000-0000-00005DA20000}"/>
    <cellStyle name="Millares 20 2 2 2 3" xfId="27826" xr:uid="{00000000-0005-0000-0000-00005EA20000}"/>
    <cellStyle name="Millares 20 2 2 2 4" xfId="38170" xr:uid="{00000000-0005-0000-0000-00005FA20000}"/>
    <cellStyle name="Millares 20 2 2 3" xfId="10541" xr:uid="{00000000-0005-0000-0000-000060A20000}"/>
    <cellStyle name="Millares 20 2 2 3 2" xfId="20907" xr:uid="{00000000-0005-0000-0000-000061A20000}"/>
    <cellStyle name="Millares 20 2 2 3 2 2" xfId="51956" xr:uid="{00000000-0005-0000-0000-000062A20000}"/>
    <cellStyle name="Millares 20 2 2 3 3" xfId="31272" xr:uid="{00000000-0005-0000-0000-000063A20000}"/>
    <cellStyle name="Millares 20 2 2 3 4" xfId="41616" xr:uid="{00000000-0005-0000-0000-000064A20000}"/>
    <cellStyle name="Millares 20 2 2 4" xfId="14028" xr:uid="{00000000-0005-0000-0000-000065A20000}"/>
    <cellStyle name="Millares 20 2 2 4 2" xfId="45084" xr:uid="{00000000-0005-0000-0000-000066A20000}"/>
    <cellStyle name="Millares 20 2 2 5" xfId="24400" xr:uid="{00000000-0005-0000-0000-000067A20000}"/>
    <cellStyle name="Millares 20 2 2 6" xfId="34744" xr:uid="{00000000-0005-0000-0000-000068A20000}"/>
    <cellStyle name="Millares 20 2 3" xfId="5347" xr:uid="{00000000-0005-0000-0000-000069A20000}"/>
    <cellStyle name="Millares 20 2 3 2" xfId="15744" xr:uid="{00000000-0005-0000-0000-00006AA20000}"/>
    <cellStyle name="Millares 20 2 3 2 2" xfId="46800" xr:uid="{00000000-0005-0000-0000-00006BA20000}"/>
    <cellStyle name="Millares 20 2 3 3" xfId="26116" xr:uid="{00000000-0005-0000-0000-00006CA20000}"/>
    <cellStyle name="Millares 20 2 3 4" xfId="36460" xr:uid="{00000000-0005-0000-0000-00006DA20000}"/>
    <cellStyle name="Millares 20 2 4" xfId="8783" xr:uid="{00000000-0005-0000-0000-00006EA20000}"/>
    <cellStyle name="Millares 20 2 4 2" xfId="19168" xr:uid="{00000000-0005-0000-0000-00006FA20000}"/>
    <cellStyle name="Millares 20 2 4 2 2" xfId="50218" xr:uid="{00000000-0005-0000-0000-000070A20000}"/>
    <cellStyle name="Millares 20 2 4 3" xfId="29534" xr:uid="{00000000-0005-0000-0000-000071A20000}"/>
    <cellStyle name="Millares 20 2 4 4" xfId="39878" xr:uid="{00000000-0005-0000-0000-000072A20000}"/>
    <cellStyle name="Millares 20 2 5" xfId="12318" xr:uid="{00000000-0005-0000-0000-000073A20000}"/>
    <cellStyle name="Millares 20 2 5 2" xfId="43374" xr:uid="{00000000-0005-0000-0000-000074A20000}"/>
    <cellStyle name="Millares 20 2 6" xfId="22690" xr:uid="{00000000-0005-0000-0000-000075A20000}"/>
    <cellStyle name="Millares 20 2 7" xfId="33034" xr:uid="{00000000-0005-0000-0000-000076A20000}"/>
    <cellStyle name="Millares 21" xfId="1450" xr:uid="{00000000-0005-0000-0000-000077A20000}"/>
    <cellStyle name="Millares 22" xfId="1451" xr:uid="{00000000-0005-0000-0000-000078A20000}"/>
    <cellStyle name="Millares 23" xfId="1452" xr:uid="{00000000-0005-0000-0000-000079A20000}"/>
    <cellStyle name="Millares 24" xfId="1453" xr:uid="{00000000-0005-0000-0000-00007AA20000}"/>
    <cellStyle name="Millares 25" xfId="1454" xr:uid="{00000000-0005-0000-0000-00007BA20000}"/>
    <cellStyle name="Millares 26" xfId="1455" xr:uid="{00000000-0005-0000-0000-00007CA20000}"/>
    <cellStyle name="Millares 27" xfId="1456" xr:uid="{00000000-0005-0000-0000-00007DA20000}"/>
    <cellStyle name="Millares 28" xfId="1457" xr:uid="{00000000-0005-0000-0000-00007EA20000}"/>
    <cellStyle name="Millares 29" xfId="1458" xr:uid="{00000000-0005-0000-0000-00007FA20000}"/>
    <cellStyle name="Millares 3" xfId="1459" xr:uid="{00000000-0005-0000-0000-000080A20000}"/>
    <cellStyle name="Millares 3 10" xfId="22691" xr:uid="{00000000-0005-0000-0000-000081A20000}"/>
    <cellStyle name="Millares 3 11" xfId="33035" xr:uid="{00000000-0005-0000-0000-000082A20000}"/>
    <cellStyle name="Millares 3 2" xfId="1460" xr:uid="{00000000-0005-0000-0000-000083A20000}"/>
    <cellStyle name="Millares 3 2 2" xfId="10891" xr:uid="{00000000-0005-0000-0000-000084A20000}"/>
    <cellStyle name="Millares 3 3" xfId="1461" xr:uid="{00000000-0005-0000-0000-000085A20000}"/>
    <cellStyle name="Millares 3 3 10" xfId="1462" xr:uid="{00000000-0005-0000-0000-000086A20000}"/>
    <cellStyle name="Millares 3 3 10 2" xfId="3633" xr:uid="{00000000-0005-0000-0000-000087A20000}"/>
    <cellStyle name="Millares 3 3 10 2 2" xfId="7063" xr:uid="{00000000-0005-0000-0000-000088A20000}"/>
    <cellStyle name="Millares 3 3 10 2 2 2" xfId="17458" xr:uid="{00000000-0005-0000-0000-000089A20000}"/>
    <cellStyle name="Millares 3 3 10 2 2 2 2" xfId="48512" xr:uid="{00000000-0005-0000-0000-00008AA20000}"/>
    <cellStyle name="Millares 3 3 10 2 2 3" xfId="27828" xr:uid="{00000000-0005-0000-0000-00008BA20000}"/>
    <cellStyle name="Millares 3 3 10 2 2 4" xfId="38172" xr:uid="{00000000-0005-0000-0000-00008CA20000}"/>
    <cellStyle name="Millares 3 3 10 2 3" xfId="10543" xr:uid="{00000000-0005-0000-0000-00008DA20000}"/>
    <cellStyle name="Millares 3 3 10 2 3 2" xfId="20909" xr:uid="{00000000-0005-0000-0000-00008EA20000}"/>
    <cellStyle name="Millares 3 3 10 2 3 2 2" xfId="51958" xr:uid="{00000000-0005-0000-0000-00008FA20000}"/>
    <cellStyle name="Millares 3 3 10 2 3 3" xfId="31274" xr:uid="{00000000-0005-0000-0000-000090A20000}"/>
    <cellStyle name="Millares 3 3 10 2 3 4" xfId="41618" xr:uid="{00000000-0005-0000-0000-000091A20000}"/>
    <cellStyle name="Millares 3 3 10 2 4" xfId="14030" xr:uid="{00000000-0005-0000-0000-000092A20000}"/>
    <cellStyle name="Millares 3 3 10 2 4 2" xfId="45086" xr:uid="{00000000-0005-0000-0000-000093A20000}"/>
    <cellStyle name="Millares 3 3 10 2 5" xfId="24402" xr:uid="{00000000-0005-0000-0000-000094A20000}"/>
    <cellStyle name="Millares 3 3 10 2 6" xfId="34746" xr:uid="{00000000-0005-0000-0000-000095A20000}"/>
    <cellStyle name="Millares 3 3 10 3" xfId="5350" xr:uid="{00000000-0005-0000-0000-000096A20000}"/>
    <cellStyle name="Millares 3 3 10 3 2" xfId="15747" xr:uid="{00000000-0005-0000-0000-000097A20000}"/>
    <cellStyle name="Millares 3 3 10 3 2 2" xfId="46803" xr:uid="{00000000-0005-0000-0000-000098A20000}"/>
    <cellStyle name="Millares 3 3 10 3 3" xfId="26119" xr:uid="{00000000-0005-0000-0000-000099A20000}"/>
    <cellStyle name="Millares 3 3 10 3 4" xfId="36463" xr:uid="{00000000-0005-0000-0000-00009AA20000}"/>
    <cellStyle name="Millares 3 3 10 4" xfId="8785" xr:uid="{00000000-0005-0000-0000-00009BA20000}"/>
    <cellStyle name="Millares 3 3 10 4 2" xfId="19170" xr:uid="{00000000-0005-0000-0000-00009CA20000}"/>
    <cellStyle name="Millares 3 3 10 4 2 2" xfId="50220" xr:uid="{00000000-0005-0000-0000-00009DA20000}"/>
    <cellStyle name="Millares 3 3 10 4 3" xfId="29536" xr:uid="{00000000-0005-0000-0000-00009EA20000}"/>
    <cellStyle name="Millares 3 3 10 4 4" xfId="39880" xr:uid="{00000000-0005-0000-0000-00009FA20000}"/>
    <cellStyle name="Millares 3 3 10 5" xfId="12321" xr:uid="{00000000-0005-0000-0000-0000A0A20000}"/>
    <cellStyle name="Millares 3 3 10 5 2" xfId="43377" xr:uid="{00000000-0005-0000-0000-0000A1A20000}"/>
    <cellStyle name="Millares 3 3 10 6" xfId="22693" xr:uid="{00000000-0005-0000-0000-0000A2A20000}"/>
    <cellStyle name="Millares 3 3 10 7" xfId="33037" xr:uid="{00000000-0005-0000-0000-0000A3A20000}"/>
    <cellStyle name="Millares 3 3 11" xfId="1463" xr:uid="{00000000-0005-0000-0000-0000A4A20000}"/>
    <cellStyle name="Millares 3 3 11 2" xfId="3634" xr:uid="{00000000-0005-0000-0000-0000A5A20000}"/>
    <cellStyle name="Millares 3 3 11 2 2" xfId="7064" xr:uid="{00000000-0005-0000-0000-0000A6A20000}"/>
    <cellStyle name="Millares 3 3 11 2 2 2" xfId="17459" xr:uid="{00000000-0005-0000-0000-0000A7A20000}"/>
    <cellStyle name="Millares 3 3 11 2 2 2 2" xfId="48513" xr:uid="{00000000-0005-0000-0000-0000A8A20000}"/>
    <cellStyle name="Millares 3 3 11 2 2 3" xfId="27829" xr:uid="{00000000-0005-0000-0000-0000A9A20000}"/>
    <cellStyle name="Millares 3 3 11 2 2 4" xfId="38173" xr:uid="{00000000-0005-0000-0000-0000AAA20000}"/>
    <cellStyle name="Millares 3 3 11 2 3" xfId="10544" xr:uid="{00000000-0005-0000-0000-0000ABA20000}"/>
    <cellStyle name="Millares 3 3 11 2 3 2" xfId="20910" xr:uid="{00000000-0005-0000-0000-0000ACA20000}"/>
    <cellStyle name="Millares 3 3 11 2 3 2 2" xfId="51959" xr:uid="{00000000-0005-0000-0000-0000ADA20000}"/>
    <cellStyle name="Millares 3 3 11 2 3 3" xfId="31275" xr:uid="{00000000-0005-0000-0000-0000AEA20000}"/>
    <cellStyle name="Millares 3 3 11 2 3 4" xfId="41619" xr:uid="{00000000-0005-0000-0000-0000AFA20000}"/>
    <cellStyle name="Millares 3 3 11 2 4" xfId="14031" xr:uid="{00000000-0005-0000-0000-0000B0A20000}"/>
    <cellStyle name="Millares 3 3 11 2 4 2" xfId="45087" xr:uid="{00000000-0005-0000-0000-0000B1A20000}"/>
    <cellStyle name="Millares 3 3 11 2 5" xfId="24403" xr:uid="{00000000-0005-0000-0000-0000B2A20000}"/>
    <cellStyle name="Millares 3 3 11 2 6" xfId="34747" xr:uid="{00000000-0005-0000-0000-0000B3A20000}"/>
    <cellStyle name="Millares 3 3 11 3" xfId="5351" xr:uid="{00000000-0005-0000-0000-0000B4A20000}"/>
    <cellStyle name="Millares 3 3 11 3 2" xfId="15748" xr:uid="{00000000-0005-0000-0000-0000B5A20000}"/>
    <cellStyle name="Millares 3 3 11 3 2 2" xfId="46804" xr:uid="{00000000-0005-0000-0000-0000B6A20000}"/>
    <cellStyle name="Millares 3 3 11 3 3" xfId="26120" xr:uid="{00000000-0005-0000-0000-0000B7A20000}"/>
    <cellStyle name="Millares 3 3 11 3 4" xfId="36464" xr:uid="{00000000-0005-0000-0000-0000B8A20000}"/>
    <cellStyle name="Millares 3 3 11 4" xfId="8786" xr:uid="{00000000-0005-0000-0000-0000B9A20000}"/>
    <cellStyle name="Millares 3 3 11 4 2" xfId="19171" xr:uid="{00000000-0005-0000-0000-0000BAA20000}"/>
    <cellStyle name="Millares 3 3 11 4 2 2" xfId="50221" xr:uid="{00000000-0005-0000-0000-0000BBA20000}"/>
    <cellStyle name="Millares 3 3 11 4 3" xfId="29537" xr:uid="{00000000-0005-0000-0000-0000BCA20000}"/>
    <cellStyle name="Millares 3 3 11 4 4" xfId="39881" xr:uid="{00000000-0005-0000-0000-0000BDA20000}"/>
    <cellStyle name="Millares 3 3 11 5" xfId="12322" xr:uid="{00000000-0005-0000-0000-0000BEA20000}"/>
    <cellStyle name="Millares 3 3 11 5 2" xfId="43378" xr:uid="{00000000-0005-0000-0000-0000BFA20000}"/>
    <cellStyle name="Millares 3 3 11 6" xfId="22694" xr:uid="{00000000-0005-0000-0000-0000C0A20000}"/>
    <cellStyle name="Millares 3 3 11 7" xfId="33038" xr:uid="{00000000-0005-0000-0000-0000C1A20000}"/>
    <cellStyle name="Millares 3 3 12" xfId="3632" xr:uid="{00000000-0005-0000-0000-0000C2A20000}"/>
    <cellStyle name="Millares 3 3 12 2" xfId="7062" xr:uid="{00000000-0005-0000-0000-0000C3A20000}"/>
    <cellStyle name="Millares 3 3 12 2 2" xfId="17457" xr:uid="{00000000-0005-0000-0000-0000C4A20000}"/>
    <cellStyle name="Millares 3 3 12 2 2 2" xfId="48511" xr:uid="{00000000-0005-0000-0000-0000C5A20000}"/>
    <cellStyle name="Millares 3 3 12 2 3" xfId="27827" xr:uid="{00000000-0005-0000-0000-0000C6A20000}"/>
    <cellStyle name="Millares 3 3 12 2 4" xfId="38171" xr:uid="{00000000-0005-0000-0000-0000C7A20000}"/>
    <cellStyle name="Millares 3 3 12 3" xfId="10542" xr:uid="{00000000-0005-0000-0000-0000C8A20000}"/>
    <cellStyle name="Millares 3 3 12 3 2" xfId="20908" xr:uid="{00000000-0005-0000-0000-0000C9A20000}"/>
    <cellStyle name="Millares 3 3 12 3 2 2" xfId="51957" xr:uid="{00000000-0005-0000-0000-0000CAA20000}"/>
    <cellStyle name="Millares 3 3 12 3 3" xfId="31273" xr:uid="{00000000-0005-0000-0000-0000CBA20000}"/>
    <cellStyle name="Millares 3 3 12 3 4" xfId="41617" xr:uid="{00000000-0005-0000-0000-0000CCA20000}"/>
    <cellStyle name="Millares 3 3 12 4" xfId="14029" xr:uid="{00000000-0005-0000-0000-0000CDA20000}"/>
    <cellStyle name="Millares 3 3 12 4 2" xfId="45085" xr:uid="{00000000-0005-0000-0000-0000CEA20000}"/>
    <cellStyle name="Millares 3 3 12 5" xfId="24401" xr:uid="{00000000-0005-0000-0000-0000CFA20000}"/>
    <cellStyle name="Millares 3 3 12 6" xfId="34745" xr:uid="{00000000-0005-0000-0000-0000D0A20000}"/>
    <cellStyle name="Millares 3 3 13" xfId="5349" xr:uid="{00000000-0005-0000-0000-0000D1A20000}"/>
    <cellStyle name="Millares 3 3 13 2" xfId="15746" xr:uid="{00000000-0005-0000-0000-0000D2A20000}"/>
    <cellStyle name="Millares 3 3 13 2 2" xfId="46802" xr:uid="{00000000-0005-0000-0000-0000D3A20000}"/>
    <cellStyle name="Millares 3 3 13 3" xfId="26118" xr:uid="{00000000-0005-0000-0000-0000D4A20000}"/>
    <cellStyle name="Millares 3 3 13 4" xfId="36462" xr:uid="{00000000-0005-0000-0000-0000D5A20000}"/>
    <cellStyle name="Millares 3 3 14" xfId="8784" xr:uid="{00000000-0005-0000-0000-0000D6A20000}"/>
    <cellStyle name="Millares 3 3 14 2" xfId="19169" xr:uid="{00000000-0005-0000-0000-0000D7A20000}"/>
    <cellStyle name="Millares 3 3 14 2 2" xfId="50219" xr:uid="{00000000-0005-0000-0000-0000D8A20000}"/>
    <cellStyle name="Millares 3 3 14 3" xfId="29535" xr:uid="{00000000-0005-0000-0000-0000D9A20000}"/>
    <cellStyle name="Millares 3 3 14 4" xfId="39879" xr:uid="{00000000-0005-0000-0000-0000DAA20000}"/>
    <cellStyle name="Millares 3 3 15" xfId="12320" xr:uid="{00000000-0005-0000-0000-0000DBA20000}"/>
    <cellStyle name="Millares 3 3 15 2" xfId="43376" xr:uid="{00000000-0005-0000-0000-0000DCA20000}"/>
    <cellStyle name="Millares 3 3 16" xfId="22692" xr:uid="{00000000-0005-0000-0000-0000DDA20000}"/>
    <cellStyle name="Millares 3 3 17" xfId="33036" xr:uid="{00000000-0005-0000-0000-0000DEA20000}"/>
    <cellStyle name="Millares 3 3 2" xfId="1464" xr:uid="{00000000-0005-0000-0000-0000DFA20000}"/>
    <cellStyle name="Millares 3 3 2 10" xfId="1465" xr:uid="{00000000-0005-0000-0000-0000E0A20000}"/>
    <cellStyle name="Millares 3 3 2 10 2" xfId="3636" xr:uid="{00000000-0005-0000-0000-0000E1A20000}"/>
    <cellStyle name="Millares 3 3 2 10 2 2" xfId="7066" xr:uid="{00000000-0005-0000-0000-0000E2A20000}"/>
    <cellStyle name="Millares 3 3 2 10 2 2 2" xfId="17461" xr:uid="{00000000-0005-0000-0000-0000E3A20000}"/>
    <cellStyle name="Millares 3 3 2 10 2 2 2 2" xfId="48515" xr:uid="{00000000-0005-0000-0000-0000E4A20000}"/>
    <cellStyle name="Millares 3 3 2 10 2 2 3" xfId="27831" xr:uid="{00000000-0005-0000-0000-0000E5A20000}"/>
    <cellStyle name="Millares 3 3 2 10 2 2 4" xfId="38175" xr:uid="{00000000-0005-0000-0000-0000E6A20000}"/>
    <cellStyle name="Millares 3 3 2 10 2 3" xfId="10546" xr:uid="{00000000-0005-0000-0000-0000E7A20000}"/>
    <cellStyle name="Millares 3 3 2 10 2 3 2" xfId="20912" xr:uid="{00000000-0005-0000-0000-0000E8A20000}"/>
    <cellStyle name="Millares 3 3 2 10 2 3 2 2" xfId="51961" xr:uid="{00000000-0005-0000-0000-0000E9A20000}"/>
    <cellStyle name="Millares 3 3 2 10 2 3 3" xfId="31277" xr:uid="{00000000-0005-0000-0000-0000EAA20000}"/>
    <cellStyle name="Millares 3 3 2 10 2 3 4" xfId="41621" xr:uid="{00000000-0005-0000-0000-0000EBA20000}"/>
    <cellStyle name="Millares 3 3 2 10 2 4" xfId="14033" xr:uid="{00000000-0005-0000-0000-0000ECA20000}"/>
    <cellStyle name="Millares 3 3 2 10 2 4 2" xfId="45089" xr:uid="{00000000-0005-0000-0000-0000EDA20000}"/>
    <cellStyle name="Millares 3 3 2 10 2 5" xfId="24405" xr:uid="{00000000-0005-0000-0000-0000EEA20000}"/>
    <cellStyle name="Millares 3 3 2 10 2 6" xfId="34749" xr:uid="{00000000-0005-0000-0000-0000EFA20000}"/>
    <cellStyle name="Millares 3 3 2 10 3" xfId="5353" xr:uid="{00000000-0005-0000-0000-0000F0A20000}"/>
    <cellStyle name="Millares 3 3 2 10 3 2" xfId="15750" xr:uid="{00000000-0005-0000-0000-0000F1A20000}"/>
    <cellStyle name="Millares 3 3 2 10 3 2 2" xfId="46806" xr:uid="{00000000-0005-0000-0000-0000F2A20000}"/>
    <cellStyle name="Millares 3 3 2 10 3 3" xfId="26122" xr:uid="{00000000-0005-0000-0000-0000F3A20000}"/>
    <cellStyle name="Millares 3 3 2 10 3 4" xfId="36466" xr:uid="{00000000-0005-0000-0000-0000F4A20000}"/>
    <cellStyle name="Millares 3 3 2 10 4" xfId="8788" xr:uid="{00000000-0005-0000-0000-0000F5A20000}"/>
    <cellStyle name="Millares 3 3 2 10 4 2" xfId="19173" xr:uid="{00000000-0005-0000-0000-0000F6A20000}"/>
    <cellStyle name="Millares 3 3 2 10 4 2 2" xfId="50223" xr:uid="{00000000-0005-0000-0000-0000F7A20000}"/>
    <cellStyle name="Millares 3 3 2 10 4 3" xfId="29539" xr:uid="{00000000-0005-0000-0000-0000F8A20000}"/>
    <cellStyle name="Millares 3 3 2 10 4 4" xfId="39883" xr:uid="{00000000-0005-0000-0000-0000F9A20000}"/>
    <cellStyle name="Millares 3 3 2 10 5" xfId="12324" xr:uid="{00000000-0005-0000-0000-0000FAA20000}"/>
    <cellStyle name="Millares 3 3 2 10 5 2" xfId="43380" xr:uid="{00000000-0005-0000-0000-0000FBA20000}"/>
    <cellStyle name="Millares 3 3 2 10 6" xfId="22696" xr:uid="{00000000-0005-0000-0000-0000FCA20000}"/>
    <cellStyle name="Millares 3 3 2 10 7" xfId="33040" xr:uid="{00000000-0005-0000-0000-0000FDA20000}"/>
    <cellStyle name="Millares 3 3 2 11" xfId="3635" xr:uid="{00000000-0005-0000-0000-0000FEA20000}"/>
    <cellStyle name="Millares 3 3 2 11 2" xfId="7065" xr:uid="{00000000-0005-0000-0000-0000FFA20000}"/>
    <cellStyle name="Millares 3 3 2 11 2 2" xfId="17460" xr:uid="{00000000-0005-0000-0000-000000A30000}"/>
    <cellStyle name="Millares 3 3 2 11 2 2 2" xfId="48514" xr:uid="{00000000-0005-0000-0000-000001A30000}"/>
    <cellStyle name="Millares 3 3 2 11 2 3" xfId="27830" xr:uid="{00000000-0005-0000-0000-000002A30000}"/>
    <cellStyle name="Millares 3 3 2 11 2 4" xfId="38174" xr:uid="{00000000-0005-0000-0000-000003A30000}"/>
    <cellStyle name="Millares 3 3 2 11 3" xfId="10545" xr:uid="{00000000-0005-0000-0000-000004A30000}"/>
    <cellStyle name="Millares 3 3 2 11 3 2" xfId="20911" xr:uid="{00000000-0005-0000-0000-000005A30000}"/>
    <cellStyle name="Millares 3 3 2 11 3 2 2" xfId="51960" xr:uid="{00000000-0005-0000-0000-000006A30000}"/>
    <cellStyle name="Millares 3 3 2 11 3 3" xfId="31276" xr:uid="{00000000-0005-0000-0000-000007A30000}"/>
    <cellStyle name="Millares 3 3 2 11 3 4" xfId="41620" xr:uid="{00000000-0005-0000-0000-000008A30000}"/>
    <cellStyle name="Millares 3 3 2 11 4" xfId="14032" xr:uid="{00000000-0005-0000-0000-000009A30000}"/>
    <cellStyle name="Millares 3 3 2 11 4 2" xfId="45088" xr:uid="{00000000-0005-0000-0000-00000AA30000}"/>
    <cellStyle name="Millares 3 3 2 11 5" xfId="24404" xr:uid="{00000000-0005-0000-0000-00000BA30000}"/>
    <cellStyle name="Millares 3 3 2 11 6" xfId="34748" xr:uid="{00000000-0005-0000-0000-00000CA30000}"/>
    <cellStyle name="Millares 3 3 2 12" xfId="5352" xr:uid="{00000000-0005-0000-0000-00000DA30000}"/>
    <cellStyle name="Millares 3 3 2 12 2" xfId="15749" xr:uid="{00000000-0005-0000-0000-00000EA30000}"/>
    <cellStyle name="Millares 3 3 2 12 2 2" xfId="46805" xr:uid="{00000000-0005-0000-0000-00000FA30000}"/>
    <cellStyle name="Millares 3 3 2 12 3" xfId="26121" xr:uid="{00000000-0005-0000-0000-000010A30000}"/>
    <cellStyle name="Millares 3 3 2 12 4" xfId="36465" xr:uid="{00000000-0005-0000-0000-000011A30000}"/>
    <cellStyle name="Millares 3 3 2 13" xfId="8787" xr:uid="{00000000-0005-0000-0000-000012A30000}"/>
    <cellStyle name="Millares 3 3 2 13 2" xfId="19172" xr:uid="{00000000-0005-0000-0000-000013A30000}"/>
    <cellStyle name="Millares 3 3 2 13 2 2" xfId="50222" xr:uid="{00000000-0005-0000-0000-000014A30000}"/>
    <cellStyle name="Millares 3 3 2 13 3" xfId="29538" xr:uid="{00000000-0005-0000-0000-000015A30000}"/>
    <cellStyle name="Millares 3 3 2 13 4" xfId="39882" xr:uid="{00000000-0005-0000-0000-000016A30000}"/>
    <cellStyle name="Millares 3 3 2 14" xfId="12323" xr:uid="{00000000-0005-0000-0000-000017A30000}"/>
    <cellStyle name="Millares 3 3 2 14 2" xfId="43379" xr:uid="{00000000-0005-0000-0000-000018A30000}"/>
    <cellStyle name="Millares 3 3 2 15" xfId="22695" xr:uid="{00000000-0005-0000-0000-000019A30000}"/>
    <cellStyle name="Millares 3 3 2 16" xfId="33039" xr:uid="{00000000-0005-0000-0000-00001AA30000}"/>
    <cellStyle name="Millares 3 3 2 2" xfId="1466" xr:uid="{00000000-0005-0000-0000-00001BA30000}"/>
    <cellStyle name="Millares 3 3 2 2 10" xfId="8789" xr:uid="{00000000-0005-0000-0000-00001CA30000}"/>
    <cellStyle name="Millares 3 3 2 2 10 2" xfId="19174" xr:uid="{00000000-0005-0000-0000-00001DA30000}"/>
    <cellStyle name="Millares 3 3 2 2 10 2 2" xfId="50224" xr:uid="{00000000-0005-0000-0000-00001EA30000}"/>
    <cellStyle name="Millares 3 3 2 2 10 3" xfId="29540" xr:uid="{00000000-0005-0000-0000-00001FA30000}"/>
    <cellStyle name="Millares 3 3 2 2 10 4" xfId="39884" xr:uid="{00000000-0005-0000-0000-000020A30000}"/>
    <cellStyle name="Millares 3 3 2 2 11" xfId="12325" xr:uid="{00000000-0005-0000-0000-000021A30000}"/>
    <cellStyle name="Millares 3 3 2 2 11 2" xfId="43381" xr:uid="{00000000-0005-0000-0000-000022A30000}"/>
    <cellStyle name="Millares 3 3 2 2 12" xfId="22697" xr:uid="{00000000-0005-0000-0000-000023A30000}"/>
    <cellStyle name="Millares 3 3 2 2 13" xfId="33041" xr:uid="{00000000-0005-0000-0000-000024A30000}"/>
    <cellStyle name="Millares 3 3 2 2 2" xfId="1467" xr:uid="{00000000-0005-0000-0000-000025A30000}"/>
    <cellStyle name="Millares 3 3 2 2 2 10" xfId="12326" xr:uid="{00000000-0005-0000-0000-000026A30000}"/>
    <cellStyle name="Millares 3 3 2 2 2 10 2" xfId="43382" xr:uid="{00000000-0005-0000-0000-000027A30000}"/>
    <cellStyle name="Millares 3 3 2 2 2 11" xfId="22698" xr:uid="{00000000-0005-0000-0000-000028A30000}"/>
    <cellStyle name="Millares 3 3 2 2 2 12" xfId="33042" xr:uid="{00000000-0005-0000-0000-000029A30000}"/>
    <cellStyle name="Millares 3 3 2 2 2 2" xfId="1468" xr:uid="{00000000-0005-0000-0000-00002AA30000}"/>
    <cellStyle name="Millares 3 3 2 2 2 2 10" xfId="22699" xr:uid="{00000000-0005-0000-0000-00002BA30000}"/>
    <cellStyle name="Millares 3 3 2 2 2 2 11" xfId="33043" xr:uid="{00000000-0005-0000-0000-00002CA30000}"/>
    <cellStyle name="Millares 3 3 2 2 2 2 2" xfId="1469" xr:uid="{00000000-0005-0000-0000-00002DA30000}"/>
    <cellStyle name="Millares 3 3 2 2 2 2 2 2" xfId="1470" xr:uid="{00000000-0005-0000-0000-00002EA30000}"/>
    <cellStyle name="Millares 3 3 2 2 2 2 2 2 2" xfId="3641" xr:uid="{00000000-0005-0000-0000-00002FA30000}"/>
    <cellStyle name="Millares 3 3 2 2 2 2 2 2 2 2" xfId="7071" xr:uid="{00000000-0005-0000-0000-000030A30000}"/>
    <cellStyle name="Millares 3 3 2 2 2 2 2 2 2 2 2" xfId="17466" xr:uid="{00000000-0005-0000-0000-000031A30000}"/>
    <cellStyle name="Millares 3 3 2 2 2 2 2 2 2 2 2 2" xfId="48520" xr:uid="{00000000-0005-0000-0000-000032A30000}"/>
    <cellStyle name="Millares 3 3 2 2 2 2 2 2 2 2 3" xfId="27836" xr:uid="{00000000-0005-0000-0000-000033A30000}"/>
    <cellStyle name="Millares 3 3 2 2 2 2 2 2 2 2 4" xfId="38180" xr:uid="{00000000-0005-0000-0000-000034A30000}"/>
    <cellStyle name="Millares 3 3 2 2 2 2 2 2 2 3" xfId="10551" xr:uid="{00000000-0005-0000-0000-000035A30000}"/>
    <cellStyle name="Millares 3 3 2 2 2 2 2 2 2 3 2" xfId="20917" xr:uid="{00000000-0005-0000-0000-000036A30000}"/>
    <cellStyle name="Millares 3 3 2 2 2 2 2 2 2 3 2 2" xfId="51966" xr:uid="{00000000-0005-0000-0000-000037A30000}"/>
    <cellStyle name="Millares 3 3 2 2 2 2 2 2 2 3 3" xfId="31282" xr:uid="{00000000-0005-0000-0000-000038A30000}"/>
    <cellStyle name="Millares 3 3 2 2 2 2 2 2 2 3 4" xfId="41626" xr:uid="{00000000-0005-0000-0000-000039A30000}"/>
    <cellStyle name="Millares 3 3 2 2 2 2 2 2 2 4" xfId="14038" xr:uid="{00000000-0005-0000-0000-00003AA30000}"/>
    <cellStyle name="Millares 3 3 2 2 2 2 2 2 2 4 2" xfId="45094" xr:uid="{00000000-0005-0000-0000-00003BA30000}"/>
    <cellStyle name="Millares 3 3 2 2 2 2 2 2 2 5" xfId="24410" xr:uid="{00000000-0005-0000-0000-00003CA30000}"/>
    <cellStyle name="Millares 3 3 2 2 2 2 2 2 2 6" xfId="34754" xr:uid="{00000000-0005-0000-0000-00003DA30000}"/>
    <cellStyle name="Millares 3 3 2 2 2 2 2 2 3" xfId="5358" xr:uid="{00000000-0005-0000-0000-00003EA30000}"/>
    <cellStyle name="Millares 3 3 2 2 2 2 2 2 3 2" xfId="15755" xr:uid="{00000000-0005-0000-0000-00003FA30000}"/>
    <cellStyle name="Millares 3 3 2 2 2 2 2 2 3 2 2" xfId="46811" xr:uid="{00000000-0005-0000-0000-000040A30000}"/>
    <cellStyle name="Millares 3 3 2 2 2 2 2 2 3 3" xfId="26127" xr:uid="{00000000-0005-0000-0000-000041A30000}"/>
    <cellStyle name="Millares 3 3 2 2 2 2 2 2 3 4" xfId="36471" xr:uid="{00000000-0005-0000-0000-000042A30000}"/>
    <cellStyle name="Millares 3 3 2 2 2 2 2 2 4" xfId="8793" xr:uid="{00000000-0005-0000-0000-000043A30000}"/>
    <cellStyle name="Millares 3 3 2 2 2 2 2 2 4 2" xfId="19178" xr:uid="{00000000-0005-0000-0000-000044A30000}"/>
    <cellStyle name="Millares 3 3 2 2 2 2 2 2 4 2 2" xfId="50228" xr:uid="{00000000-0005-0000-0000-000045A30000}"/>
    <cellStyle name="Millares 3 3 2 2 2 2 2 2 4 3" xfId="29544" xr:uid="{00000000-0005-0000-0000-000046A30000}"/>
    <cellStyle name="Millares 3 3 2 2 2 2 2 2 4 4" xfId="39888" xr:uid="{00000000-0005-0000-0000-000047A30000}"/>
    <cellStyle name="Millares 3 3 2 2 2 2 2 2 5" xfId="12329" xr:uid="{00000000-0005-0000-0000-000048A30000}"/>
    <cellStyle name="Millares 3 3 2 2 2 2 2 2 5 2" xfId="43385" xr:uid="{00000000-0005-0000-0000-000049A30000}"/>
    <cellStyle name="Millares 3 3 2 2 2 2 2 2 6" xfId="22701" xr:uid="{00000000-0005-0000-0000-00004AA30000}"/>
    <cellStyle name="Millares 3 3 2 2 2 2 2 2 7" xfId="33045" xr:uid="{00000000-0005-0000-0000-00004BA30000}"/>
    <cellStyle name="Millares 3 3 2 2 2 2 2 3" xfId="3640" xr:uid="{00000000-0005-0000-0000-00004CA30000}"/>
    <cellStyle name="Millares 3 3 2 2 2 2 2 3 2" xfId="7070" xr:uid="{00000000-0005-0000-0000-00004DA30000}"/>
    <cellStyle name="Millares 3 3 2 2 2 2 2 3 2 2" xfId="17465" xr:uid="{00000000-0005-0000-0000-00004EA30000}"/>
    <cellStyle name="Millares 3 3 2 2 2 2 2 3 2 2 2" xfId="48519" xr:uid="{00000000-0005-0000-0000-00004FA30000}"/>
    <cellStyle name="Millares 3 3 2 2 2 2 2 3 2 3" xfId="27835" xr:uid="{00000000-0005-0000-0000-000050A30000}"/>
    <cellStyle name="Millares 3 3 2 2 2 2 2 3 2 4" xfId="38179" xr:uid="{00000000-0005-0000-0000-000051A30000}"/>
    <cellStyle name="Millares 3 3 2 2 2 2 2 3 3" xfId="10550" xr:uid="{00000000-0005-0000-0000-000052A30000}"/>
    <cellStyle name="Millares 3 3 2 2 2 2 2 3 3 2" xfId="20916" xr:uid="{00000000-0005-0000-0000-000053A30000}"/>
    <cellStyle name="Millares 3 3 2 2 2 2 2 3 3 2 2" xfId="51965" xr:uid="{00000000-0005-0000-0000-000054A30000}"/>
    <cellStyle name="Millares 3 3 2 2 2 2 2 3 3 3" xfId="31281" xr:uid="{00000000-0005-0000-0000-000055A30000}"/>
    <cellStyle name="Millares 3 3 2 2 2 2 2 3 3 4" xfId="41625" xr:uid="{00000000-0005-0000-0000-000056A30000}"/>
    <cellStyle name="Millares 3 3 2 2 2 2 2 3 4" xfId="14037" xr:uid="{00000000-0005-0000-0000-000057A30000}"/>
    <cellStyle name="Millares 3 3 2 2 2 2 2 3 4 2" xfId="45093" xr:uid="{00000000-0005-0000-0000-000058A30000}"/>
    <cellStyle name="Millares 3 3 2 2 2 2 2 3 5" xfId="24409" xr:uid="{00000000-0005-0000-0000-000059A30000}"/>
    <cellStyle name="Millares 3 3 2 2 2 2 2 3 6" xfId="34753" xr:uid="{00000000-0005-0000-0000-00005AA30000}"/>
    <cellStyle name="Millares 3 3 2 2 2 2 2 4" xfId="5357" xr:uid="{00000000-0005-0000-0000-00005BA30000}"/>
    <cellStyle name="Millares 3 3 2 2 2 2 2 4 2" xfId="15754" xr:uid="{00000000-0005-0000-0000-00005CA30000}"/>
    <cellStyle name="Millares 3 3 2 2 2 2 2 4 2 2" xfId="46810" xr:uid="{00000000-0005-0000-0000-00005DA30000}"/>
    <cellStyle name="Millares 3 3 2 2 2 2 2 4 3" xfId="26126" xr:uid="{00000000-0005-0000-0000-00005EA30000}"/>
    <cellStyle name="Millares 3 3 2 2 2 2 2 4 4" xfId="36470" xr:uid="{00000000-0005-0000-0000-00005FA30000}"/>
    <cellStyle name="Millares 3 3 2 2 2 2 2 5" xfId="8792" xr:uid="{00000000-0005-0000-0000-000060A30000}"/>
    <cellStyle name="Millares 3 3 2 2 2 2 2 5 2" xfId="19177" xr:uid="{00000000-0005-0000-0000-000061A30000}"/>
    <cellStyle name="Millares 3 3 2 2 2 2 2 5 2 2" xfId="50227" xr:uid="{00000000-0005-0000-0000-000062A30000}"/>
    <cellStyle name="Millares 3 3 2 2 2 2 2 5 3" xfId="29543" xr:uid="{00000000-0005-0000-0000-000063A30000}"/>
    <cellStyle name="Millares 3 3 2 2 2 2 2 5 4" xfId="39887" xr:uid="{00000000-0005-0000-0000-000064A30000}"/>
    <cellStyle name="Millares 3 3 2 2 2 2 2 6" xfId="12328" xr:uid="{00000000-0005-0000-0000-000065A30000}"/>
    <cellStyle name="Millares 3 3 2 2 2 2 2 6 2" xfId="43384" xr:uid="{00000000-0005-0000-0000-000066A30000}"/>
    <cellStyle name="Millares 3 3 2 2 2 2 2 7" xfId="22700" xr:uid="{00000000-0005-0000-0000-000067A30000}"/>
    <cellStyle name="Millares 3 3 2 2 2 2 2 8" xfId="33044" xr:uid="{00000000-0005-0000-0000-000068A30000}"/>
    <cellStyle name="Millares 3 3 2 2 2 2 3" xfId="1471" xr:uid="{00000000-0005-0000-0000-000069A30000}"/>
    <cellStyle name="Millares 3 3 2 2 2 2 3 2" xfId="3642" xr:uid="{00000000-0005-0000-0000-00006AA30000}"/>
    <cellStyle name="Millares 3 3 2 2 2 2 3 2 2" xfId="7072" xr:uid="{00000000-0005-0000-0000-00006BA30000}"/>
    <cellStyle name="Millares 3 3 2 2 2 2 3 2 2 2" xfId="17467" xr:uid="{00000000-0005-0000-0000-00006CA30000}"/>
    <cellStyle name="Millares 3 3 2 2 2 2 3 2 2 2 2" xfId="48521" xr:uid="{00000000-0005-0000-0000-00006DA30000}"/>
    <cellStyle name="Millares 3 3 2 2 2 2 3 2 2 3" xfId="27837" xr:uid="{00000000-0005-0000-0000-00006EA30000}"/>
    <cellStyle name="Millares 3 3 2 2 2 2 3 2 2 4" xfId="38181" xr:uid="{00000000-0005-0000-0000-00006FA30000}"/>
    <cellStyle name="Millares 3 3 2 2 2 2 3 2 3" xfId="10552" xr:uid="{00000000-0005-0000-0000-000070A30000}"/>
    <cellStyle name="Millares 3 3 2 2 2 2 3 2 3 2" xfId="20918" xr:uid="{00000000-0005-0000-0000-000071A30000}"/>
    <cellStyle name="Millares 3 3 2 2 2 2 3 2 3 2 2" xfId="51967" xr:uid="{00000000-0005-0000-0000-000072A30000}"/>
    <cellStyle name="Millares 3 3 2 2 2 2 3 2 3 3" xfId="31283" xr:uid="{00000000-0005-0000-0000-000073A30000}"/>
    <cellStyle name="Millares 3 3 2 2 2 2 3 2 3 4" xfId="41627" xr:uid="{00000000-0005-0000-0000-000074A30000}"/>
    <cellStyle name="Millares 3 3 2 2 2 2 3 2 4" xfId="14039" xr:uid="{00000000-0005-0000-0000-000075A30000}"/>
    <cellStyle name="Millares 3 3 2 2 2 2 3 2 4 2" xfId="45095" xr:uid="{00000000-0005-0000-0000-000076A30000}"/>
    <cellStyle name="Millares 3 3 2 2 2 2 3 2 5" xfId="24411" xr:uid="{00000000-0005-0000-0000-000077A30000}"/>
    <cellStyle name="Millares 3 3 2 2 2 2 3 2 6" xfId="34755" xr:uid="{00000000-0005-0000-0000-000078A30000}"/>
    <cellStyle name="Millares 3 3 2 2 2 2 3 3" xfId="5359" xr:uid="{00000000-0005-0000-0000-000079A30000}"/>
    <cellStyle name="Millares 3 3 2 2 2 2 3 3 2" xfId="15756" xr:uid="{00000000-0005-0000-0000-00007AA30000}"/>
    <cellStyle name="Millares 3 3 2 2 2 2 3 3 2 2" xfId="46812" xr:uid="{00000000-0005-0000-0000-00007BA30000}"/>
    <cellStyle name="Millares 3 3 2 2 2 2 3 3 3" xfId="26128" xr:uid="{00000000-0005-0000-0000-00007CA30000}"/>
    <cellStyle name="Millares 3 3 2 2 2 2 3 3 4" xfId="36472" xr:uid="{00000000-0005-0000-0000-00007DA30000}"/>
    <cellStyle name="Millares 3 3 2 2 2 2 3 4" xfId="8794" xr:uid="{00000000-0005-0000-0000-00007EA30000}"/>
    <cellStyle name="Millares 3 3 2 2 2 2 3 4 2" xfId="19179" xr:uid="{00000000-0005-0000-0000-00007FA30000}"/>
    <cellStyle name="Millares 3 3 2 2 2 2 3 4 2 2" xfId="50229" xr:uid="{00000000-0005-0000-0000-000080A30000}"/>
    <cellStyle name="Millares 3 3 2 2 2 2 3 4 3" xfId="29545" xr:uid="{00000000-0005-0000-0000-000081A30000}"/>
    <cellStyle name="Millares 3 3 2 2 2 2 3 4 4" xfId="39889" xr:uid="{00000000-0005-0000-0000-000082A30000}"/>
    <cellStyle name="Millares 3 3 2 2 2 2 3 5" xfId="12330" xr:uid="{00000000-0005-0000-0000-000083A30000}"/>
    <cellStyle name="Millares 3 3 2 2 2 2 3 5 2" xfId="43386" xr:uid="{00000000-0005-0000-0000-000084A30000}"/>
    <cellStyle name="Millares 3 3 2 2 2 2 3 6" xfId="22702" xr:uid="{00000000-0005-0000-0000-000085A30000}"/>
    <cellStyle name="Millares 3 3 2 2 2 2 3 7" xfId="33046" xr:uid="{00000000-0005-0000-0000-000086A30000}"/>
    <cellStyle name="Millares 3 3 2 2 2 2 4" xfId="1472" xr:uid="{00000000-0005-0000-0000-000087A30000}"/>
    <cellStyle name="Millares 3 3 2 2 2 2 4 2" xfId="3643" xr:uid="{00000000-0005-0000-0000-000088A30000}"/>
    <cellStyle name="Millares 3 3 2 2 2 2 4 2 2" xfId="7073" xr:uid="{00000000-0005-0000-0000-000089A30000}"/>
    <cellStyle name="Millares 3 3 2 2 2 2 4 2 2 2" xfId="17468" xr:uid="{00000000-0005-0000-0000-00008AA30000}"/>
    <cellStyle name="Millares 3 3 2 2 2 2 4 2 2 2 2" xfId="48522" xr:uid="{00000000-0005-0000-0000-00008BA30000}"/>
    <cellStyle name="Millares 3 3 2 2 2 2 4 2 2 3" xfId="27838" xr:uid="{00000000-0005-0000-0000-00008CA30000}"/>
    <cellStyle name="Millares 3 3 2 2 2 2 4 2 2 4" xfId="38182" xr:uid="{00000000-0005-0000-0000-00008DA30000}"/>
    <cellStyle name="Millares 3 3 2 2 2 2 4 2 3" xfId="10553" xr:uid="{00000000-0005-0000-0000-00008EA30000}"/>
    <cellStyle name="Millares 3 3 2 2 2 2 4 2 3 2" xfId="20919" xr:uid="{00000000-0005-0000-0000-00008FA30000}"/>
    <cellStyle name="Millares 3 3 2 2 2 2 4 2 3 2 2" xfId="51968" xr:uid="{00000000-0005-0000-0000-000090A30000}"/>
    <cellStyle name="Millares 3 3 2 2 2 2 4 2 3 3" xfId="31284" xr:uid="{00000000-0005-0000-0000-000091A30000}"/>
    <cellStyle name="Millares 3 3 2 2 2 2 4 2 3 4" xfId="41628" xr:uid="{00000000-0005-0000-0000-000092A30000}"/>
    <cellStyle name="Millares 3 3 2 2 2 2 4 2 4" xfId="14040" xr:uid="{00000000-0005-0000-0000-000093A30000}"/>
    <cellStyle name="Millares 3 3 2 2 2 2 4 2 4 2" xfId="45096" xr:uid="{00000000-0005-0000-0000-000094A30000}"/>
    <cellStyle name="Millares 3 3 2 2 2 2 4 2 5" xfId="24412" xr:uid="{00000000-0005-0000-0000-000095A30000}"/>
    <cellStyle name="Millares 3 3 2 2 2 2 4 2 6" xfId="34756" xr:uid="{00000000-0005-0000-0000-000096A30000}"/>
    <cellStyle name="Millares 3 3 2 2 2 2 4 3" xfId="5360" xr:uid="{00000000-0005-0000-0000-000097A30000}"/>
    <cellStyle name="Millares 3 3 2 2 2 2 4 3 2" xfId="15757" xr:uid="{00000000-0005-0000-0000-000098A30000}"/>
    <cellStyle name="Millares 3 3 2 2 2 2 4 3 2 2" xfId="46813" xr:uid="{00000000-0005-0000-0000-000099A30000}"/>
    <cellStyle name="Millares 3 3 2 2 2 2 4 3 3" xfId="26129" xr:uid="{00000000-0005-0000-0000-00009AA30000}"/>
    <cellStyle name="Millares 3 3 2 2 2 2 4 3 4" xfId="36473" xr:uid="{00000000-0005-0000-0000-00009BA30000}"/>
    <cellStyle name="Millares 3 3 2 2 2 2 4 4" xfId="8795" xr:uid="{00000000-0005-0000-0000-00009CA30000}"/>
    <cellStyle name="Millares 3 3 2 2 2 2 4 4 2" xfId="19180" xr:uid="{00000000-0005-0000-0000-00009DA30000}"/>
    <cellStyle name="Millares 3 3 2 2 2 2 4 4 2 2" xfId="50230" xr:uid="{00000000-0005-0000-0000-00009EA30000}"/>
    <cellStyle name="Millares 3 3 2 2 2 2 4 4 3" xfId="29546" xr:uid="{00000000-0005-0000-0000-00009FA30000}"/>
    <cellStyle name="Millares 3 3 2 2 2 2 4 4 4" xfId="39890" xr:uid="{00000000-0005-0000-0000-0000A0A30000}"/>
    <cellStyle name="Millares 3 3 2 2 2 2 4 5" xfId="12331" xr:uid="{00000000-0005-0000-0000-0000A1A30000}"/>
    <cellStyle name="Millares 3 3 2 2 2 2 4 5 2" xfId="43387" xr:uid="{00000000-0005-0000-0000-0000A2A30000}"/>
    <cellStyle name="Millares 3 3 2 2 2 2 4 6" xfId="22703" xr:uid="{00000000-0005-0000-0000-0000A3A30000}"/>
    <cellStyle name="Millares 3 3 2 2 2 2 4 7" xfId="33047" xr:uid="{00000000-0005-0000-0000-0000A4A30000}"/>
    <cellStyle name="Millares 3 3 2 2 2 2 5" xfId="1473" xr:uid="{00000000-0005-0000-0000-0000A5A30000}"/>
    <cellStyle name="Millares 3 3 2 2 2 2 5 2" xfId="3644" xr:uid="{00000000-0005-0000-0000-0000A6A30000}"/>
    <cellStyle name="Millares 3 3 2 2 2 2 5 2 2" xfId="7074" xr:uid="{00000000-0005-0000-0000-0000A7A30000}"/>
    <cellStyle name="Millares 3 3 2 2 2 2 5 2 2 2" xfId="17469" xr:uid="{00000000-0005-0000-0000-0000A8A30000}"/>
    <cellStyle name="Millares 3 3 2 2 2 2 5 2 2 2 2" xfId="48523" xr:uid="{00000000-0005-0000-0000-0000A9A30000}"/>
    <cellStyle name="Millares 3 3 2 2 2 2 5 2 2 3" xfId="27839" xr:uid="{00000000-0005-0000-0000-0000AAA30000}"/>
    <cellStyle name="Millares 3 3 2 2 2 2 5 2 2 4" xfId="38183" xr:uid="{00000000-0005-0000-0000-0000ABA30000}"/>
    <cellStyle name="Millares 3 3 2 2 2 2 5 2 3" xfId="10554" xr:uid="{00000000-0005-0000-0000-0000ACA30000}"/>
    <cellStyle name="Millares 3 3 2 2 2 2 5 2 3 2" xfId="20920" xr:uid="{00000000-0005-0000-0000-0000ADA30000}"/>
    <cellStyle name="Millares 3 3 2 2 2 2 5 2 3 2 2" xfId="51969" xr:uid="{00000000-0005-0000-0000-0000AEA30000}"/>
    <cellStyle name="Millares 3 3 2 2 2 2 5 2 3 3" xfId="31285" xr:uid="{00000000-0005-0000-0000-0000AFA30000}"/>
    <cellStyle name="Millares 3 3 2 2 2 2 5 2 3 4" xfId="41629" xr:uid="{00000000-0005-0000-0000-0000B0A30000}"/>
    <cellStyle name="Millares 3 3 2 2 2 2 5 2 4" xfId="14041" xr:uid="{00000000-0005-0000-0000-0000B1A30000}"/>
    <cellStyle name="Millares 3 3 2 2 2 2 5 2 4 2" xfId="45097" xr:uid="{00000000-0005-0000-0000-0000B2A30000}"/>
    <cellStyle name="Millares 3 3 2 2 2 2 5 2 5" xfId="24413" xr:uid="{00000000-0005-0000-0000-0000B3A30000}"/>
    <cellStyle name="Millares 3 3 2 2 2 2 5 2 6" xfId="34757" xr:uid="{00000000-0005-0000-0000-0000B4A30000}"/>
    <cellStyle name="Millares 3 3 2 2 2 2 5 3" xfId="5361" xr:uid="{00000000-0005-0000-0000-0000B5A30000}"/>
    <cellStyle name="Millares 3 3 2 2 2 2 5 3 2" xfId="15758" xr:uid="{00000000-0005-0000-0000-0000B6A30000}"/>
    <cellStyle name="Millares 3 3 2 2 2 2 5 3 2 2" xfId="46814" xr:uid="{00000000-0005-0000-0000-0000B7A30000}"/>
    <cellStyle name="Millares 3 3 2 2 2 2 5 3 3" xfId="26130" xr:uid="{00000000-0005-0000-0000-0000B8A30000}"/>
    <cellStyle name="Millares 3 3 2 2 2 2 5 3 4" xfId="36474" xr:uid="{00000000-0005-0000-0000-0000B9A30000}"/>
    <cellStyle name="Millares 3 3 2 2 2 2 5 4" xfId="8796" xr:uid="{00000000-0005-0000-0000-0000BAA30000}"/>
    <cellStyle name="Millares 3 3 2 2 2 2 5 4 2" xfId="19181" xr:uid="{00000000-0005-0000-0000-0000BBA30000}"/>
    <cellStyle name="Millares 3 3 2 2 2 2 5 4 2 2" xfId="50231" xr:uid="{00000000-0005-0000-0000-0000BCA30000}"/>
    <cellStyle name="Millares 3 3 2 2 2 2 5 4 3" xfId="29547" xr:uid="{00000000-0005-0000-0000-0000BDA30000}"/>
    <cellStyle name="Millares 3 3 2 2 2 2 5 4 4" xfId="39891" xr:uid="{00000000-0005-0000-0000-0000BEA30000}"/>
    <cellStyle name="Millares 3 3 2 2 2 2 5 5" xfId="12332" xr:uid="{00000000-0005-0000-0000-0000BFA30000}"/>
    <cellStyle name="Millares 3 3 2 2 2 2 5 5 2" xfId="43388" xr:uid="{00000000-0005-0000-0000-0000C0A30000}"/>
    <cellStyle name="Millares 3 3 2 2 2 2 5 6" xfId="22704" xr:uid="{00000000-0005-0000-0000-0000C1A30000}"/>
    <cellStyle name="Millares 3 3 2 2 2 2 5 7" xfId="33048" xr:uid="{00000000-0005-0000-0000-0000C2A30000}"/>
    <cellStyle name="Millares 3 3 2 2 2 2 6" xfId="3639" xr:uid="{00000000-0005-0000-0000-0000C3A30000}"/>
    <cellStyle name="Millares 3 3 2 2 2 2 6 2" xfId="7069" xr:uid="{00000000-0005-0000-0000-0000C4A30000}"/>
    <cellStyle name="Millares 3 3 2 2 2 2 6 2 2" xfId="17464" xr:uid="{00000000-0005-0000-0000-0000C5A30000}"/>
    <cellStyle name="Millares 3 3 2 2 2 2 6 2 2 2" xfId="48518" xr:uid="{00000000-0005-0000-0000-0000C6A30000}"/>
    <cellStyle name="Millares 3 3 2 2 2 2 6 2 3" xfId="27834" xr:uid="{00000000-0005-0000-0000-0000C7A30000}"/>
    <cellStyle name="Millares 3 3 2 2 2 2 6 2 4" xfId="38178" xr:uid="{00000000-0005-0000-0000-0000C8A30000}"/>
    <cellStyle name="Millares 3 3 2 2 2 2 6 3" xfId="10549" xr:uid="{00000000-0005-0000-0000-0000C9A30000}"/>
    <cellStyle name="Millares 3 3 2 2 2 2 6 3 2" xfId="20915" xr:uid="{00000000-0005-0000-0000-0000CAA30000}"/>
    <cellStyle name="Millares 3 3 2 2 2 2 6 3 2 2" xfId="51964" xr:uid="{00000000-0005-0000-0000-0000CBA30000}"/>
    <cellStyle name="Millares 3 3 2 2 2 2 6 3 3" xfId="31280" xr:uid="{00000000-0005-0000-0000-0000CCA30000}"/>
    <cellStyle name="Millares 3 3 2 2 2 2 6 3 4" xfId="41624" xr:uid="{00000000-0005-0000-0000-0000CDA30000}"/>
    <cellStyle name="Millares 3 3 2 2 2 2 6 4" xfId="14036" xr:uid="{00000000-0005-0000-0000-0000CEA30000}"/>
    <cellStyle name="Millares 3 3 2 2 2 2 6 4 2" xfId="45092" xr:uid="{00000000-0005-0000-0000-0000CFA30000}"/>
    <cellStyle name="Millares 3 3 2 2 2 2 6 5" xfId="24408" xr:uid="{00000000-0005-0000-0000-0000D0A30000}"/>
    <cellStyle name="Millares 3 3 2 2 2 2 6 6" xfId="34752" xr:uid="{00000000-0005-0000-0000-0000D1A30000}"/>
    <cellStyle name="Millares 3 3 2 2 2 2 7" xfId="5356" xr:uid="{00000000-0005-0000-0000-0000D2A30000}"/>
    <cellStyle name="Millares 3 3 2 2 2 2 7 2" xfId="15753" xr:uid="{00000000-0005-0000-0000-0000D3A30000}"/>
    <cellStyle name="Millares 3 3 2 2 2 2 7 2 2" xfId="46809" xr:uid="{00000000-0005-0000-0000-0000D4A30000}"/>
    <cellStyle name="Millares 3 3 2 2 2 2 7 3" xfId="26125" xr:uid="{00000000-0005-0000-0000-0000D5A30000}"/>
    <cellStyle name="Millares 3 3 2 2 2 2 7 4" xfId="36469" xr:uid="{00000000-0005-0000-0000-0000D6A30000}"/>
    <cellStyle name="Millares 3 3 2 2 2 2 8" xfId="8791" xr:uid="{00000000-0005-0000-0000-0000D7A30000}"/>
    <cellStyle name="Millares 3 3 2 2 2 2 8 2" xfId="19176" xr:uid="{00000000-0005-0000-0000-0000D8A30000}"/>
    <cellStyle name="Millares 3 3 2 2 2 2 8 2 2" xfId="50226" xr:uid="{00000000-0005-0000-0000-0000D9A30000}"/>
    <cellStyle name="Millares 3 3 2 2 2 2 8 3" xfId="29542" xr:uid="{00000000-0005-0000-0000-0000DAA30000}"/>
    <cellStyle name="Millares 3 3 2 2 2 2 8 4" xfId="39886" xr:uid="{00000000-0005-0000-0000-0000DBA30000}"/>
    <cellStyle name="Millares 3 3 2 2 2 2 9" xfId="12327" xr:uid="{00000000-0005-0000-0000-0000DCA30000}"/>
    <cellStyle name="Millares 3 3 2 2 2 2 9 2" xfId="43383" xr:uid="{00000000-0005-0000-0000-0000DDA30000}"/>
    <cellStyle name="Millares 3 3 2 2 2 3" xfId="1474" xr:uid="{00000000-0005-0000-0000-0000DEA30000}"/>
    <cellStyle name="Millares 3 3 2 2 2 3 2" xfId="1475" xr:uid="{00000000-0005-0000-0000-0000DFA30000}"/>
    <cellStyle name="Millares 3 3 2 2 2 3 2 2" xfId="3646" xr:uid="{00000000-0005-0000-0000-0000E0A30000}"/>
    <cellStyle name="Millares 3 3 2 2 2 3 2 2 2" xfId="7076" xr:uid="{00000000-0005-0000-0000-0000E1A30000}"/>
    <cellStyle name="Millares 3 3 2 2 2 3 2 2 2 2" xfId="17471" xr:uid="{00000000-0005-0000-0000-0000E2A30000}"/>
    <cellStyle name="Millares 3 3 2 2 2 3 2 2 2 2 2" xfId="48525" xr:uid="{00000000-0005-0000-0000-0000E3A30000}"/>
    <cellStyle name="Millares 3 3 2 2 2 3 2 2 2 3" xfId="27841" xr:uid="{00000000-0005-0000-0000-0000E4A30000}"/>
    <cellStyle name="Millares 3 3 2 2 2 3 2 2 2 4" xfId="38185" xr:uid="{00000000-0005-0000-0000-0000E5A30000}"/>
    <cellStyle name="Millares 3 3 2 2 2 3 2 2 3" xfId="10556" xr:uid="{00000000-0005-0000-0000-0000E6A30000}"/>
    <cellStyle name="Millares 3 3 2 2 2 3 2 2 3 2" xfId="20922" xr:uid="{00000000-0005-0000-0000-0000E7A30000}"/>
    <cellStyle name="Millares 3 3 2 2 2 3 2 2 3 2 2" xfId="51971" xr:uid="{00000000-0005-0000-0000-0000E8A30000}"/>
    <cellStyle name="Millares 3 3 2 2 2 3 2 2 3 3" xfId="31287" xr:uid="{00000000-0005-0000-0000-0000E9A30000}"/>
    <cellStyle name="Millares 3 3 2 2 2 3 2 2 3 4" xfId="41631" xr:uid="{00000000-0005-0000-0000-0000EAA30000}"/>
    <cellStyle name="Millares 3 3 2 2 2 3 2 2 4" xfId="14043" xr:uid="{00000000-0005-0000-0000-0000EBA30000}"/>
    <cellStyle name="Millares 3 3 2 2 2 3 2 2 4 2" xfId="45099" xr:uid="{00000000-0005-0000-0000-0000ECA30000}"/>
    <cellStyle name="Millares 3 3 2 2 2 3 2 2 5" xfId="24415" xr:uid="{00000000-0005-0000-0000-0000EDA30000}"/>
    <cellStyle name="Millares 3 3 2 2 2 3 2 2 6" xfId="34759" xr:uid="{00000000-0005-0000-0000-0000EEA30000}"/>
    <cellStyle name="Millares 3 3 2 2 2 3 2 3" xfId="5363" xr:uid="{00000000-0005-0000-0000-0000EFA30000}"/>
    <cellStyle name="Millares 3 3 2 2 2 3 2 3 2" xfId="15760" xr:uid="{00000000-0005-0000-0000-0000F0A30000}"/>
    <cellStyle name="Millares 3 3 2 2 2 3 2 3 2 2" xfId="46816" xr:uid="{00000000-0005-0000-0000-0000F1A30000}"/>
    <cellStyle name="Millares 3 3 2 2 2 3 2 3 3" xfId="26132" xr:uid="{00000000-0005-0000-0000-0000F2A30000}"/>
    <cellStyle name="Millares 3 3 2 2 2 3 2 3 4" xfId="36476" xr:uid="{00000000-0005-0000-0000-0000F3A30000}"/>
    <cellStyle name="Millares 3 3 2 2 2 3 2 4" xfId="8798" xr:uid="{00000000-0005-0000-0000-0000F4A30000}"/>
    <cellStyle name="Millares 3 3 2 2 2 3 2 4 2" xfId="19183" xr:uid="{00000000-0005-0000-0000-0000F5A30000}"/>
    <cellStyle name="Millares 3 3 2 2 2 3 2 4 2 2" xfId="50233" xr:uid="{00000000-0005-0000-0000-0000F6A30000}"/>
    <cellStyle name="Millares 3 3 2 2 2 3 2 4 3" xfId="29549" xr:uid="{00000000-0005-0000-0000-0000F7A30000}"/>
    <cellStyle name="Millares 3 3 2 2 2 3 2 4 4" xfId="39893" xr:uid="{00000000-0005-0000-0000-0000F8A30000}"/>
    <cellStyle name="Millares 3 3 2 2 2 3 2 5" xfId="12334" xr:uid="{00000000-0005-0000-0000-0000F9A30000}"/>
    <cellStyle name="Millares 3 3 2 2 2 3 2 5 2" xfId="43390" xr:uid="{00000000-0005-0000-0000-0000FAA30000}"/>
    <cellStyle name="Millares 3 3 2 2 2 3 2 6" xfId="22706" xr:uid="{00000000-0005-0000-0000-0000FBA30000}"/>
    <cellStyle name="Millares 3 3 2 2 2 3 2 7" xfId="33050" xr:uid="{00000000-0005-0000-0000-0000FCA30000}"/>
    <cellStyle name="Millares 3 3 2 2 2 3 3" xfId="3645" xr:uid="{00000000-0005-0000-0000-0000FDA30000}"/>
    <cellStyle name="Millares 3 3 2 2 2 3 3 2" xfId="7075" xr:uid="{00000000-0005-0000-0000-0000FEA30000}"/>
    <cellStyle name="Millares 3 3 2 2 2 3 3 2 2" xfId="17470" xr:uid="{00000000-0005-0000-0000-0000FFA30000}"/>
    <cellStyle name="Millares 3 3 2 2 2 3 3 2 2 2" xfId="48524" xr:uid="{00000000-0005-0000-0000-000000A40000}"/>
    <cellStyle name="Millares 3 3 2 2 2 3 3 2 3" xfId="27840" xr:uid="{00000000-0005-0000-0000-000001A40000}"/>
    <cellStyle name="Millares 3 3 2 2 2 3 3 2 4" xfId="38184" xr:uid="{00000000-0005-0000-0000-000002A40000}"/>
    <cellStyle name="Millares 3 3 2 2 2 3 3 3" xfId="10555" xr:uid="{00000000-0005-0000-0000-000003A40000}"/>
    <cellStyle name="Millares 3 3 2 2 2 3 3 3 2" xfId="20921" xr:uid="{00000000-0005-0000-0000-000004A40000}"/>
    <cellStyle name="Millares 3 3 2 2 2 3 3 3 2 2" xfId="51970" xr:uid="{00000000-0005-0000-0000-000005A40000}"/>
    <cellStyle name="Millares 3 3 2 2 2 3 3 3 3" xfId="31286" xr:uid="{00000000-0005-0000-0000-000006A40000}"/>
    <cellStyle name="Millares 3 3 2 2 2 3 3 3 4" xfId="41630" xr:uid="{00000000-0005-0000-0000-000007A40000}"/>
    <cellStyle name="Millares 3 3 2 2 2 3 3 4" xfId="14042" xr:uid="{00000000-0005-0000-0000-000008A40000}"/>
    <cellStyle name="Millares 3 3 2 2 2 3 3 4 2" xfId="45098" xr:uid="{00000000-0005-0000-0000-000009A40000}"/>
    <cellStyle name="Millares 3 3 2 2 2 3 3 5" xfId="24414" xr:uid="{00000000-0005-0000-0000-00000AA40000}"/>
    <cellStyle name="Millares 3 3 2 2 2 3 3 6" xfId="34758" xr:uid="{00000000-0005-0000-0000-00000BA40000}"/>
    <cellStyle name="Millares 3 3 2 2 2 3 4" xfId="5362" xr:uid="{00000000-0005-0000-0000-00000CA40000}"/>
    <cellStyle name="Millares 3 3 2 2 2 3 4 2" xfId="15759" xr:uid="{00000000-0005-0000-0000-00000DA40000}"/>
    <cellStyle name="Millares 3 3 2 2 2 3 4 2 2" xfId="46815" xr:uid="{00000000-0005-0000-0000-00000EA40000}"/>
    <cellStyle name="Millares 3 3 2 2 2 3 4 3" xfId="26131" xr:uid="{00000000-0005-0000-0000-00000FA40000}"/>
    <cellStyle name="Millares 3 3 2 2 2 3 4 4" xfId="36475" xr:uid="{00000000-0005-0000-0000-000010A40000}"/>
    <cellStyle name="Millares 3 3 2 2 2 3 5" xfId="8797" xr:uid="{00000000-0005-0000-0000-000011A40000}"/>
    <cellStyle name="Millares 3 3 2 2 2 3 5 2" xfId="19182" xr:uid="{00000000-0005-0000-0000-000012A40000}"/>
    <cellStyle name="Millares 3 3 2 2 2 3 5 2 2" xfId="50232" xr:uid="{00000000-0005-0000-0000-000013A40000}"/>
    <cellStyle name="Millares 3 3 2 2 2 3 5 3" xfId="29548" xr:uid="{00000000-0005-0000-0000-000014A40000}"/>
    <cellStyle name="Millares 3 3 2 2 2 3 5 4" xfId="39892" xr:uid="{00000000-0005-0000-0000-000015A40000}"/>
    <cellStyle name="Millares 3 3 2 2 2 3 6" xfId="12333" xr:uid="{00000000-0005-0000-0000-000016A40000}"/>
    <cellStyle name="Millares 3 3 2 2 2 3 6 2" xfId="43389" xr:uid="{00000000-0005-0000-0000-000017A40000}"/>
    <cellStyle name="Millares 3 3 2 2 2 3 7" xfId="22705" xr:uid="{00000000-0005-0000-0000-000018A40000}"/>
    <cellStyle name="Millares 3 3 2 2 2 3 8" xfId="33049" xr:uid="{00000000-0005-0000-0000-000019A40000}"/>
    <cellStyle name="Millares 3 3 2 2 2 4" xfId="1476" xr:uid="{00000000-0005-0000-0000-00001AA40000}"/>
    <cellStyle name="Millares 3 3 2 2 2 4 2" xfId="3647" xr:uid="{00000000-0005-0000-0000-00001BA40000}"/>
    <cellStyle name="Millares 3 3 2 2 2 4 2 2" xfId="7077" xr:uid="{00000000-0005-0000-0000-00001CA40000}"/>
    <cellStyle name="Millares 3 3 2 2 2 4 2 2 2" xfId="17472" xr:uid="{00000000-0005-0000-0000-00001DA40000}"/>
    <cellStyle name="Millares 3 3 2 2 2 4 2 2 2 2" xfId="48526" xr:uid="{00000000-0005-0000-0000-00001EA40000}"/>
    <cellStyle name="Millares 3 3 2 2 2 4 2 2 3" xfId="27842" xr:uid="{00000000-0005-0000-0000-00001FA40000}"/>
    <cellStyle name="Millares 3 3 2 2 2 4 2 2 4" xfId="38186" xr:uid="{00000000-0005-0000-0000-000020A40000}"/>
    <cellStyle name="Millares 3 3 2 2 2 4 2 3" xfId="10557" xr:uid="{00000000-0005-0000-0000-000021A40000}"/>
    <cellStyle name="Millares 3 3 2 2 2 4 2 3 2" xfId="20923" xr:uid="{00000000-0005-0000-0000-000022A40000}"/>
    <cellStyle name="Millares 3 3 2 2 2 4 2 3 2 2" xfId="51972" xr:uid="{00000000-0005-0000-0000-000023A40000}"/>
    <cellStyle name="Millares 3 3 2 2 2 4 2 3 3" xfId="31288" xr:uid="{00000000-0005-0000-0000-000024A40000}"/>
    <cellStyle name="Millares 3 3 2 2 2 4 2 3 4" xfId="41632" xr:uid="{00000000-0005-0000-0000-000025A40000}"/>
    <cellStyle name="Millares 3 3 2 2 2 4 2 4" xfId="14044" xr:uid="{00000000-0005-0000-0000-000026A40000}"/>
    <cellStyle name="Millares 3 3 2 2 2 4 2 4 2" xfId="45100" xr:uid="{00000000-0005-0000-0000-000027A40000}"/>
    <cellStyle name="Millares 3 3 2 2 2 4 2 5" xfId="24416" xr:uid="{00000000-0005-0000-0000-000028A40000}"/>
    <cellStyle name="Millares 3 3 2 2 2 4 2 6" xfId="34760" xr:uid="{00000000-0005-0000-0000-000029A40000}"/>
    <cellStyle name="Millares 3 3 2 2 2 4 3" xfId="5364" xr:uid="{00000000-0005-0000-0000-00002AA40000}"/>
    <cellStyle name="Millares 3 3 2 2 2 4 3 2" xfId="15761" xr:uid="{00000000-0005-0000-0000-00002BA40000}"/>
    <cellStyle name="Millares 3 3 2 2 2 4 3 2 2" xfId="46817" xr:uid="{00000000-0005-0000-0000-00002CA40000}"/>
    <cellStyle name="Millares 3 3 2 2 2 4 3 3" xfId="26133" xr:uid="{00000000-0005-0000-0000-00002DA40000}"/>
    <cellStyle name="Millares 3 3 2 2 2 4 3 4" xfId="36477" xr:uid="{00000000-0005-0000-0000-00002EA40000}"/>
    <cellStyle name="Millares 3 3 2 2 2 4 4" xfId="8799" xr:uid="{00000000-0005-0000-0000-00002FA40000}"/>
    <cellStyle name="Millares 3 3 2 2 2 4 4 2" xfId="19184" xr:uid="{00000000-0005-0000-0000-000030A40000}"/>
    <cellStyle name="Millares 3 3 2 2 2 4 4 2 2" xfId="50234" xr:uid="{00000000-0005-0000-0000-000031A40000}"/>
    <cellStyle name="Millares 3 3 2 2 2 4 4 3" xfId="29550" xr:uid="{00000000-0005-0000-0000-000032A40000}"/>
    <cellStyle name="Millares 3 3 2 2 2 4 4 4" xfId="39894" xr:uid="{00000000-0005-0000-0000-000033A40000}"/>
    <cellStyle name="Millares 3 3 2 2 2 4 5" xfId="12335" xr:uid="{00000000-0005-0000-0000-000034A40000}"/>
    <cellStyle name="Millares 3 3 2 2 2 4 5 2" xfId="43391" xr:uid="{00000000-0005-0000-0000-000035A40000}"/>
    <cellStyle name="Millares 3 3 2 2 2 4 6" xfId="22707" xr:uid="{00000000-0005-0000-0000-000036A40000}"/>
    <cellStyle name="Millares 3 3 2 2 2 4 7" xfId="33051" xr:uid="{00000000-0005-0000-0000-000037A40000}"/>
    <cellStyle name="Millares 3 3 2 2 2 5" xfId="1477" xr:uid="{00000000-0005-0000-0000-000038A40000}"/>
    <cellStyle name="Millares 3 3 2 2 2 5 2" xfId="3648" xr:uid="{00000000-0005-0000-0000-000039A40000}"/>
    <cellStyle name="Millares 3 3 2 2 2 5 2 2" xfId="7078" xr:uid="{00000000-0005-0000-0000-00003AA40000}"/>
    <cellStyle name="Millares 3 3 2 2 2 5 2 2 2" xfId="17473" xr:uid="{00000000-0005-0000-0000-00003BA40000}"/>
    <cellStyle name="Millares 3 3 2 2 2 5 2 2 2 2" xfId="48527" xr:uid="{00000000-0005-0000-0000-00003CA40000}"/>
    <cellStyle name="Millares 3 3 2 2 2 5 2 2 3" xfId="27843" xr:uid="{00000000-0005-0000-0000-00003DA40000}"/>
    <cellStyle name="Millares 3 3 2 2 2 5 2 2 4" xfId="38187" xr:uid="{00000000-0005-0000-0000-00003EA40000}"/>
    <cellStyle name="Millares 3 3 2 2 2 5 2 3" xfId="10558" xr:uid="{00000000-0005-0000-0000-00003FA40000}"/>
    <cellStyle name="Millares 3 3 2 2 2 5 2 3 2" xfId="20924" xr:uid="{00000000-0005-0000-0000-000040A40000}"/>
    <cellStyle name="Millares 3 3 2 2 2 5 2 3 2 2" xfId="51973" xr:uid="{00000000-0005-0000-0000-000041A40000}"/>
    <cellStyle name="Millares 3 3 2 2 2 5 2 3 3" xfId="31289" xr:uid="{00000000-0005-0000-0000-000042A40000}"/>
    <cellStyle name="Millares 3 3 2 2 2 5 2 3 4" xfId="41633" xr:uid="{00000000-0005-0000-0000-000043A40000}"/>
    <cellStyle name="Millares 3 3 2 2 2 5 2 4" xfId="14045" xr:uid="{00000000-0005-0000-0000-000044A40000}"/>
    <cellStyle name="Millares 3 3 2 2 2 5 2 4 2" xfId="45101" xr:uid="{00000000-0005-0000-0000-000045A40000}"/>
    <cellStyle name="Millares 3 3 2 2 2 5 2 5" xfId="24417" xr:uid="{00000000-0005-0000-0000-000046A40000}"/>
    <cellStyle name="Millares 3 3 2 2 2 5 2 6" xfId="34761" xr:uid="{00000000-0005-0000-0000-000047A40000}"/>
    <cellStyle name="Millares 3 3 2 2 2 5 3" xfId="5365" xr:uid="{00000000-0005-0000-0000-000048A40000}"/>
    <cellStyle name="Millares 3 3 2 2 2 5 3 2" xfId="15762" xr:uid="{00000000-0005-0000-0000-000049A40000}"/>
    <cellStyle name="Millares 3 3 2 2 2 5 3 2 2" xfId="46818" xr:uid="{00000000-0005-0000-0000-00004AA40000}"/>
    <cellStyle name="Millares 3 3 2 2 2 5 3 3" xfId="26134" xr:uid="{00000000-0005-0000-0000-00004BA40000}"/>
    <cellStyle name="Millares 3 3 2 2 2 5 3 4" xfId="36478" xr:uid="{00000000-0005-0000-0000-00004CA40000}"/>
    <cellStyle name="Millares 3 3 2 2 2 5 4" xfId="8800" xr:uid="{00000000-0005-0000-0000-00004DA40000}"/>
    <cellStyle name="Millares 3 3 2 2 2 5 4 2" xfId="19185" xr:uid="{00000000-0005-0000-0000-00004EA40000}"/>
    <cellStyle name="Millares 3 3 2 2 2 5 4 2 2" xfId="50235" xr:uid="{00000000-0005-0000-0000-00004FA40000}"/>
    <cellStyle name="Millares 3 3 2 2 2 5 4 3" xfId="29551" xr:uid="{00000000-0005-0000-0000-000050A40000}"/>
    <cellStyle name="Millares 3 3 2 2 2 5 4 4" xfId="39895" xr:uid="{00000000-0005-0000-0000-000051A40000}"/>
    <cellStyle name="Millares 3 3 2 2 2 5 5" xfId="12336" xr:uid="{00000000-0005-0000-0000-000052A40000}"/>
    <cellStyle name="Millares 3 3 2 2 2 5 5 2" xfId="43392" xr:uid="{00000000-0005-0000-0000-000053A40000}"/>
    <cellStyle name="Millares 3 3 2 2 2 5 6" xfId="22708" xr:uid="{00000000-0005-0000-0000-000054A40000}"/>
    <cellStyle name="Millares 3 3 2 2 2 5 7" xfId="33052" xr:uid="{00000000-0005-0000-0000-000055A40000}"/>
    <cellStyle name="Millares 3 3 2 2 2 6" xfId="1478" xr:uid="{00000000-0005-0000-0000-000056A40000}"/>
    <cellStyle name="Millares 3 3 2 2 2 6 2" xfId="3649" xr:uid="{00000000-0005-0000-0000-000057A40000}"/>
    <cellStyle name="Millares 3 3 2 2 2 6 2 2" xfId="7079" xr:uid="{00000000-0005-0000-0000-000058A40000}"/>
    <cellStyle name="Millares 3 3 2 2 2 6 2 2 2" xfId="17474" xr:uid="{00000000-0005-0000-0000-000059A40000}"/>
    <cellStyle name="Millares 3 3 2 2 2 6 2 2 2 2" xfId="48528" xr:uid="{00000000-0005-0000-0000-00005AA40000}"/>
    <cellStyle name="Millares 3 3 2 2 2 6 2 2 3" xfId="27844" xr:uid="{00000000-0005-0000-0000-00005BA40000}"/>
    <cellStyle name="Millares 3 3 2 2 2 6 2 2 4" xfId="38188" xr:uid="{00000000-0005-0000-0000-00005CA40000}"/>
    <cellStyle name="Millares 3 3 2 2 2 6 2 3" xfId="10559" xr:uid="{00000000-0005-0000-0000-00005DA40000}"/>
    <cellStyle name="Millares 3 3 2 2 2 6 2 3 2" xfId="20925" xr:uid="{00000000-0005-0000-0000-00005EA40000}"/>
    <cellStyle name="Millares 3 3 2 2 2 6 2 3 2 2" xfId="51974" xr:uid="{00000000-0005-0000-0000-00005FA40000}"/>
    <cellStyle name="Millares 3 3 2 2 2 6 2 3 3" xfId="31290" xr:uid="{00000000-0005-0000-0000-000060A40000}"/>
    <cellStyle name="Millares 3 3 2 2 2 6 2 3 4" xfId="41634" xr:uid="{00000000-0005-0000-0000-000061A40000}"/>
    <cellStyle name="Millares 3 3 2 2 2 6 2 4" xfId="14046" xr:uid="{00000000-0005-0000-0000-000062A40000}"/>
    <cellStyle name="Millares 3 3 2 2 2 6 2 4 2" xfId="45102" xr:uid="{00000000-0005-0000-0000-000063A40000}"/>
    <cellStyle name="Millares 3 3 2 2 2 6 2 5" xfId="24418" xr:uid="{00000000-0005-0000-0000-000064A40000}"/>
    <cellStyle name="Millares 3 3 2 2 2 6 2 6" xfId="34762" xr:uid="{00000000-0005-0000-0000-000065A40000}"/>
    <cellStyle name="Millares 3 3 2 2 2 6 3" xfId="5366" xr:uid="{00000000-0005-0000-0000-000066A40000}"/>
    <cellStyle name="Millares 3 3 2 2 2 6 3 2" xfId="15763" xr:uid="{00000000-0005-0000-0000-000067A40000}"/>
    <cellStyle name="Millares 3 3 2 2 2 6 3 2 2" xfId="46819" xr:uid="{00000000-0005-0000-0000-000068A40000}"/>
    <cellStyle name="Millares 3 3 2 2 2 6 3 3" xfId="26135" xr:uid="{00000000-0005-0000-0000-000069A40000}"/>
    <cellStyle name="Millares 3 3 2 2 2 6 3 4" xfId="36479" xr:uid="{00000000-0005-0000-0000-00006AA40000}"/>
    <cellStyle name="Millares 3 3 2 2 2 6 4" xfId="8801" xr:uid="{00000000-0005-0000-0000-00006BA40000}"/>
    <cellStyle name="Millares 3 3 2 2 2 6 4 2" xfId="19186" xr:uid="{00000000-0005-0000-0000-00006CA40000}"/>
    <cellStyle name="Millares 3 3 2 2 2 6 4 2 2" xfId="50236" xr:uid="{00000000-0005-0000-0000-00006DA40000}"/>
    <cellStyle name="Millares 3 3 2 2 2 6 4 3" xfId="29552" xr:uid="{00000000-0005-0000-0000-00006EA40000}"/>
    <cellStyle name="Millares 3 3 2 2 2 6 4 4" xfId="39896" xr:uid="{00000000-0005-0000-0000-00006FA40000}"/>
    <cellStyle name="Millares 3 3 2 2 2 6 5" xfId="12337" xr:uid="{00000000-0005-0000-0000-000070A40000}"/>
    <cellStyle name="Millares 3 3 2 2 2 6 5 2" xfId="43393" xr:uid="{00000000-0005-0000-0000-000071A40000}"/>
    <cellStyle name="Millares 3 3 2 2 2 6 6" xfId="22709" xr:uid="{00000000-0005-0000-0000-000072A40000}"/>
    <cellStyle name="Millares 3 3 2 2 2 6 7" xfId="33053" xr:uid="{00000000-0005-0000-0000-000073A40000}"/>
    <cellStyle name="Millares 3 3 2 2 2 7" xfId="3638" xr:uid="{00000000-0005-0000-0000-000074A40000}"/>
    <cellStyle name="Millares 3 3 2 2 2 7 2" xfId="7068" xr:uid="{00000000-0005-0000-0000-000075A40000}"/>
    <cellStyle name="Millares 3 3 2 2 2 7 2 2" xfId="17463" xr:uid="{00000000-0005-0000-0000-000076A40000}"/>
    <cellStyle name="Millares 3 3 2 2 2 7 2 2 2" xfId="48517" xr:uid="{00000000-0005-0000-0000-000077A40000}"/>
    <cellStyle name="Millares 3 3 2 2 2 7 2 3" xfId="27833" xr:uid="{00000000-0005-0000-0000-000078A40000}"/>
    <cellStyle name="Millares 3 3 2 2 2 7 2 4" xfId="38177" xr:uid="{00000000-0005-0000-0000-000079A40000}"/>
    <cellStyle name="Millares 3 3 2 2 2 7 3" xfId="10548" xr:uid="{00000000-0005-0000-0000-00007AA40000}"/>
    <cellStyle name="Millares 3 3 2 2 2 7 3 2" xfId="20914" xr:uid="{00000000-0005-0000-0000-00007BA40000}"/>
    <cellStyle name="Millares 3 3 2 2 2 7 3 2 2" xfId="51963" xr:uid="{00000000-0005-0000-0000-00007CA40000}"/>
    <cellStyle name="Millares 3 3 2 2 2 7 3 3" xfId="31279" xr:uid="{00000000-0005-0000-0000-00007DA40000}"/>
    <cellStyle name="Millares 3 3 2 2 2 7 3 4" xfId="41623" xr:uid="{00000000-0005-0000-0000-00007EA40000}"/>
    <cellStyle name="Millares 3 3 2 2 2 7 4" xfId="14035" xr:uid="{00000000-0005-0000-0000-00007FA40000}"/>
    <cellStyle name="Millares 3 3 2 2 2 7 4 2" xfId="45091" xr:uid="{00000000-0005-0000-0000-000080A40000}"/>
    <cellStyle name="Millares 3 3 2 2 2 7 5" xfId="24407" xr:uid="{00000000-0005-0000-0000-000081A40000}"/>
    <cellStyle name="Millares 3 3 2 2 2 7 6" xfId="34751" xr:uid="{00000000-0005-0000-0000-000082A40000}"/>
    <cellStyle name="Millares 3 3 2 2 2 8" xfId="5355" xr:uid="{00000000-0005-0000-0000-000083A40000}"/>
    <cellStyle name="Millares 3 3 2 2 2 8 2" xfId="15752" xr:uid="{00000000-0005-0000-0000-000084A40000}"/>
    <cellStyle name="Millares 3 3 2 2 2 8 2 2" xfId="46808" xr:uid="{00000000-0005-0000-0000-000085A40000}"/>
    <cellStyle name="Millares 3 3 2 2 2 8 3" xfId="26124" xr:uid="{00000000-0005-0000-0000-000086A40000}"/>
    <cellStyle name="Millares 3 3 2 2 2 8 4" xfId="36468" xr:uid="{00000000-0005-0000-0000-000087A40000}"/>
    <cellStyle name="Millares 3 3 2 2 2 9" xfId="8790" xr:uid="{00000000-0005-0000-0000-000088A40000}"/>
    <cellStyle name="Millares 3 3 2 2 2 9 2" xfId="19175" xr:uid="{00000000-0005-0000-0000-000089A40000}"/>
    <cellStyle name="Millares 3 3 2 2 2 9 2 2" xfId="50225" xr:uid="{00000000-0005-0000-0000-00008AA40000}"/>
    <cellStyle name="Millares 3 3 2 2 2 9 3" xfId="29541" xr:uid="{00000000-0005-0000-0000-00008BA40000}"/>
    <cellStyle name="Millares 3 3 2 2 2 9 4" xfId="39885" xr:uid="{00000000-0005-0000-0000-00008CA40000}"/>
    <cellStyle name="Millares 3 3 2 2 3" xfId="1479" xr:uid="{00000000-0005-0000-0000-00008DA40000}"/>
    <cellStyle name="Millares 3 3 2 2 3 10" xfId="22710" xr:uid="{00000000-0005-0000-0000-00008EA40000}"/>
    <cellStyle name="Millares 3 3 2 2 3 11" xfId="33054" xr:uid="{00000000-0005-0000-0000-00008FA40000}"/>
    <cellStyle name="Millares 3 3 2 2 3 2" xfId="1480" xr:uid="{00000000-0005-0000-0000-000090A40000}"/>
    <cellStyle name="Millares 3 3 2 2 3 2 2" xfId="1481" xr:uid="{00000000-0005-0000-0000-000091A40000}"/>
    <cellStyle name="Millares 3 3 2 2 3 2 2 2" xfId="3652" xr:uid="{00000000-0005-0000-0000-000092A40000}"/>
    <cellStyle name="Millares 3 3 2 2 3 2 2 2 2" xfId="7082" xr:uid="{00000000-0005-0000-0000-000093A40000}"/>
    <cellStyle name="Millares 3 3 2 2 3 2 2 2 2 2" xfId="17477" xr:uid="{00000000-0005-0000-0000-000094A40000}"/>
    <cellStyle name="Millares 3 3 2 2 3 2 2 2 2 2 2" xfId="48531" xr:uid="{00000000-0005-0000-0000-000095A40000}"/>
    <cellStyle name="Millares 3 3 2 2 3 2 2 2 2 3" xfId="27847" xr:uid="{00000000-0005-0000-0000-000096A40000}"/>
    <cellStyle name="Millares 3 3 2 2 3 2 2 2 2 4" xfId="38191" xr:uid="{00000000-0005-0000-0000-000097A40000}"/>
    <cellStyle name="Millares 3 3 2 2 3 2 2 2 3" xfId="10562" xr:uid="{00000000-0005-0000-0000-000098A40000}"/>
    <cellStyle name="Millares 3 3 2 2 3 2 2 2 3 2" xfId="20928" xr:uid="{00000000-0005-0000-0000-000099A40000}"/>
    <cellStyle name="Millares 3 3 2 2 3 2 2 2 3 2 2" xfId="51977" xr:uid="{00000000-0005-0000-0000-00009AA40000}"/>
    <cellStyle name="Millares 3 3 2 2 3 2 2 2 3 3" xfId="31293" xr:uid="{00000000-0005-0000-0000-00009BA40000}"/>
    <cellStyle name="Millares 3 3 2 2 3 2 2 2 3 4" xfId="41637" xr:uid="{00000000-0005-0000-0000-00009CA40000}"/>
    <cellStyle name="Millares 3 3 2 2 3 2 2 2 4" xfId="14049" xr:uid="{00000000-0005-0000-0000-00009DA40000}"/>
    <cellStyle name="Millares 3 3 2 2 3 2 2 2 4 2" xfId="45105" xr:uid="{00000000-0005-0000-0000-00009EA40000}"/>
    <cellStyle name="Millares 3 3 2 2 3 2 2 2 5" xfId="24421" xr:uid="{00000000-0005-0000-0000-00009FA40000}"/>
    <cellStyle name="Millares 3 3 2 2 3 2 2 2 6" xfId="34765" xr:uid="{00000000-0005-0000-0000-0000A0A40000}"/>
    <cellStyle name="Millares 3 3 2 2 3 2 2 3" xfId="5369" xr:uid="{00000000-0005-0000-0000-0000A1A40000}"/>
    <cellStyle name="Millares 3 3 2 2 3 2 2 3 2" xfId="15766" xr:uid="{00000000-0005-0000-0000-0000A2A40000}"/>
    <cellStyle name="Millares 3 3 2 2 3 2 2 3 2 2" xfId="46822" xr:uid="{00000000-0005-0000-0000-0000A3A40000}"/>
    <cellStyle name="Millares 3 3 2 2 3 2 2 3 3" xfId="26138" xr:uid="{00000000-0005-0000-0000-0000A4A40000}"/>
    <cellStyle name="Millares 3 3 2 2 3 2 2 3 4" xfId="36482" xr:uid="{00000000-0005-0000-0000-0000A5A40000}"/>
    <cellStyle name="Millares 3 3 2 2 3 2 2 4" xfId="8804" xr:uid="{00000000-0005-0000-0000-0000A6A40000}"/>
    <cellStyle name="Millares 3 3 2 2 3 2 2 4 2" xfId="19189" xr:uid="{00000000-0005-0000-0000-0000A7A40000}"/>
    <cellStyle name="Millares 3 3 2 2 3 2 2 4 2 2" xfId="50239" xr:uid="{00000000-0005-0000-0000-0000A8A40000}"/>
    <cellStyle name="Millares 3 3 2 2 3 2 2 4 3" xfId="29555" xr:uid="{00000000-0005-0000-0000-0000A9A40000}"/>
    <cellStyle name="Millares 3 3 2 2 3 2 2 4 4" xfId="39899" xr:uid="{00000000-0005-0000-0000-0000AAA40000}"/>
    <cellStyle name="Millares 3 3 2 2 3 2 2 5" xfId="12340" xr:uid="{00000000-0005-0000-0000-0000ABA40000}"/>
    <cellStyle name="Millares 3 3 2 2 3 2 2 5 2" xfId="43396" xr:uid="{00000000-0005-0000-0000-0000ACA40000}"/>
    <cellStyle name="Millares 3 3 2 2 3 2 2 6" xfId="22712" xr:uid="{00000000-0005-0000-0000-0000ADA40000}"/>
    <cellStyle name="Millares 3 3 2 2 3 2 2 7" xfId="33056" xr:uid="{00000000-0005-0000-0000-0000AEA40000}"/>
    <cellStyle name="Millares 3 3 2 2 3 2 3" xfId="3651" xr:uid="{00000000-0005-0000-0000-0000AFA40000}"/>
    <cellStyle name="Millares 3 3 2 2 3 2 3 2" xfId="7081" xr:uid="{00000000-0005-0000-0000-0000B0A40000}"/>
    <cellStyle name="Millares 3 3 2 2 3 2 3 2 2" xfId="17476" xr:uid="{00000000-0005-0000-0000-0000B1A40000}"/>
    <cellStyle name="Millares 3 3 2 2 3 2 3 2 2 2" xfId="48530" xr:uid="{00000000-0005-0000-0000-0000B2A40000}"/>
    <cellStyle name="Millares 3 3 2 2 3 2 3 2 3" xfId="27846" xr:uid="{00000000-0005-0000-0000-0000B3A40000}"/>
    <cellStyle name="Millares 3 3 2 2 3 2 3 2 4" xfId="38190" xr:uid="{00000000-0005-0000-0000-0000B4A40000}"/>
    <cellStyle name="Millares 3 3 2 2 3 2 3 3" xfId="10561" xr:uid="{00000000-0005-0000-0000-0000B5A40000}"/>
    <cellStyle name="Millares 3 3 2 2 3 2 3 3 2" xfId="20927" xr:uid="{00000000-0005-0000-0000-0000B6A40000}"/>
    <cellStyle name="Millares 3 3 2 2 3 2 3 3 2 2" xfId="51976" xr:uid="{00000000-0005-0000-0000-0000B7A40000}"/>
    <cellStyle name="Millares 3 3 2 2 3 2 3 3 3" xfId="31292" xr:uid="{00000000-0005-0000-0000-0000B8A40000}"/>
    <cellStyle name="Millares 3 3 2 2 3 2 3 3 4" xfId="41636" xr:uid="{00000000-0005-0000-0000-0000B9A40000}"/>
    <cellStyle name="Millares 3 3 2 2 3 2 3 4" xfId="14048" xr:uid="{00000000-0005-0000-0000-0000BAA40000}"/>
    <cellStyle name="Millares 3 3 2 2 3 2 3 4 2" xfId="45104" xr:uid="{00000000-0005-0000-0000-0000BBA40000}"/>
    <cellStyle name="Millares 3 3 2 2 3 2 3 5" xfId="24420" xr:uid="{00000000-0005-0000-0000-0000BCA40000}"/>
    <cellStyle name="Millares 3 3 2 2 3 2 3 6" xfId="34764" xr:uid="{00000000-0005-0000-0000-0000BDA40000}"/>
    <cellStyle name="Millares 3 3 2 2 3 2 4" xfId="5368" xr:uid="{00000000-0005-0000-0000-0000BEA40000}"/>
    <cellStyle name="Millares 3 3 2 2 3 2 4 2" xfId="15765" xr:uid="{00000000-0005-0000-0000-0000BFA40000}"/>
    <cellStyle name="Millares 3 3 2 2 3 2 4 2 2" xfId="46821" xr:uid="{00000000-0005-0000-0000-0000C0A40000}"/>
    <cellStyle name="Millares 3 3 2 2 3 2 4 3" xfId="26137" xr:uid="{00000000-0005-0000-0000-0000C1A40000}"/>
    <cellStyle name="Millares 3 3 2 2 3 2 4 4" xfId="36481" xr:uid="{00000000-0005-0000-0000-0000C2A40000}"/>
    <cellStyle name="Millares 3 3 2 2 3 2 5" xfId="8803" xr:uid="{00000000-0005-0000-0000-0000C3A40000}"/>
    <cellStyle name="Millares 3 3 2 2 3 2 5 2" xfId="19188" xr:uid="{00000000-0005-0000-0000-0000C4A40000}"/>
    <cellStyle name="Millares 3 3 2 2 3 2 5 2 2" xfId="50238" xr:uid="{00000000-0005-0000-0000-0000C5A40000}"/>
    <cellStyle name="Millares 3 3 2 2 3 2 5 3" xfId="29554" xr:uid="{00000000-0005-0000-0000-0000C6A40000}"/>
    <cellStyle name="Millares 3 3 2 2 3 2 5 4" xfId="39898" xr:uid="{00000000-0005-0000-0000-0000C7A40000}"/>
    <cellStyle name="Millares 3 3 2 2 3 2 6" xfId="12339" xr:uid="{00000000-0005-0000-0000-0000C8A40000}"/>
    <cellStyle name="Millares 3 3 2 2 3 2 6 2" xfId="43395" xr:uid="{00000000-0005-0000-0000-0000C9A40000}"/>
    <cellStyle name="Millares 3 3 2 2 3 2 7" xfId="22711" xr:uid="{00000000-0005-0000-0000-0000CAA40000}"/>
    <cellStyle name="Millares 3 3 2 2 3 2 8" xfId="33055" xr:uid="{00000000-0005-0000-0000-0000CBA40000}"/>
    <cellStyle name="Millares 3 3 2 2 3 3" xfId="1482" xr:uid="{00000000-0005-0000-0000-0000CCA40000}"/>
    <cellStyle name="Millares 3 3 2 2 3 3 2" xfId="3653" xr:uid="{00000000-0005-0000-0000-0000CDA40000}"/>
    <cellStyle name="Millares 3 3 2 2 3 3 2 2" xfId="7083" xr:uid="{00000000-0005-0000-0000-0000CEA40000}"/>
    <cellStyle name="Millares 3 3 2 2 3 3 2 2 2" xfId="17478" xr:uid="{00000000-0005-0000-0000-0000CFA40000}"/>
    <cellStyle name="Millares 3 3 2 2 3 3 2 2 2 2" xfId="48532" xr:uid="{00000000-0005-0000-0000-0000D0A40000}"/>
    <cellStyle name="Millares 3 3 2 2 3 3 2 2 3" xfId="27848" xr:uid="{00000000-0005-0000-0000-0000D1A40000}"/>
    <cellStyle name="Millares 3 3 2 2 3 3 2 2 4" xfId="38192" xr:uid="{00000000-0005-0000-0000-0000D2A40000}"/>
    <cellStyle name="Millares 3 3 2 2 3 3 2 3" xfId="10563" xr:uid="{00000000-0005-0000-0000-0000D3A40000}"/>
    <cellStyle name="Millares 3 3 2 2 3 3 2 3 2" xfId="20929" xr:uid="{00000000-0005-0000-0000-0000D4A40000}"/>
    <cellStyle name="Millares 3 3 2 2 3 3 2 3 2 2" xfId="51978" xr:uid="{00000000-0005-0000-0000-0000D5A40000}"/>
    <cellStyle name="Millares 3 3 2 2 3 3 2 3 3" xfId="31294" xr:uid="{00000000-0005-0000-0000-0000D6A40000}"/>
    <cellStyle name="Millares 3 3 2 2 3 3 2 3 4" xfId="41638" xr:uid="{00000000-0005-0000-0000-0000D7A40000}"/>
    <cellStyle name="Millares 3 3 2 2 3 3 2 4" xfId="14050" xr:uid="{00000000-0005-0000-0000-0000D8A40000}"/>
    <cellStyle name="Millares 3 3 2 2 3 3 2 4 2" xfId="45106" xr:uid="{00000000-0005-0000-0000-0000D9A40000}"/>
    <cellStyle name="Millares 3 3 2 2 3 3 2 5" xfId="24422" xr:uid="{00000000-0005-0000-0000-0000DAA40000}"/>
    <cellStyle name="Millares 3 3 2 2 3 3 2 6" xfId="34766" xr:uid="{00000000-0005-0000-0000-0000DBA40000}"/>
    <cellStyle name="Millares 3 3 2 2 3 3 3" xfId="5370" xr:uid="{00000000-0005-0000-0000-0000DCA40000}"/>
    <cellStyle name="Millares 3 3 2 2 3 3 3 2" xfId="15767" xr:uid="{00000000-0005-0000-0000-0000DDA40000}"/>
    <cellStyle name="Millares 3 3 2 2 3 3 3 2 2" xfId="46823" xr:uid="{00000000-0005-0000-0000-0000DEA40000}"/>
    <cellStyle name="Millares 3 3 2 2 3 3 3 3" xfId="26139" xr:uid="{00000000-0005-0000-0000-0000DFA40000}"/>
    <cellStyle name="Millares 3 3 2 2 3 3 3 4" xfId="36483" xr:uid="{00000000-0005-0000-0000-0000E0A40000}"/>
    <cellStyle name="Millares 3 3 2 2 3 3 4" xfId="8805" xr:uid="{00000000-0005-0000-0000-0000E1A40000}"/>
    <cellStyle name="Millares 3 3 2 2 3 3 4 2" xfId="19190" xr:uid="{00000000-0005-0000-0000-0000E2A40000}"/>
    <cellStyle name="Millares 3 3 2 2 3 3 4 2 2" xfId="50240" xr:uid="{00000000-0005-0000-0000-0000E3A40000}"/>
    <cellStyle name="Millares 3 3 2 2 3 3 4 3" xfId="29556" xr:uid="{00000000-0005-0000-0000-0000E4A40000}"/>
    <cellStyle name="Millares 3 3 2 2 3 3 4 4" xfId="39900" xr:uid="{00000000-0005-0000-0000-0000E5A40000}"/>
    <cellStyle name="Millares 3 3 2 2 3 3 5" xfId="12341" xr:uid="{00000000-0005-0000-0000-0000E6A40000}"/>
    <cellStyle name="Millares 3 3 2 2 3 3 5 2" xfId="43397" xr:uid="{00000000-0005-0000-0000-0000E7A40000}"/>
    <cellStyle name="Millares 3 3 2 2 3 3 6" xfId="22713" xr:uid="{00000000-0005-0000-0000-0000E8A40000}"/>
    <cellStyle name="Millares 3 3 2 2 3 3 7" xfId="33057" xr:uid="{00000000-0005-0000-0000-0000E9A40000}"/>
    <cellStyle name="Millares 3 3 2 2 3 4" xfId="1483" xr:uid="{00000000-0005-0000-0000-0000EAA40000}"/>
    <cellStyle name="Millares 3 3 2 2 3 4 2" xfId="3654" xr:uid="{00000000-0005-0000-0000-0000EBA40000}"/>
    <cellStyle name="Millares 3 3 2 2 3 4 2 2" xfId="7084" xr:uid="{00000000-0005-0000-0000-0000ECA40000}"/>
    <cellStyle name="Millares 3 3 2 2 3 4 2 2 2" xfId="17479" xr:uid="{00000000-0005-0000-0000-0000EDA40000}"/>
    <cellStyle name="Millares 3 3 2 2 3 4 2 2 2 2" xfId="48533" xr:uid="{00000000-0005-0000-0000-0000EEA40000}"/>
    <cellStyle name="Millares 3 3 2 2 3 4 2 2 3" xfId="27849" xr:uid="{00000000-0005-0000-0000-0000EFA40000}"/>
    <cellStyle name="Millares 3 3 2 2 3 4 2 2 4" xfId="38193" xr:uid="{00000000-0005-0000-0000-0000F0A40000}"/>
    <cellStyle name="Millares 3 3 2 2 3 4 2 3" xfId="10564" xr:uid="{00000000-0005-0000-0000-0000F1A40000}"/>
    <cellStyle name="Millares 3 3 2 2 3 4 2 3 2" xfId="20930" xr:uid="{00000000-0005-0000-0000-0000F2A40000}"/>
    <cellStyle name="Millares 3 3 2 2 3 4 2 3 2 2" xfId="51979" xr:uid="{00000000-0005-0000-0000-0000F3A40000}"/>
    <cellStyle name="Millares 3 3 2 2 3 4 2 3 3" xfId="31295" xr:uid="{00000000-0005-0000-0000-0000F4A40000}"/>
    <cellStyle name="Millares 3 3 2 2 3 4 2 3 4" xfId="41639" xr:uid="{00000000-0005-0000-0000-0000F5A40000}"/>
    <cellStyle name="Millares 3 3 2 2 3 4 2 4" xfId="14051" xr:uid="{00000000-0005-0000-0000-0000F6A40000}"/>
    <cellStyle name="Millares 3 3 2 2 3 4 2 4 2" xfId="45107" xr:uid="{00000000-0005-0000-0000-0000F7A40000}"/>
    <cellStyle name="Millares 3 3 2 2 3 4 2 5" xfId="24423" xr:uid="{00000000-0005-0000-0000-0000F8A40000}"/>
    <cellStyle name="Millares 3 3 2 2 3 4 2 6" xfId="34767" xr:uid="{00000000-0005-0000-0000-0000F9A40000}"/>
    <cellStyle name="Millares 3 3 2 2 3 4 3" xfId="5371" xr:uid="{00000000-0005-0000-0000-0000FAA40000}"/>
    <cellStyle name="Millares 3 3 2 2 3 4 3 2" xfId="15768" xr:uid="{00000000-0005-0000-0000-0000FBA40000}"/>
    <cellStyle name="Millares 3 3 2 2 3 4 3 2 2" xfId="46824" xr:uid="{00000000-0005-0000-0000-0000FCA40000}"/>
    <cellStyle name="Millares 3 3 2 2 3 4 3 3" xfId="26140" xr:uid="{00000000-0005-0000-0000-0000FDA40000}"/>
    <cellStyle name="Millares 3 3 2 2 3 4 3 4" xfId="36484" xr:uid="{00000000-0005-0000-0000-0000FEA40000}"/>
    <cellStyle name="Millares 3 3 2 2 3 4 4" xfId="8806" xr:uid="{00000000-0005-0000-0000-0000FFA40000}"/>
    <cellStyle name="Millares 3 3 2 2 3 4 4 2" xfId="19191" xr:uid="{00000000-0005-0000-0000-000000A50000}"/>
    <cellStyle name="Millares 3 3 2 2 3 4 4 2 2" xfId="50241" xr:uid="{00000000-0005-0000-0000-000001A50000}"/>
    <cellStyle name="Millares 3 3 2 2 3 4 4 3" xfId="29557" xr:uid="{00000000-0005-0000-0000-000002A50000}"/>
    <cellStyle name="Millares 3 3 2 2 3 4 4 4" xfId="39901" xr:uid="{00000000-0005-0000-0000-000003A50000}"/>
    <cellStyle name="Millares 3 3 2 2 3 4 5" xfId="12342" xr:uid="{00000000-0005-0000-0000-000004A50000}"/>
    <cellStyle name="Millares 3 3 2 2 3 4 5 2" xfId="43398" xr:uid="{00000000-0005-0000-0000-000005A50000}"/>
    <cellStyle name="Millares 3 3 2 2 3 4 6" xfId="22714" xr:uid="{00000000-0005-0000-0000-000006A50000}"/>
    <cellStyle name="Millares 3 3 2 2 3 4 7" xfId="33058" xr:uid="{00000000-0005-0000-0000-000007A50000}"/>
    <cellStyle name="Millares 3 3 2 2 3 5" xfId="1484" xr:uid="{00000000-0005-0000-0000-000008A50000}"/>
    <cellStyle name="Millares 3 3 2 2 3 5 2" xfId="3655" xr:uid="{00000000-0005-0000-0000-000009A50000}"/>
    <cellStyle name="Millares 3 3 2 2 3 5 2 2" xfId="7085" xr:uid="{00000000-0005-0000-0000-00000AA50000}"/>
    <cellStyle name="Millares 3 3 2 2 3 5 2 2 2" xfId="17480" xr:uid="{00000000-0005-0000-0000-00000BA50000}"/>
    <cellStyle name="Millares 3 3 2 2 3 5 2 2 2 2" xfId="48534" xr:uid="{00000000-0005-0000-0000-00000CA50000}"/>
    <cellStyle name="Millares 3 3 2 2 3 5 2 2 3" xfId="27850" xr:uid="{00000000-0005-0000-0000-00000DA50000}"/>
    <cellStyle name="Millares 3 3 2 2 3 5 2 2 4" xfId="38194" xr:uid="{00000000-0005-0000-0000-00000EA50000}"/>
    <cellStyle name="Millares 3 3 2 2 3 5 2 3" xfId="10565" xr:uid="{00000000-0005-0000-0000-00000FA50000}"/>
    <cellStyle name="Millares 3 3 2 2 3 5 2 3 2" xfId="20931" xr:uid="{00000000-0005-0000-0000-000010A50000}"/>
    <cellStyle name="Millares 3 3 2 2 3 5 2 3 2 2" xfId="51980" xr:uid="{00000000-0005-0000-0000-000011A50000}"/>
    <cellStyle name="Millares 3 3 2 2 3 5 2 3 3" xfId="31296" xr:uid="{00000000-0005-0000-0000-000012A50000}"/>
    <cellStyle name="Millares 3 3 2 2 3 5 2 3 4" xfId="41640" xr:uid="{00000000-0005-0000-0000-000013A50000}"/>
    <cellStyle name="Millares 3 3 2 2 3 5 2 4" xfId="14052" xr:uid="{00000000-0005-0000-0000-000014A50000}"/>
    <cellStyle name="Millares 3 3 2 2 3 5 2 4 2" xfId="45108" xr:uid="{00000000-0005-0000-0000-000015A50000}"/>
    <cellStyle name="Millares 3 3 2 2 3 5 2 5" xfId="24424" xr:uid="{00000000-0005-0000-0000-000016A50000}"/>
    <cellStyle name="Millares 3 3 2 2 3 5 2 6" xfId="34768" xr:uid="{00000000-0005-0000-0000-000017A50000}"/>
    <cellStyle name="Millares 3 3 2 2 3 5 3" xfId="5372" xr:uid="{00000000-0005-0000-0000-000018A50000}"/>
    <cellStyle name="Millares 3 3 2 2 3 5 3 2" xfId="15769" xr:uid="{00000000-0005-0000-0000-000019A50000}"/>
    <cellStyle name="Millares 3 3 2 2 3 5 3 2 2" xfId="46825" xr:uid="{00000000-0005-0000-0000-00001AA50000}"/>
    <cellStyle name="Millares 3 3 2 2 3 5 3 3" xfId="26141" xr:uid="{00000000-0005-0000-0000-00001BA50000}"/>
    <cellStyle name="Millares 3 3 2 2 3 5 3 4" xfId="36485" xr:uid="{00000000-0005-0000-0000-00001CA50000}"/>
    <cellStyle name="Millares 3 3 2 2 3 5 4" xfId="8807" xr:uid="{00000000-0005-0000-0000-00001DA50000}"/>
    <cellStyle name="Millares 3 3 2 2 3 5 4 2" xfId="19192" xr:uid="{00000000-0005-0000-0000-00001EA50000}"/>
    <cellStyle name="Millares 3 3 2 2 3 5 4 2 2" xfId="50242" xr:uid="{00000000-0005-0000-0000-00001FA50000}"/>
    <cellStyle name="Millares 3 3 2 2 3 5 4 3" xfId="29558" xr:uid="{00000000-0005-0000-0000-000020A50000}"/>
    <cellStyle name="Millares 3 3 2 2 3 5 4 4" xfId="39902" xr:uid="{00000000-0005-0000-0000-000021A50000}"/>
    <cellStyle name="Millares 3 3 2 2 3 5 5" xfId="12343" xr:uid="{00000000-0005-0000-0000-000022A50000}"/>
    <cellStyle name="Millares 3 3 2 2 3 5 5 2" xfId="43399" xr:uid="{00000000-0005-0000-0000-000023A50000}"/>
    <cellStyle name="Millares 3 3 2 2 3 5 6" xfId="22715" xr:uid="{00000000-0005-0000-0000-000024A50000}"/>
    <cellStyle name="Millares 3 3 2 2 3 5 7" xfId="33059" xr:uid="{00000000-0005-0000-0000-000025A50000}"/>
    <cellStyle name="Millares 3 3 2 2 3 6" xfId="3650" xr:uid="{00000000-0005-0000-0000-000026A50000}"/>
    <cellStyle name="Millares 3 3 2 2 3 6 2" xfId="7080" xr:uid="{00000000-0005-0000-0000-000027A50000}"/>
    <cellStyle name="Millares 3 3 2 2 3 6 2 2" xfId="17475" xr:uid="{00000000-0005-0000-0000-000028A50000}"/>
    <cellStyle name="Millares 3 3 2 2 3 6 2 2 2" xfId="48529" xr:uid="{00000000-0005-0000-0000-000029A50000}"/>
    <cellStyle name="Millares 3 3 2 2 3 6 2 3" xfId="27845" xr:uid="{00000000-0005-0000-0000-00002AA50000}"/>
    <cellStyle name="Millares 3 3 2 2 3 6 2 4" xfId="38189" xr:uid="{00000000-0005-0000-0000-00002BA50000}"/>
    <cellStyle name="Millares 3 3 2 2 3 6 3" xfId="10560" xr:uid="{00000000-0005-0000-0000-00002CA50000}"/>
    <cellStyle name="Millares 3 3 2 2 3 6 3 2" xfId="20926" xr:uid="{00000000-0005-0000-0000-00002DA50000}"/>
    <cellStyle name="Millares 3 3 2 2 3 6 3 2 2" xfId="51975" xr:uid="{00000000-0005-0000-0000-00002EA50000}"/>
    <cellStyle name="Millares 3 3 2 2 3 6 3 3" xfId="31291" xr:uid="{00000000-0005-0000-0000-00002FA50000}"/>
    <cellStyle name="Millares 3 3 2 2 3 6 3 4" xfId="41635" xr:uid="{00000000-0005-0000-0000-000030A50000}"/>
    <cellStyle name="Millares 3 3 2 2 3 6 4" xfId="14047" xr:uid="{00000000-0005-0000-0000-000031A50000}"/>
    <cellStyle name="Millares 3 3 2 2 3 6 4 2" xfId="45103" xr:uid="{00000000-0005-0000-0000-000032A50000}"/>
    <cellStyle name="Millares 3 3 2 2 3 6 5" xfId="24419" xr:uid="{00000000-0005-0000-0000-000033A50000}"/>
    <cellStyle name="Millares 3 3 2 2 3 6 6" xfId="34763" xr:uid="{00000000-0005-0000-0000-000034A50000}"/>
    <cellStyle name="Millares 3 3 2 2 3 7" xfId="5367" xr:uid="{00000000-0005-0000-0000-000035A50000}"/>
    <cellStyle name="Millares 3 3 2 2 3 7 2" xfId="15764" xr:uid="{00000000-0005-0000-0000-000036A50000}"/>
    <cellStyle name="Millares 3 3 2 2 3 7 2 2" xfId="46820" xr:uid="{00000000-0005-0000-0000-000037A50000}"/>
    <cellStyle name="Millares 3 3 2 2 3 7 3" xfId="26136" xr:uid="{00000000-0005-0000-0000-000038A50000}"/>
    <cellStyle name="Millares 3 3 2 2 3 7 4" xfId="36480" xr:uid="{00000000-0005-0000-0000-000039A50000}"/>
    <cellStyle name="Millares 3 3 2 2 3 8" xfId="8802" xr:uid="{00000000-0005-0000-0000-00003AA50000}"/>
    <cellStyle name="Millares 3 3 2 2 3 8 2" xfId="19187" xr:uid="{00000000-0005-0000-0000-00003BA50000}"/>
    <cellStyle name="Millares 3 3 2 2 3 8 2 2" xfId="50237" xr:uid="{00000000-0005-0000-0000-00003CA50000}"/>
    <cellStyle name="Millares 3 3 2 2 3 8 3" xfId="29553" xr:uid="{00000000-0005-0000-0000-00003DA50000}"/>
    <cellStyle name="Millares 3 3 2 2 3 8 4" xfId="39897" xr:uid="{00000000-0005-0000-0000-00003EA50000}"/>
    <cellStyle name="Millares 3 3 2 2 3 9" xfId="12338" xr:uid="{00000000-0005-0000-0000-00003FA50000}"/>
    <cellStyle name="Millares 3 3 2 2 3 9 2" xfId="43394" xr:uid="{00000000-0005-0000-0000-000040A50000}"/>
    <cellStyle name="Millares 3 3 2 2 4" xfId="1485" xr:uid="{00000000-0005-0000-0000-000041A50000}"/>
    <cellStyle name="Millares 3 3 2 2 4 2" xfId="1486" xr:uid="{00000000-0005-0000-0000-000042A50000}"/>
    <cellStyle name="Millares 3 3 2 2 4 2 2" xfId="3657" xr:uid="{00000000-0005-0000-0000-000043A50000}"/>
    <cellStyle name="Millares 3 3 2 2 4 2 2 2" xfId="7087" xr:uid="{00000000-0005-0000-0000-000044A50000}"/>
    <cellStyle name="Millares 3 3 2 2 4 2 2 2 2" xfId="17482" xr:uid="{00000000-0005-0000-0000-000045A50000}"/>
    <cellStyle name="Millares 3 3 2 2 4 2 2 2 2 2" xfId="48536" xr:uid="{00000000-0005-0000-0000-000046A50000}"/>
    <cellStyle name="Millares 3 3 2 2 4 2 2 2 3" xfId="27852" xr:uid="{00000000-0005-0000-0000-000047A50000}"/>
    <cellStyle name="Millares 3 3 2 2 4 2 2 2 4" xfId="38196" xr:uid="{00000000-0005-0000-0000-000048A50000}"/>
    <cellStyle name="Millares 3 3 2 2 4 2 2 3" xfId="10567" xr:uid="{00000000-0005-0000-0000-000049A50000}"/>
    <cellStyle name="Millares 3 3 2 2 4 2 2 3 2" xfId="20933" xr:uid="{00000000-0005-0000-0000-00004AA50000}"/>
    <cellStyle name="Millares 3 3 2 2 4 2 2 3 2 2" xfId="51982" xr:uid="{00000000-0005-0000-0000-00004BA50000}"/>
    <cellStyle name="Millares 3 3 2 2 4 2 2 3 3" xfId="31298" xr:uid="{00000000-0005-0000-0000-00004CA50000}"/>
    <cellStyle name="Millares 3 3 2 2 4 2 2 3 4" xfId="41642" xr:uid="{00000000-0005-0000-0000-00004DA50000}"/>
    <cellStyle name="Millares 3 3 2 2 4 2 2 4" xfId="14054" xr:uid="{00000000-0005-0000-0000-00004EA50000}"/>
    <cellStyle name="Millares 3 3 2 2 4 2 2 4 2" xfId="45110" xr:uid="{00000000-0005-0000-0000-00004FA50000}"/>
    <cellStyle name="Millares 3 3 2 2 4 2 2 5" xfId="24426" xr:uid="{00000000-0005-0000-0000-000050A50000}"/>
    <cellStyle name="Millares 3 3 2 2 4 2 2 6" xfId="34770" xr:uid="{00000000-0005-0000-0000-000051A50000}"/>
    <cellStyle name="Millares 3 3 2 2 4 2 3" xfId="5374" xr:uid="{00000000-0005-0000-0000-000052A50000}"/>
    <cellStyle name="Millares 3 3 2 2 4 2 3 2" xfId="15771" xr:uid="{00000000-0005-0000-0000-000053A50000}"/>
    <cellStyle name="Millares 3 3 2 2 4 2 3 2 2" xfId="46827" xr:uid="{00000000-0005-0000-0000-000054A50000}"/>
    <cellStyle name="Millares 3 3 2 2 4 2 3 3" xfId="26143" xr:uid="{00000000-0005-0000-0000-000055A50000}"/>
    <cellStyle name="Millares 3 3 2 2 4 2 3 4" xfId="36487" xr:uid="{00000000-0005-0000-0000-000056A50000}"/>
    <cellStyle name="Millares 3 3 2 2 4 2 4" xfId="8809" xr:uid="{00000000-0005-0000-0000-000057A50000}"/>
    <cellStyle name="Millares 3 3 2 2 4 2 4 2" xfId="19194" xr:uid="{00000000-0005-0000-0000-000058A50000}"/>
    <cellStyle name="Millares 3 3 2 2 4 2 4 2 2" xfId="50244" xr:uid="{00000000-0005-0000-0000-000059A50000}"/>
    <cellStyle name="Millares 3 3 2 2 4 2 4 3" xfId="29560" xr:uid="{00000000-0005-0000-0000-00005AA50000}"/>
    <cellStyle name="Millares 3 3 2 2 4 2 4 4" xfId="39904" xr:uid="{00000000-0005-0000-0000-00005BA50000}"/>
    <cellStyle name="Millares 3 3 2 2 4 2 5" xfId="12345" xr:uid="{00000000-0005-0000-0000-00005CA50000}"/>
    <cellStyle name="Millares 3 3 2 2 4 2 5 2" xfId="43401" xr:uid="{00000000-0005-0000-0000-00005DA50000}"/>
    <cellStyle name="Millares 3 3 2 2 4 2 6" xfId="22717" xr:uid="{00000000-0005-0000-0000-00005EA50000}"/>
    <cellStyle name="Millares 3 3 2 2 4 2 7" xfId="33061" xr:uid="{00000000-0005-0000-0000-00005FA50000}"/>
    <cellStyle name="Millares 3 3 2 2 4 3" xfId="3656" xr:uid="{00000000-0005-0000-0000-000060A50000}"/>
    <cellStyle name="Millares 3 3 2 2 4 3 2" xfId="7086" xr:uid="{00000000-0005-0000-0000-000061A50000}"/>
    <cellStyle name="Millares 3 3 2 2 4 3 2 2" xfId="17481" xr:uid="{00000000-0005-0000-0000-000062A50000}"/>
    <cellStyle name="Millares 3 3 2 2 4 3 2 2 2" xfId="48535" xr:uid="{00000000-0005-0000-0000-000063A50000}"/>
    <cellStyle name="Millares 3 3 2 2 4 3 2 3" xfId="27851" xr:uid="{00000000-0005-0000-0000-000064A50000}"/>
    <cellStyle name="Millares 3 3 2 2 4 3 2 4" xfId="38195" xr:uid="{00000000-0005-0000-0000-000065A50000}"/>
    <cellStyle name="Millares 3 3 2 2 4 3 3" xfId="10566" xr:uid="{00000000-0005-0000-0000-000066A50000}"/>
    <cellStyle name="Millares 3 3 2 2 4 3 3 2" xfId="20932" xr:uid="{00000000-0005-0000-0000-000067A50000}"/>
    <cellStyle name="Millares 3 3 2 2 4 3 3 2 2" xfId="51981" xr:uid="{00000000-0005-0000-0000-000068A50000}"/>
    <cellStyle name="Millares 3 3 2 2 4 3 3 3" xfId="31297" xr:uid="{00000000-0005-0000-0000-000069A50000}"/>
    <cellStyle name="Millares 3 3 2 2 4 3 3 4" xfId="41641" xr:uid="{00000000-0005-0000-0000-00006AA50000}"/>
    <cellStyle name="Millares 3 3 2 2 4 3 4" xfId="14053" xr:uid="{00000000-0005-0000-0000-00006BA50000}"/>
    <cellStyle name="Millares 3 3 2 2 4 3 4 2" xfId="45109" xr:uid="{00000000-0005-0000-0000-00006CA50000}"/>
    <cellStyle name="Millares 3 3 2 2 4 3 5" xfId="24425" xr:uid="{00000000-0005-0000-0000-00006DA50000}"/>
    <cellStyle name="Millares 3 3 2 2 4 3 6" xfId="34769" xr:uid="{00000000-0005-0000-0000-00006EA50000}"/>
    <cellStyle name="Millares 3 3 2 2 4 4" xfId="5373" xr:uid="{00000000-0005-0000-0000-00006FA50000}"/>
    <cellStyle name="Millares 3 3 2 2 4 4 2" xfId="15770" xr:uid="{00000000-0005-0000-0000-000070A50000}"/>
    <cellStyle name="Millares 3 3 2 2 4 4 2 2" xfId="46826" xr:uid="{00000000-0005-0000-0000-000071A50000}"/>
    <cellStyle name="Millares 3 3 2 2 4 4 3" xfId="26142" xr:uid="{00000000-0005-0000-0000-000072A50000}"/>
    <cellStyle name="Millares 3 3 2 2 4 4 4" xfId="36486" xr:uid="{00000000-0005-0000-0000-000073A50000}"/>
    <cellStyle name="Millares 3 3 2 2 4 5" xfId="8808" xr:uid="{00000000-0005-0000-0000-000074A50000}"/>
    <cellStyle name="Millares 3 3 2 2 4 5 2" xfId="19193" xr:uid="{00000000-0005-0000-0000-000075A50000}"/>
    <cellStyle name="Millares 3 3 2 2 4 5 2 2" xfId="50243" xr:uid="{00000000-0005-0000-0000-000076A50000}"/>
    <cellStyle name="Millares 3 3 2 2 4 5 3" xfId="29559" xr:uid="{00000000-0005-0000-0000-000077A50000}"/>
    <cellStyle name="Millares 3 3 2 2 4 5 4" xfId="39903" xr:uid="{00000000-0005-0000-0000-000078A50000}"/>
    <cellStyle name="Millares 3 3 2 2 4 6" xfId="12344" xr:uid="{00000000-0005-0000-0000-000079A50000}"/>
    <cellStyle name="Millares 3 3 2 2 4 6 2" xfId="43400" xr:uid="{00000000-0005-0000-0000-00007AA50000}"/>
    <cellStyle name="Millares 3 3 2 2 4 7" xfId="22716" xr:uid="{00000000-0005-0000-0000-00007BA50000}"/>
    <cellStyle name="Millares 3 3 2 2 4 8" xfId="33060" xr:uid="{00000000-0005-0000-0000-00007CA50000}"/>
    <cellStyle name="Millares 3 3 2 2 5" xfId="1487" xr:uid="{00000000-0005-0000-0000-00007DA50000}"/>
    <cellStyle name="Millares 3 3 2 2 5 2" xfId="3658" xr:uid="{00000000-0005-0000-0000-00007EA50000}"/>
    <cellStyle name="Millares 3 3 2 2 5 2 2" xfId="7088" xr:uid="{00000000-0005-0000-0000-00007FA50000}"/>
    <cellStyle name="Millares 3 3 2 2 5 2 2 2" xfId="17483" xr:uid="{00000000-0005-0000-0000-000080A50000}"/>
    <cellStyle name="Millares 3 3 2 2 5 2 2 2 2" xfId="48537" xr:uid="{00000000-0005-0000-0000-000081A50000}"/>
    <cellStyle name="Millares 3 3 2 2 5 2 2 3" xfId="27853" xr:uid="{00000000-0005-0000-0000-000082A50000}"/>
    <cellStyle name="Millares 3 3 2 2 5 2 2 4" xfId="38197" xr:uid="{00000000-0005-0000-0000-000083A50000}"/>
    <cellStyle name="Millares 3 3 2 2 5 2 3" xfId="10568" xr:uid="{00000000-0005-0000-0000-000084A50000}"/>
    <cellStyle name="Millares 3 3 2 2 5 2 3 2" xfId="20934" xr:uid="{00000000-0005-0000-0000-000085A50000}"/>
    <cellStyle name="Millares 3 3 2 2 5 2 3 2 2" xfId="51983" xr:uid="{00000000-0005-0000-0000-000086A50000}"/>
    <cellStyle name="Millares 3 3 2 2 5 2 3 3" xfId="31299" xr:uid="{00000000-0005-0000-0000-000087A50000}"/>
    <cellStyle name="Millares 3 3 2 2 5 2 3 4" xfId="41643" xr:uid="{00000000-0005-0000-0000-000088A50000}"/>
    <cellStyle name="Millares 3 3 2 2 5 2 4" xfId="14055" xr:uid="{00000000-0005-0000-0000-000089A50000}"/>
    <cellStyle name="Millares 3 3 2 2 5 2 4 2" xfId="45111" xr:uid="{00000000-0005-0000-0000-00008AA50000}"/>
    <cellStyle name="Millares 3 3 2 2 5 2 5" xfId="24427" xr:uid="{00000000-0005-0000-0000-00008BA50000}"/>
    <cellStyle name="Millares 3 3 2 2 5 2 6" xfId="34771" xr:uid="{00000000-0005-0000-0000-00008CA50000}"/>
    <cellStyle name="Millares 3 3 2 2 5 3" xfId="5375" xr:uid="{00000000-0005-0000-0000-00008DA50000}"/>
    <cellStyle name="Millares 3 3 2 2 5 3 2" xfId="15772" xr:uid="{00000000-0005-0000-0000-00008EA50000}"/>
    <cellStyle name="Millares 3 3 2 2 5 3 2 2" xfId="46828" xr:uid="{00000000-0005-0000-0000-00008FA50000}"/>
    <cellStyle name="Millares 3 3 2 2 5 3 3" xfId="26144" xr:uid="{00000000-0005-0000-0000-000090A50000}"/>
    <cellStyle name="Millares 3 3 2 2 5 3 4" xfId="36488" xr:uid="{00000000-0005-0000-0000-000091A50000}"/>
    <cellStyle name="Millares 3 3 2 2 5 4" xfId="8810" xr:uid="{00000000-0005-0000-0000-000092A50000}"/>
    <cellStyle name="Millares 3 3 2 2 5 4 2" xfId="19195" xr:uid="{00000000-0005-0000-0000-000093A50000}"/>
    <cellStyle name="Millares 3 3 2 2 5 4 2 2" xfId="50245" xr:uid="{00000000-0005-0000-0000-000094A50000}"/>
    <cellStyle name="Millares 3 3 2 2 5 4 3" xfId="29561" xr:uid="{00000000-0005-0000-0000-000095A50000}"/>
    <cellStyle name="Millares 3 3 2 2 5 4 4" xfId="39905" xr:uid="{00000000-0005-0000-0000-000096A50000}"/>
    <cellStyle name="Millares 3 3 2 2 5 5" xfId="12346" xr:uid="{00000000-0005-0000-0000-000097A50000}"/>
    <cellStyle name="Millares 3 3 2 2 5 5 2" xfId="43402" xr:uid="{00000000-0005-0000-0000-000098A50000}"/>
    <cellStyle name="Millares 3 3 2 2 5 6" xfId="22718" xr:uid="{00000000-0005-0000-0000-000099A50000}"/>
    <cellStyle name="Millares 3 3 2 2 5 7" xfId="33062" xr:uid="{00000000-0005-0000-0000-00009AA50000}"/>
    <cellStyle name="Millares 3 3 2 2 6" xfId="1488" xr:uid="{00000000-0005-0000-0000-00009BA50000}"/>
    <cellStyle name="Millares 3 3 2 2 6 2" xfId="3659" xr:uid="{00000000-0005-0000-0000-00009CA50000}"/>
    <cellStyle name="Millares 3 3 2 2 6 2 2" xfId="7089" xr:uid="{00000000-0005-0000-0000-00009DA50000}"/>
    <cellStyle name="Millares 3 3 2 2 6 2 2 2" xfId="17484" xr:uid="{00000000-0005-0000-0000-00009EA50000}"/>
    <cellStyle name="Millares 3 3 2 2 6 2 2 2 2" xfId="48538" xr:uid="{00000000-0005-0000-0000-00009FA50000}"/>
    <cellStyle name="Millares 3 3 2 2 6 2 2 3" xfId="27854" xr:uid="{00000000-0005-0000-0000-0000A0A50000}"/>
    <cellStyle name="Millares 3 3 2 2 6 2 2 4" xfId="38198" xr:uid="{00000000-0005-0000-0000-0000A1A50000}"/>
    <cellStyle name="Millares 3 3 2 2 6 2 3" xfId="10569" xr:uid="{00000000-0005-0000-0000-0000A2A50000}"/>
    <cellStyle name="Millares 3 3 2 2 6 2 3 2" xfId="20935" xr:uid="{00000000-0005-0000-0000-0000A3A50000}"/>
    <cellStyle name="Millares 3 3 2 2 6 2 3 2 2" xfId="51984" xr:uid="{00000000-0005-0000-0000-0000A4A50000}"/>
    <cellStyle name="Millares 3 3 2 2 6 2 3 3" xfId="31300" xr:uid="{00000000-0005-0000-0000-0000A5A50000}"/>
    <cellStyle name="Millares 3 3 2 2 6 2 3 4" xfId="41644" xr:uid="{00000000-0005-0000-0000-0000A6A50000}"/>
    <cellStyle name="Millares 3 3 2 2 6 2 4" xfId="14056" xr:uid="{00000000-0005-0000-0000-0000A7A50000}"/>
    <cellStyle name="Millares 3 3 2 2 6 2 4 2" xfId="45112" xr:uid="{00000000-0005-0000-0000-0000A8A50000}"/>
    <cellStyle name="Millares 3 3 2 2 6 2 5" xfId="24428" xr:uid="{00000000-0005-0000-0000-0000A9A50000}"/>
    <cellStyle name="Millares 3 3 2 2 6 2 6" xfId="34772" xr:uid="{00000000-0005-0000-0000-0000AAA50000}"/>
    <cellStyle name="Millares 3 3 2 2 6 3" xfId="5376" xr:uid="{00000000-0005-0000-0000-0000ABA50000}"/>
    <cellStyle name="Millares 3 3 2 2 6 3 2" xfId="15773" xr:uid="{00000000-0005-0000-0000-0000ACA50000}"/>
    <cellStyle name="Millares 3 3 2 2 6 3 2 2" xfId="46829" xr:uid="{00000000-0005-0000-0000-0000ADA50000}"/>
    <cellStyle name="Millares 3 3 2 2 6 3 3" xfId="26145" xr:uid="{00000000-0005-0000-0000-0000AEA50000}"/>
    <cellStyle name="Millares 3 3 2 2 6 3 4" xfId="36489" xr:uid="{00000000-0005-0000-0000-0000AFA50000}"/>
    <cellStyle name="Millares 3 3 2 2 6 4" xfId="8811" xr:uid="{00000000-0005-0000-0000-0000B0A50000}"/>
    <cellStyle name="Millares 3 3 2 2 6 4 2" xfId="19196" xr:uid="{00000000-0005-0000-0000-0000B1A50000}"/>
    <cellStyle name="Millares 3 3 2 2 6 4 2 2" xfId="50246" xr:uid="{00000000-0005-0000-0000-0000B2A50000}"/>
    <cellStyle name="Millares 3 3 2 2 6 4 3" xfId="29562" xr:uid="{00000000-0005-0000-0000-0000B3A50000}"/>
    <cellStyle name="Millares 3 3 2 2 6 4 4" xfId="39906" xr:uid="{00000000-0005-0000-0000-0000B4A50000}"/>
    <cellStyle name="Millares 3 3 2 2 6 5" xfId="12347" xr:uid="{00000000-0005-0000-0000-0000B5A50000}"/>
    <cellStyle name="Millares 3 3 2 2 6 5 2" xfId="43403" xr:uid="{00000000-0005-0000-0000-0000B6A50000}"/>
    <cellStyle name="Millares 3 3 2 2 6 6" xfId="22719" xr:uid="{00000000-0005-0000-0000-0000B7A50000}"/>
    <cellStyle name="Millares 3 3 2 2 6 7" xfId="33063" xr:uid="{00000000-0005-0000-0000-0000B8A50000}"/>
    <cellStyle name="Millares 3 3 2 2 7" xfId="1489" xr:uid="{00000000-0005-0000-0000-0000B9A50000}"/>
    <cellStyle name="Millares 3 3 2 2 7 2" xfId="3660" xr:uid="{00000000-0005-0000-0000-0000BAA50000}"/>
    <cellStyle name="Millares 3 3 2 2 7 2 2" xfId="7090" xr:uid="{00000000-0005-0000-0000-0000BBA50000}"/>
    <cellStyle name="Millares 3 3 2 2 7 2 2 2" xfId="17485" xr:uid="{00000000-0005-0000-0000-0000BCA50000}"/>
    <cellStyle name="Millares 3 3 2 2 7 2 2 2 2" xfId="48539" xr:uid="{00000000-0005-0000-0000-0000BDA50000}"/>
    <cellStyle name="Millares 3 3 2 2 7 2 2 3" xfId="27855" xr:uid="{00000000-0005-0000-0000-0000BEA50000}"/>
    <cellStyle name="Millares 3 3 2 2 7 2 2 4" xfId="38199" xr:uid="{00000000-0005-0000-0000-0000BFA50000}"/>
    <cellStyle name="Millares 3 3 2 2 7 2 3" xfId="10570" xr:uid="{00000000-0005-0000-0000-0000C0A50000}"/>
    <cellStyle name="Millares 3 3 2 2 7 2 3 2" xfId="20936" xr:uid="{00000000-0005-0000-0000-0000C1A50000}"/>
    <cellStyle name="Millares 3 3 2 2 7 2 3 2 2" xfId="51985" xr:uid="{00000000-0005-0000-0000-0000C2A50000}"/>
    <cellStyle name="Millares 3 3 2 2 7 2 3 3" xfId="31301" xr:uid="{00000000-0005-0000-0000-0000C3A50000}"/>
    <cellStyle name="Millares 3 3 2 2 7 2 3 4" xfId="41645" xr:uid="{00000000-0005-0000-0000-0000C4A50000}"/>
    <cellStyle name="Millares 3 3 2 2 7 2 4" xfId="14057" xr:uid="{00000000-0005-0000-0000-0000C5A50000}"/>
    <cellStyle name="Millares 3 3 2 2 7 2 4 2" xfId="45113" xr:uid="{00000000-0005-0000-0000-0000C6A50000}"/>
    <cellStyle name="Millares 3 3 2 2 7 2 5" xfId="24429" xr:uid="{00000000-0005-0000-0000-0000C7A50000}"/>
    <cellStyle name="Millares 3 3 2 2 7 2 6" xfId="34773" xr:uid="{00000000-0005-0000-0000-0000C8A50000}"/>
    <cellStyle name="Millares 3 3 2 2 7 3" xfId="5377" xr:uid="{00000000-0005-0000-0000-0000C9A50000}"/>
    <cellStyle name="Millares 3 3 2 2 7 3 2" xfId="15774" xr:uid="{00000000-0005-0000-0000-0000CAA50000}"/>
    <cellStyle name="Millares 3 3 2 2 7 3 2 2" xfId="46830" xr:uid="{00000000-0005-0000-0000-0000CBA50000}"/>
    <cellStyle name="Millares 3 3 2 2 7 3 3" xfId="26146" xr:uid="{00000000-0005-0000-0000-0000CCA50000}"/>
    <cellStyle name="Millares 3 3 2 2 7 3 4" xfId="36490" xr:uid="{00000000-0005-0000-0000-0000CDA50000}"/>
    <cellStyle name="Millares 3 3 2 2 7 4" xfId="8812" xr:uid="{00000000-0005-0000-0000-0000CEA50000}"/>
    <cellStyle name="Millares 3 3 2 2 7 4 2" xfId="19197" xr:uid="{00000000-0005-0000-0000-0000CFA50000}"/>
    <cellStyle name="Millares 3 3 2 2 7 4 2 2" xfId="50247" xr:uid="{00000000-0005-0000-0000-0000D0A50000}"/>
    <cellStyle name="Millares 3 3 2 2 7 4 3" xfId="29563" xr:uid="{00000000-0005-0000-0000-0000D1A50000}"/>
    <cellStyle name="Millares 3 3 2 2 7 4 4" xfId="39907" xr:uid="{00000000-0005-0000-0000-0000D2A50000}"/>
    <cellStyle name="Millares 3 3 2 2 7 5" xfId="12348" xr:uid="{00000000-0005-0000-0000-0000D3A50000}"/>
    <cellStyle name="Millares 3 3 2 2 7 5 2" xfId="43404" xr:uid="{00000000-0005-0000-0000-0000D4A50000}"/>
    <cellStyle name="Millares 3 3 2 2 7 6" xfId="22720" xr:uid="{00000000-0005-0000-0000-0000D5A50000}"/>
    <cellStyle name="Millares 3 3 2 2 7 7" xfId="33064" xr:uid="{00000000-0005-0000-0000-0000D6A50000}"/>
    <cellStyle name="Millares 3 3 2 2 8" xfId="3637" xr:uid="{00000000-0005-0000-0000-0000D7A50000}"/>
    <cellStyle name="Millares 3 3 2 2 8 2" xfId="7067" xr:uid="{00000000-0005-0000-0000-0000D8A50000}"/>
    <cellStyle name="Millares 3 3 2 2 8 2 2" xfId="17462" xr:uid="{00000000-0005-0000-0000-0000D9A50000}"/>
    <cellStyle name="Millares 3 3 2 2 8 2 2 2" xfId="48516" xr:uid="{00000000-0005-0000-0000-0000DAA50000}"/>
    <cellStyle name="Millares 3 3 2 2 8 2 3" xfId="27832" xr:uid="{00000000-0005-0000-0000-0000DBA50000}"/>
    <cellStyle name="Millares 3 3 2 2 8 2 4" xfId="38176" xr:uid="{00000000-0005-0000-0000-0000DCA50000}"/>
    <cellStyle name="Millares 3 3 2 2 8 3" xfId="10547" xr:uid="{00000000-0005-0000-0000-0000DDA50000}"/>
    <cellStyle name="Millares 3 3 2 2 8 3 2" xfId="20913" xr:uid="{00000000-0005-0000-0000-0000DEA50000}"/>
    <cellStyle name="Millares 3 3 2 2 8 3 2 2" xfId="51962" xr:uid="{00000000-0005-0000-0000-0000DFA50000}"/>
    <cellStyle name="Millares 3 3 2 2 8 3 3" xfId="31278" xr:uid="{00000000-0005-0000-0000-0000E0A50000}"/>
    <cellStyle name="Millares 3 3 2 2 8 3 4" xfId="41622" xr:uid="{00000000-0005-0000-0000-0000E1A50000}"/>
    <cellStyle name="Millares 3 3 2 2 8 4" xfId="14034" xr:uid="{00000000-0005-0000-0000-0000E2A50000}"/>
    <cellStyle name="Millares 3 3 2 2 8 4 2" xfId="45090" xr:uid="{00000000-0005-0000-0000-0000E3A50000}"/>
    <cellStyle name="Millares 3 3 2 2 8 5" xfId="24406" xr:uid="{00000000-0005-0000-0000-0000E4A50000}"/>
    <cellStyle name="Millares 3 3 2 2 8 6" xfId="34750" xr:uid="{00000000-0005-0000-0000-0000E5A50000}"/>
    <cellStyle name="Millares 3 3 2 2 9" xfId="5354" xr:uid="{00000000-0005-0000-0000-0000E6A50000}"/>
    <cellStyle name="Millares 3 3 2 2 9 2" xfId="15751" xr:uid="{00000000-0005-0000-0000-0000E7A50000}"/>
    <cellStyle name="Millares 3 3 2 2 9 2 2" xfId="46807" xr:uid="{00000000-0005-0000-0000-0000E8A50000}"/>
    <cellStyle name="Millares 3 3 2 2 9 3" xfId="26123" xr:uid="{00000000-0005-0000-0000-0000E9A50000}"/>
    <cellStyle name="Millares 3 3 2 2 9 4" xfId="36467" xr:uid="{00000000-0005-0000-0000-0000EAA50000}"/>
    <cellStyle name="Millares 3 3 2 3" xfId="1490" xr:uid="{00000000-0005-0000-0000-0000EBA50000}"/>
    <cellStyle name="Millares 3 3 2 3 10" xfId="12349" xr:uid="{00000000-0005-0000-0000-0000ECA50000}"/>
    <cellStyle name="Millares 3 3 2 3 10 2" xfId="43405" xr:uid="{00000000-0005-0000-0000-0000EDA50000}"/>
    <cellStyle name="Millares 3 3 2 3 11" xfId="22721" xr:uid="{00000000-0005-0000-0000-0000EEA50000}"/>
    <cellStyle name="Millares 3 3 2 3 12" xfId="33065" xr:uid="{00000000-0005-0000-0000-0000EFA50000}"/>
    <cellStyle name="Millares 3 3 2 3 2" xfId="1491" xr:uid="{00000000-0005-0000-0000-0000F0A50000}"/>
    <cellStyle name="Millares 3 3 2 3 2 10" xfId="22722" xr:uid="{00000000-0005-0000-0000-0000F1A50000}"/>
    <cellStyle name="Millares 3 3 2 3 2 11" xfId="33066" xr:uid="{00000000-0005-0000-0000-0000F2A50000}"/>
    <cellStyle name="Millares 3 3 2 3 2 2" xfId="1492" xr:uid="{00000000-0005-0000-0000-0000F3A50000}"/>
    <cellStyle name="Millares 3 3 2 3 2 2 2" xfId="1493" xr:uid="{00000000-0005-0000-0000-0000F4A50000}"/>
    <cellStyle name="Millares 3 3 2 3 2 2 2 2" xfId="3664" xr:uid="{00000000-0005-0000-0000-0000F5A50000}"/>
    <cellStyle name="Millares 3 3 2 3 2 2 2 2 2" xfId="7094" xr:uid="{00000000-0005-0000-0000-0000F6A50000}"/>
    <cellStyle name="Millares 3 3 2 3 2 2 2 2 2 2" xfId="17489" xr:uid="{00000000-0005-0000-0000-0000F7A50000}"/>
    <cellStyle name="Millares 3 3 2 3 2 2 2 2 2 2 2" xfId="48543" xr:uid="{00000000-0005-0000-0000-0000F8A50000}"/>
    <cellStyle name="Millares 3 3 2 3 2 2 2 2 2 3" xfId="27859" xr:uid="{00000000-0005-0000-0000-0000F9A50000}"/>
    <cellStyle name="Millares 3 3 2 3 2 2 2 2 2 4" xfId="38203" xr:uid="{00000000-0005-0000-0000-0000FAA50000}"/>
    <cellStyle name="Millares 3 3 2 3 2 2 2 2 3" xfId="10574" xr:uid="{00000000-0005-0000-0000-0000FBA50000}"/>
    <cellStyle name="Millares 3 3 2 3 2 2 2 2 3 2" xfId="20940" xr:uid="{00000000-0005-0000-0000-0000FCA50000}"/>
    <cellStyle name="Millares 3 3 2 3 2 2 2 2 3 2 2" xfId="51989" xr:uid="{00000000-0005-0000-0000-0000FDA50000}"/>
    <cellStyle name="Millares 3 3 2 3 2 2 2 2 3 3" xfId="31305" xr:uid="{00000000-0005-0000-0000-0000FEA50000}"/>
    <cellStyle name="Millares 3 3 2 3 2 2 2 2 3 4" xfId="41649" xr:uid="{00000000-0005-0000-0000-0000FFA50000}"/>
    <cellStyle name="Millares 3 3 2 3 2 2 2 2 4" xfId="14061" xr:uid="{00000000-0005-0000-0000-000000A60000}"/>
    <cellStyle name="Millares 3 3 2 3 2 2 2 2 4 2" xfId="45117" xr:uid="{00000000-0005-0000-0000-000001A60000}"/>
    <cellStyle name="Millares 3 3 2 3 2 2 2 2 5" xfId="24433" xr:uid="{00000000-0005-0000-0000-000002A60000}"/>
    <cellStyle name="Millares 3 3 2 3 2 2 2 2 6" xfId="34777" xr:uid="{00000000-0005-0000-0000-000003A60000}"/>
    <cellStyle name="Millares 3 3 2 3 2 2 2 3" xfId="5381" xr:uid="{00000000-0005-0000-0000-000004A60000}"/>
    <cellStyle name="Millares 3 3 2 3 2 2 2 3 2" xfId="15778" xr:uid="{00000000-0005-0000-0000-000005A60000}"/>
    <cellStyle name="Millares 3 3 2 3 2 2 2 3 2 2" xfId="46834" xr:uid="{00000000-0005-0000-0000-000006A60000}"/>
    <cellStyle name="Millares 3 3 2 3 2 2 2 3 3" xfId="26150" xr:uid="{00000000-0005-0000-0000-000007A60000}"/>
    <cellStyle name="Millares 3 3 2 3 2 2 2 3 4" xfId="36494" xr:uid="{00000000-0005-0000-0000-000008A60000}"/>
    <cellStyle name="Millares 3 3 2 3 2 2 2 4" xfId="8816" xr:uid="{00000000-0005-0000-0000-000009A60000}"/>
    <cellStyle name="Millares 3 3 2 3 2 2 2 4 2" xfId="19201" xr:uid="{00000000-0005-0000-0000-00000AA60000}"/>
    <cellStyle name="Millares 3 3 2 3 2 2 2 4 2 2" xfId="50251" xr:uid="{00000000-0005-0000-0000-00000BA60000}"/>
    <cellStyle name="Millares 3 3 2 3 2 2 2 4 3" xfId="29567" xr:uid="{00000000-0005-0000-0000-00000CA60000}"/>
    <cellStyle name="Millares 3 3 2 3 2 2 2 4 4" xfId="39911" xr:uid="{00000000-0005-0000-0000-00000DA60000}"/>
    <cellStyle name="Millares 3 3 2 3 2 2 2 5" xfId="12352" xr:uid="{00000000-0005-0000-0000-00000EA60000}"/>
    <cellStyle name="Millares 3 3 2 3 2 2 2 5 2" xfId="43408" xr:uid="{00000000-0005-0000-0000-00000FA60000}"/>
    <cellStyle name="Millares 3 3 2 3 2 2 2 6" xfId="22724" xr:uid="{00000000-0005-0000-0000-000010A60000}"/>
    <cellStyle name="Millares 3 3 2 3 2 2 2 7" xfId="33068" xr:uid="{00000000-0005-0000-0000-000011A60000}"/>
    <cellStyle name="Millares 3 3 2 3 2 2 3" xfId="3663" xr:uid="{00000000-0005-0000-0000-000012A60000}"/>
    <cellStyle name="Millares 3 3 2 3 2 2 3 2" xfId="7093" xr:uid="{00000000-0005-0000-0000-000013A60000}"/>
    <cellStyle name="Millares 3 3 2 3 2 2 3 2 2" xfId="17488" xr:uid="{00000000-0005-0000-0000-000014A60000}"/>
    <cellStyle name="Millares 3 3 2 3 2 2 3 2 2 2" xfId="48542" xr:uid="{00000000-0005-0000-0000-000015A60000}"/>
    <cellStyle name="Millares 3 3 2 3 2 2 3 2 3" xfId="27858" xr:uid="{00000000-0005-0000-0000-000016A60000}"/>
    <cellStyle name="Millares 3 3 2 3 2 2 3 2 4" xfId="38202" xr:uid="{00000000-0005-0000-0000-000017A60000}"/>
    <cellStyle name="Millares 3 3 2 3 2 2 3 3" xfId="10573" xr:uid="{00000000-0005-0000-0000-000018A60000}"/>
    <cellStyle name="Millares 3 3 2 3 2 2 3 3 2" xfId="20939" xr:uid="{00000000-0005-0000-0000-000019A60000}"/>
    <cellStyle name="Millares 3 3 2 3 2 2 3 3 2 2" xfId="51988" xr:uid="{00000000-0005-0000-0000-00001AA60000}"/>
    <cellStyle name="Millares 3 3 2 3 2 2 3 3 3" xfId="31304" xr:uid="{00000000-0005-0000-0000-00001BA60000}"/>
    <cellStyle name="Millares 3 3 2 3 2 2 3 3 4" xfId="41648" xr:uid="{00000000-0005-0000-0000-00001CA60000}"/>
    <cellStyle name="Millares 3 3 2 3 2 2 3 4" xfId="14060" xr:uid="{00000000-0005-0000-0000-00001DA60000}"/>
    <cellStyle name="Millares 3 3 2 3 2 2 3 4 2" xfId="45116" xr:uid="{00000000-0005-0000-0000-00001EA60000}"/>
    <cellStyle name="Millares 3 3 2 3 2 2 3 5" xfId="24432" xr:uid="{00000000-0005-0000-0000-00001FA60000}"/>
    <cellStyle name="Millares 3 3 2 3 2 2 3 6" xfId="34776" xr:uid="{00000000-0005-0000-0000-000020A60000}"/>
    <cellStyle name="Millares 3 3 2 3 2 2 4" xfId="5380" xr:uid="{00000000-0005-0000-0000-000021A60000}"/>
    <cellStyle name="Millares 3 3 2 3 2 2 4 2" xfId="15777" xr:uid="{00000000-0005-0000-0000-000022A60000}"/>
    <cellStyle name="Millares 3 3 2 3 2 2 4 2 2" xfId="46833" xr:uid="{00000000-0005-0000-0000-000023A60000}"/>
    <cellStyle name="Millares 3 3 2 3 2 2 4 3" xfId="26149" xr:uid="{00000000-0005-0000-0000-000024A60000}"/>
    <cellStyle name="Millares 3 3 2 3 2 2 4 4" xfId="36493" xr:uid="{00000000-0005-0000-0000-000025A60000}"/>
    <cellStyle name="Millares 3 3 2 3 2 2 5" xfId="8815" xr:uid="{00000000-0005-0000-0000-000026A60000}"/>
    <cellStyle name="Millares 3 3 2 3 2 2 5 2" xfId="19200" xr:uid="{00000000-0005-0000-0000-000027A60000}"/>
    <cellStyle name="Millares 3 3 2 3 2 2 5 2 2" xfId="50250" xr:uid="{00000000-0005-0000-0000-000028A60000}"/>
    <cellStyle name="Millares 3 3 2 3 2 2 5 3" xfId="29566" xr:uid="{00000000-0005-0000-0000-000029A60000}"/>
    <cellStyle name="Millares 3 3 2 3 2 2 5 4" xfId="39910" xr:uid="{00000000-0005-0000-0000-00002AA60000}"/>
    <cellStyle name="Millares 3 3 2 3 2 2 6" xfId="12351" xr:uid="{00000000-0005-0000-0000-00002BA60000}"/>
    <cellStyle name="Millares 3 3 2 3 2 2 6 2" xfId="43407" xr:uid="{00000000-0005-0000-0000-00002CA60000}"/>
    <cellStyle name="Millares 3 3 2 3 2 2 7" xfId="22723" xr:uid="{00000000-0005-0000-0000-00002DA60000}"/>
    <cellStyle name="Millares 3 3 2 3 2 2 8" xfId="33067" xr:uid="{00000000-0005-0000-0000-00002EA60000}"/>
    <cellStyle name="Millares 3 3 2 3 2 3" xfId="1494" xr:uid="{00000000-0005-0000-0000-00002FA60000}"/>
    <cellStyle name="Millares 3 3 2 3 2 3 2" xfId="3665" xr:uid="{00000000-0005-0000-0000-000030A60000}"/>
    <cellStyle name="Millares 3 3 2 3 2 3 2 2" xfId="7095" xr:uid="{00000000-0005-0000-0000-000031A60000}"/>
    <cellStyle name="Millares 3 3 2 3 2 3 2 2 2" xfId="17490" xr:uid="{00000000-0005-0000-0000-000032A60000}"/>
    <cellStyle name="Millares 3 3 2 3 2 3 2 2 2 2" xfId="48544" xr:uid="{00000000-0005-0000-0000-000033A60000}"/>
    <cellStyle name="Millares 3 3 2 3 2 3 2 2 3" xfId="27860" xr:uid="{00000000-0005-0000-0000-000034A60000}"/>
    <cellStyle name="Millares 3 3 2 3 2 3 2 2 4" xfId="38204" xr:uid="{00000000-0005-0000-0000-000035A60000}"/>
    <cellStyle name="Millares 3 3 2 3 2 3 2 3" xfId="10575" xr:uid="{00000000-0005-0000-0000-000036A60000}"/>
    <cellStyle name="Millares 3 3 2 3 2 3 2 3 2" xfId="20941" xr:uid="{00000000-0005-0000-0000-000037A60000}"/>
    <cellStyle name="Millares 3 3 2 3 2 3 2 3 2 2" xfId="51990" xr:uid="{00000000-0005-0000-0000-000038A60000}"/>
    <cellStyle name="Millares 3 3 2 3 2 3 2 3 3" xfId="31306" xr:uid="{00000000-0005-0000-0000-000039A60000}"/>
    <cellStyle name="Millares 3 3 2 3 2 3 2 3 4" xfId="41650" xr:uid="{00000000-0005-0000-0000-00003AA60000}"/>
    <cellStyle name="Millares 3 3 2 3 2 3 2 4" xfId="14062" xr:uid="{00000000-0005-0000-0000-00003BA60000}"/>
    <cellStyle name="Millares 3 3 2 3 2 3 2 4 2" xfId="45118" xr:uid="{00000000-0005-0000-0000-00003CA60000}"/>
    <cellStyle name="Millares 3 3 2 3 2 3 2 5" xfId="24434" xr:uid="{00000000-0005-0000-0000-00003DA60000}"/>
    <cellStyle name="Millares 3 3 2 3 2 3 2 6" xfId="34778" xr:uid="{00000000-0005-0000-0000-00003EA60000}"/>
    <cellStyle name="Millares 3 3 2 3 2 3 3" xfId="5382" xr:uid="{00000000-0005-0000-0000-00003FA60000}"/>
    <cellStyle name="Millares 3 3 2 3 2 3 3 2" xfId="15779" xr:uid="{00000000-0005-0000-0000-000040A60000}"/>
    <cellStyle name="Millares 3 3 2 3 2 3 3 2 2" xfId="46835" xr:uid="{00000000-0005-0000-0000-000041A60000}"/>
    <cellStyle name="Millares 3 3 2 3 2 3 3 3" xfId="26151" xr:uid="{00000000-0005-0000-0000-000042A60000}"/>
    <cellStyle name="Millares 3 3 2 3 2 3 3 4" xfId="36495" xr:uid="{00000000-0005-0000-0000-000043A60000}"/>
    <cellStyle name="Millares 3 3 2 3 2 3 4" xfId="8817" xr:uid="{00000000-0005-0000-0000-000044A60000}"/>
    <cellStyle name="Millares 3 3 2 3 2 3 4 2" xfId="19202" xr:uid="{00000000-0005-0000-0000-000045A60000}"/>
    <cellStyle name="Millares 3 3 2 3 2 3 4 2 2" xfId="50252" xr:uid="{00000000-0005-0000-0000-000046A60000}"/>
    <cellStyle name="Millares 3 3 2 3 2 3 4 3" xfId="29568" xr:uid="{00000000-0005-0000-0000-000047A60000}"/>
    <cellStyle name="Millares 3 3 2 3 2 3 4 4" xfId="39912" xr:uid="{00000000-0005-0000-0000-000048A60000}"/>
    <cellStyle name="Millares 3 3 2 3 2 3 5" xfId="12353" xr:uid="{00000000-0005-0000-0000-000049A60000}"/>
    <cellStyle name="Millares 3 3 2 3 2 3 5 2" xfId="43409" xr:uid="{00000000-0005-0000-0000-00004AA60000}"/>
    <cellStyle name="Millares 3 3 2 3 2 3 6" xfId="22725" xr:uid="{00000000-0005-0000-0000-00004BA60000}"/>
    <cellStyle name="Millares 3 3 2 3 2 3 7" xfId="33069" xr:uid="{00000000-0005-0000-0000-00004CA60000}"/>
    <cellStyle name="Millares 3 3 2 3 2 4" xfId="1495" xr:uid="{00000000-0005-0000-0000-00004DA60000}"/>
    <cellStyle name="Millares 3 3 2 3 2 4 2" xfId="3666" xr:uid="{00000000-0005-0000-0000-00004EA60000}"/>
    <cellStyle name="Millares 3 3 2 3 2 4 2 2" xfId="7096" xr:uid="{00000000-0005-0000-0000-00004FA60000}"/>
    <cellStyle name="Millares 3 3 2 3 2 4 2 2 2" xfId="17491" xr:uid="{00000000-0005-0000-0000-000050A60000}"/>
    <cellStyle name="Millares 3 3 2 3 2 4 2 2 2 2" xfId="48545" xr:uid="{00000000-0005-0000-0000-000051A60000}"/>
    <cellStyle name="Millares 3 3 2 3 2 4 2 2 3" xfId="27861" xr:uid="{00000000-0005-0000-0000-000052A60000}"/>
    <cellStyle name="Millares 3 3 2 3 2 4 2 2 4" xfId="38205" xr:uid="{00000000-0005-0000-0000-000053A60000}"/>
    <cellStyle name="Millares 3 3 2 3 2 4 2 3" xfId="10576" xr:uid="{00000000-0005-0000-0000-000054A60000}"/>
    <cellStyle name="Millares 3 3 2 3 2 4 2 3 2" xfId="20942" xr:uid="{00000000-0005-0000-0000-000055A60000}"/>
    <cellStyle name="Millares 3 3 2 3 2 4 2 3 2 2" xfId="51991" xr:uid="{00000000-0005-0000-0000-000056A60000}"/>
    <cellStyle name="Millares 3 3 2 3 2 4 2 3 3" xfId="31307" xr:uid="{00000000-0005-0000-0000-000057A60000}"/>
    <cellStyle name="Millares 3 3 2 3 2 4 2 3 4" xfId="41651" xr:uid="{00000000-0005-0000-0000-000058A60000}"/>
    <cellStyle name="Millares 3 3 2 3 2 4 2 4" xfId="14063" xr:uid="{00000000-0005-0000-0000-000059A60000}"/>
    <cellStyle name="Millares 3 3 2 3 2 4 2 4 2" xfId="45119" xr:uid="{00000000-0005-0000-0000-00005AA60000}"/>
    <cellStyle name="Millares 3 3 2 3 2 4 2 5" xfId="24435" xr:uid="{00000000-0005-0000-0000-00005BA60000}"/>
    <cellStyle name="Millares 3 3 2 3 2 4 2 6" xfId="34779" xr:uid="{00000000-0005-0000-0000-00005CA60000}"/>
    <cellStyle name="Millares 3 3 2 3 2 4 3" xfId="5383" xr:uid="{00000000-0005-0000-0000-00005DA60000}"/>
    <cellStyle name="Millares 3 3 2 3 2 4 3 2" xfId="15780" xr:uid="{00000000-0005-0000-0000-00005EA60000}"/>
    <cellStyle name="Millares 3 3 2 3 2 4 3 2 2" xfId="46836" xr:uid="{00000000-0005-0000-0000-00005FA60000}"/>
    <cellStyle name="Millares 3 3 2 3 2 4 3 3" xfId="26152" xr:uid="{00000000-0005-0000-0000-000060A60000}"/>
    <cellStyle name="Millares 3 3 2 3 2 4 3 4" xfId="36496" xr:uid="{00000000-0005-0000-0000-000061A60000}"/>
    <cellStyle name="Millares 3 3 2 3 2 4 4" xfId="8818" xr:uid="{00000000-0005-0000-0000-000062A60000}"/>
    <cellStyle name="Millares 3 3 2 3 2 4 4 2" xfId="19203" xr:uid="{00000000-0005-0000-0000-000063A60000}"/>
    <cellStyle name="Millares 3 3 2 3 2 4 4 2 2" xfId="50253" xr:uid="{00000000-0005-0000-0000-000064A60000}"/>
    <cellStyle name="Millares 3 3 2 3 2 4 4 3" xfId="29569" xr:uid="{00000000-0005-0000-0000-000065A60000}"/>
    <cellStyle name="Millares 3 3 2 3 2 4 4 4" xfId="39913" xr:uid="{00000000-0005-0000-0000-000066A60000}"/>
    <cellStyle name="Millares 3 3 2 3 2 4 5" xfId="12354" xr:uid="{00000000-0005-0000-0000-000067A60000}"/>
    <cellStyle name="Millares 3 3 2 3 2 4 5 2" xfId="43410" xr:uid="{00000000-0005-0000-0000-000068A60000}"/>
    <cellStyle name="Millares 3 3 2 3 2 4 6" xfId="22726" xr:uid="{00000000-0005-0000-0000-000069A60000}"/>
    <cellStyle name="Millares 3 3 2 3 2 4 7" xfId="33070" xr:uid="{00000000-0005-0000-0000-00006AA60000}"/>
    <cellStyle name="Millares 3 3 2 3 2 5" xfId="1496" xr:uid="{00000000-0005-0000-0000-00006BA60000}"/>
    <cellStyle name="Millares 3 3 2 3 2 5 2" xfId="3667" xr:uid="{00000000-0005-0000-0000-00006CA60000}"/>
    <cellStyle name="Millares 3 3 2 3 2 5 2 2" xfId="7097" xr:uid="{00000000-0005-0000-0000-00006DA60000}"/>
    <cellStyle name="Millares 3 3 2 3 2 5 2 2 2" xfId="17492" xr:uid="{00000000-0005-0000-0000-00006EA60000}"/>
    <cellStyle name="Millares 3 3 2 3 2 5 2 2 2 2" xfId="48546" xr:uid="{00000000-0005-0000-0000-00006FA60000}"/>
    <cellStyle name="Millares 3 3 2 3 2 5 2 2 3" xfId="27862" xr:uid="{00000000-0005-0000-0000-000070A60000}"/>
    <cellStyle name="Millares 3 3 2 3 2 5 2 2 4" xfId="38206" xr:uid="{00000000-0005-0000-0000-000071A60000}"/>
    <cellStyle name="Millares 3 3 2 3 2 5 2 3" xfId="10577" xr:uid="{00000000-0005-0000-0000-000072A60000}"/>
    <cellStyle name="Millares 3 3 2 3 2 5 2 3 2" xfId="20943" xr:uid="{00000000-0005-0000-0000-000073A60000}"/>
    <cellStyle name="Millares 3 3 2 3 2 5 2 3 2 2" xfId="51992" xr:uid="{00000000-0005-0000-0000-000074A60000}"/>
    <cellStyle name="Millares 3 3 2 3 2 5 2 3 3" xfId="31308" xr:uid="{00000000-0005-0000-0000-000075A60000}"/>
    <cellStyle name="Millares 3 3 2 3 2 5 2 3 4" xfId="41652" xr:uid="{00000000-0005-0000-0000-000076A60000}"/>
    <cellStyle name="Millares 3 3 2 3 2 5 2 4" xfId="14064" xr:uid="{00000000-0005-0000-0000-000077A60000}"/>
    <cellStyle name="Millares 3 3 2 3 2 5 2 4 2" xfId="45120" xr:uid="{00000000-0005-0000-0000-000078A60000}"/>
    <cellStyle name="Millares 3 3 2 3 2 5 2 5" xfId="24436" xr:uid="{00000000-0005-0000-0000-000079A60000}"/>
    <cellStyle name="Millares 3 3 2 3 2 5 2 6" xfId="34780" xr:uid="{00000000-0005-0000-0000-00007AA60000}"/>
    <cellStyle name="Millares 3 3 2 3 2 5 3" xfId="5384" xr:uid="{00000000-0005-0000-0000-00007BA60000}"/>
    <cellStyle name="Millares 3 3 2 3 2 5 3 2" xfId="15781" xr:uid="{00000000-0005-0000-0000-00007CA60000}"/>
    <cellStyle name="Millares 3 3 2 3 2 5 3 2 2" xfId="46837" xr:uid="{00000000-0005-0000-0000-00007DA60000}"/>
    <cellStyle name="Millares 3 3 2 3 2 5 3 3" xfId="26153" xr:uid="{00000000-0005-0000-0000-00007EA60000}"/>
    <cellStyle name="Millares 3 3 2 3 2 5 3 4" xfId="36497" xr:uid="{00000000-0005-0000-0000-00007FA60000}"/>
    <cellStyle name="Millares 3 3 2 3 2 5 4" xfId="8819" xr:uid="{00000000-0005-0000-0000-000080A60000}"/>
    <cellStyle name="Millares 3 3 2 3 2 5 4 2" xfId="19204" xr:uid="{00000000-0005-0000-0000-000081A60000}"/>
    <cellStyle name="Millares 3 3 2 3 2 5 4 2 2" xfId="50254" xr:uid="{00000000-0005-0000-0000-000082A60000}"/>
    <cellStyle name="Millares 3 3 2 3 2 5 4 3" xfId="29570" xr:uid="{00000000-0005-0000-0000-000083A60000}"/>
    <cellStyle name="Millares 3 3 2 3 2 5 4 4" xfId="39914" xr:uid="{00000000-0005-0000-0000-000084A60000}"/>
    <cellStyle name="Millares 3 3 2 3 2 5 5" xfId="12355" xr:uid="{00000000-0005-0000-0000-000085A60000}"/>
    <cellStyle name="Millares 3 3 2 3 2 5 5 2" xfId="43411" xr:uid="{00000000-0005-0000-0000-000086A60000}"/>
    <cellStyle name="Millares 3 3 2 3 2 5 6" xfId="22727" xr:uid="{00000000-0005-0000-0000-000087A60000}"/>
    <cellStyle name="Millares 3 3 2 3 2 5 7" xfId="33071" xr:uid="{00000000-0005-0000-0000-000088A60000}"/>
    <cellStyle name="Millares 3 3 2 3 2 6" xfId="3662" xr:uid="{00000000-0005-0000-0000-000089A60000}"/>
    <cellStyle name="Millares 3 3 2 3 2 6 2" xfId="7092" xr:uid="{00000000-0005-0000-0000-00008AA60000}"/>
    <cellStyle name="Millares 3 3 2 3 2 6 2 2" xfId="17487" xr:uid="{00000000-0005-0000-0000-00008BA60000}"/>
    <cellStyle name="Millares 3 3 2 3 2 6 2 2 2" xfId="48541" xr:uid="{00000000-0005-0000-0000-00008CA60000}"/>
    <cellStyle name="Millares 3 3 2 3 2 6 2 3" xfId="27857" xr:uid="{00000000-0005-0000-0000-00008DA60000}"/>
    <cellStyle name="Millares 3 3 2 3 2 6 2 4" xfId="38201" xr:uid="{00000000-0005-0000-0000-00008EA60000}"/>
    <cellStyle name="Millares 3 3 2 3 2 6 3" xfId="10572" xr:uid="{00000000-0005-0000-0000-00008FA60000}"/>
    <cellStyle name="Millares 3 3 2 3 2 6 3 2" xfId="20938" xr:uid="{00000000-0005-0000-0000-000090A60000}"/>
    <cellStyle name="Millares 3 3 2 3 2 6 3 2 2" xfId="51987" xr:uid="{00000000-0005-0000-0000-000091A60000}"/>
    <cellStyle name="Millares 3 3 2 3 2 6 3 3" xfId="31303" xr:uid="{00000000-0005-0000-0000-000092A60000}"/>
    <cellStyle name="Millares 3 3 2 3 2 6 3 4" xfId="41647" xr:uid="{00000000-0005-0000-0000-000093A60000}"/>
    <cellStyle name="Millares 3 3 2 3 2 6 4" xfId="14059" xr:uid="{00000000-0005-0000-0000-000094A60000}"/>
    <cellStyle name="Millares 3 3 2 3 2 6 4 2" xfId="45115" xr:uid="{00000000-0005-0000-0000-000095A60000}"/>
    <cellStyle name="Millares 3 3 2 3 2 6 5" xfId="24431" xr:uid="{00000000-0005-0000-0000-000096A60000}"/>
    <cellStyle name="Millares 3 3 2 3 2 6 6" xfId="34775" xr:uid="{00000000-0005-0000-0000-000097A60000}"/>
    <cellStyle name="Millares 3 3 2 3 2 7" xfId="5379" xr:uid="{00000000-0005-0000-0000-000098A60000}"/>
    <cellStyle name="Millares 3 3 2 3 2 7 2" xfId="15776" xr:uid="{00000000-0005-0000-0000-000099A60000}"/>
    <cellStyle name="Millares 3 3 2 3 2 7 2 2" xfId="46832" xr:uid="{00000000-0005-0000-0000-00009AA60000}"/>
    <cellStyle name="Millares 3 3 2 3 2 7 3" xfId="26148" xr:uid="{00000000-0005-0000-0000-00009BA60000}"/>
    <cellStyle name="Millares 3 3 2 3 2 7 4" xfId="36492" xr:uid="{00000000-0005-0000-0000-00009CA60000}"/>
    <cellStyle name="Millares 3 3 2 3 2 8" xfId="8814" xr:uid="{00000000-0005-0000-0000-00009DA60000}"/>
    <cellStyle name="Millares 3 3 2 3 2 8 2" xfId="19199" xr:uid="{00000000-0005-0000-0000-00009EA60000}"/>
    <cellStyle name="Millares 3 3 2 3 2 8 2 2" xfId="50249" xr:uid="{00000000-0005-0000-0000-00009FA60000}"/>
    <cellStyle name="Millares 3 3 2 3 2 8 3" xfId="29565" xr:uid="{00000000-0005-0000-0000-0000A0A60000}"/>
    <cellStyle name="Millares 3 3 2 3 2 8 4" xfId="39909" xr:uid="{00000000-0005-0000-0000-0000A1A60000}"/>
    <cellStyle name="Millares 3 3 2 3 2 9" xfId="12350" xr:uid="{00000000-0005-0000-0000-0000A2A60000}"/>
    <cellStyle name="Millares 3 3 2 3 2 9 2" xfId="43406" xr:uid="{00000000-0005-0000-0000-0000A3A60000}"/>
    <cellStyle name="Millares 3 3 2 3 3" xfId="1497" xr:uid="{00000000-0005-0000-0000-0000A4A60000}"/>
    <cellStyle name="Millares 3 3 2 3 3 2" xfId="1498" xr:uid="{00000000-0005-0000-0000-0000A5A60000}"/>
    <cellStyle name="Millares 3 3 2 3 3 2 2" xfId="3669" xr:uid="{00000000-0005-0000-0000-0000A6A60000}"/>
    <cellStyle name="Millares 3 3 2 3 3 2 2 2" xfId="7099" xr:uid="{00000000-0005-0000-0000-0000A7A60000}"/>
    <cellStyle name="Millares 3 3 2 3 3 2 2 2 2" xfId="17494" xr:uid="{00000000-0005-0000-0000-0000A8A60000}"/>
    <cellStyle name="Millares 3 3 2 3 3 2 2 2 2 2" xfId="48548" xr:uid="{00000000-0005-0000-0000-0000A9A60000}"/>
    <cellStyle name="Millares 3 3 2 3 3 2 2 2 3" xfId="27864" xr:uid="{00000000-0005-0000-0000-0000AAA60000}"/>
    <cellStyle name="Millares 3 3 2 3 3 2 2 2 4" xfId="38208" xr:uid="{00000000-0005-0000-0000-0000ABA60000}"/>
    <cellStyle name="Millares 3 3 2 3 3 2 2 3" xfId="10579" xr:uid="{00000000-0005-0000-0000-0000ACA60000}"/>
    <cellStyle name="Millares 3 3 2 3 3 2 2 3 2" xfId="20945" xr:uid="{00000000-0005-0000-0000-0000ADA60000}"/>
    <cellStyle name="Millares 3 3 2 3 3 2 2 3 2 2" xfId="51994" xr:uid="{00000000-0005-0000-0000-0000AEA60000}"/>
    <cellStyle name="Millares 3 3 2 3 3 2 2 3 3" xfId="31310" xr:uid="{00000000-0005-0000-0000-0000AFA60000}"/>
    <cellStyle name="Millares 3 3 2 3 3 2 2 3 4" xfId="41654" xr:uid="{00000000-0005-0000-0000-0000B0A60000}"/>
    <cellStyle name="Millares 3 3 2 3 3 2 2 4" xfId="14066" xr:uid="{00000000-0005-0000-0000-0000B1A60000}"/>
    <cellStyle name="Millares 3 3 2 3 3 2 2 4 2" xfId="45122" xr:uid="{00000000-0005-0000-0000-0000B2A60000}"/>
    <cellStyle name="Millares 3 3 2 3 3 2 2 5" xfId="24438" xr:uid="{00000000-0005-0000-0000-0000B3A60000}"/>
    <cellStyle name="Millares 3 3 2 3 3 2 2 6" xfId="34782" xr:uid="{00000000-0005-0000-0000-0000B4A60000}"/>
    <cellStyle name="Millares 3 3 2 3 3 2 3" xfId="5386" xr:uid="{00000000-0005-0000-0000-0000B5A60000}"/>
    <cellStyle name="Millares 3 3 2 3 3 2 3 2" xfId="15783" xr:uid="{00000000-0005-0000-0000-0000B6A60000}"/>
    <cellStyle name="Millares 3 3 2 3 3 2 3 2 2" xfId="46839" xr:uid="{00000000-0005-0000-0000-0000B7A60000}"/>
    <cellStyle name="Millares 3 3 2 3 3 2 3 3" xfId="26155" xr:uid="{00000000-0005-0000-0000-0000B8A60000}"/>
    <cellStyle name="Millares 3 3 2 3 3 2 3 4" xfId="36499" xr:uid="{00000000-0005-0000-0000-0000B9A60000}"/>
    <cellStyle name="Millares 3 3 2 3 3 2 4" xfId="8821" xr:uid="{00000000-0005-0000-0000-0000BAA60000}"/>
    <cellStyle name="Millares 3 3 2 3 3 2 4 2" xfId="19206" xr:uid="{00000000-0005-0000-0000-0000BBA60000}"/>
    <cellStyle name="Millares 3 3 2 3 3 2 4 2 2" xfId="50256" xr:uid="{00000000-0005-0000-0000-0000BCA60000}"/>
    <cellStyle name="Millares 3 3 2 3 3 2 4 3" xfId="29572" xr:uid="{00000000-0005-0000-0000-0000BDA60000}"/>
    <cellStyle name="Millares 3 3 2 3 3 2 4 4" xfId="39916" xr:uid="{00000000-0005-0000-0000-0000BEA60000}"/>
    <cellStyle name="Millares 3 3 2 3 3 2 5" xfId="12357" xr:uid="{00000000-0005-0000-0000-0000BFA60000}"/>
    <cellStyle name="Millares 3 3 2 3 3 2 5 2" xfId="43413" xr:uid="{00000000-0005-0000-0000-0000C0A60000}"/>
    <cellStyle name="Millares 3 3 2 3 3 2 6" xfId="22729" xr:uid="{00000000-0005-0000-0000-0000C1A60000}"/>
    <cellStyle name="Millares 3 3 2 3 3 2 7" xfId="33073" xr:uid="{00000000-0005-0000-0000-0000C2A60000}"/>
    <cellStyle name="Millares 3 3 2 3 3 3" xfId="3668" xr:uid="{00000000-0005-0000-0000-0000C3A60000}"/>
    <cellStyle name="Millares 3 3 2 3 3 3 2" xfId="7098" xr:uid="{00000000-0005-0000-0000-0000C4A60000}"/>
    <cellStyle name="Millares 3 3 2 3 3 3 2 2" xfId="17493" xr:uid="{00000000-0005-0000-0000-0000C5A60000}"/>
    <cellStyle name="Millares 3 3 2 3 3 3 2 2 2" xfId="48547" xr:uid="{00000000-0005-0000-0000-0000C6A60000}"/>
    <cellStyle name="Millares 3 3 2 3 3 3 2 3" xfId="27863" xr:uid="{00000000-0005-0000-0000-0000C7A60000}"/>
    <cellStyle name="Millares 3 3 2 3 3 3 2 4" xfId="38207" xr:uid="{00000000-0005-0000-0000-0000C8A60000}"/>
    <cellStyle name="Millares 3 3 2 3 3 3 3" xfId="10578" xr:uid="{00000000-0005-0000-0000-0000C9A60000}"/>
    <cellStyle name="Millares 3 3 2 3 3 3 3 2" xfId="20944" xr:uid="{00000000-0005-0000-0000-0000CAA60000}"/>
    <cellStyle name="Millares 3 3 2 3 3 3 3 2 2" xfId="51993" xr:uid="{00000000-0005-0000-0000-0000CBA60000}"/>
    <cellStyle name="Millares 3 3 2 3 3 3 3 3" xfId="31309" xr:uid="{00000000-0005-0000-0000-0000CCA60000}"/>
    <cellStyle name="Millares 3 3 2 3 3 3 3 4" xfId="41653" xr:uid="{00000000-0005-0000-0000-0000CDA60000}"/>
    <cellStyle name="Millares 3 3 2 3 3 3 4" xfId="14065" xr:uid="{00000000-0005-0000-0000-0000CEA60000}"/>
    <cellStyle name="Millares 3 3 2 3 3 3 4 2" xfId="45121" xr:uid="{00000000-0005-0000-0000-0000CFA60000}"/>
    <cellStyle name="Millares 3 3 2 3 3 3 5" xfId="24437" xr:uid="{00000000-0005-0000-0000-0000D0A60000}"/>
    <cellStyle name="Millares 3 3 2 3 3 3 6" xfId="34781" xr:uid="{00000000-0005-0000-0000-0000D1A60000}"/>
    <cellStyle name="Millares 3 3 2 3 3 4" xfId="5385" xr:uid="{00000000-0005-0000-0000-0000D2A60000}"/>
    <cellStyle name="Millares 3 3 2 3 3 4 2" xfId="15782" xr:uid="{00000000-0005-0000-0000-0000D3A60000}"/>
    <cellStyle name="Millares 3 3 2 3 3 4 2 2" xfId="46838" xr:uid="{00000000-0005-0000-0000-0000D4A60000}"/>
    <cellStyle name="Millares 3 3 2 3 3 4 3" xfId="26154" xr:uid="{00000000-0005-0000-0000-0000D5A60000}"/>
    <cellStyle name="Millares 3 3 2 3 3 4 4" xfId="36498" xr:uid="{00000000-0005-0000-0000-0000D6A60000}"/>
    <cellStyle name="Millares 3 3 2 3 3 5" xfId="8820" xr:uid="{00000000-0005-0000-0000-0000D7A60000}"/>
    <cellStyle name="Millares 3 3 2 3 3 5 2" xfId="19205" xr:uid="{00000000-0005-0000-0000-0000D8A60000}"/>
    <cellStyle name="Millares 3 3 2 3 3 5 2 2" xfId="50255" xr:uid="{00000000-0005-0000-0000-0000D9A60000}"/>
    <cellStyle name="Millares 3 3 2 3 3 5 3" xfId="29571" xr:uid="{00000000-0005-0000-0000-0000DAA60000}"/>
    <cellStyle name="Millares 3 3 2 3 3 5 4" xfId="39915" xr:uid="{00000000-0005-0000-0000-0000DBA60000}"/>
    <cellStyle name="Millares 3 3 2 3 3 6" xfId="12356" xr:uid="{00000000-0005-0000-0000-0000DCA60000}"/>
    <cellStyle name="Millares 3 3 2 3 3 6 2" xfId="43412" xr:uid="{00000000-0005-0000-0000-0000DDA60000}"/>
    <cellStyle name="Millares 3 3 2 3 3 7" xfId="22728" xr:uid="{00000000-0005-0000-0000-0000DEA60000}"/>
    <cellStyle name="Millares 3 3 2 3 3 8" xfId="33072" xr:uid="{00000000-0005-0000-0000-0000DFA60000}"/>
    <cellStyle name="Millares 3 3 2 3 4" xfId="1499" xr:uid="{00000000-0005-0000-0000-0000E0A60000}"/>
    <cellStyle name="Millares 3 3 2 3 4 2" xfId="3670" xr:uid="{00000000-0005-0000-0000-0000E1A60000}"/>
    <cellStyle name="Millares 3 3 2 3 4 2 2" xfId="7100" xr:uid="{00000000-0005-0000-0000-0000E2A60000}"/>
    <cellStyle name="Millares 3 3 2 3 4 2 2 2" xfId="17495" xr:uid="{00000000-0005-0000-0000-0000E3A60000}"/>
    <cellStyle name="Millares 3 3 2 3 4 2 2 2 2" xfId="48549" xr:uid="{00000000-0005-0000-0000-0000E4A60000}"/>
    <cellStyle name="Millares 3 3 2 3 4 2 2 3" xfId="27865" xr:uid="{00000000-0005-0000-0000-0000E5A60000}"/>
    <cellStyle name="Millares 3 3 2 3 4 2 2 4" xfId="38209" xr:uid="{00000000-0005-0000-0000-0000E6A60000}"/>
    <cellStyle name="Millares 3 3 2 3 4 2 3" xfId="10580" xr:uid="{00000000-0005-0000-0000-0000E7A60000}"/>
    <cellStyle name="Millares 3 3 2 3 4 2 3 2" xfId="20946" xr:uid="{00000000-0005-0000-0000-0000E8A60000}"/>
    <cellStyle name="Millares 3 3 2 3 4 2 3 2 2" xfId="51995" xr:uid="{00000000-0005-0000-0000-0000E9A60000}"/>
    <cellStyle name="Millares 3 3 2 3 4 2 3 3" xfId="31311" xr:uid="{00000000-0005-0000-0000-0000EAA60000}"/>
    <cellStyle name="Millares 3 3 2 3 4 2 3 4" xfId="41655" xr:uid="{00000000-0005-0000-0000-0000EBA60000}"/>
    <cellStyle name="Millares 3 3 2 3 4 2 4" xfId="14067" xr:uid="{00000000-0005-0000-0000-0000ECA60000}"/>
    <cellStyle name="Millares 3 3 2 3 4 2 4 2" xfId="45123" xr:uid="{00000000-0005-0000-0000-0000EDA60000}"/>
    <cellStyle name="Millares 3 3 2 3 4 2 5" xfId="24439" xr:uid="{00000000-0005-0000-0000-0000EEA60000}"/>
    <cellStyle name="Millares 3 3 2 3 4 2 6" xfId="34783" xr:uid="{00000000-0005-0000-0000-0000EFA60000}"/>
    <cellStyle name="Millares 3 3 2 3 4 3" xfId="5387" xr:uid="{00000000-0005-0000-0000-0000F0A60000}"/>
    <cellStyle name="Millares 3 3 2 3 4 3 2" xfId="15784" xr:uid="{00000000-0005-0000-0000-0000F1A60000}"/>
    <cellStyle name="Millares 3 3 2 3 4 3 2 2" xfId="46840" xr:uid="{00000000-0005-0000-0000-0000F2A60000}"/>
    <cellStyle name="Millares 3 3 2 3 4 3 3" xfId="26156" xr:uid="{00000000-0005-0000-0000-0000F3A60000}"/>
    <cellStyle name="Millares 3 3 2 3 4 3 4" xfId="36500" xr:uid="{00000000-0005-0000-0000-0000F4A60000}"/>
    <cellStyle name="Millares 3 3 2 3 4 4" xfId="8822" xr:uid="{00000000-0005-0000-0000-0000F5A60000}"/>
    <cellStyle name="Millares 3 3 2 3 4 4 2" xfId="19207" xr:uid="{00000000-0005-0000-0000-0000F6A60000}"/>
    <cellStyle name="Millares 3 3 2 3 4 4 2 2" xfId="50257" xr:uid="{00000000-0005-0000-0000-0000F7A60000}"/>
    <cellStyle name="Millares 3 3 2 3 4 4 3" xfId="29573" xr:uid="{00000000-0005-0000-0000-0000F8A60000}"/>
    <cellStyle name="Millares 3 3 2 3 4 4 4" xfId="39917" xr:uid="{00000000-0005-0000-0000-0000F9A60000}"/>
    <cellStyle name="Millares 3 3 2 3 4 5" xfId="12358" xr:uid="{00000000-0005-0000-0000-0000FAA60000}"/>
    <cellStyle name="Millares 3 3 2 3 4 5 2" xfId="43414" xr:uid="{00000000-0005-0000-0000-0000FBA60000}"/>
    <cellStyle name="Millares 3 3 2 3 4 6" xfId="22730" xr:uid="{00000000-0005-0000-0000-0000FCA60000}"/>
    <cellStyle name="Millares 3 3 2 3 4 7" xfId="33074" xr:uid="{00000000-0005-0000-0000-0000FDA60000}"/>
    <cellStyle name="Millares 3 3 2 3 5" xfId="1500" xr:uid="{00000000-0005-0000-0000-0000FEA60000}"/>
    <cellStyle name="Millares 3 3 2 3 5 2" xfId="3671" xr:uid="{00000000-0005-0000-0000-0000FFA60000}"/>
    <cellStyle name="Millares 3 3 2 3 5 2 2" xfId="7101" xr:uid="{00000000-0005-0000-0000-000000A70000}"/>
    <cellStyle name="Millares 3 3 2 3 5 2 2 2" xfId="17496" xr:uid="{00000000-0005-0000-0000-000001A70000}"/>
    <cellStyle name="Millares 3 3 2 3 5 2 2 2 2" xfId="48550" xr:uid="{00000000-0005-0000-0000-000002A70000}"/>
    <cellStyle name="Millares 3 3 2 3 5 2 2 3" xfId="27866" xr:uid="{00000000-0005-0000-0000-000003A70000}"/>
    <cellStyle name="Millares 3 3 2 3 5 2 2 4" xfId="38210" xr:uid="{00000000-0005-0000-0000-000004A70000}"/>
    <cellStyle name="Millares 3 3 2 3 5 2 3" xfId="10581" xr:uid="{00000000-0005-0000-0000-000005A70000}"/>
    <cellStyle name="Millares 3 3 2 3 5 2 3 2" xfId="20947" xr:uid="{00000000-0005-0000-0000-000006A70000}"/>
    <cellStyle name="Millares 3 3 2 3 5 2 3 2 2" xfId="51996" xr:uid="{00000000-0005-0000-0000-000007A70000}"/>
    <cellStyle name="Millares 3 3 2 3 5 2 3 3" xfId="31312" xr:uid="{00000000-0005-0000-0000-000008A70000}"/>
    <cellStyle name="Millares 3 3 2 3 5 2 3 4" xfId="41656" xr:uid="{00000000-0005-0000-0000-000009A70000}"/>
    <cellStyle name="Millares 3 3 2 3 5 2 4" xfId="14068" xr:uid="{00000000-0005-0000-0000-00000AA70000}"/>
    <cellStyle name="Millares 3 3 2 3 5 2 4 2" xfId="45124" xr:uid="{00000000-0005-0000-0000-00000BA70000}"/>
    <cellStyle name="Millares 3 3 2 3 5 2 5" xfId="24440" xr:uid="{00000000-0005-0000-0000-00000CA70000}"/>
    <cellStyle name="Millares 3 3 2 3 5 2 6" xfId="34784" xr:uid="{00000000-0005-0000-0000-00000DA70000}"/>
    <cellStyle name="Millares 3 3 2 3 5 3" xfId="5388" xr:uid="{00000000-0005-0000-0000-00000EA70000}"/>
    <cellStyle name="Millares 3 3 2 3 5 3 2" xfId="15785" xr:uid="{00000000-0005-0000-0000-00000FA70000}"/>
    <cellStyle name="Millares 3 3 2 3 5 3 2 2" xfId="46841" xr:uid="{00000000-0005-0000-0000-000010A70000}"/>
    <cellStyle name="Millares 3 3 2 3 5 3 3" xfId="26157" xr:uid="{00000000-0005-0000-0000-000011A70000}"/>
    <cellStyle name="Millares 3 3 2 3 5 3 4" xfId="36501" xr:uid="{00000000-0005-0000-0000-000012A70000}"/>
    <cellStyle name="Millares 3 3 2 3 5 4" xfId="8823" xr:uid="{00000000-0005-0000-0000-000013A70000}"/>
    <cellStyle name="Millares 3 3 2 3 5 4 2" xfId="19208" xr:uid="{00000000-0005-0000-0000-000014A70000}"/>
    <cellStyle name="Millares 3 3 2 3 5 4 2 2" xfId="50258" xr:uid="{00000000-0005-0000-0000-000015A70000}"/>
    <cellStyle name="Millares 3 3 2 3 5 4 3" xfId="29574" xr:uid="{00000000-0005-0000-0000-000016A70000}"/>
    <cellStyle name="Millares 3 3 2 3 5 4 4" xfId="39918" xr:uid="{00000000-0005-0000-0000-000017A70000}"/>
    <cellStyle name="Millares 3 3 2 3 5 5" xfId="12359" xr:uid="{00000000-0005-0000-0000-000018A70000}"/>
    <cellStyle name="Millares 3 3 2 3 5 5 2" xfId="43415" xr:uid="{00000000-0005-0000-0000-000019A70000}"/>
    <cellStyle name="Millares 3 3 2 3 5 6" xfId="22731" xr:uid="{00000000-0005-0000-0000-00001AA70000}"/>
    <cellStyle name="Millares 3 3 2 3 5 7" xfId="33075" xr:uid="{00000000-0005-0000-0000-00001BA70000}"/>
    <cellStyle name="Millares 3 3 2 3 6" xfId="1501" xr:uid="{00000000-0005-0000-0000-00001CA70000}"/>
    <cellStyle name="Millares 3 3 2 3 6 2" xfId="3672" xr:uid="{00000000-0005-0000-0000-00001DA70000}"/>
    <cellStyle name="Millares 3 3 2 3 6 2 2" xfId="7102" xr:uid="{00000000-0005-0000-0000-00001EA70000}"/>
    <cellStyle name="Millares 3 3 2 3 6 2 2 2" xfId="17497" xr:uid="{00000000-0005-0000-0000-00001FA70000}"/>
    <cellStyle name="Millares 3 3 2 3 6 2 2 2 2" xfId="48551" xr:uid="{00000000-0005-0000-0000-000020A70000}"/>
    <cellStyle name="Millares 3 3 2 3 6 2 2 3" xfId="27867" xr:uid="{00000000-0005-0000-0000-000021A70000}"/>
    <cellStyle name="Millares 3 3 2 3 6 2 2 4" xfId="38211" xr:uid="{00000000-0005-0000-0000-000022A70000}"/>
    <cellStyle name="Millares 3 3 2 3 6 2 3" xfId="10582" xr:uid="{00000000-0005-0000-0000-000023A70000}"/>
    <cellStyle name="Millares 3 3 2 3 6 2 3 2" xfId="20948" xr:uid="{00000000-0005-0000-0000-000024A70000}"/>
    <cellStyle name="Millares 3 3 2 3 6 2 3 2 2" xfId="51997" xr:uid="{00000000-0005-0000-0000-000025A70000}"/>
    <cellStyle name="Millares 3 3 2 3 6 2 3 3" xfId="31313" xr:uid="{00000000-0005-0000-0000-000026A70000}"/>
    <cellStyle name="Millares 3 3 2 3 6 2 3 4" xfId="41657" xr:uid="{00000000-0005-0000-0000-000027A70000}"/>
    <cellStyle name="Millares 3 3 2 3 6 2 4" xfId="14069" xr:uid="{00000000-0005-0000-0000-000028A70000}"/>
    <cellStyle name="Millares 3 3 2 3 6 2 4 2" xfId="45125" xr:uid="{00000000-0005-0000-0000-000029A70000}"/>
    <cellStyle name="Millares 3 3 2 3 6 2 5" xfId="24441" xr:uid="{00000000-0005-0000-0000-00002AA70000}"/>
    <cellStyle name="Millares 3 3 2 3 6 2 6" xfId="34785" xr:uid="{00000000-0005-0000-0000-00002BA70000}"/>
    <cellStyle name="Millares 3 3 2 3 6 3" xfId="5389" xr:uid="{00000000-0005-0000-0000-00002CA70000}"/>
    <cellStyle name="Millares 3 3 2 3 6 3 2" xfId="15786" xr:uid="{00000000-0005-0000-0000-00002DA70000}"/>
    <cellStyle name="Millares 3 3 2 3 6 3 2 2" xfId="46842" xr:uid="{00000000-0005-0000-0000-00002EA70000}"/>
    <cellStyle name="Millares 3 3 2 3 6 3 3" xfId="26158" xr:uid="{00000000-0005-0000-0000-00002FA70000}"/>
    <cellStyle name="Millares 3 3 2 3 6 3 4" xfId="36502" xr:uid="{00000000-0005-0000-0000-000030A70000}"/>
    <cellStyle name="Millares 3 3 2 3 6 4" xfId="8824" xr:uid="{00000000-0005-0000-0000-000031A70000}"/>
    <cellStyle name="Millares 3 3 2 3 6 4 2" xfId="19209" xr:uid="{00000000-0005-0000-0000-000032A70000}"/>
    <cellStyle name="Millares 3 3 2 3 6 4 2 2" xfId="50259" xr:uid="{00000000-0005-0000-0000-000033A70000}"/>
    <cellStyle name="Millares 3 3 2 3 6 4 3" xfId="29575" xr:uid="{00000000-0005-0000-0000-000034A70000}"/>
    <cellStyle name="Millares 3 3 2 3 6 4 4" xfId="39919" xr:uid="{00000000-0005-0000-0000-000035A70000}"/>
    <cellStyle name="Millares 3 3 2 3 6 5" xfId="12360" xr:uid="{00000000-0005-0000-0000-000036A70000}"/>
    <cellStyle name="Millares 3 3 2 3 6 5 2" xfId="43416" xr:uid="{00000000-0005-0000-0000-000037A70000}"/>
    <cellStyle name="Millares 3 3 2 3 6 6" xfId="22732" xr:uid="{00000000-0005-0000-0000-000038A70000}"/>
    <cellStyle name="Millares 3 3 2 3 6 7" xfId="33076" xr:uid="{00000000-0005-0000-0000-000039A70000}"/>
    <cellStyle name="Millares 3 3 2 3 7" xfId="3661" xr:uid="{00000000-0005-0000-0000-00003AA70000}"/>
    <cellStyle name="Millares 3 3 2 3 7 2" xfId="7091" xr:uid="{00000000-0005-0000-0000-00003BA70000}"/>
    <cellStyle name="Millares 3 3 2 3 7 2 2" xfId="17486" xr:uid="{00000000-0005-0000-0000-00003CA70000}"/>
    <cellStyle name="Millares 3 3 2 3 7 2 2 2" xfId="48540" xr:uid="{00000000-0005-0000-0000-00003DA70000}"/>
    <cellStyle name="Millares 3 3 2 3 7 2 3" xfId="27856" xr:uid="{00000000-0005-0000-0000-00003EA70000}"/>
    <cellStyle name="Millares 3 3 2 3 7 2 4" xfId="38200" xr:uid="{00000000-0005-0000-0000-00003FA70000}"/>
    <cellStyle name="Millares 3 3 2 3 7 3" xfId="10571" xr:uid="{00000000-0005-0000-0000-000040A70000}"/>
    <cellStyle name="Millares 3 3 2 3 7 3 2" xfId="20937" xr:uid="{00000000-0005-0000-0000-000041A70000}"/>
    <cellStyle name="Millares 3 3 2 3 7 3 2 2" xfId="51986" xr:uid="{00000000-0005-0000-0000-000042A70000}"/>
    <cellStyle name="Millares 3 3 2 3 7 3 3" xfId="31302" xr:uid="{00000000-0005-0000-0000-000043A70000}"/>
    <cellStyle name="Millares 3 3 2 3 7 3 4" xfId="41646" xr:uid="{00000000-0005-0000-0000-000044A70000}"/>
    <cellStyle name="Millares 3 3 2 3 7 4" xfId="14058" xr:uid="{00000000-0005-0000-0000-000045A70000}"/>
    <cellStyle name="Millares 3 3 2 3 7 4 2" xfId="45114" xr:uid="{00000000-0005-0000-0000-000046A70000}"/>
    <cellStyle name="Millares 3 3 2 3 7 5" xfId="24430" xr:uid="{00000000-0005-0000-0000-000047A70000}"/>
    <cellStyle name="Millares 3 3 2 3 7 6" xfId="34774" xr:uid="{00000000-0005-0000-0000-000048A70000}"/>
    <cellStyle name="Millares 3 3 2 3 8" xfId="5378" xr:uid="{00000000-0005-0000-0000-000049A70000}"/>
    <cellStyle name="Millares 3 3 2 3 8 2" xfId="15775" xr:uid="{00000000-0005-0000-0000-00004AA70000}"/>
    <cellStyle name="Millares 3 3 2 3 8 2 2" xfId="46831" xr:uid="{00000000-0005-0000-0000-00004BA70000}"/>
    <cellStyle name="Millares 3 3 2 3 8 3" xfId="26147" xr:uid="{00000000-0005-0000-0000-00004CA70000}"/>
    <cellStyle name="Millares 3 3 2 3 8 4" xfId="36491" xr:uid="{00000000-0005-0000-0000-00004DA70000}"/>
    <cellStyle name="Millares 3 3 2 3 9" xfId="8813" xr:uid="{00000000-0005-0000-0000-00004EA70000}"/>
    <cellStyle name="Millares 3 3 2 3 9 2" xfId="19198" xr:uid="{00000000-0005-0000-0000-00004FA70000}"/>
    <cellStyle name="Millares 3 3 2 3 9 2 2" xfId="50248" xr:uid="{00000000-0005-0000-0000-000050A70000}"/>
    <cellStyle name="Millares 3 3 2 3 9 3" xfId="29564" xr:uid="{00000000-0005-0000-0000-000051A70000}"/>
    <cellStyle name="Millares 3 3 2 3 9 4" xfId="39908" xr:uid="{00000000-0005-0000-0000-000052A70000}"/>
    <cellStyle name="Millares 3 3 2 4" xfId="1502" xr:uid="{00000000-0005-0000-0000-000053A70000}"/>
    <cellStyle name="Millares 3 3 2 4 10" xfId="12361" xr:uid="{00000000-0005-0000-0000-000054A70000}"/>
    <cellStyle name="Millares 3 3 2 4 10 2" xfId="43417" xr:uid="{00000000-0005-0000-0000-000055A70000}"/>
    <cellStyle name="Millares 3 3 2 4 11" xfId="22733" xr:uid="{00000000-0005-0000-0000-000056A70000}"/>
    <cellStyle name="Millares 3 3 2 4 12" xfId="33077" xr:uid="{00000000-0005-0000-0000-000057A70000}"/>
    <cellStyle name="Millares 3 3 2 4 2" xfId="1503" xr:uid="{00000000-0005-0000-0000-000058A70000}"/>
    <cellStyle name="Millares 3 3 2 4 2 10" xfId="22734" xr:uid="{00000000-0005-0000-0000-000059A70000}"/>
    <cellStyle name="Millares 3 3 2 4 2 11" xfId="33078" xr:uid="{00000000-0005-0000-0000-00005AA70000}"/>
    <cellStyle name="Millares 3 3 2 4 2 2" xfId="1504" xr:uid="{00000000-0005-0000-0000-00005BA70000}"/>
    <cellStyle name="Millares 3 3 2 4 2 2 2" xfId="1505" xr:uid="{00000000-0005-0000-0000-00005CA70000}"/>
    <cellStyle name="Millares 3 3 2 4 2 2 2 2" xfId="3676" xr:uid="{00000000-0005-0000-0000-00005DA70000}"/>
    <cellStyle name="Millares 3 3 2 4 2 2 2 2 2" xfId="7106" xr:uid="{00000000-0005-0000-0000-00005EA70000}"/>
    <cellStyle name="Millares 3 3 2 4 2 2 2 2 2 2" xfId="17501" xr:uid="{00000000-0005-0000-0000-00005FA70000}"/>
    <cellStyle name="Millares 3 3 2 4 2 2 2 2 2 2 2" xfId="48555" xr:uid="{00000000-0005-0000-0000-000060A70000}"/>
    <cellStyle name="Millares 3 3 2 4 2 2 2 2 2 3" xfId="27871" xr:uid="{00000000-0005-0000-0000-000061A70000}"/>
    <cellStyle name="Millares 3 3 2 4 2 2 2 2 2 4" xfId="38215" xr:uid="{00000000-0005-0000-0000-000062A70000}"/>
    <cellStyle name="Millares 3 3 2 4 2 2 2 2 3" xfId="10586" xr:uid="{00000000-0005-0000-0000-000063A70000}"/>
    <cellStyle name="Millares 3 3 2 4 2 2 2 2 3 2" xfId="20952" xr:uid="{00000000-0005-0000-0000-000064A70000}"/>
    <cellStyle name="Millares 3 3 2 4 2 2 2 2 3 2 2" xfId="52001" xr:uid="{00000000-0005-0000-0000-000065A70000}"/>
    <cellStyle name="Millares 3 3 2 4 2 2 2 2 3 3" xfId="31317" xr:uid="{00000000-0005-0000-0000-000066A70000}"/>
    <cellStyle name="Millares 3 3 2 4 2 2 2 2 3 4" xfId="41661" xr:uid="{00000000-0005-0000-0000-000067A70000}"/>
    <cellStyle name="Millares 3 3 2 4 2 2 2 2 4" xfId="14073" xr:uid="{00000000-0005-0000-0000-000068A70000}"/>
    <cellStyle name="Millares 3 3 2 4 2 2 2 2 4 2" xfId="45129" xr:uid="{00000000-0005-0000-0000-000069A70000}"/>
    <cellStyle name="Millares 3 3 2 4 2 2 2 2 5" xfId="24445" xr:uid="{00000000-0005-0000-0000-00006AA70000}"/>
    <cellStyle name="Millares 3 3 2 4 2 2 2 2 6" xfId="34789" xr:uid="{00000000-0005-0000-0000-00006BA70000}"/>
    <cellStyle name="Millares 3 3 2 4 2 2 2 3" xfId="5393" xr:uid="{00000000-0005-0000-0000-00006CA70000}"/>
    <cellStyle name="Millares 3 3 2 4 2 2 2 3 2" xfId="15790" xr:uid="{00000000-0005-0000-0000-00006DA70000}"/>
    <cellStyle name="Millares 3 3 2 4 2 2 2 3 2 2" xfId="46846" xr:uid="{00000000-0005-0000-0000-00006EA70000}"/>
    <cellStyle name="Millares 3 3 2 4 2 2 2 3 3" xfId="26162" xr:uid="{00000000-0005-0000-0000-00006FA70000}"/>
    <cellStyle name="Millares 3 3 2 4 2 2 2 3 4" xfId="36506" xr:uid="{00000000-0005-0000-0000-000070A70000}"/>
    <cellStyle name="Millares 3 3 2 4 2 2 2 4" xfId="8828" xr:uid="{00000000-0005-0000-0000-000071A70000}"/>
    <cellStyle name="Millares 3 3 2 4 2 2 2 4 2" xfId="19213" xr:uid="{00000000-0005-0000-0000-000072A70000}"/>
    <cellStyle name="Millares 3 3 2 4 2 2 2 4 2 2" xfId="50263" xr:uid="{00000000-0005-0000-0000-000073A70000}"/>
    <cellStyle name="Millares 3 3 2 4 2 2 2 4 3" xfId="29579" xr:uid="{00000000-0005-0000-0000-000074A70000}"/>
    <cellStyle name="Millares 3 3 2 4 2 2 2 4 4" xfId="39923" xr:uid="{00000000-0005-0000-0000-000075A70000}"/>
    <cellStyle name="Millares 3 3 2 4 2 2 2 5" xfId="12364" xr:uid="{00000000-0005-0000-0000-000076A70000}"/>
    <cellStyle name="Millares 3 3 2 4 2 2 2 5 2" xfId="43420" xr:uid="{00000000-0005-0000-0000-000077A70000}"/>
    <cellStyle name="Millares 3 3 2 4 2 2 2 6" xfId="22736" xr:uid="{00000000-0005-0000-0000-000078A70000}"/>
    <cellStyle name="Millares 3 3 2 4 2 2 2 7" xfId="33080" xr:uid="{00000000-0005-0000-0000-000079A70000}"/>
    <cellStyle name="Millares 3 3 2 4 2 2 3" xfId="3675" xr:uid="{00000000-0005-0000-0000-00007AA70000}"/>
    <cellStyle name="Millares 3 3 2 4 2 2 3 2" xfId="7105" xr:uid="{00000000-0005-0000-0000-00007BA70000}"/>
    <cellStyle name="Millares 3 3 2 4 2 2 3 2 2" xfId="17500" xr:uid="{00000000-0005-0000-0000-00007CA70000}"/>
    <cellStyle name="Millares 3 3 2 4 2 2 3 2 2 2" xfId="48554" xr:uid="{00000000-0005-0000-0000-00007DA70000}"/>
    <cellStyle name="Millares 3 3 2 4 2 2 3 2 3" xfId="27870" xr:uid="{00000000-0005-0000-0000-00007EA70000}"/>
    <cellStyle name="Millares 3 3 2 4 2 2 3 2 4" xfId="38214" xr:uid="{00000000-0005-0000-0000-00007FA70000}"/>
    <cellStyle name="Millares 3 3 2 4 2 2 3 3" xfId="10585" xr:uid="{00000000-0005-0000-0000-000080A70000}"/>
    <cellStyle name="Millares 3 3 2 4 2 2 3 3 2" xfId="20951" xr:uid="{00000000-0005-0000-0000-000081A70000}"/>
    <cellStyle name="Millares 3 3 2 4 2 2 3 3 2 2" xfId="52000" xr:uid="{00000000-0005-0000-0000-000082A70000}"/>
    <cellStyle name="Millares 3 3 2 4 2 2 3 3 3" xfId="31316" xr:uid="{00000000-0005-0000-0000-000083A70000}"/>
    <cellStyle name="Millares 3 3 2 4 2 2 3 3 4" xfId="41660" xr:uid="{00000000-0005-0000-0000-000084A70000}"/>
    <cellStyle name="Millares 3 3 2 4 2 2 3 4" xfId="14072" xr:uid="{00000000-0005-0000-0000-000085A70000}"/>
    <cellStyle name="Millares 3 3 2 4 2 2 3 4 2" xfId="45128" xr:uid="{00000000-0005-0000-0000-000086A70000}"/>
    <cellStyle name="Millares 3 3 2 4 2 2 3 5" xfId="24444" xr:uid="{00000000-0005-0000-0000-000087A70000}"/>
    <cellStyle name="Millares 3 3 2 4 2 2 3 6" xfId="34788" xr:uid="{00000000-0005-0000-0000-000088A70000}"/>
    <cellStyle name="Millares 3 3 2 4 2 2 4" xfId="5392" xr:uid="{00000000-0005-0000-0000-000089A70000}"/>
    <cellStyle name="Millares 3 3 2 4 2 2 4 2" xfId="15789" xr:uid="{00000000-0005-0000-0000-00008AA70000}"/>
    <cellStyle name="Millares 3 3 2 4 2 2 4 2 2" xfId="46845" xr:uid="{00000000-0005-0000-0000-00008BA70000}"/>
    <cellStyle name="Millares 3 3 2 4 2 2 4 3" xfId="26161" xr:uid="{00000000-0005-0000-0000-00008CA70000}"/>
    <cellStyle name="Millares 3 3 2 4 2 2 4 4" xfId="36505" xr:uid="{00000000-0005-0000-0000-00008DA70000}"/>
    <cellStyle name="Millares 3 3 2 4 2 2 5" xfId="8827" xr:uid="{00000000-0005-0000-0000-00008EA70000}"/>
    <cellStyle name="Millares 3 3 2 4 2 2 5 2" xfId="19212" xr:uid="{00000000-0005-0000-0000-00008FA70000}"/>
    <cellStyle name="Millares 3 3 2 4 2 2 5 2 2" xfId="50262" xr:uid="{00000000-0005-0000-0000-000090A70000}"/>
    <cellStyle name="Millares 3 3 2 4 2 2 5 3" xfId="29578" xr:uid="{00000000-0005-0000-0000-000091A70000}"/>
    <cellStyle name="Millares 3 3 2 4 2 2 5 4" xfId="39922" xr:uid="{00000000-0005-0000-0000-000092A70000}"/>
    <cellStyle name="Millares 3 3 2 4 2 2 6" xfId="12363" xr:uid="{00000000-0005-0000-0000-000093A70000}"/>
    <cellStyle name="Millares 3 3 2 4 2 2 6 2" xfId="43419" xr:uid="{00000000-0005-0000-0000-000094A70000}"/>
    <cellStyle name="Millares 3 3 2 4 2 2 7" xfId="22735" xr:uid="{00000000-0005-0000-0000-000095A70000}"/>
    <cellStyle name="Millares 3 3 2 4 2 2 8" xfId="33079" xr:uid="{00000000-0005-0000-0000-000096A70000}"/>
    <cellStyle name="Millares 3 3 2 4 2 3" xfId="1506" xr:uid="{00000000-0005-0000-0000-000097A70000}"/>
    <cellStyle name="Millares 3 3 2 4 2 3 2" xfId="3677" xr:uid="{00000000-0005-0000-0000-000098A70000}"/>
    <cellStyle name="Millares 3 3 2 4 2 3 2 2" xfId="7107" xr:uid="{00000000-0005-0000-0000-000099A70000}"/>
    <cellStyle name="Millares 3 3 2 4 2 3 2 2 2" xfId="17502" xr:uid="{00000000-0005-0000-0000-00009AA70000}"/>
    <cellStyle name="Millares 3 3 2 4 2 3 2 2 2 2" xfId="48556" xr:uid="{00000000-0005-0000-0000-00009BA70000}"/>
    <cellStyle name="Millares 3 3 2 4 2 3 2 2 3" xfId="27872" xr:uid="{00000000-0005-0000-0000-00009CA70000}"/>
    <cellStyle name="Millares 3 3 2 4 2 3 2 2 4" xfId="38216" xr:uid="{00000000-0005-0000-0000-00009DA70000}"/>
    <cellStyle name="Millares 3 3 2 4 2 3 2 3" xfId="10587" xr:uid="{00000000-0005-0000-0000-00009EA70000}"/>
    <cellStyle name="Millares 3 3 2 4 2 3 2 3 2" xfId="20953" xr:uid="{00000000-0005-0000-0000-00009FA70000}"/>
    <cellStyle name="Millares 3 3 2 4 2 3 2 3 2 2" xfId="52002" xr:uid="{00000000-0005-0000-0000-0000A0A70000}"/>
    <cellStyle name="Millares 3 3 2 4 2 3 2 3 3" xfId="31318" xr:uid="{00000000-0005-0000-0000-0000A1A70000}"/>
    <cellStyle name="Millares 3 3 2 4 2 3 2 3 4" xfId="41662" xr:uid="{00000000-0005-0000-0000-0000A2A70000}"/>
    <cellStyle name="Millares 3 3 2 4 2 3 2 4" xfId="14074" xr:uid="{00000000-0005-0000-0000-0000A3A70000}"/>
    <cellStyle name="Millares 3 3 2 4 2 3 2 4 2" xfId="45130" xr:uid="{00000000-0005-0000-0000-0000A4A70000}"/>
    <cellStyle name="Millares 3 3 2 4 2 3 2 5" xfId="24446" xr:uid="{00000000-0005-0000-0000-0000A5A70000}"/>
    <cellStyle name="Millares 3 3 2 4 2 3 2 6" xfId="34790" xr:uid="{00000000-0005-0000-0000-0000A6A70000}"/>
    <cellStyle name="Millares 3 3 2 4 2 3 3" xfId="5394" xr:uid="{00000000-0005-0000-0000-0000A7A70000}"/>
    <cellStyle name="Millares 3 3 2 4 2 3 3 2" xfId="15791" xr:uid="{00000000-0005-0000-0000-0000A8A70000}"/>
    <cellStyle name="Millares 3 3 2 4 2 3 3 2 2" xfId="46847" xr:uid="{00000000-0005-0000-0000-0000A9A70000}"/>
    <cellStyle name="Millares 3 3 2 4 2 3 3 3" xfId="26163" xr:uid="{00000000-0005-0000-0000-0000AAA70000}"/>
    <cellStyle name="Millares 3 3 2 4 2 3 3 4" xfId="36507" xr:uid="{00000000-0005-0000-0000-0000ABA70000}"/>
    <cellStyle name="Millares 3 3 2 4 2 3 4" xfId="8829" xr:uid="{00000000-0005-0000-0000-0000ACA70000}"/>
    <cellStyle name="Millares 3 3 2 4 2 3 4 2" xfId="19214" xr:uid="{00000000-0005-0000-0000-0000ADA70000}"/>
    <cellStyle name="Millares 3 3 2 4 2 3 4 2 2" xfId="50264" xr:uid="{00000000-0005-0000-0000-0000AEA70000}"/>
    <cellStyle name="Millares 3 3 2 4 2 3 4 3" xfId="29580" xr:uid="{00000000-0005-0000-0000-0000AFA70000}"/>
    <cellStyle name="Millares 3 3 2 4 2 3 4 4" xfId="39924" xr:uid="{00000000-0005-0000-0000-0000B0A70000}"/>
    <cellStyle name="Millares 3 3 2 4 2 3 5" xfId="12365" xr:uid="{00000000-0005-0000-0000-0000B1A70000}"/>
    <cellStyle name="Millares 3 3 2 4 2 3 5 2" xfId="43421" xr:uid="{00000000-0005-0000-0000-0000B2A70000}"/>
    <cellStyle name="Millares 3 3 2 4 2 3 6" xfId="22737" xr:uid="{00000000-0005-0000-0000-0000B3A70000}"/>
    <cellStyle name="Millares 3 3 2 4 2 3 7" xfId="33081" xr:uid="{00000000-0005-0000-0000-0000B4A70000}"/>
    <cellStyle name="Millares 3 3 2 4 2 4" xfId="1507" xr:uid="{00000000-0005-0000-0000-0000B5A70000}"/>
    <cellStyle name="Millares 3 3 2 4 2 4 2" xfId="3678" xr:uid="{00000000-0005-0000-0000-0000B6A70000}"/>
    <cellStyle name="Millares 3 3 2 4 2 4 2 2" xfId="7108" xr:uid="{00000000-0005-0000-0000-0000B7A70000}"/>
    <cellStyle name="Millares 3 3 2 4 2 4 2 2 2" xfId="17503" xr:uid="{00000000-0005-0000-0000-0000B8A70000}"/>
    <cellStyle name="Millares 3 3 2 4 2 4 2 2 2 2" xfId="48557" xr:uid="{00000000-0005-0000-0000-0000B9A70000}"/>
    <cellStyle name="Millares 3 3 2 4 2 4 2 2 3" xfId="27873" xr:uid="{00000000-0005-0000-0000-0000BAA70000}"/>
    <cellStyle name="Millares 3 3 2 4 2 4 2 2 4" xfId="38217" xr:uid="{00000000-0005-0000-0000-0000BBA70000}"/>
    <cellStyle name="Millares 3 3 2 4 2 4 2 3" xfId="10588" xr:uid="{00000000-0005-0000-0000-0000BCA70000}"/>
    <cellStyle name="Millares 3 3 2 4 2 4 2 3 2" xfId="20954" xr:uid="{00000000-0005-0000-0000-0000BDA70000}"/>
    <cellStyle name="Millares 3 3 2 4 2 4 2 3 2 2" xfId="52003" xr:uid="{00000000-0005-0000-0000-0000BEA70000}"/>
    <cellStyle name="Millares 3 3 2 4 2 4 2 3 3" xfId="31319" xr:uid="{00000000-0005-0000-0000-0000BFA70000}"/>
    <cellStyle name="Millares 3 3 2 4 2 4 2 3 4" xfId="41663" xr:uid="{00000000-0005-0000-0000-0000C0A70000}"/>
    <cellStyle name="Millares 3 3 2 4 2 4 2 4" xfId="14075" xr:uid="{00000000-0005-0000-0000-0000C1A70000}"/>
    <cellStyle name="Millares 3 3 2 4 2 4 2 4 2" xfId="45131" xr:uid="{00000000-0005-0000-0000-0000C2A70000}"/>
    <cellStyle name="Millares 3 3 2 4 2 4 2 5" xfId="24447" xr:uid="{00000000-0005-0000-0000-0000C3A70000}"/>
    <cellStyle name="Millares 3 3 2 4 2 4 2 6" xfId="34791" xr:uid="{00000000-0005-0000-0000-0000C4A70000}"/>
    <cellStyle name="Millares 3 3 2 4 2 4 3" xfId="5395" xr:uid="{00000000-0005-0000-0000-0000C5A70000}"/>
    <cellStyle name="Millares 3 3 2 4 2 4 3 2" xfId="15792" xr:uid="{00000000-0005-0000-0000-0000C6A70000}"/>
    <cellStyle name="Millares 3 3 2 4 2 4 3 2 2" xfId="46848" xr:uid="{00000000-0005-0000-0000-0000C7A70000}"/>
    <cellStyle name="Millares 3 3 2 4 2 4 3 3" xfId="26164" xr:uid="{00000000-0005-0000-0000-0000C8A70000}"/>
    <cellStyle name="Millares 3 3 2 4 2 4 3 4" xfId="36508" xr:uid="{00000000-0005-0000-0000-0000C9A70000}"/>
    <cellStyle name="Millares 3 3 2 4 2 4 4" xfId="8830" xr:uid="{00000000-0005-0000-0000-0000CAA70000}"/>
    <cellStyle name="Millares 3 3 2 4 2 4 4 2" xfId="19215" xr:uid="{00000000-0005-0000-0000-0000CBA70000}"/>
    <cellStyle name="Millares 3 3 2 4 2 4 4 2 2" xfId="50265" xr:uid="{00000000-0005-0000-0000-0000CCA70000}"/>
    <cellStyle name="Millares 3 3 2 4 2 4 4 3" xfId="29581" xr:uid="{00000000-0005-0000-0000-0000CDA70000}"/>
    <cellStyle name="Millares 3 3 2 4 2 4 4 4" xfId="39925" xr:uid="{00000000-0005-0000-0000-0000CEA70000}"/>
    <cellStyle name="Millares 3 3 2 4 2 4 5" xfId="12366" xr:uid="{00000000-0005-0000-0000-0000CFA70000}"/>
    <cellStyle name="Millares 3 3 2 4 2 4 5 2" xfId="43422" xr:uid="{00000000-0005-0000-0000-0000D0A70000}"/>
    <cellStyle name="Millares 3 3 2 4 2 4 6" xfId="22738" xr:uid="{00000000-0005-0000-0000-0000D1A70000}"/>
    <cellStyle name="Millares 3 3 2 4 2 4 7" xfId="33082" xr:uid="{00000000-0005-0000-0000-0000D2A70000}"/>
    <cellStyle name="Millares 3 3 2 4 2 5" xfId="1508" xr:uid="{00000000-0005-0000-0000-0000D3A70000}"/>
    <cellStyle name="Millares 3 3 2 4 2 5 2" xfId="3679" xr:uid="{00000000-0005-0000-0000-0000D4A70000}"/>
    <cellStyle name="Millares 3 3 2 4 2 5 2 2" xfId="7109" xr:uid="{00000000-0005-0000-0000-0000D5A70000}"/>
    <cellStyle name="Millares 3 3 2 4 2 5 2 2 2" xfId="17504" xr:uid="{00000000-0005-0000-0000-0000D6A70000}"/>
    <cellStyle name="Millares 3 3 2 4 2 5 2 2 2 2" xfId="48558" xr:uid="{00000000-0005-0000-0000-0000D7A70000}"/>
    <cellStyle name="Millares 3 3 2 4 2 5 2 2 3" xfId="27874" xr:uid="{00000000-0005-0000-0000-0000D8A70000}"/>
    <cellStyle name="Millares 3 3 2 4 2 5 2 2 4" xfId="38218" xr:uid="{00000000-0005-0000-0000-0000D9A70000}"/>
    <cellStyle name="Millares 3 3 2 4 2 5 2 3" xfId="10589" xr:uid="{00000000-0005-0000-0000-0000DAA70000}"/>
    <cellStyle name="Millares 3 3 2 4 2 5 2 3 2" xfId="20955" xr:uid="{00000000-0005-0000-0000-0000DBA70000}"/>
    <cellStyle name="Millares 3 3 2 4 2 5 2 3 2 2" xfId="52004" xr:uid="{00000000-0005-0000-0000-0000DCA70000}"/>
    <cellStyle name="Millares 3 3 2 4 2 5 2 3 3" xfId="31320" xr:uid="{00000000-0005-0000-0000-0000DDA70000}"/>
    <cellStyle name="Millares 3 3 2 4 2 5 2 3 4" xfId="41664" xr:uid="{00000000-0005-0000-0000-0000DEA70000}"/>
    <cellStyle name="Millares 3 3 2 4 2 5 2 4" xfId="14076" xr:uid="{00000000-0005-0000-0000-0000DFA70000}"/>
    <cellStyle name="Millares 3 3 2 4 2 5 2 4 2" xfId="45132" xr:uid="{00000000-0005-0000-0000-0000E0A70000}"/>
    <cellStyle name="Millares 3 3 2 4 2 5 2 5" xfId="24448" xr:uid="{00000000-0005-0000-0000-0000E1A70000}"/>
    <cellStyle name="Millares 3 3 2 4 2 5 2 6" xfId="34792" xr:uid="{00000000-0005-0000-0000-0000E2A70000}"/>
    <cellStyle name="Millares 3 3 2 4 2 5 3" xfId="5396" xr:uid="{00000000-0005-0000-0000-0000E3A70000}"/>
    <cellStyle name="Millares 3 3 2 4 2 5 3 2" xfId="15793" xr:uid="{00000000-0005-0000-0000-0000E4A70000}"/>
    <cellStyle name="Millares 3 3 2 4 2 5 3 2 2" xfId="46849" xr:uid="{00000000-0005-0000-0000-0000E5A70000}"/>
    <cellStyle name="Millares 3 3 2 4 2 5 3 3" xfId="26165" xr:uid="{00000000-0005-0000-0000-0000E6A70000}"/>
    <cellStyle name="Millares 3 3 2 4 2 5 3 4" xfId="36509" xr:uid="{00000000-0005-0000-0000-0000E7A70000}"/>
    <cellStyle name="Millares 3 3 2 4 2 5 4" xfId="8831" xr:uid="{00000000-0005-0000-0000-0000E8A70000}"/>
    <cellStyle name="Millares 3 3 2 4 2 5 4 2" xfId="19216" xr:uid="{00000000-0005-0000-0000-0000E9A70000}"/>
    <cellStyle name="Millares 3 3 2 4 2 5 4 2 2" xfId="50266" xr:uid="{00000000-0005-0000-0000-0000EAA70000}"/>
    <cellStyle name="Millares 3 3 2 4 2 5 4 3" xfId="29582" xr:uid="{00000000-0005-0000-0000-0000EBA70000}"/>
    <cellStyle name="Millares 3 3 2 4 2 5 4 4" xfId="39926" xr:uid="{00000000-0005-0000-0000-0000ECA70000}"/>
    <cellStyle name="Millares 3 3 2 4 2 5 5" xfId="12367" xr:uid="{00000000-0005-0000-0000-0000EDA70000}"/>
    <cellStyle name="Millares 3 3 2 4 2 5 5 2" xfId="43423" xr:uid="{00000000-0005-0000-0000-0000EEA70000}"/>
    <cellStyle name="Millares 3 3 2 4 2 5 6" xfId="22739" xr:uid="{00000000-0005-0000-0000-0000EFA70000}"/>
    <cellStyle name="Millares 3 3 2 4 2 5 7" xfId="33083" xr:uid="{00000000-0005-0000-0000-0000F0A70000}"/>
    <cellStyle name="Millares 3 3 2 4 2 6" xfId="3674" xr:uid="{00000000-0005-0000-0000-0000F1A70000}"/>
    <cellStyle name="Millares 3 3 2 4 2 6 2" xfId="7104" xr:uid="{00000000-0005-0000-0000-0000F2A70000}"/>
    <cellStyle name="Millares 3 3 2 4 2 6 2 2" xfId="17499" xr:uid="{00000000-0005-0000-0000-0000F3A70000}"/>
    <cellStyle name="Millares 3 3 2 4 2 6 2 2 2" xfId="48553" xr:uid="{00000000-0005-0000-0000-0000F4A70000}"/>
    <cellStyle name="Millares 3 3 2 4 2 6 2 3" xfId="27869" xr:uid="{00000000-0005-0000-0000-0000F5A70000}"/>
    <cellStyle name="Millares 3 3 2 4 2 6 2 4" xfId="38213" xr:uid="{00000000-0005-0000-0000-0000F6A70000}"/>
    <cellStyle name="Millares 3 3 2 4 2 6 3" xfId="10584" xr:uid="{00000000-0005-0000-0000-0000F7A70000}"/>
    <cellStyle name="Millares 3 3 2 4 2 6 3 2" xfId="20950" xr:uid="{00000000-0005-0000-0000-0000F8A70000}"/>
    <cellStyle name="Millares 3 3 2 4 2 6 3 2 2" xfId="51999" xr:uid="{00000000-0005-0000-0000-0000F9A70000}"/>
    <cellStyle name="Millares 3 3 2 4 2 6 3 3" xfId="31315" xr:uid="{00000000-0005-0000-0000-0000FAA70000}"/>
    <cellStyle name="Millares 3 3 2 4 2 6 3 4" xfId="41659" xr:uid="{00000000-0005-0000-0000-0000FBA70000}"/>
    <cellStyle name="Millares 3 3 2 4 2 6 4" xfId="14071" xr:uid="{00000000-0005-0000-0000-0000FCA70000}"/>
    <cellStyle name="Millares 3 3 2 4 2 6 4 2" xfId="45127" xr:uid="{00000000-0005-0000-0000-0000FDA70000}"/>
    <cellStyle name="Millares 3 3 2 4 2 6 5" xfId="24443" xr:uid="{00000000-0005-0000-0000-0000FEA70000}"/>
    <cellStyle name="Millares 3 3 2 4 2 6 6" xfId="34787" xr:uid="{00000000-0005-0000-0000-0000FFA70000}"/>
    <cellStyle name="Millares 3 3 2 4 2 7" xfId="5391" xr:uid="{00000000-0005-0000-0000-000000A80000}"/>
    <cellStyle name="Millares 3 3 2 4 2 7 2" xfId="15788" xr:uid="{00000000-0005-0000-0000-000001A80000}"/>
    <cellStyle name="Millares 3 3 2 4 2 7 2 2" xfId="46844" xr:uid="{00000000-0005-0000-0000-000002A80000}"/>
    <cellStyle name="Millares 3 3 2 4 2 7 3" xfId="26160" xr:uid="{00000000-0005-0000-0000-000003A80000}"/>
    <cellStyle name="Millares 3 3 2 4 2 7 4" xfId="36504" xr:uid="{00000000-0005-0000-0000-000004A80000}"/>
    <cellStyle name="Millares 3 3 2 4 2 8" xfId="8826" xr:uid="{00000000-0005-0000-0000-000005A80000}"/>
    <cellStyle name="Millares 3 3 2 4 2 8 2" xfId="19211" xr:uid="{00000000-0005-0000-0000-000006A80000}"/>
    <cellStyle name="Millares 3 3 2 4 2 8 2 2" xfId="50261" xr:uid="{00000000-0005-0000-0000-000007A80000}"/>
    <cellStyle name="Millares 3 3 2 4 2 8 3" xfId="29577" xr:uid="{00000000-0005-0000-0000-000008A80000}"/>
    <cellStyle name="Millares 3 3 2 4 2 8 4" xfId="39921" xr:uid="{00000000-0005-0000-0000-000009A80000}"/>
    <cellStyle name="Millares 3 3 2 4 2 9" xfId="12362" xr:uid="{00000000-0005-0000-0000-00000AA80000}"/>
    <cellStyle name="Millares 3 3 2 4 2 9 2" xfId="43418" xr:uid="{00000000-0005-0000-0000-00000BA80000}"/>
    <cellStyle name="Millares 3 3 2 4 3" xfId="1509" xr:uid="{00000000-0005-0000-0000-00000CA80000}"/>
    <cellStyle name="Millares 3 3 2 4 3 2" xfId="1510" xr:uid="{00000000-0005-0000-0000-00000DA80000}"/>
    <cellStyle name="Millares 3 3 2 4 3 2 2" xfId="3681" xr:uid="{00000000-0005-0000-0000-00000EA80000}"/>
    <cellStyle name="Millares 3 3 2 4 3 2 2 2" xfId="7111" xr:uid="{00000000-0005-0000-0000-00000FA80000}"/>
    <cellStyle name="Millares 3 3 2 4 3 2 2 2 2" xfId="17506" xr:uid="{00000000-0005-0000-0000-000010A80000}"/>
    <cellStyle name="Millares 3 3 2 4 3 2 2 2 2 2" xfId="48560" xr:uid="{00000000-0005-0000-0000-000011A80000}"/>
    <cellStyle name="Millares 3 3 2 4 3 2 2 2 3" xfId="27876" xr:uid="{00000000-0005-0000-0000-000012A80000}"/>
    <cellStyle name="Millares 3 3 2 4 3 2 2 2 4" xfId="38220" xr:uid="{00000000-0005-0000-0000-000013A80000}"/>
    <cellStyle name="Millares 3 3 2 4 3 2 2 3" xfId="10591" xr:uid="{00000000-0005-0000-0000-000014A80000}"/>
    <cellStyle name="Millares 3 3 2 4 3 2 2 3 2" xfId="20957" xr:uid="{00000000-0005-0000-0000-000015A80000}"/>
    <cellStyle name="Millares 3 3 2 4 3 2 2 3 2 2" xfId="52006" xr:uid="{00000000-0005-0000-0000-000016A80000}"/>
    <cellStyle name="Millares 3 3 2 4 3 2 2 3 3" xfId="31322" xr:uid="{00000000-0005-0000-0000-000017A80000}"/>
    <cellStyle name="Millares 3 3 2 4 3 2 2 3 4" xfId="41666" xr:uid="{00000000-0005-0000-0000-000018A80000}"/>
    <cellStyle name="Millares 3 3 2 4 3 2 2 4" xfId="14078" xr:uid="{00000000-0005-0000-0000-000019A80000}"/>
    <cellStyle name="Millares 3 3 2 4 3 2 2 4 2" xfId="45134" xr:uid="{00000000-0005-0000-0000-00001AA80000}"/>
    <cellStyle name="Millares 3 3 2 4 3 2 2 5" xfId="24450" xr:uid="{00000000-0005-0000-0000-00001BA80000}"/>
    <cellStyle name="Millares 3 3 2 4 3 2 2 6" xfId="34794" xr:uid="{00000000-0005-0000-0000-00001CA80000}"/>
    <cellStyle name="Millares 3 3 2 4 3 2 3" xfId="5398" xr:uid="{00000000-0005-0000-0000-00001DA80000}"/>
    <cellStyle name="Millares 3 3 2 4 3 2 3 2" xfId="15795" xr:uid="{00000000-0005-0000-0000-00001EA80000}"/>
    <cellStyle name="Millares 3 3 2 4 3 2 3 2 2" xfId="46851" xr:uid="{00000000-0005-0000-0000-00001FA80000}"/>
    <cellStyle name="Millares 3 3 2 4 3 2 3 3" xfId="26167" xr:uid="{00000000-0005-0000-0000-000020A80000}"/>
    <cellStyle name="Millares 3 3 2 4 3 2 3 4" xfId="36511" xr:uid="{00000000-0005-0000-0000-000021A80000}"/>
    <cellStyle name="Millares 3 3 2 4 3 2 4" xfId="8833" xr:uid="{00000000-0005-0000-0000-000022A80000}"/>
    <cellStyle name="Millares 3 3 2 4 3 2 4 2" xfId="19218" xr:uid="{00000000-0005-0000-0000-000023A80000}"/>
    <cellStyle name="Millares 3 3 2 4 3 2 4 2 2" xfId="50268" xr:uid="{00000000-0005-0000-0000-000024A80000}"/>
    <cellStyle name="Millares 3 3 2 4 3 2 4 3" xfId="29584" xr:uid="{00000000-0005-0000-0000-000025A80000}"/>
    <cellStyle name="Millares 3 3 2 4 3 2 4 4" xfId="39928" xr:uid="{00000000-0005-0000-0000-000026A80000}"/>
    <cellStyle name="Millares 3 3 2 4 3 2 5" xfId="12369" xr:uid="{00000000-0005-0000-0000-000027A80000}"/>
    <cellStyle name="Millares 3 3 2 4 3 2 5 2" xfId="43425" xr:uid="{00000000-0005-0000-0000-000028A80000}"/>
    <cellStyle name="Millares 3 3 2 4 3 2 6" xfId="22741" xr:uid="{00000000-0005-0000-0000-000029A80000}"/>
    <cellStyle name="Millares 3 3 2 4 3 2 7" xfId="33085" xr:uid="{00000000-0005-0000-0000-00002AA80000}"/>
    <cellStyle name="Millares 3 3 2 4 3 3" xfId="3680" xr:uid="{00000000-0005-0000-0000-00002BA80000}"/>
    <cellStyle name="Millares 3 3 2 4 3 3 2" xfId="7110" xr:uid="{00000000-0005-0000-0000-00002CA80000}"/>
    <cellStyle name="Millares 3 3 2 4 3 3 2 2" xfId="17505" xr:uid="{00000000-0005-0000-0000-00002DA80000}"/>
    <cellStyle name="Millares 3 3 2 4 3 3 2 2 2" xfId="48559" xr:uid="{00000000-0005-0000-0000-00002EA80000}"/>
    <cellStyle name="Millares 3 3 2 4 3 3 2 3" xfId="27875" xr:uid="{00000000-0005-0000-0000-00002FA80000}"/>
    <cellStyle name="Millares 3 3 2 4 3 3 2 4" xfId="38219" xr:uid="{00000000-0005-0000-0000-000030A80000}"/>
    <cellStyle name="Millares 3 3 2 4 3 3 3" xfId="10590" xr:uid="{00000000-0005-0000-0000-000031A80000}"/>
    <cellStyle name="Millares 3 3 2 4 3 3 3 2" xfId="20956" xr:uid="{00000000-0005-0000-0000-000032A80000}"/>
    <cellStyle name="Millares 3 3 2 4 3 3 3 2 2" xfId="52005" xr:uid="{00000000-0005-0000-0000-000033A80000}"/>
    <cellStyle name="Millares 3 3 2 4 3 3 3 3" xfId="31321" xr:uid="{00000000-0005-0000-0000-000034A80000}"/>
    <cellStyle name="Millares 3 3 2 4 3 3 3 4" xfId="41665" xr:uid="{00000000-0005-0000-0000-000035A80000}"/>
    <cellStyle name="Millares 3 3 2 4 3 3 4" xfId="14077" xr:uid="{00000000-0005-0000-0000-000036A80000}"/>
    <cellStyle name="Millares 3 3 2 4 3 3 4 2" xfId="45133" xr:uid="{00000000-0005-0000-0000-000037A80000}"/>
    <cellStyle name="Millares 3 3 2 4 3 3 5" xfId="24449" xr:uid="{00000000-0005-0000-0000-000038A80000}"/>
    <cellStyle name="Millares 3 3 2 4 3 3 6" xfId="34793" xr:uid="{00000000-0005-0000-0000-000039A80000}"/>
    <cellStyle name="Millares 3 3 2 4 3 4" xfId="5397" xr:uid="{00000000-0005-0000-0000-00003AA80000}"/>
    <cellStyle name="Millares 3 3 2 4 3 4 2" xfId="15794" xr:uid="{00000000-0005-0000-0000-00003BA80000}"/>
    <cellStyle name="Millares 3 3 2 4 3 4 2 2" xfId="46850" xr:uid="{00000000-0005-0000-0000-00003CA80000}"/>
    <cellStyle name="Millares 3 3 2 4 3 4 3" xfId="26166" xr:uid="{00000000-0005-0000-0000-00003DA80000}"/>
    <cellStyle name="Millares 3 3 2 4 3 4 4" xfId="36510" xr:uid="{00000000-0005-0000-0000-00003EA80000}"/>
    <cellStyle name="Millares 3 3 2 4 3 5" xfId="8832" xr:uid="{00000000-0005-0000-0000-00003FA80000}"/>
    <cellStyle name="Millares 3 3 2 4 3 5 2" xfId="19217" xr:uid="{00000000-0005-0000-0000-000040A80000}"/>
    <cellStyle name="Millares 3 3 2 4 3 5 2 2" xfId="50267" xr:uid="{00000000-0005-0000-0000-000041A80000}"/>
    <cellStyle name="Millares 3 3 2 4 3 5 3" xfId="29583" xr:uid="{00000000-0005-0000-0000-000042A80000}"/>
    <cellStyle name="Millares 3 3 2 4 3 5 4" xfId="39927" xr:uid="{00000000-0005-0000-0000-000043A80000}"/>
    <cellStyle name="Millares 3 3 2 4 3 6" xfId="12368" xr:uid="{00000000-0005-0000-0000-000044A80000}"/>
    <cellStyle name="Millares 3 3 2 4 3 6 2" xfId="43424" xr:uid="{00000000-0005-0000-0000-000045A80000}"/>
    <cellStyle name="Millares 3 3 2 4 3 7" xfId="22740" xr:uid="{00000000-0005-0000-0000-000046A80000}"/>
    <cellStyle name="Millares 3 3 2 4 3 8" xfId="33084" xr:uid="{00000000-0005-0000-0000-000047A80000}"/>
    <cellStyle name="Millares 3 3 2 4 4" xfId="1511" xr:uid="{00000000-0005-0000-0000-000048A80000}"/>
    <cellStyle name="Millares 3 3 2 4 4 2" xfId="3682" xr:uid="{00000000-0005-0000-0000-000049A80000}"/>
    <cellStyle name="Millares 3 3 2 4 4 2 2" xfId="7112" xr:uid="{00000000-0005-0000-0000-00004AA80000}"/>
    <cellStyle name="Millares 3 3 2 4 4 2 2 2" xfId="17507" xr:uid="{00000000-0005-0000-0000-00004BA80000}"/>
    <cellStyle name="Millares 3 3 2 4 4 2 2 2 2" xfId="48561" xr:uid="{00000000-0005-0000-0000-00004CA80000}"/>
    <cellStyle name="Millares 3 3 2 4 4 2 2 3" xfId="27877" xr:uid="{00000000-0005-0000-0000-00004DA80000}"/>
    <cellStyle name="Millares 3 3 2 4 4 2 2 4" xfId="38221" xr:uid="{00000000-0005-0000-0000-00004EA80000}"/>
    <cellStyle name="Millares 3 3 2 4 4 2 3" xfId="10592" xr:uid="{00000000-0005-0000-0000-00004FA80000}"/>
    <cellStyle name="Millares 3 3 2 4 4 2 3 2" xfId="20958" xr:uid="{00000000-0005-0000-0000-000050A80000}"/>
    <cellStyle name="Millares 3 3 2 4 4 2 3 2 2" xfId="52007" xr:uid="{00000000-0005-0000-0000-000051A80000}"/>
    <cellStyle name="Millares 3 3 2 4 4 2 3 3" xfId="31323" xr:uid="{00000000-0005-0000-0000-000052A80000}"/>
    <cellStyle name="Millares 3 3 2 4 4 2 3 4" xfId="41667" xr:uid="{00000000-0005-0000-0000-000053A80000}"/>
    <cellStyle name="Millares 3 3 2 4 4 2 4" xfId="14079" xr:uid="{00000000-0005-0000-0000-000054A80000}"/>
    <cellStyle name="Millares 3 3 2 4 4 2 4 2" xfId="45135" xr:uid="{00000000-0005-0000-0000-000055A80000}"/>
    <cellStyle name="Millares 3 3 2 4 4 2 5" xfId="24451" xr:uid="{00000000-0005-0000-0000-000056A80000}"/>
    <cellStyle name="Millares 3 3 2 4 4 2 6" xfId="34795" xr:uid="{00000000-0005-0000-0000-000057A80000}"/>
    <cellStyle name="Millares 3 3 2 4 4 3" xfId="5399" xr:uid="{00000000-0005-0000-0000-000058A80000}"/>
    <cellStyle name="Millares 3 3 2 4 4 3 2" xfId="15796" xr:uid="{00000000-0005-0000-0000-000059A80000}"/>
    <cellStyle name="Millares 3 3 2 4 4 3 2 2" xfId="46852" xr:uid="{00000000-0005-0000-0000-00005AA80000}"/>
    <cellStyle name="Millares 3 3 2 4 4 3 3" xfId="26168" xr:uid="{00000000-0005-0000-0000-00005BA80000}"/>
    <cellStyle name="Millares 3 3 2 4 4 3 4" xfId="36512" xr:uid="{00000000-0005-0000-0000-00005CA80000}"/>
    <cellStyle name="Millares 3 3 2 4 4 4" xfId="8834" xr:uid="{00000000-0005-0000-0000-00005DA80000}"/>
    <cellStyle name="Millares 3 3 2 4 4 4 2" xfId="19219" xr:uid="{00000000-0005-0000-0000-00005EA80000}"/>
    <cellStyle name="Millares 3 3 2 4 4 4 2 2" xfId="50269" xr:uid="{00000000-0005-0000-0000-00005FA80000}"/>
    <cellStyle name="Millares 3 3 2 4 4 4 3" xfId="29585" xr:uid="{00000000-0005-0000-0000-000060A80000}"/>
    <cellStyle name="Millares 3 3 2 4 4 4 4" xfId="39929" xr:uid="{00000000-0005-0000-0000-000061A80000}"/>
    <cellStyle name="Millares 3 3 2 4 4 5" xfId="12370" xr:uid="{00000000-0005-0000-0000-000062A80000}"/>
    <cellStyle name="Millares 3 3 2 4 4 5 2" xfId="43426" xr:uid="{00000000-0005-0000-0000-000063A80000}"/>
    <cellStyle name="Millares 3 3 2 4 4 6" xfId="22742" xr:uid="{00000000-0005-0000-0000-000064A80000}"/>
    <cellStyle name="Millares 3 3 2 4 4 7" xfId="33086" xr:uid="{00000000-0005-0000-0000-000065A80000}"/>
    <cellStyle name="Millares 3 3 2 4 5" xfId="1512" xr:uid="{00000000-0005-0000-0000-000066A80000}"/>
    <cellStyle name="Millares 3 3 2 4 5 2" xfId="3683" xr:uid="{00000000-0005-0000-0000-000067A80000}"/>
    <cellStyle name="Millares 3 3 2 4 5 2 2" xfId="7113" xr:uid="{00000000-0005-0000-0000-000068A80000}"/>
    <cellStyle name="Millares 3 3 2 4 5 2 2 2" xfId="17508" xr:uid="{00000000-0005-0000-0000-000069A80000}"/>
    <cellStyle name="Millares 3 3 2 4 5 2 2 2 2" xfId="48562" xr:uid="{00000000-0005-0000-0000-00006AA80000}"/>
    <cellStyle name="Millares 3 3 2 4 5 2 2 3" xfId="27878" xr:uid="{00000000-0005-0000-0000-00006BA80000}"/>
    <cellStyle name="Millares 3 3 2 4 5 2 2 4" xfId="38222" xr:uid="{00000000-0005-0000-0000-00006CA80000}"/>
    <cellStyle name="Millares 3 3 2 4 5 2 3" xfId="10593" xr:uid="{00000000-0005-0000-0000-00006DA80000}"/>
    <cellStyle name="Millares 3 3 2 4 5 2 3 2" xfId="20959" xr:uid="{00000000-0005-0000-0000-00006EA80000}"/>
    <cellStyle name="Millares 3 3 2 4 5 2 3 2 2" xfId="52008" xr:uid="{00000000-0005-0000-0000-00006FA80000}"/>
    <cellStyle name="Millares 3 3 2 4 5 2 3 3" xfId="31324" xr:uid="{00000000-0005-0000-0000-000070A80000}"/>
    <cellStyle name="Millares 3 3 2 4 5 2 3 4" xfId="41668" xr:uid="{00000000-0005-0000-0000-000071A80000}"/>
    <cellStyle name="Millares 3 3 2 4 5 2 4" xfId="14080" xr:uid="{00000000-0005-0000-0000-000072A80000}"/>
    <cellStyle name="Millares 3 3 2 4 5 2 4 2" xfId="45136" xr:uid="{00000000-0005-0000-0000-000073A80000}"/>
    <cellStyle name="Millares 3 3 2 4 5 2 5" xfId="24452" xr:uid="{00000000-0005-0000-0000-000074A80000}"/>
    <cellStyle name="Millares 3 3 2 4 5 2 6" xfId="34796" xr:uid="{00000000-0005-0000-0000-000075A80000}"/>
    <cellStyle name="Millares 3 3 2 4 5 3" xfId="5400" xr:uid="{00000000-0005-0000-0000-000076A80000}"/>
    <cellStyle name="Millares 3 3 2 4 5 3 2" xfId="15797" xr:uid="{00000000-0005-0000-0000-000077A80000}"/>
    <cellStyle name="Millares 3 3 2 4 5 3 2 2" xfId="46853" xr:uid="{00000000-0005-0000-0000-000078A80000}"/>
    <cellStyle name="Millares 3 3 2 4 5 3 3" xfId="26169" xr:uid="{00000000-0005-0000-0000-000079A80000}"/>
    <cellStyle name="Millares 3 3 2 4 5 3 4" xfId="36513" xr:uid="{00000000-0005-0000-0000-00007AA80000}"/>
    <cellStyle name="Millares 3 3 2 4 5 4" xfId="8835" xr:uid="{00000000-0005-0000-0000-00007BA80000}"/>
    <cellStyle name="Millares 3 3 2 4 5 4 2" xfId="19220" xr:uid="{00000000-0005-0000-0000-00007CA80000}"/>
    <cellStyle name="Millares 3 3 2 4 5 4 2 2" xfId="50270" xr:uid="{00000000-0005-0000-0000-00007DA80000}"/>
    <cellStyle name="Millares 3 3 2 4 5 4 3" xfId="29586" xr:uid="{00000000-0005-0000-0000-00007EA80000}"/>
    <cellStyle name="Millares 3 3 2 4 5 4 4" xfId="39930" xr:uid="{00000000-0005-0000-0000-00007FA80000}"/>
    <cellStyle name="Millares 3 3 2 4 5 5" xfId="12371" xr:uid="{00000000-0005-0000-0000-000080A80000}"/>
    <cellStyle name="Millares 3 3 2 4 5 5 2" xfId="43427" xr:uid="{00000000-0005-0000-0000-000081A80000}"/>
    <cellStyle name="Millares 3 3 2 4 5 6" xfId="22743" xr:uid="{00000000-0005-0000-0000-000082A80000}"/>
    <cellStyle name="Millares 3 3 2 4 5 7" xfId="33087" xr:uid="{00000000-0005-0000-0000-000083A80000}"/>
    <cellStyle name="Millares 3 3 2 4 6" xfId="1513" xr:uid="{00000000-0005-0000-0000-000084A80000}"/>
    <cellStyle name="Millares 3 3 2 4 6 2" xfId="3684" xr:uid="{00000000-0005-0000-0000-000085A80000}"/>
    <cellStyle name="Millares 3 3 2 4 6 2 2" xfId="7114" xr:uid="{00000000-0005-0000-0000-000086A80000}"/>
    <cellStyle name="Millares 3 3 2 4 6 2 2 2" xfId="17509" xr:uid="{00000000-0005-0000-0000-000087A80000}"/>
    <cellStyle name="Millares 3 3 2 4 6 2 2 2 2" xfId="48563" xr:uid="{00000000-0005-0000-0000-000088A80000}"/>
    <cellStyle name="Millares 3 3 2 4 6 2 2 3" xfId="27879" xr:uid="{00000000-0005-0000-0000-000089A80000}"/>
    <cellStyle name="Millares 3 3 2 4 6 2 2 4" xfId="38223" xr:uid="{00000000-0005-0000-0000-00008AA80000}"/>
    <cellStyle name="Millares 3 3 2 4 6 2 3" xfId="10594" xr:uid="{00000000-0005-0000-0000-00008BA80000}"/>
    <cellStyle name="Millares 3 3 2 4 6 2 3 2" xfId="20960" xr:uid="{00000000-0005-0000-0000-00008CA80000}"/>
    <cellStyle name="Millares 3 3 2 4 6 2 3 2 2" xfId="52009" xr:uid="{00000000-0005-0000-0000-00008DA80000}"/>
    <cellStyle name="Millares 3 3 2 4 6 2 3 3" xfId="31325" xr:uid="{00000000-0005-0000-0000-00008EA80000}"/>
    <cellStyle name="Millares 3 3 2 4 6 2 3 4" xfId="41669" xr:uid="{00000000-0005-0000-0000-00008FA80000}"/>
    <cellStyle name="Millares 3 3 2 4 6 2 4" xfId="14081" xr:uid="{00000000-0005-0000-0000-000090A80000}"/>
    <cellStyle name="Millares 3 3 2 4 6 2 4 2" xfId="45137" xr:uid="{00000000-0005-0000-0000-000091A80000}"/>
    <cellStyle name="Millares 3 3 2 4 6 2 5" xfId="24453" xr:uid="{00000000-0005-0000-0000-000092A80000}"/>
    <cellStyle name="Millares 3 3 2 4 6 2 6" xfId="34797" xr:uid="{00000000-0005-0000-0000-000093A80000}"/>
    <cellStyle name="Millares 3 3 2 4 6 3" xfId="5401" xr:uid="{00000000-0005-0000-0000-000094A80000}"/>
    <cellStyle name="Millares 3 3 2 4 6 3 2" xfId="15798" xr:uid="{00000000-0005-0000-0000-000095A80000}"/>
    <cellStyle name="Millares 3 3 2 4 6 3 2 2" xfId="46854" xr:uid="{00000000-0005-0000-0000-000096A80000}"/>
    <cellStyle name="Millares 3 3 2 4 6 3 3" xfId="26170" xr:uid="{00000000-0005-0000-0000-000097A80000}"/>
    <cellStyle name="Millares 3 3 2 4 6 3 4" xfId="36514" xr:uid="{00000000-0005-0000-0000-000098A80000}"/>
    <cellStyle name="Millares 3 3 2 4 6 4" xfId="8836" xr:uid="{00000000-0005-0000-0000-000099A80000}"/>
    <cellStyle name="Millares 3 3 2 4 6 4 2" xfId="19221" xr:uid="{00000000-0005-0000-0000-00009AA80000}"/>
    <cellStyle name="Millares 3 3 2 4 6 4 2 2" xfId="50271" xr:uid="{00000000-0005-0000-0000-00009BA80000}"/>
    <cellStyle name="Millares 3 3 2 4 6 4 3" xfId="29587" xr:uid="{00000000-0005-0000-0000-00009CA80000}"/>
    <cellStyle name="Millares 3 3 2 4 6 4 4" xfId="39931" xr:uid="{00000000-0005-0000-0000-00009DA80000}"/>
    <cellStyle name="Millares 3 3 2 4 6 5" xfId="12372" xr:uid="{00000000-0005-0000-0000-00009EA80000}"/>
    <cellStyle name="Millares 3 3 2 4 6 5 2" xfId="43428" xr:uid="{00000000-0005-0000-0000-00009FA80000}"/>
    <cellStyle name="Millares 3 3 2 4 6 6" xfId="22744" xr:uid="{00000000-0005-0000-0000-0000A0A80000}"/>
    <cellStyle name="Millares 3 3 2 4 6 7" xfId="33088" xr:uid="{00000000-0005-0000-0000-0000A1A80000}"/>
    <cellStyle name="Millares 3 3 2 4 7" xfId="3673" xr:uid="{00000000-0005-0000-0000-0000A2A80000}"/>
    <cellStyle name="Millares 3 3 2 4 7 2" xfId="7103" xr:uid="{00000000-0005-0000-0000-0000A3A80000}"/>
    <cellStyle name="Millares 3 3 2 4 7 2 2" xfId="17498" xr:uid="{00000000-0005-0000-0000-0000A4A80000}"/>
    <cellStyle name="Millares 3 3 2 4 7 2 2 2" xfId="48552" xr:uid="{00000000-0005-0000-0000-0000A5A80000}"/>
    <cellStyle name="Millares 3 3 2 4 7 2 3" xfId="27868" xr:uid="{00000000-0005-0000-0000-0000A6A80000}"/>
    <cellStyle name="Millares 3 3 2 4 7 2 4" xfId="38212" xr:uid="{00000000-0005-0000-0000-0000A7A80000}"/>
    <cellStyle name="Millares 3 3 2 4 7 3" xfId="10583" xr:uid="{00000000-0005-0000-0000-0000A8A80000}"/>
    <cellStyle name="Millares 3 3 2 4 7 3 2" xfId="20949" xr:uid="{00000000-0005-0000-0000-0000A9A80000}"/>
    <cellStyle name="Millares 3 3 2 4 7 3 2 2" xfId="51998" xr:uid="{00000000-0005-0000-0000-0000AAA80000}"/>
    <cellStyle name="Millares 3 3 2 4 7 3 3" xfId="31314" xr:uid="{00000000-0005-0000-0000-0000ABA80000}"/>
    <cellStyle name="Millares 3 3 2 4 7 3 4" xfId="41658" xr:uid="{00000000-0005-0000-0000-0000ACA80000}"/>
    <cellStyle name="Millares 3 3 2 4 7 4" xfId="14070" xr:uid="{00000000-0005-0000-0000-0000ADA80000}"/>
    <cellStyle name="Millares 3 3 2 4 7 4 2" xfId="45126" xr:uid="{00000000-0005-0000-0000-0000AEA80000}"/>
    <cellStyle name="Millares 3 3 2 4 7 5" xfId="24442" xr:uid="{00000000-0005-0000-0000-0000AFA80000}"/>
    <cellStyle name="Millares 3 3 2 4 7 6" xfId="34786" xr:uid="{00000000-0005-0000-0000-0000B0A80000}"/>
    <cellStyle name="Millares 3 3 2 4 8" xfId="5390" xr:uid="{00000000-0005-0000-0000-0000B1A80000}"/>
    <cellStyle name="Millares 3 3 2 4 8 2" xfId="15787" xr:uid="{00000000-0005-0000-0000-0000B2A80000}"/>
    <cellStyle name="Millares 3 3 2 4 8 2 2" xfId="46843" xr:uid="{00000000-0005-0000-0000-0000B3A80000}"/>
    <cellStyle name="Millares 3 3 2 4 8 3" xfId="26159" xr:uid="{00000000-0005-0000-0000-0000B4A80000}"/>
    <cellStyle name="Millares 3 3 2 4 8 4" xfId="36503" xr:uid="{00000000-0005-0000-0000-0000B5A80000}"/>
    <cellStyle name="Millares 3 3 2 4 9" xfId="8825" xr:uid="{00000000-0005-0000-0000-0000B6A80000}"/>
    <cellStyle name="Millares 3 3 2 4 9 2" xfId="19210" xr:uid="{00000000-0005-0000-0000-0000B7A80000}"/>
    <cellStyle name="Millares 3 3 2 4 9 2 2" xfId="50260" xr:uid="{00000000-0005-0000-0000-0000B8A80000}"/>
    <cellStyle name="Millares 3 3 2 4 9 3" xfId="29576" xr:uid="{00000000-0005-0000-0000-0000B9A80000}"/>
    <cellStyle name="Millares 3 3 2 4 9 4" xfId="39920" xr:uid="{00000000-0005-0000-0000-0000BAA80000}"/>
    <cellStyle name="Millares 3 3 2 5" xfId="1514" xr:uid="{00000000-0005-0000-0000-0000BBA80000}"/>
    <cellStyle name="Millares 3 3 2 5 10" xfId="22745" xr:uid="{00000000-0005-0000-0000-0000BCA80000}"/>
    <cellStyle name="Millares 3 3 2 5 11" xfId="33089" xr:uid="{00000000-0005-0000-0000-0000BDA80000}"/>
    <cellStyle name="Millares 3 3 2 5 2" xfId="1515" xr:uid="{00000000-0005-0000-0000-0000BEA80000}"/>
    <cellStyle name="Millares 3 3 2 5 2 2" xfId="1516" xr:uid="{00000000-0005-0000-0000-0000BFA80000}"/>
    <cellStyle name="Millares 3 3 2 5 2 2 2" xfId="3687" xr:uid="{00000000-0005-0000-0000-0000C0A80000}"/>
    <cellStyle name="Millares 3 3 2 5 2 2 2 2" xfId="7117" xr:uid="{00000000-0005-0000-0000-0000C1A80000}"/>
    <cellStyle name="Millares 3 3 2 5 2 2 2 2 2" xfId="17512" xr:uid="{00000000-0005-0000-0000-0000C2A80000}"/>
    <cellStyle name="Millares 3 3 2 5 2 2 2 2 2 2" xfId="48566" xr:uid="{00000000-0005-0000-0000-0000C3A80000}"/>
    <cellStyle name="Millares 3 3 2 5 2 2 2 2 3" xfId="27882" xr:uid="{00000000-0005-0000-0000-0000C4A80000}"/>
    <cellStyle name="Millares 3 3 2 5 2 2 2 2 4" xfId="38226" xr:uid="{00000000-0005-0000-0000-0000C5A80000}"/>
    <cellStyle name="Millares 3 3 2 5 2 2 2 3" xfId="10597" xr:uid="{00000000-0005-0000-0000-0000C6A80000}"/>
    <cellStyle name="Millares 3 3 2 5 2 2 2 3 2" xfId="20963" xr:uid="{00000000-0005-0000-0000-0000C7A80000}"/>
    <cellStyle name="Millares 3 3 2 5 2 2 2 3 2 2" xfId="52012" xr:uid="{00000000-0005-0000-0000-0000C8A80000}"/>
    <cellStyle name="Millares 3 3 2 5 2 2 2 3 3" xfId="31328" xr:uid="{00000000-0005-0000-0000-0000C9A80000}"/>
    <cellStyle name="Millares 3 3 2 5 2 2 2 3 4" xfId="41672" xr:uid="{00000000-0005-0000-0000-0000CAA80000}"/>
    <cellStyle name="Millares 3 3 2 5 2 2 2 4" xfId="14084" xr:uid="{00000000-0005-0000-0000-0000CBA80000}"/>
    <cellStyle name="Millares 3 3 2 5 2 2 2 4 2" xfId="45140" xr:uid="{00000000-0005-0000-0000-0000CCA80000}"/>
    <cellStyle name="Millares 3 3 2 5 2 2 2 5" xfId="24456" xr:uid="{00000000-0005-0000-0000-0000CDA80000}"/>
    <cellStyle name="Millares 3 3 2 5 2 2 2 6" xfId="34800" xr:uid="{00000000-0005-0000-0000-0000CEA80000}"/>
    <cellStyle name="Millares 3 3 2 5 2 2 3" xfId="5404" xr:uid="{00000000-0005-0000-0000-0000CFA80000}"/>
    <cellStyle name="Millares 3 3 2 5 2 2 3 2" xfId="15801" xr:uid="{00000000-0005-0000-0000-0000D0A80000}"/>
    <cellStyle name="Millares 3 3 2 5 2 2 3 2 2" xfId="46857" xr:uid="{00000000-0005-0000-0000-0000D1A80000}"/>
    <cellStyle name="Millares 3 3 2 5 2 2 3 3" xfId="26173" xr:uid="{00000000-0005-0000-0000-0000D2A80000}"/>
    <cellStyle name="Millares 3 3 2 5 2 2 3 4" xfId="36517" xr:uid="{00000000-0005-0000-0000-0000D3A80000}"/>
    <cellStyle name="Millares 3 3 2 5 2 2 4" xfId="8839" xr:uid="{00000000-0005-0000-0000-0000D4A80000}"/>
    <cellStyle name="Millares 3 3 2 5 2 2 4 2" xfId="19224" xr:uid="{00000000-0005-0000-0000-0000D5A80000}"/>
    <cellStyle name="Millares 3 3 2 5 2 2 4 2 2" xfId="50274" xr:uid="{00000000-0005-0000-0000-0000D6A80000}"/>
    <cellStyle name="Millares 3 3 2 5 2 2 4 3" xfId="29590" xr:uid="{00000000-0005-0000-0000-0000D7A80000}"/>
    <cellStyle name="Millares 3 3 2 5 2 2 4 4" xfId="39934" xr:uid="{00000000-0005-0000-0000-0000D8A80000}"/>
    <cellStyle name="Millares 3 3 2 5 2 2 5" xfId="12375" xr:uid="{00000000-0005-0000-0000-0000D9A80000}"/>
    <cellStyle name="Millares 3 3 2 5 2 2 5 2" xfId="43431" xr:uid="{00000000-0005-0000-0000-0000DAA80000}"/>
    <cellStyle name="Millares 3 3 2 5 2 2 6" xfId="22747" xr:uid="{00000000-0005-0000-0000-0000DBA80000}"/>
    <cellStyle name="Millares 3 3 2 5 2 2 7" xfId="33091" xr:uid="{00000000-0005-0000-0000-0000DCA80000}"/>
    <cellStyle name="Millares 3 3 2 5 2 3" xfId="3686" xr:uid="{00000000-0005-0000-0000-0000DDA80000}"/>
    <cellStyle name="Millares 3 3 2 5 2 3 2" xfId="7116" xr:uid="{00000000-0005-0000-0000-0000DEA80000}"/>
    <cellStyle name="Millares 3 3 2 5 2 3 2 2" xfId="17511" xr:uid="{00000000-0005-0000-0000-0000DFA80000}"/>
    <cellStyle name="Millares 3 3 2 5 2 3 2 2 2" xfId="48565" xr:uid="{00000000-0005-0000-0000-0000E0A80000}"/>
    <cellStyle name="Millares 3 3 2 5 2 3 2 3" xfId="27881" xr:uid="{00000000-0005-0000-0000-0000E1A80000}"/>
    <cellStyle name="Millares 3 3 2 5 2 3 2 4" xfId="38225" xr:uid="{00000000-0005-0000-0000-0000E2A80000}"/>
    <cellStyle name="Millares 3 3 2 5 2 3 3" xfId="10596" xr:uid="{00000000-0005-0000-0000-0000E3A80000}"/>
    <cellStyle name="Millares 3 3 2 5 2 3 3 2" xfId="20962" xr:uid="{00000000-0005-0000-0000-0000E4A80000}"/>
    <cellStyle name="Millares 3 3 2 5 2 3 3 2 2" xfId="52011" xr:uid="{00000000-0005-0000-0000-0000E5A80000}"/>
    <cellStyle name="Millares 3 3 2 5 2 3 3 3" xfId="31327" xr:uid="{00000000-0005-0000-0000-0000E6A80000}"/>
    <cellStyle name="Millares 3 3 2 5 2 3 3 4" xfId="41671" xr:uid="{00000000-0005-0000-0000-0000E7A80000}"/>
    <cellStyle name="Millares 3 3 2 5 2 3 4" xfId="14083" xr:uid="{00000000-0005-0000-0000-0000E8A80000}"/>
    <cellStyle name="Millares 3 3 2 5 2 3 4 2" xfId="45139" xr:uid="{00000000-0005-0000-0000-0000E9A80000}"/>
    <cellStyle name="Millares 3 3 2 5 2 3 5" xfId="24455" xr:uid="{00000000-0005-0000-0000-0000EAA80000}"/>
    <cellStyle name="Millares 3 3 2 5 2 3 6" xfId="34799" xr:uid="{00000000-0005-0000-0000-0000EBA80000}"/>
    <cellStyle name="Millares 3 3 2 5 2 4" xfId="5403" xr:uid="{00000000-0005-0000-0000-0000ECA80000}"/>
    <cellStyle name="Millares 3 3 2 5 2 4 2" xfId="15800" xr:uid="{00000000-0005-0000-0000-0000EDA80000}"/>
    <cellStyle name="Millares 3 3 2 5 2 4 2 2" xfId="46856" xr:uid="{00000000-0005-0000-0000-0000EEA80000}"/>
    <cellStyle name="Millares 3 3 2 5 2 4 3" xfId="26172" xr:uid="{00000000-0005-0000-0000-0000EFA80000}"/>
    <cellStyle name="Millares 3 3 2 5 2 4 4" xfId="36516" xr:uid="{00000000-0005-0000-0000-0000F0A80000}"/>
    <cellStyle name="Millares 3 3 2 5 2 5" xfId="8838" xr:uid="{00000000-0005-0000-0000-0000F1A80000}"/>
    <cellStyle name="Millares 3 3 2 5 2 5 2" xfId="19223" xr:uid="{00000000-0005-0000-0000-0000F2A80000}"/>
    <cellStyle name="Millares 3 3 2 5 2 5 2 2" xfId="50273" xr:uid="{00000000-0005-0000-0000-0000F3A80000}"/>
    <cellStyle name="Millares 3 3 2 5 2 5 3" xfId="29589" xr:uid="{00000000-0005-0000-0000-0000F4A80000}"/>
    <cellStyle name="Millares 3 3 2 5 2 5 4" xfId="39933" xr:uid="{00000000-0005-0000-0000-0000F5A80000}"/>
    <cellStyle name="Millares 3 3 2 5 2 6" xfId="12374" xr:uid="{00000000-0005-0000-0000-0000F6A80000}"/>
    <cellStyle name="Millares 3 3 2 5 2 6 2" xfId="43430" xr:uid="{00000000-0005-0000-0000-0000F7A80000}"/>
    <cellStyle name="Millares 3 3 2 5 2 7" xfId="22746" xr:uid="{00000000-0005-0000-0000-0000F8A80000}"/>
    <cellStyle name="Millares 3 3 2 5 2 8" xfId="33090" xr:uid="{00000000-0005-0000-0000-0000F9A80000}"/>
    <cellStyle name="Millares 3 3 2 5 3" xfId="1517" xr:uid="{00000000-0005-0000-0000-0000FAA80000}"/>
    <cellStyle name="Millares 3 3 2 5 3 2" xfId="3688" xr:uid="{00000000-0005-0000-0000-0000FBA80000}"/>
    <cellStyle name="Millares 3 3 2 5 3 2 2" xfId="7118" xr:uid="{00000000-0005-0000-0000-0000FCA80000}"/>
    <cellStyle name="Millares 3 3 2 5 3 2 2 2" xfId="17513" xr:uid="{00000000-0005-0000-0000-0000FDA80000}"/>
    <cellStyle name="Millares 3 3 2 5 3 2 2 2 2" xfId="48567" xr:uid="{00000000-0005-0000-0000-0000FEA80000}"/>
    <cellStyle name="Millares 3 3 2 5 3 2 2 3" xfId="27883" xr:uid="{00000000-0005-0000-0000-0000FFA80000}"/>
    <cellStyle name="Millares 3 3 2 5 3 2 2 4" xfId="38227" xr:uid="{00000000-0005-0000-0000-000000A90000}"/>
    <cellStyle name="Millares 3 3 2 5 3 2 3" xfId="10598" xr:uid="{00000000-0005-0000-0000-000001A90000}"/>
    <cellStyle name="Millares 3 3 2 5 3 2 3 2" xfId="20964" xr:uid="{00000000-0005-0000-0000-000002A90000}"/>
    <cellStyle name="Millares 3 3 2 5 3 2 3 2 2" xfId="52013" xr:uid="{00000000-0005-0000-0000-000003A90000}"/>
    <cellStyle name="Millares 3 3 2 5 3 2 3 3" xfId="31329" xr:uid="{00000000-0005-0000-0000-000004A90000}"/>
    <cellStyle name="Millares 3 3 2 5 3 2 3 4" xfId="41673" xr:uid="{00000000-0005-0000-0000-000005A90000}"/>
    <cellStyle name="Millares 3 3 2 5 3 2 4" xfId="14085" xr:uid="{00000000-0005-0000-0000-000006A90000}"/>
    <cellStyle name="Millares 3 3 2 5 3 2 4 2" xfId="45141" xr:uid="{00000000-0005-0000-0000-000007A90000}"/>
    <cellStyle name="Millares 3 3 2 5 3 2 5" xfId="24457" xr:uid="{00000000-0005-0000-0000-000008A90000}"/>
    <cellStyle name="Millares 3 3 2 5 3 2 6" xfId="34801" xr:uid="{00000000-0005-0000-0000-000009A90000}"/>
    <cellStyle name="Millares 3 3 2 5 3 3" xfId="5405" xr:uid="{00000000-0005-0000-0000-00000AA90000}"/>
    <cellStyle name="Millares 3 3 2 5 3 3 2" xfId="15802" xr:uid="{00000000-0005-0000-0000-00000BA90000}"/>
    <cellStyle name="Millares 3 3 2 5 3 3 2 2" xfId="46858" xr:uid="{00000000-0005-0000-0000-00000CA90000}"/>
    <cellStyle name="Millares 3 3 2 5 3 3 3" xfId="26174" xr:uid="{00000000-0005-0000-0000-00000DA90000}"/>
    <cellStyle name="Millares 3 3 2 5 3 3 4" xfId="36518" xr:uid="{00000000-0005-0000-0000-00000EA90000}"/>
    <cellStyle name="Millares 3 3 2 5 3 4" xfId="8840" xr:uid="{00000000-0005-0000-0000-00000FA90000}"/>
    <cellStyle name="Millares 3 3 2 5 3 4 2" xfId="19225" xr:uid="{00000000-0005-0000-0000-000010A90000}"/>
    <cellStyle name="Millares 3 3 2 5 3 4 2 2" xfId="50275" xr:uid="{00000000-0005-0000-0000-000011A90000}"/>
    <cellStyle name="Millares 3 3 2 5 3 4 3" xfId="29591" xr:uid="{00000000-0005-0000-0000-000012A90000}"/>
    <cellStyle name="Millares 3 3 2 5 3 4 4" xfId="39935" xr:uid="{00000000-0005-0000-0000-000013A90000}"/>
    <cellStyle name="Millares 3 3 2 5 3 5" xfId="12376" xr:uid="{00000000-0005-0000-0000-000014A90000}"/>
    <cellStyle name="Millares 3 3 2 5 3 5 2" xfId="43432" xr:uid="{00000000-0005-0000-0000-000015A90000}"/>
    <cellStyle name="Millares 3 3 2 5 3 6" xfId="22748" xr:uid="{00000000-0005-0000-0000-000016A90000}"/>
    <cellStyle name="Millares 3 3 2 5 3 7" xfId="33092" xr:uid="{00000000-0005-0000-0000-000017A90000}"/>
    <cellStyle name="Millares 3 3 2 5 4" xfId="1518" xr:uid="{00000000-0005-0000-0000-000018A90000}"/>
    <cellStyle name="Millares 3 3 2 5 4 2" xfId="3689" xr:uid="{00000000-0005-0000-0000-000019A90000}"/>
    <cellStyle name="Millares 3 3 2 5 4 2 2" xfId="7119" xr:uid="{00000000-0005-0000-0000-00001AA90000}"/>
    <cellStyle name="Millares 3 3 2 5 4 2 2 2" xfId="17514" xr:uid="{00000000-0005-0000-0000-00001BA90000}"/>
    <cellStyle name="Millares 3 3 2 5 4 2 2 2 2" xfId="48568" xr:uid="{00000000-0005-0000-0000-00001CA90000}"/>
    <cellStyle name="Millares 3 3 2 5 4 2 2 3" xfId="27884" xr:uid="{00000000-0005-0000-0000-00001DA90000}"/>
    <cellStyle name="Millares 3 3 2 5 4 2 2 4" xfId="38228" xr:uid="{00000000-0005-0000-0000-00001EA90000}"/>
    <cellStyle name="Millares 3 3 2 5 4 2 3" xfId="10599" xr:uid="{00000000-0005-0000-0000-00001FA90000}"/>
    <cellStyle name="Millares 3 3 2 5 4 2 3 2" xfId="20965" xr:uid="{00000000-0005-0000-0000-000020A90000}"/>
    <cellStyle name="Millares 3 3 2 5 4 2 3 2 2" xfId="52014" xr:uid="{00000000-0005-0000-0000-000021A90000}"/>
    <cellStyle name="Millares 3 3 2 5 4 2 3 3" xfId="31330" xr:uid="{00000000-0005-0000-0000-000022A90000}"/>
    <cellStyle name="Millares 3 3 2 5 4 2 3 4" xfId="41674" xr:uid="{00000000-0005-0000-0000-000023A90000}"/>
    <cellStyle name="Millares 3 3 2 5 4 2 4" xfId="14086" xr:uid="{00000000-0005-0000-0000-000024A90000}"/>
    <cellStyle name="Millares 3 3 2 5 4 2 4 2" xfId="45142" xr:uid="{00000000-0005-0000-0000-000025A90000}"/>
    <cellStyle name="Millares 3 3 2 5 4 2 5" xfId="24458" xr:uid="{00000000-0005-0000-0000-000026A90000}"/>
    <cellStyle name="Millares 3 3 2 5 4 2 6" xfId="34802" xr:uid="{00000000-0005-0000-0000-000027A90000}"/>
    <cellStyle name="Millares 3 3 2 5 4 3" xfId="5406" xr:uid="{00000000-0005-0000-0000-000028A90000}"/>
    <cellStyle name="Millares 3 3 2 5 4 3 2" xfId="15803" xr:uid="{00000000-0005-0000-0000-000029A90000}"/>
    <cellStyle name="Millares 3 3 2 5 4 3 2 2" xfId="46859" xr:uid="{00000000-0005-0000-0000-00002AA90000}"/>
    <cellStyle name="Millares 3 3 2 5 4 3 3" xfId="26175" xr:uid="{00000000-0005-0000-0000-00002BA90000}"/>
    <cellStyle name="Millares 3 3 2 5 4 3 4" xfId="36519" xr:uid="{00000000-0005-0000-0000-00002CA90000}"/>
    <cellStyle name="Millares 3 3 2 5 4 4" xfId="8841" xr:uid="{00000000-0005-0000-0000-00002DA90000}"/>
    <cellStyle name="Millares 3 3 2 5 4 4 2" xfId="19226" xr:uid="{00000000-0005-0000-0000-00002EA90000}"/>
    <cellStyle name="Millares 3 3 2 5 4 4 2 2" xfId="50276" xr:uid="{00000000-0005-0000-0000-00002FA90000}"/>
    <cellStyle name="Millares 3 3 2 5 4 4 3" xfId="29592" xr:uid="{00000000-0005-0000-0000-000030A90000}"/>
    <cellStyle name="Millares 3 3 2 5 4 4 4" xfId="39936" xr:uid="{00000000-0005-0000-0000-000031A90000}"/>
    <cellStyle name="Millares 3 3 2 5 4 5" xfId="12377" xr:uid="{00000000-0005-0000-0000-000032A90000}"/>
    <cellStyle name="Millares 3 3 2 5 4 5 2" xfId="43433" xr:uid="{00000000-0005-0000-0000-000033A90000}"/>
    <cellStyle name="Millares 3 3 2 5 4 6" xfId="22749" xr:uid="{00000000-0005-0000-0000-000034A90000}"/>
    <cellStyle name="Millares 3 3 2 5 4 7" xfId="33093" xr:uid="{00000000-0005-0000-0000-000035A90000}"/>
    <cellStyle name="Millares 3 3 2 5 5" xfId="1519" xr:uid="{00000000-0005-0000-0000-000036A90000}"/>
    <cellStyle name="Millares 3 3 2 5 5 2" xfId="3690" xr:uid="{00000000-0005-0000-0000-000037A90000}"/>
    <cellStyle name="Millares 3 3 2 5 5 2 2" xfId="7120" xr:uid="{00000000-0005-0000-0000-000038A90000}"/>
    <cellStyle name="Millares 3 3 2 5 5 2 2 2" xfId="17515" xr:uid="{00000000-0005-0000-0000-000039A90000}"/>
    <cellStyle name="Millares 3 3 2 5 5 2 2 2 2" xfId="48569" xr:uid="{00000000-0005-0000-0000-00003AA90000}"/>
    <cellStyle name="Millares 3 3 2 5 5 2 2 3" xfId="27885" xr:uid="{00000000-0005-0000-0000-00003BA90000}"/>
    <cellStyle name="Millares 3 3 2 5 5 2 2 4" xfId="38229" xr:uid="{00000000-0005-0000-0000-00003CA90000}"/>
    <cellStyle name="Millares 3 3 2 5 5 2 3" xfId="10600" xr:uid="{00000000-0005-0000-0000-00003DA90000}"/>
    <cellStyle name="Millares 3 3 2 5 5 2 3 2" xfId="20966" xr:uid="{00000000-0005-0000-0000-00003EA90000}"/>
    <cellStyle name="Millares 3 3 2 5 5 2 3 2 2" xfId="52015" xr:uid="{00000000-0005-0000-0000-00003FA90000}"/>
    <cellStyle name="Millares 3 3 2 5 5 2 3 3" xfId="31331" xr:uid="{00000000-0005-0000-0000-000040A90000}"/>
    <cellStyle name="Millares 3 3 2 5 5 2 3 4" xfId="41675" xr:uid="{00000000-0005-0000-0000-000041A90000}"/>
    <cellStyle name="Millares 3 3 2 5 5 2 4" xfId="14087" xr:uid="{00000000-0005-0000-0000-000042A90000}"/>
    <cellStyle name="Millares 3 3 2 5 5 2 4 2" xfId="45143" xr:uid="{00000000-0005-0000-0000-000043A90000}"/>
    <cellStyle name="Millares 3 3 2 5 5 2 5" xfId="24459" xr:uid="{00000000-0005-0000-0000-000044A90000}"/>
    <cellStyle name="Millares 3 3 2 5 5 2 6" xfId="34803" xr:uid="{00000000-0005-0000-0000-000045A90000}"/>
    <cellStyle name="Millares 3 3 2 5 5 3" xfId="5407" xr:uid="{00000000-0005-0000-0000-000046A90000}"/>
    <cellStyle name="Millares 3 3 2 5 5 3 2" xfId="15804" xr:uid="{00000000-0005-0000-0000-000047A90000}"/>
    <cellStyle name="Millares 3 3 2 5 5 3 2 2" xfId="46860" xr:uid="{00000000-0005-0000-0000-000048A90000}"/>
    <cellStyle name="Millares 3 3 2 5 5 3 3" xfId="26176" xr:uid="{00000000-0005-0000-0000-000049A90000}"/>
    <cellStyle name="Millares 3 3 2 5 5 3 4" xfId="36520" xr:uid="{00000000-0005-0000-0000-00004AA90000}"/>
    <cellStyle name="Millares 3 3 2 5 5 4" xfId="8842" xr:uid="{00000000-0005-0000-0000-00004BA90000}"/>
    <cellStyle name="Millares 3 3 2 5 5 4 2" xfId="19227" xr:uid="{00000000-0005-0000-0000-00004CA90000}"/>
    <cellStyle name="Millares 3 3 2 5 5 4 2 2" xfId="50277" xr:uid="{00000000-0005-0000-0000-00004DA90000}"/>
    <cellStyle name="Millares 3 3 2 5 5 4 3" xfId="29593" xr:uid="{00000000-0005-0000-0000-00004EA90000}"/>
    <cellStyle name="Millares 3 3 2 5 5 4 4" xfId="39937" xr:uid="{00000000-0005-0000-0000-00004FA90000}"/>
    <cellStyle name="Millares 3 3 2 5 5 5" xfId="12378" xr:uid="{00000000-0005-0000-0000-000050A90000}"/>
    <cellStyle name="Millares 3 3 2 5 5 5 2" xfId="43434" xr:uid="{00000000-0005-0000-0000-000051A90000}"/>
    <cellStyle name="Millares 3 3 2 5 5 6" xfId="22750" xr:uid="{00000000-0005-0000-0000-000052A90000}"/>
    <cellStyle name="Millares 3 3 2 5 5 7" xfId="33094" xr:uid="{00000000-0005-0000-0000-000053A90000}"/>
    <cellStyle name="Millares 3 3 2 5 6" xfId="3685" xr:uid="{00000000-0005-0000-0000-000054A90000}"/>
    <cellStyle name="Millares 3 3 2 5 6 2" xfId="7115" xr:uid="{00000000-0005-0000-0000-000055A90000}"/>
    <cellStyle name="Millares 3 3 2 5 6 2 2" xfId="17510" xr:uid="{00000000-0005-0000-0000-000056A90000}"/>
    <cellStyle name="Millares 3 3 2 5 6 2 2 2" xfId="48564" xr:uid="{00000000-0005-0000-0000-000057A90000}"/>
    <cellStyle name="Millares 3 3 2 5 6 2 3" xfId="27880" xr:uid="{00000000-0005-0000-0000-000058A90000}"/>
    <cellStyle name="Millares 3 3 2 5 6 2 4" xfId="38224" xr:uid="{00000000-0005-0000-0000-000059A90000}"/>
    <cellStyle name="Millares 3 3 2 5 6 3" xfId="10595" xr:uid="{00000000-0005-0000-0000-00005AA90000}"/>
    <cellStyle name="Millares 3 3 2 5 6 3 2" xfId="20961" xr:uid="{00000000-0005-0000-0000-00005BA90000}"/>
    <cellStyle name="Millares 3 3 2 5 6 3 2 2" xfId="52010" xr:uid="{00000000-0005-0000-0000-00005CA90000}"/>
    <cellStyle name="Millares 3 3 2 5 6 3 3" xfId="31326" xr:uid="{00000000-0005-0000-0000-00005DA90000}"/>
    <cellStyle name="Millares 3 3 2 5 6 3 4" xfId="41670" xr:uid="{00000000-0005-0000-0000-00005EA90000}"/>
    <cellStyle name="Millares 3 3 2 5 6 4" xfId="14082" xr:uid="{00000000-0005-0000-0000-00005FA90000}"/>
    <cellStyle name="Millares 3 3 2 5 6 4 2" xfId="45138" xr:uid="{00000000-0005-0000-0000-000060A90000}"/>
    <cellStyle name="Millares 3 3 2 5 6 5" xfId="24454" xr:uid="{00000000-0005-0000-0000-000061A90000}"/>
    <cellStyle name="Millares 3 3 2 5 6 6" xfId="34798" xr:uid="{00000000-0005-0000-0000-000062A90000}"/>
    <cellStyle name="Millares 3 3 2 5 7" xfId="5402" xr:uid="{00000000-0005-0000-0000-000063A90000}"/>
    <cellStyle name="Millares 3 3 2 5 7 2" xfId="15799" xr:uid="{00000000-0005-0000-0000-000064A90000}"/>
    <cellStyle name="Millares 3 3 2 5 7 2 2" xfId="46855" xr:uid="{00000000-0005-0000-0000-000065A90000}"/>
    <cellStyle name="Millares 3 3 2 5 7 3" xfId="26171" xr:uid="{00000000-0005-0000-0000-000066A90000}"/>
    <cellStyle name="Millares 3 3 2 5 7 4" xfId="36515" xr:uid="{00000000-0005-0000-0000-000067A90000}"/>
    <cellStyle name="Millares 3 3 2 5 8" xfId="8837" xr:uid="{00000000-0005-0000-0000-000068A90000}"/>
    <cellStyle name="Millares 3 3 2 5 8 2" xfId="19222" xr:uid="{00000000-0005-0000-0000-000069A90000}"/>
    <cellStyle name="Millares 3 3 2 5 8 2 2" xfId="50272" xr:uid="{00000000-0005-0000-0000-00006AA90000}"/>
    <cellStyle name="Millares 3 3 2 5 8 3" xfId="29588" xr:uid="{00000000-0005-0000-0000-00006BA90000}"/>
    <cellStyle name="Millares 3 3 2 5 8 4" xfId="39932" xr:uid="{00000000-0005-0000-0000-00006CA90000}"/>
    <cellStyle name="Millares 3 3 2 5 9" xfId="12373" xr:uid="{00000000-0005-0000-0000-00006DA90000}"/>
    <cellStyle name="Millares 3 3 2 5 9 2" xfId="43429" xr:uid="{00000000-0005-0000-0000-00006EA90000}"/>
    <cellStyle name="Millares 3 3 2 6" xfId="1520" xr:uid="{00000000-0005-0000-0000-00006FA90000}"/>
    <cellStyle name="Millares 3 3 2 6 2" xfId="1521" xr:uid="{00000000-0005-0000-0000-000070A90000}"/>
    <cellStyle name="Millares 3 3 2 6 2 2" xfId="3692" xr:uid="{00000000-0005-0000-0000-000071A90000}"/>
    <cellStyle name="Millares 3 3 2 6 2 2 2" xfId="7122" xr:uid="{00000000-0005-0000-0000-000072A90000}"/>
    <cellStyle name="Millares 3 3 2 6 2 2 2 2" xfId="17517" xr:uid="{00000000-0005-0000-0000-000073A90000}"/>
    <cellStyle name="Millares 3 3 2 6 2 2 2 2 2" xfId="48571" xr:uid="{00000000-0005-0000-0000-000074A90000}"/>
    <cellStyle name="Millares 3 3 2 6 2 2 2 3" xfId="27887" xr:uid="{00000000-0005-0000-0000-000075A90000}"/>
    <cellStyle name="Millares 3 3 2 6 2 2 2 4" xfId="38231" xr:uid="{00000000-0005-0000-0000-000076A90000}"/>
    <cellStyle name="Millares 3 3 2 6 2 2 3" xfId="10602" xr:uid="{00000000-0005-0000-0000-000077A90000}"/>
    <cellStyle name="Millares 3 3 2 6 2 2 3 2" xfId="20968" xr:uid="{00000000-0005-0000-0000-000078A90000}"/>
    <cellStyle name="Millares 3 3 2 6 2 2 3 2 2" xfId="52017" xr:uid="{00000000-0005-0000-0000-000079A90000}"/>
    <cellStyle name="Millares 3 3 2 6 2 2 3 3" xfId="31333" xr:uid="{00000000-0005-0000-0000-00007AA90000}"/>
    <cellStyle name="Millares 3 3 2 6 2 2 3 4" xfId="41677" xr:uid="{00000000-0005-0000-0000-00007BA90000}"/>
    <cellStyle name="Millares 3 3 2 6 2 2 4" xfId="14089" xr:uid="{00000000-0005-0000-0000-00007CA90000}"/>
    <cellStyle name="Millares 3 3 2 6 2 2 4 2" xfId="45145" xr:uid="{00000000-0005-0000-0000-00007DA90000}"/>
    <cellStyle name="Millares 3 3 2 6 2 2 5" xfId="24461" xr:uid="{00000000-0005-0000-0000-00007EA90000}"/>
    <cellStyle name="Millares 3 3 2 6 2 2 6" xfId="34805" xr:uid="{00000000-0005-0000-0000-00007FA90000}"/>
    <cellStyle name="Millares 3 3 2 6 2 3" xfId="5409" xr:uid="{00000000-0005-0000-0000-000080A90000}"/>
    <cellStyle name="Millares 3 3 2 6 2 3 2" xfId="15806" xr:uid="{00000000-0005-0000-0000-000081A90000}"/>
    <cellStyle name="Millares 3 3 2 6 2 3 2 2" xfId="46862" xr:uid="{00000000-0005-0000-0000-000082A90000}"/>
    <cellStyle name="Millares 3 3 2 6 2 3 3" xfId="26178" xr:uid="{00000000-0005-0000-0000-000083A90000}"/>
    <cellStyle name="Millares 3 3 2 6 2 3 4" xfId="36522" xr:uid="{00000000-0005-0000-0000-000084A90000}"/>
    <cellStyle name="Millares 3 3 2 6 2 4" xfId="8844" xr:uid="{00000000-0005-0000-0000-000085A90000}"/>
    <cellStyle name="Millares 3 3 2 6 2 4 2" xfId="19229" xr:uid="{00000000-0005-0000-0000-000086A90000}"/>
    <cellStyle name="Millares 3 3 2 6 2 4 2 2" xfId="50279" xr:uid="{00000000-0005-0000-0000-000087A90000}"/>
    <cellStyle name="Millares 3 3 2 6 2 4 3" xfId="29595" xr:uid="{00000000-0005-0000-0000-000088A90000}"/>
    <cellStyle name="Millares 3 3 2 6 2 4 4" xfId="39939" xr:uid="{00000000-0005-0000-0000-000089A90000}"/>
    <cellStyle name="Millares 3 3 2 6 2 5" xfId="12380" xr:uid="{00000000-0005-0000-0000-00008AA90000}"/>
    <cellStyle name="Millares 3 3 2 6 2 5 2" xfId="43436" xr:uid="{00000000-0005-0000-0000-00008BA90000}"/>
    <cellStyle name="Millares 3 3 2 6 2 6" xfId="22752" xr:uid="{00000000-0005-0000-0000-00008CA90000}"/>
    <cellStyle name="Millares 3 3 2 6 2 7" xfId="33096" xr:uid="{00000000-0005-0000-0000-00008DA90000}"/>
    <cellStyle name="Millares 3 3 2 6 3" xfId="1522" xr:uid="{00000000-0005-0000-0000-00008EA90000}"/>
    <cellStyle name="Millares 3 3 2 6 3 2" xfId="3693" xr:uid="{00000000-0005-0000-0000-00008FA90000}"/>
    <cellStyle name="Millares 3 3 2 6 3 2 2" xfId="7123" xr:uid="{00000000-0005-0000-0000-000090A90000}"/>
    <cellStyle name="Millares 3 3 2 6 3 2 2 2" xfId="17518" xr:uid="{00000000-0005-0000-0000-000091A90000}"/>
    <cellStyle name="Millares 3 3 2 6 3 2 2 2 2" xfId="48572" xr:uid="{00000000-0005-0000-0000-000092A90000}"/>
    <cellStyle name="Millares 3 3 2 6 3 2 2 3" xfId="27888" xr:uid="{00000000-0005-0000-0000-000093A90000}"/>
    <cellStyle name="Millares 3 3 2 6 3 2 2 4" xfId="38232" xr:uid="{00000000-0005-0000-0000-000094A90000}"/>
    <cellStyle name="Millares 3 3 2 6 3 2 3" xfId="10603" xr:uid="{00000000-0005-0000-0000-000095A90000}"/>
    <cellStyle name="Millares 3 3 2 6 3 2 3 2" xfId="20969" xr:uid="{00000000-0005-0000-0000-000096A90000}"/>
    <cellStyle name="Millares 3 3 2 6 3 2 3 2 2" xfId="52018" xr:uid="{00000000-0005-0000-0000-000097A90000}"/>
    <cellStyle name="Millares 3 3 2 6 3 2 3 3" xfId="31334" xr:uid="{00000000-0005-0000-0000-000098A90000}"/>
    <cellStyle name="Millares 3 3 2 6 3 2 3 4" xfId="41678" xr:uid="{00000000-0005-0000-0000-000099A90000}"/>
    <cellStyle name="Millares 3 3 2 6 3 2 4" xfId="14090" xr:uid="{00000000-0005-0000-0000-00009AA90000}"/>
    <cellStyle name="Millares 3 3 2 6 3 2 4 2" xfId="45146" xr:uid="{00000000-0005-0000-0000-00009BA90000}"/>
    <cellStyle name="Millares 3 3 2 6 3 2 5" xfId="24462" xr:uid="{00000000-0005-0000-0000-00009CA90000}"/>
    <cellStyle name="Millares 3 3 2 6 3 2 6" xfId="34806" xr:uid="{00000000-0005-0000-0000-00009DA90000}"/>
    <cellStyle name="Millares 3 3 2 6 3 3" xfId="5410" xr:uid="{00000000-0005-0000-0000-00009EA90000}"/>
    <cellStyle name="Millares 3 3 2 6 3 3 2" xfId="15807" xr:uid="{00000000-0005-0000-0000-00009FA90000}"/>
    <cellStyle name="Millares 3 3 2 6 3 3 2 2" xfId="46863" xr:uid="{00000000-0005-0000-0000-0000A0A90000}"/>
    <cellStyle name="Millares 3 3 2 6 3 3 3" xfId="26179" xr:uid="{00000000-0005-0000-0000-0000A1A90000}"/>
    <cellStyle name="Millares 3 3 2 6 3 3 4" xfId="36523" xr:uid="{00000000-0005-0000-0000-0000A2A90000}"/>
    <cellStyle name="Millares 3 3 2 6 3 4" xfId="8845" xr:uid="{00000000-0005-0000-0000-0000A3A90000}"/>
    <cellStyle name="Millares 3 3 2 6 3 4 2" xfId="19230" xr:uid="{00000000-0005-0000-0000-0000A4A90000}"/>
    <cellStyle name="Millares 3 3 2 6 3 4 2 2" xfId="50280" xr:uid="{00000000-0005-0000-0000-0000A5A90000}"/>
    <cellStyle name="Millares 3 3 2 6 3 4 3" xfId="29596" xr:uid="{00000000-0005-0000-0000-0000A6A90000}"/>
    <cellStyle name="Millares 3 3 2 6 3 4 4" xfId="39940" xr:uid="{00000000-0005-0000-0000-0000A7A90000}"/>
    <cellStyle name="Millares 3 3 2 6 3 5" xfId="12381" xr:uid="{00000000-0005-0000-0000-0000A8A90000}"/>
    <cellStyle name="Millares 3 3 2 6 3 5 2" xfId="43437" xr:uid="{00000000-0005-0000-0000-0000A9A90000}"/>
    <cellStyle name="Millares 3 3 2 6 3 6" xfId="22753" xr:uid="{00000000-0005-0000-0000-0000AAA90000}"/>
    <cellStyle name="Millares 3 3 2 6 3 7" xfId="33097" xr:uid="{00000000-0005-0000-0000-0000ABA90000}"/>
    <cellStyle name="Millares 3 3 2 6 4" xfId="3691" xr:uid="{00000000-0005-0000-0000-0000ACA90000}"/>
    <cellStyle name="Millares 3 3 2 6 4 2" xfId="7121" xr:uid="{00000000-0005-0000-0000-0000ADA90000}"/>
    <cellStyle name="Millares 3 3 2 6 4 2 2" xfId="17516" xr:uid="{00000000-0005-0000-0000-0000AEA90000}"/>
    <cellStyle name="Millares 3 3 2 6 4 2 2 2" xfId="48570" xr:uid="{00000000-0005-0000-0000-0000AFA90000}"/>
    <cellStyle name="Millares 3 3 2 6 4 2 3" xfId="27886" xr:uid="{00000000-0005-0000-0000-0000B0A90000}"/>
    <cellStyle name="Millares 3 3 2 6 4 2 4" xfId="38230" xr:uid="{00000000-0005-0000-0000-0000B1A90000}"/>
    <cellStyle name="Millares 3 3 2 6 4 3" xfId="10601" xr:uid="{00000000-0005-0000-0000-0000B2A90000}"/>
    <cellStyle name="Millares 3 3 2 6 4 3 2" xfId="20967" xr:uid="{00000000-0005-0000-0000-0000B3A90000}"/>
    <cellStyle name="Millares 3 3 2 6 4 3 2 2" xfId="52016" xr:uid="{00000000-0005-0000-0000-0000B4A90000}"/>
    <cellStyle name="Millares 3 3 2 6 4 3 3" xfId="31332" xr:uid="{00000000-0005-0000-0000-0000B5A90000}"/>
    <cellStyle name="Millares 3 3 2 6 4 3 4" xfId="41676" xr:uid="{00000000-0005-0000-0000-0000B6A90000}"/>
    <cellStyle name="Millares 3 3 2 6 4 4" xfId="14088" xr:uid="{00000000-0005-0000-0000-0000B7A90000}"/>
    <cellStyle name="Millares 3 3 2 6 4 4 2" xfId="45144" xr:uid="{00000000-0005-0000-0000-0000B8A90000}"/>
    <cellStyle name="Millares 3 3 2 6 4 5" xfId="24460" xr:uid="{00000000-0005-0000-0000-0000B9A90000}"/>
    <cellStyle name="Millares 3 3 2 6 4 6" xfId="34804" xr:uid="{00000000-0005-0000-0000-0000BAA90000}"/>
    <cellStyle name="Millares 3 3 2 6 5" xfId="5408" xr:uid="{00000000-0005-0000-0000-0000BBA90000}"/>
    <cellStyle name="Millares 3 3 2 6 5 2" xfId="15805" xr:uid="{00000000-0005-0000-0000-0000BCA90000}"/>
    <cellStyle name="Millares 3 3 2 6 5 2 2" xfId="46861" xr:uid="{00000000-0005-0000-0000-0000BDA90000}"/>
    <cellStyle name="Millares 3 3 2 6 5 3" xfId="26177" xr:uid="{00000000-0005-0000-0000-0000BEA90000}"/>
    <cellStyle name="Millares 3 3 2 6 5 4" xfId="36521" xr:uid="{00000000-0005-0000-0000-0000BFA90000}"/>
    <cellStyle name="Millares 3 3 2 6 6" xfId="8843" xr:uid="{00000000-0005-0000-0000-0000C0A90000}"/>
    <cellStyle name="Millares 3 3 2 6 6 2" xfId="19228" xr:uid="{00000000-0005-0000-0000-0000C1A90000}"/>
    <cellStyle name="Millares 3 3 2 6 6 2 2" xfId="50278" xr:uid="{00000000-0005-0000-0000-0000C2A90000}"/>
    <cellStyle name="Millares 3 3 2 6 6 3" xfId="29594" xr:uid="{00000000-0005-0000-0000-0000C3A90000}"/>
    <cellStyle name="Millares 3 3 2 6 6 4" xfId="39938" xr:uid="{00000000-0005-0000-0000-0000C4A90000}"/>
    <cellStyle name="Millares 3 3 2 6 7" xfId="12379" xr:uid="{00000000-0005-0000-0000-0000C5A90000}"/>
    <cellStyle name="Millares 3 3 2 6 7 2" xfId="43435" xr:uid="{00000000-0005-0000-0000-0000C6A90000}"/>
    <cellStyle name="Millares 3 3 2 6 8" xfId="22751" xr:uid="{00000000-0005-0000-0000-0000C7A90000}"/>
    <cellStyle name="Millares 3 3 2 6 9" xfId="33095" xr:uid="{00000000-0005-0000-0000-0000C8A90000}"/>
    <cellStyle name="Millares 3 3 2 7" xfId="1523" xr:uid="{00000000-0005-0000-0000-0000C9A90000}"/>
    <cellStyle name="Millares 3 3 2 7 2" xfId="3694" xr:uid="{00000000-0005-0000-0000-0000CAA90000}"/>
    <cellStyle name="Millares 3 3 2 7 2 2" xfId="7124" xr:uid="{00000000-0005-0000-0000-0000CBA90000}"/>
    <cellStyle name="Millares 3 3 2 7 2 2 2" xfId="17519" xr:uid="{00000000-0005-0000-0000-0000CCA90000}"/>
    <cellStyle name="Millares 3 3 2 7 2 2 2 2" xfId="48573" xr:uid="{00000000-0005-0000-0000-0000CDA90000}"/>
    <cellStyle name="Millares 3 3 2 7 2 2 3" xfId="27889" xr:uid="{00000000-0005-0000-0000-0000CEA90000}"/>
    <cellStyle name="Millares 3 3 2 7 2 2 4" xfId="38233" xr:uid="{00000000-0005-0000-0000-0000CFA90000}"/>
    <cellStyle name="Millares 3 3 2 7 2 3" xfId="10604" xr:uid="{00000000-0005-0000-0000-0000D0A90000}"/>
    <cellStyle name="Millares 3 3 2 7 2 3 2" xfId="20970" xr:uid="{00000000-0005-0000-0000-0000D1A90000}"/>
    <cellStyle name="Millares 3 3 2 7 2 3 2 2" xfId="52019" xr:uid="{00000000-0005-0000-0000-0000D2A90000}"/>
    <cellStyle name="Millares 3 3 2 7 2 3 3" xfId="31335" xr:uid="{00000000-0005-0000-0000-0000D3A90000}"/>
    <cellStyle name="Millares 3 3 2 7 2 3 4" xfId="41679" xr:uid="{00000000-0005-0000-0000-0000D4A90000}"/>
    <cellStyle name="Millares 3 3 2 7 2 4" xfId="14091" xr:uid="{00000000-0005-0000-0000-0000D5A90000}"/>
    <cellStyle name="Millares 3 3 2 7 2 4 2" xfId="45147" xr:uid="{00000000-0005-0000-0000-0000D6A90000}"/>
    <cellStyle name="Millares 3 3 2 7 2 5" xfId="24463" xr:uid="{00000000-0005-0000-0000-0000D7A90000}"/>
    <cellStyle name="Millares 3 3 2 7 2 6" xfId="34807" xr:uid="{00000000-0005-0000-0000-0000D8A90000}"/>
    <cellStyle name="Millares 3 3 2 7 3" xfId="5411" xr:uid="{00000000-0005-0000-0000-0000D9A90000}"/>
    <cellStyle name="Millares 3 3 2 7 3 2" xfId="15808" xr:uid="{00000000-0005-0000-0000-0000DAA90000}"/>
    <cellStyle name="Millares 3 3 2 7 3 2 2" xfId="46864" xr:uid="{00000000-0005-0000-0000-0000DBA90000}"/>
    <cellStyle name="Millares 3 3 2 7 3 3" xfId="26180" xr:uid="{00000000-0005-0000-0000-0000DCA90000}"/>
    <cellStyle name="Millares 3 3 2 7 3 4" xfId="36524" xr:uid="{00000000-0005-0000-0000-0000DDA90000}"/>
    <cellStyle name="Millares 3 3 2 7 4" xfId="8846" xr:uid="{00000000-0005-0000-0000-0000DEA90000}"/>
    <cellStyle name="Millares 3 3 2 7 4 2" xfId="19231" xr:uid="{00000000-0005-0000-0000-0000DFA90000}"/>
    <cellStyle name="Millares 3 3 2 7 4 2 2" xfId="50281" xr:uid="{00000000-0005-0000-0000-0000E0A90000}"/>
    <cellStyle name="Millares 3 3 2 7 4 3" xfId="29597" xr:uid="{00000000-0005-0000-0000-0000E1A90000}"/>
    <cellStyle name="Millares 3 3 2 7 4 4" xfId="39941" xr:uid="{00000000-0005-0000-0000-0000E2A90000}"/>
    <cellStyle name="Millares 3 3 2 7 5" xfId="12382" xr:uid="{00000000-0005-0000-0000-0000E3A90000}"/>
    <cellStyle name="Millares 3 3 2 7 5 2" xfId="43438" xr:uid="{00000000-0005-0000-0000-0000E4A90000}"/>
    <cellStyle name="Millares 3 3 2 7 6" xfId="22754" xr:uid="{00000000-0005-0000-0000-0000E5A90000}"/>
    <cellStyle name="Millares 3 3 2 7 7" xfId="33098" xr:uid="{00000000-0005-0000-0000-0000E6A90000}"/>
    <cellStyle name="Millares 3 3 2 8" xfId="1524" xr:uid="{00000000-0005-0000-0000-0000E7A90000}"/>
    <cellStyle name="Millares 3 3 2 8 2" xfId="3695" xr:uid="{00000000-0005-0000-0000-0000E8A90000}"/>
    <cellStyle name="Millares 3 3 2 8 2 2" xfId="7125" xr:uid="{00000000-0005-0000-0000-0000E9A90000}"/>
    <cellStyle name="Millares 3 3 2 8 2 2 2" xfId="17520" xr:uid="{00000000-0005-0000-0000-0000EAA90000}"/>
    <cellStyle name="Millares 3 3 2 8 2 2 2 2" xfId="48574" xr:uid="{00000000-0005-0000-0000-0000EBA90000}"/>
    <cellStyle name="Millares 3 3 2 8 2 2 3" xfId="27890" xr:uid="{00000000-0005-0000-0000-0000ECA90000}"/>
    <cellStyle name="Millares 3 3 2 8 2 2 4" xfId="38234" xr:uid="{00000000-0005-0000-0000-0000EDA90000}"/>
    <cellStyle name="Millares 3 3 2 8 2 3" xfId="10605" xr:uid="{00000000-0005-0000-0000-0000EEA90000}"/>
    <cellStyle name="Millares 3 3 2 8 2 3 2" xfId="20971" xr:uid="{00000000-0005-0000-0000-0000EFA90000}"/>
    <cellStyle name="Millares 3 3 2 8 2 3 2 2" xfId="52020" xr:uid="{00000000-0005-0000-0000-0000F0A90000}"/>
    <cellStyle name="Millares 3 3 2 8 2 3 3" xfId="31336" xr:uid="{00000000-0005-0000-0000-0000F1A90000}"/>
    <cellStyle name="Millares 3 3 2 8 2 3 4" xfId="41680" xr:uid="{00000000-0005-0000-0000-0000F2A90000}"/>
    <cellStyle name="Millares 3 3 2 8 2 4" xfId="14092" xr:uid="{00000000-0005-0000-0000-0000F3A90000}"/>
    <cellStyle name="Millares 3 3 2 8 2 4 2" xfId="45148" xr:uid="{00000000-0005-0000-0000-0000F4A90000}"/>
    <cellStyle name="Millares 3 3 2 8 2 5" xfId="24464" xr:uid="{00000000-0005-0000-0000-0000F5A90000}"/>
    <cellStyle name="Millares 3 3 2 8 2 6" xfId="34808" xr:uid="{00000000-0005-0000-0000-0000F6A90000}"/>
    <cellStyle name="Millares 3 3 2 8 3" xfId="5412" xr:uid="{00000000-0005-0000-0000-0000F7A90000}"/>
    <cellStyle name="Millares 3 3 2 8 3 2" xfId="15809" xr:uid="{00000000-0005-0000-0000-0000F8A90000}"/>
    <cellStyle name="Millares 3 3 2 8 3 2 2" xfId="46865" xr:uid="{00000000-0005-0000-0000-0000F9A90000}"/>
    <cellStyle name="Millares 3 3 2 8 3 3" xfId="26181" xr:uid="{00000000-0005-0000-0000-0000FAA90000}"/>
    <cellStyle name="Millares 3 3 2 8 3 4" xfId="36525" xr:uid="{00000000-0005-0000-0000-0000FBA90000}"/>
    <cellStyle name="Millares 3 3 2 8 4" xfId="8847" xr:uid="{00000000-0005-0000-0000-0000FCA90000}"/>
    <cellStyle name="Millares 3 3 2 8 4 2" xfId="19232" xr:uid="{00000000-0005-0000-0000-0000FDA90000}"/>
    <cellStyle name="Millares 3 3 2 8 4 2 2" xfId="50282" xr:uid="{00000000-0005-0000-0000-0000FEA90000}"/>
    <cellStyle name="Millares 3 3 2 8 4 3" xfId="29598" xr:uid="{00000000-0005-0000-0000-0000FFA90000}"/>
    <cellStyle name="Millares 3 3 2 8 4 4" xfId="39942" xr:uid="{00000000-0005-0000-0000-000000AA0000}"/>
    <cellStyle name="Millares 3 3 2 8 5" xfId="12383" xr:uid="{00000000-0005-0000-0000-000001AA0000}"/>
    <cellStyle name="Millares 3 3 2 8 5 2" xfId="43439" xr:uid="{00000000-0005-0000-0000-000002AA0000}"/>
    <cellStyle name="Millares 3 3 2 8 6" xfId="22755" xr:uid="{00000000-0005-0000-0000-000003AA0000}"/>
    <cellStyle name="Millares 3 3 2 8 7" xfId="33099" xr:uid="{00000000-0005-0000-0000-000004AA0000}"/>
    <cellStyle name="Millares 3 3 2 9" xfId="1525" xr:uid="{00000000-0005-0000-0000-000005AA0000}"/>
    <cellStyle name="Millares 3 3 2 9 2" xfId="3696" xr:uid="{00000000-0005-0000-0000-000006AA0000}"/>
    <cellStyle name="Millares 3 3 2 9 2 2" xfId="7126" xr:uid="{00000000-0005-0000-0000-000007AA0000}"/>
    <cellStyle name="Millares 3 3 2 9 2 2 2" xfId="17521" xr:uid="{00000000-0005-0000-0000-000008AA0000}"/>
    <cellStyle name="Millares 3 3 2 9 2 2 2 2" xfId="48575" xr:uid="{00000000-0005-0000-0000-000009AA0000}"/>
    <cellStyle name="Millares 3 3 2 9 2 2 3" xfId="27891" xr:uid="{00000000-0005-0000-0000-00000AAA0000}"/>
    <cellStyle name="Millares 3 3 2 9 2 2 4" xfId="38235" xr:uid="{00000000-0005-0000-0000-00000BAA0000}"/>
    <cellStyle name="Millares 3 3 2 9 2 3" xfId="10606" xr:uid="{00000000-0005-0000-0000-00000CAA0000}"/>
    <cellStyle name="Millares 3 3 2 9 2 3 2" xfId="20972" xr:uid="{00000000-0005-0000-0000-00000DAA0000}"/>
    <cellStyle name="Millares 3 3 2 9 2 3 2 2" xfId="52021" xr:uid="{00000000-0005-0000-0000-00000EAA0000}"/>
    <cellStyle name="Millares 3 3 2 9 2 3 3" xfId="31337" xr:uid="{00000000-0005-0000-0000-00000FAA0000}"/>
    <cellStyle name="Millares 3 3 2 9 2 3 4" xfId="41681" xr:uid="{00000000-0005-0000-0000-000010AA0000}"/>
    <cellStyle name="Millares 3 3 2 9 2 4" xfId="14093" xr:uid="{00000000-0005-0000-0000-000011AA0000}"/>
    <cellStyle name="Millares 3 3 2 9 2 4 2" xfId="45149" xr:uid="{00000000-0005-0000-0000-000012AA0000}"/>
    <cellStyle name="Millares 3 3 2 9 2 5" xfId="24465" xr:uid="{00000000-0005-0000-0000-000013AA0000}"/>
    <cellStyle name="Millares 3 3 2 9 2 6" xfId="34809" xr:uid="{00000000-0005-0000-0000-000014AA0000}"/>
    <cellStyle name="Millares 3 3 2 9 3" xfId="5413" xr:uid="{00000000-0005-0000-0000-000015AA0000}"/>
    <cellStyle name="Millares 3 3 2 9 3 2" xfId="15810" xr:uid="{00000000-0005-0000-0000-000016AA0000}"/>
    <cellStyle name="Millares 3 3 2 9 3 2 2" xfId="46866" xr:uid="{00000000-0005-0000-0000-000017AA0000}"/>
    <cellStyle name="Millares 3 3 2 9 3 3" xfId="26182" xr:uid="{00000000-0005-0000-0000-000018AA0000}"/>
    <cellStyle name="Millares 3 3 2 9 3 4" xfId="36526" xr:uid="{00000000-0005-0000-0000-000019AA0000}"/>
    <cellStyle name="Millares 3 3 2 9 4" xfId="8848" xr:uid="{00000000-0005-0000-0000-00001AAA0000}"/>
    <cellStyle name="Millares 3 3 2 9 4 2" xfId="19233" xr:uid="{00000000-0005-0000-0000-00001BAA0000}"/>
    <cellStyle name="Millares 3 3 2 9 4 2 2" xfId="50283" xr:uid="{00000000-0005-0000-0000-00001CAA0000}"/>
    <cellStyle name="Millares 3 3 2 9 4 3" xfId="29599" xr:uid="{00000000-0005-0000-0000-00001DAA0000}"/>
    <cellStyle name="Millares 3 3 2 9 4 4" xfId="39943" xr:uid="{00000000-0005-0000-0000-00001EAA0000}"/>
    <cellStyle name="Millares 3 3 2 9 5" xfId="12384" xr:uid="{00000000-0005-0000-0000-00001FAA0000}"/>
    <cellStyle name="Millares 3 3 2 9 5 2" xfId="43440" xr:uid="{00000000-0005-0000-0000-000020AA0000}"/>
    <cellStyle name="Millares 3 3 2 9 6" xfId="22756" xr:uid="{00000000-0005-0000-0000-000021AA0000}"/>
    <cellStyle name="Millares 3 3 2 9 7" xfId="33100" xr:uid="{00000000-0005-0000-0000-000022AA0000}"/>
    <cellStyle name="Millares 3 3 3" xfId="1526" xr:uid="{00000000-0005-0000-0000-000023AA0000}"/>
    <cellStyle name="Millares 3 3 3 10" xfId="8849" xr:uid="{00000000-0005-0000-0000-000024AA0000}"/>
    <cellStyle name="Millares 3 3 3 10 2" xfId="19234" xr:uid="{00000000-0005-0000-0000-000025AA0000}"/>
    <cellStyle name="Millares 3 3 3 10 2 2" xfId="50284" xr:uid="{00000000-0005-0000-0000-000026AA0000}"/>
    <cellStyle name="Millares 3 3 3 10 3" xfId="29600" xr:uid="{00000000-0005-0000-0000-000027AA0000}"/>
    <cellStyle name="Millares 3 3 3 10 4" xfId="39944" xr:uid="{00000000-0005-0000-0000-000028AA0000}"/>
    <cellStyle name="Millares 3 3 3 11" xfId="12385" xr:uid="{00000000-0005-0000-0000-000029AA0000}"/>
    <cellStyle name="Millares 3 3 3 11 2" xfId="43441" xr:uid="{00000000-0005-0000-0000-00002AAA0000}"/>
    <cellStyle name="Millares 3 3 3 12" xfId="22757" xr:uid="{00000000-0005-0000-0000-00002BAA0000}"/>
    <cellStyle name="Millares 3 3 3 13" xfId="33101" xr:uid="{00000000-0005-0000-0000-00002CAA0000}"/>
    <cellStyle name="Millares 3 3 3 2" xfId="1527" xr:uid="{00000000-0005-0000-0000-00002DAA0000}"/>
    <cellStyle name="Millares 3 3 3 2 10" xfId="12386" xr:uid="{00000000-0005-0000-0000-00002EAA0000}"/>
    <cellStyle name="Millares 3 3 3 2 10 2" xfId="43442" xr:uid="{00000000-0005-0000-0000-00002FAA0000}"/>
    <cellStyle name="Millares 3 3 3 2 11" xfId="22758" xr:uid="{00000000-0005-0000-0000-000030AA0000}"/>
    <cellStyle name="Millares 3 3 3 2 12" xfId="33102" xr:uid="{00000000-0005-0000-0000-000031AA0000}"/>
    <cellStyle name="Millares 3 3 3 2 2" xfId="1528" xr:uid="{00000000-0005-0000-0000-000032AA0000}"/>
    <cellStyle name="Millares 3 3 3 2 2 10" xfId="22759" xr:uid="{00000000-0005-0000-0000-000033AA0000}"/>
    <cellStyle name="Millares 3 3 3 2 2 11" xfId="33103" xr:uid="{00000000-0005-0000-0000-000034AA0000}"/>
    <cellStyle name="Millares 3 3 3 2 2 2" xfId="1529" xr:uid="{00000000-0005-0000-0000-000035AA0000}"/>
    <cellStyle name="Millares 3 3 3 2 2 2 2" xfId="1530" xr:uid="{00000000-0005-0000-0000-000036AA0000}"/>
    <cellStyle name="Millares 3 3 3 2 2 2 2 2" xfId="3701" xr:uid="{00000000-0005-0000-0000-000037AA0000}"/>
    <cellStyle name="Millares 3 3 3 2 2 2 2 2 2" xfId="7131" xr:uid="{00000000-0005-0000-0000-000038AA0000}"/>
    <cellStyle name="Millares 3 3 3 2 2 2 2 2 2 2" xfId="17526" xr:uid="{00000000-0005-0000-0000-000039AA0000}"/>
    <cellStyle name="Millares 3 3 3 2 2 2 2 2 2 2 2" xfId="48580" xr:uid="{00000000-0005-0000-0000-00003AAA0000}"/>
    <cellStyle name="Millares 3 3 3 2 2 2 2 2 2 3" xfId="27896" xr:uid="{00000000-0005-0000-0000-00003BAA0000}"/>
    <cellStyle name="Millares 3 3 3 2 2 2 2 2 2 4" xfId="38240" xr:uid="{00000000-0005-0000-0000-00003CAA0000}"/>
    <cellStyle name="Millares 3 3 3 2 2 2 2 2 3" xfId="10611" xr:uid="{00000000-0005-0000-0000-00003DAA0000}"/>
    <cellStyle name="Millares 3 3 3 2 2 2 2 2 3 2" xfId="20977" xr:uid="{00000000-0005-0000-0000-00003EAA0000}"/>
    <cellStyle name="Millares 3 3 3 2 2 2 2 2 3 2 2" xfId="52026" xr:uid="{00000000-0005-0000-0000-00003FAA0000}"/>
    <cellStyle name="Millares 3 3 3 2 2 2 2 2 3 3" xfId="31342" xr:uid="{00000000-0005-0000-0000-000040AA0000}"/>
    <cellStyle name="Millares 3 3 3 2 2 2 2 2 3 4" xfId="41686" xr:uid="{00000000-0005-0000-0000-000041AA0000}"/>
    <cellStyle name="Millares 3 3 3 2 2 2 2 2 4" xfId="14098" xr:uid="{00000000-0005-0000-0000-000042AA0000}"/>
    <cellStyle name="Millares 3 3 3 2 2 2 2 2 4 2" xfId="45154" xr:uid="{00000000-0005-0000-0000-000043AA0000}"/>
    <cellStyle name="Millares 3 3 3 2 2 2 2 2 5" xfId="24470" xr:uid="{00000000-0005-0000-0000-000044AA0000}"/>
    <cellStyle name="Millares 3 3 3 2 2 2 2 2 6" xfId="34814" xr:uid="{00000000-0005-0000-0000-000045AA0000}"/>
    <cellStyle name="Millares 3 3 3 2 2 2 2 3" xfId="5418" xr:uid="{00000000-0005-0000-0000-000046AA0000}"/>
    <cellStyle name="Millares 3 3 3 2 2 2 2 3 2" xfId="15815" xr:uid="{00000000-0005-0000-0000-000047AA0000}"/>
    <cellStyle name="Millares 3 3 3 2 2 2 2 3 2 2" xfId="46871" xr:uid="{00000000-0005-0000-0000-000048AA0000}"/>
    <cellStyle name="Millares 3 3 3 2 2 2 2 3 3" xfId="26187" xr:uid="{00000000-0005-0000-0000-000049AA0000}"/>
    <cellStyle name="Millares 3 3 3 2 2 2 2 3 4" xfId="36531" xr:uid="{00000000-0005-0000-0000-00004AAA0000}"/>
    <cellStyle name="Millares 3 3 3 2 2 2 2 4" xfId="8853" xr:uid="{00000000-0005-0000-0000-00004BAA0000}"/>
    <cellStyle name="Millares 3 3 3 2 2 2 2 4 2" xfId="19238" xr:uid="{00000000-0005-0000-0000-00004CAA0000}"/>
    <cellStyle name="Millares 3 3 3 2 2 2 2 4 2 2" xfId="50288" xr:uid="{00000000-0005-0000-0000-00004DAA0000}"/>
    <cellStyle name="Millares 3 3 3 2 2 2 2 4 3" xfId="29604" xr:uid="{00000000-0005-0000-0000-00004EAA0000}"/>
    <cellStyle name="Millares 3 3 3 2 2 2 2 4 4" xfId="39948" xr:uid="{00000000-0005-0000-0000-00004FAA0000}"/>
    <cellStyle name="Millares 3 3 3 2 2 2 2 5" xfId="12389" xr:uid="{00000000-0005-0000-0000-000050AA0000}"/>
    <cellStyle name="Millares 3 3 3 2 2 2 2 5 2" xfId="43445" xr:uid="{00000000-0005-0000-0000-000051AA0000}"/>
    <cellStyle name="Millares 3 3 3 2 2 2 2 6" xfId="22761" xr:uid="{00000000-0005-0000-0000-000052AA0000}"/>
    <cellStyle name="Millares 3 3 3 2 2 2 2 7" xfId="33105" xr:uid="{00000000-0005-0000-0000-000053AA0000}"/>
    <cellStyle name="Millares 3 3 3 2 2 2 3" xfId="3700" xr:uid="{00000000-0005-0000-0000-000054AA0000}"/>
    <cellStyle name="Millares 3 3 3 2 2 2 3 2" xfId="7130" xr:uid="{00000000-0005-0000-0000-000055AA0000}"/>
    <cellStyle name="Millares 3 3 3 2 2 2 3 2 2" xfId="17525" xr:uid="{00000000-0005-0000-0000-000056AA0000}"/>
    <cellStyle name="Millares 3 3 3 2 2 2 3 2 2 2" xfId="48579" xr:uid="{00000000-0005-0000-0000-000057AA0000}"/>
    <cellStyle name="Millares 3 3 3 2 2 2 3 2 3" xfId="27895" xr:uid="{00000000-0005-0000-0000-000058AA0000}"/>
    <cellStyle name="Millares 3 3 3 2 2 2 3 2 4" xfId="38239" xr:uid="{00000000-0005-0000-0000-000059AA0000}"/>
    <cellStyle name="Millares 3 3 3 2 2 2 3 3" xfId="10610" xr:uid="{00000000-0005-0000-0000-00005AAA0000}"/>
    <cellStyle name="Millares 3 3 3 2 2 2 3 3 2" xfId="20976" xr:uid="{00000000-0005-0000-0000-00005BAA0000}"/>
    <cellStyle name="Millares 3 3 3 2 2 2 3 3 2 2" xfId="52025" xr:uid="{00000000-0005-0000-0000-00005CAA0000}"/>
    <cellStyle name="Millares 3 3 3 2 2 2 3 3 3" xfId="31341" xr:uid="{00000000-0005-0000-0000-00005DAA0000}"/>
    <cellStyle name="Millares 3 3 3 2 2 2 3 3 4" xfId="41685" xr:uid="{00000000-0005-0000-0000-00005EAA0000}"/>
    <cellStyle name="Millares 3 3 3 2 2 2 3 4" xfId="14097" xr:uid="{00000000-0005-0000-0000-00005FAA0000}"/>
    <cellStyle name="Millares 3 3 3 2 2 2 3 4 2" xfId="45153" xr:uid="{00000000-0005-0000-0000-000060AA0000}"/>
    <cellStyle name="Millares 3 3 3 2 2 2 3 5" xfId="24469" xr:uid="{00000000-0005-0000-0000-000061AA0000}"/>
    <cellStyle name="Millares 3 3 3 2 2 2 3 6" xfId="34813" xr:uid="{00000000-0005-0000-0000-000062AA0000}"/>
    <cellStyle name="Millares 3 3 3 2 2 2 4" xfId="5417" xr:uid="{00000000-0005-0000-0000-000063AA0000}"/>
    <cellStyle name="Millares 3 3 3 2 2 2 4 2" xfId="15814" xr:uid="{00000000-0005-0000-0000-000064AA0000}"/>
    <cellStyle name="Millares 3 3 3 2 2 2 4 2 2" xfId="46870" xr:uid="{00000000-0005-0000-0000-000065AA0000}"/>
    <cellStyle name="Millares 3 3 3 2 2 2 4 3" xfId="26186" xr:uid="{00000000-0005-0000-0000-000066AA0000}"/>
    <cellStyle name="Millares 3 3 3 2 2 2 4 4" xfId="36530" xr:uid="{00000000-0005-0000-0000-000067AA0000}"/>
    <cellStyle name="Millares 3 3 3 2 2 2 5" xfId="8852" xr:uid="{00000000-0005-0000-0000-000068AA0000}"/>
    <cellStyle name="Millares 3 3 3 2 2 2 5 2" xfId="19237" xr:uid="{00000000-0005-0000-0000-000069AA0000}"/>
    <cellStyle name="Millares 3 3 3 2 2 2 5 2 2" xfId="50287" xr:uid="{00000000-0005-0000-0000-00006AAA0000}"/>
    <cellStyle name="Millares 3 3 3 2 2 2 5 3" xfId="29603" xr:uid="{00000000-0005-0000-0000-00006BAA0000}"/>
    <cellStyle name="Millares 3 3 3 2 2 2 5 4" xfId="39947" xr:uid="{00000000-0005-0000-0000-00006CAA0000}"/>
    <cellStyle name="Millares 3 3 3 2 2 2 6" xfId="12388" xr:uid="{00000000-0005-0000-0000-00006DAA0000}"/>
    <cellStyle name="Millares 3 3 3 2 2 2 6 2" xfId="43444" xr:uid="{00000000-0005-0000-0000-00006EAA0000}"/>
    <cellStyle name="Millares 3 3 3 2 2 2 7" xfId="22760" xr:uid="{00000000-0005-0000-0000-00006FAA0000}"/>
    <cellStyle name="Millares 3 3 3 2 2 2 8" xfId="33104" xr:uid="{00000000-0005-0000-0000-000070AA0000}"/>
    <cellStyle name="Millares 3 3 3 2 2 3" xfId="1531" xr:uid="{00000000-0005-0000-0000-000071AA0000}"/>
    <cellStyle name="Millares 3 3 3 2 2 3 2" xfId="3702" xr:uid="{00000000-0005-0000-0000-000072AA0000}"/>
    <cellStyle name="Millares 3 3 3 2 2 3 2 2" xfId="7132" xr:uid="{00000000-0005-0000-0000-000073AA0000}"/>
    <cellStyle name="Millares 3 3 3 2 2 3 2 2 2" xfId="17527" xr:uid="{00000000-0005-0000-0000-000074AA0000}"/>
    <cellStyle name="Millares 3 3 3 2 2 3 2 2 2 2" xfId="48581" xr:uid="{00000000-0005-0000-0000-000075AA0000}"/>
    <cellStyle name="Millares 3 3 3 2 2 3 2 2 3" xfId="27897" xr:uid="{00000000-0005-0000-0000-000076AA0000}"/>
    <cellStyle name="Millares 3 3 3 2 2 3 2 2 4" xfId="38241" xr:uid="{00000000-0005-0000-0000-000077AA0000}"/>
    <cellStyle name="Millares 3 3 3 2 2 3 2 3" xfId="10612" xr:uid="{00000000-0005-0000-0000-000078AA0000}"/>
    <cellStyle name="Millares 3 3 3 2 2 3 2 3 2" xfId="20978" xr:uid="{00000000-0005-0000-0000-000079AA0000}"/>
    <cellStyle name="Millares 3 3 3 2 2 3 2 3 2 2" xfId="52027" xr:uid="{00000000-0005-0000-0000-00007AAA0000}"/>
    <cellStyle name="Millares 3 3 3 2 2 3 2 3 3" xfId="31343" xr:uid="{00000000-0005-0000-0000-00007BAA0000}"/>
    <cellStyle name="Millares 3 3 3 2 2 3 2 3 4" xfId="41687" xr:uid="{00000000-0005-0000-0000-00007CAA0000}"/>
    <cellStyle name="Millares 3 3 3 2 2 3 2 4" xfId="14099" xr:uid="{00000000-0005-0000-0000-00007DAA0000}"/>
    <cellStyle name="Millares 3 3 3 2 2 3 2 4 2" xfId="45155" xr:uid="{00000000-0005-0000-0000-00007EAA0000}"/>
    <cellStyle name="Millares 3 3 3 2 2 3 2 5" xfId="24471" xr:uid="{00000000-0005-0000-0000-00007FAA0000}"/>
    <cellStyle name="Millares 3 3 3 2 2 3 2 6" xfId="34815" xr:uid="{00000000-0005-0000-0000-000080AA0000}"/>
    <cellStyle name="Millares 3 3 3 2 2 3 3" xfId="5419" xr:uid="{00000000-0005-0000-0000-000081AA0000}"/>
    <cellStyle name="Millares 3 3 3 2 2 3 3 2" xfId="15816" xr:uid="{00000000-0005-0000-0000-000082AA0000}"/>
    <cellStyle name="Millares 3 3 3 2 2 3 3 2 2" xfId="46872" xr:uid="{00000000-0005-0000-0000-000083AA0000}"/>
    <cellStyle name="Millares 3 3 3 2 2 3 3 3" xfId="26188" xr:uid="{00000000-0005-0000-0000-000084AA0000}"/>
    <cellStyle name="Millares 3 3 3 2 2 3 3 4" xfId="36532" xr:uid="{00000000-0005-0000-0000-000085AA0000}"/>
    <cellStyle name="Millares 3 3 3 2 2 3 4" xfId="8854" xr:uid="{00000000-0005-0000-0000-000086AA0000}"/>
    <cellStyle name="Millares 3 3 3 2 2 3 4 2" xfId="19239" xr:uid="{00000000-0005-0000-0000-000087AA0000}"/>
    <cellStyle name="Millares 3 3 3 2 2 3 4 2 2" xfId="50289" xr:uid="{00000000-0005-0000-0000-000088AA0000}"/>
    <cellStyle name="Millares 3 3 3 2 2 3 4 3" xfId="29605" xr:uid="{00000000-0005-0000-0000-000089AA0000}"/>
    <cellStyle name="Millares 3 3 3 2 2 3 4 4" xfId="39949" xr:uid="{00000000-0005-0000-0000-00008AAA0000}"/>
    <cellStyle name="Millares 3 3 3 2 2 3 5" xfId="12390" xr:uid="{00000000-0005-0000-0000-00008BAA0000}"/>
    <cellStyle name="Millares 3 3 3 2 2 3 5 2" xfId="43446" xr:uid="{00000000-0005-0000-0000-00008CAA0000}"/>
    <cellStyle name="Millares 3 3 3 2 2 3 6" xfId="22762" xr:uid="{00000000-0005-0000-0000-00008DAA0000}"/>
    <cellStyle name="Millares 3 3 3 2 2 3 7" xfId="33106" xr:uid="{00000000-0005-0000-0000-00008EAA0000}"/>
    <cellStyle name="Millares 3 3 3 2 2 4" xfId="1532" xr:uid="{00000000-0005-0000-0000-00008FAA0000}"/>
    <cellStyle name="Millares 3 3 3 2 2 4 2" xfId="3703" xr:uid="{00000000-0005-0000-0000-000090AA0000}"/>
    <cellStyle name="Millares 3 3 3 2 2 4 2 2" xfId="7133" xr:uid="{00000000-0005-0000-0000-000091AA0000}"/>
    <cellStyle name="Millares 3 3 3 2 2 4 2 2 2" xfId="17528" xr:uid="{00000000-0005-0000-0000-000092AA0000}"/>
    <cellStyle name="Millares 3 3 3 2 2 4 2 2 2 2" xfId="48582" xr:uid="{00000000-0005-0000-0000-000093AA0000}"/>
    <cellStyle name="Millares 3 3 3 2 2 4 2 2 3" xfId="27898" xr:uid="{00000000-0005-0000-0000-000094AA0000}"/>
    <cellStyle name="Millares 3 3 3 2 2 4 2 2 4" xfId="38242" xr:uid="{00000000-0005-0000-0000-000095AA0000}"/>
    <cellStyle name="Millares 3 3 3 2 2 4 2 3" xfId="10613" xr:uid="{00000000-0005-0000-0000-000096AA0000}"/>
    <cellStyle name="Millares 3 3 3 2 2 4 2 3 2" xfId="20979" xr:uid="{00000000-0005-0000-0000-000097AA0000}"/>
    <cellStyle name="Millares 3 3 3 2 2 4 2 3 2 2" xfId="52028" xr:uid="{00000000-0005-0000-0000-000098AA0000}"/>
    <cellStyle name="Millares 3 3 3 2 2 4 2 3 3" xfId="31344" xr:uid="{00000000-0005-0000-0000-000099AA0000}"/>
    <cellStyle name="Millares 3 3 3 2 2 4 2 3 4" xfId="41688" xr:uid="{00000000-0005-0000-0000-00009AAA0000}"/>
    <cellStyle name="Millares 3 3 3 2 2 4 2 4" xfId="14100" xr:uid="{00000000-0005-0000-0000-00009BAA0000}"/>
    <cellStyle name="Millares 3 3 3 2 2 4 2 4 2" xfId="45156" xr:uid="{00000000-0005-0000-0000-00009CAA0000}"/>
    <cellStyle name="Millares 3 3 3 2 2 4 2 5" xfId="24472" xr:uid="{00000000-0005-0000-0000-00009DAA0000}"/>
    <cellStyle name="Millares 3 3 3 2 2 4 2 6" xfId="34816" xr:uid="{00000000-0005-0000-0000-00009EAA0000}"/>
    <cellStyle name="Millares 3 3 3 2 2 4 3" xfId="5420" xr:uid="{00000000-0005-0000-0000-00009FAA0000}"/>
    <cellStyle name="Millares 3 3 3 2 2 4 3 2" xfId="15817" xr:uid="{00000000-0005-0000-0000-0000A0AA0000}"/>
    <cellStyle name="Millares 3 3 3 2 2 4 3 2 2" xfId="46873" xr:uid="{00000000-0005-0000-0000-0000A1AA0000}"/>
    <cellStyle name="Millares 3 3 3 2 2 4 3 3" xfId="26189" xr:uid="{00000000-0005-0000-0000-0000A2AA0000}"/>
    <cellStyle name="Millares 3 3 3 2 2 4 3 4" xfId="36533" xr:uid="{00000000-0005-0000-0000-0000A3AA0000}"/>
    <cellStyle name="Millares 3 3 3 2 2 4 4" xfId="8855" xr:uid="{00000000-0005-0000-0000-0000A4AA0000}"/>
    <cellStyle name="Millares 3 3 3 2 2 4 4 2" xfId="19240" xr:uid="{00000000-0005-0000-0000-0000A5AA0000}"/>
    <cellStyle name="Millares 3 3 3 2 2 4 4 2 2" xfId="50290" xr:uid="{00000000-0005-0000-0000-0000A6AA0000}"/>
    <cellStyle name="Millares 3 3 3 2 2 4 4 3" xfId="29606" xr:uid="{00000000-0005-0000-0000-0000A7AA0000}"/>
    <cellStyle name="Millares 3 3 3 2 2 4 4 4" xfId="39950" xr:uid="{00000000-0005-0000-0000-0000A8AA0000}"/>
    <cellStyle name="Millares 3 3 3 2 2 4 5" xfId="12391" xr:uid="{00000000-0005-0000-0000-0000A9AA0000}"/>
    <cellStyle name="Millares 3 3 3 2 2 4 5 2" xfId="43447" xr:uid="{00000000-0005-0000-0000-0000AAAA0000}"/>
    <cellStyle name="Millares 3 3 3 2 2 4 6" xfId="22763" xr:uid="{00000000-0005-0000-0000-0000ABAA0000}"/>
    <cellStyle name="Millares 3 3 3 2 2 4 7" xfId="33107" xr:uid="{00000000-0005-0000-0000-0000ACAA0000}"/>
    <cellStyle name="Millares 3 3 3 2 2 5" xfId="1533" xr:uid="{00000000-0005-0000-0000-0000ADAA0000}"/>
    <cellStyle name="Millares 3 3 3 2 2 5 2" xfId="3704" xr:uid="{00000000-0005-0000-0000-0000AEAA0000}"/>
    <cellStyle name="Millares 3 3 3 2 2 5 2 2" xfId="7134" xr:uid="{00000000-0005-0000-0000-0000AFAA0000}"/>
    <cellStyle name="Millares 3 3 3 2 2 5 2 2 2" xfId="17529" xr:uid="{00000000-0005-0000-0000-0000B0AA0000}"/>
    <cellStyle name="Millares 3 3 3 2 2 5 2 2 2 2" xfId="48583" xr:uid="{00000000-0005-0000-0000-0000B1AA0000}"/>
    <cellStyle name="Millares 3 3 3 2 2 5 2 2 3" xfId="27899" xr:uid="{00000000-0005-0000-0000-0000B2AA0000}"/>
    <cellStyle name="Millares 3 3 3 2 2 5 2 2 4" xfId="38243" xr:uid="{00000000-0005-0000-0000-0000B3AA0000}"/>
    <cellStyle name="Millares 3 3 3 2 2 5 2 3" xfId="10614" xr:uid="{00000000-0005-0000-0000-0000B4AA0000}"/>
    <cellStyle name="Millares 3 3 3 2 2 5 2 3 2" xfId="20980" xr:uid="{00000000-0005-0000-0000-0000B5AA0000}"/>
    <cellStyle name="Millares 3 3 3 2 2 5 2 3 2 2" xfId="52029" xr:uid="{00000000-0005-0000-0000-0000B6AA0000}"/>
    <cellStyle name="Millares 3 3 3 2 2 5 2 3 3" xfId="31345" xr:uid="{00000000-0005-0000-0000-0000B7AA0000}"/>
    <cellStyle name="Millares 3 3 3 2 2 5 2 3 4" xfId="41689" xr:uid="{00000000-0005-0000-0000-0000B8AA0000}"/>
    <cellStyle name="Millares 3 3 3 2 2 5 2 4" xfId="14101" xr:uid="{00000000-0005-0000-0000-0000B9AA0000}"/>
    <cellStyle name="Millares 3 3 3 2 2 5 2 4 2" xfId="45157" xr:uid="{00000000-0005-0000-0000-0000BAAA0000}"/>
    <cellStyle name="Millares 3 3 3 2 2 5 2 5" xfId="24473" xr:uid="{00000000-0005-0000-0000-0000BBAA0000}"/>
    <cellStyle name="Millares 3 3 3 2 2 5 2 6" xfId="34817" xr:uid="{00000000-0005-0000-0000-0000BCAA0000}"/>
    <cellStyle name="Millares 3 3 3 2 2 5 3" xfId="5421" xr:uid="{00000000-0005-0000-0000-0000BDAA0000}"/>
    <cellStyle name="Millares 3 3 3 2 2 5 3 2" xfId="15818" xr:uid="{00000000-0005-0000-0000-0000BEAA0000}"/>
    <cellStyle name="Millares 3 3 3 2 2 5 3 2 2" xfId="46874" xr:uid="{00000000-0005-0000-0000-0000BFAA0000}"/>
    <cellStyle name="Millares 3 3 3 2 2 5 3 3" xfId="26190" xr:uid="{00000000-0005-0000-0000-0000C0AA0000}"/>
    <cellStyle name="Millares 3 3 3 2 2 5 3 4" xfId="36534" xr:uid="{00000000-0005-0000-0000-0000C1AA0000}"/>
    <cellStyle name="Millares 3 3 3 2 2 5 4" xfId="8856" xr:uid="{00000000-0005-0000-0000-0000C2AA0000}"/>
    <cellStyle name="Millares 3 3 3 2 2 5 4 2" xfId="19241" xr:uid="{00000000-0005-0000-0000-0000C3AA0000}"/>
    <cellStyle name="Millares 3 3 3 2 2 5 4 2 2" xfId="50291" xr:uid="{00000000-0005-0000-0000-0000C4AA0000}"/>
    <cellStyle name="Millares 3 3 3 2 2 5 4 3" xfId="29607" xr:uid="{00000000-0005-0000-0000-0000C5AA0000}"/>
    <cellStyle name="Millares 3 3 3 2 2 5 4 4" xfId="39951" xr:uid="{00000000-0005-0000-0000-0000C6AA0000}"/>
    <cellStyle name="Millares 3 3 3 2 2 5 5" xfId="12392" xr:uid="{00000000-0005-0000-0000-0000C7AA0000}"/>
    <cellStyle name="Millares 3 3 3 2 2 5 5 2" xfId="43448" xr:uid="{00000000-0005-0000-0000-0000C8AA0000}"/>
    <cellStyle name="Millares 3 3 3 2 2 5 6" xfId="22764" xr:uid="{00000000-0005-0000-0000-0000C9AA0000}"/>
    <cellStyle name="Millares 3 3 3 2 2 5 7" xfId="33108" xr:uid="{00000000-0005-0000-0000-0000CAAA0000}"/>
    <cellStyle name="Millares 3 3 3 2 2 6" xfId="3699" xr:uid="{00000000-0005-0000-0000-0000CBAA0000}"/>
    <cellStyle name="Millares 3 3 3 2 2 6 2" xfId="7129" xr:uid="{00000000-0005-0000-0000-0000CCAA0000}"/>
    <cellStyle name="Millares 3 3 3 2 2 6 2 2" xfId="17524" xr:uid="{00000000-0005-0000-0000-0000CDAA0000}"/>
    <cellStyle name="Millares 3 3 3 2 2 6 2 2 2" xfId="48578" xr:uid="{00000000-0005-0000-0000-0000CEAA0000}"/>
    <cellStyle name="Millares 3 3 3 2 2 6 2 3" xfId="27894" xr:uid="{00000000-0005-0000-0000-0000CFAA0000}"/>
    <cellStyle name="Millares 3 3 3 2 2 6 2 4" xfId="38238" xr:uid="{00000000-0005-0000-0000-0000D0AA0000}"/>
    <cellStyle name="Millares 3 3 3 2 2 6 3" xfId="10609" xr:uid="{00000000-0005-0000-0000-0000D1AA0000}"/>
    <cellStyle name="Millares 3 3 3 2 2 6 3 2" xfId="20975" xr:uid="{00000000-0005-0000-0000-0000D2AA0000}"/>
    <cellStyle name="Millares 3 3 3 2 2 6 3 2 2" xfId="52024" xr:uid="{00000000-0005-0000-0000-0000D3AA0000}"/>
    <cellStyle name="Millares 3 3 3 2 2 6 3 3" xfId="31340" xr:uid="{00000000-0005-0000-0000-0000D4AA0000}"/>
    <cellStyle name="Millares 3 3 3 2 2 6 3 4" xfId="41684" xr:uid="{00000000-0005-0000-0000-0000D5AA0000}"/>
    <cellStyle name="Millares 3 3 3 2 2 6 4" xfId="14096" xr:uid="{00000000-0005-0000-0000-0000D6AA0000}"/>
    <cellStyle name="Millares 3 3 3 2 2 6 4 2" xfId="45152" xr:uid="{00000000-0005-0000-0000-0000D7AA0000}"/>
    <cellStyle name="Millares 3 3 3 2 2 6 5" xfId="24468" xr:uid="{00000000-0005-0000-0000-0000D8AA0000}"/>
    <cellStyle name="Millares 3 3 3 2 2 6 6" xfId="34812" xr:uid="{00000000-0005-0000-0000-0000D9AA0000}"/>
    <cellStyle name="Millares 3 3 3 2 2 7" xfId="5416" xr:uid="{00000000-0005-0000-0000-0000DAAA0000}"/>
    <cellStyle name="Millares 3 3 3 2 2 7 2" xfId="15813" xr:uid="{00000000-0005-0000-0000-0000DBAA0000}"/>
    <cellStyle name="Millares 3 3 3 2 2 7 2 2" xfId="46869" xr:uid="{00000000-0005-0000-0000-0000DCAA0000}"/>
    <cellStyle name="Millares 3 3 3 2 2 7 3" xfId="26185" xr:uid="{00000000-0005-0000-0000-0000DDAA0000}"/>
    <cellStyle name="Millares 3 3 3 2 2 7 4" xfId="36529" xr:uid="{00000000-0005-0000-0000-0000DEAA0000}"/>
    <cellStyle name="Millares 3 3 3 2 2 8" xfId="8851" xr:uid="{00000000-0005-0000-0000-0000DFAA0000}"/>
    <cellStyle name="Millares 3 3 3 2 2 8 2" xfId="19236" xr:uid="{00000000-0005-0000-0000-0000E0AA0000}"/>
    <cellStyle name="Millares 3 3 3 2 2 8 2 2" xfId="50286" xr:uid="{00000000-0005-0000-0000-0000E1AA0000}"/>
    <cellStyle name="Millares 3 3 3 2 2 8 3" xfId="29602" xr:uid="{00000000-0005-0000-0000-0000E2AA0000}"/>
    <cellStyle name="Millares 3 3 3 2 2 8 4" xfId="39946" xr:uid="{00000000-0005-0000-0000-0000E3AA0000}"/>
    <cellStyle name="Millares 3 3 3 2 2 9" xfId="12387" xr:uid="{00000000-0005-0000-0000-0000E4AA0000}"/>
    <cellStyle name="Millares 3 3 3 2 2 9 2" xfId="43443" xr:uid="{00000000-0005-0000-0000-0000E5AA0000}"/>
    <cellStyle name="Millares 3 3 3 2 3" xfId="1534" xr:uid="{00000000-0005-0000-0000-0000E6AA0000}"/>
    <cellStyle name="Millares 3 3 3 2 3 2" xfId="1535" xr:uid="{00000000-0005-0000-0000-0000E7AA0000}"/>
    <cellStyle name="Millares 3 3 3 2 3 2 2" xfId="3706" xr:uid="{00000000-0005-0000-0000-0000E8AA0000}"/>
    <cellStyle name="Millares 3 3 3 2 3 2 2 2" xfId="7136" xr:uid="{00000000-0005-0000-0000-0000E9AA0000}"/>
    <cellStyle name="Millares 3 3 3 2 3 2 2 2 2" xfId="17531" xr:uid="{00000000-0005-0000-0000-0000EAAA0000}"/>
    <cellStyle name="Millares 3 3 3 2 3 2 2 2 2 2" xfId="48585" xr:uid="{00000000-0005-0000-0000-0000EBAA0000}"/>
    <cellStyle name="Millares 3 3 3 2 3 2 2 2 3" xfId="27901" xr:uid="{00000000-0005-0000-0000-0000ECAA0000}"/>
    <cellStyle name="Millares 3 3 3 2 3 2 2 2 4" xfId="38245" xr:uid="{00000000-0005-0000-0000-0000EDAA0000}"/>
    <cellStyle name="Millares 3 3 3 2 3 2 2 3" xfId="10616" xr:uid="{00000000-0005-0000-0000-0000EEAA0000}"/>
    <cellStyle name="Millares 3 3 3 2 3 2 2 3 2" xfId="20982" xr:uid="{00000000-0005-0000-0000-0000EFAA0000}"/>
    <cellStyle name="Millares 3 3 3 2 3 2 2 3 2 2" xfId="52031" xr:uid="{00000000-0005-0000-0000-0000F0AA0000}"/>
    <cellStyle name="Millares 3 3 3 2 3 2 2 3 3" xfId="31347" xr:uid="{00000000-0005-0000-0000-0000F1AA0000}"/>
    <cellStyle name="Millares 3 3 3 2 3 2 2 3 4" xfId="41691" xr:uid="{00000000-0005-0000-0000-0000F2AA0000}"/>
    <cellStyle name="Millares 3 3 3 2 3 2 2 4" xfId="14103" xr:uid="{00000000-0005-0000-0000-0000F3AA0000}"/>
    <cellStyle name="Millares 3 3 3 2 3 2 2 4 2" xfId="45159" xr:uid="{00000000-0005-0000-0000-0000F4AA0000}"/>
    <cellStyle name="Millares 3 3 3 2 3 2 2 5" xfId="24475" xr:uid="{00000000-0005-0000-0000-0000F5AA0000}"/>
    <cellStyle name="Millares 3 3 3 2 3 2 2 6" xfId="34819" xr:uid="{00000000-0005-0000-0000-0000F6AA0000}"/>
    <cellStyle name="Millares 3 3 3 2 3 2 3" xfId="5423" xr:uid="{00000000-0005-0000-0000-0000F7AA0000}"/>
    <cellStyle name="Millares 3 3 3 2 3 2 3 2" xfId="15820" xr:uid="{00000000-0005-0000-0000-0000F8AA0000}"/>
    <cellStyle name="Millares 3 3 3 2 3 2 3 2 2" xfId="46876" xr:uid="{00000000-0005-0000-0000-0000F9AA0000}"/>
    <cellStyle name="Millares 3 3 3 2 3 2 3 3" xfId="26192" xr:uid="{00000000-0005-0000-0000-0000FAAA0000}"/>
    <cellStyle name="Millares 3 3 3 2 3 2 3 4" xfId="36536" xr:uid="{00000000-0005-0000-0000-0000FBAA0000}"/>
    <cellStyle name="Millares 3 3 3 2 3 2 4" xfId="8858" xr:uid="{00000000-0005-0000-0000-0000FCAA0000}"/>
    <cellStyle name="Millares 3 3 3 2 3 2 4 2" xfId="19243" xr:uid="{00000000-0005-0000-0000-0000FDAA0000}"/>
    <cellStyle name="Millares 3 3 3 2 3 2 4 2 2" xfId="50293" xr:uid="{00000000-0005-0000-0000-0000FEAA0000}"/>
    <cellStyle name="Millares 3 3 3 2 3 2 4 3" xfId="29609" xr:uid="{00000000-0005-0000-0000-0000FFAA0000}"/>
    <cellStyle name="Millares 3 3 3 2 3 2 4 4" xfId="39953" xr:uid="{00000000-0005-0000-0000-000000AB0000}"/>
    <cellStyle name="Millares 3 3 3 2 3 2 5" xfId="12394" xr:uid="{00000000-0005-0000-0000-000001AB0000}"/>
    <cellStyle name="Millares 3 3 3 2 3 2 5 2" xfId="43450" xr:uid="{00000000-0005-0000-0000-000002AB0000}"/>
    <cellStyle name="Millares 3 3 3 2 3 2 6" xfId="22766" xr:uid="{00000000-0005-0000-0000-000003AB0000}"/>
    <cellStyle name="Millares 3 3 3 2 3 2 7" xfId="33110" xr:uid="{00000000-0005-0000-0000-000004AB0000}"/>
    <cellStyle name="Millares 3 3 3 2 3 3" xfId="3705" xr:uid="{00000000-0005-0000-0000-000005AB0000}"/>
    <cellStyle name="Millares 3 3 3 2 3 3 2" xfId="7135" xr:uid="{00000000-0005-0000-0000-000006AB0000}"/>
    <cellStyle name="Millares 3 3 3 2 3 3 2 2" xfId="17530" xr:uid="{00000000-0005-0000-0000-000007AB0000}"/>
    <cellStyle name="Millares 3 3 3 2 3 3 2 2 2" xfId="48584" xr:uid="{00000000-0005-0000-0000-000008AB0000}"/>
    <cellStyle name="Millares 3 3 3 2 3 3 2 3" xfId="27900" xr:uid="{00000000-0005-0000-0000-000009AB0000}"/>
    <cellStyle name="Millares 3 3 3 2 3 3 2 4" xfId="38244" xr:uid="{00000000-0005-0000-0000-00000AAB0000}"/>
    <cellStyle name="Millares 3 3 3 2 3 3 3" xfId="10615" xr:uid="{00000000-0005-0000-0000-00000BAB0000}"/>
    <cellStyle name="Millares 3 3 3 2 3 3 3 2" xfId="20981" xr:uid="{00000000-0005-0000-0000-00000CAB0000}"/>
    <cellStyle name="Millares 3 3 3 2 3 3 3 2 2" xfId="52030" xr:uid="{00000000-0005-0000-0000-00000DAB0000}"/>
    <cellStyle name="Millares 3 3 3 2 3 3 3 3" xfId="31346" xr:uid="{00000000-0005-0000-0000-00000EAB0000}"/>
    <cellStyle name="Millares 3 3 3 2 3 3 3 4" xfId="41690" xr:uid="{00000000-0005-0000-0000-00000FAB0000}"/>
    <cellStyle name="Millares 3 3 3 2 3 3 4" xfId="14102" xr:uid="{00000000-0005-0000-0000-000010AB0000}"/>
    <cellStyle name="Millares 3 3 3 2 3 3 4 2" xfId="45158" xr:uid="{00000000-0005-0000-0000-000011AB0000}"/>
    <cellStyle name="Millares 3 3 3 2 3 3 5" xfId="24474" xr:uid="{00000000-0005-0000-0000-000012AB0000}"/>
    <cellStyle name="Millares 3 3 3 2 3 3 6" xfId="34818" xr:uid="{00000000-0005-0000-0000-000013AB0000}"/>
    <cellStyle name="Millares 3 3 3 2 3 4" xfId="5422" xr:uid="{00000000-0005-0000-0000-000014AB0000}"/>
    <cellStyle name="Millares 3 3 3 2 3 4 2" xfId="15819" xr:uid="{00000000-0005-0000-0000-000015AB0000}"/>
    <cellStyle name="Millares 3 3 3 2 3 4 2 2" xfId="46875" xr:uid="{00000000-0005-0000-0000-000016AB0000}"/>
    <cellStyle name="Millares 3 3 3 2 3 4 3" xfId="26191" xr:uid="{00000000-0005-0000-0000-000017AB0000}"/>
    <cellStyle name="Millares 3 3 3 2 3 4 4" xfId="36535" xr:uid="{00000000-0005-0000-0000-000018AB0000}"/>
    <cellStyle name="Millares 3 3 3 2 3 5" xfId="8857" xr:uid="{00000000-0005-0000-0000-000019AB0000}"/>
    <cellStyle name="Millares 3 3 3 2 3 5 2" xfId="19242" xr:uid="{00000000-0005-0000-0000-00001AAB0000}"/>
    <cellStyle name="Millares 3 3 3 2 3 5 2 2" xfId="50292" xr:uid="{00000000-0005-0000-0000-00001BAB0000}"/>
    <cellStyle name="Millares 3 3 3 2 3 5 3" xfId="29608" xr:uid="{00000000-0005-0000-0000-00001CAB0000}"/>
    <cellStyle name="Millares 3 3 3 2 3 5 4" xfId="39952" xr:uid="{00000000-0005-0000-0000-00001DAB0000}"/>
    <cellStyle name="Millares 3 3 3 2 3 6" xfId="12393" xr:uid="{00000000-0005-0000-0000-00001EAB0000}"/>
    <cellStyle name="Millares 3 3 3 2 3 6 2" xfId="43449" xr:uid="{00000000-0005-0000-0000-00001FAB0000}"/>
    <cellStyle name="Millares 3 3 3 2 3 7" xfId="22765" xr:uid="{00000000-0005-0000-0000-000020AB0000}"/>
    <cellStyle name="Millares 3 3 3 2 3 8" xfId="33109" xr:uid="{00000000-0005-0000-0000-000021AB0000}"/>
    <cellStyle name="Millares 3 3 3 2 4" xfId="1536" xr:uid="{00000000-0005-0000-0000-000022AB0000}"/>
    <cellStyle name="Millares 3 3 3 2 4 2" xfId="3707" xr:uid="{00000000-0005-0000-0000-000023AB0000}"/>
    <cellStyle name="Millares 3 3 3 2 4 2 2" xfId="7137" xr:uid="{00000000-0005-0000-0000-000024AB0000}"/>
    <cellStyle name="Millares 3 3 3 2 4 2 2 2" xfId="17532" xr:uid="{00000000-0005-0000-0000-000025AB0000}"/>
    <cellStyle name="Millares 3 3 3 2 4 2 2 2 2" xfId="48586" xr:uid="{00000000-0005-0000-0000-000026AB0000}"/>
    <cellStyle name="Millares 3 3 3 2 4 2 2 3" xfId="27902" xr:uid="{00000000-0005-0000-0000-000027AB0000}"/>
    <cellStyle name="Millares 3 3 3 2 4 2 2 4" xfId="38246" xr:uid="{00000000-0005-0000-0000-000028AB0000}"/>
    <cellStyle name="Millares 3 3 3 2 4 2 3" xfId="10617" xr:uid="{00000000-0005-0000-0000-000029AB0000}"/>
    <cellStyle name="Millares 3 3 3 2 4 2 3 2" xfId="20983" xr:uid="{00000000-0005-0000-0000-00002AAB0000}"/>
    <cellStyle name="Millares 3 3 3 2 4 2 3 2 2" xfId="52032" xr:uid="{00000000-0005-0000-0000-00002BAB0000}"/>
    <cellStyle name="Millares 3 3 3 2 4 2 3 3" xfId="31348" xr:uid="{00000000-0005-0000-0000-00002CAB0000}"/>
    <cellStyle name="Millares 3 3 3 2 4 2 3 4" xfId="41692" xr:uid="{00000000-0005-0000-0000-00002DAB0000}"/>
    <cellStyle name="Millares 3 3 3 2 4 2 4" xfId="14104" xr:uid="{00000000-0005-0000-0000-00002EAB0000}"/>
    <cellStyle name="Millares 3 3 3 2 4 2 4 2" xfId="45160" xr:uid="{00000000-0005-0000-0000-00002FAB0000}"/>
    <cellStyle name="Millares 3 3 3 2 4 2 5" xfId="24476" xr:uid="{00000000-0005-0000-0000-000030AB0000}"/>
    <cellStyle name="Millares 3 3 3 2 4 2 6" xfId="34820" xr:uid="{00000000-0005-0000-0000-000031AB0000}"/>
    <cellStyle name="Millares 3 3 3 2 4 3" xfId="5424" xr:uid="{00000000-0005-0000-0000-000032AB0000}"/>
    <cellStyle name="Millares 3 3 3 2 4 3 2" xfId="15821" xr:uid="{00000000-0005-0000-0000-000033AB0000}"/>
    <cellStyle name="Millares 3 3 3 2 4 3 2 2" xfId="46877" xr:uid="{00000000-0005-0000-0000-000034AB0000}"/>
    <cellStyle name="Millares 3 3 3 2 4 3 3" xfId="26193" xr:uid="{00000000-0005-0000-0000-000035AB0000}"/>
    <cellStyle name="Millares 3 3 3 2 4 3 4" xfId="36537" xr:uid="{00000000-0005-0000-0000-000036AB0000}"/>
    <cellStyle name="Millares 3 3 3 2 4 4" xfId="8859" xr:uid="{00000000-0005-0000-0000-000037AB0000}"/>
    <cellStyle name="Millares 3 3 3 2 4 4 2" xfId="19244" xr:uid="{00000000-0005-0000-0000-000038AB0000}"/>
    <cellStyle name="Millares 3 3 3 2 4 4 2 2" xfId="50294" xr:uid="{00000000-0005-0000-0000-000039AB0000}"/>
    <cellStyle name="Millares 3 3 3 2 4 4 3" xfId="29610" xr:uid="{00000000-0005-0000-0000-00003AAB0000}"/>
    <cellStyle name="Millares 3 3 3 2 4 4 4" xfId="39954" xr:uid="{00000000-0005-0000-0000-00003BAB0000}"/>
    <cellStyle name="Millares 3 3 3 2 4 5" xfId="12395" xr:uid="{00000000-0005-0000-0000-00003CAB0000}"/>
    <cellStyle name="Millares 3 3 3 2 4 5 2" xfId="43451" xr:uid="{00000000-0005-0000-0000-00003DAB0000}"/>
    <cellStyle name="Millares 3 3 3 2 4 6" xfId="22767" xr:uid="{00000000-0005-0000-0000-00003EAB0000}"/>
    <cellStyle name="Millares 3 3 3 2 4 7" xfId="33111" xr:uid="{00000000-0005-0000-0000-00003FAB0000}"/>
    <cellStyle name="Millares 3 3 3 2 5" xfId="1537" xr:uid="{00000000-0005-0000-0000-000040AB0000}"/>
    <cellStyle name="Millares 3 3 3 2 5 2" xfId="3708" xr:uid="{00000000-0005-0000-0000-000041AB0000}"/>
    <cellStyle name="Millares 3 3 3 2 5 2 2" xfId="7138" xr:uid="{00000000-0005-0000-0000-000042AB0000}"/>
    <cellStyle name="Millares 3 3 3 2 5 2 2 2" xfId="17533" xr:uid="{00000000-0005-0000-0000-000043AB0000}"/>
    <cellStyle name="Millares 3 3 3 2 5 2 2 2 2" xfId="48587" xr:uid="{00000000-0005-0000-0000-000044AB0000}"/>
    <cellStyle name="Millares 3 3 3 2 5 2 2 3" xfId="27903" xr:uid="{00000000-0005-0000-0000-000045AB0000}"/>
    <cellStyle name="Millares 3 3 3 2 5 2 2 4" xfId="38247" xr:uid="{00000000-0005-0000-0000-000046AB0000}"/>
    <cellStyle name="Millares 3 3 3 2 5 2 3" xfId="10618" xr:uid="{00000000-0005-0000-0000-000047AB0000}"/>
    <cellStyle name="Millares 3 3 3 2 5 2 3 2" xfId="20984" xr:uid="{00000000-0005-0000-0000-000048AB0000}"/>
    <cellStyle name="Millares 3 3 3 2 5 2 3 2 2" xfId="52033" xr:uid="{00000000-0005-0000-0000-000049AB0000}"/>
    <cellStyle name="Millares 3 3 3 2 5 2 3 3" xfId="31349" xr:uid="{00000000-0005-0000-0000-00004AAB0000}"/>
    <cellStyle name="Millares 3 3 3 2 5 2 3 4" xfId="41693" xr:uid="{00000000-0005-0000-0000-00004BAB0000}"/>
    <cellStyle name="Millares 3 3 3 2 5 2 4" xfId="14105" xr:uid="{00000000-0005-0000-0000-00004CAB0000}"/>
    <cellStyle name="Millares 3 3 3 2 5 2 4 2" xfId="45161" xr:uid="{00000000-0005-0000-0000-00004DAB0000}"/>
    <cellStyle name="Millares 3 3 3 2 5 2 5" xfId="24477" xr:uid="{00000000-0005-0000-0000-00004EAB0000}"/>
    <cellStyle name="Millares 3 3 3 2 5 2 6" xfId="34821" xr:uid="{00000000-0005-0000-0000-00004FAB0000}"/>
    <cellStyle name="Millares 3 3 3 2 5 3" xfId="5425" xr:uid="{00000000-0005-0000-0000-000050AB0000}"/>
    <cellStyle name="Millares 3 3 3 2 5 3 2" xfId="15822" xr:uid="{00000000-0005-0000-0000-000051AB0000}"/>
    <cellStyle name="Millares 3 3 3 2 5 3 2 2" xfId="46878" xr:uid="{00000000-0005-0000-0000-000052AB0000}"/>
    <cellStyle name="Millares 3 3 3 2 5 3 3" xfId="26194" xr:uid="{00000000-0005-0000-0000-000053AB0000}"/>
    <cellStyle name="Millares 3 3 3 2 5 3 4" xfId="36538" xr:uid="{00000000-0005-0000-0000-000054AB0000}"/>
    <cellStyle name="Millares 3 3 3 2 5 4" xfId="8860" xr:uid="{00000000-0005-0000-0000-000055AB0000}"/>
    <cellStyle name="Millares 3 3 3 2 5 4 2" xfId="19245" xr:uid="{00000000-0005-0000-0000-000056AB0000}"/>
    <cellStyle name="Millares 3 3 3 2 5 4 2 2" xfId="50295" xr:uid="{00000000-0005-0000-0000-000057AB0000}"/>
    <cellStyle name="Millares 3 3 3 2 5 4 3" xfId="29611" xr:uid="{00000000-0005-0000-0000-000058AB0000}"/>
    <cellStyle name="Millares 3 3 3 2 5 4 4" xfId="39955" xr:uid="{00000000-0005-0000-0000-000059AB0000}"/>
    <cellStyle name="Millares 3 3 3 2 5 5" xfId="12396" xr:uid="{00000000-0005-0000-0000-00005AAB0000}"/>
    <cellStyle name="Millares 3 3 3 2 5 5 2" xfId="43452" xr:uid="{00000000-0005-0000-0000-00005BAB0000}"/>
    <cellStyle name="Millares 3 3 3 2 5 6" xfId="22768" xr:uid="{00000000-0005-0000-0000-00005CAB0000}"/>
    <cellStyle name="Millares 3 3 3 2 5 7" xfId="33112" xr:uid="{00000000-0005-0000-0000-00005DAB0000}"/>
    <cellStyle name="Millares 3 3 3 2 6" xfId="1538" xr:uid="{00000000-0005-0000-0000-00005EAB0000}"/>
    <cellStyle name="Millares 3 3 3 2 6 2" xfId="3709" xr:uid="{00000000-0005-0000-0000-00005FAB0000}"/>
    <cellStyle name="Millares 3 3 3 2 6 2 2" xfId="7139" xr:uid="{00000000-0005-0000-0000-000060AB0000}"/>
    <cellStyle name="Millares 3 3 3 2 6 2 2 2" xfId="17534" xr:uid="{00000000-0005-0000-0000-000061AB0000}"/>
    <cellStyle name="Millares 3 3 3 2 6 2 2 2 2" xfId="48588" xr:uid="{00000000-0005-0000-0000-000062AB0000}"/>
    <cellStyle name="Millares 3 3 3 2 6 2 2 3" xfId="27904" xr:uid="{00000000-0005-0000-0000-000063AB0000}"/>
    <cellStyle name="Millares 3 3 3 2 6 2 2 4" xfId="38248" xr:uid="{00000000-0005-0000-0000-000064AB0000}"/>
    <cellStyle name="Millares 3 3 3 2 6 2 3" xfId="10619" xr:uid="{00000000-0005-0000-0000-000065AB0000}"/>
    <cellStyle name="Millares 3 3 3 2 6 2 3 2" xfId="20985" xr:uid="{00000000-0005-0000-0000-000066AB0000}"/>
    <cellStyle name="Millares 3 3 3 2 6 2 3 2 2" xfId="52034" xr:uid="{00000000-0005-0000-0000-000067AB0000}"/>
    <cellStyle name="Millares 3 3 3 2 6 2 3 3" xfId="31350" xr:uid="{00000000-0005-0000-0000-000068AB0000}"/>
    <cellStyle name="Millares 3 3 3 2 6 2 3 4" xfId="41694" xr:uid="{00000000-0005-0000-0000-000069AB0000}"/>
    <cellStyle name="Millares 3 3 3 2 6 2 4" xfId="14106" xr:uid="{00000000-0005-0000-0000-00006AAB0000}"/>
    <cellStyle name="Millares 3 3 3 2 6 2 4 2" xfId="45162" xr:uid="{00000000-0005-0000-0000-00006BAB0000}"/>
    <cellStyle name="Millares 3 3 3 2 6 2 5" xfId="24478" xr:uid="{00000000-0005-0000-0000-00006CAB0000}"/>
    <cellStyle name="Millares 3 3 3 2 6 2 6" xfId="34822" xr:uid="{00000000-0005-0000-0000-00006DAB0000}"/>
    <cellStyle name="Millares 3 3 3 2 6 3" xfId="5426" xr:uid="{00000000-0005-0000-0000-00006EAB0000}"/>
    <cellStyle name="Millares 3 3 3 2 6 3 2" xfId="15823" xr:uid="{00000000-0005-0000-0000-00006FAB0000}"/>
    <cellStyle name="Millares 3 3 3 2 6 3 2 2" xfId="46879" xr:uid="{00000000-0005-0000-0000-000070AB0000}"/>
    <cellStyle name="Millares 3 3 3 2 6 3 3" xfId="26195" xr:uid="{00000000-0005-0000-0000-000071AB0000}"/>
    <cellStyle name="Millares 3 3 3 2 6 3 4" xfId="36539" xr:uid="{00000000-0005-0000-0000-000072AB0000}"/>
    <cellStyle name="Millares 3 3 3 2 6 4" xfId="8861" xr:uid="{00000000-0005-0000-0000-000073AB0000}"/>
    <cellStyle name="Millares 3 3 3 2 6 4 2" xfId="19246" xr:uid="{00000000-0005-0000-0000-000074AB0000}"/>
    <cellStyle name="Millares 3 3 3 2 6 4 2 2" xfId="50296" xr:uid="{00000000-0005-0000-0000-000075AB0000}"/>
    <cellStyle name="Millares 3 3 3 2 6 4 3" xfId="29612" xr:uid="{00000000-0005-0000-0000-000076AB0000}"/>
    <cellStyle name="Millares 3 3 3 2 6 4 4" xfId="39956" xr:uid="{00000000-0005-0000-0000-000077AB0000}"/>
    <cellStyle name="Millares 3 3 3 2 6 5" xfId="12397" xr:uid="{00000000-0005-0000-0000-000078AB0000}"/>
    <cellStyle name="Millares 3 3 3 2 6 5 2" xfId="43453" xr:uid="{00000000-0005-0000-0000-000079AB0000}"/>
    <cellStyle name="Millares 3 3 3 2 6 6" xfId="22769" xr:uid="{00000000-0005-0000-0000-00007AAB0000}"/>
    <cellStyle name="Millares 3 3 3 2 6 7" xfId="33113" xr:uid="{00000000-0005-0000-0000-00007BAB0000}"/>
    <cellStyle name="Millares 3 3 3 2 7" xfId="3698" xr:uid="{00000000-0005-0000-0000-00007CAB0000}"/>
    <cellStyle name="Millares 3 3 3 2 7 2" xfId="7128" xr:uid="{00000000-0005-0000-0000-00007DAB0000}"/>
    <cellStyle name="Millares 3 3 3 2 7 2 2" xfId="17523" xr:uid="{00000000-0005-0000-0000-00007EAB0000}"/>
    <cellStyle name="Millares 3 3 3 2 7 2 2 2" xfId="48577" xr:uid="{00000000-0005-0000-0000-00007FAB0000}"/>
    <cellStyle name="Millares 3 3 3 2 7 2 3" xfId="27893" xr:uid="{00000000-0005-0000-0000-000080AB0000}"/>
    <cellStyle name="Millares 3 3 3 2 7 2 4" xfId="38237" xr:uid="{00000000-0005-0000-0000-000081AB0000}"/>
    <cellStyle name="Millares 3 3 3 2 7 3" xfId="10608" xr:uid="{00000000-0005-0000-0000-000082AB0000}"/>
    <cellStyle name="Millares 3 3 3 2 7 3 2" xfId="20974" xr:uid="{00000000-0005-0000-0000-000083AB0000}"/>
    <cellStyle name="Millares 3 3 3 2 7 3 2 2" xfId="52023" xr:uid="{00000000-0005-0000-0000-000084AB0000}"/>
    <cellStyle name="Millares 3 3 3 2 7 3 3" xfId="31339" xr:uid="{00000000-0005-0000-0000-000085AB0000}"/>
    <cellStyle name="Millares 3 3 3 2 7 3 4" xfId="41683" xr:uid="{00000000-0005-0000-0000-000086AB0000}"/>
    <cellStyle name="Millares 3 3 3 2 7 4" xfId="14095" xr:uid="{00000000-0005-0000-0000-000087AB0000}"/>
    <cellStyle name="Millares 3 3 3 2 7 4 2" xfId="45151" xr:uid="{00000000-0005-0000-0000-000088AB0000}"/>
    <cellStyle name="Millares 3 3 3 2 7 5" xfId="24467" xr:uid="{00000000-0005-0000-0000-000089AB0000}"/>
    <cellStyle name="Millares 3 3 3 2 7 6" xfId="34811" xr:uid="{00000000-0005-0000-0000-00008AAB0000}"/>
    <cellStyle name="Millares 3 3 3 2 8" xfId="5415" xr:uid="{00000000-0005-0000-0000-00008BAB0000}"/>
    <cellStyle name="Millares 3 3 3 2 8 2" xfId="15812" xr:uid="{00000000-0005-0000-0000-00008CAB0000}"/>
    <cellStyle name="Millares 3 3 3 2 8 2 2" xfId="46868" xr:uid="{00000000-0005-0000-0000-00008DAB0000}"/>
    <cellStyle name="Millares 3 3 3 2 8 3" xfId="26184" xr:uid="{00000000-0005-0000-0000-00008EAB0000}"/>
    <cellStyle name="Millares 3 3 3 2 8 4" xfId="36528" xr:uid="{00000000-0005-0000-0000-00008FAB0000}"/>
    <cellStyle name="Millares 3 3 3 2 9" xfId="8850" xr:uid="{00000000-0005-0000-0000-000090AB0000}"/>
    <cellStyle name="Millares 3 3 3 2 9 2" xfId="19235" xr:uid="{00000000-0005-0000-0000-000091AB0000}"/>
    <cellStyle name="Millares 3 3 3 2 9 2 2" xfId="50285" xr:uid="{00000000-0005-0000-0000-000092AB0000}"/>
    <cellStyle name="Millares 3 3 3 2 9 3" xfId="29601" xr:uid="{00000000-0005-0000-0000-000093AB0000}"/>
    <cellStyle name="Millares 3 3 3 2 9 4" xfId="39945" xr:uid="{00000000-0005-0000-0000-000094AB0000}"/>
    <cellStyle name="Millares 3 3 3 3" xfId="1539" xr:uid="{00000000-0005-0000-0000-000095AB0000}"/>
    <cellStyle name="Millares 3 3 3 3 10" xfId="22770" xr:uid="{00000000-0005-0000-0000-000096AB0000}"/>
    <cellStyle name="Millares 3 3 3 3 11" xfId="33114" xr:uid="{00000000-0005-0000-0000-000097AB0000}"/>
    <cellStyle name="Millares 3 3 3 3 2" xfId="1540" xr:uid="{00000000-0005-0000-0000-000098AB0000}"/>
    <cellStyle name="Millares 3 3 3 3 2 2" xfId="1541" xr:uid="{00000000-0005-0000-0000-000099AB0000}"/>
    <cellStyle name="Millares 3 3 3 3 2 2 2" xfId="3712" xr:uid="{00000000-0005-0000-0000-00009AAB0000}"/>
    <cellStyle name="Millares 3 3 3 3 2 2 2 2" xfId="7142" xr:uid="{00000000-0005-0000-0000-00009BAB0000}"/>
    <cellStyle name="Millares 3 3 3 3 2 2 2 2 2" xfId="17537" xr:uid="{00000000-0005-0000-0000-00009CAB0000}"/>
    <cellStyle name="Millares 3 3 3 3 2 2 2 2 2 2" xfId="48591" xr:uid="{00000000-0005-0000-0000-00009DAB0000}"/>
    <cellStyle name="Millares 3 3 3 3 2 2 2 2 3" xfId="27907" xr:uid="{00000000-0005-0000-0000-00009EAB0000}"/>
    <cellStyle name="Millares 3 3 3 3 2 2 2 2 4" xfId="38251" xr:uid="{00000000-0005-0000-0000-00009FAB0000}"/>
    <cellStyle name="Millares 3 3 3 3 2 2 2 3" xfId="10622" xr:uid="{00000000-0005-0000-0000-0000A0AB0000}"/>
    <cellStyle name="Millares 3 3 3 3 2 2 2 3 2" xfId="20988" xr:uid="{00000000-0005-0000-0000-0000A1AB0000}"/>
    <cellStyle name="Millares 3 3 3 3 2 2 2 3 2 2" xfId="52037" xr:uid="{00000000-0005-0000-0000-0000A2AB0000}"/>
    <cellStyle name="Millares 3 3 3 3 2 2 2 3 3" xfId="31353" xr:uid="{00000000-0005-0000-0000-0000A3AB0000}"/>
    <cellStyle name="Millares 3 3 3 3 2 2 2 3 4" xfId="41697" xr:uid="{00000000-0005-0000-0000-0000A4AB0000}"/>
    <cellStyle name="Millares 3 3 3 3 2 2 2 4" xfId="14109" xr:uid="{00000000-0005-0000-0000-0000A5AB0000}"/>
    <cellStyle name="Millares 3 3 3 3 2 2 2 4 2" xfId="45165" xr:uid="{00000000-0005-0000-0000-0000A6AB0000}"/>
    <cellStyle name="Millares 3 3 3 3 2 2 2 5" xfId="24481" xr:uid="{00000000-0005-0000-0000-0000A7AB0000}"/>
    <cellStyle name="Millares 3 3 3 3 2 2 2 6" xfId="34825" xr:uid="{00000000-0005-0000-0000-0000A8AB0000}"/>
    <cellStyle name="Millares 3 3 3 3 2 2 3" xfId="5429" xr:uid="{00000000-0005-0000-0000-0000A9AB0000}"/>
    <cellStyle name="Millares 3 3 3 3 2 2 3 2" xfId="15826" xr:uid="{00000000-0005-0000-0000-0000AAAB0000}"/>
    <cellStyle name="Millares 3 3 3 3 2 2 3 2 2" xfId="46882" xr:uid="{00000000-0005-0000-0000-0000ABAB0000}"/>
    <cellStyle name="Millares 3 3 3 3 2 2 3 3" xfId="26198" xr:uid="{00000000-0005-0000-0000-0000ACAB0000}"/>
    <cellStyle name="Millares 3 3 3 3 2 2 3 4" xfId="36542" xr:uid="{00000000-0005-0000-0000-0000ADAB0000}"/>
    <cellStyle name="Millares 3 3 3 3 2 2 4" xfId="8864" xr:uid="{00000000-0005-0000-0000-0000AEAB0000}"/>
    <cellStyle name="Millares 3 3 3 3 2 2 4 2" xfId="19249" xr:uid="{00000000-0005-0000-0000-0000AFAB0000}"/>
    <cellStyle name="Millares 3 3 3 3 2 2 4 2 2" xfId="50299" xr:uid="{00000000-0005-0000-0000-0000B0AB0000}"/>
    <cellStyle name="Millares 3 3 3 3 2 2 4 3" xfId="29615" xr:uid="{00000000-0005-0000-0000-0000B1AB0000}"/>
    <cellStyle name="Millares 3 3 3 3 2 2 4 4" xfId="39959" xr:uid="{00000000-0005-0000-0000-0000B2AB0000}"/>
    <cellStyle name="Millares 3 3 3 3 2 2 5" xfId="12400" xr:uid="{00000000-0005-0000-0000-0000B3AB0000}"/>
    <cellStyle name="Millares 3 3 3 3 2 2 5 2" xfId="43456" xr:uid="{00000000-0005-0000-0000-0000B4AB0000}"/>
    <cellStyle name="Millares 3 3 3 3 2 2 6" xfId="22772" xr:uid="{00000000-0005-0000-0000-0000B5AB0000}"/>
    <cellStyle name="Millares 3 3 3 3 2 2 7" xfId="33116" xr:uid="{00000000-0005-0000-0000-0000B6AB0000}"/>
    <cellStyle name="Millares 3 3 3 3 2 3" xfId="3711" xr:uid="{00000000-0005-0000-0000-0000B7AB0000}"/>
    <cellStyle name="Millares 3 3 3 3 2 3 2" xfId="7141" xr:uid="{00000000-0005-0000-0000-0000B8AB0000}"/>
    <cellStyle name="Millares 3 3 3 3 2 3 2 2" xfId="17536" xr:uid="{00000000-0005-0000-0000-0000B9AB0000}"/>
    <cellStyle name="Millares 3 3 3 3 2 3 2 2 2" xfId="48590" xr:uid="{00000000-0005-0000-0000-0000BAAB0000}"/>
    <cellStyle name="Millares 3 3 3 3 2 3 2 3" xfId="27906" xr:uid="{00000000-0005-0000-0000-0000BBAB0000}"/>
    <cellStyle name="Millares 3 3 3 3 2 3 2 4" xfId="38250" xr:uid="{00000000-0005-0000-0000-0000BCAB0000}"/>
    <cellStyle name="Millares 3 3 3 3 2 3 3" xfId="10621" xr:uid="{00000000-0005-0000-0000-0000BDAB0000}"/>
    <cellStyle name="Millares 3 3 3 3 2 3 3 2" xfId="20987" xr:uid="{00000000-0005-0000-0000-0000BEAB0000}"/>
    <cellStyle name="Millares 3 3 3 3 2 3 3 2 2" xfId="52036" xr:uid="{00000000-0005-0000-0000-0000BFAB0000}"/>
    <cellStyle name="Millares 3 3 3 3 2 3 3 3" xfId="31352" xr:uid="{00000000-0005-0000-0000-0000C0AB0000}"/>
    <cellStyle name="Millares 3 3 3 3 2 3 3 4" xfId="41696" xr:uid="{00000000-0005-0000-0000-0000C1AB0000}"/>
    <cellStyle name="Millares 3 3 3 3 2 3 4" xfId="14108" xr:uid="{00000000-0005-0000-0000-0000C2AB0000}"/>
    <cellStyle name="Millares 3 3 3 3 2 3 4 2" xfId="45164" xr:uid="{00000000-0005-0000-0000-0000C3AB0000}"/>
    <cellStyle name="Millares 3 3 3 3 2 3 5" xfId="24480" xr:uid="{00000000-0005-0000-0000-0000C4AB0000}"/>
    <cellStyle name="Millares 3 3 3 3 2 3 6" xfId="34824" xr:uid="{00000000-0005-0000-0000-0000C5AB0000}"/>
    <cellStyle name="Millares 3 3 3 3 2 4" xfId="5428" xr:uid="{00000000-0005-0000-0000-0000C6AB0000}"/>
    <cellStyle name="Millares 3 3 3 3 2 4 2" xfId="15825" xr:uid="{00000000-0005-0000-0000-0000C7AB0000}"/>
    <cellStyle name="Millares 3 3 3 3 2 4 2 2" xfId="46881" xr:uid="{00000000-0005-0000-0000-0000C8AB0000}"/>
    <cellStyle name="Millares 3 3 3 3 2 4 3" xfId="26197" xr:uid="{00000000-0005-0000-0000-0000C9AB0000}"/>
    <cellStyle name="Millares 3 3 3 3 2 4 4" xfId="36541" xr:uid="{00000000-0005-0000-0000-0000CAAB0000}"/>
    <cellStyle name="Millares 3 3 3 3 2 5" xfId="8863" xr:uid="{00000000-0005-0000-0000-0000CBAB0000}"/>
    <cellStyle name="Millares 3 3 3 3 2 5 2" xfId="19248" xr:uid="{00000000-0005-0000-0000-0000CCAB0000}"/>
    <cellStyle name="Millares 3 3 3 3 2 5 2 2" xfId="50298" xr:uid="{00000000-0005-0000-0000-0000CDAB0000}"/>
    <cellStyle name="Millares 3 3 3 3 2 5 3" xfId="29614" xr:uid="{00000000-0005-0000-0000-0000CEAB0000}"/>
    <cellStyle name="Millares 3 3 3 3 2 5 4" xfId="39958" xr:uid="{00000000-0005-0000-0000-0000CFAB0000}"/>
    <cellStyle name="Millares 3 3 3 3 2 6" xfId="12399" xr:uid="{00000000-0005-0000-0000-0000D0AB0000}"/>
    <cellStyle name="Millares 3 3 3 3 2 6 2" xfId="43455" xr:uid="{00000000-0005-0000-0000-0000D1AB0000}"/>
    <cellStyle name="Millares 3 3 3 3 2 7" xfId="22771" xr:uid="{00000000-0005-0000-0000-0000D2AB0000}"/>
    <cellStyle name="Millares 3 3 3 3 2 8" xfId="33115" xr:uid="{00000000-0005-0000-0000-0000D3AB0000}"/>
    <cellStyle name="Millares 3 3 3 3 3" xfId="1542" xr:uid="{00000000-0005-0000-0000-0000D4AB0000}"/>
    <cellStyle name="Millares 3 3 3 3 3 2" xfId="3713" xr:uid="{00000000-0005-0000-0000-0000D5AB0000}"/>
    <cellStyle name="Millares 3 3 3 3 3 2 2" xfId="7143" xr:uid="{00000000-0005-0000-0000-0000D6AB0000}"/>
    <cellStyle name="Millares 3 3 3 3 3 2 2 2" xfId="17538" xr:uid="{00000000-0005-0000-0000-0000D7AB0000}"/>
    <cellStyle name="Millares 3 3 3 3 3 2 2 2 2" xfId="48592" xr:uid="{00000000-0005-0000-0000-0000D8AB0000}"/>
    <cellStyle name="Millares 3 3 3 3 3 2 2 3" xfId="27908" xr:uid="{00000000-0005-0000-0000-0000D9AB0000}"/>
    <cellStyle name="Millares 3 3 3 3 3 2 2 4" xfId="38252" xr:uid="{00000000-0005-0000-0000-0000DAAB0000}"/>
    <cellStyle name="Millares 3 3 3 3 3 2 3" xfId="10623" xr:uid="{00000000-0005-0000-0000-0000DBAB0000}"/>
    <cellStyle name="Millares 3 3 3 3 3 2 3 2" xfId="20989" xr:uid="{00000000-0005-0000-0000-0000DCAB0000}"/>
    <cellStyle name="Millares 3 3 3 3 3 2 3 2 2" xfId="52038" xr:uid="{00000000-0005-0000-0000-0000DDAB0000}"/>
    <cellStyle name="Millares 3 3 3 3 3 2 3 3" xfId="31354" xr:uid="{00000000-0005-0000-0000-0000DEAB0000}"/>
    <cellStyle name="Millares 3 3 3 3 3 2 3 4" xfId="41698" xr:uid="{00000000-0005-0000-0000-0000DFAB0000}"/>
    <cellStyle name="Millares 3 3 3 3 3 2 4" xfId="14110" xr:uid="{00000000-0005-0000-0000-0000E0AB0000}"/>
    <cellStyle name="Millares 3 3 3 3 3 2 4 2" xfId="45166" xr:uid="{00000000-0005-0000-0000-0000E1AB0000}"/>
    <cellStyle name="Millares 3 3 3 3 3 2 5" xfId="24482" xr:uid="{00000000-0005-0000-0000-0000E2AB0000}"/>
    <cellStyle name="Millares 3 3 3 3 3 2 6" xfId="34826" xr:uid="{00000000-0005-0000-0000-0000E3AB0000}"/>
    <cellStyle name="Millares 3 3 3 3 3 3" xfId="5430" xr:uid="{00000000-0005-0000-0000-0000E4AB0000}"/>
    <cellStyle name="Millares 3 3 3 3 3 3 2" xfId="15827" xr:uid="{00000000-0005-0000-0000-0000E5AB0000}"/>
    <cellStyle name="Millares 3 3 3 3 3 3 2 2" xfId="46883" xr:uid="{00000000-0005-0000-0000-0000E6AB0000}"/>
    <cellStyle name="Millares 3 3 3 3 3 3 3" xfId="26199" xr:uid="{00000000-0005-0000-0000-0000E7AB0000}"/>
    <cellStyle name="Millares 3 3 3 3 3 3 4" xfId="36543" xr:uid="{00000000-0005-0000-0000-0000E8AB0000}"/>
    <cellStyle name="Millares 3 3 3 3 3 4" xfId="8865" xr:uid="{00000000-0005-0000-0000-0000E9AB0000}"/>
    <cellStyle name="Millares 3 3 3 3 3 4 2" xfId="19250" xr:uid="{00000000-0005-0000-0000-0000EAAB0000}"/>
    <cellStyle name="Millares 3 3 3 3 3 4 2 2" xfId="50300" xr:uid="{00000000-0005-0000-0000-0000EBAB0000}"/>
    <cellStyle name="Millares 3 3 3 3 3 4 3" xfId="29616" xr:uid="{00000000-0005-0000-0000-0000ECAB0000}"/>
    <cellStyle name="Millares 3 3 3 3 3 4 4" xfId="39960" xr:uid="{00000000-0005-0000-0000-0000EDAB0000}"/>
    <cellStyle name="Millares 3 3 3 3 3 5" xfId="12401" xr:uid="{00000000-0005-0000-0000-0000EEAB0000}"/>
    <cellStyle name="Millares 3 3 3 3 3 5 2" xfId="43457" xr:uid="{00000000-0005-0000-0000-0000EFAB0000}"/>
    <cellStyle name="Millares 3 3 3 3 3 6" xfId="22773" xr:uid="{00000000-0005-0000-0000-0000F0AB0000}"/>
    <cellStyle name="Millares 3 3 3 3 3 7" xfId="33117" xr:uid="{00000000-0005-0000-0000-0000F1AB0000}"/>
    <cellStyle name="Millares 3 3 3 3 4" xfId="1543" xr:uid="{00000000-0005-0000-0000-0000F2AB0000}"/>
    <cellStyle name="Millares 3 3 3 3 4 2" xfId="3714" xr:uid="{00000000-0005-0000-0000-0000F3AB0000}"/>
    <cellStyle name="Millares 3 3 3 3 4 2 2" xfId="7144" xr:uid="{00000000-0005-0000-0000-0000F4AB0000}"/>
    <cellStyle name="Millares 3 3 3 3 4 2 2 2" xfId="17539" xr:uid="{00000000-0005-0000-0000-0000F5AB0000}"/>
    <cellStyle name="Millares 3 3 3 3 4 2 2 2 2" xfId="48593" xr:uid="{00000000-0005-0000-0000-0000F6AB0000}"/>
    <cellStyle name="Millares 3 3 3 3 4 2 2 3" xfId="27909" xr:uid="{00000000-0005-0000-0000-0000F7AB0000}"/>
    <cellStyle name="Millares 3 3 3 3 4 2 2 4" xfId="38253" xr:uid="{00000000-0005-0000-0000-0000F8AB0000}"/>
    <cellStyle name="Millares 3 3 3 3 4 2 3" xfId="10624" xr:uid="{00000000-0005-0000-0000-0000F9AB0000}"/>
    <cellStyle name="Millares 3 3 3 3 4 2 3 2" xfId="20990" xr:uid="{00000000-0005-0000-0000-0000FAAB0000}"/>
    <cellStyle name="Millares 3 3 3 3 4 2 3 2 2" xfId="52039" xr:uid="{00000000-0005-0000-0000-0000FBAB0000}"/>
    <cellStyle name="Millares 3 3 3 3 4 2 3 3" xfId="31355" xr:uid="{00000000-0005-0000-0000-0000FCAB0000}"/>
    <cellStyle name="Millares 3 3 3 3 4 2 3 4" xfId="41699" xr:uid="{00000000-0005-0000-0000-0000FDAB0000}"/>
    <cellStyle name="Millares 3 3 3 3 4 2 4" xfId="14111" xr:uid="{00000000-0005-0000-0000-0000FEAB0000}"/>
    <cellStyle name="Millares 3 3 3 3 4 2 4 2" xfId="45167" xr:uid="{00000000-0005-0000-0000-0000FFAB0000}"/>
    <cellStyle name="Millares 3 3 3 3 4 2 5" xfId="24483" xr:uid="{00000000-0005-0000-0000-000000AC0000}"/>
    <cellStyle name="Millares 3 3 3 3 4 2 6" xfId="34827" xr:uid="{00000000-0005-0000-0000-000001AC0000}"/>
    <cellStyle name="Millares 3 3 3 3 4 3" xfId="5431" xr:uid="{00000000-0005-0000-0000-000002AC0000}"/>
    <cellStyle name="Millares 3 3 3 3 4 3 2" xfId="15828" xr:uid="{00000000-0005-0000-0000-000003AC0000}"/>
    <cellStyle name="Millares 3 3 3 3 4 3 2 2" xfId="46884" xr:uid="{00000000-0005-0000-0000-000004AC0000}"/>
    <cellStyle name="Millares 3 3 3 3 4 3 3" xfId="26200" xr:uid="{00000000-0005-0000-0000-000005AC0000}"/>
    <cellStyle name="Millares 3 3 3 3 4 3 4" xfId="36544" xr:uid="{00000000-0005-0000-0000-000006AC0000}"/>
    <cellStyle name="Millares 3 3 3 3 4 4" xfId="8866" xr:uid="{00000000-0005-0000-0000-000007AC0000}"/>
    <cellStyle name="Millares 3 3 3 3 4 4 2" xfId="19251" xr:uid="{00000000-0005-0000-0000-000008AC0000}"/>
    <cellStyle name="Millares 3 3 3 3 4 4 2 2" xfId="50301" xr:uid="{00000000-0005-0000-0000-000009AC0000}"/>
    <cellStyle name="Millares 3 3 3 3 4 4 3" xfId="29617" xr:uid="{00000000-0005-0000-0000-00000AAC0000}"/>
    <cellStyle name="Millares 3 3 3 3 4 4 4" xfId="39961" xr:uid="{00000000-0005-0000-0000-00000BAC0000}"/>
    <cellStyle name="Millares 3 3 3 3 4 5" xfId="12402" xr:uid="{00000000-0005-0000-0000-00000CAC0000}"/>
    <cellStyle name="Millares 3 3 3 3 4 5 2" xfId="43458" xr:uid="{00000000-0005-0000-0000-00000DAC0000}"/>
    <cellStyle name="Millares 3 3 3 3 4 6" xfId="22774" xr:uid="{00000000-0005-0000-0000-00000EAC0000}"/>
    <cellStyle name="Millares 3 3 3 3 4 7" xfId="33118" xr:uid="{00000000-0005-0000-0000-00000FAC0000}"/>
    <cellStyle name="Millares 3 3 3 3 5" xfId="1544" xr:uid="{00000000-0005-0000-0000-000010AC0000}"/>
    <cellStyle name="Millares 3 3 3 3 5 2" xfId="3715" xr:uid="{00000000-0005-0000-0000-000011AC0000}"/>
    <cellStyle name="Millares 3 3 3 3 5 2 2" xfId="7145" xr:uid="{00000000-0005-0000-0000-000012AC0000}"/>
    <cellStyle name="Millares 3 3 3 3 5 2 2 2" xfId="17540" xr:uid="{00000000-0005-0000-0000-000013AC0000}"/>
    <cellStyle name="Millares 3 3 3 3 5 2 2 2 2" xfId="48594" xr:uid="{00000000-0005-0000-0000-000014AC0000}"/>
    <cellStyle name="Millares 3 3 3 3 5 2 2 3" xfId="27910" xr:uid="{00000000-0005-0000-0000-000015AC0000}"/>
    <cellStyle name="Millares 3 3 3 3 5 2 2 4" xfId="38254" xr:uid="{00000000-0005-0000-0000-000016AC0000}"/>
    <cellStyle name="Millares 3 3 3 3 5 2 3" xfId="10625" xr:uid="{00000000-0005-0000-0000-000017AC0000}"/>
    <cellStyle name="Millares 3 3 3 3 5 2 3 2" xfId="20991" xr:uid="{00000000-0005-0000-0000-000018AC0000}"/>
    <cellStyle name="Millares 3 3 3 3 5 2 3 2 2" xfId="52040" xr:uid="{00000000-0005-0000-0000-000019AC0000}"/>
    <cellStyle name="Millares 3 3 3 3 5 2 3 3" xfId="31356" xr:uid="{00000000-0005-0000-0000-00001AAC0000}"/>
    <cellStyle name="Millares 3 3 3 3 5 2 3 4" xfId="41700" xr:uid="{00000000-0005-0000-0000-00001BAC0000}"/>
    <cellStyle name="Millares 3 3 3 3 5 2 4" xfId="14112" xr:uid="{00000000-0005-0000-0000-00001CAC0000}"/>
    <cellStyle name="Millares 3 3 3 3 5 2 4 2" xfId="45168" xr:uid="{00000000-0005-0000-0000-00001DAC0000}"/>
    <cellStyle name="Millares 3 3 3 3 5 2 5" xfId="24484" xr:uid="{00000000-0005-0000-0000-00001EAC0000}"/>
    <cellStyle name="Millares 3 3 3 3 5 2 6" xfId="34828" xr:uid="{00000000-0005-0000-0000-00001FAC0000}"/>
    <cellStyle name="Millares 3 3 3 3 5 3" xfId="5432" xr:uid="{00000000-0005-0000-0000-000020AC0000}"/>
    <cellStyle name="Millares 3 3 3 3 5 3 2" xfId="15829" xr:uid="{00000000-0005-0000-0000-000021AC0000}"/>
    <cellStyle name="Millares 3 3 3 3 5 3 2 2" xfId="46885" xr:uid="{00000000-0005-0000-0000-000022AC0000}"/>
    <cellStyle name="Millares 3 3 3 3 5 3 3" xfId="26201" xr:uid="{00000000-0005-0000-0000-000023AC0000}"/>
    <cellStyle name="Millares 3 3 3 3 5 3 4" xfId="36545" xr:uid="{00000000-0005-0000-0000-000024AC0000}"/>
    <cellStyle name="Millares 3 3 3 3 5 4" xfId="8867" xr:uid="{00000000-0005-0000-0000-000025AC0000}"/>
    <cellStyle name="Millares 3 3 3 3 5 4 2" xfId="19252" xr:uid="{00000000-0005-0000-0000-000026AC0000}"/>
    <cellStyle name="Millares 3 3 3 3 5 4 2 2" xfId="50302" xr:uid="{00000000-0005-0000-0000-000027AC0000}"/>
    <cellStyle name="Millares 3 3 3 3 5 4 3" xfId="29618" xr:uid="{00000000-0005-0000-0000-000028AC0000}"/>
    <cellStyle name="Millares 3 3 3 3 5 4 4" xfId="39962" xr:uid="{00000000-0005-0000-0000-000029AC0000}"/>
    <cellStyle name="Millares 3 3 3 3 5 5" xfId="12403" xr:uid="{00000000-0005-0000-0000-00002AAC0000}"/>
    <cellStyle name="Millares 3 3 3 3 5 5 2" xfId="43459" xr:uid="{00000000-0005-0000-0000-00002BAC0000}"/>
    <cellStyle name="Millares 3 3 3 3 5 6" xfId="22775" xr:uid="{00000000-0005-0000-0000-00002CAC0000}"/>
    <cellStyle name="Millares 3 3 3 3 5 7" xfId="33119" xr:uid="{00000000-0005-0000-0000-00002DAC0000}"/>
    <cellStyle name="Millares 3 3 3 3 6" xfId="3710" xr:uid="{00000000-0005-0000-0000-00002EAC0000}"/>
    <cellStyle name="Millares 3 3 3 3 6 2" xfId="7140" xr:uid="{00000000-0005-0000-0000-00002FAC0000}"/>
    <cellStyle name="Millares 3 3 3 3 6 2 2" xfId="17535" xr:uid="{00000000-0005-0000-0000-000030AC0000}"/>
    <cellStyle name="Millares 3 3 3 3 6 2 2 2" xfId="48589" xr:uid="{00000000-0005-0000-0000-000031AC0000}"/>
    <cellStyle name="Millares 3 3 3 3 6 2 3" xfId="27905" xr:uid="{00000000-0005-0000-0000-000032AC0000}"/>
    <cellStyle name="Millares 3 3 3 3 6 2 4" xfId="38249" xr:uid="{00000000-0005-0000-0000-000033AC0000}"/>
    <cellStyle name="Millares 3 3 3 3 6 3" xfId="10620" xr:uid="{00000000-0005-0000-0000-000034AC0000}"/>
    <cellStyle name="Millares 3 3 3 3 6 3 2" xfId="20986" xr:uid="{00000000-0005-0000-0000-000035AC0000}"/>
    <cellStyle name="Millares 3 3 3 3 6 3 2 2" xfId="52035" xr:uid="{00000000-0005-0000-0000-000036AC0000}"/>
    <cellStyle name="Millares 3 3 3 3 6 3 3" xfId="31351" xr:uid="{00000000-0005-0000-0000-000037AC0000}"/>
    <cellStyle name="Millares 3 3 3 3 6 3 4" xfId="41695" xr:uid="{00000000-0005-0000-0000-000038AC0000}"/>
    <cellStyle name="Millares 3 3 3 3 6 4" xfId="14107" xr:uid="{00000000-0005-0000-0000-000039AC0000}"/>
    <cellStyle name="Millares 3 3 3 3 6 4 2" xfId="45163" xr:uid="{00000000-0005-0000-0000-00003AAC0000}"/>
    <cellStyle name="Millares 3 3 3 3 6 5" xfId="24479" xr:uid="{00000000-0005-0000-0000-00003BAC0000}"/>
    <cellStyle name="Millares 3 3 3 3 6 6" xfId="34823" xr:uid="{00000000-0005-0000-0000-00003CAC0000}"/>
    <cellStyle name="Millares 3 3 3 3 7" xfId="5427" xr:uid="{00000000-0005-0000-0000-00003DAC0000}"/>
    <cellStyle name="Millares 3 3 3 3 7 2" xfId="15824" xr:uid="{00000000-0005-0000-0000-00003EAC0000}"/>
    <cellStyle name="Millares 3 3 3 3 7 2 2" xfId="46880" xr:uid="{00000000-0005-0000-0000-00003FAC0000}"/>
    <cellStyle name="Millares 3 3 3 3 7 3" xfId="26196" xr:uid="{00000000-0005-0000-0000-000040AC0000}"/>
    <cellStyle name="Millares 3 3 3 3 7 4" xfId="36540" xr:uid="{00000000-0005-0000-0000-000041AC0000}"/>
    <cellStyle name="Millares 3 3 3 3 8" xfId="8862" xr:uid="{00000000-0005-0000-0000-000042AC0000}"/>
    <cellStyle name="Millares 3 3 3 3 8 2" xfId="19247" xr:uid="{00000000-0005-0000-0000-000043AC0000}"/>
    <cellStyle name="Millares 3 3 3 3 8 2 2" xfId="50297" xr:uid="{00000000-0005-0000-0000-000044AC0000}"/>
    <cellStyle name="Millares 3 3 3 3 8 3" xfId="29613" xr:uid="{00000000-0005-0000-0000-000045AC0000}"/>
    <cellStyle name="Millares 3 3 3 3 8 4" xfId="39957" xr:uid="{00000000-0005-0000-0000-000046AC0000}"/>
    <cellStyle name="Millares 3 3 3 3 9" xfId="12398" xr:uid="{00000000-0005-0000-0000-000047AC0000}"/>
    <cellStyle name="Millares 3 3 3 3 9 2" xfId="43454" xr:uid="{00000000-0005-0000-0000-000048AC0000}"/>
    <cellStyle name="Millares 3 3 3 4" xfId="1545" xr:uid="{00000000-0005-0000-0000-000049AC0000}"/>
    <cellStyle name="Millares 3 3 3 4 2" xfId="1546" xr:uid="{00000000-0005-0000-0000-00004AAC0000}"/>
    <cellStyle name="Millares 3 3 3 4 2 2" xfId="3717" xr:uid="{00000000-0005-0000-0000-00004BAC0000}"/>
    <cellStyle name="Millares 3 3 3 4 2 2 2" xfId="7147" xr:uid="{00000000-0005-0000-0000-00004CAC0000}"/>
    <cellStyle name="Millares 3 3 3 4 2 2 2 2" xfId="17542" xr:uid="{00000000-0005-0000-0000-00004DAC0000}"/>
    <cellStyle name="Millares 3 3 3 4 2 2 2 2 2" xfId="48596" xr:uid="{00000000-0005-0000-0000-00004EAC0000}"/>
    <cellStyle name="Millares 3 3 3 4 2 2 2 3" xfId="27912" xr:uid="{00000000-0005-0000-0000-00004FAC0000}"/>
    <cellStyle name="Millares 3 3 3 4 2 2 2 4" xfId="38256" xr:uid="{00000000-0005-0000-0000-000050AC0000}"/>
    <cellStyle name="Millares 3 3 3 4 2 2 3" xfId="10627" xr:uid="{00000000-0005-0000-0000-000051AC0000}"/>
    <cellStyle name="Millares 3 3 3 4 2 2 3 2" xfId="20993" xr:uid="{00000000-0005-0000-0000-000052AC0000}"/>
    <cellStyle name="Millares 3 3 3 4 2 2 3 2 2" xfId="52042" xr:uid="{00000000-0005-0000-0000-000053AC0000}"/>
    <cellStyle name="Millares 3 3 3 4 2 2 3 3" xfId="31358" xr:uid="{00000000-0005-0000-0000-000054AC0000}"/>
    <cellStyle name="Millares 3 3 3 4 2 2 3 4" xfId="41702" xr:uid="{00000000-0005-0000-0000-000055AC0000}"/>
    <cellStyle name="Millares 3 3 3 4 2 2 4" xfId="14114" xr:uid="{00000000-0005-0000-0000-000056AC0000}"/>
    <cellStyle name="Millares 3 3 3 4 2 2 4 2" xfId="45170" xr:uid="{00000000-0005-0000-0000-000057AC0000}"/>
    <cellStyle name="Millares 3 3 3 4 2 2 5" xfId="24486" xr:uid="{00000000-0005-0000-0000-000058AC0000}"/>
    <cellStyle name="Millares 3 3 3 4 2 2 6" xfId="34830" xr:uid="{00000000-0005-0000-0000-000059AC0000}"/>
    <cellStyle name="Millares 3 3 3 4 2 3" xfId="5434" xr:uid="{00000000-0005-0000-0000-00005AAC0000}"/>
    <cellStyle name="Millares 3 3 3 4 2 3 2" xfId="15831" xr:uid="{00000000-0005-0000-0000-00005BAC0000}"/>
    <cellStyle name="Millares 3 3 3 4 2 3 2 2" xfId="46887" xr:uid="{00000000-0005-0000-0000-00005CAC0000}"/>
    <cellStyle name="Millares 3 3 3 4 2 3 3" xfId="26203" xr:uid="{00000000-0005-0000-0000-00005DAC0000}"/>
    <cellStyle name="Millares 3 3 3 4 2 3 4" xfId="36547" xr:uid="{00000000-0005-0000-0000-00005EAC0000}"/>
    <cellStyle name="Millares 3 3 3 4 2 4" xfId="8869" xr:uid="{00000000-0005-0000-0000-00005FAC0000}"/>
    <cellStyle name="Millares 3 3 3 4 2 4 2" xfId="19254" xr:uid="{00000000-0005-0000-0000-000060AC0000}"/>
    <cellStyle name="Millares 3 3 3 4 2 4 2 2" xfId="50304" xr:uid="{00000000-0005-0000-0000-000061AC0000}"/>
    <cellStyle name="Millares 3 3 3 4 2 4 3" xfId="29620" xr:uid="{00000000-0005-0000-0000-000062AC0000}"/>
    <cellStyle name="Millares 3 3 3 4 2 4 4" xfId="39964" xr:uid="{00000000-0005-0000-0000-000063AC0000}"/>
    <cellStyle name="Millares 3 3 3 4 2 5" xfId="12405" xr:uid="{00000000-0005-0000-0000-000064AC0000}"/>
    <cellStyle name="Millares 3 3 3 4 2 5 2" xfId="43461" xr:uid="{00000000-0005-0000-0000-000065AC0000}"/>
    <cellStyle name="Millares 3 3 3 4 2 6" xfId="22777" xr:uid="{00000000-0005-0000-0000-000066AC0000}"/>
    <cellStyle name="Millares 3 3 3 4 2 7" xfId="33121" xr:uid="{00000000-0005-0000-0000-000067AC0000}"/>
    <cellStyle name="Millares 3 3 3 4 3" xfId="3716" xr:uid="{00000000-0005-0000-0000-000068AC0000}"/>
    <cellStyle name="Millares 3 3 3 4 3 2" xfId="7146" xr:uid="{00000000-0005-0000-0000-000069AC0000}"/>
    <cellStyle name="Millares 3 3 3 4 3 2 2" xfId="17541" xr:uid="{00000000-0005-0000-0000-00006AAC0000}"/>
    <cellStyle name="Millares 3 3 3 4 3 2 2 2" xfId="48595" xr:uid="{00000000-0005-0000-0000-00006BAC0000}"/>
    <cellStyle name="Millares 3 3 3 4 3 2 3" xfId="27911" xr:uid="{00000000-0005-0000-0000-00006CAC0000}"/>
    <cellStyle name="Millares 3 3 3 4 3 2 4" xfId="38255" xr:uid="{00000000-0005-0000-0000-00006DAC0000}"/>
    <cellStyle name="Millares 3 3 3 4 3 3" xfId="10626" xr:uid="{00000000-0005-0000-0000-00006EAC0000}"/>
    <cellStyle name="Millares 3 3 3 4 3 3 2" xfId="20992" xr:uid="{00000000-0005-0000-0000-00006FAC0000}"/>
    <cellStyle name="Millares 3 3 3 4 3 3 2 2" xfId="52041" xr:uid="{00000000-0005-0000-0000-000070AC0000}"/>
    <cellStyle name="Millares 3 3 3 4 3 3 3" xfId="31357" xr:uid="{00000000-0005-0000-0000-000071AC0000}"/>
    <cellStyle name="Millares 3 3 3 4 3 3 4" xfId="41701" xr:uid="{00000000-0005-0000-0000-000072AC0000}"/>
    <cellStyle name="Millares 3 3 3 4 3 4" xfId="14113" xr:uid="{00000000-0005-0000-0000-000073AC0000}"/>
    <cellStyle name="Millares 3 3 3 4 3 4 2" xfId="45169" xr:uid="{00000000-0005-0000-0000-000074AC0000}"/>
    <cellStyle name="Millares 3 3 3 4 3 5" xfId="24485" xr:uid="{00000000-0005-0000-0000-000075AC0000}"/>
    <cellStyle name="Millares 3 3 3 4 3 6" xfId="34829" xr:uid="{00000000-0005-0000-0000-000076AC0000}"/>
    <cellStyle name="Millares 3 3 3 4 4" xfId="5433" xr:uid="{00000000-0005-0000-0000-000077AC0000}"/>
    <cellStyle name="Millares 3 3 3 4 4 2" xfId="15830" xr:uid="{00000000-0005-0000-0000-000078AC0000}"/>
    <cellStyle name="Millares 3 3 3 4 4 2 2" xfId="46886" xr:uid="{00000000-0005-0000-0000-000079AC0000}"/>
    <cellStyle name="Millares 3 3 3 4 4 3" xfId="26202" xr:uid="{00000000-0005-0000-0000-00007AAC0000}"/>
    <cellStyle name="Millares 3 3 3 4 4 4" xfId="36546" xr:uid="{00000000-0005-0000-0000-00007BAC0000}"/>
    <cellStyle name="Millares 3 3 3 4 5" xfId="8868" xr:uid="{00000000-0005-0000-0000-00007CAC0000}"/>
    <cellStyle name="Millares 3 3 3 4 5 2" xfId="19253" xr:uid="{00000000-0005-0000-0000-00007DAC0000}"/>
    <cellStyle name="Millares 3 3 3 4 5 2 2" xfId="50303" xr:uid="{00000000-0005-0000-0000-00007EAC0000}"/>
    <cellStyle name="Millares 3 3 3 4 5 3" xfId="29619" xr:uid="{00000000-0005-0000-0000-00007FAC0000}"/>
    <cellStyle name="Millares 3 3 3 4 5 4" xfId="39963" xr:uid="{00000000-0005-0000-0000-000080AC0000}"/>
    <cellStyle name="Millares 3 3 3 4 6" xfId="12404" xr:uid="{00000000-0005-0000-0000-000081AC0000}"/>
    <cellStyle name="Millares 3 3 3 4 6 2" xfId="43460" xr:uid="{00000000-0005-0000-0000-000082AC0000}"/>
    <cellStyle name="Millares 3 3 3 4 7" xfId="22776" xr:uid="{00000000-0005-0000-0000-000083AC0000}"/>
    <cellStyle name="Millares 3 3 3 4 8" xfId="33120" xr:uid="{00000000-0005-0000-0000-000084AC0000}"/>
    <cellStyle name="Millares 3 3 3 5" xfId="1547" xr:uid="{00000000-0005-0000-0000-000085AC0000}"/>
    <cellStyle name="Millares 3 3 3 5 2" xfId="3718" xr:uid="{00000000-0005-0000-0000-000086AC0000}"/>
    <cellStyle name="Millares 3 3 3 5 2 2" xfId="7148" xr:uid="{00000000-0005-0000-0000-000087AC0000}"/>
    <cellStyle name="Millares 3 3 3 5 2 2 2" xfId="17543" xr:uid="{00000000-0005-0000-0000-000088AC0000}"/>
    <cellStyle name="Millares 3 3 3 5 2 2 2 2" xfId="48597" xr:uid="{00000000-0005-0000-0000-000089AC0000}"/>
    <cellStyle name="Millares 3 3 3 5 2 2 3" xfId="27913" xr:uid="{00000000-0005-0000-0000-00008AAC0000}"/>
    <cellStyle name="Millares 3 3 3 5 2 2 4" xfId="38257" xr:uid="{00000000-0005-0000-0000-00008BAC0000}"/>
    <cellStyle name="Millares 3 3 3 5 2 3" xfId="10628" xr:uid="{00000000-0005-0000-0000-00008CAC0000}"/>
    <cellStyle name="Millares 3 3 3 5 2 3 2" xfId="20994" xr:uid="{00000000-0005-0000-0000-00008DAC0000}"/>
    <cellStyle name="Millares 3 3 3 5 2 3 2 2" xfId="52043" xr:uid="{00000000-0005-0000-0000-00008EAC0000}"/>
    <cellStyle name="Millares 3 3 3 5 2 3 3" xfId="31359" xr:uid="{00000000-0005-0000-0000-00008FAC0000}"/>
    <cellStyle name="Millares 3 3 3 5 2 3 4" xfId="41703" xr:uid="{00000000-0005-0000-0000-000090AC0000}"/>
    <cellStyle name="Millares 3 3 3 5 2 4" xfId="14115" xr:uid="{00000000-0005-0000-0000-000091AC0000}"/>
    <cellStyle name="Millares 3 3 3 5 2 4 2" xfId="45171" xr:uid="{00000000-0005-0000-0000-000092AC0000}"/>
    <cellStyle name="Millares 3 3 3 5 2 5" xfId="24487" xr:uid="{00000000-0005-0000-0000-000093AC0000}"/>
    <cellStyle name="Millares 3 3 3 5 2 6" xfId="34831" xr:uid="{00000000-0005-0000-0000-000094AC0000}"/>
    <cellStyle name="Millares 3 3 3 5 3" xfId="5435" xr:uid="{00000000-0005-0000-0000-000095AC0000}"/>
    <cellStyle name="Millares 3 3 3 5 3 2" xfId="15832" xr:uid="{00000000-0005-0000-0000-000096AC0000}"/>
    <cellStyle name="Millares 3 3 3 5 3 2 2" xfId="46888" xr:uid="{00000000-0005-0000-0000-000097AC0000}"/>
    <cellStyle name="Millares 3 3 3 5 3 3" xfId="26204" xr:uid="{00000000-0005-0000-0000-000098AC0000}"/>
    <cellStyle name="Millares 3 3 3 5 3 4" xfId="36548" xr:uid="{00000000-0005-0000-0000-000099AC0000}"/>
    <cellStyle name="Millares 3 3 3 5 4" xfId="8870" xr:uid="{00000000-0005-0000-0000-00009AAC0000}"/>
    <cellStyle name="Millares 3 3 3 5 4 2" xfId="19255" xr:uid="{00000000-0005-0000-0000-00009BAC0000}"/>
    <cellStyle name="Millares 3 3 3 5 4 2 2" xfId="50305" xr:uid="{00000000-0005-0000-0000-00009CAC0000}"/>
    <cellStyle name="Millares 3 3 3 5 4 3" xfId="29621" xr:uid="{00000000-0005-0000-0000-00009DAC0000}"/>
    <cellStyle name="Millares 3 3 3 5 4 4" xfId="39965" xr:uid="{00000000-0005-0000-0000-00009EAC0000}"/>
    <cellStyle name="Millares 3 3 3 5 5" xfId="12406" xr:uid="{00000000-0005-0000-0000-00009FAC0000}"/>
    <cellStyle name="Millares 3 3 3 5 5 2" xfId="43462" xr:uid="{00000000-0005-0000-0000-0000A0AC0000}"/>
    <cellStyle name="Millares 3 3 3 5 6" xfId="22778" xr:uid="{00000000-0005-0000-0000-0000A1AC0000}"/>
    <cellStyle name="Millares 3 3 3 5 7" xfId="33122" xr:uid="{00000000-0005-0000-0000-0000A2AC0000}"/>
    <cellStyle name="Millares 3 3 3 6" xfId="1548" xr:uid="{00000000-0005-0000-0000-0000A3AC0000}"/>
    <cellStyle name="Millares 3 3 3 6 2" xfId="3719" xr:uid="{00000000-0005-0000-0000-0000A4AC0000}"/>
    <cellStyle name="Millares 3 3 3 6 2 2" xfId="7149" xr:uid="{00000000-0005-0000-0000-0000A5AC0000}"/>
    <cellStyle name="Millares 3 3 3 6 2 2 2" xfId="17544" xr:uid="{00000000-0005-0000-0000-0000A6AC0000}"/>
    <cellStyle name="Millares 3 3 3 6 2 2 2 2" xfId="48598" xr:uid="{00000000-0005-0000-0000-0000A7AC0000}"/>
    <cellStyle name="Millares 3 3 3 6 2 2 3" xfId="27914" xr:uid="{00000000-0005-0000-0000-0000A8AC0000}"/>
    <cellStyle name="Millares 3 3 3 6 2 2 4" xfId="38258" xr:uid="{00000000-0005-0000-0000-0000A9AC0000}"/>
    <cellStyle name="Millares 3 3 3 6 2 3" xfId="10629" xr:uid="{00000000-0005-0000-0000-0000AAAC0000}"/>
    <cellStyle name="Millares 3 3 3 6 2 3 2" xfId="20995" xr:uid="{00000000-0005-0000-0000-0000ABAC0000}"/>
    <cellStyle name="Millares 3 3 3 6 2 3 2 2" xfId="52044" xr:uid="{00000000-0005-0000-0000-0000ACAC0000}"/>
    <cellStyle name="Millares 3 3 3 6 2 3 3" xfId="31360" xr:uid="{00000000-0005-0000-0000-0000ADAC0000}"/>
    <cellStyle name="Millares 3 3 3 6 2 3 4" xfId="41704" xr:uid="{00000000-0005-0000-0000-0000AEAC0000}"/>
    <cellStyle name="Millares 3 3 3 6 2 4" xfId="14116" xr:uid="{00000000-0005-0000-0000-0000AFAC0000}"/>
    <cellStyle name="Millares 3 3 3 6 2 4 2" xfId="45172" xr:uid="{00000000-0005-0000-0000-0000B0AC0000}"/>
    <cellStyle name="Millares 3 3 3 6 2 5" xfId="24488" xr:uid="{00000000-0005-0000-0000-0000B1AC0000}"/>
    <cellStyle name="Millares 3 3 3 6 2 6" xfId="34832" xr:uid="{00000000-0005-0000-0000-0000B2AC0000}"/>
    <cellStyle name="Millares 3 3 3 6 3" xfId="5436" xr:uid="{00000000-0005-0000-0000-0000B3AC0000}"/>
    <cellStyle name="Millares 3 3 3 6 3 2" xfId="15833" xr:uid="{00000000-0005-0000-0000-0000B4AC0000}"/>
    <cellStyle name="Millares 3 3 3 6 3 2 2" xfId="46889" xr:uid="{00000000-0005-0000-0000-0000B5AC0000}"/>
    <cellStyle name="Millares 3 3 3 6 3 3" xfId="26205" xr:uid="{00000000-0005-0000-0000-0000B6AC0000}"/>
    <cellStyle name="Millares 3 3 3 6 3 4" xfId="36549" xr:uid="{00000000-0005-0000-0000-0000B7AC0000}"/>
    <cellStyle name="Millares 3 3 3 6 4" xfId="8871" xr:uid="{00000000-0005-0000-0000-0000B8AC0000}"/>
    <cellStyle name="Millares 3 3 3 6 4 2" xfId="19256" xr:uid="{00000000-0005-0000-0000-0000B9AC0000}"/>
    <cellStyle name="Millares 3 3 3 6 4 2 2" xfId="50306" xr:uid="{00000000-0005-0000-0000-0000BAAC0000}"/>
    <cellStyle name="Millares 3 3 3 6 4 3" xfId="29622" xr:uid="{00000000-0005-0000-0000-0000BBAC0000}"/>
    <cellStyle name="Millares 3 3 3 6 4 4" xfId="39966" xr:uid="{00000000-0005-0000-0000-0000BCAC0000}"/>
    <cellStyle name="Millares 3 3 3 6 5" xfId="12407" xr:uid="{00000000-0005-0000-0000-0000BDAC0000}"/>
    <cellStyle name="Millares 3 3 3 6 5 2" xfId="43463" xr:uid="{00000000-0005-0000-0000-0000BEAC0000}"/>
    <cellStyle name="Millares 3 3 3 6 6" xfId="22779" xr:uid="{00000000-0005-0000-0000-0000BFAC0000}"/>
    <cellStyle name="Millares 3 3 3 6 7" xfId="33123" xr:uid="{00000000-0005-0000-0000-0000C0AC0000}"/>
    <cellStyle name="Millares 3 3 3 7" xfId="1549" xr:uid="{00000000-0005-0000-0000-0000C1AC0000}"/>
    <cellStyle name="Millares 3 3 3 7 2" xfId="3720" xr:uid="{00000000-0005-0000-0000-0000C2AC0000}"/>
    <cellStyle name="Millares 3 3 3 7 2 2" xfId="7150" xr:uid="{00000000-0005-0000-0000-0000C3AC0000}"/>
    <cellStyle name="Millares 3 3 3 7 2 2 2" xfId="17545" xr:uid="{00000000-0005-0000-0000-0000C4AC0000}"/>
    <cellStyle name="Millares 3 3 3 7 2 2 2 2" xfId="48599" xr:uid="{00000000-0005-0000-0000-0000C5AC0000}"/>
    <cellStyle name="Millares 3 3 3 7 2 2 3" xfId="27915" xr:uid="{00000000-0005-0000-0000-0000C6AC0000}"/>
    <cellStyle name="Millares 3 3 3 7 2 2 4" xfId="38259" xr:uid="{00000000-0005-0000-0000-0000C7AC0000}"/>
    <cellStyle name="Millares 3 3 3 7 2 3" xfId="10630" xr:uid="{00000000-0005-0000-0000-0000C8AC0000}"/>
    <cellStyle name="Millares 3 3 3 7 2 3 2" xfId="20996" xr:uid="{00000000-0005-0000-0000-0000C9AC0000}"/>
    <cellStyle name="Millares 3 3 3 7 2 3 2 2" xfId="52045" xr:uid="{00000000-0005-0000-0000-0000CAAC0000}"/>
    <cellStyle name="Millares 3 3 3 7 2 3 3" xfId="31361" xr:uid="{00000000-0005-0000-0000-0000CBAC0000}"/>
    <cellStyle name="Millares 3 3 3 7 2 3 4" xfId="41705" xr:uid="{00000000-0005-0000-0000-0000CCAC0000}"/>
    <cellStyle name="Millares 3 3 3 7 2 4" xfId="14117" xr:uid="{00000000-0005-0000-0000-0000CDAC0000}"/>
    <cellStyle name="Millares 3 3 3 7 2 4 2" xfId="45173" xr:uid="{00000000-0005-0000-0000-0000CEAC0000}"/>
    <cellStyle name="Millares 3 3 3 7 2 5" xfId="24489" xr:uid="{00000000-0005-0000-0000-0000CFAC0000}"/>
    <cellStyle name="Millares 3 3 3 7 2 6" xfId="34833" xr:uid="{00000000-0005-0000-0000-0000D0AC0000}"/>
    <cellStyle name="Millares 3 3 3 7 3" xfId="5437" xr:uid="{00000000-0005-0000-0000-0000D1AC0000}"/>
    <cellStyle name="Millares 3 3 3 7 3 2" xfId="15834" xr:uid="{00000000-0005-0000-0000-0000D2AC0000}"/>
    <cellStyle name="Millares 3 3 3 7 3 2 2" xfId="46890" xr:uid="{00000000-0005-0000-0000-0000D3AC0000}"/>
    <cellStyle name="Millares 3 3 3 7 3 3" xfId="26206" xr:uid="{00000000-0005-0000-0000-0000D4AC0000}"/>
    <cellStyle name="Millares 3 3 3 7 3 4" xfId="36550" xr:uid="{00000000-0005-0000-0000-0000D5AC0000}"/>
    <cellStyle name="Millares 3 3 3 7 4" xfId="8872" xr:uid="{00000000-0005-0000-0000-0000D6AC0000}"/>
    <cellStyle name="Millares 3 3 3 7 4 2" xfId="19257" xr:uid="{00000000-0005-0000-0000-0000D7AC0000}"/>
    <cellStyle name="Millares 3 3 3 7 4 2 2" xfId="50307" xr:uid="{00000000-0005-0000-0000-0000D8AC0000}"/>
    <cellStyle name="Millares 3 3 3 7 4 3" xfId="29623" xr:uid="{00000000-0005-0000-0000-0000D9AC0000}"/>
    <cellStyle name="Millares 3 3 3 7 4 4" xfId="39967" xr:uid="{00000000-0005-0000-0000-0000DAAC0000}"/>
    <cellStyle name="Millares 3 3 3 7 5" xfId="12408" xr:uid="{00000000-0005-0000-0000-0000DBAC0000}"/>
    <cellStyle name="Millares 3 3 3 7 5 2" xfId="43464" xr:uid="{00000000-0005-0000-0000-0000DCAC0000}"/>
    <cellStyle name="Millares 3 3 3 7 6" xfId="22780" xr:uid="{00000000-0005-0000-0000-0000DDAC0000}"/>
    <cellStyle name="Millares 3 3 3 7 7" xfId="33124" xr:uid="{00000000-0005-0000-0000-0000DEAC0000}"/>
    <cellStyle name="Millares 3 3 3 8" xfId="3697" xr:uid="{00000000-0005-0000-0000-0000DFAC0000}"/>
    <cellStyle name="Millares 3 3 3 8 2" xfId="7127" xr:uid="{00000000-0005-0000-0000-0000E0AC0000}"/>
    <cellStyle name="Millares 3 3 3 8 2 2" xfId="17522" xr:uid="{00000000-0005-0000-0000-0000E1AC0000}"/>
    <cellStyle name="Millares 3 3 3 8 2 2 2" xfId="48576" xr:uid="{00000000-0005-0000-0000-0000E2AC0000}"/>
    <cellStyle name="Millares 3 3 3 8 2 3" xfId="27892" xr:uid="{00000000-0005-0000-0000-0000E3AC0000}"/>
    <cellStyle name="Millares 3 3 3 8 2 4" xfId="38236" xr:uid="{00000000-0005-0000-0000-0000E4AC0000}"/>
    <cellStyle name="Millares 3 3 3 8 3" xfId="10607" xr:uid="{00000000-0005-0000-0000-0000E5AC0000}"/>
    <cellStyle name="Millares 3 3 3 8 3 2" xfId="20973" xr:uid="{00000000-0005-0000-0000-0000E6AC0000}"/>
    <cellStyle name="Millares 3 3 3 8 3 2 2" xfId="52022" xr:uid="{00000000-0005-0000-0000-0000E7AC0000}"/>
    <cellStyle name="Millares 3 3 3 8 3 3" xfId="31338" xr:uid="{00000000-0005-0000-0000-0000E8AC0000}"/>
    <cellStyle name="Millares 3 3 3 8 3 4" xfId="41682" xr:uid="{00000000-0005-0000-0000-0000E9AC0000}"/>
    <cellStyle name="Millares 3 3 3 8 4" xfId="14094" xr:uid="{00000000-0005-0000-0000-0000EAAC0000}"/>
    <cellStyle name="Millares 3 3 3 8 4 2" xfId="45150" xr:uid="{00000000-0005-0000-0000-0000EBAC0000}"/>
    <cellStyle name="Millares 3 3 3 8 5" xfId="24466" xr:uid="{00000000-0005-0000-0000-0000ECAC0000}"/>
    <cellStyle name="Millares 3 3 3 8 6" xfId="34810" xr:uid="{00000000-0005-0000-0000-0000EDAC0000}"/>
    <cellStyle name="Millares 3 3 3 9" xfId="5414" xr:uid="{00000000-0005-0000-0000-0000EEAC0000}"/>
    <cellStyle name="Millares 3 3 3 9 2" xfId="15811" xr:uid="{00000000-0005-0000-0000-0000EFAC0000}"/>
    <cellStyle name="Millares 3 3 3 9 2 2" xfId="46867" xr:uid="{00000000-0005-0000-0000-0000F0AC0000}"/>
    <cellStyle name="Millares 3 3 3 9 3" xfId="26183" xr:uid="{00000000-0005-0000-0000-0000F1AC0000}"/>
    <cellStyle name="Millares 3 3 3 9 4" xfId="36527" xr:uid="{00000000-0005-0000-0000-0000F2AC0000}"/>
    <cellStyle name="Millares 3 3 4" xfId="1550" xr:uid="{00000000-0005-0000-0000-0000F3AC0000}"/>
    <cellStyle name="Millares 3 3 4 10" xfId="12409" xr:uid="{00000000-0005-0000-0000-0000F4AC0000}"/>
    <cellStyle name="Millares 3 3 4 10 2" xfId="43465" xr:uid="{00000000-0005-0000-0000-0000F5AC0000}"/>
    <cellStyle name="Millares 3 3 4 11" xfId="22781" xr:uid="{00000000-0005-0000-0000-0000F6AC0000}"/>
    <cellStyle name="Millares 3 3 4 12" xfId="33125" xr:uid="{00000000-0005-0000-0000-0000F7AC0000}"/>
    <cellStyle name="Millares 3 3 4 2" xfId="1551" xr:uid="{00000000-0005-0000-0000-0000F8AC0000}"/>
    <cellStyle name="Millares 3 3 4 2 10" xfId="22782" xr:uid="{00000000-0005-0000-0000-0000F9AC0000}"/>
    <cellStyle name="Millares 3 3 4 2 11" xfId="33126" xr:uid="{00000000-0005-0000-0000-0000FAAC0000}"/>
    <cellStyle name="Millares 3 3 4 2 2" xfId="1552" xr:uid="{00000000-0005-0000-0000-0000FBAC0000}"/>
    <cellStyle name="Millares 3 3 4 2 2 2" xfId="1553" xr:uid="{00000000-0005-0000-0000-0000FCAC0000}"/>
    <cellStyle name="Millares 3 3 4 2 2 2 2" xfId="3724" xr:uid="{00000000-0005-0000-0000-0000FDAC0000}"/>
    <cellStyle name="Millares 3 3 4 2 2 2 2 2" xfId="7154" xr:uid="{00000000-0005-0000-0000-0000FEAC0000}"/>
    <cellStyle name="Millares 3 3 4 2 2 2 2 2 2" xfId="17549" xr:uid="{00000000-0005-0000-0000-0000FFAC0000}"/>
    <cellStyle name="Millares 3 3 4 2 2 2 2 2 2 2" xfId="48603" xr:uid="{00000000-0005-0000-0000-000000AD0000}"/>
    <cellStyle name="Millares 3 3 4 2 2 2 2 2 3" xfId="27919" xr:uid="{00000000-0005-0000-0000-000001AD0000}"/>
    <cellStyle name="Millares 3 3 4 2 2 2 2 2 4" xfId="38263" xr:uid="{00000000-0005-0000-0000-000002AD0000}"/>
    <cellStyle name="Millares 3 3 4 2 2 2 2 3" xfId="10634" xr:uid="{00000000-0005-0000-0000-000003AD0000}"/>
    <cellStyle name="Millares 3 3 4 2 2 2 2 3 2" xfId="21000" xr:uid="{00000000-0005-0000-0000-000004AD0000}"/>
    <cellStyle name="Millares 3 3 4 2 2 2 2 3 2 2" xfId="52049" xr:uid="{00000000-0005-0000-0000-000005AD0000}"/>
    <cellStyle name="Millares 3 3 4 2 2 2 2 3 3" xfId="31365" xr:uid="{00000000-0005-0000-0000-000006AD0000}"/>
    <cellStyle name="Millares 3 3 4 2 2 2 2 3 4" xfId="41709" xr:uid="{00000000-0005-0000-0000-000007AD0000}"/>
    <cellStyle name="Millares 3 3 4 2 2 2 2 4" xfId="14121" xr:uid="{00000000-0005-0000-0000-000008AD0000}"/>
    <cellStyle name="Millares 3 3 4 2 2 2 2 4 2" xfId="45177" xr:uid="{00000000-0005-0000-0000-000009AD0000}"/>
    <cellStyle name="Millares 3 3 4 2 2 2 2 5" xfId="24493" xr:uid="{00000000-0005-0000-0000-00000AAD0000}"/>
    <cellStyle name="Millares 3 3 4 2 2 2 2 6" xfId="34837" xr:uid="{00000000-0005-0000-0000-00000BAD0000}"/>
    <cellStyle name="Millares 3 3 4 2 2 2 3" xfId="5441" xr:uid="{00000000-0005-0000-0000-00000CAD0000}"/>
    <cellStyle name="Millares 3 3 4 2 2 2 3 2" xfId="15838" xr:uid="{00000000-0005-0000-0000-00000DAD0000}"/>
    <cellStyle name="Millares 3 3 4 2 2 2 3 2 2" xfId="46894" xr:uid="{00000000-0005-0000-0000-00000EAD0000}"/>
    <cellStyle name="Millares 3 3 4 2 2 2 3 3" xfId="26210" xr:uid="{00000000-0005-0000-0000-00000FAD0000}"/>
    <cellStyle name="Millares 3 3 4 2 2 2 3 4" xfId="36554" xr:uid="{00000000-0005-0000-0000-000010AD0000}"/>
    <cellStyle name="Millares 3 3 4 2 2 2 4" xfId="8876" xr:uid="{00000000-0005-0000-0000-000011AD0000}"/>
    <cellStyle name="Millares 3 3 4 2 2 2 4 2" xfId="19261" xr:uid="{00000000-0005-0000-0000-000012AD0000}"/>
    <cellStyle name="Millares 3 3 4 2 2 2 4 2 2" xfId="50311" xr:uid="{00000000-0005-0000-0000-000013AD0000}"/>
    <cellStyle name="Millares 3 3 4 2 2 2 4 3" xfId="29627" xr:uid="{00000000-0005-0000-0000-000014AD0000}"/>
    <cellStyle name="Millares 3 3 4 2 2 2 4 4" xfId="39971" xr:uid="{00000000-0005-0000-0000-000015AD0000}"/>
    <cellStyle name="Millares 3 3 4 2 2 2 5" xfId="12412" xr:uid="{00000000-0005-0000-0000-000016AD0000}"/>
    <cellStyle name="Millares 3 3 4 2 2 2 5 2" xfId="43468" xr:uid="{00000000-0005-0000-0000-000017AD0000}"/>
    <cellStyle name="Millares 3 3 4 2 2 2 6" xfId="22784" xr:uid="{00000000-0005-0000-0000-000018AD0000}"/>
    <cellStyle name="Millares 3 3 4 2 2 2 7" xfId="33128" xr:uid="{00000000-0005-0000-0000-000019AD0000}"/>
    <cellStyle name="Millares 3 3 4 2 2 3" xfId="3723" xr:uid="{00000000-0005-0000-0000-00001AAD0000}"/>
    <cellStyle name="Millares 3 3 4 2 2 3 2" xfId="7153" xr:uid="{00000000-0005-0000-0000-00001BAD0000}"/>
    <cellStyle name="Millares 3 3 4 2 2 3 2 2" xfId="17548" xr:uid="{00000000-0005-0000-0000-00001CAD0000}"/>
    <cellStyle name="Millares 3 3 4 2 2 3 2 2 2" xfId="48602" xr:uid="{00000000-0005-0000-0000-00001DAD0000}"/>
    <cellStyle name="Millares 3 3 4 2 2 3 2 3" xfId="27918" xr:uid="{00000000-0005-0000-0000-00001EAD0000}"/>
    <cellStyle name="Millares 3 3 4 2 2 3 2 4" xfId="38262" xr:uid="{00000000-0005-0000-0000-00001FAD0000}"/>
    <cellStyle name="Millares 3 3 4 2 2 3 3" xfId="10633" xr:uid="{00000000-0005-0000-0000-000020AD0000}"/>
    <cellStyle name="Millares 3 3 4 2 2 3 3 2" xfId="20999" xr:uid="{00000000-0005-0000-0000-000021AD0000}"/>
    <cellStyle name="Millares 3 3 4 2 2 3 3 2 2" xfId="52048" xr:uid="{00000000-0005-0000-0000-000022AD0000}"/>
    <cellStyle name="Millares 3 3 4 2 2 3 3 3" xfId="31364" xr:uid="{00000000-0005-0000-0000-000023AD0000}"/>
    <cellStyle name="Millares 3 3 4 2 2 3 3 4" xfId="41708" xr:uid="{00000000-0005-0000-0000-000024AD0000}"/>
    <cellStyle name="Millares 3 3 4 2 2 3 4" xfId="14120" xr:uid="{00000000-0005-0000-0000-000025AD0000}"/>
    <cellStyle name="Millares 3 3 4 2 2 3 4 2" xfId="45176" xr:uid="{00000000-0005-0000-0000-000026AD0000}"/>
    <cellStyle name="Millares 3 3 4 2 2 3 5" xfId="24492" xr:uid="{00000000-0005-0000-0000-000027AD0000}"/>
    <cellStyle name="Millares 3 3 4 2 2 3 6" xfId="34836" xr:uid="{00000000-0005-0000-0000-000028AD0000}"/>
    <cellStyle name="Millares 3 3 4 2 2 4" xfId="5440" xr:uid="{00000000-0005-0000-0000-000029AD0000}"/>
    <cellStyle name="Millares 3 3 4 2 2 4 2" xfId="15837" xr:uid="{00000000-0005-0000-0000-00002AAD0000}"/>
    <cellStyle name="Millares 3 3 4 2 2 4 2 2" xfId="46893" xr:uid="{00000000-0005-0000-0000-00002BAD0000}"/>
    <cellStyle name="Millares 3 3 4 2 2 4 3" xfId="26209" xr:uid="{00000000-0005-0000-0000-00002CAD0000}"/>
    <cellStyle name="Millares 3 3 4 2 2 4 4" xfId="36553" xr:uid="{00000000-0005-0000-0000-00002DAD0000}"/>
    <cellStyle name="Millares 3 3 4 2 2 5" xfId="8875" xr:uid="{00000000-0005-0000-0000-00002EAD0000}"/>
    <cellStyle name="Millares 3 3 4 2 2 5 2" xfId="19260" xr:uid="{00000000-0005-0000-0000-00002FAD0000}"/>
    <cellStyle name="Millares 3 3 4 2 2 5 2 2" xfId="50310" xr:uid="{00000000-0005-0000-0000-000030AD0000}"/>
    <cellStyle name="Millares 3 3 4 2 2 5 3" xfId="29626" xr:uid="{00000000-0005-0000-0000-000031AD0000}"/>
    <cellStyle name="Millares 3 3 4 2 2 5 4" xfId="39970" xr:uid="{00000000-0005-0000-0000-000032AD0000}"/>
    <cellStyle name="Millares 3 3 4 2 2 6" xfId="12411" xr:uid="{00000000-0005-0000-0000-000033AD0000}"/>
    <cellStyle name="Millares 3 3 4 2 2 6 2" xfId="43467" xr:uid="{00000000-0005-0000-0000-000034AD0000}"/>
    <cellStyle name="Millares 3 3 4 2 2 7" xfId="22783" xr:uid="{00000000-0005-0000-0000-000035AD0000}"/>
    <cellStyle name="Millares 3 3 4 2 2 8" xfId="33127" xr:uid="{00000000-0005-0000-0000-000036AD0000}"/>
    <cellStyle name="Millares 3 3 4 2 3" xfId="1554" xr:uid="{00000000-0005-0000-0000-000037AD0000}"/>
    <cellStyle name="Millares 3 3 4 2 3 2" xfId="3725" xr:uid="{00000000-0005-0000-0000-000038AD0000}"/>
    <cellStyle name="Millares 3 3 4 2 3 2 2" xfId="7155" xr:uid="{00000000-0005-0000-0000-000039AD0000}"/>
    <cellStyle name="Millares 3 3 4 2 3 2 2 2" xfId="17550" xr:uid="{00000000-0005-0000-0000-00003AAD0000}"/>
    <cellStyle name="Millares 3 3 4 2 3 2 2 2 2" xfId="48604" xr:uid="{00000000-0005-0000-0000-00003BAD0000}"/>
    <cellStyle name="Millares 3 3 4 2 3 2 2 3" xfId="27920" xr:uid="{00000000-0005-0000-0000-00003CAD0000}"/>
    <cellStyle name="Millares 3 3 4 2 3 2 2 4" xfId="38264" xr:uid="{00000000-0005-0000-0000-00003DAD0000}"/>
    <cellStyle name="Millares 3 3 4 2 3 2 3" xfId="10635" xr:uid="{00000000-0005-0000-0000-00003EAD0000}"/>
    <cellStyle name="Millares 3 3 4 2 3 2 3 2" xfId="21001" xr:uid="{00000000-0005-0000-0000-00003FAD0000}"/>
    <cellStyle name="Millares 3 3 4 2 3 2 3 2 2" xfId="52050" xr:uid="{00000000-0005-0000-0000-000040AD0000}"/>
    <cellStyle name="Millares 3 3 4 2 3 2 3 3" xfId="31366" xr:uid="{00000000-0005-0000-0000-000041AD0000}"/>
    <cellStyle name="Millares 3 3 4 2 3 2 3 4" xfId="41710" xr:uid="{00000000-0005-0000-0000-000042AD0000}"/>
    <cellStyle name="Millares 3 3 4 2 3 2 4" xfId="14122" xr:uid="{00000000-0005-0000-0000-000043AD0000}"/>
    <cellStyle name="Millares 3 3 4 2 3 2 4 2" xfId="45178" xr:uid="{00000000-0005-0000-0000-000044AD0000}"/>
    <cellStyle name="Millares 3 3 4 2 3 2 5" xfId="24494" xr:uid="{00000000-0005-0000-0000-000045AD0000}"/>
    <cellStyle name="Millares 3 3 4 2 3 2 6" xfId="34838" xr:uid="{00000000-0005-0000-0000-000046AD0000}"/>
    <cellStyle name="Millares 3 3 4 2 3 3" xfId="5442" xr:uid="{00000000-0005-0000-0000-000047AD0000}"/>
    <cellStyle name="Millares 3 3 4 2 3 3 2" xfId="15839" xr:uid="{00000000-0005-0000-0000-000048AD0000}"/>
    <cellStyle name="Millares 3 3 4 2 3 3 2 2" xfId="46895" xr:uid="{00000000-0005-0000-0000-000049AD0000}"/>
    <cellStyle name="Millares 3 3 4 2 3 3 3" xfId="26211" xr:uid="{00000000-0005-0000-0000-00004AAD0000}"/>
    <cellStyle name="Millares 3 3 4 2 3 3 4" xfId="36555" xr:uid="{00000000-0005-0000-0000-00004BAD0000}"/>
    <cellStyle name="Millares 3 3 4 2 3 4" xfId="8877" xr:uid="{00000000-0005-0000-0000-00004CAD0000}"/>
    <cellStyle name="Millares 3 3 4 2 3 4 2" xfId="19262" xr:uid="{00000000-0005-0000-0000-00004DAD0000}"/>
    <cellStyle name="Millares 3 3 4 2 3 4 2 2" xfId="50312" xr:uid="{00000000-0005-0000-0000-00004EAD0000}"/>
    <cellStyle name="Millares 3 3 4 2 3 4 3" xfId="29628" xr:uid="{00000000-0005-0000-0000-00004FAD0000}"/>
    <cellStyle name="Millares 3 3 4 2 3 4 4" xfId="39972" xr:uid="{00000000-0005-0000-0000-000050AD0000}"/>
    <cellStyle name="Millares 3 3 4 2 3 5" xfId="12413" xr:uid="{00000000-0005-0000-0000-000051AD0000}"/>
    <cellStyle name="Millares 3 3 4 2 3 5 2" xfId="43469" xr:uid="{00000000-0005-0000-0000-000052AD0000}"/>
    <cellStyle name="Millares 3 3 4 2 3 6" xfId="22785" xr:uid="{00000000-0005-0000-0000-000053AD0000}"/>
    <cellStyle name="Millares 3 3 4 2 3 7" xfId="33129" xr:uid="{00000000-0005-0000-0000-000054AD0000}"/>
    <cellStyle name="Millares 3 3 4 2 4" xfId="1555" xr:uid="{00000000-0005-0000-0000-000055AD0000}"/>
    <cellStyle name="Millares 3 3 4 2 4 2" xfId="3726" xr:uid="{00000000-0005-0000-0000-000056AD0000}"/>
    <cellStyle name="Millares 3 3 4 2 4 2 2" xfId="7156" xr:uid="{00000000-0005-0000-0000-000057AD0000}"/>
    <cellStyle name="Millares 3 3 4 2 4 2 2 2" xfId="17551" xr:uid="{00000000-0005-0000-0000-000058AD0000}"/>
    <cellStyle name="Millares 3 3 4 2 4 2 2 2 2" xfId="48605" xr:uid="{00000000-0005-0000-0000-000059AD0000}"/>
    <cellStyle name="Millares 3 3 4 2 4 2 2 3" xfId="27921" xr:uid="{00000000-0005-0000-0000-00005AAD0000}"/>
    <cellStyle name="Millares 3 3 4 2 4 2 2 4" xfId="38265" xr:uid="{00000000-0005-0000-0000-00005BAD0000}"/>
    <cellStyle name="Millares 3 3 4 2 4 2 3" xfId="10636" xr:uid="{00000000-0005-0000-0000-00005CAD0000}"/>
    <cellStyle name="Millares 3 3 4 2 4 2 3 2" xfId="21002" xr:uid="{00000000-0005-0000-0000-00005DAD0000}"/>
    <cellStyle name="Millares 3 3 4 2 4 2 3 2 2" xfId="52051" xr:uid="{00000000-0005-0000-0000-00005EAD0000}"/>
    <cellStyle name="Millares 3 3 4 2 4 2 3 3" xfId="31367" xr:uid="{00000000-0005-0000-0000-00005FAD0000}"/>
    <cellStyle name="Millares 3 3 4 2 4 2 3 4" xfId="41711" xr:uid="{00000000-0005-0000-0000-000060AD0000}"/>
    <cellStyle name="Millares 3 3 4 2 4 2 4" xfId="14123" xr:uid="{00000000-0005-0000-0000-000061AD0000}"/>
    <cellStyle name="Millares 3 3 4 2 4 2 4 2" xfId="45179" xr:uid="{00000000-0005-0000-0000-000062AD0000}"/>
    <cellStyle name="Millares 3 3 4 2 4 2 5" xfId="24495" xr:uid="{00000000-0005-0000-0000-000063AD0000}"/>
    <cellStyle name="Millares 3 3 4 2 4 2 6" xfId="34839" xr:uid="{00000000-0005-0000-0000-000064AD0000}"/>
    <cellStyle name="Millares 3 3 4 2 4 3" xfId="5443" xr:uid="{00000000-0005-0000-0000-000065AD0000}"/>
    <cellStyle name="Millares 3 3 4 2 4 3 2" xfId="15840" xr:uid="{00000000-0005-0000-0000-000066AD0000}"/>
    <cellStyle name="Millares 3 3 4 2 4 3 2 2" xfId="46896" xr:uid="{00000000-0005-0000-0000-000067AD0000}"/>
    <cellStyle name="Millares 3 3 4 2 4 3 3" xfId="26212" xr:uid="{00000000-0005-0000-0000-000068AD0000}"/>
    <cellStyle name="Millares 3 3 4 2 4 3 4" xfId="36556" xr:uid="{00000000-0005-0000-0000-000069AD0000}"/>
    <cellStyle name="Millares 3 3 4 2 4 4" xfId="8878" xr:uid="{00000000-0005-0000-0000-00006AAD0000}"/>
    <cellStyle name="Millares 3 3 4 2 4 4 2" xfId="19263" xr:uid="{00000000-0005-0000-0000-00006BAD0000}"/>
    <cellStyle name="Millares 3 3 4 2 4 4 2 2" xfId="50313" xr:uid="{00000000-0005-0000-0000-00006CAD0000}"/>
    <cellStyle name="Millares 3 3 4 2 4 4 3" xfId="29629" xr:uid="{00000000-0005-0000-0000-00006DAD0000}"/>
    <cellStyle name="Millares 3 3 4 2 4 4 4" xfId="39973" xr:uid="{00000000-0005-0000-0000-00006EAD0000}"/>
    <cellStyle name="Millares 3 3 4 2 4 5" xfId="12414" xr:uid="{00000000-0005-0000-0000-00006FAD0000}"/>
    <cellStyle name="Millares 3 3 4 2 4 5 2" xfId="43470" xr:uid="{00000000-0005-0000-0000-000070AD0000}"/>
    <cellStyle name="Millares 3 3 4 2 4 6" xfId="22786" xr:uid="{00000000-0005-0000-0000-000071AD0000}"/>
    <cellStyle name="Millares 3 3 4 2 4 7" xfId="33130" xr:uid="{00000000-0005-0000-0000-000072AD0000}"/>
    <cellStyle name="Millares 3 3 4 2 5" xfId="1556" xr:uid="{00000000-0005-0000-0000-000073AD0000}"/>
    <cellStyle name="Millares 3 3 4 2 5 2" xfId="3727" xr:uid="{00000000-0005-0000-0000-000074AD0000}"/>
    <cellStyle name="Millares 3 3 4 2 5 2 2" xfId="7157" xr:uid="{00000000-0005-0000-0000-000075AD0000}"/>
    <cellStyle name="Millares 3 3 4 2 5 2 2 2" xfId="17552" xr:uid="{00000000-0005-0000-0000-000076AD0000}"/>
    <cellStyle name="Millares 3 3 4 2 5 2 2 2 2" xfId="48606" xr:uid="{00000000-0005-0000-0000-000077AD0000}"/>
    <cellStyle name="Millares 3 3 4 2 5 2 2 3" xfId="27922" xr:uid="{00000000-0005-0000-0000-000078AD0000}"/>
    <cellStyle name="Millares 3 3 4 2 5 2 2 4" xfId="38266" xr:uid="{00000000-0005-0000-0000-000079AD0000}"/>
    <cellStyle name="Millares 3 3 4 2 5 2 3" xfId="10637" xr:uid="{00000000-0005-0000-0000-00007AAD0000}"/>
    <cellStyle name="Millares 3 3 4 2 5 2 3 2" xfId="21003" xr:uid="{00000000-0005-0000-0000-00007BAD0000}"/>
    <cellStyle name="Millares 3 3 4 2 5 2 3 2 2" xfId="52052" xr:uid="{00000000-0005-0000-0000-00007CAD0000}"/>
    <cellStyle name="Millares 3 3 4 2 5 2 3 3" xfId="31368" xr:uid="{00000000-0005-0000-0000-00007DAD0000}"/>
    <cellStyle name="Millares 3 3 4 2 5 2 3 4" xfId="41712" xr:uid="{00000000-0005-0000-0000-00007EAD0000}"/>
    <cellStyle name="Millares 3 3 4 2 5 2 4" xfId="14124" xr:uid="{00000000-0005-0000-0000-00007FAD0000}"/>
    <cellStyle name="Millares 3 3 4 2 5 2 4 2" xfId="45180" xr:uid="{00000000-0005-0000-0000-000080AD0000}"/>
    <cellStyle name="Millares 3 3 4 2 5 2 5" xfId="24496" xr:uid="{00000000-0005-0000-0000-000081AD0000}"/>
    <cellStyle name="Millares 3 3 4 2 5 2 6" xfId="34840" xr:uid="{00000000-0005-0000-0000-000082AD0000}"/>
    <cellStyle name="Millares 3 3 4 2 5 3" xfId="5444" xr:uid="{00000000-0005-0000-0000-000083AD0000}"/>
    <cellStyle name="Millares 3 3 4 2 5 3 2" xfId="15841" xr:uid="{00000000-0005-0000-0000-000084AD0000}"/>
    <cellStyle name="Millares 3 3 4 2 5 3 2 2" xfId="46897" xr:uid="{00000000-0005-0000-0000-000085AD0000}"/>
    <cellStyle name="Millares 3 3 4 2 5 3 3" xfId="26213" xr:uid="{00000000-0005-0000-0000-000086AD0000}"/>
    <cellStyle name="Millares 3 3 4 2 5 3 4" xfId="36557" xr:uid="{00000000-0005-0000-0000-000087AD0000}"/>
    <cellStyle name="Millares 3 3 4 2 5 4" xfId="8879" xr:uid="{00000000-0005-0000-0000-000088AD0000}"/>
    <cellStyle name="Millares 3 3 4 2 5 4 2" xfId="19264" xr:uid="{00000000-0005-0000-0000-000089AD0000}"/>
    <cellStyle name="Millares 3 3 4 2 5 4 2 2" xfId="50314" xr:uid="{00000000-0005-0000-0000-00008AAD0000}"/>
    <cellStyle name="Millares 3 3 4 2 5 4 3" xfId="29630" xr:uid="{00000000-0005-0000-0000-00008BAD0000}"/>
    <cellStyle name="Millares 3 3 4 2 5 4 4" xfId="39974" xr:uid="{00000000-0005-0000-0000-00008CAD0000}"/>
    <cellStyle name="Millares 3 3 4 2 5 5" xfId="12415" xr:uid="{00000000-0005-0000-0000-00008DAD0000}"/>
    <cellStyle name="Millares 3 3 4 2 5 5 2" xfId="43471" xr:uid="{00000000-0005-0000-0000-00008EAD0000}"/>
    <cellStyle name="Millares 3 3 4 2 5 6" xfId="22787" xr:uid="{00000000-0005-0000-0000-00008FAD0000}"/>
    <cellStyle name="Millares 3 3 4 2 5 7" xfId="33131" xr:uid="{00000000-0005-0000-0000-000090AD0000}"/>
    <cellStyle name="Millares 3 3 4 2 6" xfId="3722" xr:uid="{00000000-0005-0000-0000-000091AD0000}"/>
    <cellStyle name="Millares 3 3 4 2 6 2" xfId="7152" xr:uid="{00000000-0005-0000-0000-000092AD0000}"/>
    <cellStyle name="Millares 3 3 4 2 6 2 2" xfId="17547" xr:uid="{00000000-0005-0000-0000-000093AD0000}"/>
    <cellStyle name="Millares 3 3 4 2 6 2 2 2" xfId="48601" xr:uid="{00000000-0005-0000-0000-000094AD0000}"/>
    <cellStyle name="Millares 3 3 4 2 6 2 3" xfId="27917" xr:uid="{00000000-0005-0000-0000-000095AD0000}"/>
    <cellStyle name="Millares 3 3 4 2 6 2 4" xfId="38261" xr:uid="{00000000-0005-0000-0000-000096AD0000}"/>
    <cellStyle name="Millares 3 3 4 2 6 3" xfId="10632" xr:uid="{00000000-0005-0000-0000-000097AD0000}"/>
    <cellStyle name="Millares 3 3 4 2 6 3 2" xfId="20998" xr:uid="{00000000-0005-0000-0000-000098AD0000}"/>
    <cellStyle name="Millares 3 3 4 2 6 3 2 2" xfId="52047" xr:uid="{00000000-0005-0000-0000-000099AD0000}"/>
    <cellStyle name="Millares 3 3 4 2 6 3 3" xfId="31363" xr:uid="{00000000-0005-0000-0000-00009AAD0000}"/>
    <cellStyle name="Millares 3 3 4 2 6 3 4" xfId="41707" xr:uid="{00000000-0005-0000-0000-00009BAD0000}"/>
    <cellStyle name="Millares 3 3 4 2 6 4" xfId="14119" xr:uid="{00000000-0005-0000-0000-00009CAD0000}"/>
    <cellStyle name="Millares 3 3 4 2 6 4 2" xfId="45175" xr:uid="{00000000-0005-0000-0000-00009DAD0000}"/>
    <cellStyle name="Millares 3 3 4 2 6 5" xfId="24491" xr:uid="{00000000-0005-0000-0000-00009EAD0000}"/>
    <cellStyle name="Millares 3 3 4 2 6 6" xfId="34835" xr:uid="{00000000-0005-0000-0000-00009FAD0000}"/>
    <cellStyle name="Millares 3 3 4 2 7" xfId="5439" xr:uid="{00000000-0005-0000-0000-0000A0AD0000}"/>
    <cellStyle name="Millares 3 3 4 2 7 2" xfId="15836" xr:uid="{00000000-0005-0000-0000-0000A1AD0000}"/>
    <cellStyle name="Millares 3 3 4 2 7 2 2" xfId="46892" xr:uid="{00000000-0005-0000-0000-0000A2AD0000}"/>
    <cellStyle name="Millares 3 3 4 2 7 3" xfId="26208" xr:uid="{00000000-0005-0000-0000-0000A3AD0000}"/>
    <cellStyle name="Millares 3 3 4 2 7 4" xfId="36552" xr:uid="{00000000-0005-0000-0000-0000A4AD0000}"/>
    <cellStyle name="Millares 3 3 4 2 8" xfId="8874" xr:uid="{00000000-0005-0000-0000-0000A5AD0000}"/>
    <cellStyle name="Millares 3 3 4 2 8 2" xfId="19259" xr:uid="{00000000-0005-0000-0000-0000A6AD0000}"/>
    <cellStyle name="Millares 3 3 4 2 8 2 2" xfId="50309" xr:uid="{00000000-0005-0000-0000-0000A7AD0000}"/>
    <cellStyle name="Millares 3 3 4 2 8 3" xfId="29625" xr:uid="{00000000-0005-0000-0000-0000A8AD0000}"/>
    <cellStyle name="Millares 3 3 4 2 8 4" xfId="39969" xr:uid="{00000000-0005-0000-0000-0000A9AD0000}"/>
    <cellStyle name="Millares 3 3 4 2 9" xfId="12410" xr:uid="{00000000-0005-0000-0000-0000AAAD0000}"/>
    <cellStyle name="Millares 3 3 4 2 9 2" xfId="43466" xr:uid="{00000000-0005-0000-0000-0000ABAD0000}"/>
    <cellStyle name="Millares 3 3 4 3" xfId="1557" xr:uid="{00000000-0005-0000-0000-0000ACAD0000}"/>
    <cellStyle name="Millares 3 3 4 3 2" xfId="1558" xr:uid="{00000000-0005-0000-0000-0000ADAD0000}"/>
    <cellStyle name="Millares 3 3 4 3 2 2" xfId="3729" xr:uid="{00000000-0005-0000-0000-0000AEAD0000}"/>
    <cellStyle name="Millares 3 3 4 3 2 2 2" xfId="7159" xr:uid="{00000000-0005-0000-0000-0000AFAD0000}"/>
    <cellStyle name="Millares 3 3 4 3 2 2 2 2" xfId="17554" xr:uid="{00000000-0005-0000-0000-0000B0AD0000}"/>
    <cellStyle name="Millares 3 3 4 3 2 2 2 2 2" xfId="48608" xr:uid="{00000000-0005-0000-0000-0000B1AD0000}"/>
    <cellStyle name="Millares 3 3 4 3 2 2 2 3" xfId="27924" xr:uid="{00000000-0005-0000-0000-0000B2AD0000}"/>
    <cellStyle name="Millares 3 3 4 3 2 2 2 4" xfId="38268" xr:uid="{00000000-0005-0000-0000-0000B3AD0000}"/>
    <cellStyle name="Millares 3 3 4 3 2 2 3" xfId="10639" xr:uid="{00000000-0005-0000-0000-0000B4AD0000}"/>
    <cellStyle name="Millares 3 3 4 3 2 2 3 2" xfId="21005" xr:uid="{00000000-0005-0000-0000-0000B5AD0000}"/>
    <cellStyle name="Millares 3 3 4 3 2 2 3 2 2" xfId="52054" xr:uid="{00000000-0005-0000-0000-0000B6AD0000}"/>
    <cellStyle name="Millares 3 3 4 3 2 2 3 3" xfId="31370" xr:uid="{00000000-0005-0000-0000-0000B7AD0000}"/>
    <cellStyle name="Millares 3 3 4 3 2 2 3 4" xfId="41714" xr:uid="{00000000-0005-0000-0000-0000B8AD0000}"/>
    <cellStyle name="Millares 3 3 4 3 2 2 4" xfId="14126" xr:uid="{00000000-0005-0000-0000-0000B9AD0000}"/>
    <cellStyle name="Millares 3 3 4 3 2 2 4 2" xfId="45182" xr:uid="{00000000-0005-0000-0000-0000BAAD0000}"/>
    <cellStyle name="Millares 3 3 4 3 2 2 5" xfId="24498" xr:uid="{00000000-0005-0000-0000-0000BBAD0000}"/>
    <cellStyle name="Millares 3 3 4 3 2 2 6" xfId="34842" xr:uid="{00000000-0005-0000-0000-0000BCAD0000}"/>
    <cellStyle name="Millares 3 3 4 3 2 3" xfId="5446" xr:uid="{00000000-0005-0000-0000-0000BDAD0000}"/>
    <cellStyle name="Millares 3 3 4 3 2 3 2" xfId="15843" xr:uid="{00000000-0005-0000-0000-0000BEAD0000}"/>
    <cellStyle name="Millares 3 3 4 3 2 3 2 2" xfId="46899" xr:uid="{00000000-0005-0000-0000-0000BFAD0000}"/>
    <cellStyle name="Millares 3 3 4 3 2 3 3" xfId="26215" xr:uid="{00000000-0005-0000-0000-0000C0AD0000}"/>
    <cellStyle name="Millares 3 3 4 3 2 3 4" xfId="36559" xr:uid="{00000000-0005-0000-0000-0000C1AD0000}"/>
    <cellStyle name="Millares 3 3 4 3 2 4" xfId="8881" xr:uid="{00000000-0005-0000-0000-0000C2AD0000}"/>
    <cellStyle name="Millares 3 3 4 3 2 4 2" xfId="19266" xr:uid="{00000000-0005-0000-0000-0000C3AD0000}"/>
    <cellStyle name="Millares 3 3 4 3 2 4 2 2" xfId="50316" xr:uid="{00000000-0005-0000-0000-0000C4AD0000}"/>
    <cellStyle name="Millares 3 3 4 3 2 4 3" xfId="29632" xr:uid="{00000000-0005-0000-0000-0000C5AD0000}"/>
    <cellStyle name="Millares 3 3 4 3 2 4 4" xfId="39976" xr:uid="{00000000-0005-0000-0000-0000C6AD0000}"/>
    <cellStyle name="Millares 3 3 4 3 2 5" xfId="12417" xr:uid="{00000000-0005-0000-0000-0000C7AD0000}"/>
    <cellStyle name="Millares 3 3 4 3 2 5 2" xfId="43473" xr:uid="{00000000-0005-0000-0000-0000C8AD0000}"/>
    <cellStyle name="Millares 3 3 4 3 2 6" xfId="22789" xr:uid="{00000000-0005-0000-0000-0000C9AD0000}"/>
    <cellStyle name="Millares 3 3 4 3 2 7" xfId="33133" xr:uid="{00000000-0005-0000-0000-0000CAAD0000}"/>
    <cellStyle name="Millares 3 3 4 3 3" xfId="3728" xr:uid="{00000000-0005-0000-0000-0000CBAD0000}"/>
    <cellStyle name="Millares 3 3 4 3 3 2" xfId="7158" xr:uid="{00000000-0005-0000-0000-0000CCAD0000}"/>
    <cellStyle name="Millares 3 3 4 3 3 2 2" xfId="17553" xr:uid="{00000000-0005-0000-0000-0000CDAD0000}"/>
    <cellStyle name="Millares 3 3 4 3 3 2 2 2" xfId="48607" xr:uid="{00000000-0005-0000-0000-0000CEAD0000}"/>
    <cellStyle name="Millares 3 3 4 3 3 2 3" xfId="27923" xr:uid="{00000000-0005-0000-0000-0000CFAD0000}"/>
    <cellStyle name="Millares 3 3 4 3 3 2 4" xfId="38267" xr:uid="{00000000-0005-0000-0000-0000D0AD0000}"/>
    <cellStyle name="Millares 3 3 4 3 3 3" xfId="10638" xr:uid="{00000000-0005-0000-0000-0000D1AD0000}"/>
    <cellStyle name="Millares 3 3 4 3 3 3 2" xfId="21004" xr:uid="{00000000-0005-0000-0000-0000D2AD0000}"/>
    <cellStyle name="Millares 3 3 4 3 3 3 2 2" xfId="52053" xr:uid="{00000000-0005-0000-0000-0000D3AD0000}"/>
    <cellStyle name="Millares 3 3 4 3 3 3 3" xfId="31369" xr:uid="{00000000-0005-0000-0000-0000D4AD0000}"/>
    <cellStyle name="Millares 3 3 4 3 3 3 4" xfId="41713" xr:uid="{00000000-0005-0000-0000-0000D5AD0000}"/>
    <cellStyle name="Millares 3 3 4 3 3 4" xfId="14125" xr:uid="{00000000-0005-0000-0000-0000D6AD0000}"/>
    <cellStyle name="Millares 3 3 4 3 3 4 2" xfId="45181" xr:uid="{00000000-0005-0000-0000-0000D7AD0000}"/>
    <cellStyle name="Millares 3 3 4 3 3 5" xfId="24497" xr:uid="{00000000-0005-0000-0000-0000D8AD0000}"/>
    <cellStyle name="Millares 3 3 4 3 3 6" xfId="34841" xr:uid="{00000000-0005-0000-0000-0000D9AD0000}"/>
    <cellStyle name="Millares 3 3 4 3 4" xfId="5445" xr:uid="{00000000-0005-0000-0000-0000DAAD0000}"/>
    <cellStyle name="Millares 3 3 4 3 4 2" xfId="15842" xr:uid="{00000000-0005-0000-0000-0000DBAD0000}"/>
    <cellStyle name="Millares 3 3 4 3 4 2 2" xfId="46898" xr:uid="{00000000-0005-0000-0000-0000DCAD0000}"/>
    <cellStyle name="Millares 3 3 4 3 4 3" xfId="26214" xr:uid="{00000000-0005-0000-0000-0000DDAD0000}"/>
    <cellStyle name="Millares 3 3 4 3 4 4" xfId="36558" xr:uid="{00000000-0005-0000-0000-0000DEAD0000}"/>
    <cellStyle name="Millares 3 3 4 3 5" xfId="8880" xr:uid="{00000000-0005-0000-0000-0000DFAD0000}"/>
    <cellStyle name="Millares 3 3 4 3 5 2" xfId="19265" xr:uid="{00000000-0005-0000-0000-0000E0AD0000}"/>
    <cellStyle name="Millares 3 3 4 3 5 2 2" xfId="50315" xr:uid="{00000000-0005-0000-0000-0000E1AD0000}"/>
    <cellStyle name="Millares 3 3 4 3 5 3" xfId="29631" xr:uid="{00000000-0005-0000-0000-0000E2AD0000}"/>
    <cellStyle name="Millares 3 3 4 3 5 4" xfId="39975" xr:uid="{00000000-0005-0000-0000-0000E3AD0000}"/>
    <cellStyle name="Millares 3 3 4 3 6" xfId="12416" xr:uid="{00000000-0005-0000-0000-0000E4AD0000}"/>
    <cellStyle name="Millares 3 3 4 3 6 2" xfId="43472" xr:uid="{00000000-0005-0000-0000-0000E5AD0000}"/>
    <cellStyle name="Millares 3 3 4 3 7" xfId="22788" xr:uid="{00000000-0005-0000-0000-0000E6AD0000}"/>
    <cellStyle name="Millares 3 3 4 3 8" xfId="33132" xr:uid="{00000000-0005-0000-0000-0000E7AD0000}"/>
    <cellStyle name="Millares 3 3 4 4" xfId="1559" xr:uid="{00000000-0005-0000-0000-0000E8AD0000}"/>
    <cellStyle name="Millares 3 3 4 4 2" xfId="3730" xr:uid="{00000000-0005-0000-0000-0000E9AD0000}"/>
    <cellStyle name="Millares 3 3 4 4 2 2" xfId="7160" xr:uid="{00000000-0005-0000-0000-0000EAAD0000}"/>
    <cellStyle name="Millares 3 3 4 4 2 2 2" xfId="17555" xr:uid="{00000000-0005-0000-0000-0000EBAD0000}"/>
    <cellStyle name="Millares 3 3 4 4 2 2 2 2" xfId="48609" xr:uid="{00000000-0005-0000-0000-0000ECAD0000}"/>
    <cellStyle name="Millares 3 3 4 4 2 2 3" xfId="27925" xr:uid="{00000000-0005-0000-0000-0000EDAD0000}"/>
    <cellStyle name="Millares 3 3 4 4 2 2 4" xfId="38269" xr:uid="{00000000-0005-0000-0000-0000EEAD0000}"/>
    <cellStyle name="Millares 3 3 4 4 2 3" xfId="10640" xr:uid="{00000000-0005-0000-0000-0000EFAD0000}"/>
    <cellStyle name="Millares 3 3 4 4 2 3 2" xfId="21006" xr:uid="{00000000-0005-0000-0000-0000F0AD0000}"/>
    <cellStyle name="Millares 3 3 4 4 2 3 2 2" xfId="52055" xr:uid="{00000000-0005-0000-0000-0000F1AD0000}"/>
    <cellStyle name="Millares 3 3 4 4 2 3 3" xfId="31371" xr:uid="{00000000-0005-0000-0000-0000F2AD0000}"/>
    <cellStyle name="Millares 3 3 4 4 2 3 4" xfId="41715" xr:uid="{00000000-0005-0000-0000-0000F3AD0000}"/>
    <cellStyle name="Millares 3 3 4 4 2 4" xfId="14127" xr:uid="{00000000-0005-0000-0000-0000F4AD0000}"/>
    <cellStyle name="Millares 3 3 4 4 2 4 2" xfId="45183" xr:uid="{00000000-0005-0000-0000-0000F5AD0000}"/>
    <cellStyle name="Millares 3 3 4 4 2 5" xfId="24499" xr:uid="{00000000-0005-0000-0000-0000F6AD0000}"/>
    <cellStyle name="Millares 3 3 4 4 2 6" xfId="34843" xr:uid="{00000000-0005-0000-0000-0000F7AD0000}"/>
    <cellStyle name="Millares 3 3 4 4 3" xfId="5447" xr:uid="{00000000-0005-0000-0000-0000F8AD0000}"/>
    <cellStyle name="Millares 3 3 4 4 3 2" xfId="15844" xr:uid="{00000000-0005-0000-0000-0000F9AD0000}"/>
    <cellStyle name="Millares 3 3 4 4 3 2 2" xfId="46900" xr:uid="{00000000-0005-0000-0000-0000FAAD0000}"/>
    <cellStyle name="Millares 3 3 4 4 3 3" xfId="26216" xr:uid="{00000000-0005-0000-0000-0000FBAD0000}"/>
    <cellStyle name="Millares 3 3 4 4 3 4" xfId="36560" xr:uid="{00000000-0005-0000-0000-0000FCAD0000}"/>
    <cellStyle name="Millares 3 3 4 4 4" xfId="8882" xr:uid="{00000000-0005-0000-0000-0000FDAD0000}"/>
    <cellStyle name="Millares 3 3 4 4 4 2" xfId="19267" xr:uid="{00000000-0005-0000-0000-0000FEAD0000}"/>
    <cellStyle name="Millares 3 3 4 4 4 2 2" xfId="50317" xr:uid="{00000000-0005-0000-0000-0000FFAD0000}"/>
    <cellStyle name="Millares 3 3 4 4 4 3" xfId="29633" xr:uid="{00000000-0005-0000-0000-000000AE0000}"/>
    <cellStyle name="Millares 3 3 4 4 4 4" xfId="39977" xr:uid="{00000000-0005-0000-0000-000001AE0000}"/>
    <cellStyle name="Millares 3 3 4 4 5" xfId="12418" xr:uid="{00000000-0005-0000-0000-000002AE0000}"/>
    <cellStyle name="Millares 3 3 4 4 5 2" xfId="43474" xr:uid="{00000000-0005-0000-0000-000003AE0000}"/>
    <cellStyle name="Millares 3 3 4 4 6" xfId="22790" xr:uid="{00000000-0005-0000-0000-000004AE0000}"/>
    <cellStyle name="Millares 3 3 4 4 7" xfId="33134" xr:uid="{00000000-0005-0000-0000-000005AE0000}"/>
    <cellStyle name="Millares 3 3 4 5" xfId="1560" xr:uid="{00000000-0005-0000-0000-000006AE0000}"/>
    <cellStyle name="Millares 3 3 4 5 2" xfId="3731" xr:uid="{00000000-0005-0000-0000-000007AE0000}"/>
    <cellStyle name="Millares 3 3 4 5 2 2" xfId="7161" xr:uid="{00000000-0005-0000-0000-000008AE0000}"/>
    <cellStyle name="Millares 3 3 4 5 2 2 2" xfId="17556" xr:uid="{00000000-0005-0000-0000-000009AE0000}"/>
    <cellStyle name="Millares 3 3 4 5 2 2 2 2" xfId="48610" xr:uid="{00000000-0005-0000-0000-00000AAE0000}"/>
    <cellStyle name="Millares 3 3 4 5 2 2 3" xfId="27926" xr:uid="{00000000-0005-0000-0000-00000BAE0000}"/>
    <cellStyle name="Millares 3 3 4 5 2 2 4" xfId="38270" xr:uid="{00000000-0005-0000-0000-00000CAE0000}"/>
    <cellStyle name="Millares 3 3 4 5 2 3" xfId="10641" xr:uid="{00000000-0005-0000-0000-00000DAE0000}"/>
    <cellStyle name="Millares 3 3 4 5 2 3 2" xfId="21007" xr:uid="{00000000-0005-0000-0000-00000EAE0000}"/>
    <cellStyle name="Millares 3 3 4 5 2 3 2 2" xfId="52056" xr:uid="{00000000-0005-0000-0000-00000FAE0000}"/>
    <cellStyle name="Millares 3 3 4 5 2 3 3" xfId="31372" xr:uid="{00000000-0005-0000-0000-000010AE0000}"/>
    <cellStyle name="Millares 3 3 4 5 2 3 4" xfId="41716" xr:uid="{00000000-0005-0000-0000-000011AE0000}"/>
    <cellStyle name="Millares 3 3 4 5 2 4" xfId="14128" xr:uid="{00000000-0005-0000-0000-000012AE0000}"/>
    <cellStyle name="Millares 3 3 4 5 2 4 2" xfId="45184" xr:uid="{00000000-0005-0000-0000-000013AE0000}"/>
    <cellStyle name="Millares 3 3 4 5 2 5" xfId="24500" xr:uid="{00000000-0005-0000-0000-000014AE0000}"/>
    <cellStyle name="Millares 3 3 4 5 2 6" xfId="34844" xr:uid="{00000000-0005-0000-0000-000015AE0000}"/>
    <cellStyle name="Millares 3 3 4 5 3" xfId="5448" xr:uid="{00000000-0005-0000-0000-000016AE0000}"/>
    <cellStyle name="Millares 3 3 4 5 3 2" xfId="15845" xr:uid="{00000000-0005-0000-0000-000017AE0000}"/>
    <cellStyle name="Millares 3 3 4 5 3 2 2" xfId="46901" xr:uid="{00000000-0005-0000-0000-000018AE0000}"/>
    <cellStyle name="Millares 3 3 4 5 3 3" xfId="26217" xr:uid="{00000000-0005-0000-0000-000019AE0000}"/>
    <cellStyle name="Millares 3 3 4 5 3 4" xfId="36561" xr:uid="{00000000-0005-0000-0000-00001AAE0000}"/>
    <cellStyle name="Millares 3 3 4 5 4" xfId="8883" xr:uid="{00000000-0005-0000-0000-00001BAE0000}"/>
    <cellStyle name="Millares 3 3 4 5 4 2" xfId="19268" xr:uid="{00000000-0005-0000-0000-00001CAE0000}"/>
    <cellStyle name="Millares 3 3 4 5 4 2 2" xfId="50318" xr:uid="{00000000-0005-0000-0000-00001DAE0000}"/>
    <cellStyle name="Millares 3 3 4 5 4 3" xfId="29634" xr:uid="{00000000-0005-0000-0000-00001EAE0000}"/>
    <cellStyle name="Millares 3 3 4 5 4 4" xfId="39978" xr:uid="{00000000-0005-0000-0000-00001FAE0000}"/>
    <cellStyle name="Millares 3 3 4 5 5" xfId="12419" xr:uid="{00000000-0005-0000-0000-000020AE0000}"/>
    <cellStyle name="Millares 3 3 4 5 5 2" xfId="43475" xr:uid="{00000000-0005-0000-0000-000021AE0000}"/>
    <cellStyle name="Millares 3 3 4 5 6" xfId="22791" xr:uid="{00000000-0005-0000-0000-000022AE0000}"/>
    <cellStyle name="Millares 3 3 4 5 7" xfId="33135" xr:uid="{00000000-0005-0000-0000-000023AE0000}"/>
    <cellStyle name="Millares 3 3 4 6" xfId="1561" xr:uid="{00000000-0005-0000-0000-000024AE0000}"/>
    <cellStyle name="Millares 3 3 4 6 2" xfId="3732" xr:uid="{00000000-0005-0000-0000-000025AE0000}"/>
    <cellStyle name="Millares 3 3 4 6 2 2" xfId="7162" xr:uid="{00000000-0005-0000-0000-000026AE0000}"/>
    <cellStyle name="Millares 3 3 4 6 2 2 2" xfId="17557" xr:uid="{00000000-0005-0000-0000-000027AE0000}"/>
    <cellStyle name="Millares 3 3 4 6 2 2 2 2" xfId="48611" xr:uid="{00000000-0005-0000-0000-000028AE0000}"/>
    <cellStyle name="Millares 3 3 4 6 2 2 3" xfId="27927" xr:uid="{00000000-0005-0000-0000-000029AE0000}"/>
    <cellStyle name="Millares 3 3 4 6 2 2 4" xfId="38271" xr:uid="{00000000-0005-0000-0000-00002AAE0000}"/>
    <cellStyle name="Millares 3 3 4 6 2 3" xfId="10642" xr:uid="{00000000-0005-0000-0000-00002BAE0000}"/>
    <cellStyle name="Millares 3 3 4 6 2 3 2" xfId="21008" xr:uid="{00000000-0005-0000-0000-00002CAE0000}"/>
    <cellStyle name="Millares 3 3 4 6 2 3 2 2" xfId="52057" xr:uid="{00000000-0005-0000-0000-00002DAE0000}"/>
    <cellStyle name="Millares 3 3 4 6 2 3 3" xfId="31373" xr:uid="{00000000-0005-0000-0000-00002EAE0000}"/>
    <cellStyle name="Millares 3 3 4 6 2 3 4" xfId="41717" xr:uid="{00000000-0005-0000-0000-00002FAE0000}"/>
    <cellStyle name="Millares 3 3 4 6 2 4" xfId="14129" xr:uid="{00000000-0005-0000-0000-000030AE0000}"/>
    <cellStyle name="Millares 3 3 4 6 2 4 2" xfId="45185" xr:uid="{00000000-0005-0000-0000-000031AE0000}"/>
    <cellStyle name="Millares 3 3 4 6 2 5" xfId="24501" xr:uid="{00000000-0005-0000-0000-000032AE0000}"/>
    <cellStyle name="Millares 3 3 4 6 2 6" xfId="34845" xr:uid="{00000000-0005-0000-0000-000033AE0000}"/>
    <cellStyle name="Millares 3 3 4 6 3" xfId="5449" xr:uid="{00000000-0005-0000-0000-000034AE0000}"/>
    <cellStyle name="Millares 3 3 4 6 3 2" xfId="15846" xr:uid="{00000000-0005-0000-0000-000035AE0000}"/>
    <cellStyle name="Millares 3 3 4 6 3 2 2" xfId="46902" xr:uid="{00000000-0005-0000-0000-000036AE0000}"/>
    <cellStyle name="Millares 3 3 4 6 3 3" xfId="26218" xr:uid="{00000000-0005-0000-0000-000037AE0000}"/>
    <cellStyle name="Millares 3 3 4 6 3 4" xfId="36562" xr:uid="{00000000-0005-0000-0000-000038AE0000}"/>
    <cellStyle name="Millares 3 3 4 6 4" xfId="8884" xr:uid="{00000000-0005-0000-0000-000039AE0000}"/>
    <cellStyle name="Millares 3 3 4 6 4 2" xfId="19269" xr:uid="{00000000-0005-0000-0000-00003AAE0000}"/>
    <cellStyle name="Millares 3 3 4 6 4 2 2" xfId="50319" xr:uid="{00000000-0005-0000-0000-00003BAE0000}"/>
    <cellStyle name="Millares 3 3 4 6 4 3" xfId="29635" xr:uid="{00000000-0005-0000-0000-00003CAE0000}"/>
    <cellStyle name="Millares 3 3 4 6 4 4" xfId="39979" xr:uid="{00000000-0005-0000-0000-00003DAE0000}"/>
    <cellStyle name="Millares 3 3 4 6 5" xfId="12420" xr:uid="{00000000-0005-0000-0000-00003EAE0000}"/>
    <cellStyle name="Millares 3 3 4 6 5 2" xfId="43476" xr:uid="{00000000-0005-0000-0000-00003FAE0000}"/>
    <cellStyle name="Millares 3 3 4 6 6" xfId="22792" xr:uid="{00000000-0005-0000-0000-000040AE0000}"/>
    <cellStyle name="Millares 3 3 4 6 7" xfId="33136" xr:uid="{00000000-0005-0000-0000-000041AE0000}"/>
    <cellStyle name="Millares 3 3 4 7" xfId="3721" xr:uid="{00000000-0005-0000-0000-000042AE0000}"/>
    <cellStyle name="Millares 3 3 4 7 2" xfId="7151" xr:uid="{00000000-0005-0000-0000-000043AE0000}"/>
    <cellStyle name="Millares 3 3 4 7 2 2" xfId="17546" xr:uid="{00000000-0005-0000-0000-000044AE0000}"/>
    <cellStyle name="Millares 3 3 4 7 2 2 2" xfId="48600" xr:uid="{00000000-0005-0000-0000-000045AE0000}"/>
    <cellStyle name="Millares 3 3 4 7 2 3" xfId="27916" xr:uid="{00000000-0005-0000-0000-000046AE0000}"/>
    <cellStyle name="Millares 3 3 4 7 2 4" xfId="38260" xr:uid="{00000000-0005-0000-0000-000047AE0000}"/>
    <cellStyle name="Millares 3 3 4 7 3" xfId="10631" xr:uid="{00000000-0005-0000-0000-000048AE0000}"/>
    <cellStyle name="Millares 3 3 4 7 3 2" xfId="20997" xr:uid="{00000000-0005-0000-0000-000049AE0000}"/>
    <cellStyle name="Millares 3 3 4 7 3 2 2" xfId="52046" xr:uid="{00000000-0005-0000-0000-00004AAE0000}"/>
    <cellStyle name="Millares 3 3 4 7 3 3" xfId="31362" xr:uid="{00000000-0005-0000-0000-00004BAE0000}"/>
    <cellStyle name="Millares 3 3 4 7 3 4" xfId="41706" xr:uid="{00000000-0005-0000-0000-00004CAE0000}"/>
    <cellStyle name="Millares 3 3 4 7 4" xfId="14118" xr:uid="{00000000-0005-0000-0000-00004DAE0000}"/>
    <cellStyle name="Millares 3 3 4 7 4 2" xfId="45174" xr:uid="{00000000-0005-0000-0000-00004EAE0000}"/>
    <cellStyle name="Millares 3 3 4 7 5" xfId="24490" xr:uid="{00000000-0005-0000-0000-00004FAE0000}"/>
    <cellStyle name="Millares 3 3 4 7 6" xfId="34834" xr:uid="{00000000-0005-0000-0000-000050AE0000}"/>
    <cellStyle name="Millares 3 3 4 8" xfId="5438" xr:uid="{00000000-0005-0000-0000-000051AE0000}"/>
    <cellStyle name="Millares 3 3 4 8 2" xfId="15835" xr:uid="{00000000-0005-0000-0000-000052AE0000}"/>
    <cellStyle name="Millares 3 3 4 8 2 2" xfId="46891" xr:uid="{00000000-0005-0000-0000-000053AE0000}"/>
    <cellStyle name="Millares 3 3 4 8 3" xfId="26207" xr:uid="{00000000-0005-0000-0000-000054AE0000}"/>
    <cellStyle name="Millares 3 3 4 8 4" xfId="36551" xr:uid="{00000000-0005-0000-0000-000055AE0000}"/>
    <cellStyle name="Millares 3 3 4 9" xfId="8873" xr:uid="{00000000-0005-0000-0000-000056AE0000}"/>
    <cellStyle name="Millares 3 3 4 9 2" xfId="19258" xr:uid="{00000000-0005-0000-0000-000057AE0000}"/>
    <cellStyle name="Millares 3 3 4 9 2 2" xfId="50308" xr:uid="{00000000-0005-0000-0000-000058AE0000}"/>
    <cellStyle name="Millares 3 3 4 9 3" xfId="29624" xr:uid="{00000000-0005-0000-0000-000059AE0000}"/>
    <cellStyle name="Millares 3 3 4 9 4" xfId="39968" xr:uid="{00000000-0005-0000-0000-00005AAE0000}"/>
    <cellStyle name="Millares 3 3 5" xfId="1562" xr:uid="{00000000-0005-0000-0000-00005BAE0000}"/>
    <cellStyle name="Millares 3 3 5 10" xfId="12421" xr:uid="{00000000-0005-0000-0000-00005CAE0000}"/>
    <cellStyle name="Millares 3 3 5 10 2" xfId="43477" xr:uid="{00000000-0005-0000-0000-00005DAE0000}"/>
    <cellStyle name="Millares 3 3 5 11" xfId="22793" xr:uid="{00000000-0005-0000-0000-00005EAE0000}"/>
    <cellStyle name="Millares 3 3 5 12" xfId="33137" xr:uid="{00000000-0005-0000-0000-00005FAE0000}"/>
    <cellStyle name="Millares 3 3 5 2" xfId="1563" xr:uid="{00000000-0005-0000-0000-000060AE0000}"/>
    <cellStyle name="Millares 3 3 5 2 10" xfId="22794" xr:uid="{00000000-0005-0000-0000-000061AE0000}"/>
    <cellStyle name="Millares 3 3 5 2 11" xfId="33138" xr:uid="{00000000-0005-0000-0000-000062AE0000}"/>
    <cellStyle name="Millares 3 3 5 2 2" xfId="1564" xr:uid="{00000000-0005-0000-0000-000063AE0000}"/>
    <cellStyle name="Millares 3 3 5 2 2 2" xfId="1565" xr:uid="{00000000-0005-0000-0000-000064AE0000}"/>
    <cellStyle name="Millares 3 3 5 2 2 2 2" xfId="3736" xr:uid="{00000000-0005-0000-0000-000065AE0000}"/>
    <cellStyle name="Millares 3 3 5 2 2 2 2 2" xfId="7166" xr:uid="{00000000-0005-0000-0000-000066AE0000}"/>
    <cellStyle name="Millares 3 3 5 2 2 2 2 2 2" xfId="17561" xr:uid="{00000000-0005-0000-0000-000067AE0000}"/>
    <cellStyle name="Millares 3 3 5 2 2 2 2 2 2 2" xfId="48615" xr:uid="{00000000-0005-0000-0000-000068AE0000}"/>
    <cellStyle name="Millares 3 3 5 2 2 2 2 2 3" xfId="27931" xr:uid="{00000000-0005-0000-0000-000069AE0000}"/>
    <cellStyle name="Millares 3 3 5 2 2 2 2 2 4" xfId="38275" xr:uid="{00000000-0005-0000-0000-00006AAE0000}"/>
    <cellStyle name="Millares 3 3 5 2 2 2 2 3" xfId="10646" xr:uid="{00000000-0005-0000-0000-00006BAE0000}"/>
    <cellStyle name="Millares 3 3 5 2 2 2 2 3 2" xfId="21012" xr:uid="{00000000-0005-0000-0000-00006CAE0000}"/>
    <cellStyle name="Millares 3 3 5 2 2 2 2 3 2 2" xfId="52061" xr:uid="{00000000-0005-0000-0000-00006DAE0000}"/>
    <cellStyle name="Millares 3 3 5 2 2 2 2 3 3" xfId="31377" xr:uid="{00000000-0005-0000-0000-00006EAE0000}"/>
    <cellStyle name="Millares 3 3 5 2 2 2 2 3 4" xfId="41721" xr:uid="{00000000-0005-0000-0000-00006FAE0000}"/>
    <cellStyle name="Millares 3 3 5 2 2 2 2 4" xfId="14133" xr:uid="{00000000-0005-0000-0000-000070AE0000}"/>
    <cellStyle name="Millares 3 3 5 2 2 2 2 4 2" xfId="45189" xr:uid="{00000000-0005-0000-0000-000071AE0000}"/>
    <cellStyle name="Millares 3 3 5 2 2 2 2 5" xfId="24505" xr:uid="{00000000-0005-0000-0000-000072AE0000}"/>
    <cellStyle name="Millares 3 3 5 2 2 2 2 6" xfId="34849" xr:uid="{00000000-0005-0000-0000-000073AE0000}"/>
    <cellStyle name="Millares 3 3 5 2 2 2 3" xfId="5453" xr:uid="{00000000-0005-0000-0000-000074AE0000}"/>
    <cellStyle name="Millares 3 3 5 2 2 2 3 2" xfId="15850" xr:uid="{00000000-0005-0000-0000-000075AE0000}"/>
    <cellStyle name="Millares 3 3 5 2 2 2 3 2 2" xfId="46906" xr:uid="{00000000-0005-0000-0000-000076AE0000}"/>
    <cellStyle name="Millares 3 3 5 2 2 2 3 3" xfId="26222" xr:uid="{00000000-0005-0000-0000-000077AE0000}"/>
    <cellStyle name="Millares 3 3 5 2 2 2 3 4" xfId="36566" xr:uid="{00000000-0005-0000-0000-000078AE0000}"/>
    <cellStyle name="Millares 3 3 5 2 2 2 4" xfId="8888" xr:uid="{00000000-0005-0000-0000-000079AE0000}"/>
    <cellStyle name="Millares 3 3 5 2 2 2 4 2" xfId="19273" xr:uid="{00000000-0005-0000-0000-00007AAE0000}"/>
    <cellStyle name="Millares 3 3 5 2 2 2 4 2 2" xfId="50323" xr:uid="{00000000-0005-0000-0000-00007BAE0000}"/>
    <cellStyle name="Millares 3 3 5 2 2 2 4 3" xfId="29639" xr:uid="{00000000-0005-0000-0000-00007CAE0000}"/>
    <cellStyle name="Millares 3 3 5 2 2 2 4 4" xfId="39983" xr:uid="{00000000-0005-0000-0000-00007DAE0000}"/>
    <cellStyle name="Millares 3 3 5 2 2 2 5" xfId="12424" xr:uid="{00000000-0005-0000-0000-00007EAE0000}"/>
    <cellStyle name="Millares 3 3 5 2 2 2 5 2" xfId="43480" xr:uid="{00000000-0005-0000-0000-00007FAE0000}"/>
    <cellStyle name="Millares 3 3 5 2 2 2 6" xfId="22796" xr:uid="{00000000-0005-0000-0000-000080AE0000}"/>
    <cellStyle name="Millares 3 3 5 2 2 2 7" xfId="33140" xr:uid="{00000000-0005-0000-0000-000081AE0000}"/>
    <cellStyle name="Millares 3 3 5 2 2 3" xfId="3735" xr:uid="{00000000-0005-0000-0000-000082AE0000}"/>
    <cellStyle name="Millares 3 3 5 2 2 3 2" xfId="7165" xr:uid="{00000000-0005-0000-0000-000083AE0000}"/>
    <cellStyle name="Millares 3 3 5 2 2 3 2 2" xfId="17560" xr:uid="{00000000-0005-0000-0000-000084AE0000}"/>
    <cellStyle name="Millares 3 3 5 2 2 3 2 2 2" xfId="48614" xr:uid="{00000000-0005-0000-0000-000085AE0000}"/>
    <cellStyle name="Millares 3 3 5 2 2 3 2 3" xfId="27930" xr:uid="{00000000-0005-0000-0000-000086AE0000}"/>
    <cellStyle name="Millares 3 3 5 2 2 3 2 4" xfId="38274" xr:uid="{00000000-0005-0000-0000-000087AE0000}"/>
    <cellStyle name="Millares 3 3 5 2 2 3 3" xfId="10645" xr:uid="{00000000-0005-0000-0000-000088AE0000}"/>
    <cellStyle name="Millares 3 3 5 2 2 3 3 2" xfId="21011" xr:uid="{00000000-0005-0000-0000-000089AE0000}"/>
    <cellStyle name="Millares 3 3 5 2 2 3 3 2 2" xfId="52060" xr:uid="{00000000-0005-0000-0000-00008AAE0000}"/>
    <cellStyle name="Millares 3 3 5 2 2 3 3 3" xfId="31376" xr:uid="{00000000-0005-0000-0000-00008BAE0000}"/>
    <cellStyle name="Millares 3 3 5 2 2 3 3 4" xfId="41720" xr:uid="{00000000-0005-0000-0000-00008CAE0000}"/>
    <cellStyle name="Millares 3 3 5 2 2 3 4" xfId="14132" xr:uid="{00000000-0005-0000-0000-00008DAE0000}"/>
    <cellStyle name="Millares 3 3 5 2 2 3 4 2" xfId="45188" xr:uid="{00000000-0005-0000-0000-00008EAE0000}"/>
    <cellStyle name="Millares 3 3 5 2 2 3 5" xfId="24504" xr:uid="{00000000-0005-0000-0000-00008FAE0000}"/>
    <cellStyle name="Millares 3 3 5 2 2 3 6" xfId="34848" xr:uid="{00000000-0005-0000-0000-000090AE0000}"/>
    <cellStyle name="Millares 3 3 5 2 2 4" xfId="5452" xr:uid="{00000000-0005-0000-0000-000091AE0000}"/>
    <cellStyle name="Millares 3 3 5 2 2 4 2" xfId="15849" xr:uid="{00000000-0005-0000-0000-000092AE0000}"/>
    <cellStyle name="Millares 3 3 5 2 2 4 2 2" xfId="46905" xr:uid="{00000000-0005-0000-0000-000093AE0000}"/>
    <cellStyle name="Millares 3 3 5 2 2 4 3" xfId="26221" xr:uid="{00000000-0005-0000-0000-000094AE0000}"/>
    <cellStyle name="Millares 3 3 5 2 2 4 4" xfId="36565" xr:uid="{00000000-0005-0000-0000-000095AE0000}"/>
    <cellStyle name="Millares 3 3 5 2 2 5" xfId="8887" xr:uid="{00000000-0005-0000-0000-000096AE0000}"/>
    <cellStyle name="Millares 3 3 5 2 2 5 2" xfId="19272" xr:uid="{00000000-0005-0000-0000-000097AE0000}"/>
    <cellStyle name="Millares 3 3 5 2 2 5 2 2" xfId="50322" xr:uid="{00000000-0005-0000-0000-000098AE0000}"/>
    <cellStyle name="Millares 3 3 5 2 2 5 3" xfId="29638" xr:uid="{00000000-0005-0000-0000-000099AE0000}"/>
    <cellStyle name="Millares 3 3 5 2 2 5 4" xfId="39982" xr:uid="{00000000-0005-0000-0000-00009AAE0000}"/>
    <cellStyle name="Millares 3 3 5 2 2 6" xfId="12423" xr:uid="{00000000-0005-0000-0000-00009BAE0000}"/>
    <cellStyle name="Millares 3 3 5 2 2 6 2" xfId="43479" xr:uid="{00000000-0005-0000-0000-00009CAE0000}"/>
    <cellStyle name="Millares 3 3 5 2 2 7" xfId="22795" xr:uid="{00000000-0005-0000-0000-00009DAE0000}"/>
    <cellStyle name="Millares 3 3 5 2 2 8" xfId="33139" xr:uid="{00000000-0005-0000-0000-00009EAE0000}"/>
    <cellStyle name="Millares 3 3 5 2 3" xfId="1566" xr:uid="{00000000-0005-0000-0000-00009FAE0000}"/>
    <cellStyle name="Millares 3 3 5 2 3 2" xfId="3737" xr:uid="{00000000-0005-0000-0000-0000A0AE0000}"/>
    <cellStyle name="Millares 3 3 5 2 3 2 2" xfId="7167" xr:uid="{00000000-0005-0000-0000-0000A1AE0000}"/>
    <cellStyle name="Millares 3 3 5 2 3 2 2 2" xfId="17562" xr:uid="{00000000-0005-0000-0000-0000A2AE0000}"/>
    <cellStyle name="Millares 3 3 5 2 3 2 2 2 2" xfId="48616" xr:uid="{00000000-0005-0000-0000-0000A3AE0000}"/>
    <cellStyle name="Millares 3 3 5 2 3 2 2 3" xfId="27932" xr:uid="{00000000-0005-0000-0000-0000A4AE0000}"/>
    <cellStyle name="Millares 3 3 5 2 3 2 2 4" xfId="38276" xr:uid="{00000000-0005-0000-0000-0000A5AE0000}"/>
    <cellStyle name="Millares 3 3 5 2 3 2 3" xfId="10647" xr:uid="{00000000-0005-0000-0000-0000A6AE0000}"/>
    <cellStyle name="Millares 3 3 5 2 3 2 3 2" xfId="21013" xr:uid="{00000000-0005-0000-0000-0000A7AE0000}"/>
    <cellStyle name="Millares 3 3 5 2 3 2 3 2 2" xfId="52062" xr:uid="{00000000-0005-0000-0000-0000A8AE0000}"/>
    <cellStyle name="Millares 3 3 5 2 3 2 3 3" xfId="31378" xr:uid="{00000000-0005-0000-0000-0000A9AE0000}"/>
    <cellStyle name="Millares 3 3 5 2 3 2 3 4" xfId="41722" xr:uid="{00000000-0005-0000-0000-0000AAAE0000}"/>
    <cellStyle name="Millares 3 3 5 2 3 2 4" xfId="14134" xr:uid="{00000000-0005-0000-0000-0000ABAE0000}"/>
    <cellStyle name="Millares 3 3 5 2 3 2 4 2" xfId="45190" xr:uid="{00000000-0005-0000-0000-0000ACAE0000}"/>
    <cellStyle name="Millares 3 3 5 2 3 2 5" xfId="24506" xr:uid="{00000000-0005-0000-0000-0000ADAE0000}"/>
    <cellStyle name="Millares 3 3 5 2 3 2 6" xfId="34850" xr:uid="{00000000-0005-0000-0000-0000AEAE0000}"/>
    <cellStyle name="Millares 3 3 5 2 3 3" xfId="5454" xr:uid="{00000000-0005-0000-0000-0000AFAE0000}"/>
    <cellStyle name="Millares 3 3 5 2 3 3 2" xfId="15851" xr:uid="{00000000-0005-0000-0000-0000B0AE0000}"/>
    <cellStyle name="Millares 3 3 5 2 3 3 2 2" xfId="46907" xr:uid="{00000000-0005-0000-0000-0000B1AE0000}"/>
    <cellStyle name="Millares 3 3 5 2 3 3 3" xfId="26223" xr:uid="{00000000-0005-0000-0000-0000B2AE0000}"/>
    <cellStyle name="Millares 3 3 5 2 3 3 4" xfId="36567" xr:uid="{00000000-0005-0000-0000-0000B3AE0000}"/>
    <cellStyle name="Millares 3 3 5 2 3 4" xfId="8889" xr:uid="{00000000-0005-0000-0000-0000B4AE0000}"/>
    <cellStyle name="Millares 3 3 5 2 3 4 2" xfId="19274" xr:uid="{00000000-0005-0000-0000-0000B5AE0000}"/>
    <cellStyle name="Millares 3 3 5 2 3 4 2 2" xfId="50324" xr:uid="{00000000-0005-0000-0000-0000B6AE0000}"/>
    <cellStyle name="Millares 3 3 5 2 3 4 3" xfId="29640" xr:uid="{00000000-0005-0000-0000-0000B7AE0000}"/>
    <cellStyle name="Millares 3 3 5 2 3 4 4" xfId="39984" xr:uid="{00000000-0005-0000-0000-0000B8AE0000}"/>
    <cellStyle name="Millares 3 3 5 2 3 5" xfId="12425" xr:uid="{00000000-0005-0000-0000-0000B9AE0000}"/>
    <cellStyle name="Millares 3 3 5 2 3 5 2" xfId="43481" xr:uid="{00000000-0005-0000-0000-0000BAAE0000}"/>
    <cellStyle name="Millares 3 3 5 2 3 6" xfId="22797" xr:uid="{00000000-0005-0000-0000-0000BBAE0000}"/>
    <cellStyle name="Millares 3 3 5 2 3 7" xfId="33141" xr:uid="{00000000-0005-0000-0000-0000BCAE0000}"/>
    <cellStyle name="Millares 3 3 5 2 4" xfId="1567" xr:uid="{00000000-0005-0000-0000-0000BDAE0000}"/>
    <cellStyle name="Millares 3 3 5 2 4 2" xfId="3738" xr:uid="{00000000-0005-0000-0000-0000BEAE0000}"/>
    <cellStyle name="Millares 3 3 5 2 4 2 2" xfId="7168" xr:uid="{00000000-0005-0000-0000-0000BFAE0000}"/>
    <cellStyle name="Millares 3 3 5 2 4 2 2 2" xfId="17563" xr:uid="{00000000-0005-0000-0000-0000C0AE0000}"/>
    <cellStyle name="Millares 3 3 5 2 4 2 2 2 2" xfId="48617" xr:uid="{00000000-0005-0000-0000-0000C1AE0000}"/>
    <cellStyle name="Millares 3 3 5 2 4 2 2 3" xfId="27933" xr:uid="{00000000-0005-0000-0000-0000C2AE0000}"/>
    <cellStyle name="Millares 3 3 5 2 4 2 2 4" xfId="38277" xr:uid="{00000000-0005-0000-0000-0000C3AE0000}"/>
    <cellStyle name="Millares 3 3 5 2 4 2 3" xfId="10648" xr:uid="{00000000-0005-0000-0000-0000C4AE0000}"/>
    <cellStyle name="Millares 3 3 5 2 4 2 3 2" xfId="21014" xr:uid="{00000000-0005-0000-0000-0000C5AE0000}"/>
    <cellStyle name="Millares 3 3 5 2 4 2 3 2 2" xfId="52063" xr:uid="{00000000-0005-0000-0000-0000C6AE0000}"/>
    <cellStyle name="Millares 3 3 5 2 4 2 3 3" xfId="31379" xr:uid="{00000000-0005-0000-0000-0000C7AE0000}"/>
    <cellStyle name="Millares 3 3 5 2 4 2 3 4" xfId="41723" xr:uid="{00000000-0005-0000-0000-0000C8AE0000}"/>
    <cellStyle name="Millares 3 3 5 2 4 2 4" xfId="14135" xr:uid="{00000000-0005-0000-0000-0000C9AE0000}"/>
    <cellStyle name="Millares 3 3 5 2 4 2 4 2" xfId="45191" xr:uid="{00000000-0005-0000-0000-0000CAAE0000}"/>
    <cellStyle name="Millares 3 3 5 2 4 2 5" xfId="24507" xr:uid="{00000000-0005-0000-0000-0000CBAE0000}"/>
    <cellStyle name="Millares 3 3 5 2 4 2 6" xfId="34851" xr:uid="{00000000-0005-0000-0000-0000CCAE0000}"/>
    <cellStyle name="Millares 3 3 5 2 4 3" xfId="5455" xr:uid="{00000000-0005-0000-0000-0000CDAE0000}"/>
    <cellStyle name="Millares 3 3 5 2 4 3 2" xfId="15852" xr:uid="{00000000-0005-0000-0000-0000CEAE0000}"/>
    <cellStyle name="Millares 3 3 5 2 4 3 2 2" xfId="46908" xr:uid="{00000000-0005-0000-0000-0000CFAE0000}"/>
    <cellStyle name="Millares 3 3 5 2 4 3 3" xfId="26224" xr:uid="{00000000-0005-0000-0000-0000D0AE0000}"/>
    <cellStyle name="Millares 3 3 5 2 4 3 4" xfId="36568" xr:uid="{00000000-0005-0000-0000-0000D1AE0000}"/>
    <cellStyle name="Millares 3 3 5 2 4 4" xfId="8890" xr:uid="{00000000-0005-0000-0000-0000D2AE0000}"/>
    <cellStyle name="Millares 3 3 5 2 4 4 2" xfId="19275" xr:uid="{00000000-0005-0000-0000-0000D3AE0000}"/>
    <cellStyle name="Millares 3 3 5 2 4 4 2 2" xfId="50325" xr:uid="{00000000-0005-0000-0000-0000D4AE0000}"/>
    <cellStyle name="Millares 3 3 5 2 4 4 3" xfId="29641" xr:uid="{00000000-0005-0000-0000-0000D5AE0000}"/>
    <cellStyle name="Millares 3 3 5 2 4 4 4" xfId="39985" xr:uid="{00000000-0005-0000-0000-0000D6AE0000}"/>
    <cellStyle name="Millares 3 3 5 2 4 5" xfId="12426" xr:uid="{00000000-0005-0000-0000-0000D7AE0000}"/>
    <cellStyle name="Millares 3 3 5 2 4 5 2" xfId="43482" xr:uid="{00000000-0005-0000-0000-0000D8AE0000}"/>
    <cellStyle name="Millares 3 3 5 2 4 6" xfId="22798" xr:uid="{00000000-0005-0000-0000-0000D9AE0000}"/>
    <cellStyle name="Millares 3 3 5 2 4 7" xfId="33142" xr:uid="{00000000-0005-0000-0000-0000DAAE0000}"/>
    <cellStyle name="Millares 3 3 5 2 5" xfId="1568" xr:uid="{00000000-0005-0000-0000-0000DBAE0000}"/>
    <cellStyle name="Millares 3 3 5 2 5 2" xfId="3739" xr:uid="{00000000-0005-0000-0000-0000DCAE0000}"/>
    <cellStyle name="Millares 3 3 5 2 5 2 2" xfId="7169" xr:uid="{00000000-0005-0000-0000-0000DDAE0000}"/>
    <cellStyle name="Millares 3 3 5 2 5 2 2 2" xfId="17564" xr:uid="{00000000-0005-0000-0000-0000DEAE0000}"/>
    <cellStyle name="Millares 3 3 5 2 5 2 2 2 2" xfId="48618" xr:uid="{00000000-0005-0000-0000-0000DFAE0000}"/>
    <cellStyle name="Millares 3 3 5 2 5 2 2 3" xfId="27934" xr:uid="{00000000-0005-0000-0000-0000E0AE0000}"/>
    <cellStyle name="Millares 3 3 5 2 5 2 2 4" xfId="38278" xr:uid="{00000000-0005-0000-0000-0000E1AE0000}"/>
    <cellStyle name="Millares 3 3 5 2 5 2 3" xfId="10649" xr:uid="{00000000-0005-0000-0000-0000E2AE0000}"/>
    <cellStyle name="Millares 3 3 5 2 5 2 3 2" xfId="21015" xr:uid="{00000000-0005-0000-0000-0000E3AE0000}"/>
    <cellStyle name="Millares 3 3 5 2 5 2 3 2 2" xfId="52064" xr:uid="{00000000-0005-0000-0000-0000E4AE0000}"/>
    <cellStyle name="Millares 3 3 5 2 5 2 3 3" xfId="31380" xr:uid="{00000000-0005-0000-0000-0000E5AE0000}"/>
    <cellStyle name="Millares 3 3 5 2 5 2 3 4" xfId="41724" xr:uid="{00000000-0005-0000-0000-0000E6AE0000}"/>
    <cellStyle name="Millares 3 3 5 2 5 2 4" xfId="14136" xr:uid="{00000000-0005-0000-0000-0000E7AE0000}"/>
    <cellStyle name="Millares 3 3 5 2 5 2 4 2" xfId="45192" xr:uid="{00000000-0005-0000-0000-0000E8AE0000}"/>
    <cellStyle name="Millares 3 3 5 2 5 2 5" xfId="24508" xr:uid="{00000000-0005-0000-0000-0000E9AE0000}"/>
    <cellStyle name="Millares 3 3 5 2 5 2 6" xfId="34852" xr:uid="{00000000-0005-0000-0000-0000EAAE0000}"/>
    <cellStyle name="Millares 3 3 5 2 5 3" xfId="5456" xr:uid="{00000000-0005-0000-0000-0000EBAE0000}"/>
    <cellStyle name="Millares 3 3 5 2 5 3 2" xfId="15853" xr:uid="{00000000-0005-0000-0000-0000ECAE0000}"/>
    <cellStyle name="Millares 3 3 5 2 5 3 2 2" xfId="46909" xr:uid="{00000000-0005-0000-0000-0000EDAE0000}"/>
    <cellStyle name="Millares 3 3 5 2 5 3 3" xfId="26225" xr:uid="{00000000-0005-0000-0000-0000EEAE0000}"/>
    <cellStyle name="Millares 3 3 5 2 5 3 4" xfId="36569" xr:uid="{00000000-0005-0000-0000-0000EFAE0000}"/>
    <cellStyle name="Millares 3 3 5 2 5 4" xfId="8891" xr:uid="{00000000-0005-0000-0000-0000F0AE0000}"/>
    <cellStyle name="Millares 3 3 5 2 5 4 2" xfId="19276" xr:uid="{00000000-0005-0000-0000-0000F1AE0000}"/>
    <cellStyle name="Millares 3 3 5 2 5 4 2 2" xfId="50326" xr:uid="{00000000-0005-0000-0000-0000F2AE0000}"/>
    <cellStyle name="Millares 3 3 5 2 5 4 3" xfId="29642" xr:uid="{00000000-0005-0000-0000-0000F3AE0000}"/>
    <cellStyle name="Millares 3 3 5 2 5 4 4" xfId="39986" xr:uid="{00000000-0005-0000-0000-0000F4AE0000}"/>
    <cellStyle name="Millares 3 3 5 2 5 5" xfId="12427" xr:uid="{00000000-0005-0000-0000-0000F5AE0000}"/>
    <cellStyle name="Millares 3 3 5 2 5 5 2" xfId="43483" xr:uid="{00000000-0005-0000-0000-0000F6AE0000}"/>
    <cellStyle name="Millares 3 3 5 2 5 6" xfId="22799" xr:uid="{00000000-0005-0000-0000-0000F7AE0000}"/>
    <cellStyle name="Millares 3 3 5 2 5 7" xfId="33143" xr:uid="{00000000-0005-0000-0000-0000F8AE0000}"/>
    <cellStyle name="Millares 3 3 5 2 6" xfId="3734" xr:uid="{00000000-0005-0000-0000-0000F9AE0000}"/>
    <cellStyle name="Millares 3 3 5 2 6 2" xfId="7164" xr:uid="{00000000-0005-0000-0000-0000FAAE0000}"/>
    <cellStyle name="Millares 3 3 5 2 6 2 2" xfId="17559" xr:uid="{00000000-0005-0000-0000-0000FBAE0000}"/>
    <cellStyle name="Millares 3 3 5 2 6 2 2 2" xfId="48613" xr:uid="{00000000-0005-0000-0000-0000FCAE0000}"/>
    <cellStyle name="Millares 3 3 5 2 6 2 3" xfId="27929" xr:uid="{00000000-0005-0000-0000-0000FDAE0000}"/>
    <cellStyle name="Millares 3 3 5 2 6 2 4" xfId="38273" xr:uid="{00000000-0005-0000-0000-0000FEAE0000}"/>
    <cellStyle name="Millares 3 3 5 2 6 3" xfId="10644" xr:uid="{00000000-0005-0000-0000-0000FFAE0000}"/>
    <cellStyle name="Millares 3 3 5 2 6 3 2" xfId="21010" xr:uid="{00000000-0005-0000-0000-000000AF0000}"/>
    <cellStyle name="Millares 3 3 5 2 6 3 2 2" xfId="52059" xr:uid="{00000000-0005-0000-0000-000001AF0000}"/>
    <cellStyle name="Millares 3 3 5 2 6 3 3" xfId="31375" xr:uid="{00000000-0005-0000-0000-000002AF0000}"/>
    <cellStyle name="Millares 3 3 5 2 6 3 4" xfId="41719" xr:uid="{00000000-0005-0000-0000-000003AF0000}"/>
    <cellStyle name="Millares 3 3 5 2 6 4" xfId="14131" xr:uid="{00000000-0005-0000-0000-000004AF0000}"/>
    <cellStyle name="Millares 3 3 5 2 6 4 2" xfId="45187" xr:uid="{00000000-0005-0000-0000-000005AF0000}"/>
    <cellStyle name="Millares 3 3 5 2 6 5" xfId="24503" xr:uid="{00000000-0005-0000-0000-000006AF0000}"/>
    <cellStyle name="Millares 3 3 5 2 6 6" xfId="34847" xr:uid="{00000000-0005-0000-0000-000007AF0000}"/>
    <cellStyle name="Millares 3 3 5 2 7" xfId="5451" xr:uid="{00000000-0005-0000-0000-000008AF0000}"/>
    <cellStyle name="Millares 3 3 5 2 7 2" xfId="15848" xr:uid="{00000000-0005-0000-0000-000009AF0000}"/>
    <cellStyle name="Millares 3 3 5 2 7 2 2" xfId="46904" xr:uid="{00000000-0005-0000-0000-00000AAF0000}"/>
    <cellStyle name="Millares 3 3 5 2 7 3" xfId="26220" xr:uid="{00000000-0005-0000-0000-00000BAF0000}"/>
    <cellStyle name="Millares 3 3 5 2 7 4" xfId="36564" xr:uid="{00000000-0005-0000-0000-00000CAF0000}"/>
    <cellStyle name="Millares 3 3 5 2 8" xfId="8886" xr:uid="{00000000-0005-0000-0000-00000DAF0000}"/>
    <cellStyle name="Millares 3 3 5 2 8 2" xfId="19271" xr:uid="{00000000-0005-0000-0000-00000EAF0000}"/>
    <cellStyle name="Millares 3 3 5 2 8 2 2" xfId="50321" xr:uid="{00000000-0005-0000-0000-00000FAF0000}"/>
    <cellStyle name="Millares 3 3 5 2 8 3" xfId="29637" xr:uid="{00000000-0005-0000-0000-000010AF0000}"/>
    <cellStyle name="Millares 3 3 5 2 8 4" xfId="39981" xr:uid="{00000000-0005-0000-0000-000011AF0000}"/>
    <cellStyle name="Millares 3 3 5 2 9" xfId="12422" xr:uid="{00000000-0005-0000-0000-000012AF0000}"/>
    <cellStyle name="Millares 3 3 5 2 9 2" xfId="43478" xr:uid="{00000000-0005-0000-0000-000013AF0000}"/>
    <cellStyle name="Millares 3 3 5 3" xfId="1569" xr:uid="{00000000-0005-0000-0000-000014AF0000}"/>
    <cellStyle name="Millares 3 3 5 3 2" xfId="1570" xr:uid="{00000000-0005-0000-0000-000015AF0000}"/>
    <cellStyle name="Millares 3 3 5 3 2 2" xfId="3741" xr:uid="{00000000-0005-0000-0000-000016AF0000}"/>
    <cellStyle name="Millares 3 3 5 3 2 2 2" xfId="7171" xr:uid="{00000000-0005-0000-0000-000017AF0000}"/>
    <cellStyle name="Millares 3 3 5 3 2 2 2 2" xfId="17566" xr:uid="{00000000-0005-0000-0000-000018AF0000}"/>
    <cellStyle name="Millares 3 3 5 3 2 2 2 2 2" xfId="48620" xr:uid="{00000000-0005-0000-0000-000019AF0000}"/>
    <cellStyle name="Millares 3 3 5 3 2 2 2 3" xfId="27936" xr:uid="{00000000-0005-0000-0000-00001AAF0000}"/>
    <cellStyle name="Millares 3 3 5 3 2 2 2 4" xfId="38280" xr:uid="{00000000-0005-0000-0000-00001BAF0000}"/>
    <cellStyle name="Millares 3 3 5 3 2 2 3" xfId="10651" xr:uid="{00000000-0005-0000-0000-00001CAF0000}"/>
    <cellStyle name="Millares 3 3 5 3 2 2 3 2" xfId="21017" xr:uid="{00000000-0005-0000-0000-00001DAF0000}"/>
    <cellStyle name="Millares 3 3 5 3 2 2 3 2 2" xfId="52066" xr:uid="{00000000-0005-0000-0000-00001EAF0000}"/>
    <cellStyle name="Millares 3 3 5 3 2 2 3 3" xfId="31382" xr:uid="{00000000-0005-0000-0000-00001FAF0000}"/>
    <cellStyle name="Millares 3 3 5 3 2 2 3 4" xfId="41726" xr:uid="{00000000-0005-0000-0000-000020AF0000}"/>
    <cellStyle name="Millares 3 3 5 3 2 2 4" xfId="14138" xr:uid="{00000000-0005-0000-0000-000021AF0000}"/>
    <cellStyle name="Millares 3 3 5 3 2 2 4 2" xfId="45194" xr:uid="{00000000-0005-0000-0000-000022AF0000}"/>
    <cellStyle name="Millares 3 3 5 3 2 2 5" xfId="24510" xr:uid="{00000000-0005-0000-0000-000023AF0000}"/>
    <cellStyle name="Millares 3 3 5 3 2 2 6" xfId="34854" xr:uid="{00000000-0005-0000-0000-000024AF0000}"/>
    <cellStyle name="Millares 3 3 5 3 2 3" xfId="5458" xr:uid="{00000000-0005-0000-0000-000025AF0000}"/>
    <cellStyle name="Millares 3 3 5 3 2 3 2" xfId="15855" xr:uid="{00000000-0005-0000-0000-000026AF0000}"/>
    <cellStyle name="Millares 3 3 5 3 2 3 2 2" xfId="46911" xr:uid="{00000000-0005-0000-0000-000027AF0000}"/>
    <cellStyle name="Millares 3 3 5 3 2 3 3" xfId="26227" xr:uid="{00000000-0005-0000-0000-000028AF0000}"/>
    <cellStyle name="Millares 3 3 5 3 2 3 4" xfId="36571" xr:uid="{00000000-0005-0000-0000-000029AF0000}"/>
    <cellStyle name="Millares 3 3 5 3 2 4" xfId="8893" xr:uid="{00000000-0005-0000-0000-00002AAF0000}"/>
    <cellStyle name="Millares 3 3 5 3 2 4 2" xfId="19278" xr:uid="{00000000-0005-0000-0000-00002BAF0000}"/>
    <cellStyle name="Millares 3 3 5 3 2 4 2 2" xfId="50328" xr:uid="{00000000-0005-0000-0000-00002CAF0000}"/>
    <cellStyle name="Millares 3 3 5 3 2 4 3" xfId="29644" xr:uid="{00000000-0005-0000-0000-00002DAF0000}"/>
    <cellStyle name="Millares 3 3 5 3 2 4 4" xfId="39988" xr:uid="{00000000-0005-0000-0000-00002EAF0000}"/>
    <cellStyle name="Millares 3 3 5 3 2 5" xfId="12429" xr:uid="{00000000-0005-0000-0000-00002FAF0000}"/>
    <cellStyle name="Millares 3 3 5 3 2 5 2" xfId="43485" xr:uid="{00000000-0005-0000-0000-000030AF0000}"/>
    <cellStyle name="Millares 3 3 5 3 2 6" xfId="22801" xr:uid="{00000000-0005-0000-0000-000031AF0000}"/>
    <cellStyle name="Millares 3 3 5 3 2 7" xfId="33145" xr:uid="{00000000-0005-0000-0000-000032AF0000}"/>
    <cellStyle name="Millares 3 3 5 3 3" xfId="3740" xr:uid="{00000000-0005-0000-0000-000033AF0000}"/>
    <cellStyle name="Millares 3 3 5 3 3 2" xfId="7170" xr:uid="{00000000-0005-0000-0000-000034AF0000}"/>
    <cellStyle name="Millares 3 3 5 3 3 2 2" xfId="17565" xr:uid="{00000000-0005-0000-0000-000035AF0000}"/>
    <cellStyle name="Millares 3 3 5 3 3 2 2 2" xfId="48619" xr:uid="{00000000-0005-0000-0000-000036AF0000}"/>
    <cellStyle name="Millares 3 3 5 3 3 2 3" xfId="27935" xr:uid="{00000000-0005-0000-0000-000037AF0000}"/>
    <cellStyle name="Millares 3 3 5 3 3 2 4" xfId="38279" xr:uid="{00000000-0005-0000-0000-000038AF0000}"/>
    <cellStyle name="Millares 3 3 5 3 3 3" xfId="10650" xr:uid="{00000000-0005-0000-0000-000039AF0000}"/>
    <cellStyle name="Millares 3 3 5 3 3 3 2" xfId="21016" xr:uid="{00000000-0005-0000-0000-00003AAF0000}"/>
    <cellStyle name="Millares 3 3 5 3 3 3 2 2" xfId="52065" xr:uid="{00000000-0005-0000-0000-00003BAF0000}"/>
    <cellStyle name="Millares 3 3 5 3 3 3 3" xfId="31381" xr:uid="{00000000-0005-0000-0000-00003CAF0000}"/>
    <cellStyle name="Millares 3 3 5 3 3 3 4" xfId="41725" xr:uid="{00000000-0005-0000-0000-00003DAF0000}"/>
    <cellStyle name="Millares 3 3 5 3 3 4" xfId="14137" xr:uid="{00000000-0005-0000-0000-00003EAF0000}"/>
    <cellStyle name="Millares 3 3 5 3 3 4 2" xfId="45193" xr:uid="{00000000-0005-0000-0000-00003FAF0000}"/>
    <cellStyle name="Millares 3 3 5 3 3 5" xfId="24509" xr:uid="{00000000-0005-0000-0000-000040AF0000}"/>
    <cellStyle name="Millares 3 3 5 3 3 6" xfId="34853" xr:uid="{00000000-0005-0000-0000-000041AF0000}"/>
    <cellStyle name="Millares 3 3 5 3 4" xfId="5457" xr:uid="{00000000-0005-0000-0000-000042AF0000}"/>
    <cellStyle name="Millares 3 3 5 3 4 2" xfId="15854" xr:uid="{00000000-0005-0000-0000-000043AF0000}"/>
    <cellStyle name="Millares 3 3 5 3 4 2 2" xfId="46910" xr:uid="{00000000-0005-0000-0000-000044AF0000}"/>
    <cellStyle name="Millares 3 3 5 3 4 3" xfId="26226" xr:uid="{00000000-0005-0000-0000-000045AF0000}"/>
    <cellStyle name="Millares 3 3 5 3 4 4" xfId="36570" xr:uid="{00000000-0005-0000-0000-000046AF0000}"/>
    <cellStyle name="Millares 3 3 5 3 5" xfId="8892" xr:uid="{00000000-0005-0000-0000-000047AF0000}"/>
    <cellStyle name="Millares 3 3 5 3 5 2" xfId="19277" xr:uid="{00000000-0005-0000-0000-000048AF0000}"/>
    <cellStyle name="Millares 3 3 5 3 5 2 2" xfId="50327" xr:uid="{00000000-0005-0000-0000-000049AF0000}"/>
    <cellStyle name="Millares 3 3 5 3 5 3" xfId="29643" xr:uid="{00000000-0005-0000-0000-00004AAF0000}"/>
    <cellStyle name="Millares 3 3 5 3 5 4" xfId="39987" xr:uid="{00000000-0005-0000-0000-00004BAF0000}"/>
    <cellStyle name="Millares 3 3 5 3 6" xfId="12428" xr:uid="{00000000-0005-0000-0000-00004CAF0000}"/>
    <cellStyle name="Millares 3 3 5 3 6 2" xfId="43484" xr:uid="{00000000-0005-0000-0000-00004DAF0000}"/>
    <cellStyle name="Millares 3 3 5 3 7" xfId="22800" xr:uid="{00000000-0005-0000-0000-00004EAF0000}"/>
    <cellStyle name="Millares 3 3 5 3 8" xfId="33144" xr:uid="{00000000-0005-0000-0000-00004FAF0000}"/>
    <cellStyle name="Millares 3 3 5 4" xfId="1571" xr:uid="{00000000-0005-0000-0000-000050AF0000}"/>
    <cellStyle name="Millares 3 3 5 4 2" xfId="3742" xr:uid="{00000000-0005-0000-0000-000051AF0000}"/>
    <cellStyle name="Millares 3 3 5 4 2 2" xfId="7172" xr:uid="{00000000-0005-0000-0000-000052AF0000}"/>
    <cellStyle name="Millares 3 3 5 4 2 2 2" xfId="17567" xr:uid="{00000000-0005-0000-0000-000053AF0000}"/>
    <cellStyle name="Millares 3 3 5 4 2 2 2 2" xfId="48621" xr:uid="{00000000-0005-0000-0000-000054AF0000}"/>
    <cellStyle name="Millares 3 3 5 4 2 2 3" xfId="27937" xr:uid="{00000000-0005-0000-0000-000055AF0000}"/>
    <cellStyle name="Millares 3 3 5 4 2 2 4" xfId="38281" xr:uid="{00000000-0005-0000-0000-000056AF0000}"/>
    <cellStyle name="Millares 3 3 5 4 2 3" xfId="10652" xr:uid="{00000000-0005-0000-0000-000057AF0000}"/>
    <cellStyle name="Millares 3 3 5 4 2 3 2" xfId="21018" xr:uid="{00000000-0005-0000-0000-000058AF0000}"/>
    <cellStyle name="Millares 3 3 5 4 2 3 2 2" xfId="52067" xr:uid="{00000000-0005-0000-0000-000059AF0000}"/>
    <cellStyle name="Millares 3 3 5 4 2 3 3" xfId="31383" xr:uid="{00000000-0005-0000-0000-00005AAF0000}"/>
    <cellStyle name="Millares 3 3 5 4 2 3 4" xfId="41727" xr:uid="{00000000-0005-0000-0000-00005BAF0000}"/>
    <cellStyle name="Millares 3 3 5 4 2 4" xfId="14139" xr:uid="{00000000-0005-0000-0000-00005CAF0000}"/>
    <cellStyle name="Millares 3 3 5 4 2 4 2" xfId="45195" xr:uid="{00000000-0005-0000-0000-00005DAF0000}"/>
    <cellStyle name="Millares 3 3 5 4 2 5" xfId="24511" xr:uid="{00000000-0005-0000-0000-00005EAF0000}"/>
    <cellStyle name="Millares 3 3 5 4 2 6" xfId="34855" xr:uid="{00000000-0005-0000-0000-00005FAF0000}"/>
    <cellStyle name="Millares 3 3 5 4 3" xfId="5459" xr:uid="{00000000-0005-0000-0000-000060AF0000}"/>
    <cellStyle name="Millares 3 3 5 4 3 2" xfId="15856" xr:uid="{00000000-0005-0000-0000-000061AF0000}"/>
    <cellStyle name="Millares 3 3 5 4 3 2 2" xfId="46912" xr:uid="{00000000-0005-0000-0000-000062AF0000}"/>
    <cellStyle name="Millares 3 3 5 4 3 3" xfId="26228" xr:uid="{00000000-0005-0000-0000-000063AF0000}"/>
    <cellStyle name="Millares 3 3 5 4 3 4" xfId="36572" xr:uid="{00000000-0005-0000-0000-000064AF0000}"/>
    <cellStyle name="Millares 3 3 5 4 4" xfId="8894" xr:uid="{00000000-0005-0000-0000-000065AF0000}"/>
    <cellStyle name="Millares 3 3 5 4 4 2" xfId="19279" xr:uid="{00000000-0005-0000-0000-000066AF0000}"/>
    <cellStyle name="Millares 3 3 5 4 4 2 2" xfId="50329" xr:uid="{00000000-0005-0000-0000-000067AF0000}"/>
    <cellStyle name="Millares 3 3 5 4 4 3" xfId="29645" xr:uid="{00000000-0005-0000-0000-000068AF0000}"/>
    <cellStyle name="Millares 3 3 5 4 4 4" xfId="39989" xr:uid="{00000000-0005-0000-0000-000069AF0000}"/>
    <cellStyle name="Millares 3 3 5 4 5" xfId="12430" xr:uid="{00000000-0005-0000-0000-00006AAF0000}"/>
    <cellStyle name="Millares 3 3 5 4 5 2" xfId="43486" xr:uid="{00000000-0005-0000-0000-00006BAF0000}"/>
    <cellStyle name="Millares 3 3 5 4 6" xfId="22802" xr:uid="{00000000-0005-0000-0000-00006CAF0000}"/>
    <cellStyle name="Millares 3 3 5 4 7" xfId="33146" xr:uid="{00000000-0005-0000-0000-00006DAF0000}"/>
    <cellStyle name="Millares 3 3 5 5" xfId="1572" xr:uid="{00000000-0005-0000-0000-00006EAF0000}"/>
    <cellStyle name="Millares 3 3 5 5 2" xfId="3743" xr:uid="{00000000-0005-0000-0000-00006FAF0000}"/>
    <cellStyle name="Millares 3 3 5 5 2 2" xfId="7173" xr:uid="{00000000-0005-0000-0000-000070AF0000}"/>
    <cellStyle name="Millares 3 3 5 5 2 2 2" xfId="17568" xr:uid="{00000000-0005-0000-0000-000071AF0000}"/>
    <cellStyle name="Millares 3 3 5 5 2 2 2 2" xfId="48622" xr:uid="{00000000-0005-0000-0000-000072AF0000}"/>
    <cellStyle name="Millares 3 3 5 5 2 2 3" xfId="27938" xr:uid="{00000000-0005-0000-0000-000073AF0000}"/>
    <cellStyle name="Millares 3 3 5 5 2 2 4" xfId="38282" xr:uid="{00000000-0005-0000-0000-000074AF0000}"/>
    <cellStyle name="Millares 3 3 5 5 2 3" xfId="10653" xr:uid="{00000000-0005-0000-0000-000075AF0000}"/>
    <cellStyle name="Millares 3 3 5 5 2 3 2" xfId="21019" xr:uid="{00000000-0005-0000-0000-000076AF0000}"/>
    <cellStyle name="Millares 3 3 5 5 2 3 2 2" xfId="52068" xr:uid="{00000000-0005-0000-0000-000077AF0000}"/>
    <cellStyle name="Millares 3 3 5 5 2 3 3" xfId="31384" xr:uid="{00000000-0005-0000-0000-000078AF0000}"/>
    <cellStyle name="Millares 3 3 5 5 2 3 4" xfId="41728" xr:uid="{00000000-0005-0000-0000-000079AF0000}"/>
    <cellStyle name="Millares 3 3 5 5 2 4" xfId="14140" xr:uid="{00000000-0005-0000-0000-00007AAF0000}"/>
    <cellStyle name="Millares 3 3 5 5 2 4 2" xfId="45196" xr:uid="{00000000-0005-0000-0000-00007BAF0000}"/>
    <cellStyle name="Millares 3 3 5 5 2 5" xfId="24512" xr:uid="{00000000-0005-0000-0000-00007CAF0000}"/>
    <cellStyle name="Millares 3 3 5 5 2 6" xfId="34856" xr:uid="{00000000-0005-0000-0000-00007DAF0000}"/>
    <cellStyle name="Millares 3 3 5 5 3" xfId="5460" xr:uid="{00000000-0005-0000-0000-00007EAF0000}"/>
    <cellStyle name="Millares 3 3 5 5 3 2" xfId="15857" xr:uid="{00000000-0005-0000-0000-00007FAF0000}"/>
    <cellStyle name="Millares 3 3 5 5 3 2 2" xfId="46913" xr:uid="{00000000-0005-0000-0000-000080AF0000}"/>
    <cellStyle name="Millares 3 3 5 5 3 3" xfId="26229" xr:uid="{00000000-0005-0000-0000-000081AF0000}"/>
    <cellStyle name="Millares 3 3 5 5 3 4" xfId="36573" xr:uid="{00000000-0005-0000-0000-000082AF0000}"/>
    <cellStyle name="Millares 3 3 5 5 4" xfId="8895" xr:uid="{00000000-0005-0000-0000-000083AF0000}"/>
    <cellStyle name="Millares 3 3 5 5 4 2" xfId="19280" xr:uid="{00000000-0005-0000-0000-000084AF0000}"/>
    <cellStyle name="Millares 3 3 5 5 4 2 2" xfId="50330" xr:uid="{00000000-0005-0000-0000-000085AF0000}"/>
    <cellStyle name="Millares 3 3 5 5 4 3" xfId="29646" xr:uid="{00000000-0005-0000-0000-000086AF0000}"/>
    <cellStyle name="Millares 3 3 5 5 4 4" xfId="39990" xr:uid="{00000000-0005-0000-0000-000087AF0000}"/>
    <cellStyle name="Millares 3 3 5 5 5" xfId="12431" xr:uid="{00000000-0005-0000-0000-000088AF0000}"/>
    <cellStyle name="Millares 3 3 5 5 5 2" xfId="43487" xr:uid="{00000000-0005-0000-0000-000089AF0000}"/>
    <cellStyle name="Millares 3 3 5 5 6" xfId="22803" xr:uid="{00000000-0005-0000-0000-00008AAF0000}"/>
    <cellStyle name="Millares 3 3 5 5 7" xfId="33147" xr:uid="{00000000-0005-0000-0000-00008BAF0000}"/>
    <cellStyle name="Millares 3 3 5 6" xfId="1573" xr:uid="{00000000-0005-0000-0000-00008CAF0000}"/>
    <cellStyle name="Millares 3 3 5 6 2" xfId="3744" xr:uid="{00000000-0005-0000-0000-00008DAF0000}"/>
    <cellStyle name="Millares 3 3 5 6 2 2" xfId="7174" xr:uid="{00000000-0005-0000-0000-00008EAF0000}"/>
    <cellStyle name="Millares 3 3 5 6 2 2 2" xfId="17569" xr:uid="{00000000-0005-0000-0000-00008FAF0000}"/>
    <cellStyle name="Millares 3 3 5 6 2 2 2 2" xfId="48623" xr:uid="{00000000-0005-0000-0000-000090AF0000}"/>
    <cellStyle name="Millares 3 3 5 6 2 2 3" xfId="27939" xr:uid="{00000000-0005-0000-0000-000091AF0000}"/>
    <cellStyle name="Millares 3 3 5 6 2 2 4" xfId="38283" xr:uid="{00000000-0005-0000-0000-000092AF0000}"/>
    <cellStyle name="Millares 3 3 5 6 2 3" xfId="10654" xr:uid="{00000000-0005-0000-0000-000093AF0000}"/>
    <cellStyle name="Millares 3 3 5 6 2 3 2" xfId="21020" xr:uid="{00000000-0005-0000-0000-000094AF0000}"/>
    <cellStyle name="Millares 3 3 5 6 2 3 2 2" xfId="52069" xr:uid="{00000000-0005-0000-0000-000095AF0000}"/>
    <cellStyle name="Millares 3 3 5 6 2 3 3" xfId="31385" xr:uid="{00000000-0005-0000-0000-000096AF0000}"/>
    <cellStyle name="Millares 3 3 5 6 2 3 4" xfId="41729" xr:uid="{00000000-0005-0000-0000-000097AF0000}"/>
    <cellStyle name="Millares 3 3 5 6 2 4" xfId="14141" xr:uid="{00000000-0005-0000-0000-000098AF0000}"/>
    <cellStyle name="Millares 3 3 5 6 2 4 2" xfId="45197" xr:uid="{00000000-0005-0000-0000-000099AF0000}"/>
    <cellStyle name="Millares 3 3 5 6 2 5" xfId="24513" xr:uid="{00000000-0005-0000-0000-00009AAF0000}"/>
    <cellStyle name="Millares 3 3 5 6 2 6" xfId="34857" xr:uid="{00000000-0005-0000-0000-00009BAF0000}"/>
    <cellStyle name="Millares 3 3 5 6 3" xfId="5461" xr:uid="{00000000-0005-0000-0000-00009CAF0000}"/>
    <cellStyle name="Millares 3 3 5 6 3 2" xfId="15858" xr:uid="{00000000-0005-0000-0000-00009DAF0000}"/>
    <cellStyle name="Millares 3 3 5 6 3 2 2" xfId="46914" xr:uid="{00000000-0005-0000-0000-00009EAF0000}"/>
    <cellStyle name="Millares 3 3 5 6 3 3" xfId="26230" xr:uid="{00000000-0005-0000-0000-00009FAF0000}"/>
    <cellStyle name="Millares 3 3 5 6 3 4" xfId="36574" xr:uid="{00000000-0005-0000-0000-0000A0AF0000}"/>
    <cellStyle name="Millares 3 3 5 6 4" xfId="8896" xr:uid="{00000000-0005-0000-0000-0000A1AF0000}"/>
    <cellStyle name="Millares 3 3 5 6 4 2" xfId="19281" xr:uid="{00000000-0005-0000-0000-0000A2AF0000}"/>
    <cellStyle name="Millares 3 3 5 6 4 2 2" xfId="50331" xr:uid="{00000000-0005-0000-0000-0000A3AF0000}"/>
    <cellStyle name="Millares 3 3 5 6 4 3" xfId="29647" xr:uid="{00000000-0005-0000-0000-0000A4AF0000}"/>
    <cellStyle name="Millares 3 3 5 6 4 4" xfId="39991" xr:uid="{00000000-0005-0000-0000-0000A5AF0000}"/>
    <cellStyle name="Millares 3 3 5 6 5" xfId="12432" xr:uid="{00000000-0005-0000-0000-0000A6AF0000}"/>
    <cellStyle name="Millares 3 3 5 6 5 2" xfId="43488" xr:uid="{00000000-0005-0000-0000-0000A7AF0000}"/>
    <cellStyle name="Millares 3 3 5 6 6" xfId="22804" xr:uid="{00000000-0005-0000-0000-0000A8AF0000}"/>
    <cellStyle name="Millares 3 3 5 6 7" xfId="33148" xr:uid="{00000000-0005-0000-0000-0000A9AF0000}"/>
    <cellStyle name="Millares 3 3 5 7" xfId="3733" xr:uid="{00000000-0005-0000-0000-0000AAAF0000}"/>
    <cellStyle name="Millares 3 3 5 7 2" xfId="7163" xr:uid="{00000000-0005-0000-0000-0000ABAF0000}"/>
    <cellStyle name="Millares 3 3 5 7 2 2" xfId="17558" xr:uid="{00000000-0005-0000-0000-0000ACAF0000}"/>
    <cellStyle name="Millares 3 3 5 7 2 2 2" xfId="48612" xr:uid="{00000000-0005-0000-0000-0000ADAF0000}"/>
    <cellStyle name="Millares 3 3 5 7 2 3" xfId="27928" xr:uid="{00000000-0005-0000-0000-0000AEAF0000}"/>
    <cellStyle name="Millares 3 3 5 7 2 4" xfId="38272" xr:uid="{00000000-0005-0000-0000-0000AFAF0000}"/>
    <cellStyle name="Millares 3 3 5 7 3" xfId="10643" xr:uid="{00000000-0005-0000-0000-0000B0AF0000}"/>
    <cellStyle name="Millares 3 3 5 7 3 2" xfId="21009" xr:uid="{00000000-0005-0000-0000-0000B1AF0000}"/>
    <cellStyle name="Millares 3 3 5 7 3 2 2" xfId="52058" xr:uid="{00000000-0005-0000-0000-0000B2AF0000}"/>
    <cellStyle name="Millares 3 3 5 7 3 3" xfId="31374" xr:uid="{00000000-0005-0000-0000-0000B3AF0000}"/>
    <cellStyle name="Millares 3 3 5 7 3 4" xfId="41718" xr:uid="{00000000-0005-0000-0000-0000B4AF0000}"/>
    <cellStyle name="Millares 3 3 5 7 4" xfId="14130" xr:uid="{00000000-0005-0000-0000-0000B5AF0000}"/>
    <cellStyle name="Millares 3 3 5 7 4 2" xfId="45186" xr:uid="{00000000-0005-0000-0000-0000B6AF0000}"/>
    <cellStyle name="Millares 3 3 5 7 5" xfId="24502" xr:uid="{00000000-0005-0000-0000-0000B7AF0000}"/>
    <cellStyle name="Millares 3 3 5 7 6" xfId="34846" xr:uid="{00000000-0005-0000-0000-0000B8AF0000}"/>
    <cellStyle name="Millares 3 3 5 8" xfId="5450" xr:uid="{00000000-0005-0000-0000-0000B9AF0000}"/>
    <cellStyle name="Millares 3 3 5 8 2" xfId="15847" xr:uid="{00000000-0005-0000-0000-0000BAAF0000}"/>
    <cellStyle name="Millares 3 3 5 8 2 2" xfId="46903" xr:uid="{00000000-0005-0000-0000-0000BBAF0000}"/>
    <cellStyle name="Millares 3 3 5 8 3" xfId="26219" xr:uid="{00000000-0005-0000-0000-0000BCAF0000}"/>
    <cellStyle name="Millares 3 3 5 8 4" xfId="36563" xr:uid="{00000000-0005-0000-0000-0000BDAF0000}"/>
    <cellStyle name="Millares 3 3 5 9" xfId="8885" xr:uid="{00000000-0005-0000-0000-0000BEAF0000}"/>
    <cellStyle name="Millares 3 3 5 9 2" xfId="19270" xr:uid="{00000000-0005-0000-0000-0000BFAF0000}"/>
    <cellStyle name="Millares 3 3 5 9 2 2" xfId="50320" xr:uid="{00000000-0005-0000-0000-0000C0AF0000}"/>
    <cellStyle name="Millares 3 3 5 9 3" xfId="29636" xr:uid="{00000000-0005-0000-0000-0000C1AF0000}"/>
    <cellStyle name="Millares 3 3 5 9 4" xfId="39980" xr:uid="{00000000-0005-0000-0000-0000C2AF0000}"/>
    <cellStyle name="Millares 3 3 6" xfId="1574" xr:uid="{00000000-0005-0000-0000-0000C3AF0000}"/>
    <cellStyle name="Millares 3 3 6 10" xfId="22805" xr:uid="{00000000-0005-0000-0000-0000C4AF0000}"/>
    <cellStyle name="Millares 3 3 6 11" xfId="33149" xr:uid="{00000000-0005-0000-0000-0000C5AF0000}"/>
    <cellStyle name="Millares 3 3 6 2" xfId="1575" xr:uid="{00000000-0005-0000-0000-0000C6AF0000}"/>
    <cellStyle name="Millares 3 3 6 2 2" xfId="1576" xr:uid="{00000000-0005-0000-0000-0000C7AF0000}"/>
    <cellStyle name="Millares 3 3 6 2 2 2" xfId="3747" xr:uid="{00000000-0005-0000-0000-0000C8AF0000}"/>
    <cellStyle name="Millares 3 3 6 2 2 2 2" xfId="7177" xr:uid="{00000000-0005-0000-0000-0000C9AF0000}"/>
    <cellStyle name="Millares 3 3 6 2 2 2 2 2" xfId="17572" xr:uid="{00000000-0005-0000-0000-0000CAAF0000}"/>
    <cellStyle name="Millares 3 3 6 2 2 2 2 2 2" xfId="48626" xr:uid="{00000000-0005-0000-0000-0000CBAF0000}"/>
    <cellStyle name="Millares 3 3 6 2 2 2 2 3" xfId="27942" xr:uid="{00000000-0005-0000-0000-0000CCAF0000}"/>
    <cellStyle name="Millares 3 3 6 2 2 2 2 4" xfId="38286" xr:uid="{00000000-0005-0000-0000-0000CDAF0000}"/>
    <cellStyle name="Millares 3 3 6 2 2 2 3" xfId="10657" xr:uid="{00000000-0005-0000-0000-0000CEAF0000}"/>
    <cellStyle name="Millares 3 3 6 2 2 2 3 2" xfId="21023" xr:uid="{00000000-0005-0000-0000-0000CFAF0000}"/>
    <cellStyle name="Millares 3 3 6 2 2 2 3 2 2" xfId="52072" xr:uid="{00000000-0005-0000-0000-0000D0AF0000}"/>
    <cellStyle name="Millares 3 3 6 2 2 2 3 3" xfId="31388" xr:uid="{00000000-0005-0000-0000-0000D1AF0000}"/>
    <cellStyle name="Millares 3 3 6 2 2 2 3 4" xfId="41732" xr:uid="{00000000-0005-0000-0000-0000D2AF0000}"/>
    <cellStyle name="Millares 3 3 6 2 2 2 4" xfId="14144" xr:uid="{00000000-0005-0000-0000-0000D3AF0000}"/>
    <cellStyle name="Millares 3 3 6 2 2 2 4 2" xfId="45200" xr:uid="{00000000-0005-0000-0000-0000D4AF0000}"/>
    <cellStyle name="Millares 3 3 6 2 2 2 5" xfId="24516" xr:uid="{00000000-0005-0000-0000-0000D5AF0000}"/>
    <cellStyle name="Millares 3 3 6 2 2 2 6" xfId="34860" xr:uid="{00000000-0005-0000-0000-0000D6AF0000}"/>
    <cellStyle name="Millares 3 3 6 2 2 3" xfId="5464" xr:uid="{00000000-0005-0000-0000-0000D7AF0000}"/>
    <cellStyle name="Millares 3 3 6 2 2 3 2" xfId="15861" xr:uid="{00000000-0005-0000-0000-0000D8AF0000}"/>
    <cellStyle name="Millares 3 3 6 2 2 3 2 2" xfId="46917" xr:uid="{00000000-0005-0000-0000-0000D9AF0000}"/>
    <cellStyle name="Millares 3 3 6 2 2 3 3" xfId="26233" xr:uid="{00000000-0005-0000-0000-0000DAAF0000}"/>
    <cellStyle name="Millares 3 3 6 2 2 3 4" xfId="36577" xr:uid="{00000000-0005-0000-0000-0000DBAF0000}"/>
    <cellStyle name="Millares 3 3 6 2 2 4" xfId="8899" xr:uid="{00000000-0005-0000-0000-0000DCAF0000}"/>
    <cellStyle name="Millares 3 3 6 2 2 4 2" xfId="19284" xr:uid="{00000000-0005-0000-0000-0000DDAF0000}"/>
    <cellStyle name="Millares 3 3 6 2 2 4 2 2" xfId="50334" xr:uid="{00000000-0005-0000-0000-0000DEAF0000}"/>
    <cellStyle name="Millares 3 3 6 2 2 4 3" xfId="29650" xr:uid="{00000000-0005-0000-0000-0000DFAF0000}"/>
    <cellStyle name="Millares 3 3 6 2 2 4 4" xfId="39994" xr:uid="{00000000-0005-0000-0000-0000E0AF0000}"/>
    <cellStyle name="Millares 3 3 6 2 2 5" xfId="12435" xr:uid="{00000000-0005-0000-0000-0000E1AF0000}"/>
    <cellStyle name="Millares 3 3 6 2 2 5 2" xfId="43491" xr:uid="{00000000-0005-0000-0000-0000E2AF0000}"/>
    <cellStyle name="Millares 3 3 6 2 2 6" xfId="22807" xr:uid="{00000000-0005-0000-0000-0000E3AF0000}"/>
    <cellStyle name="Millares 3 3 6 2 2 7" xfId="33151" xr:uid="{00000000-0005-0000-0000-0000E4AF0000}"/>
    <cellStyle name="Millares 3 3 6 2 3" xfId="3746" xr:uid="{00000000-0005-0000-0000-0000E5AF0000}"/>
    <cellStyle name="Millares 3 3 6 2 3 2" xfId="7176" xr:uid="{00000000-0005-0000-0000-0000E6AF0000}"/>
    <cellStyle name="Millares 3 3 6 2 3 2 2" xfId="17571" xr:uid="{00000000-0005-0000-0000-0000E7AF0000}"/>
    <cellStyle name="Millares 3 3 6 2 3 2 2 2" xfId="48625" xr:uid="{00000000-0005-0000-0000-0000E8AF0000}"/>
    <cellStyle name="Millares 3 3 6 2 3 2 3" xfId="27941" xr:uid="{00000000-0005-0000-0000-0000E9AF0000}"/>
    <cellStyle name="Millares 3 3 6 2 3 2 4" xfId="38285" xr:uid="{00000000-0005-0000-0000-0000EAAF0000}"/>
    <cellStyle name="Millares 3 3 6 2 3 3" xfId="10656" xr:uid="{00000000-0005-0000-0000-0000EBAF0000}"/>
    <cellStyle name="Millares 3 3 6 2 3 3 2" xfId="21022" xr:uid="{00000000-0005-0000-0000-0000ECAF0000}"/>
    <cellStyle name="Millares 3 3 6 2 3 3 2 2" xfId="52071" xr:uid="{00000000-0005-0000-0000-0000EDAF0000}"/>
    <cellStyle name="Millares 3 3 6 2 3 3 3" xfId="31387" xr:uid="{00000000-0005-0000-0000-0000EEAF0000}"/>
    <cellStyle name="Millares 3 3 6 2 3 3 4" xfId="41731" xr:uid="{00000000-0005-0000-0000-0000EFAF0000}"/>
    <cellStyle name="Millares 3 3 6 2 3 4" xfId="14143" xr:uid="{00000000-0005-0000-0000-0000F0AF0000}"/>
    <cellStyle name="Millares 3 3 6 2 3 4 2" xfId="45199" xr:uid="{00000000-0005-0000-0000-0000F1AF0000}"/>
    <cellStyle name="Millares 3 3 6 2 3 5" xfId="24515" xr:uid="{00000000-0005-0000-0000-0000F2AF0000}"/>
    <cellStyle name="Millares 3 3 6 2 3 6" xfId="34859" xr:uid="{00000000-0005-0000-0000-0000F3AF0000}"/>
    <cellStyle name="Millares 3 3 6 2 4" xfId="5463" xr:uid="{00000000-0005-0000-0000-0000F4AF0000}"/>
    <cellStyle name="Millares 3 3 6 2 4 2" xfId="15860" xr:uid="{00000000-0005-0000-0000-0000F5AF0000}"/>
    <cellStyle name="Millares 3 3 6 2 4 2 2" xfId="46916" xr:uid="{00000000-0005-0000-0000-0000F6AF0000}"/>
    <cellStyle name="Millares 3 3 6 2 4 3" xfId="26232" xr:uid="{00000000-0005-0000-0000-0000F7AF0000}"/>
    <cellStyle name="Millares 3 3 6 2 4 4" xfId="36576" xr:uid="{00000000-0005-0000-0000-0000F8AF0000}"/>
    <cellStyle name="Millares 3 3 6 2 5" xfId="8898" xr:uid="{00000000-0005-0000-0000-0000F9AF0000}"/>
    <cellStyle name="Millares 3 3 6 2 5 2" xfId="19283" xr:uid="{00000000-0005-0000-0000-0000FAAF0000}"/>
    <cellStyle name="Millares 3 3 6 2 5 2 2" xfId="50333" xr:uid="{00000000-0005-0000-0000-0000FBAF0000}"/>
    <cellStyle name="Millares 3 3 6 2 5 3" xfId="29649" xr:uid="{00000000-0005-0000-0000-0000FCAF0000}"/>
    <cellStyle name="Millares 3 3 6 2 5 4" xfId="39993" xr:uid="{00000000-0005-0000-0000-0000FDAF0000}"/>
    <cellStyle name="Millares 3 3 6 2 6" xfId="12434" xr:uid="{00000000-0005-0000-0000-0000FEAF0000}"/>
    <cellStyle name="Millares 3 3 6 2 6 2" xfId="43490" xr:uid="{00000000-0005-0000-0000-0000FFAF0000}"/>
    <cellStyle name="Millares 3 3 6 2 7" xfId="22806" xr:uid="{00000000-0005-0000-0000-000000B00000}"/>
    <cellStyle name="Millares 3 3 6 2 8" xfId="33150" xr:uid="{00000000-0005-0000-0000-000001B00000}"/>
    <cellStyle name="Millares 3 3 6 3" xfId="1577" xr:uid="{00000000-0005-0000-0000-000002B00000}"/>
    <cellStyle name="Millares 3 3 6 3 2" xfId="3748" xr:uid="{00000000-0005-0000-0000-000003B00000}"/>
    <cellStyle name="Millares 3 3 6 3 2 2" xfId="7178" xr:uid="{00000000-0005-0000-0000-000004B00000}"/>
    <cellStyle name="Millares 3 3 6 3 2 2 2" xfId="17573" xr:uid="{00000000-0005-0000-0000-000005B00000}"/>
    <cellStyle name="Millares 3 3 6 3 2 2 2 2" xfId="48627" xr:uid="{00000000-0005-0000-0000-000006B00000}"/>
    <cellStyle name="Millares 3 3 6 3 2 2 3" xfId="27943" xr:uid="{00000000-0005-0000-0000-000007B00000}"/>
    <cellStyle name="Millares 3 3 6 3 2 2 4" xfId="38287" xr:uid="{00000000-0005-0000-0000-000008B00000}"/>
    <cellStyle name="Millares 3 3 6 3 2 3" xfId="10658" xr:uid="{00000000-0005-0000-0000-000009B00000}"/>
    <cellStyle name="Millares 3 3 6 3 2 3 2" xfId="21024" xr:uid="{00000000-0005-0000-0000-00000AB00000}"/>
    <cellStyle name="Millares 3 3 6 3 2 3 2 2" xfId="52073" xr:uid="{00000000-0005-0000-0000-00000BB00000}"/>
    <cellStyle name="Millares 3 3 6 3 2 3 3" xfId="31389" xr:uid="{00000000-0005-0000-0000-00000CB00000}"/>
    <cellStyle name="Millares 3 3 6 3 2 3 4" xfId="41733" xr:uid="{00000000-0005-0000-0000-00000DB00000}"/>
    <cellStyle name="Millares 3 3 6 3 2 4" xfId="14145" xr:uid="{00000000-0005-0000-0000-00000EB00000}"/>
    <cellStyle name="Millares 3 3 6 3 2 4 2" xfId="45201" xr:uid="{00000000-0005-0000-0000-00000FB00000}"/>
    <cellStyle name="Millares 3 3 6 3 2 5" xfId="24517" xr:uid="{00000000-0005-0000-0000-000010B00000}"/>
    <cellStyle name="Millares 3 3 6 3 2 6" xfId="34861" xr:uid="{00000000-0005-0000-0000-000011B00000}"/>
    <cellStyle name="Millares 3 3 6 3 3" xfId="5465" xr:uid="{00000000-0005-0000-0000-000012B00000}"/>
    <cellStyle name="Millares 3 3 6 3 3 2" xfId="15862" xr:uid="{00000000-0005-0000-0000-000013B00000}"/>
    <cellStyle name="Millares 3 3 6 3 3 2 2" xfId="46918" xr:uid="{00000000-0005-0000-0000-000014B00000}"/>
    <cellStyle name="Millares 3 3 6 3 3 3" xfId="26234" xr:uid="{00000000-0005-0000-0000-000015B00000}"/>
    <cellStyle name="Millares 3 3 6 3 3 4" xfId="36578" xr:uid="{00000000-0005-0000-0000-000016B00000}"/>
    <cellStyle name="Millares 3 3 6 3 4" xfId="8900" xr:uid="{00000000-0005-0000-0000-000017B00000}"/>
    <cellStyle name="Millares 3 3 6 3 4 2" xfId="19285" xr:uid="{00000000-0005-0000-0000-000018B00000}"/>
    <cellStyle name="Millares 3 3 6 3 4 2 2" xfId="50335" xr:uid="{00000000-0005-0000-0000-000019B00000}"/>
    <cellStyle name="Millares 3 3 6 3 4 3" xfId="29651" xr:uid="{00000000-0005-0000-0000-00001AB00000}"/>
    <cellStyle name="Millares 3 3 6 3 4 4" xfId="39995" xr:uid="{00000000-0005-0000-0000-00001BB00000}"/>
    <cellStyle name="Millares 3 3 6 3 5" xfId="12436" xr:uid="{00000000-0005-0000-0000-00001CB00000}"/>
    <cellStyle name="Millares 3 3 6 3 5 2" xfId="43492" xr:uid="{00000000-0005-0000-0000-00001DB00000}"/>
    <cellStyle name="Millares 3 3 6 3 6" xfId="22808" xr:uid="{00000000-0005-0000-0000-00001EB00000}"/>
    <cellStyle name="Millares 3 3 6 3 7" xfId="33152" xr:uid="{00000000-0005-0000-0000-00001FB00000}"/>
    <cellStyle name="Millares 3 3 6 4" xfId="1578" xr:uid="{00000000-0005-0000-0000-000020B00000}"/>
    <cellStyle name="Millares 3 3 6 4 2" xfId="3749" xr:uid="{00000000-0005-0000-0000-000021B00000}"/>
    <cellStyle name="Millares 3 3 6 4 2 2" xfId="7179" xr:uid="{00000000-0005-0000-0000-000022B00000}"/>
    <cellStyle name="Millares 3 3 6 4 2 2 2" xfId="17574" xr:uid="{00000000-0005-0000-0000-000023B00000}"/>
    <cellStyle name="Millares 3 3 6 4 2 2 2 2" xfId="48628" xr:uid="{00000000-0005-0000-0000-000024B00000}"/>
    <cellStyle name="Millares 3 3 6 4 2 2 3" xfId="27944" xr:uid="{00000000-0005-0000-0000-000025B00000}"/>
    <cellStyle name="Millares 3 3 6 4 2 2 4" xfId="38288" xr:uid="{00000000-0005-0000-0000-000026B00000}"/>
    <cellStyle name="Millares 3 3 6 4 2 3" xfId="10659" xr:uid="{00000000-0005-0000-0000-000027B00000}"/>
    <cellStyle name="Millares 3 3 6 4 2 3 2" xfId="21025" xr:uid="{00000000-0005-0000-0000-000028B00000}"/>
    <cellStyle name="Millares 3 3 6 4 2 3 2 2" xfId="52074" xr:uid="{00000000-0005-0000-0000-000029B00000}"/>
    <cellStyle name="Millares 3 3 6 4 2 3 3" xfId="31390" xr:uid="{00000000-0005-0000-0000-00002AB00000}"/>
    <cellStyle name="Millares 3 3 6 4 2 3 4" xfId="41734" xr:uid="{00000000-0005-0000-0000-00002BB00000}"/>
    <cellStyle name="Millares 3 3 6 4 2 4" xfId="14146" xr:uid="{00000000-0005-0000-0000-00002CB00000}"/>
    <cellStyle name="Millares 3 3 6 4 2 4 2" xfId="45202" xr:uid="{00000000-0005-0000-0000-00002DB00000}"/>
    <cellStyle name="Millares 3 3 6 4 2 5" xfId="24518" xr:uid="{00000000-0005-0000-0000-00002EB00000}"/>
    <cellStyle name="Millares 3 3 6 4 2 6" xfId="34862" xr:uid="{00000000-0005-0000-0000-00002FB00000}"/>
    <cellStyle name="Millares 3 3 6 4 3" xfId="5466" xr:uid="{00000000-0005-0000-0000-000030B00000}"/>
    <cellStyle name="Millares 3 3 6 4 3 2" xfId="15863" xr:uid="{00000000-0005-0000-0000-000031B00000}"/>
    <cellStyle name="Millares 3 3 6 4 3 2 2" xfId="46919" xr:uid="{00000000-0005-0000-0000-000032B00000}"/>
    <cellStyle name="Millares 3 3 6 4 3 3" xfId="26235" xr:uid="{00000000-0005-0000-0000-000033B00000}"/>
    <cellStyle name="Millares 3 3 6 4 3 4" xfId="36579" xr:uid="{00000000-0005-0000-0000-000034B00000}"/>
    <cellStyle name="Millares 3 3 6 4 4" xfId="8901" xr:uid="{00000000-0005-0000-0000-000035B00000}"/>
    <cellStyle name="Millares 3 3 6 4 4 2" xfId="19286" xr:uid="{00000000-0005-0000-0000-000036B00000}"/>
    <cellStyle name="Millares 3 3 6 4 4 2 2" xfId="50336" xr:uid="{00000000-0005-0000-0000-000037B00000}"/>
    <cellStyle name="Millares 3 3 6 4 4 3" xfId="29652" xr:uid="{00000000-0005-0000-0000-000038B00000}"/>
    <cellStyle name="Millares 3 3 6 4 4 4" xfId="39996" xr:uid="{00000000-0005-0000-0000-000039B00000}"/>
    <cellStyle name="Millares 3 3 6 4 5" xfId="12437" xr:uid="{00000000-0005-0000-0000-00003AB00000}"/>
    <cellStyle name="Millares 3 3 6 4 5 2" xfId="43493" xr:uid="{00000000-0005-0000-0000-00003BB00000}"/>
    <cellStyle name="Millares 3 3 6 4 6" xfId="22809" xr:uid="{00000000-0005-0000-0000-00003CB00000}"/>
    <cellStyle name="Millares 3 3 6 4 7" xfId="33153" xr:uid="{00000000-0005-0000-0000-00003DB00000}"/>
    <cellStyle name="Millares 3 3 6 5" xfId="1579" xr:uid="{00000000-0005-0000-0000-00003EB00000}"/>
    <cellStyle name="Millares 3 3 6 5 2" xfId="3750" xr:uid="{00000000-0005-0000-0000-00003FB00000}"/>
    <cellStyle name="Millares 3 3 6 5 2 2" xfId="7180" xr:uid="{00000000-0005-0000-0000-000040B00000}"/>
    <cellStyle name="Millares 3 3 6 5 2 2 2" xfId="17575" xr:uid="{00000000-0005-0000-0000-000041B00000}"/>
    <cellStyle name="Millares 3 3 6 5 2 2 2 2" xfId="48629" xr:uid="{00000000-0005-0000-0000-000042B00000}"/>
    <cellStyle name="Millares 3 3 6 5 2 2 3" xfId="27945" xr:uid="{00000000-0005-0000-0000-000043B00000}"/>
    <cellStyle name="Millares 3 3 6 5 2 2 4" xfId="38289" xr:uid="{00000000-0005-0000-0000-000044B00000}"/>
    <cellStyle name="Millares 3 3 6 5 2 3" xfId="10660" xr:uid="{00000000-0005-0000-0000-000045B00000}"/>
    <cellStyle name="Millares 3 3 6 5 2 3 2" xfId="21026" xr:uid="{00000000-0005-0000-0000-000046B00000}"/>
    <cellStyle name="Millares 3 3 6 5 2 3 2 2" xfId="52075" xr:uid="{00000000-0005-0000-0000-000047B00000}"/>
    <cellStyle name="Millares 3 3 6 5 2 3 3" xfId="31391" xr:uid="{00000000-0005-0000-0000-000048B00000}"/>
    <cellStyle name="Millares 3 3 6 5 2 3 4" xfId="41735" xr:uid="{00000000-0005-0000-0000-000049B00000}"/>
    <cellStyle name="Millares 3 3 6 5 2 4" xfId="14147" xr:uid="{00000000-0005-0000-0000-00004AB00000}"/>
    <cellStyle name="Millares 3 3 6 5 2 4 2" xfId="45203" xr:uid="{00000000-0005-0000-0000-00004BB00000}"/>
    <cellStyle name="Millares 3 3 6 5 2 5" xfId="24519" xr:uid="{00000000-0005-0000-0000-00004CB00000}"/>
    <cellStyle name="Millares 3 3 6 5 2 6" xfId="34863" xr:uid="{00000000-0005-0000-0000-00004DB00000}"/>
    <cellStyle name="Millares 3 3 6 5 3" xfId="5467" xr:uid="{00000000-0005-0000-0000-00004EB00000}"/>
    <cellStyle name="Millares 3 3 6 5 3 2" xfId="15864" xr:uid="{00000000-0005-0000-0000-00004FB00000}"/>
    <cellStyle name="Millares 3 3 6 5 3 2 2" xfId="46920" xr:uid="{00000000-0005-0000-0000-000050B00000}"/>
    <cellStyle name="Millares 3 3 6 5 3 3" xfId="26236" xr:uid="{00000000-0005-0000-0000-000051B00000}"/>
    <cellStyle name="Millares 3 3 6 5 3 4" xfId="36580" xr:uid="{00000000-0005-0000-0000-000052B00000}"/>
    <cellStyle name="Millares 3 3 6 5 4" xfId="8902" xr:uid="{00000000-0005-0000-0000-000053B00000}"/>
    <cellStyle name="Millares 3 3 6 5 4 2" xfId="19287" xr:uid="{00000000-0005-0000-0000-000054B00000}"/>
    <cellStyle name="Millares 3 3 6 5 4 2 2" xfId="50337" xr:uid="{00000000-0005-0000-0000-000055B00000}"/>
    <cellStyle name="Millares 3 3 6 5 4 3" xfId="29653" xr:uid="{00000000-0005-0000-0000-000056B00000}"/>
    <cellStyle name="Millares 3 3 6 5 4 4" xfId="39997" xr:uid="{00000000-0005-0000-0000-000057B00000}"/>
    <cellStyle name="Millares 3 3 6 5 5" xfId="12438" xr:uid="{00000000-0005-0000-0000-000058B00000}"/>
    <cellStyle name="Millares 3 3 6 5 5 2" xfId="43494" xr:uid="{00000000-0005-0000-0000-000059B00000}"/>
    <cellStyle name="Millares 3 3 6 5 6" xfId="22810" xr:uid="{00000000-0005-0000-0000-00005AB00000}"/>
    <cellStyle name="Millares 3 3 6 5 7" xfId="33154" xr:uid="{00000000-0005-0000-0000-00005BB00000}"/>
    <cellStyle name="Millares 3 3 6 6" xfId="3745" xr:uid="{00000000-0005-0000-0000-00005CB00000}"/>
    <cellStyle name="Millares 3 3 6 6 2" xfId="7175" xr:uid="{00000000-0005-0000-0000-00005DB00000}"/>
    <cellStyle name="Millares 3 3 6 6 2 2" xfId="17570" xr:uid="{00000000-0005-0000-0000-00005EB00000}"/>
    <cellStyle name="Millares 3 3 6 6 2 2 2" xfId="48624" xr:uid="{00000000-0005-0000-0000-00005FB00000}"/>
    <cellStyle name="Millares 3 3 6 6 2 3" xfId="27940" xr:uid="{00000000-0005-0000-0000-000060B00000}"/>
    <cellStyle name="Millares 3 3 6 6 2 4" xfId="38284" xr:uid="{00000000-0005-0000-0000-000061B00000}"/>
    <cellStyle name="Millares 3 3 6 6 3" xfId="10655" xr:uid="{00000000-0005-0000-0000-000062B00000}"/>
    <cellStyle name="Millares 3 3 6 6 3 2" xfId="21021" xr:uid="{00000000-0005-0000-0000-000063B00000}"/>
    <cellStyle name="Millares 3 3 6 6 3 2 2" xfId="52070" xr:uid="{00000000-0005-0000-0000-000064B00000}"/>
    <cellStyle name="Millares 3 3 6 6 3 3" xfId="31386" xr:uid="{00000000-0005-0000-0000-000065B00000}"/>
    <cellStyle name="Millares 3 3 6 6 3 4" xfId="41730" xr:uid="{00000000-0005-0000-0000-000066B00000}"/>
    <cellStyle name="Millares 3 3 6 6 4" xfId="14142" xr:uid="{00000000-0005-0000-0000-000067B00000}"/>
    <cellStyle name="Millares 3 3 6 6 4 2" xfId="45198" xr:uid="{00000000-0005-0000-0000-000068B00000}"/>
    <cellStyle name="Millares 3 3 6 6 5" xfId="24514" xr:uid="{00000000-0005-0000-0000-000069B00000}"/>
    <cellStyle name="Millares 3 3 6 6 6" xfId="34858" xr:uid="{00000000-0005-0000-0000-00006AB00000}"/>
    <cellStyle name="Millares 3 3 6 7" xfId="5462" xr:uid="{00000000-0005-0000-0000-00006BB00000}"/>
    <cellStyle name="Millares 3 3 6 7 2" xfId="15859" xr:uid="{00000000-0005-0000-0000-00006CB00000}"/>
    <cellStyle name="Millares 3 3 6 7 2 2" xfId="46915" xr:uid="{00000000-0005-0000-0000-00006DB00000}"/>
    <cellStyle name="Millares 3 3 6 7 3" xfId="26231" xr:uid="{00000000-0005-0000-0000-00006EB00000}"/>
    <cellStyle name="Millares 3 3 6 7 4" xfId="36575" xr:uid="{00000000-0005-0000-0000-00006FB00000}"/>
    <cellStyle name="Millares 3 3 6 8" xfId="8897" xr:uid="{00000000-0005-0000-0000-000070B00000}"/>
    <cellStyle name="Millares 3 3 6 8 2" xfId="19282" xr:uid="{00000000-0005-0000-0000-000071B00000}"/>
    <cellStyle name="Millares 3 3 6 8 2 2" xfId="50332" xr:uid="{00000000-0005-0000-0000-000072B00000}"/>
    <cellStyle name="Millares 3 3 6 8 3" xfId="29648" xr:uid="{00000000-0005-0000-0000-000073B00000}"/>
    <cellStyle name="Millares 3 3 6 8 4" xfId="39992" xr:uid="{00000000-0005-0000-0000-000074B00000}"/>
    <cellStyle name="Millares 3 3 6 9" xfId="12433" xr:uid="{00000000-0005-0000-0000-000075B00000}"/>
    <cellStyle name="Millares 3 3 6 9 2" xfId="43489" xr:uid="{00000000-0005-0000-0000-000076B00000}"/>
    <cellStyle name="Millares 3 3 7" xfId="1580" xr:uid="{00000000-0005-0000-0000-000077B00000}"/>
    <cellStyle name="Millares 3 3 7 2" xfId="1581" xr:uid="{00000000-0005-0000-0000-000078B00000}"/>
    <cellStyle name="Millares 3 3 7 2 2" xfId="3752" xr:uid="{00000000-0005-0000-0000-000079B00000}"/>
    <cellStyle name="Millares 3 3 7 2 2 2" xfId="7182" xr:uid="{00000000-0005-0000-0000-00007AB00000}"/>
    <cellStyle name="Millares 3 3 7 2 2 2 2" xfId="17577" xr:uid="{00000000-0005-0000-0000-00007BB00000}"/>
    <cellStyle name="Millares 3 3 7 2 2 2 2 2" xfId="48631" xr:uid="{00000000-0005-0000-0000-00007CB00000}"/>
    <cellStyle name="Millares 3 3 7 2 2 2 3" xfId="27947" xr:uid="{00000000-0005-0000-0000-00007DB00000}"/>
    <cellStyle name="Millares 3 3 7 2 2 2 4" xfId="38291" xr:uid="{00000000-0005-0000-0000-00007EB00000}"/>
    <cellStyle name="Millares 3 3 7 2 2 3" xfId="10662" xr:uid="{00000000-0005-0000-0000-00007FB00000}"/>
    <cellStyle name="Millares 3 3 7 2 2 3 2" xfId="21028" xr:uid="{00000000-0005-0000-0000-000080B00000}"/>
    <cellStyle name="Millares 3 3 7 2 2 3 2 2" xfId="52077" xr:uid="{00000000-0005-0000-0000-000081B00000}"/>
    <cellStyle name="Millares 3 3 7 2 2 3 3" xfId="31393" xr:uid="{00000000-0005-0000-0000-000082B00000}"/>
    <cellStyle name="Millares 3 3 7 2 2 3 4" xfId="41737" xr:uid="{00000000-0005-0000-0000-000083B00000}"/>
    <cellStyle name="Millares 3 3 7 2 2 4" xfId="14149" xr:uid="{00000000-0005-0000-0000-000084B00000}"/>
    <cellStyle name="Millares 3 3 7 2 2 4 2" xfId="45205" xr:uid="{00000000-0005-0000-0000-000085B00000}"/>
    <cellStyle name="Millares 3 3 7 2 2 5" xfId="24521" xr:uid="{00000000-0005-0000-0000-000086B00000}"/>
    <cellStyle name="Millares 3 3 7 2 2 6" xfId="34865" xr:uid="{00000000-0005-0000-0000-000087B00000}"/>
    <cellStyle name="Millares 3 3 7 2 3" xfId="5469" xr:uid="{00000000-0005-0000-0000-000088B00000}"/>
    <cellStyle name="Millares 3 3 7 2 3 2" xfId="15866" xr:uid="{00000000-0005-0000-0000-000089B00000}"/>
    <cellStyle name="Millares 3 3 7 2 3 2 2" xfId="46922" xr:uid="{00000000-0005-0000-0000-00008AB00000}"/>
    <cellStyle name="Millares 3 3 7 2 3 3" xfId="26238" xr:uid="{00000000-0005-0000-0000-00008BB00000}"/>
    <cellStyle name="Millares 3 3 7 2 3 4" xfId="36582" xr:uid="{00000000-0005-0000-0000-00008CB00000}"/>
    <cellStyle name="Millares 3 3 7 2 4" xfId="8904" xr:uid="{00000000-0005-0000-0000-00008DB00000}"/>
    <cellStyle name="Millares 3 3 7 2 4 2" xfId="19289" xr:uid="{00000000-0005-0000-0000-00008EB00000}"/>
    <cellStyle name="Millares 3 3 7 2 4 2 2" xfId="50339" xr:uid="{00000000-0005-0000-0000-00008FB00000}"/>
    <cellStyle name="Millares 3 3 7 2 4 3" xfId="29655" xr:uid="{00000000-0005-0000-0000-000090B00000}"/>
    <cellStyle name="Millares 3 3 7 2 4 4" xfId="39999" xr:uid="{00000000-0005-0000-0000-000091B00000}"/>
    <cellStyle name="Millares 3 3 7 2 5" xfId="12440" xr:uid="{00000000-0005-0000-0000-000092B00000}"/>
    <cellStyle name="Millares 3 3 7 2 5 2" xfId="43496" xr:uid="{00000000-0005-0000-0000-000093B00000}"/>
    <cellStyle name="Millares 3 3 7 2 6" xfId="22812" xr:uid="{00000000-0005-0000-0000-000094B00000}"/>
    <cellStyle name="Millares 3 3 7 2 7" xfId="33156" xr:uid="{00000000-0005-0000-0000-000095B00000}"/>
    <cellStyle name="Millares 3 3 7 3" xfId="1582" xr:uid="{00000000-0005-0000-0000-000096B00000}"/>
    <cellStyle name="Millares 3 3 7 3 2" xfId="3753" xr:uid="{00000000-0005-0000-0000-000097B00000}"/>
    <cellStyle name="Millares 3 3 7 3 2 2" xfId="7183" xr:uid="{00000000-0005-0000-0000-000098B00000}"/>
    <cellStyle name="Millares 3 3 7 3 2 2 2" xfId="17578" xr:uid="{00000000-0005-0000-0000-000099B00000}"/>
    <cellStyle name="Millares 3 3 7 3 2 2 2 2" xfId="48632" xr:uid="{00000000-0005-0000-0000-00009AB00000}"/>
    <cellStyle name="Millares 3 3 7 3 2 2 3" xfId="27948" xr:uid="{00000000-0005-0000-0000-00009BB00000}"/>
    <cellStyle name="Millares 3 3 7 3 2 2 4" xfId="38292" xr:uid="{00000000-0005-0000-0000-00009CB00000}"/>
    <cellStyle name="Millares 3 3 7 3 2 3" xfId="10663" xr:uid="{00000000-0005-0000-0000-00009DB00000}"/>
    <cellStyle name="Millares 3 3 7 3 2 3 2" xfId="21029" xr:uid="{00000000-0005-0000-0000-00009EB00000}"/>
    <cellStyle name="Millares 3 3 7 3 2 3 2 2" xfId="52078" xr:uid="{00000000-0005-0000-0000-00009FB00000}"/>
    <cellStyle name="Millares 3 3 7 3 2 3 3" xfId="31394" xr:uid="{00000000-0005-0000-0000-0000A0B00000}"/>
    <cellStyle name="Millares 3 3 7 3 2 3 4" xfId="41738" xr:uid="{00000000-0005-0000-0000-0000A1B00000}"/>
    <cellStyle name="Millares 3 3 7 3 2 4" xfId="14150" xr:uid="{00000000-0005-0000-0000-0000A2B00000}"/>
    <cellStyle name="Millares 3 3 7 3 2 4 2" xfId="45206" xr:uid="{00000000-0005-0000-0000-0000A3B00000}"/>
    <cellStyle name="Millares 3 3 7 3 2 5" xfId="24522" xr:uid="{00000000-0005-0000-0000-0000A4B00000}"/>
    <cellStyle name="Millares 3 3 7 3 2 6" xfId="34866" xr:uid="{00000000-0005-0000-0000-0000A5B00000}"/>
    <cellStyle name="Millares 3 3 7 3 3" xfId="5470" xr:uid="{00000000-0005-0000-0000-0000A6B00000}"/>
    <cellStyle name="Millares 3 3 7 3 3 2" xfId="15867" xr:uid="{00000000-0005-0000-0000-0000A7B00000}"/>
    <cellStyle name="Millares 3 3 7 3 3 2 2" xfId="46923" xr:uid="{00000000-0005-0000-0000-0000A8B00000}"/>
    <cellStyle name="Millares 3 3 7 3 3 3" xfId="26239" xr:uid="{00000000-0005-0000-0000-0000A9B00000}"/>
    <cellStyle name="Millares 3 3 7 3 3 4" xfId="36583" xr:uid="{00000000-0005-0000-0000-0000AAB00000}"/>
    <cellStyle name="Millares 3 3 7 3 4" xfId="8905" xr:uid="{00000000-0005-0000-0000-0000ABB00000}"/>
    <cellStyle name="Millares 3 3 7 3 4 2" xfId="19290" xr:uid="{00000000-0005-0000-0000-0000ACB00000}"/>
    <cellStyle name="Millares 3 3 7 3 4 2 2" xfId="50340" xr:uid="{00000000-0005-0000-0000-0000ADB00000}"/>
    <cellStyle name="Millares 3 3 7 3 4 3" xfId="29656" xr:uid="{00000000-0005-0000-0000-0000AEB00000}"/>
    <cellStyle name="Millares 3 3 7 3 4 4" xfId="40000" xr:uid="{00000000-0005-0000-0000-0000AFB00000}"/>
    <cellStyle name="Millares 3 3 7 3 5" xfId="12441" xr:uid="{00000000-0005-0000-0000-0000B0B00000}"/>
    <cellStyle name="Millares 3 3 7 3 5 2" xfId="43497" xr:uid="{00000000-0005-0000-0000-0000B1B00000}"/>
    <cellStyle name="Millares 3 3 7 3 6" xfId="22813" xr:uid="{00000000-0005-0000-0000-0000B2B00000}"/>
    <cellStyle name="Millares 3 3 7 3 7" xfId="33157" xr:uid="{00000000-0005-0000-0000-0000B3B00000}"/>
    <cellStyle name="Millares 3 3 7 4" xfId="3751" xr:uid="{00000000-0005-0000-0000-0000B4B00000}"/>
    <cellStyle name="Millares 3 3 7 4 2" xfId="7181" xr:uid="{00000000-0005-0000-0000-0000B5B00000}"/>
    <cellStyle name="Millares 3 3 7 4 2 2" xfId="17576" xr:uid="{00000000-0005-0000-0000-0000B6B00000}"/>
    <cellStyle name="Millares 3 3 7 4 2 2 2" xfId="48630" xr:uid="{00000000-0005-0000-0000-0000B7B00000}"/>
    <cellStyle name="Millares 3 3 7 4 2 3" xfId="27946" xr:uid="{00000000-0005-0000-0000-0000B8B00000}"/>
    <cellStyle name="Millares 3 3 7 4 2 4" xfId="38290" xr:uid="{00000000-0005-0000-0000-0000B9B00000}"/>
    <cellStyle name="Millares 3 3 7 4 3" xfId="10661" xr:uid="{00000000-0005-0000-0000-0000BAB00000}"/>
    <cellStyle name="Millares 3 3 7 4 3 2" xfId="21027" xr:uid="{00000000-0005-0000-0000-0000BBB00000}"/>
    <cellStyle name="Millares 3 3 7 4 3 2 2" xfId="52076" xr:uid="{00000000-0005-0000-0000-0000BCB00000}"/>
    <cellStyle name="Millares 3 3 7 4 3 3" xfId="31392" xr:uid="{00000000-0005-0000-0000-0000BDB00000}"/>
    <cellStyle name="Millares 3 3 7 4 3 4" xfId="41736" xr:uid="{00000000-0005-0000-0000-0000BEB00000}"/>
    <cellStyle name="Millares 3 3 7 4 4" xfId="14148" xr:uid="{00000000-0005-0000-0000-0000BFB00000}"/>
    <cellStyle name="Millares 3 3 7 4 4 2" xfId="45204" xr:uid="{00000000-0005-0000-0000-0000C0B00000}"/>
    <cellStyle name="Millares 3 3 7 4 5" xfId="24520" xr:uid="{00000000-0005-0000-0000-0000C1B00000}"/>
    <cellStyle name="Millares 3 3 7 4 6" xfId="34864" xr:uid="{00000000-0005-0000-0000-0000C2B00000}"/>
    <cellStyle name="Millares 3 3 7 5" xfId="5468" xr:uid="{00000000-0005-0000-0000-0000C3B00000}"/>
    <cellStyle name="Millares 3 3 7 5 2" xfId="15865" xr:uid="{00000000-0005-0000-0000-0000C4B00000}"/>
    <cellStyle name="Millares 3 3 7 5 2 2" xfId="46921" xr:uid="{00000000-0005-0000-0000-0000C5B00000}"/>
    <cellStyle name="Millares 3 3 7 5 3" xfId="26237" xr:uid="{00000000-0005-0000-0000-0000C6B00000}"/>
    <cellStyle name="Millares 3 3 7 5 4" xfId="36581" xr:uid="{00000000-0005-0000-0000-0000C7B00000}"/>
    <cellStyle name="Millares 3 3 7 6" xfId="8903" xr:uid="{00000000-0005-0000-0000-0000C8B00000}"/>
    <cellStyle name="Millares 3 3 7 6 2" xfId="19288" xr:uid="{00000000-0005-0000-0000-0000C9B00000}"/>
    <cellStyle name="Millares 3 3 7 6 2 2" xfId="50338" xr:uid="{00000000-0005-0000-0000-0000CAB00000}"/>
    <cellStyle name="Millares 3 3 7 6 3" xfId="29654" xr:uid="{00000000-0005-0000-0000-0000CBB00000}"/>
    <cellStyle name="Millares 3 3 7 6 4" xfId="39998" xr:uid="{00000000-0005-0000-0000-0000CCB00000}"/>
    <cellStyle name="Millares 3 3 7 7" xfId="12439" xr:uid="{00000000-0005-0000-0000-0000CDB00000}"/>
    <cellStyle name="Millares 3 3 7 7 2" xfId="43495" xr:uid="{00000000-0005-0000-0000-0000CEB00000}"/>
    <cellStyle name="Millares 3 3 7 8" xfId="22811" xr:uid="{00000000-0005-0000-0000-0000CFB00000}"/>
    <cellStyle name="Millares 3 3 7 9" xfId="33155" xr:uid="{00000000-0005-0000-0000-0000D0B00000}"/>
    <cellStyle name="Millares 3 3 8" xfId="1583" xr:uid="{00000000-0005-0000-0000-0000D1B00000}"/>
    <cellStyle name="Millares 3 3 8 2" xfId="3754" xr:uid="{00000000-0005-0000-0000-0000D2B00000}"/>
    <cellStyle name="Millares 3 3 8 2 2" xfId="7184" xr:uid="{00000000-0005-0000-0000-0000D3B00000}"/>
    <cellStyle name="Millares 3 3 8 2 2 2" xfId="17579" xr:uid="{00000000-0005-0000-0000-0000D4B00000}"/>
    <cellStyle name="Millares 3 3 8 2 2 2 2" xfId="48633" xr:uid="{00000000-0005-0000-0000-0000D5B00000}"/>
    <cellStyle name="Millares 3 3 8 2 2 3" xfId="27949" xr:uid="{00000000-0005-0000-0000-0000D6B00000}"/>
    <cellStyle name="Millares 3 3 8 2 2 4" xfId="38293" xr:uid="{00000000-0005-0000-0000-0000D7B00000}"/>
    <cellStyle name="Millares 3 3 8 2 3" xfId="10664" xr:uid="{00000000-0005-0000-0000-0000D8B00000}"/>
    <cellStyle name="Millares 3 3 8 2 3 2" xfId="21030" xr:uid="{00000000-0005-0000-0000-0000D9B00000}"/>
    <cellStyle name="Millares 3 3 8 2 3 2 2" xfId="52079" xr:uid="{00000000-0005-0000-0000-0000DAB00000}"/>
    <cellStyle name="Millares 3 3 8 2 3 3" xfId="31395" xr:uid="{00000000-0005-0000-0000-0000DBB00000}"/>
    <cellStyle name="Millares 3 3 8 2 3 4" xfId="41739" xr:uid="{00000000-0005-0000-0000-0000DCB00000}"/>
    <cellStyle name="Millares 3 3 8 2 4" xfId="14151" xr:uid="{00000000-0005-0000-0000-0000DDB00000}"/>
    <cellStyle name="Millares 3 3 8 2 4 2" xfId="45207" xr:uid="{00000000-0005-0000-0000-0000DEB00000}"/>
    <cellStyle name="Millares 3 3 8 2 5" xfId="24523" xr:uid="{00000000-0005-0000-0000-0000DFB00000}"/>
    <cellStyle name="Millares 3 3 8 2 6" xfId="34867" xr:uid="{00000000-0005-0000-0000-0000E0B00000}"/>
    <cellStyle name="Millares 3 3 8 3" xfId="5471" xr:uid="{00000000-0005-0000-0000-0000E1B00000}"/>
    <cellStyle name="Millares 3 3 8 3 2" xfId="15868" xr:uid="{00000000-0005-0000-0000-0000E2B00000}"/>
    <cellStyle name="Millares 3 3 8 3 2 2" xfId="46924" xr:uid="{00000000-0005-0000-0000-0000E3B00000}"/>
    <cellStyle name="Millares 3 3 8 3 3" xfId="26240" xr:uid="{00000000-0005-0000-0000-0000E4B00000}"/>
    <cellStyle name="Millares 3 3 8 3 4" xfId="36584" xr:uid="{00000000-0005-0000-0000-0000E5B00000}"/>
    <cellStyle name="Millares 3 3 8 4" xfId="8906" xr:uid="{00000000-0005-0000-0000-0000E6B00000}"/>
    <cellStyle name="Millares 3 3 8 4 2" xfId="19291" xr:uid="{00000000-0005-0000-0000-0000E7B00000}"/>
    <cellStyle name="Millares 3 3 8 4 2 2" xfId="50341" xr:uid="{00000000-0005-0000-0000-0000E8B00000}"/>
    <cellStyle name="Millares 3 3 8 4 3" xfId="29657" xr:uid="{00000000-0005-0000-0000-0000E9B00000}"/>
    <cellStyle name="Millares 3 3 8 4 4" xfId="40001" xr:uid="{00000000-0005-0000-0000-0000EAB00000}"/>
    <cellStyle name="Millares 3 3 8 5" xfId="12442" xr:uid="{00000000-0005-0000-0000-0000EBB00000}"/>
    <cellStyle name="Millares 3 3 8 5 2" xfId="43498" xr:uid="{00000000-0005-0000-0000-0000ECB00000}"/>
    <cellStyle name="Millares 3 3 8 6" xfId="22814" xr:uid="{00000000-0005-0000-0000-0000EDB00000}"/>
    <cellStyle name="Millares 3 3 8 7" xfId="33158" xr:uid="{00000000-0005-0000-0000-0000EEB00000}"/>
    <cellStyle name="Millares 3 3 9" xfId="1584" xr:uid="{00000000-0005-0000-0000-0000EFB00000}"/>
    <cellStyle name="Millares 3 3 9 2" xfId="3755" xr:uid="{00000000-0005-0000-0000-0000F0B00000}"/>
    <cellStyle name="Millares 3 3 9 2 2" xfId="7185" xr:uid="{00000000-0005-0000-0000-0000F1B00000}"/>
    <cellStyle name="Millares 3 3 9 2 2 2" xfId="17580" xr:uid="{00000000-0005-0000-0000-0000F2B00000}"/>
    <cellStyle name="Millares 3 3 9 2 2 2 2" xfId="48634" xr:uid="{00000000-0005-0000-0000-0000F3B00000}"/>
    <cellStyle name="Millares 3 3 9 2 2 3" xfId="27950" xr:uid="{00000000-0005-0000-0000-0000F4B00000}"/>
    <cellStyle name="Millares 3 3 9 2 2 4" xfId="38294" xr:uid="{00000000-0005-0000-0000-0000F5B00000}"/>
    <cellStyle name="Millares 3 3 9 2 3" xfId="10665" xr:uid="{00000000-0005-0000-0000-0000F6B00000}"/>
    <cellStyle name="Millares 3 3 9 2 3 2" xfId="21031" xr:uid="{00000000-0005-0000-0000-0000F7B00000}"/>
    <cellStyle name="Millares 3 3 9 2 3 2 2" xfId="52080" xr:uid="{00000000-0005-0000-0000-0000F8B00000}"/>
    <cellStyle name="Millares 3 3 9 2 3 3" xfId="31396" xr:uid="{00000000-0005-0000-0000-0000F9B00000}"/>
    <cellStyle name="Millares 3 3 9 2 3 4" xfId="41740" xr:uid="{00000000-0005-0000-0000-0000FAB00000}"/>
    <cellStyle name="Millares 3 3 9 2 4" xfId="14152" xr:uid="{00000000-0005-0000-0000-0000FBB00000}"/>
    <cellStyle name="Millares 3 3 9 2 4 2" xfId="45208" xr:uid="{00000000-0005-0000-0000-0000FCB00000}"/>
    <cellStyle name="Millares 3 3 9 2 5" xfId="24524" xr:uid="{00000000-0005-0000-0000-0000FDB00000}"/>
    <cellStyle name="Millares 3 3 9 2 6" xfId="34868" xr:uid="{00000000-0005-0000-0000-0000FEB00000}"/>
    <cellStyle name="Millares 3 3 9 3" xfId="5472" xr:uid="{00000000-0005-0000-0000-0000FFB00000}"/>
    <cellStyle name="Millares 3 3 9 3 2" xfId="15869" xr:uid="{00000000-0005-0000-0000-000000B10000}"/>
    <cellStyle name="Millares 3 3 9 3 2 2" xfId="46925" xr:uid="{00000000-0005-0000-0000-000001B10000}"/>
    <cellStyle name="Millares 3 3 9 3 3" xfId="26241" xr:uid="{00000000-0005-0000-0000-000002B10000}"/>
    <cellStyle name="Millares 3 3 9 3 4" xfId="36585" xr:uid="{00000000-0005-0000-0000-000003B10000}"/>
    <cellStyle name="Millares 3 3 9 4" xfId="8907" xr:uid="{00000000-0005-0000-0000-000004B10000}"/>
    <cellStyle name="Millares 3 3 9 4 2" xfId="19292" xr:uid="{00000000-0005-0000-0000-000005B10000}"/>
    <cellStyle name="Millares 3 3 9 4 2 2" xfId="50342" xr:uid="{00000000-0005-0000-0000-000006B10000}"/>
    <cellStyle name="Millares 3 3 9 4 3" xfId="29658" xr:uid="{00000000-0005-0000-0000-000007B10000}"/>
    <cellStyle name="Millares 3 3 9 4 4" xfId="40002" xr:uid="{00000000-0005-0000-0000-000008B10000}"/>
    <cellStyle name="Millares 3 3 9 5" xfId="12443" xr:uid="{00000000-0005-0000-0000-000009B10000}"/>
    <cellStyle name="Millares 3 3 9 5 2" xfId="43499" xr:uid="{00000000-0005-0000-0000-00000AB10000}"/>
    <cellStyle name="Millares 3 3 9 6" xfId="22815" xr:uid="{00000000-0005-0000-0000-00000BB10000}"/>
    <cellStyle name="Millares 3 3 9 7" xfId="33159" xr:uid="{00000000-0005-0000-0000-00000CB10000}"/>
    <cellStyle name="Millares 3 4" xfId="1585" xr:uid="{00000000-0005-0000-0000-00000DB10000}"/>
    <cellStyle name="Millares 3 4 2" xfId="1586" xr:uid="{00000000-0005-0000-0000-00000EB10000}"/>
    <cellStyle name="Millares 3 4 2 10" xfId="1587" xr:uid="{00000000-0005-0000-0000-00000FB10000}"/>
    <cellStyle name="Millares 3 4 2 10 2" xfId="3757" xr:uid="{00000000-0005-0000-0000-000010B10000}"/>
    <cellStyle name="Millares 3 4 2 10 2 2" xfId="7187" xr:uid="{00000000-0005-0000-0000-000011B10000}"/>
    <cellStyle name="Millares 3 4 2 10 2 2 2" xfId="17582" xr:uid="{00000000-0005-0000-0000-000012B10000}"/>
    <cellStyle name="Millares 3 4 2 10 2 2 2 2" xfId="48636" xr:uid="{00000000-0005-0000-0000-000013B10000}"/>
    <cellStyle name="Millares 3 4 2 10 2 2 3" xfId="27952" xr:uid="{00000000-0005-0000-0000-000014B10000}"/>
    <cellStyle name="Millares 3 4 2 10 2 2 4" xfId="38296" xr:uid="{00000000-0005-0000-0000-000015B10000}"/>
    <cellStyle name="Millares 3 4 2 10 2 3" xfId="10667" xr:uid="{00000000-0005-0000-0000-000016B10000}"/>
    <cellStyle name="Millares 3 4 2 10 2 3 2" xfId="21033" xr:uid="{00000000-0005-0000-0000-000017B10000}"/>
    <cellStyle name="Millares 3 4 2 10 2 3 2 2" xfId="52082" xr:uid="{00000000-0005-0000-0000-000018B10000}"/>
    <cellStyle name="Millares 3 4 2 10 2 3 3" xfId="31398" xr:uid="{00000000-0005-0000-0000-000019B10000}"/>
    <cellStyle name="Millares 3 4 2 10 2 3 4" xfId="41742" xr:uid="{00000000-0005-0000-0000-00001AB10000}"/>
    <cellStyle name="Millares 3 4 2 10 2 4" xfId="14154" xr:uid="{00000000-0005-0000-0000-00001BB10000}"/>
    <cellStyle name="Millares 3 4 2 10 2 4 2" xfId="45210" xr:uid="{00000000-0005-0000-0000-00001CB10000}"/>
    <cellStyle name="Millares 3 4 2 10 2 5" xfId="24526" xr:uid="{00000000-0005-0000-0000-00001DB10000}"/>
    <cellStyle name="Millares 3 4 2 10 2 6" xfId="34870" xr:uid="{00000000-0005-0000-0000-00001EB10000}"/>
    <cellStyle name="Millares 3 4 2 10 3" xfId="5475" xr:uid="{00000000-0005-0000-0000-00001FB10000}"/>
    <cellStyle name="Millares 3 4 2 10 3 2" xfId="15872" xr:uid="{00000000-0005-0000-0000-000020B10000}"/>
    <cellStyle name="Millares 3 4 2 10 3 2 2" xfId="46928" xr:uid="{00000000-0005-0000-0000-000021B10000}"/>
    <cellStyle name="Millares 3 4 2 10 3 3" xfId="26244" xr:uid="{00000000-0005-0000-0000-000022B10000}"/>
    <cellStyle name="Millares 3 4 2 10 3 4" xfId="36588" xr:uid="{00000000-0005-0000-0000-000023B10000}"/>
    <cellStyle name="Millares 3 4 2 10 4" xfId="8909" xr:uid="{00000000-0005-0000-0000-000024B10000}"/>
    <cellStyle name="Millares 3 4 2 10 4 2" xfId="19294" xr:uid="{00000000-0005-0000-0000-000025B10000}"/>
    <cellStyle name="Millares 3 4 2 10 4 2 2" xfId="50344" xr:uid="{00000000-0005-0000-0000-000026B10000}"/>
    <cellStyle name="Millares 3 4 2 10 4 3" xfId="29660" xr:uid="{00000000-0005-0000-0000-000027B10000}"/>
    <cellStyle name="Millares 3 4 2 10 4 4" xfId="40004" xr:uid="{00000000-0005-0000-0000-000028B10000}"/>
    <cellStyle name="Millares 3 4 2 10 5" xfId="12446" xr:uid="{00000000-0005-0000-0000-000029B10000}"/>
    <cellStyle name="Millares 3 4 2 10 5 2" xfId="43502" xr:uid="{00000000-0005-0000-0000-00002AB10000}"/>
    <cellStyle name="Millares 3 4 2 10 6" xfId="22818" xr:uid="{00000000-0005-0000-0000-00002BB10000}"/>
    <cellStyle name="Millares 3 4 2 10 7" xfId="33162" xr:uid="{00000000-0005-0000-0000-00002CB10000}"/>
    <cellStyle name="Millares 3 4 2 11" xfId="3756" xr:uid="{00000000-0005-0000-0000-00002DB10000}"/>
    <cellStyle name="Millares 3 4 2 11 2" xfId="7186" xr:uid="{00000000-0005-0000-0000-00002EB10000}"/>
    <cellStyle name="Millares 3 4 2 11 2 2" xfId="17581" xr:uid="{00000000-0005-0000-0000-00002FB10000}"/>
    <cellStyle name="Millares 3 4 2 11 2 2 2" xfId="48635" xr:uid="{00000000-0005-0000-0000-000030B10000}"/>
    <cellStyle name="Millares 3 4 2 11 2 3" xfId="27951" xr:uid="{00000000-0005-0000-0000-000031B10000}"/>
    <cellStyle name="Millares 3 4 2 11 2 4" xfId="38295" xr:uid="{00000000-0005-0000-0000-000032B10000}"/>
    <cellStyle name="Millares 3 4 2 11 3" xfId="10666" xr:uid="{00000000-0005-0000-0000-000033B10000}"/>
    <cellStyle name="Millares 3 4 2 11 3 2" xfId="21032" xr:uid="{00000000-0005-0000-0000-000034B10000}"/>
    <cellStyle name="Millares 3 4 2 11 3 2 2" xfId="52081" xr:uid="{00000000-0005-0000-0000-000035B10000}"/>
    <cellStyle name="Millares 3 4 2 11 3 3" xfId="31397" xr:uid="{00000000-0005-0000-0000-000036B10000}"/>
    <cellStyle name="Millares 3 4 2 11 3 4" xfId="41741" xr:uid="{00000000-0005-0000-0000-000037B10000}"/>
    <cellStyle name="Millares 3 4 2 11 4" xfId="14153" xr:uid="{00000000-0005-0000-0000-000038B10000}"/>
    <cellStyle name="Millares 3 4 2 11 4 2" xfId="45209" xr:uid="{00000000-0005-0000-0000-000039B10000}"/>
    <cellStyle name="Millares 3 4 2 11 5" xfId="24525" xr:uid="{00000000-0005-0000-0000-00003AB10000}"/>
    <cellStyle name="Millares 3 4 2 11 6" xfId="34869" xr:uid="{00000000-0005-0000-0000-00003BB10000}"/>
    <cellStyle name="Millares 3 4 2 12" xfId="5474" xr:uid="{00000000-0005-0000-0000-00003CB10000}"/>
    <cellStyle name="Millares 3 4 2 12 2" xfId="15871" xr:uid="{00000000-0005-0000-0000-00003DB10000}"/>
    <cellStyle name="Millares 3 4 2 12 2 2" xfId="46927" xr:uid="{00000000-0005-0000-0000-00003EB10000}"/>
    <cellStyle name="Millares 3 4 2 12 3" xfId="26243" xr:uid="{00000000-0005-0000-0000-00003FB10000}"/>
    <cellStyle name="Millares 3 4 2 12 4" xfId="36587" xr:uid="{00000000-0005-0000-0000-000040B10000}"/>
    <cellStyle name="Millares 3 4 2 13" xfId="8908" xr:uid="{00000000-0005-0000-0000-000041B10000}"/>
    <cellStyle name="Millares 3 4 2 13 2" xfId="19293" xr:uid="{00000000-0005-0000-0000-000042B10000}"/>
    <cellStyle name="Millares 3 4 2 13 2 2" xfId="50343" xr:uid="{00000000-0005-0000-0000-000043B10000}"/>
    <cellStyle name="Millares 3 4 2 13 3" xfId="29659" xr:uid="{00000000-0005-0000-0000-000044B10000}"/>
    <cellStyle name="Millares 3 4 2 13 4" xfId="40003" xr:uid="{00000000-0005-0000-0000-000045B10000}"/>
    <cellStyle name="Millares 3 4 2 14" xfId="12445" xr:uid="{00000000-0005-0000-0000-000046B10000}"/>
    <cellStyle name="Millares 3 4 2 14 2" xfId="43501" xr:uid="{00000000-0005-0000-0000-000047B10000}"/>
    <cellStyle name="Millares 3 4 2 15" xfId="22817" xr:uid="{00000000-0005-0000-0000-000048B10000}"/>
    <cellStyle name="Millares 3 4 2 16" xfId="33161" xr:uid="{00000000-0005-0000-0000-000049B10000}"/>
    <cellStyle name="Millares 3 4 2 2" xfId="1588" xr:uid="{00000000-0005-0000-0000-00004AB10000}"/>
    <cellStyle name="Millares 3 4 2 2 10" xfId="8910" xr:uid="{00000000-0005-0000-0000-00004BB10000}"/>
    <cellStyle name="Millares 3 4 2 2 10 2" xfId="19295" xr:uid="{00000000-0005-0000-0000-00004CB10000}"/>
    <cellStyle name="Millares 3 4 2 2 10 2 2" xfId="50345" xr:uid="{00000000-0005-0000-0000-00004DB10000}"/>
    <cellStyle name="Millares 3 4 2 2 10 3" xfId="29661" xr:uid="{00000000-0005-0000-0000-00004EB10000}"/>
    <cellStyle name="Millares 3 4 2 2 10 4" xfId="40005" xr:uid="{00000000-0005-0000-0000-00004FB10000}"/>
    <cellStyle name="Millares 3 4 2 2 11" xfId="12447" xr:uid="{00000000-0005-0000-0000-000050B10000}"/>
    <cellStyle name="Millares 3 4 2 2 11 2" xfId="43503" xr:uid="{00000000-0005-0000-0000-000051B10000}"/>
    <cellStyle name="Millares 3 4 2 2 12" xfId="22819" xr:uid="{00000000-0005-0000-0000-000052B10000}"/>
    <cellStyle name="Millares 3 4 2 2 13" xfId="33163" xr:uid="{00000000-0005-0000-0000-000053B10000}"/>
    <cellStyle name="Millares 3 4 2 2 2" xfId="1589" xr:uid="{00000000-0005-0000-0000-000054B10000}"/>
    <cellStyle name="Millares 3 4 2 2 2 10" xfId="12448" xr:uid="{00000000-0005-0000-0000-000055B10000}"/>
    <cellStyle name="Millares 3 4 2 2 2 10 2" xfId="43504" xr:uid="{00000000-0005-0000-0000-000056B10000}"/>
    <cellStyle name="Millares 3 4 2 2 2 11" xfId="22820" xr:uid="{00000000-0005-0000-0000-000057B10000}"/>
    <cellStyle name="Millares 3 4 2 2 2 12" xfId="33164" xr:uid="{00000000-0005-0000-0000-000058B10000}"/>
    <cellStyle name="Millares 3 4 2 2 2 2" xfId="1590" xr:uid="{00000000-0005-0000-0000-000059B10000}"/>
    <cellStyle name="Millares 3 4 2 2 2 2 10" xfId="22821" xr:uid="{00000000-0005-0000-0000-00005AB10000}"/>
    <cellStyle name="Millares 3 4 2 2 2 2 11" xfId="33165" xr:uid="{00000000-0005-0000-0000-00005BB10000}"/>
    <cellStyle name="Millares 3 4 2 2 2 2 2" xfId="1591" xr:uid="{00000000-0005-0000-0000-00005CB10000}"/>
    <cellStyle name="Millares 3 4 2 2 2 2 2 2" xfId="1592" xr:uid="{00000000-0005-0000-0000-00005DB10000}"/>
    <cellStyle name="Millares 3 4 2 2 2 2 2 2 2" xfId="3762" xr:uid="{00000000-0005-0000-0000-00005EB10000}"/>
    <cellStyle name="Millares 3 4 2 2 2 2 2 2 2 2" xfId="7192" xr:uid="{00000000-0005-0000-0000-00005FB10000}"/>
    <cellStyle name="Millares 3 4 2 2 2 2 2 2 2 2 2" xfId="17587" xr:uid="{00000000-0005-0000-0000-000060B10000}"/>
    <cellStyle name="Millares 3 4 2 2 2 2 2 2 2 2 2 2" xfId="48641" xr:uid="{00000000-0005-0000-0000-000061B10000}"/>
    <cellStyle name="Millares 3 4 2 2 2 2 2 2 2 2 3" xfId="27957" xr:uid="{00000000-0005-0000-0000-000062B10000}"/>
    <cellStyle name="Millares 3 4 2 2 2 2 2 2 2 2 4" xfId="38301" xr:uid="{00000000-0005-0000-0000-000063B10000}"/>
    <cellStyle name="Millares 3 4 2 2 2 2 2 2 2 3" xfId="10672" xr:uid="{00000000-0005-0000-0000-000064B10000}"/>
    <cellStyle name="Millares 3 4 2 2 2 2 2 2 2 3 2" xfId="21038" xr:uid="{00000000-0005-0000-0000-000065B10000}"/>
    <cellStyle name="Millares 3 4 2 2 2 2 2 2 2 3 2 2" xfId="52087" xr:uid="{00000000-0005-0000-0000-000066B10000}"/>
    <cellStyle name="Millares 3 4 2 2 2 2 2 2 2 3 3" xfId="31403" xr:uid="{00000000-0005-0000-0000-000067B10000}"/>
    <cellStyle name="Millares 3 4 2 2 2 2 2 2 2 3 4" xfId="41747" xr:uid="{00000000-0005-0000-0000-000068B10000}"/>
    <cellStyle name="Millares 3 4 2 2 2 2 2 2 2 4" xfId="14159" xr:uid="{00000000-0005-0000-0000-000069B10000}"/>
    <cellStyle name="Millares 3 4 2 2 2 2 2 2 2 4 2" xfId="45215" xr:uid="{00000000-0005-0000-0000-00006AB10000}"/>
    <cellStyle name="Millares 3 4 2 2 2 2 2 2 2 5" xfId="24531" xr:uid="{00000000-0005-0000-0000-00006BB10000}"/>
    <cellStyle name="Millares 3 4 2 2 2 2 2 2 2 6" xfId="34875" xr:uid="{00000000-0005-0000-0000-00006CB10000}"/>
    <cellStyle name="Millares 3 4 2 2 2 2 2 2 3" xfId="5480" xr:uid="{00000000-0005-0000-0000-00006DB10000}"/>
    <cellStyle name="Millares 3 4 2 2 2 2 2 2 3 2" xfId="15877" xr:uid="{00000000-0005-0000-0000-00006EB10000}"/>
    <cellStyle name="Millares 3 4 2 2 2 2 2 2 3 2 2" xfId="46933" xr:uid="{00000000-0005-0000-0000-00006FB10000}"/>
    <cellStyle name="Millares 3 4 2 2 2 2 2 2 3 3" xfId="26249" xr:uid="{00000000-0005-0000-0000-000070B10000}"/>
    <cellStyle name="Millares 3 4 2 2 2 2 2 2 3 4" xfId="36593" xr:uid="{00000000-0005-0000-0000-000071B10000}"/>
    <cellStyle name="Millares 3 4 2 2 2 2 2 2 4" xfId="8914" xr:uid="{00000000-0005-0000-0000-000072B10000}"/>
    <cellStyle name="Millares 3 4 2 2 2 2 2 2 4 2" xfId="19299" xr:uid="{00000000-0005-0000-0000-000073B10000}"/>
    <cellStyle name="Millares 3 4 2 2 2 2 2 2 4 2 2" xfId="50349" xr:uid="{00000000-0005-0000-0000-000074B10000}"/>
    <cellStyle name="Millares 3 4 2 2 2 2 2 2 4 3" xfId="29665" xr:uid="{00000000-0005-0000-0000-000075B10000}"/>
    <cellStyle name="Millares 3 4 2 2 2 2 2 2 4 4" xfId="40009" xr:uid="{00000000-0005-0000-0000-000076B10000}"/>
    <cellStyle name="Millares 3 4 2 2 2 2 2 2 5" xfId="12451" xr:uid="{00000000-0005-0000-0000-000077B10000}"/>
    <cellStyle name="Millares 3 4 2 2 2 2 2 2 5 2" xfId="43507" xr:uid="{00000000-0005-0000-0000-000078B10000}"/>
    <cellStyle name="Millares 3 4 2 2 2 2 2 2 6" xfId="22823" xr:uid="{00000000-0005-0000-0000-000079B10000}"/>
    <cellStyle name="Millares 3 4 2 2 2 2 2 2 7" xfId="33167" xr:uid="{00000000-0005-0000-0000-00007AB10000}"/>
    <cellStyle name="Millares 3 4 2 2 2 2 2 3" xfId="3761" xr:uid="{00000000-0005-0000-0000-00007BB10000}"/>
    <cellStyle name="Millares 3 4 2 2 2 2 2 3 2" xfId="7191" xr:uid="{00000000-0005-0000-0000-00007CB10000}"/>
    <cellStyle name="Millares 3 4 2 2 2 2 2 3 2 2" xfId="17586" xr:uid="{00000000-0005-0000-0000-00007DB10000}"/>
    <cellStyle name="Millares 3 4 2 2 2 2 2 3 2 2 2" xfId="48640" xr:uid="{00000000-0005-0000-0000-00007EB10000}"/>
    <cellStyle name="Millares 3 4 2 2 2 2 2 3 2 3" xfId="27956" xr:uid="{00000000-0005-0000-0000-00007FB10000}"/>
    <cellStyle name="Millares 3 4 2 2 2 2 2 3 2 4" xfId="38300" xr:uid="{00000000-0005-0000-0000-000080B10000}"/>
    <cellStyle name="Millares 3 4 2 2 2 2 2 3 3" xfId="10671" xr:uid="{00000000-0005-0000-0000-000081B10000}"/>
    <cellStyle name="Millares 3 4 2 2 2 2 2 3 3 2" xfId="21037" xr:uid="{00000000-0005-0000-0000-000082B10000}"/>
    <cellStyle name="Millares 3 4 2 2 2 2 2 3 3 2 2" xfId="52086" xr:uid="{00000000-0005-0000-0000-000083B10000}"/>
    <cellStyle name="Millares 3 4 2 2 2 2 2 3 3 3" xfId="31402" xr:uid="{00000000-0005-0000-0000-000084B10000}"/>
    <cellStyle name="Millares 3 4 2 2 2 2 2 3 3 4" xfId="41746" xr:uid="{00000000-0005-0000-0000-000085B10000}"/>
    <cellStyle name="Millares 3 4 2 2 2 2 2 3 4" xfId="14158" xr:uid="{00000000-0005-0000-0000-000086B10000}"/>
    <cellStyle name="Millares 3 4 2 2 2 2 2 3 4 2" xfId="45214" xr:uid="{00000000-0005-0000-0000-000087B10000}"/>
    <cellStyle name="Millares 3 4 2 2 2 2 2 3 5" xfId="24530" xr:uid="{00000000-0005-0000-0000-000088B10000}"/>
    <cellStyle name="Millares 3 4 2 2 2 2 2 3 6" xfId="34874" xr:uid="{00000000-0005-0000-0000-000089B10000}"/>
    <cellStyle name="Millares 3 4 2 2 2 2 2 4" xfId="5479" xr:uid="{00000000-0005-0000-0000-00008AB10000}"/>
    <cellStyle name="Millares 3 4 2 2 2 2 2 4 2" xfId="15876" xr:uid="{00000000-0005-0000-0000-00008BB10000}"/>
    <cellStyle name="Millares 3 4 2 2 2 2 2 4 2 2" xfId="46932" xr:uid="{00000000-0005-0000-0000-00008CB10000}"/>
    <cellStyle name="Millares 3 4 2 2 2 2 2 4 3" xfId="26248" xr:uid="{00000000-0005-0000-0000-00008DB10000}"/>
    <cellStyle name="Millares 3 4 2 2 2 2 2 4 4" xfId="36592" xr:uid="{00000000-0005-0000-0000-00008EB10000}"/>
    <cellStyle name="Millares 3 4 2 2 2 2 2 5" xfId="8913" xr:uid="{00000000-0005-0000-0000-00008FB10000}"/>
    <cellStyle name="Millares 3 4 2 2 2 2 2 5 2" xfId="19298" xr:uid="{00000000-0005-0000-0000-000090B10000}"/>
    <cellStyle name="Millares 3 4 2 2 2 2 2 5 2 2" xfId="50348" xr:uid="{00000000-0005-0000-0000-000091B10000}"/>
    <cellStyle name="Millares 3 4 2 2 2 2 2 5 3" xfId="29664" xr:uid="{00000000-0005-0000-0000-000092B10000}"/>
    <cellStyle name="Millares 3 4 2 2 2 2 2 5 4" xfId="40008" xr:uid="{00000000-0005-0000-0000-000093B10000}"/>
    <cellStyle name="Millares 3 4 2 2 2 2 2 6" xfId="12450" xr:uid="{00000000-0005-0000-0000-000094B10000}"/>
    <cellStyle name="Millares 3 4 2 2 2 2 2 6 2" xfId="43506" xr:uid="{00000000-0005-0000-0000-000095B10000}"/>
    <cellStyle name="Millares 3 4 2 2 2 2 2 7" xfId="22822" xr:uid="{00000000-0005-0000-0000-000096B10000}"/>
    <cellStyle name="Millares 3 4 2 2 2 2 2 8" xfId="33166" xr:uid="{00000000-0005-0000-0000-000097B10000}"/>
    <cellStyle name="Millares 3 4 2 2 2 2 3" xfId="1593" xr:uid="{00000000-0005-0000-0000-000098B10000}"/>
    <cellStyle name="Millares 3 4 2 2 2 2 3 2" xfId="3763" xr:uid="{00000000-0005-0000-0000-000099B10000}"/>
    <cellStyle name="Millares 3 4 2 2 2 2 3 2 2" xfId="7193" xr:uid="{00000000-0005-0000-0000-00009AB10000}"/>
    <cellStyle name="Millares 3 4 2 2 2 2 3 2 2 2" xfId="17588" xr:uid="{00000000-0005-0000-0000-00009BB10000}"/>
    <cellStyle name="Millares 3 4 2 2 2 2 3 2 2 2 2" xfId="48642" xr:uid="{00000000-0005-0000-0000-00009CB10000}"/>
    <cellStyle name="Millares 3 4 2 2 2 2 3 2 2 3" xfId="27958" xr:uid="{00000000-0005-0000-0000-00009DB10000}"/>
    <cellStyle name="Millares 3 4 2 2 2 2 3 2 2 4" xfId="38302" xr:uid="{00000000-0005-0000-0000-00009EB10000}"/>
    <cellStyle name="Millares 3 4 2 2 2 2 3 2 3" xfId="10673" xr:uid="{00000000-0005-0000-0000-00009FB10000}"/>
    <cellStyle name="Millares 3 4 2 2 2 2 3 2 3 2" xfId="21039" xr:uid="{00000000-0005-0000-0000-0000A0B10000}"/>
    <cellStyle name="Millares 3 4 2 2 2 2 3 2 3 2 2" xfId="52088" xr:uid="{00000000-0005-0000-0000-0000A1B10000}"/>
    <cellStyle name="Millares 3 4 2 2 2 2 3 2 3 3" xfId="31404" xr:uid="{00000000-0005-0000-0000-0000A2B10000}"/>
    <cellStyle name="Millares 3 4 2 2 2 2 3 2 3 4" xfId="41748" xr:uid="{00000000-0005-0000-0000-0000A3B10000}"/>
    <cellStyle name="Millares 3 4 2 2 2 2 3 2 4" xfId="14160" xr:uid="{00000000-0005-0000-0000-0000A4B10000}"/>
    <cellStyle name="Millares 3 4 2 2 2 2 3 2 4 2" xfId="45216" xr:uid="{00000000-0005-0000-0000-0000A5B10000}"/>
    <cellStyle name="Millares 3 4 2 2 2 2 3 2 5" xfId="24532" xr:uid="{00000000-0005-0000-0000-0000A6B10000}"/>
    <cellStyle name="Millares 3 4 2 2 2 2 3 2 6" xfId="34876" xr:uid="{00000000-0005-0000-0000-0000A7B10000}"/>
    <cellStyle name="Millares 3 4 2 2 2 2 3 3" xfId="5481" xr:uid="{00000000-0005-0000-0000-0000A8B10000}"/>
    <cellStyle name="Millares 3 4 2 2 2 2 3 3 2" xfId="15878" xr:uid="{00000000-0005-0000-0000-0000A9B10000}"/>
    <cellStyle name="Millares 3 4 2 2 2 2 3 3 2 2" xfId="46934" xr:uid="{00000000-0005-0000-0000-0000AAB10000}"/>
    <cellStyle name="Millares 3 4 2 2 2 2 3 3 3" xfId="26250" xr:uid="{00000000-0005-0000-0000-0000ABB10000}"/>
    <cellStyle name="Millares 3 4 2 2 2 2 3 3 4" xfId="36594" xr:uid="{00000000-0005-0000-0000-0000ACB10000}"/>
    <cellStyle name="Millares 3 4 2 2 2 2 3 4" xfId="8915" xr:uid="{00000000-0005-0000-0000-0000ADB10000}"/>
    <cellStyle name="Millares 3 4 2 2 2 2 3 4 2" xfId="19300" xr:uid="{00000000-0005-0000-0000-0000AEB10000}"/>
    <cellStyle name="Millares 3 4 2 2 2 2 3 4 2 2" xfId="50350" xr:uid="{00000000-0005-0000-0000-0000AFB10000}"/>
    <cellStyle name="Millares 3 4 2 2 2 2 3 4 3" xfId="29666" xr:uid="{00000000-0005-0000-0000-0000B0B10000}"/>
    <cellStyle name="Millares 3 4 2 2 2 2 3 4 4" xfId="40010" xr:uid="{00000000-0005-0000-0000-0000B1B10000}"/>
    <cellStyle name="Millares 3 4 2 2 2 2 3 5" xfId="12452" xr:uid="{00000000-0005-0000-0000-0000B2B10000}"/>
    <cellStyle name="Millares 3 4 2 2 2 2 3 5 2" xfId="43508" xr:uid="{00000000-0005-0000-0000-0000B3B10000}"/>
    <cellStyle name="Millares 3 4 2 2 2 2 3 6" xfId="22824" xr:uid="{00000000-0005-0000-0000-0000B4B10000}"/>
    <cellStyle name="Millares 3 4 2 2 2 2 3 7" xfId="33168" xr:uid="{00000000-0005-0000-0000-0000B5B10000}"/>
    <cellStyle name="Millares 3 4 2 2 2 2 4" xfId="1594" xr:uid="{00000000-0005-0000-0000-0000B6B10000}"/>
    <cellStyle name="Millares 3 4 2 2 2 2 4 2" xfId="3764" xr:uid="{00000000-0005-0000-0000-0000B7B10000}"/>
    <cellStyle name="Millares 3 4 2 2 2 2 4 2 2" xfId="7194" xr:uid="{00000000-0005-0000-0000-0000B8B10000}"/>
    <cellStyle name="Millares 3 4 2 2 2 2 4 2 2 2" xfId="17589" xr:uid="{00000000-0005-0000-0000-0000B9B10000}"/>
    <cellStyle name="Millares 3 4 2 2 2 2 4 2 2 2 2" xfId="48643" xr:uid="{00000000-0005-0000-0000-0000BAB10000}"/>
    <cellStyle name="Millares 3 4 2 2 2 2 4 2 2 3" xfId="27959" xr:uid="{00000000-0005-0000-0000-0000BBB10000}"/>
    <cellStyle name="Millares 3 4 2 2 2 2 4 2 2 4" xfId="38303" xr:uid="{00000000-0005-0000-0000-0000BCB10000}"/>
    <cellStyle name="Millares 3 4 2 2 2 2 4 2 3" xfId="10674" xr:uid="{00000000-0005-0000-0000-0000BDB10000}"/>
    <cellStyle name="Millares 3 4 2 2 2 2 4 2 3 2" xfId="21040" xr:uid="{00000000-0005-0000-0000-0000BEB10000}"/>
    <cellStyle name="Millares 3 4 2 2 2 2 4 2 3 2 2" xfId="52089" xr:uid="{00000000-0005-0000-0000-0000BFB10000}"/>
    <cellStyle name="Millares 3 4 2 2 2 2 4 2 3 3" xfId="31405" xr:uid="{00000000-0005-0000-0000-0000C0B10000}"/>
    <cellStyle name="Millares 3 4 2 2 2 2 4 2 3 4" xfId="41749" xr:uid="{00000000-0005-0000-0000-0000C1B10000}"/>
    <cellStyle name="Millares 3 4 2 2 2 2 4 2 4" xfId="14161" xr:uid="{00000000-0005-0000-0000-0000C2B10000}"/>
    <cellStyle name="Millares 3 4 2 2 2 2 4 2 4 2" xfId="45217" xr:uid="{00000000-0005-0000-0000-0000C3B10000}"/>
    <cellStyle name="Millares 3 4 2 2 2 2 4 2 5" xfId="24533" xr:uid="{00000000-0005-0000-0000-0000C4B10000}"/>
    <cellStyle name="Millares 3 4 2 2 2 2 4 2 6" xfId="34877" xr:uid="{00000000-0005-0000-0000-0000C5B10000}"/>
    <cellStyle name="Millares 3 4 2 2 2 2 4 3" xfId="5482" xr:uid="{00000000-0005-0000-0000-0000C6B10000}"/>
    <cellStyle name="Millares 3 4 2 2 2 2 4 3 2" xfId="15879" xr:uid="{00000000-0005-0000-0000-0000C7B10000}"/>
    <cellStyle name="Millares 3 4 2 2 2 2 4 3 2 2" xfId="46935" xr:uid="{00000000-0005-0000-0000-0000C8B10000}"/>
    <cellStyle name="Millares 3 4 2 2 2 2 4 3 3" xfId="26251" xr:uid="{00000000-0005-0000-0000-0000C9B10000}"/>
    <cellStyle name="Millares 3 4 2 2 2 2 4 3 4" xfId="36595" xr:uid="{00000000-0005-0000-0000-0000CAB10000}"/>
    <cellStyle name="Millares 3 4 2 2 2 2 4 4" xfId="8916" xr:uid="{00000000-0005-0000-0000-0000CBB10000}"/>
    <cellStyle name="Millares 3 4 2 2 2 2 4 4 2" xfId="19301" xr:uid="{00000000-0005-0000-0000-0000CCB10000}"/>
    <cellStyle name="Millares 3 4 2 2 2 2 4 4 2 2" xfId="50351" xr:uid="{00000000-0005-0000-0000-0000CDB10000}"/>
    <cellStyle name="Millares 3 4 2 2 2 2 4 4 3" xfId="29667" xr:uid="{00000000-0005-0000-0000-0000CEB10000}"/>
    <cellStyle name="Millares 3 4 2 2 2 2 4 4 4" xfId="40011" xr:uid="{00000000-0005-0000-0000-0000CFB10000}"/>
    <cellStyle name="Millares 3 4 2 2 2 2 4 5" xfId="12453" xr:uid="{00000000-0005-0000-0000-0000D0B10000}"/>
    <cellStyle name="Millares 3 4 2 2 2 2 4 5 2" xfId="43509" xr:uid="{00000000-0005-0000-0000-0000D1B10000}"/>
    <cellStyle name="Millares 3 4 2 2 2 2 4 6" xfId="22825" xr:uid="{00000000-0005-0000-0000-0000D2B10000}"/>
    <cellStyle name="Millares 3 4 2 2 2 2 4 7" xfId="33169" xr:uid="{00000000-0005-0000-0000-0000D3B10000}"/>
    <cellStyle name="Millares 3 4 2 2 2 2 5" xfId="1595" xr:uid="{00000000-0005-0000-0000-0000D4B10000}"/>
    <cellStyle name="Millares 3 4 2 2 2 2 5 2" xfId="3765" xr:uid="{00000000-0005-0000-0000-0000D5B10000}"/>
    <cellStyle name="Millares 3 4 2 2 2 2 5 2 2" xfId="7195" xr:uid="{00000000-0005-0000-0000-0000D6B10000}"/>
    <cellStyle name="Millares 3 4 2 2 2 2 5 2 2 2" xfId="17590" xr:uid="{00000000-0005-0000-0000-0000D7B10000}"/>
    <cellStyle name="Millares 3 4 2 2 2 2 5 2 2 2 2" xfId="48644" xr:uid="{00000000-0005-0000-0000-0000D8B10000}"/>
    <cellStyle name="Millares 3 4 2 2 2 2 5 2 2 3" xfId="27960" xr:uid="{00000000-0005-0000-0000-0000D9B10000}"/>
    <cellStyle name="Millares 3 4 2 2 2 2 5 2 2 4" xfId="38304" xr:uid="{00000000-0005-0000-0000-0000DAB10000}"/>
    <cellStyle name="Millares 3 4 2 2 2 2 5 2 3" xfId="10675" xr:uid="{00000000-0005-0000-0000-0000DBB10000}"/>
    <cellStyle name="Millares 3 4 2 2 2 2 5 2 3 2" xfId="21041" xr:uid="{00000000-0005-0000-0000-0000DCB10000}"/>
    <cellStyle name="Millares 3 4 2 2 2 2 5 2 3 2 2" xfId="52090" xr:uid="{00000000-0005-0000-0000-0000DDB10000}"/>
    <cellStyle name="Millares 3 4 2 2 2 2 5 2 3 3" xfId="31406" xr:uid="{00000000-0005-0000-0000-0000DEB10000}"/>
    <cellStyle name="Millares 3 4 2 2 2 2 5 2 3 4" xfId="41750" xr:uid="{00000000-0005-0000-0000-0000DFB10000}"/>
    <cellStyle name="Millares 3 4 2 2 2 2 5 2 4" xfId="14162" xr:uid="{00000000-0005-0000-0000-0000E0B10000}"/>
    <cellStyle name="Millares 3 4 2 2 2 2 5 2 4 2" xfId="45218" xr:uid="{00000000-0005-0000-0000-0000E1B10000}"/>
    <cellStyle name="Millares 3 4 2 2 2 2 5 2 5" xfId="24534" xr:uid="{00000000-0005-0000-0000-0000E2B10000}"/>
    <cellStyle name="Millares 3 4 2 2 2 2 5 2 6" xfId="34878" xr:uid="{00000000-0005-0000-0000-0000E3B10000}"/>
    <cellStyle name="Millares 3 4 2 2 2 2 5 3" xfId="5483" xr:uid="{00000000-0005-0000-0000-0000E4B10000}"/>
    <cellStyle name="Millares 3 4 2 2 2 2 5 3 2" xfId="15880" xr:uid="{00000000-0005-0000-0000-0000E5B10000}"/>
    <cellStyle name="Millares 3 4 2 2 2 2 5 3 2 2" xfId="46936" xr:uid="{00000000-0005-0000-0000-0000E6B10000}"/>
    <cellStyle name="Millares 3 4 2 2 2 2 5 3 3" xfId="26252" xr:uid="{00000000-0005-0000-0000-0000E7B10000}"/>
    <cellStyle name="Millares 3 4 2 2 2 2 5 3 4" xfId="36596" xr:uid="{00000000-0005-0000-0000-0000E8B10000}"/>
    <cellStyle name="Millares 3 4 2 2 2 2 5 4" xfId="8917" xr:uid="{00000000-0005-0000-0000-0000E9B10000}"/>
    <cellStyle name="Millares 3 4 2 2 2 2 5 4 2" xfId="19302" xr:uid="{00000000-0005-0000-0000-0000EAB10000}"/>
    <cellStyle name="Millares 3 4 2 2 2 2 5 4 2 2" xfId="50352" xr:uid="{00000000-0005-0000-0000-0000EBB10000}"/>
    <cellStyle name="Millares 3 4 2 2 2 2 5 4 3" xfId="29668" xr:uid="{00000000-0005-0000-0000-0000ECB10000}"/>
    <cellStyle name="Millares 3 4 2 2 2 2 5 4 4" xfId="40012" xr:uid="{00000000-0005-0000-0000-0000EDB10000}"/>
    <cellStyle name="Millares 3 4 2 2 2 2 5 5" xfId="12454" xr:uid="{00000000-0005-0000-0000-0000EEB10000}"/>
    <cellStyle name="Millares 3 4 2 2 2 2 5 5 2" xfId="43510" xr:uid="{00000000-0005-0000-0000-0000EFB10000}"/>
    <cellStyle name="Millares 3 4 2 2 2 2 5 6" xfId="22826" xr:uid="{00000000-0005-0000-0000-0000F0B10000}"/>
    <cellStyle name="Millares 3 4 2 2 2 2 5 7" xfId="33170" xr:uid="{00000000-0005-0000-0000-0000F1B10000}"/>
    <cellStyle name="Millares 3 4 2 2 2 2 6" xfId="3760" xr:uid="{00000000-0005-0000-0000-0000F2B10000}"/>
    <cellStyle name="Millares 3 4 2 2 2 2 6 2" xfId="7190" xr:uid="{00000000-0005-0000-0000-0000F3B10000}"/>
    <cellStyle name="Millares 3 4 2 2 2 2 6 2 2" xfId="17585" xr:uid="{00000000-0005-0000-0000-0000F4B10000}"/>
    <cellStyle name="Millares 3 4 2 2 2 2 6 2 2 2" xfId="48639" xr:uid="{00000000-0005-0000-0000-0000F5B10000}"/>
    <cellStyle name="Millares 3 4 2 2 2 2 6 2 3" xfId="27955" xr:uid="{00000000-0005-0000-0000-0000F6B10000}"/>
    <cellStyle name="Millares 3 4 2 2 2 2 6 2 4" xfId="38299" xr:uid="{00000000-0005-0000-0000-0000F7B10000}"/>
    <cellStyle name="Millares 3 4 2 2 2 2 6 3" xfId="10670" xr:uid="{00000000-0005-0000-0000-0000F8B10000}"/>
    <cellStyle name="Millares 3 4 2 2 2 2 6 3 2" xfId="21036" xr:uid="{00000000-0005-0000-0000-0000F9B10000}"/>
    <cellStyle name="Millares 3 4 2 2 2 2 6 3 2 2" xfId="52085" xr:uid="{00000000-0005-0000-0000-0000FAB10000}"/>
    <cellStyle name="Millares 3 4 2 2 2 2 6 3 3" xfId="31401" xr:uid="{00000000-0005-0000-0000-0000FBB10000}"/>
    <cellStyle name="Millares 3 4 2 2 2 2 6 3 4" xfId="41745" xr:uid="{00000000-0005-0000-0000-0000FCB10000}"/>
    <cellStyle name="Millares 3 4 2 2 2 2 6 4" xfId="14157" xr:uid="{00000000-0005-0000-0000-0000FDB10000}"/>
    <cellStyle name="Millares 3 4 2 2 2 2 6 4 2" xfId="45213" xr:uid="{00000000-0005-0000-0000-0000FEB10000}"/>
    <cellStyle name="Millares 3 4 2 2 2 2 6 5" xfId="24529" xr:uid="{00000000-0005-0000-0000-0000FFB10000}"/>
    <cellStyle name="Millares 3 4 2 2 2 2 6 6" xfId="34873" xr:uid="{00000000-0005-0000-0000-000000B20000}"/>
    <cellStyle name="Millares 3 4 2 2 2 2 7" xfId="5478" xr:uid="{00000000-0005-0000-0000-000001B20000}"/>
    <cellStyle name="Millares 3 4 2 2 2 2 7 2" xfId="15875" xr:uid="{00000000-0005-0000-0000-000002B20000}"/>
    <cellStyle name="Millares 3 4 2 2 2 2 7 2 2" xfId="46931" xr:uid="{00000000-0005-0000-0000-000003B20000}"/>
    <cellStyle name="Millares 3 4 2 2 2 2 7 3" xfId="26247" xr:uid="{00000000-0005-0000-0000-000004B20000}"/>
    <cellStyle name="Millares 3 4 2 2 2 2 7 4" xfId="36591" xr:uid="{00000000-0005-0000-0000-000005B20000}"/>
    <cellStyle name="Millares 3 4 2 2 2 2 8" xfId="8912" xr:uid="{00000000-0005-0000-0000-000006B20000}"/>
    <cellStyle name="Millares 3 4 2 2 2 2 8 2" xfId="19297" xr:uid="{00000000-0005-0000-0000-000007B20000}"/>
    <cellStyle name="Millares 3 4 2 2 2 2 8 2 2" xfId="50347" xr:uid="{00000000-0005-0000-0000-000008B20000}"/>
    <cellStyle name="Millares 3 4 2 2 2 2 8 3" xfId="29663" xr:uid="{00000000-0005-0000-0000-000009B20000}"/>
    <cellStyle name="Millares 3 4 2 2 2 2 8 4" xfId="40007" xr:uid="{00000000-0005-0000-0000-00000AB20000}"/>
    <cellStyle name="Millares 3 4 2 2 2 2 9" xfId="12449" xr:uid="{00000000-0005-0000-0000-00000BB20000}"/>
    <cellStyle name="Millares 3 4 2 2 2 2 9 2" xfId="43505" xr:uid="{00000000-0005-0000-0000-00000CB20000}"/>
    <cellStyle name="Millares 3 4 2 2 2 3" xfId="1596" xr:uid="{00000000-0005-0000-0000-00000DB20000}"/>
    <cellStyle name="Millares 3 4 2 2 2 3 2" xfId="1597" xr:uid="{00000000-0005-0000-0000-00000EB20000}"/>
    <cellStyle name="Millares 3 4 2 2 2 3 2 2" xfId="3767" xr:uid="{00000000-0005-0000-0000-00000FB20000}"/>
    <cellStyle name="Millares 3 4 2 2 2 3 2 2 2" xfId="7197" xr:uid="{00000000-0005-0000-0000-000010B20000}"/>
    <cellStyle name="Millares 3 4 2 2 2 3 2 2 2 2" xfId="17592" xr:uid="{00000000-0005-0000-0000-000011B20000}"/>
    <cellStyle name="Millares 3 4 2 2 2 3 2 2 2 2 2" xfId="48646" xr:uid="{00000000-0005-0000-0000-000012B20000}"/>
    <cellStyle name="Millares 3 4 2 2 2 3 2 2 2 3" xfId="27962" xr:uid="{00000000-0005-0000-0000-000013B20000}"/>
    <cellStyle name="Millares 3 4 2 2 2 3 2 2 2 4" xfId="38306" xr:uid="{00000000-0005-0000-0000-000014B20000}"/>
    <cellStyle name="Millares 3 4 2 2 2 3 2 2 3" xfId="10677" xr:uid="{00000000-0005-0000-0000-000015B20000}"/>
    <cellStyle name="Millares 3 4 2 2 2 3 2 2 3 2" xfId="21043" xr:uid="{00000000-0005-0000-0000-000016B20000}"/>
    <cellStyle name="Millares 3 4 2 2 2 3 2 2 3 2 2" xfId="52092" xr:uid="{00000000-0005-0000-0000-000017B20000}"/>
    <cellStyle name="Millares 3 4 2 2 2 3 2 2 3 3" xfId="31408" xr:uid="{00000000-0005-0000-0000-000018B20000}"/>
    <cellStyle name="Millares 3 4 2 2 2 3 2 2 3 4" xfId="41752" xr:uid="{00000000-0005-0000-0000-000019B20000}"/>
    <cellStyle name="Millares 3 4 2 2 2 3 2 2 4" xfId="14164" xr:uid="{00000000-0005-0000-0000-00001AB20000}"/>
    <cellStyle name="Millares 3 4 2 2 2 3 2 2 4 2" xfId="45220" xr:uid="{00000000-0005-0000-0000-00001BB20000}"/>
    <cellStyle name="Millares 3 4 2 2 2 3 2 2 5" xfId="24536" xr:uid="{00000000-0005-0000-0000-00001CB20000}"/>
    <cellStyle name="Millares 3 4 2 2 2 3 2 2 6" xfId="34880" xr:uid="{00000000-0005-0000-0000-00001DB20000}"/>
    <cellStyle name="Millares 3 4 2 2 2 3 2 3" xfId="5485" xr:uid="{00000000-0005-0000-0000-00001EB20000}"/>
    <cellStyle name="Millares 3 4 2 2 2 3 2 3 2" xfId="15882" xr:uid="{00000000-0005-0000-0000-00001FB20000}"/>
    <cellStyle name="Millares 3 4 2 2 2 3 2 3 2 2" xfId="46938" xr:uid="{00000000-0005-0000-0000-000020B20000}"/>
    <cellStyle name="Millares 3 4 2 2 2 3 2 3 3" xfId="26254" xr:uid="{00000000-0005-0000-0000-000021B20000}"/>
    <cellStyle name="Millares 3 4 2 2 2 3 2 3 4" xfId="36598" xr:uid="{00000000-0005-0000-0000-000022B20000}"/>
    <cellStyle name="Millares 3 4 2 2 2 3 2 4" xfId="8919" xr:uid="{00000000-0005-0000-0000-000023B20000}"/>
    <cellStyle name="Millares 3 4 2 2 2 3 2 4 2" xfId="19304" xr:uid="{00000000-0005-0000-0000-000024B20000}"/>
    <cellStyle name="Millares 3 4 2 2 2 3 2 4 2 2" xfId="50354" xr:uid="{00000000-0005-0000-0000-000025B20000}"/>
    <cellStyle name="Millares 3 4 2 2 2 3 2 4 3" xfId="29670" xr:uid="{00000000-0005-0000-0000-000026B20000}"/>
    <cellStyle name="Millares 3 4 2 2 2 3 2 4 4" xfId="40014" xr:uid="{00000000-0005-0000-0000-000027B20000}"/>
    <cellStyle name="Millares 3 4 2 2 2 3 2 5" xfId="12456" xr:uid="{00000000-0005-0000-0000-000028B20000}"/>
    <cellStyle name="Millares 3 4 2 2 2 3 2 5 2" xfId="43512" xr:uid="{00000000-0005-0000-0000-000029B20000}"/>
    <cellStyle name="Millares 3 4 2 2 2 3 2 6" xfId="22828" xr:uid="{00000000-0005-0000-0000-00002AB20000}"/>
    <cellStyle name="Millares 3 4 2 2 2 3 2 7" xfId="33172" xr:uid="{00000000-0005-0000-0000-00002BB20000}"/>
    <cellStyle name="Millares 3 4 2 2 2 3 3" xfId="3766" xr:uid="{00000000-0005-0000-0000-00002CB20000}"/>
    <cellStyle name="Millares 3 4 2 2 2 3 3 2" xfId="7196" xr:uid="{00000000-0005-0000-0000-00002DB20000}"/>
    <cellStyle name="Millares 3 4 2 2 2 3 3 2 2" xfId="17591" xr:uid="{00000000-0005-0000-0000-00002EB20000}"/>
    <cellStyle name="Millares 3 4 2 2 2 3 3 2 2 2" xfId="48645" xr:uid="{00000000-0005-0000-0000-00002FB20000}"/>
    <cellStyle name="Millares 3 4 2 2 2 3 3 2 3" xfId="27961" xr:uid="{00000000-0005-0000-0000-000030B20000}"/>
    <cellStyle name="Millares 3 4 2 2 2 3 3 2 4" xfId="38305" xr:uid="{00000000-0005-0000-0000-000031B20000}"/>
    <cellStyle name="Millares 3 4 2 2 2 3 3 3" xfId="10676" xr:uid="{00000000-0005-0000-0000-000032B20000}"/>
    <cellStyle name="Millares 3 4 2 2 2 3 3 3 2" xfId="21042" xr:uid="{00000000-0005-0000-0000-000033B20000}"/>
    <cellStyle name="Millares 3 4 2 2 2 3 3 3 2 2" xfId="52091" xr:uid="{00000000-0005-0000-0000-000034B20000}"/>
    <cellStyle name="Millares 3 4 2 2 2 3 3 3 3" xfId="31407" xr:uid="{00000000-0005-0000-0000-000035B20000}"/>
    <cellStyle name="Millares 3 4 2 2 2 3 3 3 4" xfId="41751" xr:uid="{00000000-0005-0000-0000-000036B20000}"/>
    <cellStyle name="Millares 3 4 2 2 2 3 3 4" xfId="14163" xr:uid="{00000000-0005-0000-0000-000037B20000}"/>
    <cellStyle name="Millares 3 4 2 2 2 3 3 4 2" xfId="45219" xr:uid="{00000000-0005-0000-0000-000038B20000}"/>
    <cellStyle name="Millares 3 4 2 2 2 3 3 5" xfId="24535" xr:uid="{00000000-0005-0000-0000-000039B20000}"/>
    <cellStyle name="Millares 3 4 2 2 2 3 3 6" xfId="34879" xr:uid="{00000000-0005-0000-0000-00003AB20000}"/>
    <cellStyle name="Millares 3 4 2 2 2 3 4" xfId="5484" xr:uid="{00000000-0005-0000-0000-00003BB20000}"/>
    <cellStyle name="Millares 3 4 2 2 2 3 4 2" xfId="15881" xr:uid="{00000000-0005-0000-0000-00003CB20000}"/>
    <cellStyle name="Millares 3 4 2 2 2 3 4 2 2" xfId="46937" xr:uid="{00000000-0005-0000-0000-00003DB20000}"/>
    <cellStyle name="Millares 3 4 2 2 2 3 4 3" xfId="26253" xr:uid="{00000000-0005-0000-0000-00003EB20000}"/>
    <cellStyle name="Millares 3 4 2 2 2 3 4 4" xfId="36597" xr:uid="{00000000-0005-0000-0000-00003FB20000}"/>
    <cellStyle name="Millares 3 4 2 2 2 3 5" xfId="8918" xr:uid="{00000000-0005-0000-0000-000040B20000}"/>
    <cellStyle name="Millares 3 4 2 2 2 3 5 2" xfId="19303" xr:uid="{00000000-0005-0000-0000-000041B20000}"/>
    <cellStyle name="Millares 3 4 2 2 2 3 5 2 2" xfId="50353" xr:uid="{00000000-0005-0000-0000-000042B20000}"/>
    <cellStyle name="Millares 3 4 2 2 2 3 5 3" xfId="29669" xr:uid="{00000000-0005-0000-0000-000043B20000}"/>
    <cellStyle name="Millares 3 4 2 2 2 3 5 4" xfId="40013" xr:uid="{00000000-0005-0000-0000-000044B20000}"/>
    <cellStyle name="Millares 3 4 2 2 2 3 6" xfId="12455" xr:uid="{00000000-0005-0000-0000-000045B20000}"/>
    <cellStyle name="Millares 3 4 2 2 2 3 6 2" xfId="43511" xr:uid="{00000000-0005-0000-0000-000046B20000}"/>
    <cellStyle name="Millares 3 4 2 2 2 3 7" xfId="22827" xr:uid="{00000000-0005-0000-0000-000047B20000}"/>
    <cellStyle name="Millares 3 4 2 2 2 3 8" xfId="33171" xr:uid="{00000000-0005-0000-0000-000048B20000}"/>
    <cellStyle name="Millares 3 4 2 2 2 4" xfId="1598" xr:uid="{00000000-0005-0000-0000-000049B20000}"/>
    <cellStyle name="Millares 3 4 2 2 2 4 2" xfId="3768" xr:uid="{00000000-0005-0000-0000-00004AB20000}"/>
    <cellStyle name="Millares 3 4 2 2 2 4 2 2" xfId="7198" xr:uid="{00000000-0005-0000-0000-00004BB20000}"/>
    <cellStyle name="Millares 3 4 2 2 2 4 2 2 2" xfId="17593" xr:uid="{00000000-0005-0000-0000-00004CB20000}"/>
    <cellStyle name="Millares 3 4 2 2 2 4 2 2 2 2" xfId="48647" xr:uid="{00000000-0005-0000-0000-00004DB20000}"/>
    <cellStyle name="Millares 3 4 2 2 2 4 2 2 3" xfId="27963" xr:uid="{00000000-0005-0000-0000-00004EB20000}"/>
    <cellStyle name="Millares 3 4 2 2 2 4 2 2 4" xfId="38307" xr:uid="{00000000-0005-0000-0000-00004FB20000}"/>
    <cellStyle name="Millares 3 4 2 2 2 4 2 3" xfId="10678" xr:uid="{00000000-0005-0000-0000-000050B20000}"/>
    <cellStyle name="Millares 3 4 2 2 2 4 2 3 2" xfId="21044" xr:uid="{00000000-0005-0000-0000-000051B20000}"/>
    <cellStyle name="Millares 3 4 2 2 2 4 2 3 2 2" xfId="52093" xr:uid="{00000000-0005-0000-0000-000052B20000}"/>
    <cellStyle name="Millares 3 4 2 2 2 4 2 3 3" xfId="31409" xr:uid="{00000000-0005-0000-0000-000053B20000}"/>
    <cellStyle name="Millares 3 4 2 2 2 4 2 3 4" xfId="41753" xr:uid="{00000000-0005-0000-0000-000054B20000}"/>
    <cellStyle name="Millares 3 4 2 2 2 4 2 4" xfId="14165" xr:uid="{00000000-0005-0000-0000-000055B20000}"/>
    <cellStyle name="Millares 3 4 2 2 2 4 2 4 2" xfId="45221" xr:uid="{00000000-0005-0000-0000-000056B20000}"/>
    <cellStyle name="Millares 3 4 2 2 2 4 2 5" xfId="24537" xr:uid="{00000000-0005-0000-0000-000057B20000}"/>
    <cellStyle name="Millares 3 4 2 2 2 4 2 6" xfId="34881" xr:uid="{00000000-0005-0000-0000-000058B20000}"/>
    <cellStyle name="Millares 3 4 2 2 2 4 3" xfId="5486" xr:uid="{00000000-0005-0000-0000-000059B20000}"/>
    <cellStyle name="Millares 3 4 2 2 2 4 3 2" xfId="15883" xr:uid="{00000000-0005-0000-0000-00005AB20000}"/>
    <cellStyle name="Millares 3 4 2 2 2 4 3 2 2" xfId="46939" xr:uid="{00000000-0005-0000-0000-00005BB20000}"/>
    <cellStyle name="Millares 3 4 2 2 2 4 3 3" xfId="26255" xr:uid="{00000000-0005-0000-0000-00005CB20000}"/>
    <cellStyle name="Millares 3 4 2 2 2 4 3 4" xfId="36599" xr:uid="{00000000-0005-0000-0000-00005DB20000}"/>
    <cellStyle name="Millares 3 4 2 2 2 4 4" xfId="8920" xr:uid="{00000000-0005-0000-0000-00005EB20000}"/>
    <cellStyle name="Millares 3 4 2 2 2 4 4 2" xfId="19305" xr:uid="{00000000-0005-0000-0000-00005FB20000}"/>
    <cellStyle name="Millares 3 4 2 2 2 4 4 2 2" xfId="50355" xr:uid="{00000000-0005-0000-0000-000060B20000}"/>
    <cellStyle name="Millares 3 4 2 2 2 4 4 3" xfId="29671" xr:uid="{00000000-0005-0000-0000-000061B20000}"/>
    <cellStyle name="Millares 3 4 2 2 2 4 4 4" xfId="40015" xr:uid="{00000000-0005-0000-0000-000062B20000}"/>
    <cellStyle name="Millares 3 4 2 2 2 4 5" xfId="12457" xr:uid="{00000000-0005-0000-0000-000063B20000}"/>
    <cellStyle name="Millares 3 4 2 2 2 4 5 2" xfId="43513" xr:uid="{00000000-0005-0000-0000-000064B20000}"/>
    <cellStyle name="Millares 3 4 2 2 2 4 6" xfId="22829" xr:uid="{00000000-0005-0000-0000-000065B20000}"/>
    <cellStyle name="Millares 3 4 2 2 2 4 7" xfId="33173" xr:uid="{00000000-0005-0000-0000-000066B20000}"/>
    <cellStyle name="Millares 3 4 2 2 2 5" xfId="1599" xr:uid="{00000000-0005-0000-0000-000067B20000}"/>
    <cellStyle name="Millares 3 4 2 2 2 5 2" xfId="3769" xr:uid="{00000000-0005-0000-0000-000068B20000}"/>
    <cellStyle name="Millares 3 4 2 2 2 5 2 2" xfId="7199" xr:uid="{00000000-0005-0000-0000-000069B20000}"/>
    <cellStyle name="Millares 3 4 2 2 2 5 2 2 2" xfId="17594" xr:uid="{00000000-0005-0000-0000-00006AB20000}"/>
    <cellStyle name="Millares 3 4 2 2 2 5 2 2 2 2" xfId="48648" xr:uid="{00000000-0005-0000-0000-00006BB20000}"/>
    <cellStyle name="Millares 3 4 2 2 2 5 2 2 3" xfId="27964" xr:uid="{00000000-0005-0000-0000-00006CB20000}"/>
    <cellStyle name="Millares 3 4 2 2 2 5 2 2 4" xfId="38308" xr:uid="{00000000-0005-0000-0000-00006DB20000}"/>
    <cellStyle name="Millares 3 4 2 2 2 5 2 3" xfId="10679" xr:uid="{00000000-0005-0000-0000-00006EB20000}"/>
    <cellStyle name="Millares 3 4 2 2 2 5 2 3 2" xfId="21045" xr:uid="{00000000-0005-0000-0000-00006FB20000}"/>
    <cellStyle name="Millares 3 4 2 2 2 5 2 3 2 2" xfId="52094" xr:uid="{00000000-0005-0000-0000-000070B20000}"/>
    <cellStyle name="Millares 3 4 2 2 2 5 2 3 3" xfId="31410" xr:uid="{00000000-0005-0000-0000-000071B20000}"/>
    <cellStyle name="Millares 3 4 2 2 2 5 2 3 4" xfId="41754" xr:uid="{00000000-0005-0000-0000-000072B20000}"/>
    <cellStyle name="Millares 3 4 2 2 2 5 2 4" xfId="14166" xr:uid="{00000000-0005-0000-0000-000073B20000}"/>
    <cellStyle name="Millares 3 4 2 2 2 5 2 4 2" xfId="45222" xr:uid="{00000000-0005-0000-0000-000074B20000}"/>
    <cellStyle name="Millares 3 4 2 2 2 5 2 5" xfId="24538" xr:uid="{00000000-0005-0000-0000-000075B20000}"/>
    <cellStyle name="Millares 3 4 2 2 2 5 2 6" xfId="34882" xr:uid="{00000000-0005-0000-0000-000076B20000}"/>
    <cellStyle name="Millares 3 4 2 2 2 5 3" xfId="5487" xr:uid="{00000000-0005-0000-0000-000077B20000}"/>
    <cellStyle name="Millares 3 4 2 2 2 5 3 2" xfId="15884" xr:uid="{00000000-0005-0000-0000-000078B20000}"/>
    <cellStyle name="Millares 3 4 2 2 2 5 3 2 2" xfId="46940" xr:uid="{00000000-0005-0000-0000-000079B20000}"/>
    <cellStyle name="Millares 3 4 2 2 2 5 3 3" xfId="26256" xr:uid="{00000000-0005-0000-0000-00007AB20000}"/>
    <cellStyle name="Millares 3 4 2 2 2 5 3 4" xfId="36600" xr:uid="{00000000-0005-0000-0000-00007BB20000}"/>
    <cellStyle name="Millares 3 4 2 2 2 5 4" xfId="8921" xr:uid="{00000000-0005-0000-0000-00007CB20000}"/>
    <cellStyle name="Millares 3 4 2 2 2 5 4 2" xfId="19306" xr:uid="{00000000-0005-0000-0000-00007DB20000}"/>
    <cellStyle name="Millares 3 4 2 2 2 5 4 2 2" xfId="50356" xr:uid="{00000000-0005-0000-0000-00007EB20000}"/>
    <cellStyle name="Millares 3 4 2 2 2 5 4 3" xfId="29672" xr:uid="{00000000-0005-0000-0000-00007FB20000}"/>
    <cellStyle name="Millares 3 4 2 2 2 5 4 4" xfId="40016" xr:uid="{00000000-0005-0000-0000-000080B20000}"/>
    <cellStyle name="Millares 3 4 2 2 2 5 5" xfId="12458" xr:uid="{00000000-0005-0000-0000-000081B20000}"/>
    <cellStyle name="Millares 3 4 2 2 2 5 5 2" xfId="43514" xr:uid="{00000000-0005-0000-0000-000082B20000}"/>
    <cellStyle name="Millares 3 4 2 2 2 5 6" xfId="22830" xr:uid="{00000000-0005-0000-0000-000083B20000}"/>
    <cellStyle name="Millares 3 4 2 2 2 5 7" xfId="33174" xr:uid="{00000000-0005-0000-0000-000084B20000}"/>
    <cellStyle name="Millares 3 4 2 2 2 6" xfId="1600" xr:uid="{00000000-0005-0000-0000-000085B20000}"/>
    <cellStyle name="Millares 3 4 2 2 2 6 2" xfId="3770" xr:uid="{00000000-0005-0000-0000-000086B20000}"/>
    <cellStyle name="Millares 3 4 2 2 2 6 2 2" xfId="7200" xr:uid="{00000000-0005-0000-0000-000087B20000}"/>
    <cellStyle name="Millares 3 4 2 2 2 6 2 2 2" xfId="17595" xr:uid="{00000000-0005-0000-0000-000088B20000}"/>
    <cellStyle name="Millares 3 4 2 2 2 6 2 2 2 2" xfId="48649" xr:uid="{00000000-0005-0000-0000-000089B20000}"/>
    <cellStyle name="Millares 3 4 2 2 2 6 2 2 3" xfId="27965" xr:uid="{00000000-0005-0000-0000-00008AB20000}"/>
    <cellStyle name="Millares 3 4 2 2 2 6 2 2 4" xfId="38309" xr:uid="{00000000-0005-0000-0000-00008BB20000}"/>
    <cellStyle name="Millares 3 4 2 2 2 6 2 3" xfId="10680" xr:uid="{00000000-0005-0000-0000-00008CB20000}"/>
    <cellStyle name="Millares 3 4 2 2 2 6 2 3 2" xfId="21046" xr:uid="{00000000-0005-0000-0000-00008DB20000}"/>
    <cellStyle name="Millares 3 4 2 2 2 6 2 3 2 2" xfId="52095" xr:uid="{00000000-0005-0000-0000-00008EB20000}"/>
    <cellStyle name="Millares 3 4 2 2 2 6 2 3 3" xfId="31411" xr:uid="{00000000-0005-0000-0000-00008FB20000}"/>
    <cellStyle name="Millares 3 4 2 2 2 6 2 3 4" xfId="41755" xr:uid="{00000000-0005-0000-0000-000090B20000}"/>
    <cellStyle name="Millares 3 4 2 2 2 6 2 4" xfId="14167" xr:uid="{00000000-0005-0000-0000-000091B20000}"/>
    <cellStyle name="Millares 3 4 2 2 2 6 2 4 2" xfId="45223" xr:uid="{00000000-0005-0000-0000-000092B20000}"/>
    <cellStyle name="Millares 3 4 2 2 2 6 2 5" xfId="24539" xr:uid="{00000000-0005-0000-0000-000093B20000}"/>
    <cellStyle name="Millares 3 4 2 2 2 6 2 6" xfId="34883" xr:uid="{00000000-0005-0000-0000-000094B20000}"/>
    <cellStyle name="Millares 3 4 2 2 2 6 3" xfId="5488" xr:uid="{00000000-0005-0000-0000-000095B20000}"/>
    <cellStyle name="Millares 3 4 2 2 2 6 3 2" xfId="15885" xr:uid="{00000000-0005-0000-0000-000096B20000}"/>
    <cellStyle name="Millares 3 4 2 2 2 6 3 2 2" xfId="46941" xr:uid="{00000000-0005-0000-0000-000097B20000}"/>
    <cellStyle name="Millares 3 4 2 2 2 6 3 3" xfId="26257" xr:uid="{00000000-0005-0000-0000-000098B20000}"/>
    <cellStyle name="Millares 3 4 2 2 2 6 3 4" xfId="36601" xr:uid="{00000000-0005-0000-0000-000099B20000}"/>
    <cellStyle name="Millares 3 4 2 2 2 6 4" xfId="8922" xr:uid="{00000000-0005-0000-0000-00009AB20000}"/>
    <cellStyle name="Millares 3 4 2 2 2 6 4 2" xfId="19307" xr:uid="{00000000-0005-0000-0000-00009BB20000}"/>
    <cellStyle name="Millares 3 4 2 2 2 6 4 2 2" xfId="50357" xr:uid="{00000000-0005-0000-0000-00009CB20000}"/>
    <cellStyle name="Millares 3 4 2 2 2 6 4 3" xfId="29673" xr:uid="{00000000-0005-0000-0000-00009DB20000}"/>
    <cellStyle name="Millares 3 4 2 2 2 6 4 4" xfId="40017" xr:uid="{00000000-0005-0000-0000-00009EB20000}"/>
    <cellStyle name="Millares 3 4 2 2 2 6 5" xfId="12459" xr:uid="{00000000-0005-0000-0000-00009FB20000}"/>
    <cellStyle name="Millares 3 4 2 2 2 6 5 2" xfId="43515" xr:uid="{00000000-0005-0000-0000-0000A0B20000}"/>
    <cellStyle name="Millares 3 4 2 2 2 6 6" xfId="22831" xr:uid="{00000000-0005-0000-0000-0000A1B20000}"/>
    <cellStyle name="Millares 3 4 2 2 2 6 7" xfId="33175" xr:uid="{00000000-0005-0000-0000-0000A2B20000}"/>
    <cellStyle name="Millares 3 4 2 2 2 7" xfId="3759" xr:uid="{00000000-0005-0000-0000-0000A3B20000}"/>
    <cellStyle name="Millares 3 4 2 2 2 7 2" xfId="7189" xr:uid="{00000000-0005-0000-0000-0000A4B20000}"/>
    <cellStyle name="Millares 3 4 2 2 2 7 2 2" xfId="17584" xr:uid="{00000000-0005-0000-0000-0000A5B20000}"/>
    <cellStyle name="Millares 3 4 2 2 2 7 2 2 2" xfId="48638" xr:uid="{00000000-0005-0000-0000-0000A6B20000}"/>
    <cellStyle name="Millares 3 4 2 2 2 7 2 3" xfId="27954" xr:uid="{00000000-0005-0000-0000-0000A7B20000}"/>
    <cellStyle name="Millares 3 4 2 2 2 7 2 4" xfId="38298" xr:uid="{00000000-0005-0000-0000-0000A8B20000}"/>
    <cellStyle name="Millares 3 4 2 2 2 7 3" xfId="10669" xr:uid="{00000000-0005-0000-0000-0000A9B20000}"/>
    <cellStyle name="Millares 3 4 2 2 2 7 3 2" xfId="21035" xr:uid="{00000000-0005-0000-0000-0000AAB20000}"/>
    <cellStyle name="Millares 3 4 2 2 2 7 3 2 2" xfId="52084" xr:uid="{00000000-0005-0000-0000-0000ABB20000}"/>
    <cellStyle name="Millares 3 4 2 2 2 7 3 3" xfId="31400" xr:uid="{00000000-0005-0000-0000-0000ACB20000}"/>
    <cellStyle name="Millares 3 4 2 2 2 7 3 4" xfId="41744" xr:uid="{00000000-0005-0000-0000-0000ADB20000}"/>
    <cellStyle name="Millares 3 4 2 2 2 7 4" xfId="14156" xr:uid="{00000000-0005-0000-0000-0000AEB20000}"/>
    <cellStyle name="Millares 3 4 2 2 2 7 4 2" xfId="45212" xr:uid="{00000000-0005-0000-0000-0000AFB20000}"/>
    <cellStyle name="Millares 3 4 2 2 2 7 5" xfId="24528" xr:uid="{00000000-0005-0000-0000-0000B0B20000}"/>
    <cellStyle name="Millares 3 4 2 2 2 7 6" xfId="34872" xr:uid="{00000000-0005-0000-0000-0000B1B20000}"/>
    <cellStyle name="Millares 3 4 2 2 2 8" xfId="5477" xr:uid="{00000000-0005-0000-0000-0000B2B20000}"/>
    <cellStyle name="Millares 3 4 2 2 2 8 2" xfId="15874" xr:uid="{00000000-0005-0000-0000-0000B3B20000}"/>
    <cellStyle name="Millares 3 4 2 2 2 8 2 2" xfId="46930" xr:uid="{00000000-0005-0000-0000-0000B4B20000}"/>
    <cellStyle name="Millares 3 4 2 2 2 8 3" xfId="26246" xr:uid="{00000000-0005-0000-0000-0000B5B20000}"/>
    <cellStyle name="Millares 3 4 2 2 2 8 4" xfId="36590" xr:uid="{00000000-0005-0000-0000-0000B6B20000}"/>
    <cellStyle name="Millares 3 4 2 2 2 9" xfId="8911" xr:uid="{00000000-0005-0000-0000-0000B7B20000}"/>
    <cellStyle name="Millares 3 4 2 2 2 9 2" xfId="19296" xr:uid="{00000000-0005-0000-0000-0000B8B20000}"/>
    <cellStyle name="Millares 3 4 2 2 2 9 2 2" xfId="50346" xr:uid="{00000000-0005-0000-0000-0000B9B20000}"/>
    <cellStyle name="Millares 3 4 2 2 2 9 3" xfId="29662" xr:uid="{00000000-0005-0000-0000-0000BAB20000}"/>
    <cellStyle name="Millares 3 4 2 2 2 9 4" xfId="40006" xr:uid="{00000000-0005-0000-0000-0000BBB20000}"/>
    <cellStyle name="Millares 3 4 2 2 3" xfId="1601" xr:uid="{00000000-0005-0000-0000-0000BCB20000}"/>
    <cellStyle name="Millares 3 4 2 2 3 10" xfId="22832" xr:uid="{00000000-0005-0000-0000-0000BDB20000}"/>
    <cellStyle name="Millares 3 4 2 2 3 11" xfId="33176" xr:uid="{00000000-0005-0000-0000-0000BEB20000}"/>
    <cellStyle name="Millares 3 4 2 2 3 2" xfId="1602" xr:uid="{00000000-0005-0000-0000-0000BFB20000}"/>
    <cellStyle name="Millares 3 4 2 2 3 2 2" xfId="1603" xr:uid="{00000000-0005-0000-0000-0000C0B20000}"/>
    <cellStyle name="Millares 3 4 2 2 3 2 2 2" xfId="3773" xr:uid="{00000000-0005-0000-0000-0000C1B20000}"/>
    <cellStyle name="Millares 3 4 2 2 3 2 2 2 2" xfId="7203" xr:uid="{00000000-0005-0000-0000-0000C2B20000}"/>
    <cellStyle name="Millares 3 4 2 2 3 2 2 2 2 2" xfId="17598" xr:uid="{00000000-0005-0000-0000-0000C3B20000}"/>
    <cellStyle name="Millares 3 4 2 2 3 2 2 2 2 2 2" xfId="48652" xr:uid="{00000000-0005-0000-0000-0000C4B20000}"/>
    <cellStyle name="Millares 3 4 2 2 3 2 2 2 2 3" xfId="27968" xr:uid="{00000000-0005-0000-0000-0000C5B20000}"/>
    <cellStyle name="Millares 3 4 2 2 3 2 2 2 2 4" xfId="38312" xr:uid="{00000000-0005-0000-0000-0000C6B20000}"/>
    <cellStyle name="Millares 3 4 2 2 3 2 2 2 3" xfId="10683" xr:uid="{00000000-0005-0000-0000-0000C7B20000}"/>
    <cellStyle name="Millares 3 4 2 2 3 2 2 2 3 2" xfId="21049" xr:uid="{00000000-0005-0000-0000-0000C8B20000}"/>
    <cellStyle name="Millares 3 4 2 2 3 2 2 2 3 2 2" xfId="52098" xr:uid="{00000000-0005-0000-0000-0000C9B20000}"/>
    <cellStyle name="Millares 3 4 2 2 3 2 2 2 3 3" xfId="31414" xr:uid="{00000000-0005-0000-0000-0000CAB20000}"/>
    <cellStyle name="Millares 3 4 2 2 3 2 2 2 3 4" xfId="41758" xr:uid="{00000000-0005-0000-0000-0000CBB20000}"/>
    <cellStyle name="Millares 3 4 2 2 3 2 2 2 4" xfId="14170" xr:uid="{00000000-0005-0000-0000-0000CCB20000}"/>
    <cellStyle name="Millares 3 4 2 2 3 2 2 2 4 2" xfId="45226" xr:uid="{00000000-0005-0000-0000-0000CDB20000}"/>
    <cellStyle name="Millares 3 4 2 2 3 2 2 2 5" xfId="24542" xr:uid="{00000000-0005-0000-0000-0000CEB20000}"/>
    <cellStyle name="Millares 3 4 2 2 3 2 2 2 6" xfId="34886" xr:uid="{00000000-0005-0000-0000-0000CFB20000}"/>
    <cellStyle name="Millares 3 4 2 2 3 2 2 3" xfId="5491" xr:uid="{00000000-0005-0000-0000-0000D0B20000}"/>
    <cellStyle name="Millares 3 4 2 2 3 2 2 3 2" xfId="15888" xr:uid="{00000000-0005-0000-0000-0000D1B20000}"/>
    <cellStyle name="Millares 3 4 2 2 3 2 2 3 2 2" xfId="46944" xr:uid="{00000000-0005-0000-0000-0000D2B20000}"/>
    <cellStyle name="Millares 3 4 2 2 3 2 2 3 3" xfId="26260" xr:uid="{00000000-0005-0000-0000-0000D3B20000}"/>
    <cellStyle name="Millares 3 4 2 2 3 2 2 3 4" xfId="36604" xr:uid="{00000000-0005-0000-0000-0000D4B20000}"/>
    <cellStyle name="Millares 3 4 2 2 3 2 2 4" xfId="8925" xr:uid="{00000000-0005-0000-0000-0000D5B20000}"/>
    <cellStyle name="Millares 3 4 2 2 3 2 2 4 2" xfId="19310" xr:uid="{00000000-0005-0000-0000-0000D6B20000}"/>
    <cellStyle name="Millares 3 4 2 2 3 2 2 4 2 2" xfId="50360" xr:uid="{00000000-0005-0000-0000-0000D7B20000}"/>
    <cellStyle name="Millares 3 4 2 2 3 2 2 4 3" xfId="29676" xr:uid="{00000000-0005-0000-0000-0000D8B20000}"/>
    <cellStyle name="Millares 3 4 2 2 3 2 2 4 4" xfId="40020" xr:uid="{00000000-0005-0000-0000-0000D9B20000}"/>
    <cellStyle name="Millares 3 4 2 2 3 2 2 5" xfId="12462" xr:uid="{00000000-0005-0000-0000-0000DAB20000}"/>
    <cellStyle name="Millares 3 4 2 2 3 2 2 5 2" xfId="43518" xr:uid="{00000000-0005-0000-0000-0000DBB20000}"/>
    <cellStyle name="Millares 3 4 2 2 3 2 2 6" xfId="22834" xr:uid="{00000000-0005-0000-0000-0000DCB20000}"/>
    <cellStyle name="Millares 3 4 2 2 3 2 2 7" xfId="33178" xr:uid="{00000000-0005-0000-0000-0000DDB20000}"/>
    <cellStyle name="Millares 3 4 2 2 3 2 3" xfId="3772" xr:uid="{00000000-0005-0000-0000-0000DEB20000}"/>
    <cellStyle name="Millares 3 4 2 2 3 2 3 2" xfId="7202" xr:uid="{00000000-0005-0000-0000-0000DFB20000}"/>
    <cellStyle name="Millares 3 4 2 2 3 2 3 2 2" xfId="17597" xr:uid="{00000000-0005-0000-0000-0000E0B20000}"/>
    <cellStyle name="Millares 3 4 2 2 3 2 3 2 2 2" xfId="48651" xr:uid="{00000000-0005-0000-0000-0000E1B20000}"/>
    <cellStyle name="Millares 3 4 2 2 3 2 3 2 3" xfId="27967" xr:uid="{00000000-0005-0000-0000-0000E2B20000}"/>
    <cellStyle name="Millares 3 4 2 2 3 2 3 2 4" xfId="38311" xr:uid="{00000000-0005-0000-0000-0000E3B20000}"/>
    <cellStyle name="Millares 3 4 2 2 3 2 3 3" xfId="10682" xr:uid="{00000000-0005-0000-0000-0000E4B20000}"/>
    <cellStyle name="Millares 3 4 2 2 3 2 3 3 2" xfId="21048" xr:uid="{00000000-0005-0000-0000-0000E5B20000}"/>
    <cellStyle name="Millares 3 4 2 2 3 2 3 3 2 2" xfId="52097" xr:uid="{00000000-0005-0000-0000-0000E6B20000}"/>
    <cellStyle name="Millares 3 4 2 2 3 2 3 3 3" xfId="31413" xr:uid="{00000000-0005-0000-0000-0000E7B20000}"/>
    <cellStyle name="Millares 3 4 2 2 3 2 3 3 4" xfId="41757" xr:uid="{00000000-0005-0000-0000-0000E8B20000}"/>
    <cellStyle name="Millares 3 4 2 2 3 2 3 4" xfId="14169" xr:uid="{00000000-0005-0000-0000-0000E9B20000}"/>
    <cellStyle name="Millares 3 4 2 2 3 2 3 4 2" xfId="45225" xr:uid="{00000000-0005-0000-0000-0000EAB20000}"/>
    <cellStyle name="Millares 3 4 2 2 3 2 3 5" xfId="24541" xr:uid="{00000000-0005-0000-0000-0000EBB20000}"/>
    <cellStyle name="Millares 3 4 2 2 3 2 3 6" xfId="34885" xr:uid="{00000000-0005-0000-0000-0000ECB20000}"/>
    <cellStyle name="Millares 3 4 2 2 3 2 4" xfId="5490" xr:uid="{00000000-0005-0000-0000-0000EDB20000}"/>
    <cellStyle name="Millares 3 4 2 2 3 2 4 2" xfId="15887" xr:uid="{00000000-0005-0000-0000-0000EEB20000}"/>
    <cellStyle name="Millares 3 4 2 2 3 2 4 2 2" xfId="46943" xr:uid="{00000000-0005-0000-0000-0000EFB20000}"/>
    <cellStyle name="Millares 3 4 2 2 3 2 4 3" xfId="26259" xr:uid="{00000000-0005-0000-0000-0000F0B20000}"/>
    <cellStyle name="Millares 3 4 2 2 3 2 4 4" xfId="36603" xr:uid="{00000000-0005-0000-0000-0000F1B20000}"/>
    <cellStyle name="Millares 3 4 2 2 3 2 5" xfId="8924" xr:uid="{00000000-0005-0000-0000-0000F2B20000}"/>
    <cellStyle name="Millares 3 4 2 2 3 2 5 2" xfId="19309" xr:uid="{00000000-0005-0000-0000-0000F3B20000}"/>
    <cellStyle name="Millares 3 4 2 2 3 2 5 2 2" xfId="50359" xr:uid="{00000000-0005-0000-0000-0000F4B20000}"/>
    <cellStyle name="Millares 3 4 2 2 3 2 5 3" xfId="29675" xr:uid="{00000000-0005-0000-0000-0000F5B20000}"/>
    <cellStyle name="Millares 3 4 2 2 3 2 5 4" xfId="40019" xr:uid="{00000000-0005-0000-0000-0000F6B20000}"/>
    <cellStyle name="Millares 3 4 2 2 3 2 6" xfId="12461" xr:uid="{00000000-0005-0000-0000-0000F7B20000}"/>
    <cellStyle name="Millares 3 4 2 2 3 2 6 2" xfId="43517" xr:uid="{00000000-0005-0000-0000-0000F8B20000}"/>
    <cellStyle name="Millares 3 4 2 2 3 2 7" xfId="22833" xr:uid="{00000000-0005-0000-0000-0000F9B20000}"/>
    <cellStyle name="Millares 3 4 2 2 3 2 8" xfId="33177" xr:uid="{00000000-0005-0000-0000-0000FAB20000}"/>
    <cellStyle name="Millares 3 4 2 2 3 3" xfId="1604" xr:uid="{00000000-0005-0000-0000-0000FBB20000}"/>
    <cellStyle name="Millares 3 4 2 2 3 3 2" xfId="3774" xr:uid="{00000000-0005-0000-0000-0000FCB20000}"/>
    <cellStyle name="Millares 3 4 2 2 3 3 2 2" xfId="7204" xr:uid="{00000000-0005-0000-0000-0000FDB20000}"/>
    <cellStyle name="Millares 3 4 2 2 3 3 2 2 2" xfId="17599" xr:uid="{00000000-0005-0000-0000-0000FEB20000}"/>
    <cellStyle name="Millares 3 4 2 2 3 3 2 2 2 2" xfId="48653" xr:uid="{00000000-0005-0000-0000-0000FFB20000}"/>
    <cellStyle name="Millares 3 4 2 2 3 3 2 2 3" xfId="27969" xr:uid="{00000000-0005-0000-0000-000000B30000}"/>
    <cellStyle name="Millares 3 4 2 2 3 3 2 2 4" xfId="38313" xr:uid="{00000000-0005-0000-0000-000001B30000}"/>
    <cellStyle name="Millares 3 4 2 2 3 3 2 3" xfId="10684" xr:uid="{00000000-0005-0000-0000-000002B30000}"/>
    <cellStyle name="Millares 3 4 2 2 3 3 2 3 2" xfId="21050" xr:uid="{00000000-0005-0000-0000-000003B30000}"/>
    <cellStyle name="Millares 3 4 2 2 3 3 2 3 2 2" xfId="52099" xr:uid="{00000000-0005-0000-0000-000004B30000}"/>
    <cellStyle name="Millares 3 4 2 2 3 3 2 3 3" xfId="31415" xr:uid="{00000000-0005-0000-0000-000005B30000}"/>
    <cellStyle name="Millares 3 4 2 2 3 3 2 3 4" xfId="41759" xr:uid="{00000000-0005-0000-0000-000006B30000}"/>
    <cellStyle name="Millares 3 4 2 2 3 3 2 4" xfId="14171" xr:uid="{00000000-0005-0000-0000-000007B30000}"/>
    <cellStyle name="Millares 3 4 2 2 3 3 2 4 2" xfId="45227" xr:uid="{00000000-0005-0000-0000-000008B30000}"/>
    <cellStyle name="Millares 3 4 2 2 3 3 2 5" xfId="24543" xr:uid="{00000000-0005-0000-0000-000009B30000}"/>
    <cellStyle name="Millares 3 4 2 2 3 3 2 6" xfId="34887" xr:uid="{00000000-0005-0000-0000-00000AB30000}"/>
    <cellStyle name="Millares 3 4 2 2 3 3 3" xfId="5492" xr:uid="{00000000-0005-0000-0000-00000BB30000}"/>
    <cellStyle name="Millares 3 4 2 2 3 3 3 2" xfId="15889" xr:uid="{00000000-0005-0000-0000-00000CB30000}"/>
    <cellStyle name="Millares 3 4 2 2 3 3 3 2 2" xfId="46945" xr:uid="{00000000-0005-0000-0000-00000DB30000}"/>
    <cellStyle name="Millares 3 4 2 2 3 3 3 3" xfId="26261" xr:uid="{00000000-0005-0000-0000-00000EB30000}"/>
    <cellStyle name="Millares 3 4 2 2 3 3 3 4" xfId="36605" xr:uid="{00000000-0005-0000-0000-00000FB30000}"/>
    <cellStyle name="Millares 3 4 2 2 3 3 4" xfId="8926" xr:uid="{00000000-0005-0000-0000-000010B30000}"/>
    <cellStyle name="Millares 3 4 2 2 3 3 4 2" xfId="19311" xr:uid="{00000000-0005-0000-0000-000011B30000}"/>
    <cellStyle name="Millares 3 4 2 2 3 3 4 2 2" xfId="50361" xr:uid="{00000000-0005-0000-0000-000012B30000}"/>
    <cellStyle name="Millares 3 4 2 2 3 3 4 3" xfId="29677" xr:uid="{00000000-0005-0000-0000-000013B30000}"/>
    <cellStyle name="Millares 3 4 2 2 3 3 4 4" xfId="40021" xr:uid="{00000000-0005-0000-0000-000014B30000}"/>
    <cellStyle name="Millares 3 4 2 2 3 3 5" xfId="12463" xr:uid="{00000000-0005-0000-0000-000015B30000}"/>
    <cellStyle name="Millares 3 4 2 2 3 3 5 2" xfId="43519" xr:uid="{00000000-0005-0000-0000-000016B30000}"/>
    <cellStyle name="Millares 3 4 2 2 3 3 6" xfId="22835" xr:uid="{00000000-0005-0000-0000-000017B30000}"/>
    <cellStyle name="Millares 3 4 2 2 3 3 7" xfId="33179" xr:uid="{00000000-0005-0000-0000-000018B30000}"/>
    <cellStyle name="Millares 3 4 2 2 3 4" xfId="1605" xr:uid="{00000000-0005-0000-0000-000019B30000}"/>
    <cellStyle name="Millares 3 4 2 2 3 4 2" xfId="3775" xr:uid="{00000000-0005-0000-0000-00001AB30000}"/>
    <cellStyle name="Millares 3 4 2 2 3 4 2 2" xfId="7205" xr:uid="{00000000-0005-0000-0000-00001BB30000}"/>
    <cellStyle name="Millares 3 4 2 2 3 4 2 2 2" xfId="17600" xr:uid="{00000000-0005-0000-0000-00001CB30000}"/>
    <cellStyle name="Millares 3 4 2 2 3 4 2 2 2 2" xfId="48654" xr:uid="{00000000-0005-0000-0000-00001DB30000}"/>
    <cellStyle name="Millares 3 4 2 2 3 4 2 2 3" xfId="27970" xr:uid="{00000000-0005-0000-0000-00001EB30000}"/>
    <cellStyle name="Millares 3 4 2 2 3 4 2 2 4" xfId="38314" xr:uid="{00000000-0005-0000-0000-00001FB30000}"/>
    <cellStyle name="Millares 3 4 2 2 3 4 2 3" xfId="10685" xr:uid="{00000000-0005-0000-0000-000020B30000}"/>
    <cellStyle name="Millares 3 4 2 2 3 4 2 3 2" xfId="21051" xr:uid="{00000000-0005-0000-0000-000021B30000}"/>
    <cellStyle name="Millares 3 4 2 2 3 4 2 3 2 2" xfId="52100" xr:uid="{00000000-0005-0000-0000-000022B30000}"/>
    <cellStyle name="Millares 3 4 2 2 3 4 2 3 3" xfId="31416" xr:uid="{00000000-0005-0000-0000-000023B30000}"/>
    <cellStyle name="Millares 3 4 2 2 3 4 2 3 4" xfId="41760" xr:uid="{00000000-0005-0000-0000-000024B30000}"/>
    <cellStyle name="Millares 3 4 2 2 3 4 2 4" xfId="14172" xr:uid="{00000000-0005-0000-0000-000025B30000}"/>
    <cellStyle name="Millares 3 4 2 2 3 4 2 4 2" xfId="45228" xr:uid="{00000000-0005-0000-0000-000026B30000}"/>
    <cellStyle name="Millares 3 4 2 2 3 4 2 5" xfId="24544" xr:uid="{00000000-0005-0000-0000-000027B30000}"/>
    <cellStyle name="Millares 3 4 2 2 3 4 2 6" xfId="34888" xr:uid="{00000000-0005-0000-0000-000028B30000}"/>
    <cellStyle name="Millares 3 4 2 2 3 4 3" xfId="5493" xr:uid="{00000000-0005-0000-0000-000029B30000}"/>
    <cellStyle name="Millares 3 4 2 2 3 4 3 2" xfId="15890" xr:uid="{00000000-0005-0000-0000-00002AB30000}"/>
    <cellStyle name="Millares 3 4 2 2 3 4 3 2 2" xfId="46946" xr:uid="{00000000-0005-0000-0000-00002BB30000}"/>
    <cellStyle name="Millares 3 4 2 2 3 4 3 3" xfId="26262" xr:uid="{00000000-0005-0000-0000-00002CB30000}"/>
    <cellStyle name="Millares 3 4 2 2 3 4 3 4" xfId="36606" xr:uid="{00000000-0005-0000-0000-00002DB30000}"/>
    <cellStyle name="Millares 3 4 2 2 3 4 4" xfId="8927" xr:uid="{00000000-0005-0000-0000-00002EB30000}"/>
    <cellStyle name="Millares 3 4 2 2 3 4 4 2" xfId="19312" xr:uid="{00000000-0005-0000-0000-00002FB30000}"/>
    <cellStyle name="Millares 3 4 2 2 3 4 4 2 2" xfId="50362" xr:uid="{00000000-0005-0000-0000-000030B30000}"/>
    <cellStyle name="Millares 3 4 2 2 3 4 4 3" xfId="29678" xr:uid="{00000000-0005-0000-0000-000031B30000}"/>
    <cellStyle name="Millares 3 4 2 2 3 4 4 4" xfId="40022" xr:uid="{00000000-0005-0000-0000-000032B30000}"/>
    <cellStyle name="Millares 3 4 2 2 3 4 5" xfId="12464" xr:uid="{00000000-0005-0000-0000-000033B30000}"/>
    <cellStyle name="Millares 3 4 2 2 3 4 5 2" xfId="43520" xr:uid="{00000000-0005-0000-0000-000034B30000}"/>
    <cellStyle name="Millares 3 4 2 2 3 4 6" xfId="22836" xr:uid="{00000000-0005-0000-0000-000035B30000}"/>
    <cellStyle name="Millares 3 4 2 2 3 4 7" xfId="33180" xr:uid="{00000000-0005-0000-0000-000036B30000}"/>
    <cellStyle name="Millares 3 4 2 2 3 5" xfId="1606" xr:uid="{00000000-0005-0000-0000-000037B30000}"/>
    <cellStyle name="Millares 3 4 2 2 3 5 2" xfId="3776" xr:uid="{00000000-0005-0000-0000-000038B30000}"/>
    <cellStyle name="Millares 3 4 2 2 3 5 2 2" xfId="7206" xr:uid="{00000000-0005-0000-0000-000039B30000}"/>
    <cellStyle name="Millares 3 4 2 2 3 5 2 2 2" xfId="17601" xr:uid="{00000000-0005-0000-0000-00003AB30000}"/>
    <cellStyle name="Millares 3 4 2 2 3 5 2 2 2 2" xfId="48655" xr:uid="{00000000-0005-0000-0000-00003BB30000}"/>
    <cellStyle name="Millares 3 4 2 2 3 5 2 2 3" xfId="27971" xr:uid="{00000000-0005-0000-0000-00003CB30000}"/>
    <cellStyle name="Millares 3 4 2 2 3 5 2 2 4" xfId="38315" xr:uid="{00000000-0005-0000-0000-00003DB30000}"/>
    <cellStyle name="Millares 3 4 2 2 3 5 2 3" xfId="10686" xr:uid="{00000000-0005-0000-0000-00003EB30000}"/>
    <cellStyle name="Millares 3 4 2 2 3 5 2 3 2" xfId="21052" xr:uid="{00000000-0005-0000-0000-00003FB30000}"/>
    <cellStyle name="Millares 3 4 2 2 3 5 2 3 2 2" xfId="52101" xr:uid="{00000000-0005-0000-0000-000040B30000}"/>
    <cellStyle name="Millares 3 4 2 2 3 5 2 3 3" xfId="31417" xr:uid="{00000000-0005-0000-0000-000041B30000}"/>
    <cellStyle name="Millares 3 4 2 2 3 5 2 3 4" xfId="41761" xr:uid="{00000000-0005-0000-0000-000042B30000}"/>
    <cellStyle name="Millares 3 4 2 2 3 5 2 4" xfId="14173" xr:uid="{00000000-0005-0000-0000-000043B30000}"/>
    <cellStyle name="Millares 3 4 2 2 3 5 2 4 2" xfId="45229" xr:uid="{00000000-0005-0000-0000-000044B30000}"/>
    <cellStyle name="Millares 3 4 2 2 3 5 2 5" xfId="24545" xr:uid="{00000000-0005-0000-0000-000045B30000}"/>
    <cellStyle name="Millares 3 4 2 2 3 5 2 6" xfId="34889" xr:uid="{00000000-0005-0000-0000-000046B30000}"/>
    <cellStyle name="Millares 3 4 2 2 3 5 3" xfId="5494" xr:uid="{00000000-0005-0000-0000-000047B30000}"/>
    <cellStyle name="Millares 3 4 2 2 3 5 3 2" xfId="15891" xr:uid="{00000000-0005-0000-0000-000048B30000}"/>
    <cellStyle name="Millares 3 4 2 2 3 5 3 2 2" xfId="46947" xr:uid="{00000000-0005-0000-0000-000049B30000}"/>
    <cellStyle name="Millares 3 4 2 2 3 5 3 3" xfId="26263" xr:uid="{00000000-0005-0000-0000-00004AB30000}"/>
    <cellStyle name="Millares 3 4 2 2 3 5 3 4" xfId="36607" xr:uid="{00000000-0005-0000-0000-00004BB30000}"/>
    <cellStyle name="Millares 3 4 2 2 3 5 4" xfId="8928" xr:uid="{00000000-0005-0000-0000-00004CB30000}"/>
    <cellStyle name="Millares 3 4 2 2 3 5 4 2" xfId="19313" xr:uid="{00000000-0005-0000-0000-00004DB30000}"/>
    <cellStyle name="Millares 3 4 2 2 3 5 4 2 2" xfId="50363" xr:uid="{00000000-0005-0000-0000-00004EB30000}"/>
    <cellStyle name="Millares 3 4 2 2 3 5 4 3" xfId="29679" xr:uid="{00000000-0005-0000-0000-00004FB30000}"/>
    <cellStyle name="Millares 3 4 2 2 3 5 4 4" xfId="40023" xr:uid="{00000000-0005-0000-0000-000050B30000}"/>
    <cellStyle name="Millares 3 4 2 2 3 5 5" xfId="12465" xr:uid="{00000000-0005-0000-0000-000051B30000}"/>
    <cellStyle name="Millares 3 4 2 2 3 5 5 2" xfId="43521" xr:uid="{00000000-0005-0000-0000-000052B30000}"/>
    <cellStyle name="Millares 3 4 2 2 3 5 6" xfId="22837" xr:uid="{00000000-0005-0000-0000-000053B30000}"/>
    <cellStyle name="Millares 3 4 2 2 3 5 7" xfId="33181" xr:uid="{00000000-0005-0000-0000-000054B30000}"/>
    <cellStyle name="Millares 3 4 2 2 3 6" xfId="3771" xr:uid="{00000000-0005-0000-0000-000055B30000}"/>
    <cellStyle name="Millares 3 4 2 2 3 6 2" xfId="7201" xr:uid="{00000000-0005-0000-0000-000056B30000}"/>
    <cellStyle name="Millares 3 4 2 2 3 6 2 2" xfId="17596" xr:uid="{00000000-0005-0000-0000-000057B30000}"/>
    <cellStyle name="Millares 3 4 2 2 3 6 2 2 2" xfId="48650" xr:uid="{00000000-0005-0000-0000-000058B30000}"/>
    <cellStyle name="Millares 3 4 2 2 3 6 2 3" xfId="27966" xr:uid="{00000000-0005-0000-0000-000059B30000}"/>
    <cellStyle name="Millares 3 4 2 2 3 6 2 4" xfId="38310" xr:uid="{00000000-0005-0000-0000-00005AB30000}"/>
    <cellStyle name="Millares 3 4 2 2 3 6 3" xfId="10681" xr:uid="{00000000-0005-0000-0000-00005BB30000}"/>
    <cellStyle name="Millares 3 4 2 2 3 6 3 2" xfId="21047" xr:uid="{00000000-0005-0000-0000-00005CB30000}"/>
    <cellStyle name="Millares 3 4 2 2 3 6 3 2 2" xfId="52096" xr:uid="{00000000-0005-0000-0000-00005DB30000}"/>
    <cellStyle name="Millares 3 4 2 2 3 6 3 3" xfId="31412" xr:uid="{00000000-0005-0000-0000-00005EB30000}"/>
    <cellStyle name="Millares 3 4 2 2 3 6 3 4" xfId="41756" xr:uid="{00000000-0005-0000-0000-00005FB30000}"/>
    <cellStyle name="Millares 3 4 2 2 3 6 4" xfId="14168" xr:uid="{00000000-0005-0000-0000-000060B30000}"/>
    <cellStyle name="Millares 3 4 2 2 3 6 4 2" xfId="45224" xr:uid="{00000000-0005-0000-0000-000061B30000}"/>
    <cellStyle name="Millares 3 4 2 2 3 6 5" xfId="24540" xr:uid="{00000000-0005-0000-0000-000062B30000}"/>
    <cellStyle name="Millares 3 4 2 2 3 6 6" xfId="34884" xr:uid="{00000000-0005-0000-0000-000063B30000}"/>
    <cellStyle name="Millares 3 4 2 2 3 7" xfId="5489" xr:uid="{00000000-0005-0000-0000-000064B30000}"/>
    <cellStyle name="Millares 3 4 2 2 3 7 2" xfId="15886" xr:uid="{00000000-0005-0000-0000-000065B30000}"/>
    <cellStyle name="Millares 3 4 2 2 3 7 2 2" xfId="46942" xr:uid="{00000000-0005-0000-0000-000066B30000}"/>
    <cellStyle name="Millares 3 4 2 2 3 7 3" xfId="26258" xr:uid="{00000000-0005-0000-0000-000067B30000}"/>
    <cellStyle name="Millares 3 4 2 2 3 7 4" xfId="36602" xr:uid="{00000000-0005-0000-0000-000068B30000}"/>
    <cellStyle name="Millares 3 4 2 2 3 8" xfId="8923" xr:uid="{00000000-0005-0000-0000-000069B30000}"/>
    <cellStyle name="Millares 3 4 2 2 3 8 2" xfId="19308" xr:uid="{00000000-0005-0000-0000-00006AB30000}"/>
    <cellStyle name="Millares 3 4 2 2 3 8 2 2" xfId="50358" xr:uid="{00000000-0005-0000-0000-00006BB30000}"/>
    <cellStyle name="Millares 3 4 2 2 3 8 3" xfId="29674" xr:uid="{00000000-0005-0000-0000-00006CB30000}"/>
    <cellStyle name="Millares 3 4 2 2 3 8 4" xfId="40018" xr:uid="{00000000-0005-0000-0000-00006DB30000}"/>
    <cellStyle name="Millares 3 4 2 2 3 9" xfId="12460" xr:uid="{00000000-0005-0000-0000-00006EB30000}"/>
    <cellStyle name="Millares 3 4 2 2 3 9 2" xfId="43516" xr:uid="{00000000-0005-0000-0000-00006FB30000}"/>
    <cellStyle name="Millares 3 4 2 2 4" xfId="1607" xr:uid="{00000000-0005-0000-0000-000070B30000}"/>
    <cellStyle name="Millares 3 4 2 2 4 2" xfId="1608" xr:uid="{00000000-0005-0000-0000-000071B30000}"/>
    <cellStyle name="Millares 3 4 2 2 4 2 2" xfId="3778" xr:uid="{00000000-0005-0000-0000-000072B30000}"/>
    <cellStyle name="Millares 3 4 2 2 4 2 2 2" xfId="7208" xr:uid="{00000000-0005-0000-0000-000073B30000}"/>
    <cellStyle name="Millares 3 4 2 2 4 2 2 2 2" xfId="17603" xr:uid="{00000000-0005-0000-0000-000074B30000}"/>
    <cellStyle name="Millares 3 4 2 2 4 2 2 2 2 2" xfId="48657" xr:uid="{00000000-0005-0000-0000-000075B30000}"/>
    <cellStyle name="Millares 3 4 2 2 4 2 2 2 3" xfId="27973" xr:uid="{00000000-0005-0000-0000-000076B30000}"/>
    <cellStyle name="Millares 3 4 2 2 4 2 2 2 4" xfId="38317" xr:uid="{00000000-0005-0000-0000-000077B30000}"/>
    <cellStyle name="Millares 3 4 2 2 4 2 2 3" xfId="10688" xr:uid="{00000000-0005-0000-0000-000078B30000}"/>
    <cellStyle name="Millares 3 4 2 2 4 2 2 3 2" xfId="21054" xr:uid="{00000000-0005-0000-0000-000079B30000}"/>
    <cellStyle name="Millares 3 4 2 2 4 2 2 3 2 2" xfId="52103" xr:uid="{00000000-0005-0000-0000-00007AB30000}"/>
    <cellStyle name="Millares 3 4 2 2 4 2 2 3 3" xfId="31419" xr:uid="{00000000-0005-0000-0000-00007BB30000}"/>
    <cellStyle name="Millares 3 4 2 2 4 2 2 3 4" xfId="41763" xr:uid="{00000000-0005-0000-0000-00007CB30000}"/>
    <cellStyle name="Millares 3 4 2 2 4 2 2 4" xfId="14175" xr:uid="{00000000-0005-0000-0000-00007DB30000}"/>
    <cellStyle name="Millares 3 4 2 2 4 2 2 4 2" xfId="45231" xr:uid="{00000000-0005-0000-0000-00007EB30000}"/>
    <cellStyle name="Millares 3 4 2 2 4 2 2 5" xfId="24547" xr:uid="{00000000-0005-0000-0000-00007FB30000}"/>
    <cellStyle name="Millares 3 4 2 2 4 2 2 6" xfId="34891" xr:uid="{00000000-0005-0000-0000-000080B30000}"/>
    <cellStyle name="Millares 3 4 2 2 4 2 3" xfId="5496" xr:uid="{00000000-0005-0000-0000-000081B30000}"/>
    <cellStyle name="Millares 3 4 2 2 4 2 3 2" xfId="15893" xr:uid="{00000000-0005-0000-0000-000082B30000}"/>
    <cellStyle name="Millares 3 4 2 2 4 2 3 2 2" xfId="46949" xr:uid="{00000000-0005-0000-0000-000083B30000}"/>
    <cellStyle name="Millares 3 4 2 2 4 2 3 3" xfId="26265" xr:uid="{00000000-0005-0000-0000-000084B30000}"/>
    <cellStyle name="Millares 3 4 2 2 4 2 3 4" xfId="36609" xr:uid="{00000000-0005-0000-0000-000085B30000}"/>
    <cellStyle name="Millares 3 4 2 2 4 2 4" xfId="8930" xr:uid="{00000000-0005-0000-0000-000086B30000}"/>
    <cellStyle name="Millares 3 4 2 2 4 2 4 2" xfId="19315" xr:uid="{00000000-0005-0000-0000-000087B30000}"/>
    <cellStyle name="Millares 3 4 2 2 4 2 4 2 2" xfId="50365" xr:uid="{00000000-0005-0000-0000-000088B30000}"/>
    <cellStyle name="Millares 3 4 2 2 4 2 4 3" xfId="29681" xr:uid="{00000000-0005-0000-0000-000089B30000}"/>
    <cellStyle name="Millares 3 4 2 2 4 2 4 4" xfId="40025" xr:uid="{00000000-0005-0000-0000-00008AB30000}"/>
    <cellStyle name="Millares 3 4 2 2 4 2 5" xfId="12467" xr:uid="{00000000-0005-0000-0000-00008BB30000}"/>
    <cellStyle name="Millares 3 4 2 2 4 2 5 2" xfId="43523" xr:uid="{00000000-0005-0000-0000-00008CB30000}"/>
    <cellStyle name="Millares 3 4 2 2 4 2 6" xfId="22839" xr:uid="{00000000-0005-0000-0000-00008DB30000}"/>
    <cellStyle name="Millares 3 4 2 2 4 2 7" xfId="33183" xr:uid="{00000000-0005-0000-0000-00008EB30000}"/>
    <cellStyle name="Millares 3 4 2 2 4 3" xfId="3777" xr:uid="{00000000-0005-0000-0000-00008FB30000}"/>
    <cellStyle name="Millares 3 4 2 2 4 3 2" xfId="7207" xr:uid="{00000000-0005-0000-0000-000090B30000}"/>
    <cellStyle name="Millares 3 4 2 2 4 3 2 2" xfId="17602" xr:uid="{00000000-0005-0000-0000-000091B30000}"/>
    <cellStyle name="Millares 3 4 2 2 4 3 2 2 2" xfId="48656" xr:uid="{00000000-0005-0000-0000-000092B30000}"/>
    <cellStyle name="Millares 3 4 2 2 4 3 2 3" xfId="27972" xr:uid="{00000000-0005-0000-0000-000093B30000}"/>
    <cellStyle name="Millares 3 4 2 2 4 3 2 4" xfId="38316" xr:uid="{00000000-0005-0000-0000-000094B30000}"/>
    <cellStyle name="Millares 3 4 2 2 4 3 3" xfId="10687" xr:uid="{00000000-0005-0000-0000-000095B30000}"/>
    <cellStyle name="Millares 3 4 2 2 4 3 3 2" xfId="21053" xr:uid="{00000000-0005-0000-0000-000096B30000}"/>
    <cellStyle name="Millares 3 4 2 2 4 3 3 2 2" xfId="52102" xr:uid="{00000000-0005-0000-0000-000097B30000}"/>
    <cellStyle name="Millares 3 4 2 2 4 3 3 3" xfId="31418" xr:uid="{00000000-0005-0000-0000-000098B30000}"/>
    <cellStyle name="Millares 3 4 2 2 4 3 3 4" xfId="41762" xr:uid="{00000000-0005-0000-0000-000099B30000}"/>
    <cellStyle name="Millares 3 4 2 2 4 3 4" xfId="14174" xr:uid="{00000000-0005-0000-0000-00009AB30000}"/>
    <cellStyle name="Millares 3 4 2 2 4 3 4 2" xfId="45230" xr:uid="{00000000-0005-0000-0000-00009BB30000}"/>
    <cellStyle name="Millares 3 4 2 2 4 3 5" xfId="24546" xr:uid="{00000000-0005-0000-0000-00009CB30000}"/>
    <cellStyle name="Millares 3 4 2 2 4 3 6" xfId="34890" xr:uid="{00000000-0005-0000-0000-00009DB30000}"/>
    <cellStyle name="Millares 3 4 2 2 4 4" xfId="5495" xr:uid="{00000000-0005-0000-0000-00009EB30000}"/>
    <cellStyle name="Millares 3 4 2 2 4 4 2" xfId="15892" xr:uid="{00000000-0005-0000-0000-00009FB30000}"/>
    <cellStyle name="Millares 3 4 2 2 4 4 2 2" xfId="46948" xr:uid="{00000000-0005-0000-0000-0000A0B30000}"/>
    <cellStyle name="Millares 3 4 2 2 4 4 3" xfId="26264" xr:uid="{00000000-0005-0000-0000-0000A1B30000}"/>
    <cellStyle name="Millares 3 4 2 2 4 4 4" xfId="36608" xr:uid="{00000000-0005-0000-0000-0000A2B30000}"/>
    <cellStyle name="Millares 3 4 2 2 4 5" xfId="8929" xr:uid="{00000000-0005-0000-0000-0000A3B30000}"/>
    <cellStyle name="Millares 3 4 2 2 4 5 2" xfId="19314" xr:uid="{00000000-0005-0000-0000-0000A4B30000}"/>
    <cellStyle name="Millares 3 4 2 2 4 5 2 2" xfId="50364" xr:uid="{00000000-0005-0000-0000-0000A5B30000}"/>
    <cellStyle name="Millares 3 4 2 2 4 5 3" xfId="29680" xr:uid="{00000000-0005-0000-0000-0000A6B30000}"/>
    <cellStyle name="Millares 3 4 2 2 4 5 4" xfId="40024" xr:uid="{00000000-0005-0000-0000-0000A7B30000}"/>
    <cellStyle name="Millares 3 4 2 2 4 6" xfId="12466" xr:uid="{00000000-0005-0000-0000-0000A8B30000}"/>
    <cellStyle name="Millares 3 4 2 2 4 6 2" xfId="43522" xr:uid="{00000000-0005-0000-0000-0000A9B30000}"/>
    <cellStyle name="Millares 3 4 2 2 4 7" xfId="22838" xr:uid="{00000000-0005-0000-0000-0000AAB30000}"/>
    <cellStyle name="Millares 3 4 2 2 4 8" xfId="33182" xr:uid="{00000000-0005-0000-0000-0000ABB30000}"/>
    <cellStyle name="Millares 3 4 2 2 5" xfId="1609" xr:uid="{00000000-0005-0000-0000-0000ACB30000}"/>
    <cellStyle name="Millares 3 4 2 2 5 2" xfId="3779" xr:uid="{00000000-0005-0000-0000-0000ADB30000}"/>
    <cellStyle name="Millares 3 4 2 2 5 2 2" xfId="7209" xr:uid="{00000000-0005-0000-0000-0000AEB30000}"/>
    <cellStyle name="Millares 3 4 2 2 5 2 2 2" xfId="17604" xr:uid="{00000000-0005-0000-0000-0000AFB30000}"/>
    <cellStyle name="Millares 3 4 2 2 5 2 2 2 2" xfId="48658" xr:uid="{00000000-0005-0000-0000-0000B0B30000}"/>
    <cellStyle name="Millares 3 4 2 2 5 2 2 3" xfId="27974" xr:uid="{00000000-0005-0000-0000-0000B1B30000}"/>
    <cellStyle name="Millares 3 4 2 2 5 2 2 4" xfId="38318" xr:uid="{00000000-0005-0000-0000-0000B2B30000}"/>
    <cellStyle name="Millares 3 4 2 2 5 2 3" xfId="10689" xr:uid="{00000000-0005-0000-0000-0000B3B30000}"/>
    <cellStyle name="Millares 3 4 2 2 5 2 3 2" xfId="21055" xr:uid="{00000000-0005-0000-0000-0000B4B30000}"/>
    <cellStyle name="Millares 3 4 2 2 5 2 3 2 2" xfId="52104" xr:uid="{00000000-0005-0000-0000-0000B5B30000}"/>
    <cellStyle name="Millares 3 4 2 2 5 2 3 3" xfId="31420" xr:uid="{00000000-0005-0000-0000-0000B6B30000}"/>
    <cellStyle name="Millares 3 4 2 2 5 2 3 4" xfId="41764" xr:uid="{00000000-0005-0000-0000-0000B7B30000}"/>
    <cellStyle name="Millares 3 4 2 2 5 2 4" xfId="14176" xr:uid="{00000000-0005-0000-0000-0000B8B30000}"/>
    <cellStyle name="Millares 3 4 2 2 5 2 4 2" xfId="45232" xr:uid="{00000000-0005-0000-0000-0000B9B30000}"/>
    <cellStyle name="Millares 3 4 2 2 5 2 5" xfId="24548" xr:uid="{00000000-0005-0000-0000-0000BAB30000}"/>
    <cellStyle name="Millares 3 4 2 2 5 2 6" xfId="34892" xr:uid="{00000000-0005-0000-0000-0000BBB30000}"/>
    <cellStyle name="Millares 3 4 2 2 5 3" xfId="5497" xr:uid="{00000000-0005-0000-0000-0000BCB30000}"/>
    <cellStyle name="Millares 3 4 2 2 5 3 2" xfId="15894" xr:uid="{00000000-0005-0000-0000-0000BDB30000}"/>
    <cellStyle name="Millares 3 4 2 2 5 3 2 2" xfId="46950" xr:uid="{00000000-0005-0000-0000-0000BEB30000}"/>
    <cellStyle name="Millares 3 4 2 2 5 3 3" xfId="26266" xr:uid="{00000000-0005-0000-0000-0000BFB30000}"/>
    <cellStyle name="Millares 3 4 2 2 5 3 4" xfId="36610" xr:uid="{00000000-0005-0000-0000-0000C0B30000}"/>
    <cellStyle name="Millares 3 4 2 2 5 4" xfId="8931" xr:uid="{00000000-0005-0000-0000-0000C1B30000}"/>
    <cellStyle name="Millares 3 4 2 2 5 4 2" xfId="19316" xr:uid="{00000000-0005-0000-0000-0000C2B30000}"/>
    <cellStyle name="Millares 3 4 2 2 5 4 2 2" xfId="50366" xr:uid="{00000000-0005-0000-0000-0000C3B30000}"/>
    <cellStyle name="Millares 3 4 2 2 5 4 3" xfId="29682" xr:uid="{00000000-0005-0000-0000-0000C4B30000}"/>
    <cellStyle name="Millares 3 4 2 2 5 4 4" xfId="40026" xr:uid="{00000000-0005-0000-0000-0000C5B30000}"/>
    <cellStyle name="Millares 3 4 2 2 5 5" xfId="12468" xr:uid="{00000000-0005-0000-0000-0000C6B30000}"/>
    <cellStyle name="Millares 3 4 2 2 5 5 2" xfId="43524" xr:uid="{00000000-0005-0000-0000-0000C7B30000}"/>
    <cellStyle name="Millares 3 4 2 2 5 6" xfId="22840" xr:uid="{00000000-0005-0000-0000-0000C8B30000}"/>
    <cellStyle name="Millares 3 4 2 2 5 7" xfId="33184" xr:uid="{00000000-0005-0000-0000-0000C9B30000}"/>
    <cellStyle name="Millares 3 4 2 2 6" xfId="1610" xr:uid="{00000000-0005-0000-0000-0000CAB30000}"/>
    <cellStyle name="Millares 3 4 2 2 6 2" xfId="3780" xr:uid="{00000000-0005-0000-0000-0000CBB30000}"/>
    <cellStyle name="Millares 3 4 2 2 6 2 2" xfId="7210" xr:uid="{00000000-0005-0000-0000-0000CCB30000}"/>
    <cellStyle name="Millares 3 4 2 2 6 2 2 2" xfId="17605" xr:uid="{00000000-0005-0000-0000-0000CDB30000}"/>
    <cellStyle name="Millares 3 4 2 2 6 2 2 2 2" xfId="48659" xr:uid="{00000000-0005-0000-0000-0000CEB30000}"/>
    <cellStyle name="Millares 3 4 2 2 6 2 2 3" xfId="27975" xr:uid="{00000000-0005-0000-0000-0000CFB30000}"/>
    <cellStyle name="Millares 3 4 2 2 6 2 2 4" xfId="38319" xr:uid="{00000000-0005-0000-0000-0000D0B30000}"/>
    <cellStyle name="Millares 3 4 2 2 6 2 3" xfId="10690" xr:uid="{00000000-0005-0000-0000-0000D1B30000}"/>
    <cellStyle name="Millares 3 4 2 2 6 2 3 2" xfId="21056" xr:uid="{00000000-0005-0000-0000-0000D2B30000}"/>
    <cellStyle name="Millares 3 4 2 2 6 2 3 2 2" xfId="52105" xr:uid="{00000000-0005-0000-0000-0000D3B30000}"/>
    <cellStyle name="Millares 3 4 2 2 6 2 3 3" xfId="31421" xr:uid="{00000000-0005-0000-0000-0000D4B30000}"/>
    <cellStyle name="Millares 3 4 2 2 6 2 3 4" xfId="41765" xr:uid="{00000000-0005-0000-0000-0000D5B30000}"/>
    <cellStyle name="Millares 3 4 2 2 6 2 4" xfId="14177" xr:uid="{00000000-0005-0000-0000-0000D6B30000}"/>
    <cellStyle name="Millares 3 4 2 2 6 2 4 2" xfId="45233" xr:uid="{00000000-0005-0000-0000-0000D7B30000}"/>
    <cellStyle name="Millares 3 4 2 2 6 2 5" xfId="24549" xr:uid="{00000000-0005-0000-0000-0000D8B30000}"/>
    <cellStyle name="Millares 3 4 2 2 6 2 6" xfId="34893" xr:uid="{00000000-0005-0000-0000-0000D9B30000}"/>
    <cellStyle name="Millares 3 4 2 2 6 3" xfId="5498" xr:uid="{00000000-0005-0000-0000-0000DAB30000}"/>
    <cellStyle name="Millares 3 4 2 2 6 3 2" xfId="15895" xr:uid="{00000000-0005-0000-0000-0000DBB30000}"/>
    <cellStyle name="Millares 3 4 2 2 6 3 2 2" xfId="46951" xr:uid="{00000000-0005-0000-0000-0000DCB30000}"/>
    <cellStyle name="Millares 3 4 2 2 6 3 3" xfId="26267" xr:uid="{00000000-0005-0000-0000-0000DDB30000}"/>
    <cellStyle name="Millares 3 4 2 2 6 3 4" xfId="36611" xr:uid="{00000000-0005-0000-0000-0000DEB30000}"/>
    <cellStyle name="Millares 3 4 2 2 6 4" xfId="8932" xr:uid="{00000000-0005-0000-0000-0000DFB30000}"/>
    <cellStyle name="Millares 3 4 2 2 6 4 2" xfId="19317" xr:uid="{00000000-0005-0000-0000-0000E0B30000}"/>
    <cellStyle name="Millares 3 4 2 2 6 4 2 2" xfId="50367" xr:uid="{00000000-0005-0000-0000-0000E1B30000}"/>
    <cellStyle name="Millares 3 4 2 2 6 4 3" xfId="29683" xr:uid="{00000000-0005-0000-0000-0000E2B30000}"/>
    <cellStyle name="Millares 3 4 2 2 6 4 4" xfId="40027" xr:uid="{00000000-0005-0000-0000-0000E3B30000}"/>
    <cellStyle name="Millares 3 4 2 2 6 5" xfId="12469" xr:uid="{00000000-0005-0000-0000-0000E4B30000}"/>
    <cellStyle name="Millares 3 4 2 2 6 5 2" xfId="43525" xr:uid="{00000000-0005-0000-0000-0000E5B30000}"/>
    <cellStyle name="Millares 3 4 2 2 6 6" xfId="22841" xr:uid="{00000000-0005-0000-0000-0000E6B30000}"/>
    <cellStyle name="Millares 3 4 2 2 6 7" xfId="33185" xr:uid="{00000000-0005-0000-0000-0000E7B30000}"/>
    <cellStyle name="Millares 3 4 2 2 7" xfId="1611" xr:uid="{00000000-0005-0000-0000-0000E8B30000}"/>
    <cellStyle name="Millares 3 4 2 2 7 2" xfId="3781" xr:uid="{00000000-0005-0000-0000-0000E9B30000}"/>
    <cellStyle name="Millares 3 4 2 2 7 2 2" xfId="7211" xr:uid="{00000000-0005-0000-0000-0000EAB30000}"/>
    <cellStyle name="Millares 3 4 2 2 7 2 2 2" xfId="17606" xr:uid="{00000000-0005-0000-0000-0000EBB30000}"/>
    <cellStyle name="Millares 3 4 2 2 7 2 2 2 2" xfId="48660" xr:uid="{00000000-0005-0000-0000-0000ECB30000}"/>
    <cellStyle name="Millares 3 4 2 2 7 2 2 3" xfId="27976" xr:uid="{00000000-0005-0000-0000-0000EDB30000}"/>
    <cellStyle name="Millares 3 4 2 2 7 2 2 4" xfId="38320" xr:uid="{00000000-0005-0000-0000-0000EEB30000}"/>
    <cellStyle name="Millares 3 4 2 2 7 2 3" xfId="10691" xr:uid="{00000000-0005-0000-0000-0000EFB30000}"/>
    <cellStyle name="Millares 3 4 2 2 7 2 3 2" xfId="21057" xr:uid="{00000000-0005-0000-0000-0000F0B30000}"/>
    <cellStyle name="Millares 3 4 2 2 7 2 3 2 2" xfId="52106" xr:uid="{00000000-0005-0000-0000-0000F1B30000}"/>
    <cellStyle name="Millares 3 4 2 2 7 2 3 3" xfId="31422" xr:uid="{00000000-0005-0000-0000-0000F2B30000}"/>
    <cellStyle name="Millares 3 4 2 2 7 2 3 4" xfId="41766" xr:uid="{00000000-0005-0000-0000-0000F3B30000}"/>
    <cellStyle name="Millares 3 4 2 2 7 2 4" xfId="14178" xr:uid="{00000000-0005-0000-0000-0000F4B30000}"/>
    <cellStyle name="Millares 3 4 2 2 7 2 4 2" xfId="45234" xr:uid="{00000000-0005-0000-0000-0000F5B30000}"/>
    <cellStyle name="Millares 3 4 2 2 7 2 5" xfId="24550" xr:uid="{00000000-0005-0000-0000-0000F6B30000}"/>
    <cellStyle name="Millares 3 4 2 2 7 2 6" xfId="34894" xr:uid="{00000000-0005-0000-0000-0000F7B30000}"/>
    <cellStyle name="Millares 3 4 2 2 7 3" xfId="5499" xr:uid="{00000000-0005-0000-0000-0000F8B30000}"/>
    <cellStyle name="Millares 3 4 2 2 7 3 2" xfId="15896" xr:uid="{00000000-0005-0000-0000-0000F9B30000}"/>
    <cellStyle name="Millares 3 4 2 2 7 3 2 2" xfId="46952" xr:uid="{00000000-0005-0000-0000-0000FAB30000}"/>
    <cellStyle name="Millares 3 4 2 2 7 3 3" xfId="26268" xr:uid="{00000000-0005-0000-0000-0000FBB30000}"/>
    <cellStyle name="Millares 3 4 2 2 7 3 4" xfId="36612" xr:uid="{00000000-0005-0000-0000-0000FCB30000}"/>
    <cellStyle name="Millares 3 4 2 2 7 4" xfId="8933" xr:uid="{00000000-0005-0000-0000-0000FDB30000}"/>
    <cellStyle name="Millares 3 4 2 2 7 4 2" xfId="19318" xr:uid="{00000000-0005-0000-0000-0000FEB30000}"/>
    <cellStyle name="Millares 3 4 2 2 7 4 2 2" xfId="50368" xr:uid="{00000000-0005-0000-0000-0000FFB30000}"/>
    <cellStyle name="Millares 3 4 2 2 7 4 3" xfId="29684" xr:uid="{00000000-0005-0000-0000-000000B40000}"/>
    <cellStyle name="Millares 3 4 2 2 7 4 4" xfId="40028" xr:uid="{00000000-0005-0000-0000-000001B40000}"/>
    <cellStyle name="Millares 3 4 2 2 7 5" xfId="12470" xr:uid="{00000000-0005-0000-0000-000002B40000}"/>
    <cellStyle name="Millares 3 4 2 2 7 5 2" xfId="43526" xr:uid="{00000000-0005-0000-0000-000003B40000}"/>
    <cellStyle name="Millares 3 4 2 2 7 6" xfId="22842" xr:uid="{00000000-0005-0000-0000-000004B40000}"/>
    <cellStyle name="Millares 3 4 2 2 7 7" xfId="33186" xr:uid="{00000000-0005-0000-0000-000005B40000}"/>
    <cellStyle name="Millares 3 4 2 2 8" xfId="3758" xr:uid="{00000000-0005-0000-0000-000006B40000}"/>
    <cellStyle name="Millares 3 4 2 2 8 2" xfId="7188" xr:uid="{00000000-0005-0000-0000-000007B40000}"/>
    <cellStyle name="Millares 3 4 2 2 8 2 2" xfId="17583" xr:uid="{00000000-0005-0000-0000-000008B40000}"/>
    <cellStyle name="Millares 3 4 2 2 8 2 2 2" xfId="48637" xr:uid="{00000000-0005-0000-0000-000009B40000}"/>
    <cellStyle name="Millares 3 4 2 2 8 2 3" xfId="27953" xr:uid="{00000000-0005-0000-0000-00000AB40000}"/>
    <cellStyle name="Millares 3 4 2 2 8 2 4" xfId="38297" xr:uid="{00000000-0005-0000-0000-00000BB40000}"/>
    <cellStyle name="Millares 3 4 2 2 8 3" xfId="10668" xr:uid="{00000000-0005-0000-0000-00000CB40000}"/>
    <cellStyle name="Millares 3 4 2 2 8 3 2" xfId="21034" xr:uid="{00000000-0005-0000-0000-00000DB40000}"/>
    <cellStyle name="Millares 3 4 2 2 8 3 2 2" xfId="52083" xr:uid="{00000000-0005-0000-0000-00000EB40000}"/>
    <cellStyle name="Millares 3 4 2 2 8 3 3" xfId="31399" xr:uid="{00000000-0005-0000-0000-00000FB40000}"/>
    <cellStyle name="Millares 3 4 2 2 8 3 4" xfId="41743" xr:uid="{00000000-0005-0000-0000-000010B40000}"/>
    <cellStyle name="Millares 3 4 2 2 8 4" xfId="14155" xr:uid="{00000000-0005-0000-0000-000011B40000}"/>
    <cellStyle name="Millares 3 4 2 2 8 4 2" xfId="45211" xr:uid="{00000000-0005-0000-0000-000012B40000}"/>
    <cellStyle name="Millares 3 4 2 2 8 5" xfId="24527" xr:uid="{00000000-0005-0000-0000-000013B40000}"/>
    <cellStyle name="Millares 3 4 2 2 8 6" xfId="34871" xr:uid="{00000000-0005-0000-0000-000014B40000}"/>
    <cellStyle name="Millares 3 4 2 2 9" xfId="5476" xr:uid="{00000000-0005-0000-0000-000015B40000}"/>
    <cellStyle name="Millares 3 4 2 2 9 2" xfId="15873" xr:uid="{00000000-0005-0000-0000-000016B40000}"/>
    <cellStyle name="Millares 3 4 2 2 9 2 2" xfId="46929" xr:uid="{00000000-0005-0000-0000-000017B40000}"/>
    <cellStyle name="Millares 3 4 2 2 9 3" xfId="26245" xr:uid="{00000000-0005-0000-0000-000018B40000}"/>
    <cellStyle name="Millares 3 4 2 2 9 4" xfId="36589" xr:uid="{00000000-0005-0000-0000-000019B40000}"/>
    <cellStyle name="Millares 3 4 2 3" xfId="1612" xr:uid="{00000000-0005-0000-0000-00001AB40000}"/>
    <cellStyle name="Millares 3 4 2 3 10" xfId="12471" xr:uid="{00000000-0005-0000-0000-00001BB40000}"/>
    <cellStyle name="Millares 3 4 2 3 10 2" xfId="43527" xr:uid="{00000000-0005-0000-0000-00001CB40000}"/>
    <cellStyle name="Millares 3 4 2 3 11" xfId="22843" xr:uid="{00000000-0005-0000-0000-00001DB40000}"/>
    <cellStyle name="Millares 3 4 2 3 12" xfId="33187" xr:uid="{00000000-0005-0000-0000-00001EB40000}"/>
    <cellStyle name="Millares 3 4 2 3 2" xfId="1613" xr:uid="{00000000-0005-0000-0000-00001FB40000}"/>
    <cellStyle name="Millares 3 4 2 3 2 10" xfId="22844" xr:uid="{00000000-0005-0000-0000-000020B40000}"/>
    <cellStyle name="Millares 3 4 2 3 2 11" xfId="33188" xr:uid="{00000000-0005-0000-0000-000021B40000}"/>
    <cellStyle name="Millares 3 4 2 3 2 2" xfId="1614" xr:uid="{00000000-0005-0000-0000-000022B40000}"/>
    <cellStyle name="Millares 3 4 2 3 2 2 2" xfId="1615" xr:uid="{00000000-0005-0000-0000-000023B40000}"/>
    <cellStyle name="Millares 3 4 2 3 2 2 2 2" xfId="3785" xr:uid="{00000000-0005-0000-0000-000024B40000}"/>
    <cellStyle name="Millares 3 4 2 3 2 2 2 2 2" xfId="7215" xr:uid="{00000000-0005-0000-0000-000025B40000}"/>
    <cellStyle name="Millares 3 4 2 3 2 2 2 2 2 2" xfId="17610" xr:uid="{00000000-0005-0000-0000-000026B40000}"/>
    <cellStyle name="Millares 3 4 2 3 2 2 2 2 2 2 2" xfId="48664" xr:uid="{00000000-0005-0000-0000-000027B40000}"/>
    <cellStyle name="Millares 3 4 2 3 2 2 2 2 2 3" xfId="27980" xr:uid="{00000000-0005-0000-0000-000028B40000}"/>
    <cellStyle name="Millares 3 4 2 3 2 2 2 2 2 4" xfId="38324" xr:uid="{00000000-0005-0000-0000-000029B40000}"/>
    <cellStyle name="Millares 3 4 2 3 2 2 2 2 3" xfId="10695" xr:uid="{00000000-0005-0000-0000-00002AB40000}"/>
    <cellStyle name="Millares 3 4 2 3 2 2 2 2 3 2" xfId="21061" xr:uid="{00000000-0005-0000-0000-00002BB40000}"/>
    <cellStyle name="Millares 3 4 2 3 2 2 2 2 3 2 2" xfId="52110" xr:uid="{00000000-0005-0000-0000-00002CB40000}"/>
    <cellStyle name="Millares 3 4 2 3 2 2 2 2 3 3" xfId="31426" xr:uid="{00000000-0005-0000-0000-00002DB40000}"/>
    <cellStyle name="Millares 3 4 2 3 2 2 2 2 3 4" xfId="41770" xr:uid="{00000000-0005-0000-0000-00002EB40000}"/>
    <cellStyle name="Millares 3 4 2 3 2 2 2 2 4" xfId="14182" xr:uid="{00000000-0005-0000-0000-00002FB40000}"/>
    <cellStyle name="Millares 3 4 2 3 2 2 2 2 4 2" xfId="45238" xr:uid="{00000000-0005-0000-0000-000030B40000}"/>
    <cellStyle name="Millares 3 4 2 3 2 2 2 2 5" xfId="24554" xr:uid="{00000000-0005-0000-0000-000031B40000}"/>
    <cellStyle name="Millares 3 4 2 3 2 2 2 2 6" xfId="34898" xr:uid="{00000000-0005-0000-0000-000032B40000}"/>
    <cellStyle name="Millares 3 4 2 3 2 2 2 3" xfId="5503" xr:uid="{00000000-0005-0000-0000-000033B40000}"/>
    <cellStyle name="Millares 3 4 2 3 2 2 2 3 2" xfId="15900" xr:uid="{00000000-0005-0000-0000-000034B40000}"/>
    <cellStyle name="Millares 3 4 2 3 2 2 2 3 2 2" xfId="46956" xr:uid="{00000000-0005-0000-0000-000035B40000}"/>
    <cellStyle name="Millares 3 4 2 3 2 2 2 3 3" xfId="26272" xr:uid="{00000000-0005-0000-0000-000036B40000}"/>
    <cellStyle name="Millares 3 4 2 3 2 2 2 3 4" xfId="36616" xr:uid="{00000000-0005-0000-0000-000037B40000}"/>
    <cellStyle name="Millares 3 4 2 3 2 2 2 4" xfId="8937" xr:uid="{00000000-0005-0000-0000-000038B40000}"/>
    <cellStyle name="Millares 3 4 2 3 2 2 2 4 2" xfId="19322" xr:uid="{00000000-0005-0000-0000-000039B40000}"/>
    <cellStyle name="Millares 3 4 2 3 2 2 2 4 2 2" xfId="50372" xr:uid="{00000000-0005-0000-0000-00003AB40000}"/>
    <cellStyle name="Millares 3 4 2 3 2 2 2 4 3" xfId="29688" xr:uid="{00000000-0005-0000-0000-00003BB40000}"/>
    <cellStyle name="Millares 3 4 2 3 2 2 2 4 4" xfId="40032" xr:uid="{00000000-0005-0000-0000-00003CB40000}"/>
    <cellStyle name="Millares 3 4 2 3 2 2 2 5" xfId="12474" xr:uid="{00000000-0005-0000-0000-00003DB40000}"/>
    <cellStyle name="Millares 3 4 2 3 2 2 2 5 2" xfId="43530" xr:uid="{00000000-0005-0000-0000-00003EB40000}"/>
    <cellStyle name="Millares 3 4 2 3 2 2 2 6" xfId="22846" xr:uid="{00000000-0005-0000-0000-00003FB40000}"/>
    <cellStyle name="Millares 3 4 2 3 2 2 2 7" xfId="33190" xr:uid="{00000000-0005-0000-0000-000040B40000}"/>
    <cellStyle name="Millares 3 4 2 3 2 2 3" xfId="3784" xr:uid="{00000000-0005-0000-0000-000041B40000}"/>
    <cellStyle name="Millares 3 4 2 3 2 2 3 2" xfId="7214" xr:uid="{00000000-0005-0000-0000-000042B40000}"/>
    <cellStyle name="Millares 3 4 2 3 2 2 3 2 2" xfId="17609" xr:uid="{00000000-0005-0000-0000-000043B40000}"/>
    <cellStyle name="Millares 3 4 2 3 2 2 3 2 2 2" xfId="48663" xr:uid="{00000000-0005-0000-0000-000044B40000}"/>
    <cellStyle name="Millares 3 4 2 3 2 2 3 2 3" xfId="27979" xr:uid="{00000000-0005-0000-0000-000045B40000}"/>
    <cellStyle name="Millares 3 4 2 3 2 2 3 2 4" xfId="38323" xr:uid="{00000000-0005-0000-0000-000046B40000}"/>
    <cellStyle name="Millares 3 4 2 3 2 2 3 3" xfId="10694" xr:uid="{00000000-0005-0000-0000-000047B40000}"/>
    <cellStyle name="Millares 3 4 2 3 2 2 3 3 2" xfId="21060" xr:uid="{00000000-0005-0000-0000-000048B40000}"/>
    <cellStyle name="Millares 3 4 2 3 2 2 3 3 2 2" xfId="52109" xr:uid="{00000000-0005-0000-0000-000049B40000}"/>
    <cellStyle name="Millares 3 4 2 3 2 2 3 3 3" xfId="31425" xr:uid="{00000000-0005-0000-0000-00004AB40000}"/>
    <cellStyle name="Millares 3 4 2 3 2 2 3 3 4" xfId="41769" xr:uid="{00000000-0005-0000-0000-00004BB40000}"/>
    <cellStyle name="Millares 3 4 2 3 2 2 3 4" xfId="14181" xr:uid="{00000000-0005-0000-0000-00004CB40000}"/>
    <cellStyle name="Millares 3 4 2 3 2 2 3 4 2" xfId="45237" xr:uid="{00000000-0005-0000-0000-00004DB40000}"/>
    <cellStyle name="Millares 3 4 2 3 2 2 3 5" xfId="24553" xr:uid="{00000000-0005-0000-0000-00004EB40000}"/>
    <cellStyle name="Millares 3 4 2 3 2 2 3 6" xfId="34897" xr:uid="{00000000-0005-0000-0000-00004FB40000}"/>
    <cellStyle name="Millares 3 4 2 3 2 2 4" xfId="5502" xr:uid="{00000000-0005-0000-0000-000050B40000}"/>
    <cellStyle name="Millares 3 4 2 3 2 2 4 2" xfId="15899" xr:uid="{00000000-0005-0000-0000-000051B40000}"/>
    <cellStyle name="Millares 3 4 2 3 2 2 4 2 2" xfId="46955" xr:uid="{00000000-0005-0000-0000-000052B40000}"/>
    <cellStyle name="Millares 3 4 2 3 2 2 4 3" xfId="26271" xr:uid="{00000000-0005-0000-0000-000053B40000}"/>
    <cellStyle name="Millares 3 4 2 3 2 2 4 4" xfId="36615" xr:uid="{00000000-0005-0000-0000-000054B40000}"/>
    <cellStyle name="Millares 3 4 2 3 2 2 5" xfId="8936" xr:uid="{00000000-0005-0000-0000-000055B40000}"/>
    <cellStyle name="Millares 3 4 2 3 2 2 5 2" xfId="19321" xr:uid="{00000000-0005-0000-0000-000056B40000}"/>
    <cellStyle name="Millares 3 4 2 3 2 2 5 2 2" xfId="50371" xr:uid="{00000000-0005-0000-0000-000057B40000}"/>
    <cellStyle name="Millares 3 4 2 3 2 2 5 3" xfId="29687" xr:uid="{00000000-0005-0000-0000-000058B40000}"/>
    <cellStyle name="Millares 3 4 2 3 2 2 5 4" xfId="40031" xr:uid="{00000000-0005-0000-0000-000059B40000}"/>
    <cellStyle name="Millares 3 4 2 3 2 2 6" xfId="12473" xr:uid="{00000000-0005-0000-0000-00005AB40000}"/>
    <cellStyle name="Millares 3 4 2 3 2 2 6 2" xfId="43529" xr:uid="{00000000-0005-0000-0000-00005BB40000}"/>
    <cellStyle name="Millares 3 4 2 3 2 2 7" xfId="22845" xr:uid="{00000000-0005-0000-0000-00005CB40000}"/>
    <cellStyle name="Millares 3 4 2 3 2 2 8" xfId="33189" xr:uid="{00000000-0005-0000-0000-00005DB40000}"/>
    <cellStyle name="Millares 3 4 2 3 2 3" xfId="1616" xr:uid="{00000000-0005-0000-0000-00005EB40000}"/>
    <cellStyle name="Millares 3 4 2 3 2 3 2" xfId="3786" xr:uid="{00000000-0005-0000-0000-00005FB40000}"/>
    <cellStyle name="Millares 3 4 2 3 2 3 2 2" xfId="7216" xr:uid="{00000000-0005-0000-0000-000060B40000}"/>
    <cellStyle name="Millares 3 4 2 3 2 3 2 2 2" xfId="17611" xr:uid="{00000000-0005-0000-0000-000061B40000}"/>
    <cellStyle name="Millares 3 4 2 3 2 3 2 2 2 2" xfId="48665" xr:uid="{00000000-0005-0000-0000-000062B40000}"/>
    <cellStyle name="Millares 3 4 2 3 2 3 2 2 3" xfId="27981" xr:uid="{00000000-0005-0000-0000-000063B40000}"/>
    <cellStyle name="Millares 3 4 2 3 2 3 2 2 4" xfId="38325" xr:uid="{00000000-0005-0000-0000-000064B40000}"/>
    <cellStyle name="Millares 3 4 2 3 2 3 2 3" xfId="10696" xr:uid="{00000000-0005-0000-0000-000065B40000}"/>
    <cellStyle name="Millares 3 4 2 3 2 3 2 3 2" xfId="21062" xr:uid="{00000000-0005-0000-0000-000066B40000}"/>
    <cellStyle name="Millares 3 4 2 3 2 3 2 3 2 2" xfId="52111" xr:uid="{00000000-0005-0000-0000-000067B40000}"/>
    <cellStyle name="Millares 3 4 2 3 2 3 2 3 3" xfId="31427" xr:uid="{00000000-0005-0000-0000-000068B40000}"/>
    <cellStyle name="Millares 3 4 2 3 2 3 2 3 4" xfId="41771" xr:uid="{00000000-0005-0000-0000-000069B40000}"/>
    <cellStyle name="Millares 3 4 2 3 2 3 2 4" xfId="14183" xr:uid="{00000000-0005-0000-0000-00006AB40000}"/>
    <cellStyle name="Millares 3 4 2 3 2 3 2 4 2" xfId="45239" xr:uid="{00000000-0005-0000-0000-00006BB40000}"/>
    <cellStyle name="Millares 3 4 2 3 2 3 2 5" xfId="24555" xr:uid="{00000000-0005-0000-0000-00006CB40000}"/>
    <cellStyle name="Millares 3 4 2 3 2 3 2 6" xfId="34899" xr:uid="{00000000-0005-0000-0000-00006DB40000}"/>
    <cellStyle name="Millares 3 4 2 3 2 3 3" xfId="5504" xr:uid="{00000000-0005-0000-0000-00006EB40000}"/>
    <cellStyle name="Millares 3 4 2 3 2 3 3 2" xfId="15901" xr:uid="{00000000-0005-0000-0000-00006FB40000}"/>
    <cellStyle name="Millares 3 4 2 3 2 3 3 2 2" xfId="46957" xr:uid="{00000000-0005-0000-0000-000070B40000}"/>
    <cellStyle name="Millares 3 4 2 3 2 3 3 3" xfId="26273" xr:uid="{00000000-0005-0000-0000-000071B40000}"/>
    <cellStyle name="Millares 3 4 2 3 2 3 3 4" xfId="36617" xr:uid="{00000000-0005-0000-0000-000072B40000}"/>
    <cellStyle name="Millares 3 4 2 3 2 3 4" xfId="8938" xr:uid="{00000000-0005-0000-0000-000073B40000}"/>
    <cellStyle name="Millares 3 4 2 3 2 3 4 2" xfId="19323" xr:uid="{00000000-0005-0000-0000-000074B40000}"/>
    <cellStyle name="Millares 3 4 2 3 2 3 4 2 2" xfId="50373" xr:uid="{00000000-0005-0000-0000-000075B40000}"/>
    <cellStyle name="Millares 3 4 2 3 2 3 4 3" xfId="29689" xr:uid="{00000000-0005-0000-0000-000076B40000}"/>
    <cellStyle name="Millares 3 4 2 3 2 3 4 4" xfId="40033" xr:uid="{00000000-0005-0000-0000-000077B40000}"/>
    <cellStyle name="Millares 3 4 2 3 2 3 5" xfId="12475" xr:uid="{00000000-0005-0000-0000-000078B40000}"/>
    <cellStyle name="Millares 3 4 2 3 2 3 5 2" xfId="43531" xr:uid="{00000000-0005-0000-0000-000079B40000}"/>
    <cellStyle name="Millares 3 4 2 3 2 3 6" xfId="22847" xr:uid="{00000000-0005-0000-0000-00007AB40000}"/>
    <cellStyle name="Millares 3 4 2 3 2 3 7" xfId="33191" xr:uid="{00000000-0005-0000-0000-00007BB40000}"/>
    <cellStyle name="Millares 3 4 2 3 2 4" xfId="1617" xr:uid="{00000000-0005-0000-0000-00007CB40000}"/>
    <cellStyle name="Millares 3 4 2 3 2 4 2" xfId="3787" xr:uid="{00000000-0005-0000-0000-00007DB40000}"/>
    <cellStyle name="Millares 3 4 2 3 2 4 2 2" xfId="7217" xr:uid="{00000000-0005-0000-0000-00007EB40000}"/>
    <cellStyle name="Millares 3 4 2 3 2 4 2 2 2" xfId="17612" xr:uid="{00000000-0005-0000-0000-00007FB40000}"/>
    <cellStyle name="Millares 3 4 2 3 2 4 2 2 2 2" xfId="48666" xr:uid="{00000000-0005-0000-0000-000080B40000}"/>
    <cellStyle name="Millares 3 4 2 3 2 4 2 2 3" xfId="27982" xr:uid="{00000000-0005-0000-0000-000081B40000}"/>
    <cellStyle name="Millares 3 4 2 3 2 4 2 2 4" xfId="38326" xr:uid="{00000000-0005-0000-0000-000082B40000}"/>
    <cellStyle name="Millares 3 4 2 3 2 4 2 3" xfId="10697" xr:uid="{00000000-0005-0000-0000-000083B40000}"/>
    <cellStyle name="Millares 3 4 2 3 2 4 2 3 2" xfId="21063" xr:uid="{00000000-0005-0000-0000-000084B40000}"/>
    <cellStyle name="Millares 3 4 2 3 2 4 2 3 2 2" xfId="52112" xr:uid="{00000000-0005-0000-0000-000085B40000}"/>
    <cellStyle name="Millares 3 4 2 3 2 4 2 3 3" xfId="31428" xr:uid="{00000000-0005-0000-0000-000086B40000}"/>
    <cellStyle name="Millares 3 4 2 3 2 4 2 3 4" xfId="41772" xr:uid="{00000000-0005-0000-0000-000087B40000}"/>
    <cellStyle name="Millares 3 4 2 3 2 4 2 4" xfId="14184" xr:uid="{00000000-0005-0000-0000-000088B40000}"/>
    <cellStyle name="Millares 3 4 2 3 2 4 2 4 2" xfId="45240" xr:uid="{00000000-0005-0000-0000-000089B40000}"/>
    <cellStyle name="Millares 3 4 2 3 2 4 2 5" xfId="24556" xr:uid="{00000000-0005-0000-0000-00008AB40000}"/>
    <cellStyle name="Millares 3 4 2 3 2 4 2 6" xfId="34900" xr:uid="{00000000-0005-0000-0000-00008BB40000}"/>
    <cellStyle name="Millares 3 4 2 3 2 4 3" xfId="5505" xr:uid="{00000000-0005-0000-0000-00008CB40000}"/>
    <cellStyle name="Millares 3 4 2 3 2 4 3 2" xfId="15902" xr:uid="{00000000-0005-0000-0000-00008DB40000}"/>
    <cellStyle name="Millares 3 4 2 3 2 4 3 2 2" xfId="46958" xr:uid="{00000000-0005-0000-0000-00008EB40000}"/>
    <cellStyle name="Millares 3 4 2 3 2 4 3 3" xfId="26274" xr:uid="{00000000-0005-0000-0000-00008FB40000}"/>
    <cellStyle name="Millares 3 4 2 3 2 4 3 4" xfId="36618" xr:uid="{00000000-0005-0000-0000-000090B40000}"/>
    <cellStyle name="Millares 3 4 2 3 2 4 4" xfId="8939" xr:uid="{00000000-0005-0000-0000-000091B40000}"/>
    <cellStyle name="Millares 3 4 2 3 2 4 4 2" xfId="19324" xr:uid="{00000000-0005-0000-0000-000092B40000}"/>
    <cellStyle name="Millares 3 4 2 3 2 4 4 2 2" xfId="50374" xr:uid="{00000000-0005-0000-0000-000093B40000}"/>
    <cellStyle name="Millares 3 4 2 3 2 4 4 3" xfId="29690" xr:uid="{00000000-0005-0000-0000-000094B40000}"/>
    <cellStyle name="Millares 3 4 2 3 2 4 4 4" xfId="40034" xr:uid="{00000000-0005-0000-0000-000095B40000}"/>
    <cellStyle name="Millares 3 4 2 3 2 4 5" xfId="12476" xr:uid="{00000000-0005-0000-0000-000096B40000}"/>
    <cellStyle name="Millares 3 4 2 3 2 4 5 2" xfId="43532" xr:uid="{00000000-0005-0000-0000-000097B40000}"/>
    <cellStyle name="Millares 3 4 2 3 2 4 6" xfId="22848" xr:uid="{00000000-0005-0000-0000-000098B40000}"/>
    <cellStyle name="Millares 3 4 2 3 2 4 7" xfId="33192" xr:uid="{00000000-0005-0000-0000-000099B40000}"/>
    <cellStyle name="Millares 3 4 2 3 2 5" xfId="1618" xr:uid="{00000000-0005-0000-0000-00009AB40000}"/>
    <cellStyle name="Millares 3 4 2 3 2 5 2" xfId="3788" xr:uid="{00000000-0005-0000-0000-00009BB40000}"/>
    <cellStyle name="Millares 3 4 2 3 2 5 2 2" xfId="7218" xr:uid="{00000000-0005-0000-0000-00009CB40000}"/>
    <cellStyle name="Millares 3 4 2 3 2 5 2 2 2" xfId="17613" xr:uid="{00000000-0005-0000-0000-00009DB40000}"/>
    <cellStyle name="Millares 3 4 2 3 2 5 2 2 2 2" xfId="48667" xr:uid="{00000000-0005-0000-0000-00009EB40000}"/>
    <cellStyle name="Millares 3 4 2 3 2 5 2 2 3" xfId="27983" xr:uid="{00000000-0005-0000-0000-00009FB40000}"/>
    <cellStyle name="Millares 3 4 2 3 2 5 2 2 4" xfId="38327" xr:uid="{00000000-0005-0000-0000-0000A0B40000}"/>
    <cellStyle name="Millares 3 4 2 3 2 5 2 3" xfId="10698" xr:uid="{00000000-0005-0000-0000-0000A1B40000}"/>
    <cellStyle name="Millares 3 4 2 3 2 5 2 3 2" xfId="21064" xr:uid="{00000000-0005-0000-0000-0000A2B40000}"/>
    <cellStyle name="Millares 3 4 2 3 2 5 2 3 2 2" xfId="52113" xr:uid="{00000000-0005-0000-0000-0000A3B40000}"/>
    <cellStyle name="Millares 3 4 2 3 2 5 2 3 3" xfId="31429" xr:uid="{00000000-0005-0000-0000-0000A4B40000}"/>
    <cellStyle name="Millares 3 4 2 3 2 5 2 3 4" xfId="41773" xr:uid="{00000000-0005-0000-0000-0000A5B40000}"/>
    <cellStyle name="Millares 3 4 2 3 2 5 2 4" xfId="14185" xr:uid="{00000000-0005-0000-0000-0000A6B40000}"/>
    <cellStyle name="Millares 3 4 2 3 2 5 2 4 2" xfId="45241" xr:uid="{00000000-0005-0000-0000-0000A7B40000}"/>
    <cellStyle name="Millares 3 4 2 3 2 5 2 5" xfId="24557" xr:uid="{00000000-0005-0000-0000-0000A8B40000}"/>
    <cellStyle name="Millares 3 4 2 3 2 5 2 6" xfId="34901" xr:uid="{00000000-0005-0000-0000-0000A9B40000}"/>
    <cellStyle name="Millares 3 4 2 3 2 5 3" xfId="5506" xr:uid="{00000000-0005-0000-0000-0000AAB40000}"/>
    <cellStyle name="Millares 3 4 2 3 2 5 3 2" xfId="15903" xr:uid="{00000000-0005-0000-0000-0000ABB40000}"/>
    <cellStyle name="Millares 3 4 2 3 2 5 3 2 2" xfId="46959" xr:uid="{00000000-0005-0000-0000-0000ACB40000}"/>
    <cellStyle name="Millares 3 4 2 3 2 5 3 3" xfId="26275" xr:uid="{00000000-0005-0000-0000-0000ADB40000}"/>
    <cellStyle name="Millares 3 4 2 3 2 5 3 4" xfId="36619" xr:uid="{00000000-0005-0000-0000-0000AEB40000}"/>
    <cellStyle name="Millares 3 4 2 3 2 5 4" xfId="8940" xr:uid="{00000000-0005-0000-0000-0000AFB40000}"/>
    <cellStyle name="Millares 3 4 2 3 2 5 4 2" xfId="19325" xr:uid="{00000000-0005-0000-0000-0000B0B40000}"/>
    <cellStyle name="Millares 3 4 2 3 2 5 4 2 2" xfId="50375" xr:uid="{00000000-0005-0000-0000-0000B1B40000}"/>
    <cellStyle name="Millares 3 4 2 3 2 5 4 3" xfId="29691" xr:uid="{00000000-0005-0000-0000-0000B2B40000}"/>
    <cellStyle name="Millares 3 4 2 3 2 5 4 4" xfId="40035" xr:uid="{00000000-0005-0000-0000-0000B3B40000}"/>
    <cellStyle name="Millares 3 4 2 3 2 5 5" xfId="12477" xr:uid="{00000000-0005-0000-0000-0000B4B40000}"/>
    <cellStyle name="Millares 3 4 2 3 2 5 5 2" xfId="43533" xr:uid="{00000000-0005-0000-0000-0000B5B40000}"/>
    <cellStyle name="Millares 3 4 2 3 2 5 6" xfId="22849" xr:uid="{00000000-0005-0000-0000-0000B6B40000}"/>
    <cellStyle name="Millares 3 4 2 3 2 5 7" xfId="33193" xr:uid="{00000000-0005-0000-0000-0000B7B40000}"/>
    <cellStyle name="Millares 3 4 2 3 2 6" xfId="3783" xr:uid="{00000000-0005-0000-0000-0000B8B40000}"/>
    <cellStyle name="Millares 3 4 2 3 2 6 2" xfId="7213" xr:uid="{00000000-0005-0000-0000-0000B9B40000}"/>
    <cellStyle name="Millares 3 4 2 3 2 6 2 2" xfId="17608" xr:uid="{00000000-0005-0000-0000-0000BAB40000}"/>
    <cellStyle name="Millares 3 4 2 3 2 6 2 2 2" xfId="48662" xr:uid="{00000000-0005-0000-0000-0000BBB40000}"/>
    <cellStyle name="Millares 3 4 2 3 2 6 2 3" xfId="27978" xr:uid="{00000000-0005-0000-0000-0000BCB40000}"/>
    <cellStyle name="Millares 3 4 2 3 2 6 2 4" xfId="38322" xr:uid="{00000000-0005-0000-0000-0000BDB40000}"/>
    <cellStyle name="Millares 3 4 2 3 2 6 3" xfId="10693" xr:uid="{00000000-0005-0000-0000-0000BEB40000}"/>
    <cellStyle name="Millares 3 4 2 3 2 6 3 2" xfId="21059" xr:uid="{00000000-0005-0000-0000-0000BFB40000}"/>
    <cellStyle name="Millares 3 4 2 3 2 6 3 2 2" xfId="52108" xr:uid="{00000000-0005-0000-0000-0000C0B40000}"/>
    <cellStyle name="Millares 3 4 2 3 2 6 3 3" xfId="31424" xr:uid="{00000000-0005-0000-0000-0000C1B40000}"/>
    <cellStyle name="Millares 3 4 2 3 2 6 3 4" xfId="41768" xr:uid="{00000000-0005-0000-0000-0000C2B40000}"/>
    <cellStyle name="Millares 3 4 2 3 2 6 4" xfId="14180" xr:uid="{00000000-0005-0000-0000-0000C3B40000}"/>
    <cellStyle name="Millares 3 4 2 3 2 6 4 2" xfId="45236" xr:uid="{00000000-0005-0000-0000-0000C4B40000}"/>
    <cellStyle name="Millares 3 4 2 3 2 6 5" xfId="24552" xr:uid="{00000000-0005-0000-0000-0000C5B40000}"/>
    <cellStyle name="Millares 3 4 2 3 2 6 6" xfId="34896" xr:uid="{00000000-0005-0000-0000-0000C6B40000}"/>
    <cellStyle name="Millares 3 4 2 3 2 7" xfId="5501" xr:uid="{00000000-0005-0000-0000-0000C7B40000}"/>
    <cellStyle name="Millares 3 4 2 3 2 7 2" xfId="15898" xr:uid="{00000000-0005-0000-0000-0000C8B40000}"/>
    <cellStyle name="Millares 3 4 2 3 2 7 2 2" xfId="46954" xr:uid="{00000000-0005-0000-0000-0000C9B40000}"/>
    <cellStyle name="Millares 3 4 2 3 2 7 3" xfId="26270" xr:uid="{00000000-0005-0000-0000-0000CAB40000}"/>
    <cellStyle name="Millares 3 4 2 3 2 7 4" xfId="36614" xr:uid="{00000000-0005-0000-0000-0000CBB40000}"/>
    <cellStyle name="Millares 3 4 2 3 2 8" xfId="8935" xr:uid="{00000000-0005-0000-0000-0000CCB40000}"/>
    <cellStyle name="Millares 3 4 2 3 2 8 2" xfId="19320" xr:uid="{00000000-0005-0000-0000-0000CDB40000}"/>
    <cellStyle name="Millares 3 4 2 3 2 8 2 2" xfId="50370" xr:uid="{00000000-0005-0000-0000-0000CEB40000}"/>
    <cellStyle name="Millares 3 4 2 3 2 8 3" xfId="29686" xr:uid="{00000000-0005-0000-0000-0000CFB40000}"/>
    <cellStyle name="Millares 3 4 2 3 2 8 4" xfId="40030" xr:uid="{00000000-0005-0000-0000-0000D0B40000}"/>
    <cellStyle name="Millares 3 4 2 3 2 9" xfId="12472" xr:uid="{00000000-0005-0000-0000-0000D1B40000}"/>
    <cellStyle name="Millares 3 4 2 3 2 9 2" xfId="43528" xr:uid="{00000000-0005-0000-0000-0000D2B40000}"/>
    <cellStyle name="Millares 3 4 2 3 3" xfId="1619" xr:uid="{00000000-0005-0000-0000-0000D3B40000}"/>
    <cellStyle name="Millares 3 4 2 3 3 2" xfId="1620" xr:uid="{00000000-0005-0000-0000-0000D4B40000}"/>
    <cellStyle name="Millares 3 4 2 3 3 2 2" xfId="3790" xr:uid="{00000000-0005-0000-0000-0000D5B40000}"/>
    <cellStyle name="Millares 3 4 2 3 3 2 2 2" xfId="7220" xr:uid="{00000000-0005-0000-0000-0000D6B40000}"/>
    <cellStyle name="Millares 3 4 2 3 3 2 2 2 2" xfId="17615" xr:uid="{00000000-0005-0000-0000-0000D7B40000}"/>
    <cellStyle name="Millares 3 4 2 3 3 2 2 2 2 2" xfId="48669" xr:uid="{00000000-0005-0000-0000-0000D8B40000}"/>
    <cellStyle name="Millares 3 4 2 3 3 2 2 2 3" xfId="27985" xr:uid="{00000000-0005-0000-0000-0000D9B40000}"/>
    <cellStyle name="Millares 3 4 2 3 3 2 2 2 4" xfId="38329" xr:uid="{00000000-0005-0000-0000-0000DAB40000}"/>
    <cellStyle name="Millares 3 4 2 3 3 2 2 3" xfId="10700" xr:uid="{00000000-0005-0000-0000-0000DBB40000}"/>
    <cellStyle name="Millares 3 4 2 3 3 2 2 3 2" xfId="21066" xr:uid="{00000000-0005-0000-0000-0000DCB40000}"/>
    <cellStyle name="Millares 3 4 2 3 3 2 2 3 2 2" xfId="52115" xr:uid="{00000000-0005-0000-0000-0000DDB40000}"/>
    <cellStyle name="Millares 3 4 2 3 3 2 2 3 3" xfId="31431" xr:uid="{00000000-0005-0000-0000-0000DEB40000}"/>
    <cellStyle name="Millares 3 4 2 3 3 2 2 3 4" xfId="41775" xr:uid="{00000000-0005-0000-0000-0000DFB40000}"/>
    <cellStyle name="Millares 3 4 2 3 3 2 2 4" xfId="14187" xr:uid="{00000000-0005-0000-0000-0000E0B40000}"/>
    <cellStyle name="Millares 3 4 2 3 3 2 2 4 2" xfId="45243" xr:uid="{00000000-0005-0000-0000-0000E1B40000}"/>
    <cellStyle name="Millares 3 4 2 3 3 2 2 5" xfId="24559" xr:uid="{00000000-0005-0000-0000-0000E2B40000}"/>
    <cellStyle name="Millares 3 4 2 3 3 2 2 6" xfId="34903" xr:uid="{00000000-0005-0000-0000-0000E3B40000}"/>
    <cellStyle name="Millares 3 4 2 3 3 2 3" xfId="5508" xr:uid="{00000000-0005-0000-0000-0000E4B40000}"/>
    <cellStyle name="Millares 3 4 2 3 3 2 3 2" xfId="15905" xr:uid="{00000000-0005-0000-0000-0000E5B40000}"/>
    <cellStyle name="Millares 3 4 2 3 3 2 3 2 2" xfId="46961" xr:uid="{00000000-0005-0000-0000-0000E6B40000}"/>
    <cellStyle name="Millares 3 4 2 3 3 2 3 3" xfId="26277" xr:uid="{00000000-0005-0000-0000-0000E7B40000}"/>
    <cellStyle name="Millares 3 4 2 3 3 2 3 4" xfId="36621" xr:uid="{00000000-0005-0000-0000-0000E8B40000}"/>
    <cellStyle name="Millares 3 4 2 3 3 2 4" xfId="8942" xr:uid="{00000000-0005-0000-0000-0000E9B40000}"/>
    <cellStyle name="Millares 3 4 2 3 3 2 4 2" xfId="19327" xr:uid="{00000000-0005-0000-0000-0000EAB40000}"/>
    <cellStyle name="Millares 3 4 2 3 3 2 4 2 2" xfId="50377" xr:uid="{00000000-0005-0000-0000-0000EBB40000}"/>
    <cellStyle name="Millares 3 4 2 3 3 2 4 3" xfId="29693" xr:uid="{00000000-0005-0000-0000-0000ECB40000}"/>
    <cellStyle name="Millares 3 4 2 3 3 2 4 4" xfId="40037" xr:uid="{00000000-0005-0000-0000-0000EDB40000}"/>
    <cellStyle name="Millares 3 4 2 3 3 2 5" xfId="12479" xr:uid="{00000000-0005-0000-0000-0000EEB40000}"/>
    <cellStyle name="Millares 3 4 2 3 3 2 5 2" xfId="43535" xr:uid="{00000000-0005-0000-0000-0000EFB40000}"/>
    <cellStyle name="Millares 3 4 2 3 3 2 6" xfId="22851" xr:uid="{00000000-0005-0000-0000-0000F0B40000}"/>
    <cellStyle name="Millares 3 4 2 3 3 2 7" xfId="33195" xr:uid="{00000000-0005-0000-0000-0000F1B40000}"/>
    <cellStyle name="Millares 3 4 2 3 3 3" xfId="3789" xr:uid="{00000000-0005-0000-0000-0000F2B40000}"/>
    <cellStyle name="Millares 3 4 2 3 3 3 2" xfId="7219" xr:uid="{00000000-0005-0000-0000-0000F3B40000}"/>
    <cellStyle name="Millares 3 4 2 3 3 3 2 2" xfId="17614" xr:uid="{00000000-0005-0000-0000-0000F4B40000}"/>
    <cellStyle name="Millares 3 4 2 3 3 3 2 2 2" xfId="48668" xr:uid="{00000000-0005-0000-0000-0000F5B40000}"/>
    <cellStyle name="Millares 3 4 2 3 3 3 2 3" xfId="27984" xr:uid="{00000000-0005-0000-0000-0000F6B40000}"/>
    <cellStyle name="Millares 3 4 2 3 3 3 2 4" xfId="38328" xr:uid="{00000000-0005-0000-0000-0000F7B40000}"/>
    <cellStyle name="Millares 3 4 2 3 3 3 3" xfId="10699" xr:uid="{00000000-0005-0000-0000-0000F8B40000}"/>
    <cellStyle name="Millares 3 4 2 3 3 3 3 2" xfId="21065" xr:uid="{00000000-0005-0000-0000-0000F9B40000}"/>
    <cellStyle name="Millares 3 4 2 3 3 3 3 2 2" xfId="52114" xr:uid="{00000000-0005-0000-0000-0000FAB40000}"/>
    <cellStyle name="Millares 3 4 2 3 3 3 3 3" xfId="31430" xr:uid="{00000000-0005-0000-0000-0000FBB40000}"/>
    <cellStyle name="Millares 3 4 2 3 3 3 3 4" xfId="41774" xr:uid="{00000000-0005-0000-0000-0000FCB40000}"/>
    <cellStyle name="Millares 3 4 2 3 3 3 4" xfId="14186" xr:uid="{00000000-0005-0000-0000-0000FDB40000}"/>
    <cellStyle name="Millares 3 4 2 3 3 3 4 2" xfId="45242" xr:uid="{00000000-0005-0000-0000-0000FEB40000}"/>
    <cellStyle name="Millares 3 4 2 3 3 3 5" xfId="24558" xr:uid="{00000000-0005-0000-0000-0000FFB40000}"/>
    <cellStyle name="Millares 3 4 2 3 3 3 6" xfId="34902" xr:uid="{00000000-0005-0000-0000-000000B50000}"/>
    <cellStyle name="Millares 3 4 2 3 3 4" xfId="5507" xr:uid="{00000000-0005-0000-0000-000001B50000}"/>
    <cellStyle name="Millares 3 4 2 3 3 4 2" xfId="15904" xr:uid="{00000000-0005-0000-0000-000002B50000}"/>
    <cellStyle name="Millares 3 4 2 3 3 4 2 2" xfId="46960" xr:uid="{00000000-0005-0000-0000-000003B50000}"/>
    <cellStyle name="Millares 3 4 2 3 3 4 3" xfId="26276" xr:uid="{00000000-0005-0000-0000-000004B50000}"/>
    <cellStyle name="Millares 3 4 2 3 3 4 4" xfId="36620" xr:uid="{00000000-0005-0000-0000-000005B50000}"/>
    <cellStyle name="Millares 3 4 2 3 3 5" xfId="8941" xr:uid="{00000000-0005-0000-0000-000006B50000}"/>
    <cellStyle name="Millares 3 4 2 3 3 5 2" xfId="19326" xr:uid="{00000000-0005-0000-0000-000007B50000}"/>
    <cellStyle name="Millares 3 4 2 3 3 5 2 2" xfId="50376" xr:uid="{00000000-0005-0000-0000-000008B50000}"/>
    <cellStyle name="Millares 3 4 2 3 3 5 3" xfId="29692" xr:uid="{00000000-0005-0000-0000-000009B50000}"/>
    <cellStyle name="Millares 3 4 2 3 3 5 4" xfId="40036" xr:uid="{00000000-0005-0000-0000-00000AB50000}"/>
    <cellStyle name="Millares 3 4 2 3 3 6" xfId="12478" xr:uid="{00000000-0005-0000-0000-00000BB50000}"/>
    <cellStyle name="Millares 3 4 2 3 3 6 2" xfId="43534" xr:uid="{00000000-0005-0000-0000-00000CB50000}"/>
    <cellStyle name="Millares 3 4 2 3 3 7" xfId="22850" xr:uid="{00000000-0005-0000-0000-00000DB50000}"/>
    <cellStyle name="Millares 3 4 2 3 3 8" xfId="33194" xr:uid="{00000000-0005-0000-0000-00000EB50000}"/>
    <cellStyle name="Millares 3 4 2 3 4" xfId="1621" xr:uid="{00000000-0005-0000-0000-00000FB50000}"/>
    <cellStyle name="Millares 3 4 2 3 4 2" xfId="3791" xr:uid="{00000000-0005-0000-0000-000010B50000}"/>
    <cellStyle name="Millares 3 4 2 3 4 2 2" xfId="7221" xr:uid="{00000000-0005-0000-0000-000011B50000}"/>
    <cellStyle name="Millares 3 4 2 3 4 2 2 2" xfId="17616" xr:uid="{00000000-0005-0000-0000-000012B50000}"/>
    <cellStyle name="Millares 3 4 2 3 4 2 2 2 2" xfId="48670" xr:uid="{00000000-0005-0000-0000-000013B50000}"/>
    <cellStyle name="Millares 3 4 2 3 4 2 2 3" xfId="27986" xr:uid="{00000000-0005-0000-0000-000014B50000}"/>
    <cellStyle name="Millares 3 4 2 3 4 2 2 4" xfId="38330" xr:uid="{00000000-0005-0000-0000-000015B50000}"/>
    <cellStyle name="Millares 3 4 2 3 4 2 3" xfId="10701" xr:uid="{00000000-0005-0000-0000-000016B50000}"/>
    <cellStyle name="Millares 3 4 2 3 4 2 3 2" xfId="21067" xr:uid="{00000000-0005-0000-0000-000017B50000}"/>
    <cellStyle name="Millares 3 4 2 3 4 2 3 2 2" xfId="52116" xr:uid="{00000000-0005-0000-0000-000018B50000}"/>
    <cellStyle name="Millares 3 4 2 3 4 2 3 3" xfId="31432" xr:uid="{00000000-0005-0000-0000-000019B50000}"/>
    <cellStyle name="Millares 3 4 2 3 4 2 3 4" xfId="41776" xr:uid="{00000000-0005-0000-0000-00001AB50000}"/>
    <cellStyle name="Millares 3 4 2 3 4 2 4" xfId="14188" xr:uid="{00000000-0005-0000-0000-00001BB50000}"/>
    <cellStyle name="Millares 3 4 2 3 4 2 4 2" xfId="45244" xr:uid="{00000000-0005-0000-0000-00001CB50000}"/>
    <cellStyle name="Millares 3 4 2 3 4 2 5" xfId="24560" xr:uid="{00000000-0005-0000-0000-00001DB50000}"/>
    <cellStyle name="Millares 3 4 2 3 4 2 6" xfId="34904" xr:uid="{00000000-0005-0000-0000-00001EB50000}"/>
    <cellStyle name="Millares 3 4 2 3 4 3" xfId="5509" xr:uid="{00000000-0005-0000-0000-00001FB50000}"/>
    <cellStyle name="Millares 3 4 2 3 4 3 2" xfId="15906" xr:uid="{00000000-0005-0000-0000-000020B50000}"/>
    <cellStyle name="Millares 3 4 2 3 4 3 2 2" xfId="46962" xr:uid="{00000000-0005-0000-0000-000021B50000}"/>
    <cellStyle name="Millares 3 4 2 3 4 3 3" xfId="26278" xr:uid="{00000000-0005-0000-0000-000022B50000}"/>
    <cellStyle name="Millares 3 4 2 3 4 3 4" xfId="36622" xr:uid="{00000000-0005-0000-0000-000023B50000}"/>
    <cellStyle name="Millares 3 4 2 3 4 4" xfId="8943" xr:uid="{00000000-0005-0000-0000-000024B50000}"/>
    <cellStyle name="Millares 3 4 2 3 4 4 2" xfId="19328" xr:uid="{00000000-0005-0000-0000-000025B50000}"/>
    <cellStyle name="Millares 3 4 2 3 4 4 2 2" xfId="50378" xr:uid="{00000000-0005-0000-0000-000026B50000}"/>
    <cellStyle name="Millares 3 4 2 3 4 4 3" xfId="29694" xr:uid="{00000000-0005-0000-0000-000027B50000}"/>
    <cellStyle name="Millares 3 4 2 3 4 4 4" xfId="40038" xr:uid="{00000000-0005-0000-0000-000028B50000}"/>
    <cellStyle name="Millares 3 4 2 3 4 5" xfId="12480" xr:uid="{00000000-0005-0000-0000-000029B50000}"/>
    <cellStyle name="Millares 3 4 2 3 4 5 2" xfId="43536" xr:uid="{00000000-0005-0000-0000-00002AB50000}"/>
    <cellStyle name="Millares 3 4 2 3 4 6" xfId="22852" xr:uid="{00000000-0005-0000-0000-00002BB50000}"/>
    <cellStyle name="Millares 3 4 2 3 4 7" xfId="33196" xr:uid="{00000000-0005-0000-0000-00002CB50000}"/>
    <cellStyle name="Millares 3 4 2 3 5" xfId="1622" xr:uid="{00000000-0005-0000-0000-00002DB50000}"/>
    <cellStyle name="Millares 3 4 2 3 5 2" xfId="3792" xr:uid="{00000000-0005-0000-0000-00002EB50000}"/>
    <cellStyle name="Millares 3 4 2 3 5 2 2" xfId="7222" xr:uid="{00000000-0005-0000-0000-00002FB50000}"/>
    <cellStyle name="Millares 3 4 2 3 5 2 2 2" xfId="17617" xr:uid="{00000000-0005-0000-0000-000030B50000}"/>
    <cellStyle name="Millares 3 4 2 3 5 2 2 2 2" xfId="48671" xr:uid="{00000000-0005-0000-0000-000031B50000}"/>
    <cellStyle name="Millares 3 4 2 3 5 2 2 3" xfId="27987" xr:uid="{00000000-0005-0000-0000-000032B50000}"/>
    <cellStyle name="Millares 3 4 2 3 5 2 2 4" xfId="38331" xr:uid="{00000000-0005-0000-0000-000033B50000}"/>
    <cellStyle name="Millares 3 4 2 3 5 2 3" xfId="10702" xr:uid="{00000000-0005-0000-0000-000034B50000}"/>
    <cellStyle name="Millares 3 4 2 3 5 2 3 2" xfId="21068" xr:uid="{00000000-0005-0000-0000-000035B50000}"/>
    <cellStyle name="Millares 3 4 2 3 5 2 3 2 2" xfId="52117" xr:uid="{00000000-0005-0000-0000-000036B50000}"/>
    <cellStyle name="Millares 3 4 2 3 5 2 3 3" xfId="31433" xr:uid="{00000000-0005-0000-0000-000037B50000}"/>
    <cellStyle name="Millares 3 4 2 3 5 2 3 4" xfId="41777" xr:uid="{00000000-0005-0000-0000-000038B50000}"/>
    <cellStyle name="Millares 3 4 2 3 5 2 4" xfId="14189" xr:uid="{00000000-0005-0000-0000-000039B50000}"/>
    <cellStyle name="Millares 3 4 2 3 5 2 4 2" xfId="45245" xr:uid="{00000000-0005-0000-0000-00003AB50000}"/>
    <cellStyle name="Millares 3 4 2 3 5 2 5" xfId="24561" xr:uid="{00000000-0005-0000-0000-00003BB50000}"/>
    <cellStyle name="Millares 3 4 2 3 5 2 6" xfId="34905" xr:uid="{00000000-0005-0000-0000-00003CB50000}"/>
    <cellStyle name="Millares 3 4 2 3 5 3" xfId="5510" xr:uid="{00000000-0005-0000-0000-00003DB50000}"/>
    <cellStyle name="Millares 3 4 2 3 5 3 2" xfId="15907" xr:uid="{00000000-0005-0000-0000-00003EB50000}"/>
    <cellStyle name="Millares 3 4 2 3 5 3 2 2" xfId="46963" xr:uid="{00000000-0005-0000-0000-00003FB50000}"/>
    <cellStyle name="Millares 3 4 2 3 5 3 3" xfId="26279" xr:uid="{00000000-0005-0000-0000-000040B50000}"/>
    <cellStyle name="Millares 3 4 2 3 5 3 4" xfId="36623" xr:uid="{00000000-0005-0000-0000-000041B50000}"/>
    <cellStyle name="Millares 3 4 2 3 5 4" xfId="8944" xr:uid="{00000000-0005-0000-0000-000042B50000}"/>
    <cellStyle name="Millares 3 4 2 3 5 4 2" xfId="19329" xr:uid="{00000000-0005-0000-0000-000043B50000}"/>
    <cellStyle name="Millares 3 4 2 3 5 4 2 2" xfId="50379" xr:uid="{00000000-0005-0000-0000-000044B50000}"/>
    <cellStyle name="Millares 3 4 2 3 5 4 3" xfId="29695" xr:uid="{00000000-0005-0000-0000-000045B50000}"/>
    <cellStyle name="Millares 3 4 2 3 5 4 4" xfId="40039" xr:uid="{00000000-0005-0000-0000-000046B50000}"/>
    <cellStyle name="Millares 3 4 2 3 5 5" xfId="12481" xr:uid="{00000000-0005-0000-0000-000047B50000}"/>
    <cellStyle name="Millares 3 4 2 3 5 5 2" xfId="43537" xr:uid="{00000000-0005-0000-0000-000048B50000}"/>
    <cellStyle name="Millares 3 4 2 3 5 6" xfId="22853" xr:uid="{00000000-0005-0000-0000-000049B50000}"/>
    <cellStyle name="Millares 3 4 2 3 5 7" xfId="33197" xr:uid="{00000000-0005-0000-0000-00004AB50000}"/>
    <cellStyle name="Millares 3 4 2 3 6" xfId="1623" xr:uid="{00000000-0005-0000-0000-00004BB50000}"/>
    <cellStyle name="Millares 3 4 2 3 6 2" xfId="3793" xr:uid="{00000000-0005-0000-0000-00004CB50000}"/>
    <cellStyle name="Millares 3 4 2 3 6 2 2" xfId="7223" xr:uid="{00000000-0005-0000-0000-00004DB50000}"/>
    <cellStyle name="Millares 3 4 2 3 6 2 2 2" xfId="17618" xr:uid="{00000000-0005-0000-0000-00004EB50000}"/>
    <cellStyle name="Millares 3 4 2 3 6 2 2 2 2" xfId="48672" xr:uid="{00000000-0005-0000-0000-00004FB50000}"/>
    <cellStyle name="Millares 3 4 2 3 6 2 2 3" xfId="27988" xr:uid="{00000000-0005-0000-0000-000050B50000}"/>
    <cellStyle name="Millares 3 4 2 3 6 2 2 4" xfId="38332" xr:uid="{00000000-0005-0000-0000-000051B50000}"/>
    <cellStyle name="Millares 3 4 2 3 6 2 3" xfId="10703" xr:uid="{00000000-0005-0000-0000-000052B50000}"/>
    <cellStyle name="Millares 3 4 2 3 6 2 3 2" xfId="21069" xr:uid="{00000000-0005-0000-0000-000053B50000}"/>
    <cellStyle name="Millares 3 4 2 3 6 2 3 2 2" xfId="52118" xr:uid="{00000000-0005-0000-0000-000054B50000}"/>
    <cellStyle name="Millares 3 4 2 3 6 2 3 3" xfId="31434" xr:uid="{00000000-0005-0000-0000-000055B50000}"/>
    <cellStyle name="Millares 3 4 2 3 6 2 3 4" xfId="41778" xr:uid="{00000000-0005-0000-0000-000056B50000}"/>
    <cellStyle name="Millares 3 4 2 3 6 2 4" xfId="14190" xr:uid="{00000000-0005-0000-0000-000057B50000}"/>
    <cellStyle name="Millares 3 4 2 3 6 2 4 2" xfId="45246" xr:uid="{00000000-0005-0000-0000-000058B50000}"/>
    <cellStyle name="Millares 3 4 2 3 6 2 5" xfId="24562" xr:uid="{00000000-0005-0000-0000-000059B50000}"/>
    <cellStyle name="Millares 3 4 2 3 6 2 6" xfId="34906" xr:uid="{00000000-0005-0000-0000-00005AB50000}"/>
    <cellStyle name="Millares 3 4 2 3 6 3" xfId="5511" xr:uid="{00000000-0005-0000-0000-00005BB50000}"/>
    <cellStyle name="Millares 3 4 2 3 6 3 2" xfId="15908" xr:uid="{00000000-0005-0000-0000-00005CB50000}"/>
    <cellStyle name="Millares 3 4 2 3 6 3 2 2" xfId="46964" xr:uid="{00000000-0005-0000-0000-00005DB50000}"/>
    <cellStyle name="Millares 3 4 2 3 6 3 3" xfId="26280" xr:uid="{00000000-0005-0000-0000-00005EB50000}"/>
    <cellStyle name="Millares 3 4 2 3 6 3 4" xfId="36624" xr:uid="{00000000-0005-0000-0000-00005FB50000}"/>
    <cellStyle name="Millares 3 4 2 3 6 4" xfId="8945" xr:uid="{00000000-0005-0000-0000-000060B50000}"/>
    <cellStyle name="Millares 3 4 2 3 6 4 2" xfId="19330" xr:uid="{00000000-0005-0000-0000-000061B50000}"/>
    <cellStyle name="Millares 3 4 2 3 6 4 2 2" xfId="50380" xr:uid="{00000000-0005-0000-0000-000062B50000}"/>
    <cellStyle name="Millares 3 4 2 3 6 4 3" xfId="29696" xr:uid="{00000000-0005-0000-0000-000063B50000}"/>
    <cellStyle name="Millares 3 4 2 3 6 4 4" xfId="40040" xr:uid="{00000000-0005-0000-0000-000064B50000}"/>
    <cellStyle name="Millares 3 4 2 3 6 5" xfId="12482" xr:uid="{00000000-0005-0000-0000-000065B50000}"/>
    <cellStyle name="Millares 3 4 2 3 6 5 2" xfId="43538" xr:uid="{00000000-0005-0000-0000-000066B50000}"/>
    <cellStyle name="Millares 3 4 2 3 6 6" xfId="22854" xr:uid="{00000000-0005-0000-0000-000067B50000}"/>
    <cellStyle name="Millares 3 4 2 3 6 7" xfId="33198" xr:uid="{00000000-0005-0000-0000-000068B50000}"/>
    <cellStyle name="Millares 3 4 2 3 7" xfId="3782" xr:uid="{00000000-0005-0000-0000-000069B50000}"/>
    <cellStyle name="Millares 3 4 2 3 7 2" xfId="7212" xr:uid="{00000000-0005-0000-0000-00006AB50000}"/>
    <cellStyle name="Millares 3 4 2 3 7 2 2" xfId="17607" xr:uid="{00000000-0005-0000-0000-00006BB50000}"/>
    <cellStyle name="Millares 3 4 2 3 7 2 2 2" xfId="48661" xr:uid="{00000000-0005-0000-0000-00006CB50000}"/>
    <cellStyle name="Millares 3 4 2 3 7 2 3" xfId="27977" xr:uid="{00000000-0005-0000-0000-00006DB50000}"/>
    <cellStyle name="Millares 3 4 2 3 7 2 4" xfId="38321" xr:uid="{00000000-0005-0000-0000-00006EB50000}"/>
    <cellStyle name="Millares 3 4 2 3 7 3" xfId="10692" xr:uid="{00000000-0005-0000-0000-00006FB50000}"/>
    <cellStyle name="Millares 3 4 2 3 7 3 2" xfId="21058" xr:uid="{00000000-0005-0000-0000-000070B50000}"/>
    <cellStyle name="Millares 3 4 2 3 7 3 2 2" xfId="52107" xr:uid="{00000000-0005-0000-0000-000071B50000}"/>
    <cellStyle name="Millares 3 4 2 3 7 3 3" xfId="31423" xr:uid="{00000000-0005-0000-0000-000072B50000}"/>
    <cellStyle name="Millares 3 4 2 3 7 3 4" xfId="41767" xr:uid="{00000000-0005-0000-0000-000073B50000}"/>
    <cellStyle name="Millares 3 4 2 3 7 4" xfId="14179" xr:uid="{00000000-0005-0000-0000-000074B50000}"/>
    <cellStyle name="Millares 3 4 2 3 7 4 2" xfId="45235" xr:uid="{00000000-0005-0000-0000-000075B50000}"/>
    <cellStyle name="Millares 3 4 2 3 7 5" xfId="24551" xr:uid="{00000000-0005-0000-0000-000076B50000}"/>
    <cellStyle name="Millares 3 4 2 3 7 6" xfId="34895" xr:uid="{00000000-0005-0000-0000-000077B50000}"/>
    <cellStyle name="Millares 3 4 2 3 8" xfId="5500" xr:uid="{00000000-0005-0000-0000-000078B50000}"/>
    <cellStyle name="Millares 3 4 2 3 8 2" xfId="15897" xr:uid="{00000000-0005-0000-0000-000079B50000}"/>
    <cellStyle name="Millares 3 4 2 3 8 2 2" xfId="46953" xr:uid="{00000000-0005-0000-0000-00007AB50000}"/>
    <cellStyle name="Millares 3 4 2 3 8 3" xfId="26269" xr:uid="{00000000-0005-0000-0000-00007BB50000}"/>
    <cellStyle name="Millares 3 4 2 3 8 4" xfId="36613" xr:uid="{00000000-0005-0000-0000-00007CB50000}"/>
    <cellStyle name="Millares 3 4 2 3 9" xfId="8934" xr:uid="{00000000-0005-0000-0000-00007DB50000}"/>
    <cellStyle name="Millares 3 4 2 3 9 2" xfId="19319" xr:uid="{00000000-0005-0000-0000-00007EB50000}"/>
    <cellStyle name="Millares 3 4 2 3 9 2 2" xfId="50369" xr:uid="{00000000-0005-0000-0000-00007FB50000}"/>
    <cellStyle name="Millares 3 4 2 3 9 3" xfId="29685" xr:uid="{00000000-0005-0000-0000-000080B50000}"/>
    <cellStyle name="Millares 3 4 2 3 9 4" xfId="40029" xr:uid="{00000000-0005-0000-0000-000081B50000}"/>
    <cellStyle name="Millares 3 4 2 4" xfId="1624" xr:uid="{00000000-0005-0000-0000-000082B50000}"/>
    <cellStyle name="Millares 3 4 2 4 10" xfId="12483" xr:uid="{00000000-0005-0000-0000-000083B50000}"/>
    <cellStyle name="Millares 3 4 2 4 10 2" xfId="43539" xr:uid="{00000000-0005-0000-0000-000084B50000}"/>
    <cellStyle name="Millares 3 4 2 4 11" xfId="22855" xr:uid="{00000000-0005-0000-0000-000085B50000}"/>
    <cellStyle name="Millares 3 4 2 4 12" xfId="33199" xr:uid="{00000000-0005-0000-0000-000086B50000}"/>
    <cellStyle name="Millares 3 4 2 4 2" xfId="1625" xr:uid="{00000000-0005-0000-0000-000087B50000}"/>
    <cellStyle name="Millares 3 4 2 4 2 10" xfId="22856" xr:uid="{00000000-0005-0000-0000-000088B50000}"/>
    <cellStyle name="Millares 3 4 2 4 2 11" xfId="33200" xr:uid="{00000000-0005-0000-0000-000089B50000}"/>
    <cellStyle name="Millares 3 4 2 4 2 2" xfId="1626" xr:uid="{00000000-0005-0000-0000-00008AB50000}"/>
    <cellStyle name="Millares 3 4 2 4 2 2 2" xfId="1627" xr:uid="{00000000-0005-0000-0000-00008BB50000}"/>
    <cellStyle name="Millares 3 4 2 4 2 2 2 2" xfId="3797" xr:uid="{00000000-0005-0000-0000-00008CB50000}"/>
    <cellStyle name="Millares 3 4 2 4 2 2 2 2 2" xfId="7227" xr:uid="{00000000-0005-0000-0000-00008DB50000}"/>
    <cellStyle name="Millares 3 4 2 4 2 2 2 2 2 2" xfId="17622" xr:uid="{00000000-0005-0000-0000-00008EB50000}"/>
    <cellStyle name="Millares 3 4 2 4 2 2 2 2 2 2 2" xfId="48676" xr:uid="{00000000-0005-0000-0000-00008FB50000}"/>
    <cellStyle name="Millares 3 4 2 4 2 2 2 2 2 3" xfId="27992" xr:uid="{00000000-0005-0000-0000-000090B50000}"/>
    <cellStyle name="Millares 3 4 2 4 2 2 2 2 2 4" xfId="38336" xr:uid="{00000000-0005-0000-0000-000091B50000}"/>
    <cellStyle name="Millares 3 4 2 4 2 2 2 2 3" xfId="10707" xr:uid="{00000000-0005-0000-0000-000092B50000}"/>
    <cellStyle name="Millares 3 4 2 4 2 2 2 2 3 2" xfId="21073" xr:uid="{00000000-0005-0000-0000-000093B50000}"/>
    <cellStyle name="Millares 3 4 2 4 2 2 2 2 3 2 2" xfId="52122" xr:uid="{00000000-0005-0000-0000-000094B50000}"/>
    <cellStyle name="Millares 3 4 2 4 2 2 2 2 3 3" xfId="31438" xr:uid="{00000000-0005-0000-0000-000095B50000}"/>
    <cellStyle name="Millares 3 4 2 4 2 2 2 2 3 4" xfId="41782" xr:uid="{00000000-0005-0000-0000-000096B50000}"/>
    <cellStyle name="Millares 3 4 2 4 2 2 2 2 4" xfId="14194" xr:uid="{00000000-0005-0000-0000-000097B50000}"/>
    <cellStyle name="Millares 3 4 2 4 2 2 2 2 4 2" xfId="45250" xr:uid="{00000000-0005-0000-0000-000098B50000}"/>
    <cellStyle name="Millares 3 4 2 4 2 2 2 2 5" xfId="24566" xr:uid="{00000000-0005-0000-0000-000099B50000}"/>
    <cellStyle name="Millares 3 4 2 4 2 2 2 2 6" xfId="34910" xr:uid="{00000000-0005-0000-0000-00009AB50000}"/>
    <cellStyle name="Millares 3 4 2 4 2 2 2 3" xfId="5515" xr:uid="{00000000-0005-0000-0000-00009BB50000}"/>
    <cellStyle name="Millares 3 4 2 4 2 2 2 3 2" xfId="15912" xr:uid="{00000000-0005-0000-0000-00009CB50000}"/>
    <cellStyle name="Millares 3 4 2 4 2 2 2 3 2 2" xfId="46968" xr:uid="{00000000-0005-0000-0000-00009DB50000}"/>
    <cellStyle name="Millares 3 4 2 4 2 2 2 3 3" xfId="26284" xr:uid="{00000000-0005-0000-0000-00009EB50000}"/>
    <cellStyle name="Millares 3 4 2 4 2 2 2 3 4" xfId="36628" xr:uid="{00000000-0005-0000-0000-00009FB50000}"/>
    <cellStyle name="Millares 3 4 2 4 2 2 2 4" xfId="8949" xr:uid="{00000000-0005-0000-0000-0000A0B50000}"/>
    <cellStyle name="Millares 3 4 2 4 2 2 2 4 2" xfId="19334" xr:uid="{00000000-0005-0000-0000-0000A1B50000}"/>
    <cellStyle name="Millares 3 4 2 4 2 2 2 4 2 2" xfId="50384" xr:uid="{00000000-0005-0000-0000-0000A2B50000}"/>
    <cellStyle name="Millares 3 4 2 4 2 2 2 4 3" xfId="29700" xr:uid="{00000000-0005-0000-0000-0000A3B50000}"/>
    <cellStyle name="Millares 3 4 2 4 2 2 2 4 4" xfId="40044" xr:uid="{00000000-0005-0000-0000-0000A4B50000}"/>
    <cellStyle name="Millares 3 4 2 4 2 2 2 5" xfId="12486" xr:uid="{00000000-0005-0000-0000-0000A5B50000}"/>
    <cellStyle name="Millares 3 4 2 4 2 2 2 5 2" xfId="43542" xr:uid="{00000000-0005-0000-0000-0000A6B50000}"/>
    <cellStyle name="Millares 3 4 2 4 2 2 2 6" xfId="22858" xr:uid="{00000000-0005-0000-0000-0000A7B50000}"/>
    <cellStyle name="Millares 3 4 2 4 2 2 2 7" xfId="33202" xr:uid="{00000000-0005-0000-0000-0000A8B50000}"/>
    <cellStyle name="Millares 3 4 2 4 2 2 3" xfId="3796" xr:uid="{00000000-0005-0000-0000-0000A9B50000}"/>
    <cellStyle name="Millares 3 4 2 4 2 2 3 2" xfId="7226" xr:uid="{00000000-0005-0000-0000-0000AAB50000}"/>
    <cellStyle name="Millares 3 4 2 4 2 2 3 2 2" xfId="17621" xr:uid="{00000000-0005-0000-0000-0000ABB50000}"/>
    <cellStyle name="Millares 3 4 2 4 2 2 3 2 2 2" xfId="48675" xr:uid="{00000000-0005-0000-0000-0000ACB50000}"/>
    <cellStyle name="Millares 3 4 2 4 2 2 3 2 3" xfId="27991" xr:uid="{00000000-0005-0000-0000-0000ADB50000}"/>
    <cellStyle name="Millares 3 4 2 4 2 2 3 2 4" xfId="38335" xr:uid="{00000000-0005-0000-0000-0000AEB50000}"/>
    <cellStyle name="Millares 3 4 2 4 2 2 3 3" xfId="10706" xr:uid="{00000000-0005-0000-0000-0000AFB50000}"/>
    <cellStyle name="Millares 3 4 2 4 2 2 3 3 2" xfId="21072" xr:uid="{00000000-0005-0000-0000-0000B0B50000}"/>
    <cellStyle name="Millares 3 4 2 4 2 2 3 3 2 2" xfId="52121" xr:uid="{00000000-0005-0000-0000-0000B1B50000}"/>
    <cellStyle name="Millares 3 4 2 4 2 2 3 3 3" xfId="31437" xr:uid="{00000000-0005-0000-0000-0000B2B50000}"/>
    <cellStyle name="Millares 3 4 2 4 2 2 3 3 4" xfId="41781" xr:uid="{00000000-0005-0000-0000-0000B3B50000}"/>
    <cellStyle name="Millares 3 4 2 4 2 2 3 4" xfId="14193" xr:uid="{00000000-0005-0000-0000-0000B4B50000}"/>
    <cellStyle name="Millares 3 4 2 4 2 2 3 4 2" xfId="45249" xr:uid="{00000000-0005-0000-0000-0000B5B50000}"/>
    <cellStyle name="Millares 3 4 2 4 2 2 3 5" xfId="24565" xr:uid="{00000000-0005-0000-0000-0000B6B50000}"/>
    <cellStyle name="Millares 3 4 2 4 2 2 3 6" xfId="34909" xr:uid="{00000000-0005-0000-0000-0000B7B50000}"/>
    <cellStyle name="Millares 3 4 2 4 2 2 4" xfId="5514" xr:uid="{00000000-0005-0000-0000-0000B8B50000}"/>
    <cellStyle name="Millares 3 4 2 4 2 2 4 2" xfId="15911" xr:uid="{00000000-0005-0000-0000-0000B9B50000}"/>
    <cellStyle name="Millares 3 4 2 4 2 2 4 2 2" xfId="46967" xr:uid="{00000000-0005-0000-0000-0000BAB50000}"/>
    <cellStyle name="Millares 3 4 2 4 2 2 4 3" xfId="26283" xr:uid="{00000000-0005-0000-0000-0000BBB50000}"/>
    <cellStyle name="Millares 3 4 2 4 2 2 4 4" xfId="36627" xr:uid="{00000000-0005-0000-0000-0000BCB50000}"/>
    <cellStyle name="Millares 3 4 2 4 2 2 5" xfId="8948" xr:uid="{00000000-0005-0000-0000-0000BDB50000}"/>
    <cellStyle name="Millares 3 4 2 4 2 2 5 2" xfId="19333" xr:uid="{00000000-0005-0000-0000-0000BEB50000}"/>
    <cellStyle name="Millares 3 4 2 4 2 2 5 2 2" xfId="50383" xr:uid="{00000000-0005-0000-0000-0000BFB50000}"/>
    <cellStyle name="Millares 3 4 2 4 2 2 5 3" xfId="29699" xr:uid="{00000000-0005-0000-0000-0000C0B50000}"/>
    <cellStyle name="Millares 3 4 2 4 2 2 5 4" xfId="40043" xr:uid="{00000000-0005-0000-0000-0000C1B50000}"/>
    <cellStyle name="Millares 3 4 2 4 2 2 6" xfId="12485" xr:uid="{00000000-0005-0000-0000-0000C2B50000}"/>
    <cellStyle name="Millares 3 4 2 4 2 2 6 2" xfId="43541" xr:uid="{00000000-0005-0000-0000-0000C3B50000}"/>
    <cellStyle name="Millares 3 4 2 4 2 2 7" xfId="22857" xr:uid="{00000000-0005-0000-0000-0000C4B50000}"/>
    <cellStyle name="Millares 3 4 2 4 2 2 8" xfId="33201" xr:uid="{00000000-0005-0000-0000-0000C5B50000}"/>
    <cellStyle name="Millares 3 4 2 4 2 3" xfId="1628" xr:uid="{00000000-0005-0000-0000-0000C6B50000}"/>
    <cellStyle name="Millares 3 4 2 4 2 3 2" xfId="3798" xr:uid="{00000000-0005-0000-0000-0000C7B50000}"/>
    <cellStyle name="Millares 3 4 2 4 2 3 2 2" xfId="7228" xr:uid="{00000000-0005-0000-0000-0000C8B50000}"/>
    <cellStyle name="Millares 3 4 2 4 2 3 2 2 2" xfId="17623" xr:uid="{00000000-0005-0000-0000-0000C9B50000}"/>
    <cellStyle name="Millares 3 4 2 4 2 3 2 2 2 2" xfId="48677" xr:uid="{00000000-0005-0000-0000-0000CAB50000}"/>
    <cellStyle name="Millares 3 4 2 4 2 3 2 2 3" xfId="27993" xr:uid="{00000000-0005-0000-0000-0000CBB50000}"/>
    <cellStyle name="Millares 3 4 2 4 2 3 2 2 4" xfId="38337" xr:uid="{00000000-0005-0000-0000-0000CCB50000}"/>
    <cellStyle name="Millares 3 4 2 4 2 3 2 3" xfId="10708" xr:uid="{00000000-0005-0000-0000-0000CDB50000}"/>
    <cellStyle name="Millares 3 4 2 4 2 3 2 3 2" xfId="21074" xr:uid="{00000000-0005-0000-0000-0000CEB50000}"/>
    <cellStyle name="Millares 3 4 2 4 2 3 2 3 2 2" xfId="52123" xr:uid="{00000000-0005-0000-0000-0000CFB50000}"/>
    <cellStyle name="Millares 3 4 2 4 2 3 2 3 3" xfId="31439" xr:uid="{00000000-0005-0000-0000-0000D0B50000}"/>
    <cellStyle name="Millares 3 4 2 4 2 3 2 3 4" xfId="41783" xr:uid="{00000000-0005-0000-0000-0000D1B50000}"/>
    <cellStyle name="Millares 3 4 2 4 2 3 2 4" xfId="14195" xr:uid="{00000000-0005-0000-0000-0000D2B50000}"/>
    <cellStyle name="Millares 3 4 2 4 2 3 2 4 2" xfId="45251" xr:uid="{00000000-0005-0000-0000-0000D3B50000}"/>
    <cellStyle name="Millares 3 4 2 4 2 3 2 5" xfId="24567" xr:uid="{00000000-0005-0000-0000-0000D4B50000}"/>
    <cellStyle name="Millares 3 4 2 4 2 3 2 6" xfId="34911" xr:uid="{00000000-0005-0000-0000-0000D5B50000}"/>
    <cellStyle name="Millares 3 4 2 4 2 3 3" xfId="5516" xr:uid="{00000000-0005-0000-0000-0000D6B50000}"/>
    <cellStyle name="Millares 3 4 2 4 2 3 3 2" xfId="15913" xr:uid="{00000000-0005-0000-0000-0000D7B50000}"/>
    <cellStyle name="Millares 3 4 2 4 2 3 3 2 2" xfId="46969" xr:uid="{00000000-0005-0000-0000-0000D8B50000}"/>
    <cellStyle name="Millares 3 4 2 4 2 3 3 3" xfId="26285" xr:uid="{00000000-0005-0000-0000-0000D9B50000}"/>
    <cellStyle name="Millares 3 4 2 4 2 3 3 4" xfId="36629" xr:uid="{00000000-0005-0000-0000-0000DAB50000}"/>
    <cellStyle name="Millares 3 4 2 4 2 3 4" xfId="8950" xr:uid="{00000000-0005-0000-0000-0000DBB50000}"/>
    <cellStyle name="Millares 3 4 2 4 2 3 4 2" xfId="19335" xr:uid="{00000000-0005-0000-0000-0000DCB50000}"/>
    <cellStyle name="Millares 3 4 2 4 2 3 4 2 2" xfId="50385" xr:uid="{00000000-0005-0000-0000-0000DDB50000}"/>
    <cellStyle name="Millares 3 4 2 4 2 3 4 3" xfId="29701" xr:uid="{00000000-0005-0000-0000-0000DEB50000}"/>
    <cellStyle name="Millares 3 4 2 4 2 3 4 4" xfId="40045" xr:uid="{00000000-0005-0000-0000-0000DFB50000}"/>
    <cellStyle name="Millares 3 4 2 4 2 3 5" xfId="12487" xr:uid="{00000000-0005-0000-0000-0000E0B50000}"/>
    <cellStyle name="Millares 3 4 2 4 2 3 5 2" xfId="43543" xr:uid="{00000000-0005-0000-0000-0000E1B50000}"/>
    <cellStyle name="Millares 3 4 2 4 2 3 6" xfId="22859" xr:uid="{00000000-0005-0000-0000-0000E2B50000}"/>
    <cellStyle name="Millares 3 4 2 4 2 3 7" xfId="33203" xr:uid="{00000000-0005-0000-0000-0000E3B50000}"/>
    <cellStyle name="Millares 3 4 2 4 2 4" xfId="1629" xr:uid="{00000000-0005-0000-0000-0000E4B50000}"/>
    <cellStyle name="Millares 3 4 2 4 2 4 2" xfId="3799" xr:uid="{00000000-0005-0000-0000-0000E5B50000}"/>
    <cellStyle name="Millares 3 4 2 4 2 4 2 2" xfId="7229" xr:uid="{00000000-0005-0000-0000-0000E6B50000}"/>
    <cellStyle name="Millares 3 4 2 4 2 4 2 2 2" xfId="17624" xr:uid="{00000000-0005-0000-0000-0000E7B50000}"/>
    <cellStyle name="Millares 3 4 2 4 2 4 2 2 2 2" xfId="48678" xr:uid="{00000000-0005-0000-0000-0000E8B50000}"/>
    <cellStyle name="Millares 3 4 2 4 2 4 2 2 3" xfId="27994" xr:uid="{00000000-0005-0000-0000-0000E9B50000}"/>
    <cellStyle name="Millares 3 4 2 4 2 4 2 2 4" xfId="38338" xr:uid="{00000000-0005-0000-0000-0000EAB50000}"/>
    <cellStyle name="Millares 3 4 2 4 2 4 2 3" xfId="10709" xr:uid="{00000000-0005-0000-0000-0000EBB50000}"/>
    <cellStyle name="Millares 3 4 2 4 2 4 2 3 2" xfId="21075" xr:uid="{00000000-0005-0000-0000-0000ECB50000}"/>
    <cellStyle name="Millares 3 4 2 4 2 4 2 3 2 2" xfId="52124" xr:uid="{00000000-0005-0000-0000-0000EDB50000}"/>
    <cellStyle name="Millares 3 4 2 4 2 4 2 3 3" xfId="31440" xr:uid="{00000000-0005-0000-0000-0000EEB50000}"/>
    <cellStyle name="Millares 3 4 2 4 2 4 2 3 4" xfId="41784" xr:uid="{00000000-0005-0000-0000-0000EFB50000}"/>
    <cellStyle name="Millares 3 4 2 4 2 4 2 4" xfId="14196" xr:uid="{00000000-0005-0000-0000-0000F0B50000}"/>
    <cellStyle name="Millares 3 4 2 4 2 4 2 4 2" xfId="45252" xr:uid="{00000000-0005-0000-0000-0000F1B50000}"/>
    <cellStyle name="Millares 3 4 2 4 2 4 2 5" xfId="24568" xr:uid="{00000000-0005-0000-0000-0000F2B50000}"/>
    <cellStyle name="Millares 3 4 2 4 2 4 2 6" xfId="34912" xr:uid="{00000000-0005-0000-0000-0000F3B50000}"/>
    <cellStyle name="Millares 3 4 2 4 2 4 3" xfId="5517" xr:uid="{00000000-0005-0000-0000-0000F4B50000}"/>
    <cellStyle name="Millares 3 4 2 4 2 4 3 2" xfId="15914" xr:uid="{00000000-0005-0000-0000-0000F5B50000}"/>
    <cellStyle name="Millares 3 4 2 4 2 4 3 2 2" xfId="46970" xr:uid="{00000000-0005-0000-0000-0000F6B50000}"/>
    <cellStyle name="Millares 3 4 2 4 2 4 3 3" xfId="26286" xr:uid="{00000000-0005-0000-0000-0000F7B50000}"/>
    <cellStyle name="Millares 3 4 2 4 2 4 3 4" xfId="36630" xr:uid="{00000000-0005-0000-0000-0000F8B50000}"/>
    <cellStyle name="Millares 3 4 2 4 2 4 4" xfId="8951" xr:uid="{00000000-0005-0000-0000-0000F9B50000}"/>
    <cellStyle name="Millares 3 4 2 4 2 4 4 2" xfId="19336" xr:uid="{00000000-0005-0000-0000-0000FAB50000}"/>
    <cellStyle name="Millares 3 4 2 4 2 4 4 2 2" xfId="50386" xr:uid="{00000000-0005-0000-0000-0000FBB50000}"/>
    <cellStyle name="Millares 3 4 2 4 2 4 4 3" xfId="29702" xr:uid="{00000000-0005-0000-0000-0000FCB50000}"/>
    <cellStyle name="Millares 3 4 2 4 2 4 4 4" xfId="40046" xr:uid="{00000000-0005-0000-0000-0000FDB50000}"/>
    <cellStyle name="Millares 3 4 2 4 2 4 5" xfId="12488" xr:uid="{00000000-0005-0000-0000-0000FEB50000}"/>
    <cellStyle name="Millares 3 4 2 4 2 4 5 2" xfId="43544" xr:uid="{00000000-0005-0000-0000-0000FFB50000}"/>
    <cellStyle name="Millares 3 4 2 4 2 4 6" xfId="22860" xr:uid="{00000000-0005-0000-0000-000000B60000}"/>
    <cellStyle name="Millares 3 4 2 4 2 4 7" xfId="33204" xr:uid="{00000000-0005-0000-0000-000001B60000}"/>
    <cellStyle name="Millares 3 4 2 4 2 5" xfId="1630" xr:uid="{00000000-0005-0000-0000-000002B60000}"/>
    <cellStyle name="Millares 3 4 2 4 2 5 2" xfId="3800" xr:uid="{00000000-0005-0000-0000-000003B60000}"/>
    <cellStyle name="Millares 3 4 2 4 2 5 2 2" xfId="7230" xr:uid="{00000000-0005-0000-0000-000004B60000}"/>
    <cellStyle name="Millares 3 4 2 4 2 5 2 2 2" xfId="17625" xr:uid="{00000000-0005-0000-0000-000005B60000}"/>
    <cellStyle name="Millares 3 4 2 4 2 5 2 2 2 2" xfId="48679" xr:uid="{00000000-0005-0000-0000-000006B60000}"/>
    <cellStyle name="Millares 3 4 2 4 2 5 2 2 3" xfId="27995" xr:uid="{00000000-0005-0000-0000-000007B60000}"/>
    <cellStyle name="Millares 3 4 2 4 2 5 2 2 4" xfId="38339" xr:uid="{00000000-0005-0000-0000-000008B60000}"/>
    <cellStyle name="Millares 3 4 2 4 2 5 2 3" xfId="10710" xr:uid="{00000000-0005-0000-0000-000009B60000}"/>
    <cellStyle name="Millares 3 4 2 4 2 5 2 3 2" xfId="21076" xr:uid="{00000000-0005-0000-0000-00000AB60000}"/>
    <cellStyle name="Millares 3 4 2 4 2 5 2 3 2 2" xfId="52125" xr:uid="{00000000-0005-0000-0000-00000BB60000}"/>
    <cellStyle name="Millares 3 4 2 4 2 5 2 3 3" xfId="31441" xr:uid="{00000000-0005-0000-0000-00000CB60000}"/>
    <cellStyle name="Millares 3 4 2 4 2 5 2 3 4" xfId="41785" xr:uid="{00000000-0005-0000-0000-00000DB60000}"/>
    <cellStyle name="Millares 3 4 2 4 2 5 2 4" xfId="14197" xr:uid="{00000000-0005-0000-0000-00000EB60000}"/>
    <cellStyle name="Millares 3 4 2 4 2 5 2 4 2" xfId="45253" xr:uid="{00000000-0005-0000-0000-00000FB60000}"/>
    <cellStyle name="Millares 3 4 2 4 2 5 2 5" xfId="24569" xr:uid="{00000000-0005-0000-0000-000010B60000}"/>
    <cellStyle name="Millares 3 4 2 4 2 5 2 6" xfId="34913" xr:uid="{00000000-0005-0000-0000-000011B60000}"/>
    <cellStyle name="Millares 3 4 2 4 2 5 3" xfId="5518" xr:uid="{00000000-0005-0000-0000-000012B60000}"/>
    <cellStyle name="Millares 3 4 2 4 2 5 3 2" xfId="15915" xr:uid="{00000000-0005-0000-0000-000013B60000}"/>
    <cellStyle name="Millares 3 4 2 4 2 5 3 2 2" xfId="46971" xr:uid="{00000000-0005-0000-0000-000014B60000}"/>
    <cellStyle name="Millares 3 4 2 4 2 5 3 3" xfId="26287" xr:uid="{00000000-0005-0000-0000-000015B60000}"/>
    <cellStyle name="Millares 3 4 2 4 2 5 3 4" xfId="36631" xr:uid="{00000000-0005-0000-0000-000016B60000}"/>
    <cellStyle name="Millares 3 4 2 4 2 5 4" xfId="8952" xr:uid="{00000000-0005-0000-0000-000017B60000}"/>
    <cellStyle name="Millares 3 4 2 4 2 5 4 2" xfId="19337" xr:uid="{00000000-0005-0000-0000-000018B60000}"/>
    <cellStyle name="Millares 3 4 2 4 2 5 4 2 2" xfId="50387" xr:uid="{00000000-0005-0000-0000-000019B60000}"/>
    <cellStyle name="Millares 3 4 2 4 2 5 4 3" xfId="29703" xr:uid="{00000000-0005-0000-0000-00001AB60000}"/>
    <cellStyle name="Millares 3 4 2 4 2 5 4 4" xfId="40047" xr:uid="{00000000-0005-0000-0000-00001BB60000}"/>
    <cellStyle name="Millares 3 4 2 4 2 5 5" xfId="12489" xr:uid="{00000000-0005-0000-0000-00001CB60000}"/>
    <cellStyle name="Millares 3 4 2 4 2 5 5 2" xfId="43545" xr:uid="{00000000-0005-0000-0000-00001DB60000}"/>
    <cellStyle name="Millares 3 4 2 4 2 5 6" xfId="22861" xr:uid="{00000000-0005-0000-0000-00001EB60000}"/>
    <cellStyle name="Millares 3 4 2 4 2 5 7" xfId="33205" xr:uid="{00000000-0005-0000-0000-00001FB60000}"/>
    <cellStyle name="Millares 3 4 2 4 2 6" xfId="3795" xr:uid="{00000000-0005-0000-0000-000020B60000}"/>
    <cellStyle name="Millares 3 4 2 4 2 6 2" xfId="7225" xr:uid="{00000000-0005-0000-0000-000021B60000}"/>
    <cellStyle name="Millares 3 4 2 4 2 6 2 2" xfId="17620" xr:uid="{00000000-0005-0000-0000-000022B60000}"/>
    <cellStyle name="Millares 3 4 2 4 2 6 2 2 2" xfId="48674" xr:uid="{00000000-0005-0000-0000-000023B60000}"/>
    <cellStyle name="Millares 3 4 2 4 2 6 2 3" xfId="27990" xr:uid="{00000000-0005-0000-0000-000024B60000}"/>
    <cellStyle name="Millares 3 4 2 4 2 6 2 4" xfId="38334" xr:uid="{00000000-0005-0000-0000-000025B60000}"/>
    <cellStyle name="Millares 3 4 2 4 2 6 3" xfId="10705" xr:uid="{00000000-0005-0000-0000-000026B60000}"/>
    <cellStyle name="Millares 3 4 2 4 2 6 3 2" xfId="21071" xr:uid="{00000000-0005-0000-0000-000027B60000}"/>
    <cellStyle name="Millares 3 4 2 4 2 6 3 2 2" xfId="52120" xr:uid="{00000000-0005-0000-0000-000028B60000}"/>
    <cellStyle name="Millares 3 4 2 4 2 6 3 3" xfId="31436" xr:uid="{00000000-0005-0000-0000-000029B60000}"/>
    <cellStyle name="Millares 3 4 2 4 2 6 3 4" xfId="41780" xr:uid="{00000000-0005-0000-0000-00002AB60000}"/>
    <cellStyle name="Millares 3 4 2 4 2 6 4" xfId="14192" xr:uid="{00000000-0005-0000-0000-00002BB60000}"/>
    <cellStyle name="Millares 3 4 2 4 2 6 4 2" xfId="45248" xr:uid="{00000000-0005-0000-0000-00002CB60000}"/>
    <cellStyle name="Millares 3 4 2 4 2 6 5" xfId="24564" xr:uid="{00000000-0005-0000-0000-00002DB60000}"/>
    <cellStyle name="Millares 3 4 2 4 2 6 6" xfId="34908" xr:uid="{00000000-0005-0000-0000-00002EB60000}"/>
    <cellStyle name="Millares 3 4 2 4 2 7" xfId="5513" xr:uid="{00000000-0005-0000-0000-00002FB60000}"/>
    <cellStyle name="Millares 3 4 2 4 2 7 2" xfId="15910" xr:uid="{00000000-0005-0000-0000-000030B60000}"/>
    <cellStyle name="Millares 3 4 2 4 2 7 2 2" xfId="46966" xr:uid="{00000000-0005-0000-0000-000031B60000}"/>
    <cellStyle name="Millares 3 4 2 4 2 7 3" xfId="26282" xr:uid="{00000000-0005-0000-0000-000032B60000}"/>
    <cellStyle name="Millares 3 4 2 4 2 7 4" xfId="36626" xr:uid="{00000000-0005-0000-0000-000033B60000}"/>
    <cellStyle name="Millares 3 4 2 4 2 8" xfId="8947" xr:uid="{00000000-0005-0000-0000-000034B60000}"/>
    <cellStyle name="Millares 3 4 2 4 2 8 2" xfId="19332" xr:uid="{00000000-0005-0000-0000-000035B60000}"/>
    <cellStyle name="Millares 3 4 2 4 2 8 2 2" xfId="50382" xr:uid="{00000000-0005-0000-0000-000036B60000}"/>
    <cellStyle name="Millares 3 4 2 4 2 8 3" xfId="29698" xr:uid="{00000000-0005-0000-0000-000037B60000}"/>
    <cellStyle name="Millares 3 4 2 4 2 8 4" xfId="40042" xr:uid="{00000000-0005-0000-0000-000038B60000}"/>
    <cellStyle name="Millares 3 4 2 4 2 9" xfId="12484" xr:uid="{00000000-0005-0000-0000-000039B60000}"/>
    <cellStyle name="Millares 3 4 2 4 2 9 2" xfId="43540" xr:uid="{00000000-0005-0000-0000-00003AB60000}"/>
    <cellStyle name="Millares 3 4 2 4 3" xfId="1631" xr:uid="{00000000-0005-0000-0000-00003BB60000}"/>
    <cellStyle name="Millares 3 4 2 4 3 2" xfId="1632" xr:uid="{00000000-0005-0000-0000-00003CB60000}"/>
    <cellStyle name="Millares 3 4 2 4 3 2 2" xfId="3802" xr:uid="{00000000-0005-0000-0000-00003DB60000}"/>
    <cellStyle name="Millares 3 4 2 4 3 2 2 2" xfId="7232" xr:uid="{00000000-0005-0000-0000-00003EB60000}"/>
    <cellStyle name="Millares 3 4 2 4 3 2 2 2 2" xfId="17627" xr:uid="{00000000-0005-0000-0000-00003FB60000}"/>
    <cellStyle name="Millares 3 4 2 4 3 2 2 2 2 2" xfId="48681" xr:uid="{00000000-0005-0000-0000-000040B60000}"/>
    <cellStyle name="Millares 3 4 2 4 3 2 2 2 3" xfId="27997" xr:uid="{00000000-0005-0000-0000-000041B60000}"/>
    <cellStyle name="Millares 3 4 2 4 3 2 2 2 4" xfId="38341" xr:uid="{00000000-0005-0000-0000-000042B60000}"/>
    <cellStyle name="Millares 3 4 2 4 3 2 2 3" xfId="10712" xr:uid="{00000000-0005-0000-0000-000043B60000}"/>
    <cellStyle name="Millares 3 4 2 4 3 2 2 3 2" xfId="21078" xr:uid="{00000000-0005-0000-0000-000044B60000}"/>
    <cellStyle name="Millares 3 4 2 4 3 2 2 3 2 2" xfId="52127" xr:uid="{00000000-0005-0000-0000-000045B60000}"/>
    <cellStyle name="Millares 3 4 2 4 3 2 2 3 3" xfId="31443" xr:uid="{00000000-0005-0000-0000-000046B60000}"/>
    <cellStyle name="Millares 3 4 2 4 3 2 2 3 4" xfId="41787" xr:uid="{00000000-0005-0000-0000-000047B60000}"/>
    <cellStyle name="Millares 3 4 2 4 3 2 2 4" xfId="14199" xr:uid="{00000000-0005-0000-0000-000048B60000}"/>
    <cellStyle name="Millares 3 4 2 4 3 2 2 4 2" xfId="45255" xr:uid="{00000000-0005-0000-0000-000049B60000}"/>
    <cellStyle name="Millares 3 4 2 4 3 2 2 5" xfId="24571" xr:uid="{00000000-0005-0000-0000-00004AB60000}"/>
    <cellStyle name="Millares 3 4 2 4 3 2 2 6" xfId="34915" xr:uid="{00000000-0005-0000-0000-00004BB60000}"/>
    <cellStyle name="Millares 3 4 2 4 3 2 3" xfId="5520" xr:uid="{00000000-0005-0000-0000-00004CB60000}"/>
    <cellStyle name="Millares 3 4 2 4 3 2 3 2" xfId="15917" xr:uid="{00000000-0005-0000-0000-00004DB60000}"/>
    <cellStyle name="Millares 3 4 2 4 3 2 3 2 2" xfId="46973" xr:uid="{00000000-0005-0000-0000-00004EB60000}"/>
    <cellStyle name="Millares 3 4 2 4 3 2 3 3" xfId="26289" xr:uid="{00000000-0005-0000-0000-00004FB60000}"/>
    <cellStyle name="Millares 3 4 2 4 3 2 3 4" xfId="36633" xr:uid="{00000000-0005-0000-0000-000050B60000}"/>
    <cellStyle name="Millares 3 4 2 4 3 2 4" xfId="8954" xr:uid="{00000000-0005-0000-0000-000051B60000}"/>
    <cellStyle name="Millares 3 4 2 4 3 2 4 2" xfId="19339" xr:uid="{00000000-0005-0000-0000-000052B60000}"/>
    <cellStyle name="Millares 3 4 2 4 3 2 4 2 2" xfId="50389" xr:uid="{00000000-0005-0000-0000-000053B60000}"/>
    <cellStyle name="Millares 3 4 2 4 3 2 4 3" xfId="29705" xr:uid="{00000000-0005-0000-0000-000054B60000}"/>
    <cellStyle name="Millares 3 4 2 4 3 2 4 4" xfId="40049" xr:uid="{00000000-0005-0000-0000-000055B60000}"/>
    <cellStyle name="Millares 3 4 2 4 3 2 5" xfId="12491" xr:uid="{00000000-0005-0000-0000-000056B60000}"/>
    <cellStyle name="Millares 3 4 2 4 3 2 5 2" xfId="43547" xr:uid="{00000000-0005-0000-0000-000057B60000}"/>
    <cellStyle name="Millares 3 4 2 4 3 2 6" xfId="22863" xr:uid="{00000000-0005-0000-0000-000058B60000}"/>
    <cellStyle name="Millares 3 4 2 4 3 2 7" xfId="33207" xr:uid="{00000000-0005-0000-0000-000059B60000}"/>
    <cellStyle name="Millares 3 4 2 4 3 3" xfId="3801" xr:uid="{00000000-0005-0000-0000-00005AB60000}"/>
    <cellStyle name="Millares 3 4 2 4 3 3 2" xfId="7231" xr:uid="{00000000-0005-0000-0000-00005BB60000}"/>
    <cellStyle name="Millares 3 4 2 4 3 3 2 2" xfId="17626" xr:uid="{00000000-0005-0000-0000-00005CB60000}"/>
    <cellStyle name="Millares 3 4 2 4 3 3 2 2 2" xfId="48680" xr:uid="{00000000-0005-0000-0000-00005DB60000}"/>
    <cellStyle name="Millares 3 4 2 4 3 3 2 3" xfId="27996" xr:uid="{00000000-0005-0000-0000-00005EB60000}"/>
    <cellStyle name="Millares 3 4 2 4 3 3 2 4" xfId="38340" xr:uid="{00000000-0005-0000-0000-00005FB60000}"/>
    <cellStyle name="Millares 3 4 2 4 3 3 3" xfId="10711" xr:uid="{00000000-0005-0000-0000-000060B60000}"/>
    <cellStyle name="Millares 3 4 2 4 3 3 3 2" xfId="21077" xr:uid="{00000000-0005-0000-0000-000061B60000}"/>
    <cellStyle name="Millares 3 4 2 4 3 3 3 2 2" xfId="52126" xr:uid="{00000000-0005-0000-0000-000062B60000}"/>
    <cellStyle name="Millares 3 4 2 4 3 3 3 3" xfId="31442" xr:uid="{00000000-0005-0000-0000-000063B60000}"/>
    <cellStyle name="Millares 3 4 2 4 3 3 3 4" xfId="41786" xr:uid="{00000000-0005-0000-0000-000064B60000}"/>
    <cellStyle name="Millares 3 4 2 4 3 3 4" xfId="14198" xr:uid="{00000000-0005-0000-0000-000065B60000}"/>
    <cellStyle name="Millares 3 4 2 4 3 3 4 2" xfId="45254" xr:uid="{00000000-0005-0000-0000-000066B60000}"/>
    <cellStyle name="Millares 3 4 2 4 3 3 5" xfId="24570" xr:uid="{00000000-0005-0000-0000-000067B60000}"/>
    <cellStyle name="Millares 3 4 2 4 3 3 6" xfId="34914" xr:uid="{00000000-0005-0000-0000-000068B60000}"/>
    <cellStyle name="Millares 3 4 2 4 3 4" xfId="5519" xr:uid="{00000000-0005-0000-0000-000069B60000}"/>
    <cellStyle name="Millares 3 4 2 4 3 4 2" xfId="15916" xr:uid="{00000000-0005-0000-0000-00006AB60000}"/>
    <cellStyle name="Millares 3 4 2 4 3 4 2 2" xfId="46972" xr:uid="{00000000-0005-0000-0000-00006BB60000}"/>
    <cellStyle name="Millares 3 4 2 4 3 4 3" xfId="26288" xr:uid="{00000000-0005-0000-0000-00006CB60000}"/>
    <cellStyle name="Millares 3 4 2 4 3 4 4" xfId="36632" xr:uid="{00000000-0005-0000-0000-00006DB60000}"/>
    <cellStyle name="Millares 3 4 2 4 3 5" xfId="8953" xr:uid="{00000000-0005-0000-0000-00006EB60000}"/>
    <cellStyle name="Millares 3 4 2 4 3 5 2" xfId="19338" xr:uid="{00000000-0005-0000-0000-00006FB60000}"/>
    <cellStyle name="Millares 3 4 2 4 3 5 2 2" xfId="50388" xr:uid="{00000000-0005-0000-0000-000070B60000}"/>
    <cellStyle name="Millares 3 4 2 4 3 5 3" xfId="29704" xr:uid="{00000000-0005-0000-0000-000071B60000}"/>
    <cellStyle name="Millares 3 4 2 4 3 5 4" xfId="40048" xr:uid="{00000000-0005-0000-0000-000072B60000}"/>
    <cellStyle name="Millares 3 4 2 4 3 6" xfId="12490" xr:uid="{00000000-0005-0000-0000-000073B60000}"/>
    <cellStyle name="Millares 3 4 2 4 3 6 2" xfId="43546" xr:uid="{00000000-0005-0000-0000-000074B60000}"/>
    <cellStyle name="Millares 3 4 2 4 3 7" xfId="22862" xr:uid="{00000000-0005-0000-0000-000075B60000}"/>
    <cellStyle name="Millares 3 4 2 4 3 8" xfId="33206" xr:uid="{00000000-0005-0000-0000-000076B60000}"/>
    <cellStyle name="Millares 3 4 2 4 4" xfId="1633" xr:uid="{00000000-0005-0000-0000-000077B60000}"/>
    <cellStyle name="Millares 3 4 2 4 4 2" xfId="3803" xr:uid="{00000000-0005-0000-0000-000078B60000}"/>
    <cellStyle name="Millares 3 4 2 4 4 2 2" xfId="7233" xr:uid="{00000000-0005-0000-0000-000079B60000}"/>
    <cellStyle name="Millares 3 4 2 4 4 2 2 2" xfId="17628" xr:uid="{00000000-0005-0000-0000-00007AB60000}"/>
    <cellStyle name="Millares 3 4 2 4 4 2 2 2 2" xfId="48682" xr:uid="{00000000-0005-0000-0000-00007BB60000}"/>
    <cellStyle name="Millares 3 4 2 4 4 2 2 3" xfId="27998" xr:uid="{00000000-0005-0000-0000-00007CB60000}"/>
    <cellStyle name="Millares 3 4 2 4 4 2 2 4" xfId="38342" xr:uid="{00000000-0005-0000-0000-00007DB60000}"/>
    <cellStyle name="Millares 3 4 2 4 4 2 3" xfId="10713" xr:uid="{00000000-0005-0000-0000-00007EB60000}"/>
    <cellStyle name="Millares 3 4 2 4 4 2 3 2" xfId="21079" xr:uid="{00000000-0005-0000-0000-00007FB60000}"/>
    <cellStyle name="Millares 3 4 2 4 4 2 3 2 2" xfId="52128" xr:uid="{00000000-0005-0000-0000-000080B60000}"/>
    <cellStyle name="Millares 3 4 2 4 4 2 3 3" xfId="31444" xr:uid="{00000000-0005-0000-0000-000081B60000}"/>
    <cellStyle name="Millares 3 4 2 4 4 2 3 4" xfId="41788" xr:uid="{00000000-0005-0000-0000-000082B60000}"/>
    <cellStyle name="Millares 3 4 2 4 4 2 4" xfId="14200" xr:uid="{00000000-0005-0000-0000-000083B60000}"/>
    <cellStyle name="Millares 3 4 2 4 4 2 4 2" xfId="45256" xr:uid="{00000000-0005-0000-0000-000084B60000}"/>
    <cellStyle name="Millares 3 4 2 4 4 2 5" xfId="24572" xr:uid="{00000000-0005-0000-0000-000085B60000}"/>
    <cellStyle name="Millares 3 4 2 4 4 2 6" xfId="34916" xr:uid="{00000000-0005-0000-0000-000086B60000}"/>
    <cellStyle name="Millares 3 4 2 4 4 3" xfId="5521" xr:uid="{00000000-0005-0000-0000-000087B60000}"/>
    <cellStyle name="Millares 3 4 2 4 4 3 2" xfId="15918" xr:uid="{00000000-0005-0000-0000-000088B60000}"/>
    <cellStyle name="Millares 3 4 2 4 4 3 2 2" xfId="46974" xr:uid="{00000000-0005-0000-0000-000089B60000}"/>
    <cellStyle name="Millares 3 4 2 4 4 3 3" xfId="26290" xr:uid="{00000000-0005-0000-0000-00008AB60000}"/>
    <cellStyle name="Millares 3 4 2 4 4 3 4" xfId="36634" xr:uid="{00000000-0005-0000-0000-00008BB60000}"/>
    <cellStyle name="Millares 3 4 2 4 4 4" xfId="8955" xr:uid="{00000000-0005-0000-0000-00008CB60000}"/>
    <cellStyle name="Millares 3 4 2 4 4 4 2" xfId="19340" xr:uid="{00000000-0005-0000-0000-00008DB60000}"/>
    <cellStyle name="Millares 3 4 2 4 4 4 2 2" xfId="50390" xr:uid="{00000000-0005-0000-0000-00008EB60000}"/>
    <cellStyle name="Millares 3 4 2 4 4 4 3" xfId="29706" xr:uid="{00000000-0005-0000-0000-00008FB60000}"/>
    <cellStyle name="Millares 3 4 2 4 4 4 4" xfId="40050" xr:uid="{00000000-0005-0000-0000-000090B60000}"/>
    <cellStyle name="Millares 3 4 2 4 4 5" xfId="12492" xr:uid="{00000000-0005-0000-0000-000091B60000}"/>
    <cellStyle name="Millares 3 4 2 4 4 5 2" xfId="43548" xr:uid="{00000000-0005-0000-0000-000092B60000}"/>
    <cellStyle name="Millares 3 4 2 4 4 6" xfId="22864" xr:uid="{00000000-0005-0000-0000-000093B60000}"/>
    <cellStyle name="Millares 3 4 2 4 4 7" xfId="33208" xr:uid="{00000000-0005-0000-0000-000094B60000}"/>
    <cellStyle name="Millares 3 4 2 4 5" xfId="1634" xr:uid="{00000000-0005-0000-0000-000095B60000}"/>
    <cellStyle name="Millares 3 4 2 4 5 2" xfId="3804" xr:uid="{00000000-0005-0000-0000-000096B60000}"/>
    <cellStyle name="Millares 3 4 2 4 5 2 2" xfId="7234" xr:uid="{00000000-0005-0000-0000-000097B60000}"/>
    <cellStyle name="Millares 3 4 2 4 5 2 2 2" xfId="17629" xr:uid="{00000000-0005-0000-0000-000098B60000}"/>
    <cellStyle name="Millares 3 4 2 4 5 2 2 2 2" xfId="48683" xr:uid="{00000000-0005-0000-0000-000099B60000}"/>
    <cellStyle name="Millares 3 4 2 4 5 2 2 3" xfId="27999" xr:uid="{00000000-0005-0000-0000-00009AB60000}"/>
    <cellStyle name="Millares 3 4 2 4 5 2 2 4" xfId="38343" xr:uid="{00000000-0005-0000-0000-00009BB60000}"/>
    <cellStyle name="Millares 3 4 2 4 5 2 3" xfId="10714" xr:uid="{00000000-0005-0000-0000-00009CB60000}"/>
    <cellStyle name="Millares 3 4 2 4 5 2 3 2" xfId="21080" xr:uid="{00000000-0005-0000-0000-00009DB60000}"/>
    <cellStyle name="Millares 3 4 2 4 5 2 3 2 2" xfId="52129" xr:uid="{00000000-0005-0000-0000-00009EB60000}"/>
    <cellStyle name="Millares 3 4 2 4 5 2 3 3" xfId="31445" xr:uid="{00000000-0005-0000-0000-00009FB60000}"/>
    <cellStyle name="Millares 3 4 2 4 5 2 3 4" xfId="41789" xr:uid="{00000000-0005-0000-0000-0000A0B60000}"/>
    <cellStyle name="Millares 3 4 2 4 5 2 4" xfId="14201" xr:uid="{00000000-0005-0000-0000-0000A1B60000}"/>
    <cellStyle name="Millares 3 4 2 4 5 2 4 2" xfId="45257" xr:uid="{00000000-0005-0000-0000-0000A2B60000}"/>
    <cellStyle name="Millares 3 4 2 4 5 2 5" xfId="24573" xr:uid="{00000000-0005-0000-0000-0000A3B60000}"/>
    <cellStyle name="Millares 3 4 2 4 5 2 6" xfId="34917" xr:uid="{00000000-0005-0000-0000-0000A4B60000}"/>
    <cellStyle name="Millares 3 4 2 4 5 3" xfId="5522" xr:uid="{00000000-0005-0000-0000-0000A5B60000}"/>
    <cellStyle name="Millares 3 4 2 4 5 3 2" xfId="15919" xr:uid="{00000000-0005-0000-0000-0000A6B60000}"/>
    <cellStyle name="Millares 3 4 2 4 5 3 2 2" xfId="46975" xr:uid="{00000000-0005-0000-0000-0000A7B60000}"/>
    <cellStyle name="Millares 3 4 2 4 5 3 3" xfId="26291" xr:uid="{00000000-0005-0000-0000-0000A8B60000}"/>
    <cellStyle name="Millares 3 4 2 4 5 3 4" xfId="36635" xr:uid="{00000000-0005-0000-0000-0000A9B60000}"/>
    <cellStyle name="Millares 3 4 2 4 5 4" xfId="8956" xr:uid="{00000000-0005-0000-0000-0000AAB60000}"/>
    <cellStyle name="Millares 3 4 2 4 5 4 2" xfId="19341" xr:uid="{00000000-0005-0000-0000-0000ABB60000}"/>
    <cellStyle name="Millares 3 4 2 4 5 4 2 2" xfId="50391" xr:uid="{00000000-0005-0000-0000-0000ACB60000}"/>
    <cellStyle name="Millares 3 4 2 4 5 4 3" xfId="29707" xr:uid="{00000000-0005-0000-0000-0000ADB60000}"/>
    <cellStyle name="Millares 3 4 2 4 5 4 4" xfId="40051" xr:uid="{00000000-0005-0000-0000-0000AEB60000}"/>
    <cellStyle name="Millares 3 4 2 4 5 5" xfId="12493" xr:uid="{00000000-0005-0000-0000-0000AFB60000}"/>
    <cellStyle name="Millares 3 4 2 4 5 5 2" xfId="43549" xr:uid="{00000000-0005-0000-0000-0000B0B60000}"/>
    <cellStyle name="Millares 3 4 2 4 5 6" xfId="22865" xr:uid="{00000000-0005-0000-0000-0000B1B60000}"/>
    <cellStyle name="Millares 3 4 2 4 5 7" xfId="33209" xr:uid="{00000000-0005-0000-0000-0000B2B60000}"/>
    <cellStyle name="Millares 3 4 2 4 6" xfId="1635" xr:uid="{00000000-0005-0000-0000-0000B3B60000}"/>
    <cellStyle name="Millares 3 4 2 4 6 2" xfId="3805" xr:uid="{00000000-0005-0000-0000-0000B4B60000}"/>
    <cellStyle name="Millares 3 4 2 4 6 2 2" xfId="7235" xr:uid="{00000000-0005-0000-0000-0000B5B60000}"/>
    <cellStyle name="Millares 3 4 2 4 6 2 2 2" xfId="17630" xr:uid="{00000000-0005-0000-0000-0000B6B60000}"/>
    <cellStyle name="Millares 3 4 2 4 6 2 2 2 2" xfId="48684" xr:uid="{00000000-0005-0000-0000-0000B7B60000}"/>
    <cellStyle name="Millares 3 4 2 4 6 2 2 3" xfId="28000" xr:uid="{00000000-0005-0000-0000-0000B8B60000}"/>
    <cellStyle name="Millares 3 4 2 4 6 2 2 4" xfId="38344" xr:uid="{00000000-0005-0000-0000-0000B9B60000}"/>
    <cellStyle name="Millares 3 4 2 4 6 2 3" xfId="10715" xr:uid="{00000000-0005-0000-0000-0000BAB60000}"/>
    <cellStyle name="Millares 3 4 2 4 6 2 3 2" xfId="21081" xr:uid="{00000000-0005-0000-0000-0000BBB60000}"/>
    <cellStyle name="Millares 3 4 2 4 6 2 3 2 2" xfId="52130" xr:uid="{00000000-0005-0000-0000-0000BCB60000}"/>
    <cellStyle name="Millares 3 4 2 4 6 2 3 3" xfId="31446" xr:uid="{00000000-0005-0000-0000-0000BDB60000}"/>
    <cellStyle name="Millares 3 4 2 4 6 2 3 4" xfId="41790" xr:uid="{00000000-0005-0000-0000-0000BEB60000}"/>
    <cellStyle name="Millares 3 4 2 4 6 2 4" xfId="14202" xr:uid="{00000000-0005-0000-0000-0000BFB60000}"/>
    <cellStyle name="Millares 3 4 2 4 6 2 4 2" xfId="45258" xr:uid="{00000000-0005-0000-0000-0000C0B60000}"/>
    <cellStyle name="Millares 3 4 2 4 6 2 5" xfId="24574" xr:uid="{00000000-0005-0000-0000-0000C1B60000}"/>
    <cellStyle name="Millares 3 4 2 4 6 2 6" xfId="34918" xr:uid="{00000000-0005-0000-0000-0000C2B60000}"/>
    <cellStyle name="Millares 3 4 2 4 6 3" xfId="5523" xr:uid="{00000000-0005-0000-0000-0000C3B60000}"/>
    <cellStyle name="Millares 3 4 2 4 6 3 2" xfId="15920" xr:uid="{00000000-0005-0000-0000-0000C4B60000}"/>
    <cellStyle name="Millares 3 4 2 4 6 3 2 2" xfId="46976" xr:uid="{00000000-0005-0000-0000-0000C5B60000}"/>
    <cellStyle name="Millares 3 4 2 4 6 3 3" xfId="26292" xr:uid="{00000000-0005-0000-0000-0000C6B60000}"/>
    <cellStyle name="Millares 3 4 2 4 6 3 4" xfId="36636" xr:uid="{00000000-0005-0000-0000-0000C7B60000}"/>
    <cellStyle name="Millares 3 4 2 4 6 4" xfId="8957" xr:uid="{00000000-0005-0000-0000-0000C8B60000}"/>
    <cellStyle name="Millares 3 4 2 4 6 4 2" xfId="19342" xr:uid="{00000000-0005-0000-0000-0000C9B60000}"/>
    <cellStyle name="Millares 3 4 2 4 6 4 2 2" xfId="50392" xr:uid="{00000000-0005-0000-0000-0000CAB60000}"/>
    <cellStyle name="Millares 3 4 2 4 6 4 3" xfId="29708" xr:uid="{00000000-0005-0000-0000-0000CBB60000}"/>
    <cellStyle name="Millares 3 4 2 4 6 4 4" xfId="40052" xr:uid="{00000000-0005-0000-0000-0000CCB60000}"/>
    <cellStyle name="Millares 3 4 2 4 6 5" xfId="12494" xr:uid="{00000000-0005-0000-0000-0000CDB60000}"/>
    <cellStyle name="Millares 3 4 2 4 6 5 2" xfId="43550" xr:uid="{00000000-0005-0000-0000-0000CEB60000}"/>
    <cellStyle name="Millares 3 4 2 4 6 6" xfId="22866" xr:uid="{00000000-0005-0000-0000-0000CFB60000}"/>
    <cellStyle name="Millares 3 4 2 4 6 7" xfId="33210" xr:uid="{00000000-0005-0000-0000-0000D0B60000}"/>
    <cellStyle name="Millares 3 4 2 4 7" xfId="3794" xr:uid="{00000000-0005-0000-0000-0000D1B60000}"/>
    <cellStyle name="Millares 3 4 2 4 7 2" xfId="7224" xr:uid="{00000000-0005-0000-0000-0000D2B60000}"/>
    <cellStyle name="Millares 3 4 2 4 7 2 2" xfId="17619" xr:uid="{00000000-0005-0000-0000-0000D3B60000}"/>
    <cellStyle name="Millares 3 4 2 4 7 2 2 2" xfId="48673" xr:uid="{00000000-0005-0000-0000-0000D4B60000}"/>
    <cellStyle name="Millares 3 4 2 4 7 2 3" xfId="27989" xr:uid="{00000000-0005-0000-0000-0000D5B60000}"/>
    <cellStyle name="Millares 3 4 2 4 7 2 4" xfId="38333" xr:uid="{00000000-0005-0000-0000-0000D6B60000}"/>
    <cellStyle name="Millares 3 4 2 4 7 3" xfId="10704" xr:uid="{00000000-0005-0000-0000-0000D7B60000}"/>
    <cellStyle name="Millares 3 4 2 4 7 3 2" xfId="21070" xr:uid="{00000000-0005-0000-0000-0000D8B60000}"/>
    <cellStyle name="Millares 3 4 2 4 7 3 2 2" xfId="52119" xr:uid="{00000000-0005-0000-0000-0000D9B60000}"/>
    <cellStyle name="Millares 3 4 2 4 7 3 3" xfId="31435" xr:uid="{00000000-0005-0000-0000-0000DAB60000}"/>
    <cellStyle name="Millares 3 4 2 4 7 3 4" xfId="41779" xr:uid="{00000000-0005-0000-0000-0000DBB60000}"/>
    <cellStyle name="Millares 3 4 2 4 7 4" xfId="14191" xr:uid="{00000000-0005-0000-0000-0000DCB60000}"/>
    <cellStyle name="Millares 3 4 2 4 7 4 2" xfId="45247" xr:uid="{00000000-0005-0000-0000-0000DDB60000}"/>
    <cellStyle name="Millares 3 4 2 4 7 5" xfId="24563" xr:uid="{00000000-0005-0000-0000-0000DEB60000}"/>
    <cellStyle name="Millares 3 4 2 4 7 6" xfId="34907" xr:uid="{00000000-0005-0000-0000-0000DFB60000}"/>
    <cellStyle name="Millares 3 4 2 4 8" xfId="5512" xr:uid="{00000000-0005-0000-0000-0000E0B60000}"/>
    <cellStyle name="Millares 3 4 2 4 8 2" xfId="15909" xr:uid="{00000000-0005-0000-0000-0000E1B60000}"/>
    <cellStyle name="Millares 3 4 2 4 8 2 2" xfId="46965" xr:uid="{00000000-0005-0000-0000-0000E2B60000}"/>
    <cellStyle name="Millares 3 4 2 4 8 3" xfId="26281" xr:uid="{00000000-0005-0000-0000-0000E3B60000}"/>
    <cellStyle name="Millares 3 4 2 4 8 4" xfId="36625" xr:uid="{00000000-0005-0000-0000-0000E4B60000}"/>
    <cellStyle name="Millares 3 4 2 4 9" xfId="8946" xr:uid="{00000000-0005-0000-0000-0000E5B60000}"/>
    <cellStyle name="Millares 3 4 2 4 9 2" xfId="19331" xr:uid="{00000000-0005-0000-0000-0000E6B60000}"/>
    <cellStyle name="Millares 3 4 2 4 9 2 2" xfId="50381" xr:uid="{00000000-0005-0000-0000-0000E7B60000}"/>
    <cellStyle name="Millares 3 4 2 4 9 3" xfId="29697" xr:uid="{00000000-0005-0000-0000-0000E8B60000}"/>
    <cellStyle name="Millares 3 4 2 4 9 4" xfId="40041" xr:uid="{00000000-0005-0000-0000-0000E9B60000}"/>
    <cellStyle name="Millares 3 4 2 5" xfId="1636" xr:uid="{00000000-0005-0000-0000-0000EAB60000}"/>
    <cellStyle name="Millares 3 4 2 5 10" xfId="22867" xr:uid="{00000000-0005-0000-0000-0000EBB60000}"/>
    <cellStyle name="Millares 3 4 2 5 11" xfId="33211" xr:uid="{00000000-0005-0000-0000-0000ECB60000}"/>
    <cellStyle name="Millares 3 4 2 5 2" xfId="1637" xr:uid="{00000000-0005-0000-0000-0000EDB60000}"/>
    <cellStyle name="Millares 3 4 2 5 2 2" xfId="1638" xr:uid="{00000000-0005-0000-0000-0000EEB60000}"/>
    <cellStyle name="Millares 3 4 2 5 2 2 2" xfId="3808" xr:uid="{00000000-0005-0000-0000-0000EFB60000}"/>
    <cellStyle name="Millares 3 4 2 5 2 2 2 2" xfId="7238" xr:uid="{00000000-0005-0000-0000-0000F0B60000}"/>
    <cellStyle name="Millares 3 4 2 5 2 2 2 2 2" xfId="17633" xr:uid="{00000000-0005-0000-0000-0000F1B60000}"/>
    <cellStyle name="Millares 3 4 2 5 2 2 2 2 2 2" xfId="48687" xr:uid="{00000000-0005-0000-0000-0000F2B60000}"/>
    <cellStyle name="Millares 3 4 2 5 2 2 2 2 3" xfId="28003" xr:uid="{00000000-0005-0000-0000-0000F3B60000}"/>
    <cellStyle name="Millares 3 4 2 5 2 2 2 2 4" xfId="38347" xr:uid="{00000000-0005-0000-0000-0000F4B60000}"/>
    <cellStyle name="Millares 3 4 2 5 2 2 2 3" xfId="10718" xr:uid="{00000000-0005-0000-0000-0000F5B60000}"/>
    <cellStyle name="Millares 3 4 2 5 2 2 2 3 2" xfId="21084" xr:uid="{00000000-0005-0000-0000-0000F6B60000}"/>
    <cellStyle name="Millares 3 4 2 5 2 2 2 3 2 2" xfId="52133" xr:uid="{00000000-0005-0000-0000-0000F7B60000}"/>
    <cellStyle name="Millares 3 4 2 5 2 2 2 3 3" xfId="31449" xr:uid="{00000000-0005-0000-0000-0000F8B60000}"/>
    <cellStyle name="Millares 3 4 2 5 2 2 2 3 4" xfId="41793" xr:uid="{00000000-0005-0000-0000-0000F9B60000}"/>
    <cellStyle name="Millares 3 4 2 5 2 2 2 4" xfId="14205" xr:uid="{00000000-0005-0000-0000-0000FAB60000}"/>
    <cellStyle name="Millares 3 4 2 5 2 2 2 4 2" xfId="45261" xr:uid="{00000000-0005-0000-0000-0000FBB60000}"/>
    <cellStyle name="Millares 3 4 2 5 2 2 2 5" xfId="24577" xr:uid="{00000000-0005-0000-0000-0000FCB60000}"/>
    <cellStyle name="Millares 3 4 2 5 2 2 2 6" xfId="34921" xr:uid="{00000000-0005-0000-0000-0000FDB60000}"/>
    <cellStyle name="Millares 3 4 2 5 2 2 3" xfId="5526" xr:uid="{00000000-0005-0000-0000-0000FEB60000}"/>
    <cellStyle name="Millares 3 4 2 5 2 2 3 2" xfId="15923" xr:uid="{00000000-0005-0000-0000-0000FFB60000}"/>
    <cellStyle name="Millares 3 4 2 5 2 2 3 2 2" xfId="46979" xr:uid="{00000000-0005-0000-0000-000000B70000}"/>
    <cellStyle name="Millares 3 4 2 5 2 2 3 3" xfId="26295" xr:uid="{00000000-0005-0000-0000-000001B70000}"/>
    <cellStyle name="Millares 3 4 2 5 2 2 3 4" xfId="36639" xr:uid="{00000000-0005-0000-0000-000002B70000}"/>
    <cellStyle name="Millares 3 4 2 5 2 2 4" xfId="8960" xr:uid="{00000000-0005-0000-0000-000003B70000}"/>
    <cellStyle name="Millares 3 4 2 5 2 2 4 2" xfId="19345" xr:uid="{00000000-0005-0000-0000-000004B70000}"/>
    <cellStyle name="Millares 3 4 2 5 2 2 4 2 2" xfId="50395" xr:uid="{00000000-0005-0000-0000-000005B70000}"/>
    <cellStyle name="Millares 3 4 2 5 2 2 4 3" xfId="29711" xr:uid="{00000000-0005-0000-0000-000006B70000}"/>
    <cellStyle name="Millares 3 4 2 5 2 2 4 4" xfId="40055" xr:uid="{00000000-0005-0000-0000-000007B70000}"/>
    <cellStyle name="Millares 3 4 2 5 2 2 5" xfId="12497" xr:uid="{00000000-0005-0000-0000-000008B70000}"/>
    <cellStyle name="Millares 3 4 2 5 2 2 5 2" xfId="43553" xr:uid="{00000000-0005-0000-0000-000009B70000}"/>
    <cellStyle name="Millares 3 4 2 5 2 2 6" xfId="22869" xr:uid="{00000000-0005-0000-0000-00000AB70000}"/>
    <cellStyle name="Millares 3 4 2 5 2 2 7" xfId="33213" xr:uid="{00000000-0005-0000-0000-00000BB70000}"/>
    <cellStyle name="Millares 3 4 2 5 2 3" xfId="3807" xr:uid="{00000000-0005-0000-0000-00000CB70000}"/>
    <cellStyle name="Millares 3 4 2 5 2 3 2" xfId="7237" xr:uid="{00000000-0005-0000-0000-00000DB70000}"/>
    <cellStyle name="Millares 3 4 2 5 2 3 2 2" xfId="17632" xr:uid="{00000000-0005-0000-0000-00000EB70000}"/>
    <cellStyle name="Millares 3 4 2 5 2 3 2 2 2" xfId="48686" xr:uid="{00000000-0005-0000-0000-00000FB70000}"/>
    <cellStyle name="Millares 3 4 2 5 2 3 2 3" xfId="28002" xr:uid="{00000000-0005-0000-0000-000010B70000}"/>
    <cellStyle name="Millares 3 4 2 5 2 3 2 4" xfId="38346" xr:uid="{00000000-0005-0000-0000-000011B70000}"/>
    <cellStyle name="Millares 3 4 2 5 2 3 3" xfId="10717" xr:uid="{00000000-0005-0000-0000-000012B70000}"/>
    <cellStyle name="Millares 3 4 2 5 2 3 3 2" xfId="21083" xr:uid="{00000000-0005-0000-0000-000013B70000}"/>
    <cellStyle name="Millares 3 4 2 5 2 3 3 2 2" xfId="52132" xr:uid="{00000000-0005-0000-0000-000014B70000}"/>
    <cellStyle name="Millares 3 4 2 5 2 3 3 3" xfId="31448" xr:uid="{00000000-0005-0000-0000-000015B70000}"/>
    <cellStyle name="Millares 3 4 2 5 2 3 3 4" xfId="41792" xr:uid="{00000000-0005-0000-0000-000016B70000}"/>
    <cellStyle name="Millares 3 4 2 5 2 3 4" xfId="14204" xr:uid="{00000000-0005-0000-0000-000017B70000}"/>
    <cellStyle name="Millares 3 4 2 5 2 3 4 2" xfId="45260" xr:uid="{00000000-0005-0000-0000-000018B70000}"/>
    <cellStyle name="Millares 3 4 2 5 2 3 5" xfId="24576" xr:uid="{00000000-0005-0000-0000-000019B70000}"/>
    <cellStyle name="Millares 3 4 2 5 2 3 6" xfId="34920" xr:uid="{00000000-0005-0000-0000-00001AB70000}"/>
    <cellStyle name="Millares 3 4 2 5 2 4" xfId="5525" xr:uid="{00000000-0005-0000-0000-00001BB70000}"/>
    <cellStyle name="Millares 3 4 2 5 2 4 2" xfId="15922" xr:uid="{00000000-0005-0000-0000-00001CB70000}"/>
    <cellStyle name="Millares 3 4 2 5 2 4 2 2" xfId="46978" xr:uid="{00000000-0005-0000-0000-00001DB70000}"/>
    <cellStyle name="Millares 3 4 2 5 2 4 3" xfId="26294" xr:uid="{00000000-0005-0000-0000-00001EB70000}"/>
    <cellStyle name="Millares 3 4 2 5 2 4 4" xfId="36638" xr:uid="{00000000-0005-0000-0000-00001FB70000}"/>
    <cellStyle name="Millares 3 4 2 5 2 5" xfId="8959" xr:uid="{00000000-0005-0000-0000-000020B70000}"/>
    <cellStyle name="Millares 3 4 2 5 2 5 2" xfId="19344" xr:uid="{00000000-0005-0000-0000-000021B70000}"/>
    <cellStyle name="Millares 3 4 2 5 2 5 2 2" xfId="50394" xr:uid="{00000000-0005-0000-0000-000022B70000}"/>
    <cellStyle name="Millares 3 4 2 5 2 5 3" xfId="29710" xr:uid="{00000000-0005-0000-0000-000023B70000}"/>
    <cellStyle name="Millares 3 4 2 5 2 5 4" xfId="40054" xr:uid="{00000000-0005-0000-0000-000024B70000}"/>
    <cellStyle name="Millares 3 4 2 5 2 6" xfId="12496" xr:uid="{00000000-0005-0000-0000-000025B70000}"/>
    <cellStyle name="Millares 3 4 2 5 2 6 2" xfId="43552" xr:uid="{00000000-0005-0000-0000-000026B70000}"/>
    <cellStyle name="Millares 3 4 2 5 2 7" xfId="22868" xr:uid="{00000000-0005-0000-0000-000027B70000}"/>
    <cellStyle name="Millares 3 4 2 5 2 8" xfId="33212" xr:uid="{00000000-0005-0000-0000-000028B70000}"/>
    <cellStyle name="Millares 3 4 2 5 3" xfId="1639" xr:uid="{00000000-0005-0000-0000-000029B70000}"/>
    <cellStyle name="Millares 3 4 2 5 3 2" xfId="3809" xr:uid="{00000000-0005-0000-0000-00002AB70000}"/>
    <cellStyle name="Millares 3 4 2 5 3 2 2" xfId="7239" xr:uid="{00000000-0005-0000-0000-00002BB70000}"/>
    <cellStyle name="Millares 3 4 2 5 3 2 2 2" xfId="17634" xr:uid="{00000000-0005-0000-0000-00002CB70000}"/>
    <cellStyle name="Millares 3 4 2 5 3 2 2 2 2" xfId="48688" xr:uid="{00000000-0005-0000-0000-00002DB70000}"/>
    <cellStyle name="Millares 3 4 2 5 3 2 2 3" xfId="28004" xr:uid="{00000000-0005-0000-0000-00002EB70000}"/>
    <cellStyle name="Millares 3 4 2 5 3 2 2 4" xfId="38348" xr:uid="{00000000-0005-0000-0000-00002FB70000}"/>
    <cellStyle name="Millares 3 4 2 5 3 2 3" xfId="10719" xr:uid="{00000000-0005-0000-0000-000030B70000}"/>
    <cellStyle name="Millares 3 4 2 5 3 2 3 2" xfId="21085" xr:uid="{00000000-0005-0000-0000-000031B70000}"/>
    <cellStyle name="Millares 3 4 2 5 3 2 3 2 2" xfId="52134" xr:uid="{00000000-0005-0000-0000-000032B70000}"/>
    <cellStyle name="Millares 3 4 2 5 3 2 3 3" xfId="31450" xr:uid="{00000000-0005-0000-0000-000033B70000}"/>
    <cellStyle name="Millares 3 4 2 5 3 2 3 4" xfId="41794" xr:uid="{00000000-0005-0000-0000-000034B70000}"/>
    <cellStyle name="Millares 3 4 2 5 3 2 4" xfId="14206" xr:uid="{00000000-0005-0000-0000-000035B70000}"/>
    <cellStyle name="Millares 3 4 2 5 3 2 4 2" xfId="45262" xr:uid="{00000000-0005-0000-0000-000036B70000}"/>
    <cellStyle name="Millares 3 4 2 5 3 2 5" xfId="24578" xr:uid="{00000000-0005-0000-0000-000037B70000}"/>
    <cellStyle name="Millares 3 4 2 5 3 2 6" xfId="34922" xr:uid="{00000000-0005-0000-0000-000038B70000}"/>
    <cellStyle name="Millares 3 4 2 5 3 3" xfId="5527" xr:uid="{00000000-0005-0000-0000-000039B70000}"/>
    <cellStyle name="Millares 3 4 2 5 3 3 2" xfId="15924" xr:uid="{00000000-0005-0000-0000-00003AB70000}"/>
    <cellStyle name="Millares 3 4 2 5 3 3 2 2" xfId="46980" xr:uid="{00000000-0005-0000-0000-00003BB70000}"/>
    <cellStyle name="Millares 3 4 2 5 3 3 3" xfId="26296" xr:uid="{00000000-0005-0000-0000-00003CB70000}"/>
    <cellStyle name="Millares 3 4 2 5 3 3 4" xfId="36640" xr:uid="{00000000-0005-0000-0000-00003DB70000}"/>
    <cellStyle name="Millares 3 4 2 5 3 4" xfId="8961" xr:uid="{00000000-0005-0000-0000-00003EB70000}"/>
    <cellStyle name="Millares 3 4 2 5 3 4 2" xfId="19346" xr:uid="{00000000-0005-0000-0000-00003FB70000}"/>
    <cellStyle name="Millares 3 4 2 5 3 4 2 2" xfId="50396" xr:uid="{00000000-0005-0000-0000-000040B70000}"/>
    <cellStyle name="Millares 3 4 2 5 3 4 3" xfId="29712" xr:uid="{00000000-0005-0000-0000-000041B70000}"/>
    <cellStyle name="Millares 3 4 2 5 3 4 4" xfId="40056" xr:uid="{00000000-0005-0000-0000-000042B70000}"/>
    <cellStyle name="Millares 3 4 2 5 3 5" xfId="12498" xr:uid="{00000000-0005-0000-0000-000043B70000}"/>
    <cellStyle name="Millares 3 4 2 5 3 5 2" xfId="43554" xr:uid="{00000000-0005-0000-0000-000044B70000}"/>
    <cellStyle name="Millares 3 4 2 5 3 6" xfId="22870" xr:uid="{00000000-0005-0000-0000-000045B70000}"/>
    <cellStyle name="Millares 3 4 2 5 3 7" xfId="33214" xr:uid="{00000000-0005-0000-0000-000046B70000}"/>
    <cellStyle name="Millares 3 4 2 5 4" xfId="1640" xr:uid="{00000000-0005-0000-0000-000047B70000}"/>
    <cellStyle name="Millares 3 4 2 5 4 2" xfId="3810" xr:uid="{00000000-0005-0000-0000-000048B70000}"/>
    <cellStyle name="Millares 3 4 2 5 4 2 2" xfId="7240" xr:uid="{00000000-0005-0000-0000-000049B70000}"/>
    <cellStyle name="Millares 3 4 2 5 4 2 2 2" xfId="17635" xr:uid="{00000000-0005-0000-0000-00004AB70000}"/>
    <cellStyle name="Millares 3 4 2 5 4 2 2 2 2" xfId="48689" xr:uid="{00000000-0005-0000-0000-00004BB70000}"/>
    <cellStyle name="Millares 3 4 2 5 4 2 2 3" xfId="28005" xr:uid="{00000000-0005-0000-0000-00004CB70000}"/>
    <cellStyle name="Millares 3 4 2 5 4 2 2 4" xfId="38349" xr:uid="{00000000-0005-0000-0000-00004DB70000}"/>
    <cellStyle name="Millares 3 4 2 5 4 2 3" xfId="10720" xr:uid="{00000000-0005-0000-0000-00004EB70000}"/>
    <cellStyle name="Millares 3 4 2 5 4 2 3 2" xfId="21086" xr:uid="{00000000-0005-0000-0000-00004FB70000}"/>
    <cellStyle name="Millares 3 4 2 5 4 2 3 2 2" xfId="52135" xr:uid="{00000000-0005-0000-0000-000050B70000}"/>
    <cellStyle name="Millares 3 4 2 5 4 2 3 3" xfId="31451" xr:uid="{00000000-0005-0000-0000-000051B70000}"/>
    <cellStyle name="Millares 3 4 2 5 4 2 3 4" xfId="41795" xr:uid="{00000000-0005-0000-0000-000052B70000}"/>
    <cellStyle name="Millares 3 4 2 5 4 2 4" xfId="14207" xr:uid="{00000000-0005-0000-0000-000053B70000}"/>
    <cellStyle name="Millares 3 4 2 5 4 2 4 2" xfId="45263" xr:uid="{00000000-0005-0000-0000-000054B70000}"/>
    <cellStyle name="Millares 3 4 2 5 4 2 5" xfId="24579" xr:uid="{00000000-0005-0000-0000-000055B70000}"/>
    <cellStyle name="Millares 3 4 2 5 4 2 6" xfId="34923" xr:uid="{00000000-0005-0000-0000-000056B70000}"/>
    <cellStyle name="Millares 3 4 2 5 4 3" xfId="5528" xr:uid="{00000000-0005-0000-0000-000057B70000}"/>
    <cellStyle name="Millares 3 4 2 5 4 3 2" xfId="15925" xr:uid="{00000000-0005-0000-0000-000058B70000}"/>
    <cellStyle name="Millares 3 4 2 5 4 3 2 2" xfId="46981" xr:uid="{00000000-0005-0000-0000-000059B70000}"/>
    <cellStyle name="Millares 3 4 2 5 4 3 3" xfId="26297" xr:uid="{00000000-0005-0000-0000-00005AB70000}"/>
    <cellStyle name="Millares 3 4 2 5 4 3 4" xfId="36641" xr:uid="{00000000-0005-0000-0000-00005BB70000}"/>
    <cellStyle name="Millares 3 4 2 5 4 4" xfId="8962" xr:uid="{00000000-0005-0000-0000-00005CB70000}"/>
    <cellStyle name="Millares 3 4 2 5 4 4 2" xfId="19347" xr:uid="{00000000-0005-0000-0000-00005DB70000}"/>
    <cellStyle name="Millares 3 4 2 5 4 4 2 2" xfId="50397" xr:uid="{00000000-0005-0000-0000-00005EB70000}"/>
    <cellStyle name="Millares 3 4 2 5 4 4 3" xfId="29713" xr:uid="{00000000-0005-0000-0000-00005FB70000}"/>
    <cellStyle name="Millares 3 4 2 5 4 4 4" xfId="40057" xr:uid="{00000000-0005-0000-0000-000060B70000}"/>
    <cellStyle name="Millares 3 4 2 5 4 5" xfId="12499" xr:uid="{00000000-0005-0000-0000-000061B70000}"/>
    <cellStyle name="Millares 3 4 2 5 4 5 2" xfId="43555" xr:uid="{00000000-0005-0000-0000-000062B70000}"/>
    <cellStyle name="Millares 3 4 2 5 4 6" xfId="22871" xr:uid="{00000000-0005-0000-0000-000063B70000}"/>
    <cellStyle name="Millares 3 4 2 5 4 7" xfId="33215" xr:uid="{00000000-0005-0000-0000-000064B70000}"/>
    <cellStyle name="Millares 3 4 2 5 5" xfId="1641" xr:uid="{00000000-0005-0000-0000-000065B70000}"/>
    <cellStyle name="Millares 3 4 2 5 5 2" xfId="3811" xr:uid="{00000000-0005-0000-0000-000066B70000}"/>
    <cellStyle name="Millares 3 4 2 5 5 2 2" xfId="7241" xr:uid="{00000000-0005-0000-0000-000067B70000}"/>
    <cellStyle name="Millares 3 4 2 5 5 2 2 2" xfId="17636" xr:uid="{00000000-0005-0000-0000-000068B70000}"/>
    <cellStyle name="Millares 3 4 2 5 5 2 2 2 2" xfId="48690" xr:uid="{00000000-0005-0000-0000-000069B70000}"/>
    <cellStyle name="Millares 3 4 2 5 5 2 2 3" xfId="28006" xr:uid="{00000000-0005-0000-0000-00006AB70000}"/>
    <cellStyle name="Millares 3 4 2 5 5 2 2 4" xfId="38350" xr:uid="{00000000-0005-0000-0000-00006BB70000}"/>
    <cellStyle name="Millares 3 4 2 5 5 2 3" xfId="10721" xr:uid="{00000000-0005-0000-0000-00006CB70000}"/>
    <cellStyle name="Millares 3 4 2 5 5 2 3 2" xfId="21087" xr:uid="{00000000-0005-0000-0000-00006DB70000}"/>
    <cellStyle name="Millares 3 4 2 5 5 2 3 2 2" xfId="52136" xr:uid="{00000000-0005-0000-0000-00006EB70000}"/>
    <cellStyle name="Millares 3 4 2 5 5 2 3 3" xfId="31452" xr:uid="{00000000-0005-0000-0000-00006FB70000}"/>
    <cellStyle name="Millares 3 4 2 5 5 2 3 4" xfId="41796" xr:uid="{00000000-0005-0000-0000-000070B70000}"/>
    <cellStyle name="Millares 3 4 2 5 5 2 4" xfId="14208" xr:uid="{00000000-0005-0000-0000-000071B70000}"/>
    <cellStyle name="Millares 3 4 2 5 5 2 4 2" xfId="45264" xr:uid="{00000000-0005-0000-0000-000072B70000}"/>
    <cellStyle name="Millares 3 4 2 5 5 2 5" xfId="24580" xr:uid="{00000000-0005-0000-0000-000073B70000}"/>
    <cellStyle name="Millares 3 4 2 5 5 2 6" xfId="34924" xr:uid="{00000000-0005-0000-0000-000074B70000}"/>
    <cellStyle name="Millares 3 4 2 5 5 3" xfId="5529" xr:uid="{00000000-0005-0000-0000-000075B70000}"/>
    <cellStyle name="Millares 3 4 2 5 5 3 2" xfId="15926" xr:uid="{00000000-0005-0000-0000-000076B70000}"/>
    <cellStyle name="Millares 3 4 2 5 5 3 2 2" xfId="46982" xr:uid="{00000000-0005-0000-0000-000077B70000}"/>
    <cellStyle name="Millares 3 4 2 5 5 3 3" xfId="26298" xr:uid="{00000000-0005-0000-0000-000078B70000}"/>
    <cellStyle name="Millares 3 4 2 5 5 3 4" xfId="36642" xr:uid="{00000000-0005-0000-0000-000079B70000}"/>
    <cellStyle name="Millares 3 4 2 5 5 4" xfId="8963" xr:uid="{00000000-0005-0000-0000-00007AB70000}"/>
    <cellStyle name="Millares 3 4 2 5 5 4 2" xfId="19348" xr:uid="{00000000-0005-0000-0000-00007BB70000}"/>
    <cellStyle name="Millares 3 4 2 5 5 4 2 2" xfId="50398" xr:uid="{00000000-0005-0000-0000-00007CB70000}"/>
    <cellStyle name="Millares 3 4 2 5 5 4 3" xfId="29714" xr:uid="{00000000-0005-0000-0000-00007DB70000}"/>
    <cellStyle name="Millares 3 4 2 5 5 4 4" xfId="40058" xr:uid="{00000000-0005-0000-0000-00007EB70000}"/>
    <cellStyle name="Millares 3 4 2 5 5 5" xfId="12500" xr:uid="{00000000-0005-0000-0000-00007FB70000}"/>
    <cellStyle name="Millares 3 4 2 5 5 5 2" xfId="43556" xr:uid="{00000000-0005-0000-0000-000080B70000}"/>
    <cellStyle name="Millares 3 4 2 5 5 6" xfId="22872" xr:uid="{00000000-0005-0000-0000-000081B70000}"/>
    <cellStyle name="Millares 3 4 2 5 5 7" xfId="33216" xr:uid="{00000000-0005-0000-0000-000082B70000}"/>
    <cellStyle name="Millares 3 4 2 5 6" xfId="3806" xr:uid="{00000000-0005-0000-0000-000083B70000}"/>
    <cellStyle name="Millares 3 4 2 5 6 2" xfId="7236" xr:uid="{00000000-0005-0000-0000-000084B70000}"/>
    <cellStyle name="Millares 3 4 2 5 6 2 2" xfId="17631" xr:uid="{00000000-0005-0000-0000-000085B70000}"/>
    <cellStyle name="Millares 3 4 2 5 6 2 2 2" xfId="48685" xr:uid="{00000000-0005-0000-0000-000086B70000}"/>
    <cellStyle name="Millares 3 4 2 5 6 2 3" xfId="28001" xr:uid="{00000000-0005-0000-0000-000087B70000}"/>
    <cellStyle name="Millares 3 4 2 5 6 2 4" xfId="38345" xr:uid="{00000000-0005-0000-0000-000088B70000}"/>
    <cellStyle name="Millares 3 4 2 5 6 3" xfId="10716" xr:uid="{00000000-0005-0000-0000-000089B70000}"/>
    <cellStyle name="Millares 3 4 2 5 6 3 2" xfId="21082" xr:uid="{00000000-0005-0000-0000-00008AB70000}"/>
    <cellStyle name="Millares 3 4 2 5 6 3 2 2" xfId="52131" xr:uid="{00000000-0005-0000-0000-00008BB70000}"/>
    <cellStyle name="Millares 3 4 2 5 6 3 3" xfId="31447" xr:uid="{00000000-0005-0000-0000-00008CB70000}"/>
    <cellStyle name="Millares 3 4 2 5 6 3 4" xfId="41791" xr:uid="{00000000-0005-0000-0000-00008DB70000}"/>
    <cellStyle name="Millares 3 4 2 5 6 4" xfId="14203" xr:uid="{00000000-0005-0000-0000-00008EB70000}"/>
    <cellStyle name="Millares 3 4 2 5 6 4 2" xfId="45259" xr:uid="{00000000-0005-0000-0000-00008FB70000}"/>
    <cellStyle name="Millares 3 4 2 5 6 5" xfId="24575" xr:uid="{00000000-0005-0000-0000-000090B70000}"/>
    <cellStyle name="Millares 3 4 2 5 6 6" xfId="34919" xr:uid="{00000000-0005-0000-0000-000091B70000}"/>
    <cellStyle name="Millares 3 4 2 5 7" xfId="5524" xr:uid="{00000000-0005-0000-0000-000092B70000}"/>
    <cellStyle name="Millares 3 4 2 5 7 2" xfId="15921" xr:uid="{00000000-0005-0000-0000-000093B70000}"/>
    <cellStyle name="Millares 3 4 2 5 7 2 2" xfId="46977" xr:uid="{00000000-0005-0000-0000-000094B70000}"/>
    <cellStyle name="Millares 3 4 2 5 7 3" xfId="26293" xr:uid="{00000000-0005-0000-0000-000095B70000}"/>
    <cellStyle name="Millares 3 4 2 5 7 4" xfId="36637" xr:uid="{00000000-0005-0000-0000-000096B70000}"/>
    <cellStyle name="Millares 3 4 2 5 8" xfId="8958" xr:uid="{00000000-0005-0000-0000-000097B70000}"/>
    <cellStyle name="Millares 3 4 2 5 8 2" xfId="19343" xr:uid="{00000000-0005-0000-0000-000098B70000}"/>
    <cellStyle name="Millares 3 4 2 5 8 2 2" xfId="50393" xr:uid="{00000000-0005-0000-0000-000099B70000}"/>
    <cellStyle name="Millares 3 4 2 5 8 3" xfId="29709" xr:uid="{00000000-0005-0000-0000-00009AB70000}"/>
    <cellStyle name="Millares 3 4 2 5 8 4" xfId="40053" xr:uid="{00000000-0005-0000-0000-00009BB70000}"/>
    <cellStyle name="Millares 3 4 2 5 9" xfId="12495" xr:uid="{00000000-0005-0000-0000-00009CB70000}"/>
    <cellStyle name="Millares 3 4 2 5 9 2" xfId="43551" xr:uid="{00000000-0005-0000-0000-00009DB70000}"/>
    <cellStyle name="Millares 3 4 2 6" xfId="1642" xr:uid="{00000000-0005-0000-0000-00009EB70000}"/>
    <cellStyle name="Millares 3 4 2 6 2" xfId="1643" xr:uid="{00000000-0005-0000-0000-00009FB70000}"/>
    <cellStyle name="Millares 3 4 2 6 2 2" xfId="3813" xr:uid="{00000000-0005-0000-0000-0000A0B70000}"/>
    <cellStyle name="Millares 3 4 2 6 2 2 2" xfId="7243" xr:uid="{00000000-0005-0000-0000-0000A1B70000}"/>
    <cellStyle name="Millares 3 4 2 6 2 2 2 2" xfId="17638" xr:uid="{00000000-0005-0000-0000-0000A2B70000}"/>
    <cellStyle name="Millares 3 4 2 6 2 2 2 2 2" xfId="48692" xr:uid="{00000000-0005-0000-0000-0000A3B70000}"/>
    <cellStyle name="Millares 3 4 2 6 2 2 2 3" xfId="28008" xr:uid="{00000000-0005-0000-0000-0000A4B70000}"/>
    <cellStyle name="Millares 3 4 2 6 2 2 2 4" xfId="38352" xr:uid="{00000000-0005-0000-0000-0000A5B70000}"/>
    <cellStyle name="Millares 3 4 2 6 2 2 3" xfId="10723" xr:uid="{00000000-0005-0000-0000-0000A6B70000}"/>
    <cellStyle name="Millares 3 4 2 6 2 2 3 2" xfId="21089" xr:uid="{00000000-0005-0000-0000-0000A7B70000}"/>
    <cellStyle name="Millares 3 4 2 6 2 2 3 2 2" xfId="52138" xr:uid="{00000000-0005-0000-0000-0000A8B70000}"/>
    <cellStyle name="Millares 3 4 2 6 2 2 3 3" xfId="31454" xr:uid="{00000000-0005-0000-0000-0000A9B70000}"/>
    <cellStyle name="Millares 3 4 2 6 2 2 3 4" xfId="41798" xr:uid="{00000000-0005-0000-0000-0000AAB70000}"/>
    <cellStyle name="Millares 3 4 2 6 2 2 4" xfId="14210" xr:uid="{00000000-0005-0000-0000-0000ABB70000}"/>
    <cellStyle name="Millares 3 4 2 6 2 2 4 2" xfId="45266" xr:uid="{00000000-0005-0000-0000-0000ACB70000}"/>
    <cellStyle name="Millares 3 4 2 6 2 2 5" xfId="24582" xr:uid="{00000000-0005-0000-0000-0000ADB70000}"/>
    <cellStyle name="Millares 3 4 2 6 2 2 6" xfId="34926" xr:uid="{00000000-0005-0000-0000-0000AEB70000}"/>
    <cellStyle name="Millares 3 4 2 6 2 3" xfId="5531" xr:uid="{00000000-0005-0000-0000-0000AFB70000}"/>
    <cellStyle name="Millares 3 4 2 6 2 3 2" xfId="15928" xr:uid="{00000000-0005-0000-0000-0000B0B70000}"/>
    <cellStyle name="Millares 3 4 2 6 2 3 2 2" xfId="46984" xr:uid="{00000000-0005-0000-0000-0000B1B70000}"/>
    <cellStyle name="Millares 3 4 2 6 2 3 3" xfId="26300" xr:uid="{00000000-0005-0000-0000-0000B2B70000}"/>
    <cellStyle name="Millares 3 4 2 6 2 3 4" xfId="36644" xr:uid="{00000000-0005-0000-0000-0000B3B70000}"/>
    <cellStyle name="Millares 3 4 2 6 2 4" xfId="8965" xr:uid="{00000000-0005-0000-0000-0000B4B70000}"/>
    <cellStyle name="Millares 3 4 2 6 2 4 2" xfId="19350" xr:uid="{00000000-0005-0000-0000-0000B5B70000}"/>
    <cellStyle name="Millares 3 4 2 6 2 4 2 2" xfId="50400" xr:uid="{00000000-0005-0000-0000-0000B6B70000}"/>
    <cellStyle name="Millares 3 4 2 6 2 4 3" xfId="29716" xr:uid="{00000000-0005-0000-0000-0000B7B70000}"/>
    <cellStyle name="Millares 3 4 2 6 2 4 4" xfId="40060" xr:uid="{00000000-0005-0000-0000-0000B8B70000}"/>
    <cellStyle name="Millares 3 4 2 6 2 5" xfId="12502" xr:uid="{00000000-0005-0000-0000-0000B9B70000}"/>
    <cellStyle name="Millares 3 4 2 6 2 5 2" xfId="43558" xr:uid="{00000000-0005-0000-0000-0000BAB70000}"/>
    <cellStyle name="Millares 3 4 2 6 2 6" xfId="22874" xr:uid="{00000000-0005-0000-0000-0000BBB70000}"/>
    <cellStyle name="Millares 3 4 2 6 2 7" xfId="33218" xr:uid="{00000000-0005-0000-0000-0000BCB70000}"/>
    <cellStyle name="Millares 3 4 2 6 3" xfId="1644" xr:uid="{00000000-0005-0000-0000-0000BDB70000}"/>
    <cellStyle name="Millares 3 4 2 6 3 2" xfId="3814" xr:uid="{00000000-0005-0000-0000-0000BEB70000}"/>
    <cellStyle name="Millares 3 4 2 6 3 2 2" xfId="7244" xr:uid="{00000000-0005-0000-0000-0000BFB70000}"/>
    <cellStyle name="Millares 3 4 2 6 3 2 2 2" xfId="17639" xr:uid="{00000000-0005-0000-0000-0000C0B70000}"/>
    <cellStyle name="Millares 3 4 2 6 3 2 2 2 2" xfId="48693" xr:uid="{00000000-0005-0000-0000-0000C1B70000}"/>
    <cellStyle name="Millares 3 4 2 6 3 2 2 3" xfId="28009" xr:uid="{00000000-0005-0000-0000-0000C2B70000}"/>
    <cellStyle name="Millares 3 4 2 6 3 2 2 4" xfId="38353" xr:uid="{00000000-0005-0000-0000-0000C3B70000}"/>
    <cellStyle name="Millares 3 4 2 6 3 2 3" xfId="10724" xr:uid="{00000000-0005-0000-0000-0000C4B70000}"/>
    <cellStyle name="Millares 3 4 2 6 3 2 3 2" xfId="21090" xr:uid="{00000000-0005-0000-0000-0000C5B70000}"/>
    <cellStyle name="Millares 3 4 2 6 3 2 3 2 2" xfId="52139" xr:uid="{00000000-0005-0000-0000-0000C6B70000}"/>
    <cellStyle name="Millares 3 4 2 6 3 2 3 3" xfId="31455" xr:uid="{00000000-0005-0000-0000-0000C7B70000}"/>
    <cellStyle name="Millares 3 4 2 6 3 2 3 4" xfId="41799" xr:uid="{00000000-0005-0000-0000-0000C8B70000}"/>
    <cellStyle name="Millares 3 4 2 6 3 2 4" xfId="14211" xr:uid="{00000000-0005-0000-0000-0000C9B70000}"/>
    <cellStyle name="Millares 3 4 2 6 3 2 4 2" xfId="45267" xr:uid="{00000000-0005-0000-0000-0000CAB70000}"/>
    <cellStyle name="Millares 3 4 2 6 3 2 5" xfId="24583" xr:uid="{00000000-0005-0000-0000-0000CBB70000}"/>
    <cellStyle name="Millares 3 4 2 6 3 2 6" xfId="34927" xr:uid="{00000000-0005-0000-0000-0000CCB70000}"/>
    <cellStyle name="Millares 3 4 2 6 3 3" xfId="5532" xr:uid="{00000000-0005-0000-0000-0000CDB70000}"/>
    <cellStyle name="Millares 3 4 2 6 3 3 2" xfId="15929" xr:uid="{00000000-0005-0000-0000-0000CEB70000}"/>
    <cellStyle name="Millares 3 4 2 6 3 3 2 2" xfId="46985" xr:uid="{00000000-0005-0000-0000-0000CFB70000}"/>
    <cellStyle name="Millares 3 4 2 6 3 3 3" xfId="26301" xr:uid="{00000000-0005-0000-0000-0000D0B70000}"/>
    <cellStyle name="Millares 3 4 2 6 3 3 4" xfId="36645" xr:uid="{00000000-0005-0000-0000-0000D1B70000}"/>
    <cellStyle name="Millares 3 4 2 6 3 4" xfId="8966" xr:uid="{00000000-0005-0000-0000-0000D2B70000}"/>
    <cellStyle name="Millares 3 4 2 6 3 4 2" xfId="19351" xr:uid="{00000000-0005-0000-0000-0000D3B70000}"/>
    <cellStyle name="Millares 3 4 2 6 3 4 2 2" xfId="50401" xr:uid="{00000000-0005-0000-0000-0000D4B70000}"/>
    <cellStyle name="Millares 3 4 2 6 3 4 3" xfId="29717" xr:uid="{00000000-0005-0000-0000-0000D5B70000}"/>
    <cellStyle name="Millares 3 4 2 6 3 4 4" xfId="40061" xr:uid="{00000000-0005-0000-0000-0000D6B70000}"/>
    <cellStyle name="Millares 3 4 2 6 3 5" xfId="12503" xr:uid="{00000000-0005-0000-0000-0000D7B70000}"/>
    <cellStyle name="Millares 3 4 2 6 3 5 2" xfId="43559" xr:uid="{00000000-0005-0000-0000-0000D8B70000}"/>
    <cellStyle name="Millares 3 4 2 6 3 6" xfId="22875" xr:uid="{00000000-0005-0000-0000-0000D9B70000}"/>
    <cellStyle name="Millares 3 4 2 6 3 7" xfId="33219" xr:uid="{00000000-0005-0000-0000-0000DAB70000}"/>
    <cellStyle name="Millares 3 4 2 6 4" xfId="3812" xr:uid="{00000000-0005-0000-0000-0000DBB70000}"/>
    <cellStyle name="Millares 3 4 2 6 4 2" xfId="7242" xr:uid="{00000000-0005-0000-0000-0000DCB70000}"/>
    <cellStyle name="Millares 3 4 2 6 4 2 2" xfId="17637" xr:uid="{00000000-0005-0000-0000-0000DDB70000}"/>
    <cellStyle name="Millares 3 4 2 6 4 2 2 2" xfId="48691" xr:uid="{00000000-0005-0000-0000-0000DEB70000}"/>
    <cellStyle name="Millares 3 4 2 6 4 2 3" xfId="28007" xr:uid="{00000000-0005-0000-0000-0000DFB70000}"/>
    <cellStyle name="Millares 3 4 2 6 4 2 4" xfId="38351" xr:uid="{00000000-0005-0000-0000-0000E0B70000}"/>
    <cellStyle name="Millares 3 4 2 6 4 3" xfId="10722" xr:uid="{00000000-0005-0000-0000-0000E1B70000}"/>
    <cellStyle name="Millares 3 4 2 6 4 3 2" xfId="21088" xr:uid="{00000000-0005-0000-0000-0000E2B70000}"/>
    <cellStyle name="Millares 3 4 2 6 4 3 2 2" xfId="52137" xr:uid="{00000000-0005-0000-0000-0000E3B70000}"/>
    <cellStyle name="Millares 3 4 2 6 4 3 3" xfId="31453" xr:uid="{00000000-0005-0000-0000-0000E4B70000}"/>
    <cellStyle name="Millares 3 4 2 6 4 3 4" xfId="41797" xr:uid="{00000000-0005-0000-0000-0000E5B70000}"/>
    <cellStyle name="Millares 3 4 2 6 4 4" xfId="14209" xr:uid="{00000000-0005-0000-0000-0000E6B70000}"/>
    <cellStyle name="Millares 3 4 2 6 4 4 2" xfId="45265" xr:uid="{00000000-0005-0000-0000-0000E7B70000}"/>
    <cellStyle name="Millares 3 4 2 6 4 5" xfId="24581" xr:uid="{00000000-0005-0000-0000-0000E8B70000}"/>
    <cellStyle name="Millares 3 4 2 6 4 6" xfId="34925" xr:uid="{00000000-0005-0000-0000-0000E9B70000}"/>
    <cellStyle name="Millares 3 4 2 6 5" xfId="5530" xr:uid="{00000000-0005-0000-0000-0000EAB70000}"/>
    <cellStyle name="Millares 3 4 2 6 5 2" xfId="15927" xr:uid="{00000000-0005-0000-0000-0000EBB70000}"/>
    <cellStyle name="Millares 3 4 2 6 5 2 2" xfId="46983" xr:uid="{00000000-0005-0000-0000-0000ECB70000}"/>
    <cellStyle name="Millares 3 4 2 6 5 3" xfId="26299" xr:uid="{00000000-0005-0000-0000-0000EDB70000}"/>
    <cellStyle name="Millares 3 4 2 6 5 4" xfId="36643" xr:uid="{00000000-0005-0000-0000-0000EEB70000}"/>
    <cellStyle name="Millares 3 4 2 6 6" xfId="8964" xr:uid="{00000000-0005-0000-0000-0000EFB70000}"/>
    <cellStyle name="Millares 3 4 2 6 6 2" xfId="19349" xr:uid="{00000000-0005-0000-0000-0000F0B70000}"/>
    <cellStyle name="Millares 3 4 2 6 6 2 2" xfId="50399" xr:uid="{00000000-0005-0000-0000-0000F1B70000}"/>
    <cellStyle name="Millares 3 4 2 6 6 3" xfId="29715" xr:uid="{00000000-0005-0000-0000-0000F2B70000}"/>
    <cellStyle name="Millares 3 4 2 6 6 4" xfId="40059" xr:uid="{00000000-0005-0000-0000-0000F3B70000}"/>
    <cellStyle name="Millares 3 4 2 6 7" xfId="12501" xr:uid="{00000000-0005-0000-0000-0000F4B70000}"/>
    <cellStyle name="Millares 3 4 2 6 7 2" xfId="43557" xr:uid="{00000000-0005-0000-0000-0000F5B70000}"/>
    <cellStyle name="Millares 3 4 2 6 8" xfId="22873" xr:uid="{00000000-0005-0000-0000-0000F6B70000}"/>
    <cellStyle name="Millares 3 4 2 6 9" xfId="33217" xr:uid="{00000000-0005-0000-0000-0000F7B70000}"/>
    <cellStyle name="Millares 3 4 2 7" xfId="1645" xr:uid="{00000000-0005-0000-0000-0000F8B70000}"/>
    <cellStyle name="Millares 3 4 2 7 2" xfId="3815" xr:uid="{00000000-0005-0000-0000-0000F9B70000}"/>
    <cellStyle name="Millares 3 4 2 7 2 2" xfId="7245" xr:uid="{00000000-0005-0000-0000-0000FAB70000}"/>
    <cellStyle name="Millares 3 4 2 7 2 2 2" xfId="17640" xr:uid="{00000000-0005-0000-0000-0000FBB70000}"/>
    <cellStyle name="Millares 3 4 2 7 2 2 2 2" xfId="48694" xr:uid="{00000000-0005-0000-0000-0000FCB70000}"/>
    <cellStyle name="Millares 3 4 2 7 2 2 3" xfId="28010" xr:uid="{00000000-0005-0000-0000-0000FDB70000}"/>
    <cellStyle name="Millares 3 4 2 7 2 2 4" xfId="38354" xr:uid="{00000000-0005-0000-0000-0000FEB70000}"/>
    <cellStyle name="Millares 3 4 2 7 2 3" xfId="10725" xr:uid="{00000000-0005-0000-0000-0000FFB70000}"/>
    <cellStyle name="Millares 3 4 2 7 2 3 2" xfId="21091" xr:uid="{00000000-0005-0000-0000-000000B80000}"/>
    <cellStyle name="Millares 3 4 2 7 2 3 2 2" xfId="52140" xr:uid="{00000000-0005-0000-0000-000001B80000}"/>
    <cellStyle name="Millares 3 4 2 7 2 3 3" xfId="31456" xr:uid="{00000000-0005-0000-0000-000002B80000}"/>
    <cellStyle name="Millares 3 4 2 7 2 3 4" xfId="41800" xr:uid="{00000000-0005-0000-0000-000003B80000}"/>
    <cellStyle name="Millares 3 4 2 7 2 4" xfId="14212" xr:uid="{00000000-0005-0000-0000-000004B80000}"/>
    <cellStyle name="Millares 3 4 2 7 2 4 2" xfId="45268" xr:uid="{00000000-0005-0000-0000-000005B80000}"/>
    <cellStyle name="Millares 3 4 2 7 2 5" xfId="24584" xr:uid="{00000000-0005-0000-0000-000006B80000}"/>
    <cellStyle name="Millares 3 4 2 7 2 6" xfId="34928" xr:uid="{00000000-0005-0000-0000-000007B80000}"/>
    <cellStyle name="Millares 3 4 2 7 3" xfId="5533" xr:uid="{00000000-0005-0000-0000-000008B80000}"/>
    <cellStyle name="Millares 3 4 2 7 3 2" xfId="15930" xr:uid="{00000000-0005-0000-0000-000009B80000}"/>
    <cellStyle name="Millares 3 4 2 7 3 2 2" xfId="46986" xr:uid="{00000000-0005-0000-0000-00000AB80000}"/>
    <cellStyle name="Millares 3 4 2 7 3 3" xfId="26302" xr:uid="{00000000-0005-0000-0000-00000BB80000}"/>
    <cellStyle name="Millares 3 4 2 7 3 4" xfId="36646" xr:uid="{00000000-0005-0000-0000-00000CB80000}"/>
    <cellStyle name="Millares 3 4 2 7 4" xfId="8967" xr:uid="{00000000-0005-0000-0000-00000DB80000}"/>
    <cellStyle name="Millares 3 4 2 7 4 2" xfId="19352" xr:uid="{00000000-0005-0000-0000-00000EB80000}"/>
    <cellStyle name="Millares 3 4 2 7 4 2 2" xfId="50402" xr:uid="{00000000-0005-0000-0000-00000FB80000}"/>
    <cellStyle name="Millares 3 4 2 7 4 3" xfId="29718" xr:uid="{00000000-0005-0000-0000-000010B80000}"/>
    <cellStyle name="Millares 3 4 2 7 4 4" xfId="40062" xr:uid="{00000000-0005-0000-0000-000011B80000}"/>
    <cellStyle name="Millares 3 4 2 7 5" xfId="12504" xr:uid="{00000000-0005-0000-0000-000012B80000}"/>
    <cellStyle name="Millares 3 4 2 7 5 2" xfId="43560" xr:uid="{00000000-0005-0000-0000-000013B80000}"/>
    <cellStyle name="Millares 3 4 2 7 6" xfId="22876" xr:uid="{00000000-0005-0000-0000-000014B80000}"/>
    <cellStyle name="Millares 3 4 2 7 7" xfId="33220" xr:uid="{00000000-0005-0000-0000-000015B80000}"/>
    <cellStyle name="Millares 3 4 2 8" xfId="1646" xr:uid="{00000000-0005-0000-0000-000016B80000}"/>
    <cellStyle name="Millares 3 4 2 8 2" xfId="3816" xr:uid="{00000000-0005-0000-0000-000017B80000}"/>
    <cellStyle name="Millares 3 4 2 8 2 2" xfId="7246" xr:uid="{00000000-0005-0000-0000-000018B80000}"/>
    <cellStyle name="Millares 3 4 2 8 2 2 2" xfId="17641" xr:uid="{00000000-0005-0000-0000-000019B80000}"/>
    <cellStyle name="Millares 3 4 2 8 2 2 2 2" xfId="48695" xr:uid="{00000000-0005-0000-0000-00001AB80000}"/>
    <cellStyle name="Millares 3 4 2 8 2 2 3" xfId="28011" xr:uid="{00000000-0005-0000-0000-00001BB80000}"/>
    <cellStyle name="Millares 3 4 2 8 2 2 4" xfId="38355" xr:uid="{00000000-0005-0000-0000-00001CB80000}"/>
    <cellStyle name="Millares 3 4 2 8 2 3" xfId="10726" xr:uid="{00000000-0005-0000-0000-00001DB80000}"/>
    <cellStyle name="Millares 3 4 2 8 2 3 2" xfId="21092" xr:uid="{00000000-0005-0000-0000-00001EB80000}"/>
    <cellStyle name="Millares 3 4 2 8 2 3 2 2" xfId="52141" xr:uid="{00000000-0005-0000-0000-00001FB80000}"/>
    <cellStyle name="Millares 3 4 2 8 2 3 3" xfId="31457" xr:uid="{00000000-0005-0000-0000-000020B80000}"/>
    <cellStyle name="Millares 3 4 2 8 2 3 4" xfId="41801" xr:uid="{00000000-0005-0000-0000-000021B80000}"/>
    <cellStyle name="Millares 3 4 2 8 2 4" xfId="14213" xr:uid="{00000000-0005-0000-0000-000022B80000}"/>
    <cellStyle name="Millares 3 4 2 8 2 4 2" xfId="45269" xr:uid="{00000000-0005-0000-0000-000023B80000}"/>
    <cellStyle name="Millares 3 4 2 8 2 5" xfId="24585" xr:uid="{00000000-0005-0000-0000-000024B80000}"/>
    <cellStyle name="Millares 3 4 2 8 2 6" xfId="34929" xr:uid="{00000000-0005-0000-0000-000025B80000}"/>
    <cellStyle name="Millares 3 4 2 8 3" xfId="5534" xr:uid="{00000000-0005-0000-0000-000026B80000}"/>
    <cellStyle name="Millares 3 4 2 8 3 2" xfId="15931" xr:uid="{00000000-0005-0000-0000-000027B80000}"/>
    <cellStyle name="Millares 3 4 2 8 3 2 2" xfId="46987" xr:uid="{00000000-0005-0000-0000-000028B80000}"/>
    <cellStyle name="Millares 3 4 2 8 3 3" xfId="26303" xr:uid="{00000000-0005-0000-0000-000029B80000}"/>
    <cellStyle name="Millares 3 4 2 8 3 4" xfId="36647" xr:uid="{00000000-0005-0000-0000-00002AB80000}"/>
    <cellStyle name="Millares 3 4 2 8 4" xfId="8968" xr:uid="{00000000-0005-0000-0000-00002BB80000}"/>
    <cellStyle name="Millares 3 4 2 8 4 2" xfId="19353" xr:uid="{00000000-0005-0000-0000-00002CB80000}"/>
    <cellStyle name="Millares 3 4 2 8 4 2 2" xfId="50403" xr:uid="{00000000-0005-0000-0000-00002DB80000}"/>
    <cellStyle name="Millares 3 4 2 8 4 3" xfId="29719" xr:uid="{00000000-0005-0000-0000-00002EB80000}"/>
    <cellStyle name="Millares 3 4 2 8 4 4" xfId="40063" xr:uid="{00000000-0005-0000-0000-00002FB80000}"/>
    <cellStyle name="Millares 3 4 2 8 5" xfId="12505" xr:uid="{00000000-0005-0000-0000-000030B80000}"/>
    <cellStyle name="Millares 3 4 2 8 5 2" xfId="43561" xr:uid="{00000000-0005-0000-0000-000031B80000}"/>
    <cellStyle name="Millares 3 4 2 8 6" xfId="22877" xr:uid="{00000000-0005-0000-0000-000032B80000}"/>
    <cellStyle name="Millares 3 4 2 8 7" xfId="33221" xr:uid="{00000000-0005-0000-0000-000033B80000}"/>
    <cellStyle name="Millares 3 4 2 9" xfId="1647" xr:uid="{00000000-0005-0000-0000-000034B80000}"/>
    <cellStyle name="Millares 3 4 2 9 2" xfId="3817" xr:uid="{00000000-0005-0000-0000-000035B80000}"/>
    <cellStyle name="Millares 3 4 2 9 2 2" xfId="7247" xr:uid="{00000000-0005-0000-0000-000036B80000}"/>
    <cellStyle name="Millares 3 4 2 9 2 2 2" xfId="17642" xr:uid="{00000000-0005-0000-0000-000037B80000}"/>
    <cellStyle name="Millares 3 4 2 9 2 2 2 2" xfId="48696" xr:uid="{00000000-0005-0000-0000-000038B80000}"/>
    <cellStyle name="Millares 3 4 2 9 2 2 3" xfId="28012" xr:uid="{00000000-0005-0000-0000-000039B80000}"/>
    <cellStyle name="Millares 3 4 2 9 2 2 4" xfId="38356" xr:uid="{00000000-0005-0000-0000-00003AB80000}"/>
    <cellStyle name="Millares 3 4 2 9 2 3" xfId="10727" xr:uid="{00000000-0005-0000-0000-00003BB80000}"/>
    <cellStyle name="Millares 3 4 2 9 2 3 2" xfId="21093" xr:uid="{00000000-0005-0000-0000-00003CB80000}"/>
    <cellStyle name="Millares 3 4 2 9 2 3 2 2" xfId="52142" xr:uid="{00000000-0005-0000-0000-00003DB80000}"/>
    <cellStyle name="Millares 3 4 2 9 2 3 3" xfId="31458" xr:uid="{00000000-0005-0000-0000-00003EB80000}"/>
    <cellStyle name="Millares 3 4 2 9 2 3 4" xfId="41802" xr:uid="{00000000-0005-0000-0000-00003FB80000}"/>
    <cellStyle name="Millares 3 4 2 9 2 4" xfId="14214" xr:uid="{00000000-0005-0000-0000-000040B80000}"/>
    <cellStyle name="Millares 3 4 2 9 2 4 2" xfId="45270" xr:uid="{00000000-0005-0000-0000-000041B80000}"/>
    <cellStyle name="Millares 3 4 2 9 2 5" xfId="24586" xr:uid="{00000000-0005-0000-0000-000042B80000}"/>
    <cellStyle name="Millares 3 4 2 9 2 6" xfId="34930" xr:uid="{00000000-0005-0000-0000-000043B80000}"/>
    <cellStyle name="Millares 3 4 2 9 3" xfId="5535" xr:uid="{00000000-0005-0000-0000-000044B80000}"/>
    <cellStyle name="Millares 3 4 2 9 3 2" xfId="15932" xr:uid="{00000000-0005-0000-0000-000045B80000}"/>
    <cellStyle name="Millares 3 4 2 9 3 2 2" xfId="46988" xr:uid="{00000000-0005-0000-0000-000046B80000}"/>
    <cellStyle name="Millares 3 4 2 9 3 3" xfId="26304" xr:uid="{00000000-0005-0000-0000-000047B80000}"/>
    <cellStyle name="Millares 3 4 2 9 3 4" xfId="36648" xr:uid="{00000000-0005-0000-0000-000048B80000}"/>
    <cellStyle name="Millares 3 4 2 9 4" xfId="8969" xr:uid="{00000000-0005-0000-0000-000049B80000}"/>
    <cellStyle name="Millares 3 4 2 9 4 2" xfId="19354" xr:uid="{00000000-0005-0000-0000-00004AB80000}"/>
    <cellStyle name="Millares 3 4 2 9 4 2 2" xfId="50404" xr:uid="{00000000-0005-0000-0000-00004BB80000}"/>
    <cellStyle name="Millares 3 4 2 9 4 3" xfId="29720" xr:uid="{00000000-0005-0000-0000-00004CB80000}"/>
    <cellStyle name="Millares 3 4 2 9 4 4" xfId="40064" xr:uid="{00000000-0005-0000-0000-00004DB80000}"/>
    <cellStyle name="Millares 3 4 2 9 5" xfId="12506" xr:uid="{00000000-0005-0000-0000-00004EB80000}"/>
    <cellStyle name="Millares 3 4 2 9 5 2" xfId="43562" xr:uid="{00000000-0005-0000-0000-00004FB80000}"/>
    <cellStyle name="Millares 3 4 2 9 6" xfId="22878" xr:uid="{00000000-0005-0000-0000-000050B80000}"/>
    <cellStyle name="Millares 3 4 2 9 7" xfId="33222" xr:uid="{00000000-0005-0000-0000-000051B80000}"/>
    <cellStyle name="Millares 3 4 3" xfId="5473" xr:uid="{00000000-0005-0000-0000-000052B80000}"/>
    <cellStyle name="Millares 3 4 3 2" xfId="15870" xr:uid="{00000000-0005-0000-0000-000053B80000}"/>
    <cellStyle name="Millares 3 4 3 2 2" xfId="46926" xr:uid="{00000000-0005-0000-0000-000054B80000}"/>
    <cellStyle name="Millares 3 4 3 3" xfId="26242" xr:uid="{00000000-0005-0000-0000-000055B80000}"/>
    <cellStyle name="Millares 3 4 3 4" xfId="36586" xr:uid="{00000000-0005-0000-0000-000056B80000}"/>
    <cellStyle name="Millares 3 4 4" xfId="12444" xr:uid="{00000000-0005-0000-0000-000057B80000}"/>
    <cellStyle name="Millares 3 4 4 2" xfId="21312" xr:uid="{00000000-0005-0000-0000-000058B80000}"/>
    <cellStyle name="Millares 3 4 4 2 2" xfId="52360" xr:uid="{00000000-0005-0000-0000-000059B80000}"/>
    <cellStyle name="Millares 3 4 4 3" xfId="43500" xr:uid="{00000000-0005-0000-0000-00005AB80000}"/>
    <cellStyle name="Millares 3 4 5" xfId="22816" xr:uid="{00000000-0005-0000-0000-00005BB80000}"/>
    <cellStyle name="Millares 3 4 6" xfId="33160" xr:uid="{00000000-0005-0000-0000-00005CB80000}"/>
    <cellStyle name="Millares 3 5" xfId="1648" xr:uid="{00000000-0005-0000-0000-00005DB80000}"/>
    <cellStyle name="Millares 3 5 10" xfId="1649" xr:uid="{00000000-0005-0000-0000-00005EB80000}"/>
    <cellStyle name="Millares 3 5 10 2" xfId="3819" xr:uid="{00000000-0005-0000-0000-00005FB80000}"/>
    <cellStyle name="Millares 3 5 10 2 2" xfId="7249" xr:uid="{00000000-0005-0000-0000-000060B80000}"/>
    <cellStyle name="Millares 3 5 10 2 2 2" xfId="17644" xr:uid="{00000000-0005-0000-0000-000061B80000}"/>
    <cellStyle name="Millares 3 5 10 2 2 2 2" xfId="48698" xr:uid="{00000000-0005-0000-0000-000062B80000}"/>
    <cellStyle name="Millares 3 5 10 2 2 3" xfId="28014" xr:uid="{00000000-0005-0000-0000-000063B80000}"/>
    <cellStyle name="Millares 3 5 10 2 2 4" xfId="38358" xr:uid="{00000000-0005-0000-0000-000064B80000}"/>
    <cellStyle name="Millares 3 5 10 2 3" xfId="10729" xr:uid="{00000000-0005-0000-0000-000065B80000}"/>
    <cellStyle name="Millares 3 5 10 2 3 2" xfId="21095" xr:uid="{00000000-0005-0000-0000-000066B80000}"/>
    <cellStyle name="Millares 3 5 10 2 3 2 2" xfId="52144" xr:uid="{00000000-0005-0000-0000-000067B80000}"/>
    <cellStyle name="Millares 3 5 10 2 3 3" xfId="31460" xr:uid="{00000000-0005-0000-0000-000068B80000}"/>
    <cellStyle name="Millares 3 5 10 2 3 4" xfId="41804" xr:uid="{00000000-0005-0000-0000-000069B80000}"/>
    <cellStyle name="Millares 3 5 10 2 4" xfId="14216" xr:uid="{00000000-0005-0000-0000-00006AB80000}"/>
    <cellStyle name="Millares 3 5 10 2 4 2" xfId="45272" xr:uid="{00000000-0005-0000-0000-00006BB80000}"/>
    <cellStyle name="Millares 3 5 10 2 5" xfId="24588" xr:uid="{00000000-0005-0000-0000-00006CB80000}"/>
    <cellStyle name="Millares 3 5 10 2 6" xfId="34932" xr:uid="{00000000-0005-0000-0000-00006DB80000}"/>
    <cellStyle name="Millares 3 5 10 3" xfId="5537" xr:uid="{00000000-0005-0000-0000-00006EB80000}"/>
    <cellStyle name="Millares 3 5 10 3 2" xfId="15934" xr:uid="{00000000-0005-0000-0000-00006FB80000}"/>
    <cellStyle name="Millares 3 5 10 3 2 2" xfId="46990" xr:uid="{00000000-0005-0000-0000-000070B80000}"/>
    <cellStyle name="Millares 3 5 10 3 3" xfId="26306" xr:uid="{00000000-0005-0000-0000-000071B80000}"/>
    <cellStyle name="Millares 3 5 10 3 4" xfId="36650" xr:uid="{00000000-0005-0000-0000-000072B80000}"/>
    <cellStyle name="Millares 3 5 10 4" xfId="8971" xr:uid="{00000000-0005-0000-0000-000073B80000}"/>
    <cellStyle name="Millares 3 5 10 4 2" xfId="19356" xr:uid="{00000000-0005-0000-0000-000074B80000}"/>
    <cellStyle name="Millares 3 5 10 4 2 2" xfId="50406" xr:uid="{00000000-0005-0000-0000-000075B80000}"/>
    <cellStyle name="Millares 3 5 10 4 3" xfId="29722" xr:uid="{00000000-0005-0000-0000-000076B80000}"/>
    <cellStyle name="Millares 3 5 10 4 4" xfId="40066" xr:uid="{00000000-0005-0000-0000-000077B80000}"/>
    <cellStyle name="Millares 3 5 10 5" xfId="12508" xr:uid="{00000000-0005-0000-0000-000078B80000}"/>
    <cellStyle name="Millares 3 5 10 5 2" xfId="43564" xr:uid="{00000000-0005-0000-0000-000079B80000}"/>
    <cellStyle name="Millares 3 5 10 6" xfId="22880" xr:uid="{00000000-0005-0000-0000-00007AB80000}"/>
    <cellStyle name="Millares 3 5 10 7" xfId="33224" xr:uid="{00000000-0005-0000-0000-00007BB80000}"/>
    <cellStyle name="Millares 3 5 11" xfId="3818" xr:uid="{00000000-0005-0000-0000-00007CB80000}"/>
    <cellStyle name="Millares 3 5 11 2" xfId="7248" xr:uid="{00000000-0005-0000-0000-00007DB80000}"/>
    <cellStyle name="Millares 3 5 11 2 2" xfId="17643" xr:uid="{00000000-0005-0000-0000-00007EB80000}"/>
    <cellStyle name="Millares 3 5 11 2 2 2" xfId="48697" xr:uid="{00000000-0005-0000-0000-00007FB80000}"/>
    <cellStyle name="Millares 3 5 11 2 3" xfId="28013" xr:uid="{00000000-0005-0000-0000-000080B80000}"/>
    <cellStyle name="Millares 3 5 11 2 4" xfId="38357" xr:uid="{00000000-0005-0000-0000-000081B80000}"/>
    <cellStyle name="Millares 3 5 11 3" xfId="10728" xr:uid="{00000000-0005-0000-0000-000082B80000}"/>
    <cellStyle name="Millares 3 5 11 3 2" xfId="21094" xr:uid="{00000000-0005-0000-0000-000083B80000}"/>
    <cellStyle name="Millares 3 5 11 3 2 2" xfId="52143" xr:uid="{00000000-0005-0000-0000-000084B80000}"/>
    <cellStyle name="Millares 3 5 11 3 3" xfId="31459" xr:uid="{00000000-0005-0000-0000-000085B80000}"/>
    <cellStyle name="Millares 3 5 11 3 4" xfId="41803" xr:uid="{00000000-0005-0000-0000-000086B80000}"/>
    <cellStyle name="Millares 3 5 11 4" xfId="14215" xr:uid="{00000000-0005-0000-0000-000087B80000}"/>
    <cellStyle name="Millares 3 5 11 4 2" xfId="45271" xr:uid="{00000000-0005-0000-0000-000088B80000}"/>
    <cellStyle name="Millares 3 5 11 5" xfId="24587" xr:uid="{00000000-0005-0000-0000-000089B80000}"/>
    <cellStyle name="Millares 3 5 11 6" xfId="34931" xr:uid="{00000000-0005-0000-0000-00008AB80000}"/>
    <cellStyle name="Millares 3 5 12" xfId="5536" xr:uid="{00000000-0005-0000-0000-00008BB80000}"/>
    <cellStyle name="Millares 3 5 12 2" xfId="15933" xr:uid="{00000000-0005-0000-0000-00008CB80000}"/>
    <cellStyle name="Millares 3 5 12 2 2" xfId="46989" xr:uid="{00000000-0005-0000-0000-00008DB80000}"/>
    <cellStyle name="Millares 3 5 12 3" xfId="26305" xr:uid="{00000000-0005-0000-0000-00008EB80000}"/>
    <cellStyle name="Millares 3 5 12 4" xfId="36649" xr:uid="{00000000-0005-0000-0000-00008FB80000}"/>
    <cellStyle name="Millares 3 5 13" xfId="8970" xr:uid="{00000000-0005-0000-0000-000090B80000}"/>
    <cellStyle name="Millares 3 5 13 2" xfId="19355" xr:uid="{00000000-0005-0000-0000-000091B80000}"/>
    <cellStyle name="Millares 3 5 13 2 2" xfId="50405" xr:uid="{00000000-0005-0000-0000-000092B80000}"/>
    <cellStyle name="Millares 3 5 13 3" xfId="29721" xr:uid="{00000000-0005-0000-0000-000093B80000}"/>
    <cellStyle name="Millares 3 5 13 4" xfId="40065" xr:uid="{00000000-0005-0000-0000-000094B80000}"/>
    <cellStyle name="Millares 3 5 14" xfId="12507" xr:uid="{00000000-0005-0000-0000-000095B80000}"/>
    <cellStyle name="Millares 3 5 14 2" xfId="43563" xr:uid="{00000000-0005-0000-0000-000096B80000}"/>
    <cellStyle name="Millares 3 5 15" xfId="22879" xr:uid="{00000000-0005-0000-0000-000097B80000}"/>
    <cellStyle name="Millares 3 5 16" xfId="33223" xr:uid="{00000000-0005-0000-0000-000098B80000}"/>
    <cellStyle name="Millares 3 5 2" xfId="1650" xr:uid="{00000000-0005-0000-0000-000099B80000}"/>
    <cellStyle name="Millares 3 5 2 10" xfId="3820" xr:uid="{00000000-0005-0000-0000-00009AB80000}"/>
    <cellStyle name="Millares 3 5 2 10 2" xfId="7250" xr:uid="{00000000-0005-0000-0000-00009BB80000}"/>
    <cellStyle name="Millares 3 5 2 10 2 2" xfId="17645" xr:uid="{00000000-0005-0000-0000-00009CB80000}"/>
    <cellStyle name="Millares 3 5 2 10 2 2 2" xfId="48699" xr:uid="{00000000-0005-0000-0000-00009DB80000}"/>
    <cellStyle name="Millares 3 5 2 10 2 3" xfId="28015" xr:uid="{00000000-0005-0000-0000-00009EB80000}"/>
    <cellStyle name="Millares 3 5 2 10 2 4" xfId="38359" xr:uid="{00000000-0005-0000-0000-00009FB80000}"/>
    <cellStyle name="Millares 3 5 2 10 3" xfId="10730" xr:uid="{00000000-0005-0000-0000-0000A0B80000}"/>
    <cellStyle name="Millares 3 5 2 10 3 2" xfId="21096" xr:uid="{00000000-0005-0000-0000-0000A1B80000}"/>
    <cellStyle name="Millares 3 5 2 10 3 2 2" xfId="52145" xr:uid="{00000000-0005-0000-0000-0000A2B80000}"/>
    <cellStyle name="Millares 3 5 2 10 3 3" xfId="31461" xr:uid="{00000000-0005-0000-0000-0000A3B80000}"/>
    <cellStyle name="Millares 3 5 2 10 3 4" xfId="41805" xr:uid="{00000000-0005-0000-0000-0000A4B80000}"/>
    <cellStyle name="Millares 3 5 2 10 4" xfId="14217" xr:uid="{00000000-0005-0000-0000-0000A5B80000}"/>
    <cellStyle name="Millares 3 5 2 10 4 2" xfId="45273" xr:uid="{00000000-0005-0000-0000-0000A6B80000}"/>
    <cellStyle name="Millares 3 5 2 10 5" xfId="24589" xr:uid="{00000000-0005-0000-0000-0000A7B80000}"/>
    <cellStyle name="Millares 3 5 2 10 6" xfId="34933" xr:uid="{00000000-0005-0000-0000-0000A8B80000}"/>
    <cellStyle name="Millares 3 5 2 11" xfId="5538" xr:uid="{00000000-0005-0000-0000-0000A9B80000}"/>
    <cellStyle name="Millares 3 5 2 11 2" xfId="15935" xr:uid="{00000000-0005-0000-0000-0000AAB80000}"/>
    <cellStyle name="Millares 3 5 2 11 2 2" xfId="46991" xr:uid="{00000000-0005-0000-0000-0000ABB80000}"/>
    <cellStyle name="Millares 3 5 2 11 3" xfId="26307" xr:uid="{00000000-0005-0000-0000-0000ACB80000}"/>
    <cellStyle name="Millares 3 5 2 11 4" xfId="36651" xr:uid="{00000000-0005-0000-0000-0000ADB80000}"/>
    <cellStyle name="Millares 3 5 2 12" xfId="8972" xr:uid="{00000000-0005-0000-0000-0000AEB80000}"/>
    <cellStyle name="Millares 3 5 2 12 2" xfId="19357" xr:uid="{00000000-0005-0000-0000-0000AFB80000}"/>
    <cellStyle name="Millares 3 5 2 12 2 2" xfId="50407" xr:uid="{00000000-0005-0000-0000-0000B0B80000}"/>
    <cellStyle name="Millares 3 5 2 12 3" xfId="29723" xr:uid="{00000000-0005-0000-0000-0000B1B80000}"/>
    <cellStyle name="Millares 3 5 2 12 4" xfId="40067" xr:uid="{00000000-0005-0000-0000-0000B2B80000}"/>
    <cellStyle name="Millares 3 5 2 13" xfId="12509" xr:uid="{00000000-0005-0000-0000-0000B3B80000}"/>
    <cellStyle name="Millares 3 5 2 13 2" xfId="43565" xr:uid="{00000000-0005-0000-0000-0000B4B80000}"/>
    <cellStyle name="Millares 3 5 2 14" xfId="22881" xr:uid="{00000000-0005-0000-0000-0000B5B80000}"/>
    <cellStyle name="Millares 3 5 2 15" xfId="33225" xr:uid="{00000000-0005-0000-0000-0000B6B80000}"/>
    <cellStyle name="Millares 3 5 2 2" xfId="1651" xr:uid="{00000000-0005-0000-0000-0000B7B80000}"/>
    <cellStyle name="Millares 3 5 2 2 10" xfId="12510" xr:uid="{00000000-0005-0000-0000-0000B8B80000}"/>
    <cellStyle name="Millares 3 5 2 2 10 2" xfId="43566" xr:uid="{00000000-0005-0000-0000-0000B9B80000}"/>
    <cellStyle name="Millares 3 5 2 2 11" xfId="22882" xr:uid="{00000000-0005-0000-0000-0000BAB80000}"/>
    <cellStyle name="Millares 3 5 2 2 12" xfId="33226" xr:uid="{00000000-0005-0000-0000-0000BBB80000}"/>
    <cellStyle name="Millares 3 5 2 2 2" xfId="1652" xr:uid="{00000000-0005-0000-0000-0000BCB80000}"/>
    <cellStyle name="Millares 3 5 2 2 2 10" xfId="22883" xr:uid="{00000000-0005-0000-0000-0000BDB80000}"/>
    <cellStyle name="Millares 3 5 2 2 2 11" xfId="33227" xr:uid="{00000000-0005-0000-0000-0000BEB80000}"/>
    <cellStyle name="Millares 3 5 2 2 2 2" xfId="1653" xr:uid="{00000000-0005-0000-0000-0000BFB80000}"/>
    <cellStyle name="Millares 3 5 2 2 2 2 2" xfId="1654" xr:uid="{00000000-0005-0000-0000-0000C0B80000}"/>
    <cellStyle name="Millares 3 5 2 2 2 2 2 2" xfId="3824" xr:uid="{00000000-0005-0000-0000-0000C1B80000}"/>
    <cellStyle name="Millares 3 5 2 2 2 2 2 2 2" xfId="7254" xr:uid="{00000000-0005-0000-0000-0000C2B80000}"/>
    <cellStyle name="Millares 3 5 2 2 2 2 2 2 2 2" xfId="17649" xr:uid="{00000000-0005-0000-0000-0000C3B80000}"/>
    <cellStyle name="Millares 3 5 2 2 2 2 2 2 2 2 2" xfId="48703" xr:uid="{00000000-0005-0000-0000-0000C4B80000}"/>
    <cellStyle name="Millares 3 5 2 2 2 2 2 2 2 3" xfId="28019" xr:uid="{00000000-0005-0000-0000-0000C5B80000}"/>
    <cellStyle name="Millares 3 5 2 2 2 2 2 2 2 4" xfId="38363" xr:uid="{00000000-0005-0000-0000-0000C6B80000}"/>
    <cellStyle name="Millares 3 5 2 2 2 2 2 2 3" xfId="10734" xr:uid="{00000000-0005-0000-0000-0000C7B80000}"/>
    <cellStyle name="Millares 3 5 2 2 2 2 2 2 3 2" xfId="21100" xr:uid="{00000000-0005-0000-0000-0000C8B80000}"/>
    <cellStyle name="Millares 3 5 2 2 2 2 2 2 3 2 2" xfId="52149" xr:uid="{00000000-0005-0000-0000-0000C9B80000}"/>
    <cellStyle name="Millares 3 5 2 2 2 2 2 2 3 3" xfId="31465" xr:uid="{00000000-0005-0000-0000-0000CAB80000}"/>
    <cellStyle name="Millares 3 5 2 2 2 2 2 2 3 4" xfId="41809" xr:uid="{00000000-0005-0000-0000-0000CBB80000}"/>
    <cellStyle name="Millares 3 5 2 2 2 2 2 2 4" xfId="14221" xr:uid="{00000000-0005-0000-0000-0000CCB80000}"/>
    <cellStyle name="Millares 3 5 2 2 2 2 2 2 4 2" xfId="45277" xr:uid="{00000000-0005-0000-0000-0000CDB80000}"/>
    <cellStyle name="Millares 3 5 2 2 2 2 2 2 5" xfId="24593" xr:uid="{00000000-0005-0000-0000-0000CEB80000}"/>
    <cellStyle name="Millares 3 5 2 2 2 2 2 2 6" xfId="34937" xr:uid="{00000000-0005-0000-0000-0000CFB80000}"/>
    <cellStyle name="Millares 3 5 2 2 2 2 2 3" xfId="5542" xr:uid="{00000000-0005-0000-0000-0000D0B80000}"/>
    <cellStyle name="Millares 3 5 2 2 2 2 2 3 2" xfId="15939" xr:uid="{00000000-0005-0000-0000-0000D1B80000}"/>
    <cellStyle name="Millares 3 5 2 2 2 2 2 3 2 2" xfId="46995" xr:uid="{00000000-0005-0000-0000-0000D2B80000}"/>
    <cellStyle name="Millares 3 5 2 2 2 2 2 3 3" xfId="26311" xr:uid="{00000000-0005-0000-0000-0000D3B80000}"/>
    <cellStyle name="Millares 3 5 2 2 2 2 2 3 4" xfId="36655" xr:uid="{00000000-0005-0000-0000-0000D4B80000}"/>
    <cellStyle name="Millares 3 5 2 2 2 2 2 4" xfId="8976" xr:uid="{00000000-0005-0000-0000-0000D5B80000}"/>
    <cellStyle name="Millares 3 5 2 2 2 2 2 4 2" xfId="19361" xr:uid="{00000000-0005-0000-0000-0000D6B80000}"/>
    <cellStyle name="Millares 3 5 2 2 2 2 2 4 2 2" xfId="50411" xr:uid="{00000000-0005-0000-0000-0000D7B80000}"/>
    <cellStyle name="Millares 3 5 2 2 2 2 2 4 3" xfId="29727" xr:uid="{00000000-0005-0000-0000-0000D8B80000}"/>
    <cellStyle name="Millares 3 5 2 2 2 2 2 4 4" xfId="40071" xr:uid="{00000000-0005-0000-0000-0000D9B80000}"/>
    <cellStyle name="Millares 3 5 2 2 2 2 2 5" xfId="12513" xr:uid="{00000000-0005-0000-0000-0000DAB80000}"/>
    <cellStyle name="Millares 3 5 2 2 2 2 2 5 2" xfId="43569" xr:uid="{00000000-0005-0000-0000-0000DBB80000}"/>
    <cellStyle name="Millares 3 5 2 2 2 2 2 6" xfId="22885" xr:uid="{00000000-0005-0000-0000-0000DCB80000}"/>
    <cellStyle name="Millares 3 5 2 2 2 2 2 7" xfId="33229" xr:uid="{00000000-0005-0000-0000-0000DDB80000}"/>
    <cellStyle name="Millares 3 5 2 2 2 2 3" xfId="3823" xr:uid="{00000000-0005-0000-0000-0000DEB80000}"/>
    <cellStyle name="Millares 3 5 2 2 2 2 3 2" xfId="7253" xr:uid="{00000000-0005-0000-0000-0000DFB80000}"/>
    <cellStyle name="Millares 3 5 2 2 2 2 3 2 2" xfId="17648" xr:uid="{00000000-0005-0000-0000-0000E0B80000}"/>
    <cellStyle name="Millares 3 5 2 2 2 2 3 2 2 2" xfId="48702" xr:uid="{00000000-0005-0000-0000-0000E1B80000}"/>
    <cellStyle name="Millares 3 5 2 2 2 2 3 2 3" xfId="28018" xr:uid="{00000000-0005-0000-0000-0000E2B80000}"/>
    <cellStyle name="Millares 3 5 2 2 2 2 3 2 4" xfId="38362" xr:uid="{00000000-0005-0000-0000-0000E3B80000}"/>
    <cellStyle name="Millares 3 5 2 2 2 2 3 3" xfId="10733" xr:uid="{00000000-0005-0000-0000-0000E4B80000}"/>
    <cellStyle name="Millares 3 5 2 2 2 2 3 3 2" xfId="21099" xr:uid="{00000000-0005-0000-0000-0000E5B80000}"/>
    <cellStyle name="Millares 3 5 2 2 2 2 3 3 2 2" xfId="52148" xr:uid="{00000000-0005-0000-0000-0000E6B80000}"/>
    <cellStyle name="Millares 3 5 2 2 2 2 3 3 3" xfId="31464" xr:uid="{00000000-0005-0000-0000-0000E7B80000}"/>
    <cellStyle name="Millares 3 5 2 2 2 2 3 3 4" xfId="41808" xr:uid="{00000000-0005-0000-0000-0000E8B80000}"/>
    <cellStyle name="Millares 3 5 2 2 2 2 3 4" xfId="14220" xr:uid="{00000000-0005-0000-0000-0000E9B80000}"/>
    <cellStyle name="Millares 3 5 2 2 2 2 3 4 2" xfId="45276" xr:uid="{00000000-0005-0000-0000-0000EAB80000}"/>
    <cellStyle name="Millares 3 5 2 2 2 2 3 5" xfId="24592" xr:uid="{00000000-0005-0000-0000-0000EBB80000}"/>
    <cellStyle name="Millares 3 5 2 2 2 2 3 6" xfId="34936" xr:uid="{00000000-0005-0000-0000-0000ECB80000}"/>
    <cellStyle name="Millares 3 5 2 2 2 2 4" xfId="5541" xr:uid="{00000000-0005-0000-0000-0000EDB80000}"/>
    <cellStyle name="Millares 3 5 2 2 2 2 4 2" xfId="15938" xr:uid="{00000000-0005-0000-0000-0000EEB80000}"/>
    <cellStyle name="Millares 3 5 2 2 2 2 4 2 2" xfId="46994" xr:uid="{00000000-0005-0000-0000-0000EFB80000}"/>
    <cellStyle name="Millares 3 5 2 2 2 2 4 3" xfId="26310" xr:uid="{00000000-0005-0000-0000-0000F0B80000}"/>
    <cellStyle name="Millares 3 5 2 2 2 2 4 4" xfId="36654" xr:uid="{00000000-0005-0000-0000-0000F1B80000}"/>
    <cellStyle name="Millares 3 5 2 2 2 2 5" xfId="8975" xr:uid="{00000000-0005-0000-0000-0000F2B80000}"/>
    <cellStyle name="Millares 3 5 2 2 2 2 5 2" xfId="19360" xr:uid="{00000000-0005-0000-0000-0000F3B80000}"/>
    <cellStyle name="Millares 3 5 2 2 2 2 5 2 2" xfId="50410" xr:uid="{00000000-0005-0000-0000-0000F4B80000}"/>
    <cellStyle name="Millares 3 5 2 2 2 2 5 3" xfId="29726" xr:uid="{00000000-0005-0000-0000-0000F5B80000}"/>
    <cellStyle name="Millares 3 5 2 2 2 2 5 4" xfId="40070" xr:uid="{00000000-0005-0000-0000-0000F6B80000}"/>
    <cellStyle name="Millares 3 5 2 2 2 2 6" xfId="12512" xr:uid="{00000000-0005-0000-0000-0000F7B80000}"/>
    <cellStyle name="Millares 3 5 2 2 2 2 6 2" xfId="43568" xr:uid="{00000000-0005-0000-0000-0000F8B80000}"/>
    <cellStyle name="Millares 3 5 2 2 2 2 7" xfId="22884" xr:uid="{00000000-0005-0000-0000-0000F9B80000}"/>
    <cellStyle name="Millares 3 5 2 2 2 2 8" xfId="33228" xr:uid="{00000000-0005-0000-0000-0000FAB80000}"/>
    <cellStyle name="Millares 3 5 2 2 2 3" xfId="1655" xr:uid="{00000000-0005-0000-0000-0000FBB80000}"/>
    <cellStyle name="Millares 3 5 2 2 2 3 2" xfId="3825" xr:uid="{00000000-0005-0000-0000-0000FCB80000}"/>
    <cellStyle name="Millares 3 5 2 2 2 3 2 2" xfId="7255" xr:uid="{00000000-0005-0000-0000-0000FDB80000}"/>
    <cellStyle name="Millares 3 5 2 2 2 3 2 2 2" xfId="17650" xr:uid="{00000000-0005-0000-0000-0000FEB80000}"/>
    <cellStyle name="Millares 3 5 2 2 2 3 2 2 2 2" xfId="48704" xr:uid="{00000000-0005-0000-0000-0000FFB80000}"/>
    <cellStyle name="Millares 3 5 2 2 2 3 2 2 3" xfId="28020" xr:uid="{00000000-0005-0000-0000-000000B90000}"/>
    <cellStyle name="Millares 3 5 2 2 2 3 2 2 4" xfId="38364" xr:uid="{00000000-0005-0000-0000-000001B90000}"/>
    <cellStyle name="Millares 3 5 2 2 2 3 2 3" xfId="10735" xr:uid="{00000000-0005-0000-0000-000002B90000}"/>
    <cellStyle name="Millares 3 5 2 2 2 3 2 3 2" xfId="21101" xr:uid="{00000000-0005-0000-0000-000003B90000}"/>
    <cellStyle name="Millares 3 5 2 2 2 3 2 3 2 2" xfId="52150" xr:uid="{00000000-0005-0000-0000-000004B90000}"/>
    <cellStyle name="Millares 3 5 2 2 2 3 2 3 3" xfId="31466" xr:uid="{00000000-0005-0000-0000-000005B90000}"/>
    <cellStyle name="Millares 3 5 2 2 2 3 2 3 4" xfId="41810" xr:uid="{00000000-0005-0000-0000-000006B90000}"/>
    <cellStyle name="Millares 3 5 2 2 2 3 2 4" xfId="14222" xr:uid="{00000000-0005-0000-0000-000007B90000}"/>
    <cellStyle name="Millares 3 5 2 2 2 3 2 4 2" xfId="45278" xr:uid="{00000000-0005-0000-0000-000008B90000}"/>
    <cellStyle name="Millares 3 5 2 2 2 3 2 5" xfId="24594" xr:uid="{00000000-0005-0000-0000-000009B90000}"/>
    <cellStyle name="Millares 3 5 2 2 2 3 2 6" xfId="34938" xr:uid="{00000000-0005-0000-0000-00000AB90000}"/>
    <cellStyle name="Millares 3 5 2 2 2 3 3" xfId="5543" xr:uid="{00000000-0005-0000-0000-00000BB90000}"/>
    <cellStyle name="Millares 3 5 2 2 2 3 3 2" xfId="15940" xr:uid="{00000000-0005-0000-0000-00000CB90000}"/>
    <cellStyle name="Millares 3 5 2 2 2 3 3 2 2" xfId="46996" xr:uid="{00000000-0005-0000-0000-00000DB90000}"/>
    <cellStyle name="Millares 3 5 2 2 2 3 3 3" xfId="26312" xr:uid="{00000000-0005-0000-0000-00000EB90000}"/>
    <cellStyle name="Millares 3 5 2 2 2 3 3 4" xfId="36656" xr:uid="{00000000-0005-0000-0000-00000FB90000}"/>
    <cellStyle name="Millares 3 5 2 2 2 3 4" xfId="8977" xr:uid="{00000000-0005-0000-0000-000010B90000}"/>
    <cellStyle name="Millares 3 5 2 2 2 3 4 2" xfId="19362" xr:uid="{00000000-0005-0000-0000-000011B90000}"/>
    <cellStyle name="Millares 3 5 2 2 2 3 4 2 2" xfId="50412" xr:uid="{00000000-0005-0000-0000-000012B90000}"/>
    <cellStyle name="Millares 3 5 2 2 2 3 4 3" xfId="29728" xr:uid="{00000000-0005-0000-0000-000013B90000}"/>
    <cellStyle name="Millares 3 5 2 2 2 3 4 4" xfId="40072" xr:uid="{00000000-0005-0000-0000-000014B90000}"/>
    <cellStyle name="Millares 3 5 2 2 2 3 5" xfId="12514" xr:uid="{00000000-0005-0000-0000-000015B90000}"/>
    <cellStyle name="Millares 3 5 2 2 2 3 5 2" xfId="43570" xr:uid="{00000000-0005-0000-0000-000016B90000}"/>
    <cellStyle name="Millares 3 5 2 2 2 3 6" xfId="22886" xr:uid="{00000000-0005-0000-0000-000017B90000}"/>
    <cellStyle name="Millares 3 5 2 2 2 3 7" xfId="33230" xr:uid="{00000000-0005-0000-0000-000018B90000}"/>
    <cellStyle name="Millares 3 5 2 2 2 4" xfId="1656" xr:uid="{00000000-0005-0000-0000-000019B90000}"/>
    <cellStyle name="Millares 3 5 2 2 2 4 2" xfId="3826" xr:uid="{00000000-0005-0000-0000-00001AB90000}"/>
    <cellStyle name="Millares 3 5 2 2 2 4 2 2" xfId="7256" xr:uid="{00000000-0005-0000-0000-00001BB90000}"/>
    <cellStyle name="Millares 3 5 2 2 2 4 2 2 2" xfId="17651" xr:uid="{00000000-0005-0000-0000-00001CB90000}"/>
    <cellStyle name="Millares 3 5 2 2 2 4 2 2 2 2" xfId="48705" xr:uid="{00000000-0005-0000-0000-00001DB90000}"/>
    <cellStyle name="Millares 3 5 2 2 2 4 2 2 3" xfId="28021" xr:uid="{00000000-0005-0000-0000-00001EB90000}"/>
    <cellStyle name="Millares 3 5 2 2 2 4 2 2 4" xfId="38365" xr:uid="{00000000-0005-0000-0000-00001FB90000}"/>
    <cellStyle name="Millares 3 5 2 2 2 4 2 3" xfId="10736" xr:uid="{00000000-0005-0000-0000-000020B90000}"/>
    <cellStyle name="Millares 3 5 2 2 2 4 2 3 2" xfId="21102" xr:uid="{00000000-0005-0000-0000-000021B90000}"/>
    <cellStyle name="Millares 3 5 2 2 2 4 2 3 2 2" xfId="52151" xr:uid="{00000000-0005-0000-0000-000022B90000}"/>
    <cellStyle name="Millares 3 5 2 2 2 4 2 3 3" xfId="31467" xr:uid="{00000000-0005-0000-0000-000023B90000}"/>
    <cellStyle name="Millares 3 5 2 2 2 4 2 3 4" xfId="41811" xr:uid="{00000000-0005-0000-0000-000024B90000}"/>
    <cellStyle name="Millares 3 5 2 2 2 4 2 4" xfId="14223" xr:uid="{00000000-0005-0000-0000-000025B90000}"/>
    <cellStyle name="Millares 3 5 2 2 2 4 2 4 2" xfId="45279" xr:uid="{00000000-0005-0000-0000-000026B90000}"/>
    <cellStyle name="Millares 3 5 2 2 2 4 2 5" xfId="24595" xr:uid="{00000000-0005-0000-0000-000027B90000}"/>
    <cellStyle name="Millares 3 5 2 2 2 4 2 6" xfId="34939" xr:uid="{00000000-0005-0000-0000-000028B90000}"/>
    <cellStyle name="Millares 3 5 2 2 2 4 3" xfId="5544" xr:uid="{00000000-0005-0000-0000-000029B90000}"/>
    <cellStyle name="Millares 3 5 2 2 2 4 3 2" xfId="15941" xr:uid="{00000000-0005-0000-0000-00002AB90000}"/>
    <cellStyle name="Millares 3 5 2 2 2 4 3 2 2" xfId="46997" xr:uid="{00000000-0005-0000-0000-00002BB90000}"/>
    <cellStyle name="Millares 3 5 2 2 2 4 3 3" xfId="26313" xr:uid="{00000000-0005-0000-0000-00002CB90000}"/>
    <cellStyle name="Millares 3 5 2 2 2 4 3 4" xfId="36657" xr:uid="{00000000-0005-0000-0000-00002DB90000}"/>
    <cellStyle name="Millares 3 5 2 2 2 4 4" xfId="8978" xr:uid="{00000000-0005-0000-0000-00002EB90000}"/>
    <cellStyle name="Millares 3 5 2 2 2 4 4 2" xfId="19363" xr:uid="{00000000-0005-0000-0000-00002FB90000}"/>
    <cellStyle name="Millares 3 5 2 2 2 4 4 2 2" xfId="50413" xr:uid="{00000000-0005-0000-0000-000030B90000}"/>
    <cellStyle name="Millares 3 5 2 2 2 4 4 3" xfId="29729" xr:uid="{00000000-0005-0000-0000-000031B90000}"/>
    <cellStyle name="Millares 3 5 2 2 2 4 4 4" xfId="40073" xr:uid="{00000000-0005-0000-0000-000032B90000}"/>
    <cellStyle name="Millares 3 5 2 2 2 4 5" xfId="12515" xr:uid="{00000000-0005-0000-0000-000033B90000}"/>
    <cellStyle name="Millares 3 5 2 2 2 4 5 2" xfId="43571" xr:uid="{00000000-0005-0000-0000-000034B90000}"/>
    <cellStyle name="Millares 3 5 2 2 2 4 6" xfId="22887" xr:uid="{00000000-0005-0000-0000-000035B90000}"/>
    <cellStyle name="Millares 3 5 2 2 2 4 7" xfId="33231" xr:uid="{00000000-0005-0000-0000-000036B90000}"/>
    <cellStyle name="Millares 3 5 2 2 2 5" xfId="1657" xr:uid="{00000000-0005-0000-0000-000037B90000}"/>
    <cellStyle name="Millares 3 5 2 2 2 5 2" xfId="3827" xr:uid="{00000000-0005-0000-0000-000038B90000}"/>
    <cellStyle name="Millares 3 5 2 2 2 5 2 2" xfId="7257" xr:uid="{00000000-0005-0000-0000-000039B90000}"/>
    <cellStyle name="Millares 3 5 2 2 2 5 2 2 2" xfId="17652" xr:uid="{00000000-0005-0000-0000-00003AB90000}"/>
    <cellStyle name="Millares 3 5 2 2 2 5 2 2 2 2" xfId="48706" xr:uid="{00000000-0005-0000-0000-00003BB90000}"/>
    <cellStyle name="Millares 3 5 2 2 2 5 2 2 3" xfId="28022" xr:uid="{00000000-0005-0000-0000-00003CB90000}"/>
    <cellStyle name="Millares 3 5 2 2 2 5 2 2 4" xfId="38366" xr:uid="{00000000-0005-0000-0000-00003DB90000}"/>
    <cellStyle name="Millares 3 5 2 2 2 5 2 3" xfId="10737" xr:uid="{00000000-0005-0000-0000-00003EB90000}"/>
    <cellStyle name="Millares 3 5 2 2 2 5 2 3 2" xfId="21103" xr:uid="{00000000-0005-0000-0000-00003FB90000}"/>
    <cellStyle name="Millares 3 5 2 2 2 5 2 3 2 2" xfId="52152" xr:uid="{00000000-0005-0000-0000-000040B90000}"/>
    <cellStyle name="Millares 3 5 2 2 2 5 2 3 3" xfId="31468" xr:uid="{00000000-0005-0000-0000-000041B90000}"/>
    <cellStyle name="Millares 3 5 2 2 2 5 2 3 4" xfId="41812" xr:uid="{00000000-0005-0000-0000-000042B90000}"/>
    <cellStyle name="Millares 3 5 2 2 2 5 2 4" xfId="14224" xr:uid="{00000000-0005-0000-0000-000043B90000}"/>
    <cellStyle name="Millares 3 5 2 2 2 5 2 4 2" xfId="45280" xr:uid="{00000000-0005-0000-0000-000044B90000}"/>
    <cellStyle name="Millares 3 5 2 2 2 5 2 5" xfId="24596" xr:uid="{00000000-0005-0000-0000-000045B90000}"/>
    <cellStyle name="Millares 3 5 2 2 2 5 2 6" xfId="34940" xr:uid="{00000000-0005-0000-0000-000046B90000}"/>
    <cellStyle name="Millares 3 5 2 2 2 5 3" xfId="5545" xr:uid="{00000000-0005-0000-0000-000047B90000}"/>
    <cellStyle name="Millares 3 5 2 2 2 5 3 2" xfId="15942" xr:uid="{00000000-0005-0000-0000-000048B90000}"/>
    <cellStyle name="Millares 3 5 2 2 2 5 3 2 2" xfId="46998" xr:uid="{00000000-0005-0000-0000-000049B90000}"/>
    <cellStyle name="Millares 3 5 2 2 2 5 3 3" xfId="26314" xr:uid="{00000000-0005-0000-0000-00004AB90000}"/>
    <cellStyle name="Millares 3 5 2 2 2 5 3 4" xfId="36658" xr:uid="{00000000-0005-0000-0000-00004BB90000}"/>
    <cellStyle name="Millares 3 5 2 2 2 5 4" xfId="8979" xr:uid="{00000000-0005-0000-0000-00004CB90000}"/>
    <cellStyle name="Millares 3 5 2 2 2 5 4 2" xfId="19364" xr:uid="{00000000-0005-0000-0000-00004DB90000}"/>
    <cellStyle name="Millares 3 5 2 2 2 5 4 2 2" xfId="50414" xr:uid="{00000000-0005-0000-0000-00004EB90000}"/>
    <cellStyle name="Millares 3 5 2 2 2 5 4 3" xfId="29730" xr:uid="{00000000-0005-0000-0000-00004FB90000}"/>
    <cellStyle name="Millares 3 5 2 2 2 5 4 4" xfId="40074" xr:uid="{00000000-0005-0000-0000-000050B90000}"/>
    <cellStyle name="Millares 3 5 2 2 2 5 5" xfId="12516" xr:uid="{00000000-0005-0000-0000-000051B90000}"/>
    <cellStyle name="Millares 3 5 2 2 2 5 5 2" xfId="43572" xr:uid="{00000000-0005-0000-0000-000052B90000}"/>
    <cellStyle name="Millares 3 5 2 2 2 5 6" xfId="22888" xr:uid="{00000000-0005-0000-0000-000053B90000}"/>
    <cellStyle name="Millares 3 5 2 2 2 5 7" xfId="33232" xr:uid="{00000000-0005-0000-0000-000054B90000}"/>
    <cellStyle name="Millares 3 5 2 2 2 6" xfId="3822" xr:uid="{00000000-0005-0000-0000-000055B90000}"/>
    <cellStyle name="Millares 3 5 2 2 2 6 2" xfId="7252" xr:uid="{00000000-0005-0000-0000-000056B90000}"/>
    <cellStyle name="Millares 3 5 2 2 2 6 2 2" xfId="17647" xr:uid="{00000000-0005-0000-0000-000057B90000}"/>
    <cellStyle name="Millares 3 5 2 2 2 6 2 2 2" xfId="48701" xr:uid="{00000000-0005-0000-0000-000058B90000}"/>
    <cellStyle name="Millares 3 5 2 2 2 6 2 3" xfId="28017" xr:uid="{00000000-0005-0000-0000-000059B90000}"/>
    <cellStyle name="Millares 3 5 2 2 2 6 2 4" xfId="38361" xr:uid="{00000000-0005-0000-0000-00005AB90000}"/>
    <cellStyle name="Millares 3 5 2 2 2 6 3" xfId="10732" xr:uid="{00000000-0005-0000-0000-00005BB90000}"/>
    <cellStyle name="Millares 3 5 2 2 2 6 3 2" xfId="21098" xr:uid="{00000000-0005-0000-0000-00005CB90000}"/>
    <cellStyle name="Millares 3 5 2 2 2 6 3 2 2" xfId="52147" xr:uid="{00000000-0005-0000-0000-00005DB90000}"/>
    <cellStyle name="Millares 3 5 2 2 2 6 3 3" xfId="31463" xr:uid="{00000000-0005-0000-0000-00005EB90000}"/>
    <cellStyle name="Millares 3 5 2 2 2 6 3 4" xfId="41807" xr:uid="{00000000-0005-0000-0000-00005FB90000}"/>
    <cellStyle name="Millares 3 5 2 2 2 6 4" xfId="14219" xr:uid="{00000000-0005-0000-0000-000060B90000}"/>
    <cellStyle name="Millares 3 5 2 2 2 6 4 2" xfId="45275" xr:uid="{00000000-0005-0000-0000-000061B90000}"/>
    <cellStyle name="Millares 3 5 2 2 2 6 5" xfId="24591" xr:uid="{00000000-0005-0000-0000-000062B90000}"/>
    <cellStyle name="Millares 3 5 2 2 2 6 6" xfId="34935" xr:uid="{00000000-0005-0000-0000-000063B90000}"/>
    <cellStyle name="Millares 3 5 2 2 2 7" xfId="5540" xr:uid="{00000000-0005-0000-0000-000064B90000}"/>
    <cellStyle name="Millares 3 5 2 2 2 7 2" xfId="15937" xr:uid="{00000000-0005-0000-0000-000065B90000}"/>
    <cellStyle name="Millares 3 5 2 2 2 7 2 2" xfId="46993" xr:uid="{00000000-0005-0000-0000-000066B90000}"/>
    <cellStyle name="Millares 3 5 2 2 2 7 3" xfId="26309" xr:uid="{00000000-0005-0000-0000-000067B90000}"/>
    <cellStyle name="Millares 3 5 2 2 2 7 4" xfId="36653" xr:uid="{00000000-0005-0000-0000-000068B90000}"/>
    <cellStyle name="Millares 3 5 2 2 2 8" xfId="8974" xr:uid="{00000000-0005-0000-0000-000069B90000}"/>
    <cellStyle name="Millares 3 5 2 2 2 8 2" xfId="19359" xr:uid="{00000000-0005-0000-0000-00006AB90000}"/>
    <cellStyle name="Millares 3 5 2 2 2 8 2 2" xfId="50409" xr:uid="{00000000-0005-0000-0000-00006BB90000}"/>
    <cellStyle name="Millares 3 5 2 2 2 8 3" xfId="29725" xr:uid="{00000000-0005-0000-0000-00006CB90000}"/>
    <cellStyle name="Millares 3 5 2 2 2 8 4" xfId="40069" xr:uid="{00000000-0005-0000-0000-00006DB90000}"/>
    <cellStyle name="Millares 3 5 2 2 2 9" xfId="12511" xr:uid="{00000000-0005-0000-0000-00006EB90000}"/>
    <cellStyle name="Millares 3 5 2 2 2 9 2" xfId="43567" xr:uid="{00000000-0005-0000-0000-00006FB90000}"/>
    <cellStyle name="Millares 3 5 2 2 3" xfId="1658" xr:uid="{00000000-0005-0000-0000-000070B90000}"/>
    <cellStyle name="Millares 3 5 2 2 3 2" xfId="1659" xr:uid="{00000000-0005-0000-0000-000071B90000}"/>
    <cellStyle name="Millares 3 5 2 2 3 2 2" xfId="3829" xr:uid="{00000000-0005-0000-0000-000072B90000}"/>
    <cellStyle name="Millares 3 5 2 2 3 2 2 2" xfId="7259" xr:uid="{00000000-0005-0000-0000-000073B90000}"/>
    <cellStyle name="Millares 3 5 2 2 3 2 2 2 2" xfId="17654" xr:uid="{00000000-0005-0000-0000-000074B90000}"/>
    <cellStyle name="Millares 3 5 2 2 3 2 2 2 2 2" xfId="48708" xr:uid="{00000000-0005-0000-0000-000075B90000}"/>
    <cellStyle name="Millares 3 5 2 2 3 2 2 2 3" xfId="28024" xr:uid="{00000000-0005-0000-0000-000076B90000}"/>
    <cellStyle name="Millares 3 5 2 2 3 2 2 2 4" xfId="38368" xr:uid="{00000000-0005-0000-0000-000077B90000}"/>
    <cellStyle name="Millares 3 5 2 2 3 2 2 3" xfId="10739" xr:uid="{00000000-0005-0000-0000-000078B90000}"/>
    <cellStyle name="Millares 3 5 2 2 3 2 2 3 2" xfId="21105" xr:uid="{00000000-0005-0000-0000-000079B90000}"/>
    <cellStyle name="Millares 3 5 2 2 3 2 2 3 2 2" xfId="52154" xr:uid="{00000000-0005-0000-0000-00007AB90000}"/>
    <cellStyle name="Millares 3 5 2 2 3 2 2 3 3" xfId="31470" xr:uid="{00000000-0005-0000-0000-00007BB90000}"/>
    <cellStyle name="Millares 3 5 2 2 3 2 2 3 4" xfId="41814" xr:uid="{00000000-0005-0000-0000-00007CB90000}"/>
    <cellStyle name="Millares 3 5 2 2 3 2 2 4" xfId="14226" xr:uid="{00000000-0005-0000-0000-00007DB90000}"/>
    <cellStyle name="Millares 3 5 2 2 3 2 2 4 2" xfId="45282" xr:uid="{00000000-0005-0000-0000-00007EB90000}"/>
    <cellStyle name="Millares 3 5 2 2 3 2 2 5" xfId="24598" xr:uid="{00000000-0005-0000-0000-00007FB90000}"/>
    <cellStyle name="Millares 3 5 2 2 3 2 2 6" xfId="34942" xr:uid="{00000000-0005-0000-0000-000080B90000}"/>
    <cellStyle name="Millares 3 5 2 2 3 2 3" xfId="5547" xr:uid="{00000000-0005-0000-0000-000081B90000}"/>
    <cellStyle name="Millares 3 5 2 2 3 2 3 2" xfId="15944" xr:uid="{00000000-0005-0000-0000-000082B90000}"/>
    <cellStyle name="Millares 3 5 2 2 3 2 3 2 2" xfId="47000" xr:uid="{00000000-0005-0000-0000-000083B90000}"/>
    <cellStyle name="Millares 3 5 2 2 3 2 3 3" xfId="26316" xr:uid="{00000000-0005-0000-0000-000084B90000}"/>
    <cellStyle name="Millares 3 5 2 2 3 2 3 4" xfId="36660" xr:uid="{00000000-0005-0000-0000-000085B90000}"/>
    <cellStyle name="Millares 3 5 2 2 3 2 4" xfId="8981" xr:uid="{00000000-0005-0000-0000-000086B90000}"/>
    <cellStyle name="Millares 3 5 2 2 3 2 4 2" xfId="19366" xr:uid="{00000000-0005-0000-0000-000087B90000}"/>
    <cellStyle name="Millares 3 5 2 2 3 2 4 2 2" xfId="50416" xr:uid="{00000000-0005-0000-0000-000088B90000}"/>
    <cellStyle name="Millares 3 5 2 2 3 2 4 3" xfId="29732" xr:uid="{00000000-0005-0000-0000-000089B90000}"/>
    <cellStyle name="Millares 3 5 2 2 3 2 4 4" xfId="40076" xr:uid="{00000000-0005-0000-0000-00008AB90000}"/>
    <cellStyle name="Millares 3 5 2 2 3 2 5" xfId="12518" xr:uid="{00000000-0005-0000-0000-00008BB90000}"/>
    <cellStyle name="Millares 3 5 2 2 3 2 5 2" xfId="43574" xr:uid="{00000000-0005-0000-0000-00008CB90000}"/>
    <cellStyle name="Millares 3 5 2 2 3 2 6" xfId="22890" xr:uid="{00000000-0005-0000-0000-00008DB90000}"/>
    <cellStyle name="Millares 3 5 2 2 3 2 7" xfId="33234" xr:uid="{00000000-0005-0000-0000-00008EB90000}"/>
    <cellStyle name="Millares 3 5 2 2 3 3" xfId="3828" xr:uid="{00000000-0005-0000-0000-00008FB90000}"/>
    <cellStyle name="Millares 3 5 2 2 3 3 2" xfId="7258" xr:uid="{00000000-0005-0000-0000-000090B90000}"/>
    <cellStyle name="Millares 3 5 2 2 3 3 2 2" xfId="17653" xr:uid="{00000000-0005-0000-0000-000091B90000}"/>
    <cellStyle name="Millares 3 5 2 2 3 3 2 2 2" xfId="48707" xr:uid="{00000000-0005-0000-0000-000092B90000}"/>
    <cellStyle name="Millares 3 5 2 2 3 3 2 3" xfId="28023" xr:uid="{00000000-0005-0000-0000-000093B90000}"/>
    <cellStyle name="Millares 3 5 2 2 3 3 2 4" xfId="38367" xr:uid="{00000000-0005-0000-0000-000094B90000}"/>
    <cellStyle name="Millares 3 5 2 2 3 3 3" xfId="10738" xr:uid="{00000000-0005-0000-0000-000095B90000}"/>
    <cellStyle name="Millares 3 5 2 2 3 3 3 2" xfId="21104" xr:uid="{00000000-0005-0000-0000-000096B90000}"/>
    <cellStyle name="Millares 3 5 2 2 3 3 3 2 2" xfId="52153" xr:uid="{00000000-0005-0000-0000-000097B90000}"/>
    <cellStyle name="Millares 3 5 2 2 3 3 3 3" xfId="31469" xr:uid="{00000000-0005-0000-0000-000098B90000}"/>
    <cellStyle name="Millares 3 5 2 2 3 3 3 4" xfId="41813" xr:uid="{00000000-0005-0000-0000-000099B90000}"/>
    <cellStyle name="Millares 3 5 2 2 3 3 4" xfId="14225" xr:uid="{00000000-0005-0000-0000-00009AB90000}"/>
    <cellStyle name="Millares 3 5 2 2 3 3 4 2" xfId="45281" xr:uid="{00000000-0005-0000-0000-00009BB90000}"/>
    <cellStyle name="Millares 3 5 2 2 3 3 5" xfId="24597" xr:uid="{00000000-0005-0000-0000-00009CB90000}"/>
    <cellStyle name="Millares 3 5 2 2 3 3 6" xfId="34941" xr:uid="{00000000-0005-0000-0000-00009DB90000}"/>
    <cellStyle name="Millares 3 5 2 2 3 4" xfId="5546" xr:uid="{00000000-0005-0000-0000-00009EB90000}"/>
    <cellStyle name="Millares 3 5 2 2 3 4 2" xfId="15943" xr:uid="{00000000-0005-0000-0000-00009FB90000}"/>
    <cellStyle name="Millares 3 5 2 2 3 4 2 2" xfId="46999" xr:uid="{00000000-0005-0000-0000-0000A0B90000}"/>
    <cellStyle name="Millares 3 5 2 2 3 4 3" xfId="26315" xr:uid="{00000000-0005-0000-0000-0000A1B90000}"/>
    <cellStyle name="Millares 3 5 2 2 3 4 4" xfId="36659" xr:uid="{00000000-0005-0000-0000-0000A2B90000}"/>
    <cellStyle name="Millares 3 5 2 2 3 5" xfId="8980" xr:uid="{00000000-0005-0000-0000-0000A3B90000}"/>
    <cellStyle name="Millares 3 5 2 2 3 5 2" xfId="19365" xr:uid="{00000000-0005-0000-0000-0000A4B90000}"/>
    <cellStyle name="Millares 3 5 2 2 3 5 2 2" xfId="50415" xr:uid="{00000000-0005-0000-0000-0000A5B90000}"/>
    <cellStyle name="Millares 3 5 2 2 3 5 3" xfId="29731" xr:uid="{00000000-0005-0000-0000-0000A6B90000}"/>
    <cellStyle name="Millares 3 5 2 2 3 5 4" xfId="40075" xr:uid="{00000000-0005-0000-0000-0000A7B90000}"/>
    <cellStyle name="Millares 3 5 2 2 3 6" xfId="12517" xr:uid="{00000000-0005-0000-0000-0000A8B90000}"/>
    <cellStyle name="Millares 3 5 2 2 3 6 2" xfId="43573" xr:uid="{00000000-0005-0000-0000-0000A9B90000}"/>
    <cellStyle name="Millares 3 5 2 2 3 7" xfId="22889" xr:uid="{00000000-0005-0000-0000-0000AAB90000}"/>
    <cellStyle name="Millares 3 5 2 2 3 8" xfId="33233" xr:uid="{00000000-0005-0000-0000-0000ABB90000}"/>
    <cellStyle name="Millares 3 5 2 2 4" xfId="1660" xr:uid="{00000000-0005-0000-0000-0000ACB90000}"/>
    <cellStyle name="Millares 3 5 2 2 4 2" xfId="3830" xr:uid="{00000000-0005-0000-0000-0000ADB90000}"/>
    <cellStyle name="Millares 3 5 2 2 4 2 2" xfId="7260" xr:uid="{00000000-0005-0000-0000-0000AEB90000}"/>
    <cellStyle name="Millares 3 5 2 2 4 2 2 2" xfId="17655" xr:uid="{00000000-0005-0000-0000-0000AFB90000}"/>
    <cellStyle name="Millares 3 5 2 2 4 2 2 2 2" xfId="48709" xr:uid="{00000000-0005-0000-0000-0000B0B90000}"/>
    <cellStyle name="Millares 3 5 2 2 4 2 2 3" xfId="28025" xr:uid="{00000000-0005-0000-0000-0000B1B90000}"/>
    <cellStyle name="Millares 3 5 2 2 4 2 2 4" xfId="38369" xr:uid="{00000000-0005-0000-0000-0000B2B90000}"/>
    <cellStyle name="Millares 3 5 2 2 4 2 3" xfId="10740" xr:uid="{00000000-0005-0000-0000-0000B3B90000}"/>
    <cellStyle name="Millares 3 5 2 2 4 2 3 2" xfId="21106" xr:uid="{00000000-0005-0000-0000-0000B4B90000}"/>
    <cellStyle name="Millares 3 5 2 2 4 2 3 2 2" xfId="52155" xr:uid="{00000000-0005-0000-0000-0000B5B90000}"/>
    <cellStyle name="Millares 3 5 2 2 4 2 3 3" xfId="31471" xr:uid="{00000000-0005-0000-0000-0000B6B90000}"/>
    <cellStyle name="Millares 3 5 2 2 4 2 3 4" xfId="41815" xr:uid="{00000000-0005-0000-0000-0000B7B90000}"/>
    <cellStyle name="Millares 3 5 2 2 4 2 4" xfId="14227" xr:uid="{00000000-0005-0000-0000-0000B8B90000}"/>
    <cellStyle name="Millares 3 5 2 2 4 2 4 2" xfId="45283" xr:uid="{00000000-0005-0000-0000-0000B9B90000}"/>
    <cellStyle name="Millares 3 5 2 2 4 2 5" xfId="24599" xr:uid="{00000000-0005-0000-0000-0000BAB90000}"/>
    <cellStyle name="Millares 3 5 2 2 4 2 6" xfId="34943" xr:uid="{00000000-0005-0000-0000-0000BBB90000}"/>
    <cellStyle name="Millares 3 5 2 2 4 3" xfId="5548" xr:uid="{00000000-0005-0000-0000-0000BCB90000}"/>
    <cellStyle name="Millares 3 5 2 2 4 3 2" xfId="15945" xr:uid="{00000000-0005-0000-0000-0000BDB90000}"/>
    <cellStyle name="Millares 3 5 2 2 4 3 2 2" xfId="47001" xr:uid="{00000000-0005-0000-0000-0000BEB90000}"/>
    <cellStyle name="Millares 3 5 2 2 4 3 3" xfId="26317" xr:uid="{00000000-0005-0000-0000-0000BFB90000}"/>
    <cellStyle name="Millares 3 5 2 2 4 3 4" xfId="36661" xr:uid="{00000000-0005-0000-0000-0000C0B90000}"/>
    <cellStyle name="Millares 3 5 2 2 4 4" xfId="8982" xr:uid="{00000000-0005-0000-0000-0000C1B90000}"/>
    <cellStyle name="Millares 3 5 2 2 4 4 2" xfId="19367" xr:uid="{00000000-0005-0000-0000-0000C2B90000}"/>
    <cellStyle name="Millares 3 5 2 2 4 4 2 2" xfId="50417" xr:uid="{00000000-0005-0000-0000-0000C3B90000}"/>
    <cellStyle name="Millares 3 5 2 2 4 4 3" xfId="29733" xr:uid="{00000000-0005-0000-0000-0000C4B90000}"/>
    <cellStyle name="Millares 3 5 2 2 4 4 4" xfId="40077" xr:uid="{00000000-0005-0000-0000-0000C5B90000}"/>
    <cellStyle name="Millares 3 5 2 2 4 5" xfId="12519" xr:uid="{00000000-0005-0000-0000-0000C6B90000}"/>
    <cellStyle name="Millares 3 5 2 2 4 5 2" xfId="43575" xr:uid="{00000000-0005-0000-0000-0000C7B90000}"/>
    <cellStyle name="Millares 3 5 2 2 4 6" xfId="22891" xr:uid="{00000000-0005-0000-0000-0000C8B90000}"/>
    <cellStyle name="Millares 3 5 2 2 4 7" xfId="33235" xr:uid="{00000000-0005-0000-0000-0000C9B90000}"/>
    <cellStyle name="Millares 3 5 2 2 5" xfId="1661" xr:uid="{00000000-0005-0000-0000-0000CAB90000}"/>
    <cellStyle name="Millares 3 5 2 2 5 2" xfId="3831" xr:uid="{00000000-0005-0000-0000-0000CBB90000}"/>
    <cellStyle name="Millares 3 5 2 2 5 2 2" xfId="7261" xr:uid="{00000000-0005-0000-0000-0000CCB90000}"/>
    <cellStyle name="Millares 3 5 2 2 5 2 2 2" xfId="17656" xr:uid="{00000000-0005-0000-0000-0000CDB90000}"/>
    <cellStyle name="Millares 3 5 2 2 5 2 2 2 2" xfId="48710" xr:uid="{00000000-0005-0000-0000-0000CEB90000}"/>
    <cellStyle name="Millares 3 5 2 2 5 2 2 3" xfId="28026" xr:uid="{00000000-0005-0000-0000-0000CFB90000}"/>
    <cellStyle name="Millares 3 5 2 2 5 2 2 4" xfId="38370" xr:uid="{00000000-0005-0000-0000-0000D0B90000}"/>
    <cellStyle name="Millares 3 5 2 2 5 2 3" xfId="10741" xr:uid="{00000000-0005-0000-0000-0000D1B90000}"/>
    <cellStyle name="Millares 3 5 2 2 5 2 3 2" xfId="21107" xr:uid="{00000000-0005-0000-0000-0000D2B90000}"/>
    <cellStyle name="Millares 3 5 2 2 5 2 3 2 2" xfId="52156" xr:uid="{00000000-0005-0000-0000-0000D3B90000}"/>
    <cellStyle name="Millares 3 5 2 2 5 2 3 3" xfId="31472" xr:uid="{00000000-0005-0000-0000-0000D4B90000}"/>
    <cellStyle name="Millares 3 5 2 2 5 2 3 4" xfId="41816" xr:uid="{00000000-0005-0000-0000-0000D5B90000}"/>
    <cellStyle name="Millares 3 5 2 2 5 2 4" xfId="14228" xr:uid="{00000000-0005-0000-0000-0000D6B90000}"/>
    <cellStyle name="Millares 3 5 2 2 5 2 4 2" xfId="45284" xr:uid="{00000000-0005-0000-0000-0000D7B90000}"/>
    <cellStyle name="Millares 3 5 2 2 5 2 5" xfId="24600" xr:uid="{00000000-0005-0000-0000-0000D8B90000}"/>
    <cellStyle name="Millares 3 5 2 2 5 2 6" xfId="34944" xr:uid="{00000000-0005-0000-0000-0000D9B90000}"/>
    <cellStyle name="Millares 3 5 2 2 5 3" xfId="5549" xr:uid="{00000000-0005-0000-0000-0000DAB90000}"/>
    <cellStyle name="Millares 3 5 2 2 5 3 2" xfId="15946" xr:uid="{00000000-0005-0000-0000-0000DBB90000}"/>
    <cellStyle name="Millares 3 5 2 2 5 3 2 2" xfId="47002" xr:uid="{00000000-0005-0000-0000-0000DCB90000}"/>
    <cellStyle name="Millares 3 5 2 2 5 3 3" xfId="26318" xr:uid="{00000000-0005-0000-0000-0000DDB90000}"/>
    <cellStyle name="Millares 3 5 2 2 5 3 4" xfId="36662" xr:uid="{00000000-0005-0000-0000-0000DEB90000}"/>
    <cellStyle name="Millares 3 5 2 2 5 4" xfId="8983" xr:uid="{00000000-0005-0000-0000-0000DFB90000}"/>
    <cellStyle name="Millares 3 5 2 2 5 4 2" xfId="19368" xr:uid="{00000000-0005-0000-0000-0000E0B90000}"/>
    <cellStyle name="Millares 3 5 2 2 5 4 2 2" xfId="50418" xr:uid="{00000000-0005-0000-0000-0000E1B90000}"/>
    <cellStyle name="Millares 3 5 2 2 5 4 3" xfId="29734" xr:uid="{00000000-0005-0000-0000-0000E2B90000}"/>
    <cellStyle name="Millares 3 5 2 2 5 4 4" xfId="40078" xr:uid="{00000000-0005-0000-0000-0000E3B90000}"/>
    <cellStyle name="Millares 3 5 2 2 5 5" xfId="12520" xr:uid="{00000000-0005-0000-0000-0000E4B90000}"/>
    <cellStyle name="Millares 3 5 2 2 5 5 2" xfId="43576" xr:uid="{00000000-0005-0000-0000-0000E5B90000}"/>
    <cellStyle name="Millares 3 5 2 2 5 6" xfId="22892" xr:uid="{00000000-0005-0000-0000-0000E6B90000}"/>
    <cellStyle name="Millares 3 5 2 2 5 7" xfId="33236" xr:uid="{00000000-0005-0000-0000-0000E7B90000}"/>
    <cellStyle name="Millares 3 5 2 2 6" xfId="1662" xr:uid="{00000000-0005-0000-0000-0000E8B90000}"/>
    <cellStyle name="Millares 3 5 2 2 6 2" xfId="3832" xr:uid="{00000000-0005-0000-0000-0000E9B90000}"/>
    <cellStyle name="Millares 3 5 2 2 6 2 2" xfId="7262" xr:uid="{00000000-0005-0000-0000-0000EAB90000}"/>
    <cellStyle name="Millares 3 5 2 2 6 2 2 2" xfId="17657" xr:uid="{00000000-0005-0000-0000-0000EBB90000}"/>
    <cellStyle name="Millares 3 5 2 2 6 2 2 2 2" xfId="48711" xr:uid="{00000000-0005-0000-0000-0000ECB90000}"/>
    <cellStyle name="Millares 3 5 2 2 6 2 2 3" xfId="28027" xr:uid="{00000000-0005-0000-0000-0000EDB90000}"/>
    <cellStyle name="Millares 3 5 2 2 6 2 2 4" xfId="38371" xr:uid="{00000000-0005-0000-0000-0000EEB90000}"/>
    <cellStyle name="Millares 3 5 2 2 6 2 3" xfId="10742" xr:uid="{00000000-0005-0000-0000-0000EFB90000}"/>
    <cellStyle name="Millares 3 5 2 2 6 2 3 2" xfId="21108" xr:uid="{00000000-0005-0000-0000-0000F0B90000}"/>
    <cellStyle name="Millares 3 5 2 2 6 2 3 2 2" xfId="52157" xr:uid="{00000000-0005-0000-0000-0000F1B90000}"/>
    <cellStyle name="Millares 3 5 2 2 6 2 3 3" xfId="31473" xr:uid="{00000000-0005-0000-0000-0000F2B90000}"/>
    <cellStyle name="Millares 3 5 2 2 6 2 3 4" xfId="41817" xr:uid="{00000000-0005-0000-0000-0000F3B90000}"/>
    <cellStyle name="Millares 3 5 2 2 6 2 4" xfId="14229" xr:uid="{00000000-0005-0000-0000-0000F4B90000}"/>
    <cellStyle name="Millares 3 5 2 2 6 2 4 2" xfId="45285" xr:uid="{00000000-0005-0000-0000-0000F5B90000}"/>
    <cellStyle name="Millares 3 5 2 2 6 2 5" xfId="24601" xr:uid="{00000000-0005-0000-0000-0000F6B90000}"/>
    <cellStyle name="Millares 3 5 2 2 6 2 6" xfId="34945" xr:uid="{00000000-0005-0000-0000-0000F7B90000}"/>
    <cellStyle name="Millares 3 5 2 2 6 3" xfId="5550" xr:uid="{00000000-0005-0000-0000-0000F8B90000}"/>
    <cellStyle name="Millares 3 5 2 2 6 3 2" xfId="15947" xr:uid="{00000000-0005-0000-0000-0000F9B90000}"/>
    <cellStyle name="Millares 3 5 2 2 6 3 2 2" xfId="47003" xr:uid="{00000000-0005-0000-0000-0000FAB90000}"/>
    <cellStyle name="Millares 3 5 2 2 6 3 3" xfId="26319" xr:uid="{00000000-0005-0000-0000-0000FBB90000}"/>
    <cellStyle name="Millares 3 5 2 2 6 3 4" xfId="36663" xr:uid="{00000000-0005-0000-0000-0000FCB90000}"/>
    <cellStyle name="Millares 3 5 2 2 6 4" xfId="8984" xr:uid="{00000000-0005-0000-0000-0000FDB90000}"/>
    <cellStyle name="Millares 3 5 2 2 6 4 2" xfId="19369" xr:uid="{00000000-0005-0000-0000-0000FEB90000}"/>
    <cellStyle name="Millares 3 5 2 2 6 4 2 2" xfId="50419" xr:uid="{00000000-0005-0000-0000-0000FFB90000}"/>
    <cellStyle name="Millares 3 5 2 2 6 4 3" xfId="29735" xr:uid="{00000000-0005-0000-0000-000000BA0000}"/>
    <cellStyle name="Millares 3 5 2 2 6 4 4" xfId="40079" xr:uid="{00000000-0005-0000-0000-000001BA0000}"/>
    <cellStyle name="Millares 3 5 2 2 6 5" xfId="12521" xr:uid="{00000000-0005-0000-0000-000002BA0000}"/>
    <cellStyle name="Millares 3 5 2 2 6 5 2" xfId="43577" xr:uid="{00000000-0005-0000-0000-000003BA0000}"/>
    <cellStyle name="Millares 3 5 2 2 6 6" xfId="22893" xr:uid="{00000000-0005-0000-0000-000004BA0000}"/>
    <cellStyle name="Millares 3 5 2 2 6 7" xfId="33237" xr:uid="{00000000-0005-0000-0000-000005BA0000}"/>
    <cellStyle name="Millares 3 5 2 2 7" xfId="3821" xr:uid="{00000000-0005-0000-0000-000006BA0000}"/>
    <cellStyle name="Millares 3 5 2 2 7 2" xfId="7251" xr:uid="{00000000-0005-0000-0000-000007BA0000}"/>
    <cellStyle name="Millares 3 5 2 2 7 2 2" xfId="17646" xr:uid="{00000000-0005-0000-0000-000008BA0000}"/>
    <cellStyle name="Millares 3 5 2 2 7 2 2 2" xfId="48700" xr:uid="{00000000-0005-0000-0000-000009BA0000}"/>
    <cellStyle name="Millares 3 5 2 2 7 2 3" xfId="28016" xr:uid="{00000000-0005-0000-0000-00000ABA0000}"/>
    <cellStyle name="Millares 3 5 2 2 7 2 4" xfId="38360" xr:uid="{00000000-0005-0000-0000-00000BBA0000}"/>
    <cellStyle name="Millares 3 5 2 2 7 3" xfId="10731" xr:uid="{00000000-0005-0000-0000-00000CBA0000}"/>
    <cellStyle name="Millares 3 5 2 2 7 3 2" xfId="21097" xr:uid="{00000000-0005-0000-0000-00000DBA0000}"/>
    <cellStyle name="Millares 3 5 2 2 7 3 2 2" xfId="52146" xr:uid="{00000000-0005-0000-0000-00000EBA0000}"/>
    <cellStyle name="Millares 3 5 2 2 7 3 3" xfId="31462" xr:uid="{00000000-0005-0000-0000-00000FBA0000}"/>
    <cellStyle name="Millares 3 5 2 2 7 3 4" xfId="41806" xr:uid="{00000000-0005-0000-0000-000010BA0000}"/>
    <cellStyle name="Millares 3 5 2 2 7 4" xfId="14218" xr:uid="{00000000-0005-0000-0000-000011BA0000}"/>
    <cellStyle name="Millares 3 5 2 2 7 4 2" xfId="45274" xr:uid="{00000000-0005-0000-0000-000012BA0000}"/>
    <cellStyle name="Millares 3 5 2 2 7 5" xfId="24590" xr:uid="{00000000-0005-0000-0000-000013BA0000}"/>
    <cellStyle name="Millares 3 5 2 2 7 6" xfId="34934" xr:uid="{00000000-0005-0000-0000-000014BA0000}"/>
    <cellStyle name="Millares 3 5 2 2 8" xfId="5539" xr:uid="{00000000-0005-0000-0000-000015BA0000}"/>
    <cellStyle name="Millares 3 5 2 2 8 2" xfId="15936" xr:uid="{00000000-0005-0000-0000-000016BA0000}"/>
    <cellStyle name="Millares 3 5 2 2 8 2 2" xfId="46992" xr:uid="{00000000-0005-0000-0000-000017BA0000}"/>
    <cellStyle name="Millares 3 5 2 2 8 3" xfId="26308" xr:uid="{00000000-0005-0000-0000-000018BA0000}"/>
    <cellStyle name="Millares 3 5 2 2 8 4" xfId="36652" xr:uid="{00000000-0005-0000-0000-000019BA0000}"/>
    <cellStyle name="Millares 3 5 2 2 9" xfId="8973" xr:uid="{00000000-0005-0000-0000-00001ABA0000}"/>
    <cellStyle name="Millares 3 5 2 2 9 2" xfId="19358" xr:uid="{00000000-0005-0000-0000-00001BBA0000}"/>
    <cellStyle name="Millares 3 5 2 2 9 2 2" xfId="50408" xr:uid="{00000000-0005-0000-0000-00001CBA0000}"/>
    <cellStyle name="Millares 3 5 2 2 9 3" xfId="29724" xr:uid="{00000000-0005-0000-0000-00001DBA0000}"/>
    <cellStyle name="Millares 3 5 2 2 9 4" xfId="40068" xr:uid="{00000000-0005-0000-0000-00001EBA0000}"/>
    <cellStyle name="Millares 3 5 2 3" xfId="1663" xr:uid="{00000000-0005-0000-0000-00001FBA0000}"/>
    <cellStyle name="Millares 3 5 2 3 10" xfId="22894" xr:uid="{00000000-0005-0000-0000-000020BA0000}"/>
    <cellStyle name="Millares 3 5 2 3 11" xfId="33238" xr:uid="{00000000-0005-0000-0000-000021BA0000}"/>
    <cellStyle name="Millares 3 5 2 3 2" xfId="1664" xr:uid="{00000000-0005-0000-0000-000022BA0000}"/>
    <cellStyle name="Millares 3 5 2 3 2 2" xfId="1665" xr:uid="{00000000-0005-0000-0000-000023BA0000}"/>
    <cellStyle name="Millares 3 5 2 3 2 2 2" xfId="3835" xr:uid="{00000000-0005-0000-0000-000024BA0000}"/>
    <cellStyle name="Millares 3 5 2 3 2 2 2 2" xfId="7265" xr:uid="{00000000-0005-0000-0000-000025BA0000}"/>
    <cellStyle name="Millares 3 5 2 3 2 2 2 2 2" xfId="17660" xr:uid="{00000000-0005-0000-0000-000026BA0000}"/>
    <cellStyle name="Millares 3 5 2 3 2 2 2 2 2 2" xfId="48714" xr:uid="{00000000-0005-0000-0000-000027BA0000}"/>
    <cellStyle name="Millares 3 5 2 3 2 2 2 2 3" xfId="28030" xr:uid="{00000000-0005-0000-0000-000028BA0000}"/>
    <cellStyle name="Millares 3 5 2 3 2 2 2 2 4" xfId="38374" xr:uid="{00000000-0005-0000-0000-000029BA0000}"/>
    <cellStyle name="Millares 3 5 2 3 2 2 2 3" xfId="10745" xr:uid="{00000000-0005-0000-0000-00002ABA0000}"/>
    <cellStyle name="Millares 3 5 2 3 2 2 2 3 2" xfId="21111" xr:uid="{00000000-0005-0000-0000-00002BBA0000}"/>
    <cellStyle name="Millares 3 5 2 3 2 2 2 3 2 2" xfId="52160" xr:uid="{00000000-0005-0000-0000-00002CBA0000}"/>
    <cellStyle name="Millares 3 5 2 3 2 2 2 3 3" xfId="31476" xr:uid="{00000000-0005-0000-0000-00002DBA0000}"/>
    <cellStyle name="Millares 3 5 2 3 2 2 2 3 4" xfId="41820" xr:uid="{00000000-0005-0000-0000-00002EBA0000}"/>
    <cellStyle name="Millares 3 5 2 3 2 2 2 4" xfId="14232" xr:uid="{00000000-0005-0000-0000-00002FBA0000}"/>
    <cellStyle name="Millares 3 5 2 3 2 2 2 4 2" xfId="45288" xr:uid="{00000000-0005-0000-0000-000030BA0000}"/>
    <cellStyle name="Millares 3 5 2 3 2 2 2 5" xfId="24604" xr:uid="{00000000-0005-0000-0000-000031BA0000}"/>
    <cellStyle name="Millares 3 5 2 3 2 2 2 6" xfId="34948" xr:uid="{00000000-0005-0000-0000-000032BA0000}"/>
    <cellStyle name="Millares 3 5 2 3 2 2 3" xfId="5553" xr:uid="{00000000-0005-0000-0000-000033BA0000}"/>
    <cellStyle name="Millares 3 5 2 3 2 2 3 2" xfId="15950" xr:uid="{00000000-0005-0000-0000-000034BA0000}"/>
    <cellStyle name="Millares 3 5 2 3 2 2 3 2 2" xfId="47006" xr:uid="{00000000-0005-0000-0000-000035BA0000}"/>
    <cellStyle name="Millares 3 5 2 3 2 2 3 3" xfId="26322" xr:uid="{00000000-0005-0000-0000-000036BA0000}"/>
    <cellStyle name="Millares 3 5 2 3 2 2 3 4" xfId="36666" xr:uid="{00000000-0005-0000-0000-000037BA0000}"/>
    <cellStyle name="Millares 3 5 2 3 2 2 4" xfId="8987" xr:uid="{00000000-0005-0000-0000-000038BA0000}"/>
    <cellStyle name="Millares 3 5 2 3 2 2 4 2" xfId="19372" xr:uid="{00000000-0005-0000-0000-000039BA0000}"/>
    <cellStyle name="Millares 3 5 2 3 2 2 4 2 2" xfId="50422" xr:uid="{00000000-0005-0000-0000-00003ABA0000}"/>
    <cellStyle name="Millares 3 5 2 3 2 2 4 3" xfId="29738" xr:uid="{00000000-0005-0000-0000-00003BBA0000}"/>
    <cellStyle name="Millares 3 5 2 3 2 2 4 4" xfId="40082" xr:uid="{00000000-0005-0000-0000-00003CBA0000}"/>
    <cellStyle name="Millares 3 5 2 3 2 2 5" xfId="12524" xr:uid="{00000000-0005-0000-0000-00003DBA0000}"/>
    <cellStyle name="Millares 3 5 2 3 2 2 5 2" xfId="43580" xr:uid="{00000000-0005-0000-0000-00003EBA0000}"/>
    <cellStyle name="Millares 3 5 2 3 2 2 6" xfId="22896" xr:uid="{00000000-0005-0000-0000-00003FBA0000}"/>
    <cellStyle name="Millares 3 5 2 3 2 2 7" xfId="33240" xr:uid="{00000000-0005-0000-0000-000040BA0000}"/>
    <cellStyle name="Millares 3 5 2 3 2 3" xfId="3834" xr:uid="{00000000-0005-0000-0000-000041BA0000}"/>
    <cellStyle name="Millares 3 5 2 3 2 3 2" xfId="7264" xr:uid="{00000000-0005-0000-0000-000042BA0000}"/>
    <cellStyle name="Millares 3 5 2 3 2 3 2 2" xfId="17659" xr:uid="{00000000-0005-0000-0000-000043BA0000}"/>
    <cellStyle name="Millares 3 5 2 3 2 3 2 2 2" xfId="48713" xr:uid="{00000000-0005-0000-0000-000044BA0000}"/>
    <cellStyle name="Millares 3 5 2 3 2 3 2 3" xfId="28029" xr:uid="{00000000-0005-0000-0000-000045BA0000}"/>
    <cellStyle name="Millares 3 5 2 3 2 3 2 4" xfId="38373" xr:uid="{00000000-0005-0000-0000-000046BA0000}"/>
    <cellStyle name="Millares 3 5 2 3 2 3 3" xfId="10744" xr:uid="{00000000-0005-0000-0000-000047BA0000}"/>
    <cellStyle name="Millares 3 5 2 3 2 3 3 2" xfId="21110" xr:uid="{00000000-0005-0000-0000-000048BA0000}"/>
    <cellStyle name="Millares 3 5 2 3 2 3 3 2 2" xfId="52159" xr:uid="{00000000-0005-0000-0000-000049BA0000}"/>
    <cellStyle name="Millares 3 5 2 3 2 3 3 3" xfId="31475" xr:uid="{00000000-0005-0000-0000-00004ABA0000}"/>
    <cellStyle name="Millares 3 5 2 3 2 3 3 4" xfId="41819" xr:uid="{00000000-0005-0000-0000-00004BBA0000}"/>
    <cellStyle name="Millares 3 5 2 3 2 3 4" xfId="14231" xr:uid="{00000000-0005-0000-0000-00004CBA0000}"/>
    <cellStyle name="Millares 3 5 2 3 2 3 4 2" xfId="45287" xr:uid="{00000000-0005-0000-0000-00004DBA0000}"/>
    <cellStyle name="Millares 3 5 2 3 2 3 5" xfId="24603" xr:uid="{00000000-0005-0000-0000-00004EBA0000}"/>
    <cellStyle name="Millares 3 5 2 3 2 3 6" xfId="34947" xr:uid="{00000000-0005-0000-0000-00004FBA0000}"/>
    <cellStyle name="Millares 3 5 2 3 2 4" xfId="5552" xr:uid="{00000000-0005-0000-0000-000050BA0000}"/>
    <cellStyle name="Millares 3 5 2 3 2 4 2" xfId="15949" xr:uid="{00000000-0005-0000-0000-000051BA0000}"/>
    <cellStyle name="Millares 3 5 2 3 2 4 2 2" xfId="47005" xr:uid="{00000000-0005-0000-0000-000052BA0000}"/>
    <cellStyle name="Millares 3 5 2 3 2 4 3" xfId="26321" xr:uid="{00000000-0005-0000-0000-000053BA0000}"/>
    <cellStyle name="Millares 3 5 2 3 2 4 4" xfId="36665" xr:uid="{00000000-0005-0000-0000-000054BA0000}"/>
    <cellStyle name="Millares 3 5 2 3 2 5" xfId="8986" xr:uid="{00000000-0005-0000-0000-000055BA0000}"/>
    <cellStyle name="Millares 3 5 2 3 2 5 2" xfId="19371" xr:uid="{00000000-0005-0000-0000-000056BA0000}"/>
    <cellStyle name="Millares 3 5 2 3 2 5 2 2" xfId="50421" xr:uid="{00000000-0005-0000-0000-000057BA0000}"/>
    <cellStyle name="Millares 3 5 2 3 2 5 3" xfId="29737" xr:uid="{00000000-0005-0000-0000-000058BA0000}"/>
    <cellStyle name="Millares 3 5 2 3 2 5 4" xfId="40081" xr:uid="{00000000-0005-0000-0000-000059BA0000}"/>
    <cellStyle name="Millares 3 5 2 3 2 6" xfId="12523" xr:uid="{00000000-0005-0000-0000-00005ABA0000}"/>
    <cellStyle name="Millares 3 5 2 3 2 6 2" xfId="43579" xr:uid="{00000000-0005-0000-0000-00005BBA0000}"/>
    <cellStyle name="Millares 3 5 2 3 2 7" xfId="22895" xr:uid="{00000000-0005-0000-0000-00005CBA0000}"/>
    <cellStyle name="Millares 3 5 2 3 2 8" xfId="33239" xr:uid="{00000000-0005-0000-0000-00005DBA0000}"/>
    <cellStyle name="Millares 3 5 2 3 3" xfId="1666" xr:uid="{00000000-0005-0000-0000-00005EBA0000}"/>
    <cellStyle name="Millares 3 5 2 3 3 2" xfId="3836" xr:uid="{00000000-0005-0000-0000-00005FBA0000}"/>
    <cellStyle name="Millares 3 5 2 3 3 2 2" xfId="7266" xr:uid="{00000000-0005-0000-0000-000060BA0000}"/>
    <cellStyle name="Millares 3 5 2 3 3 2 2 2" xfId="17661" xr:uid="{00000000-0005-0000-0000-000061BA0000}"/>
    <cellStyle name="Millares 3 5 2 3 3 2 2 2 2" xfId="48715" xr:uid="{00000000-0005-0000-0000-000062BA0000}"/>
    <cellStyle name="Millares 3 5 2 3 3 2 2 3" xfId="28031" xr:uid="{00000000-0005-0000-0000-000063BA0000}"/>
    <cellStyle name="Millares 3 5 2 3 3 2 2 4" xfId="38375" xr:uid="{00000000-0005-0000-0000-000064BA0000}"/>
    <cellStyle name="Millares 3 5 2 3 3 2 3" xfId="10746" xr:uid="{00000000-0005-0000-0000-000065BA0000}"/>
    <cellStyle name="Millares 3 5 2 3 3 2 3 2" xfId="21112" xr:uid="{00000000-0005-0000-0000-000066BA0000}"/>
    <cellStyle name="Millares 3 5 2 3 3 2 3 2 2" xfId="52161" xr:uid="{00000000-0005-0000-0000-000067BA0000}"/>
    <cellStyle name="Millares 3 5 2 3 3 2 3 3" xfId="31477" xr:uid="{00000000-0005-0000-0000-000068BA0000}"/>
    <cellStyle name="Millares 3 5 2 3 3 2 3 4" xfId="41821" xr:uid="{00000000-0005-0000-0000-000069BA0000}"/>
    <cellStyle name="Millares 3 5 2 3 3 2 4" xfId="14233" xr:uid="{00000000-0005-0000-0000-00006ABA0000}"/>
    <cellStyle name="Millares 3 5 2 3 3 2 4 2" xfId="45289" xr:uid="{00000000-0005-0000-0000-00006BBA0000}"/>
    <cellStyle name="Millares 3 5 2 3 3 2 5" xfId="24605" xr:uid="{00000000-0005-0000-0000-00006CBA0000}"/>
    <cellStyle name="Millares 3 5 2 3 3 2 6" xfId="34949" xr:uid="{00000000-0005-0000-0000-00006DBA0000}"/>
    <cellStyle name="Millares 3 5 2 3 3 3" xfId="5554" xr:uid="{00000000-0005-0000-0000-00006EBA0000}"/>
    <cellStyle name="Millares 3 5 2 3 3 3 2" xfId="15951" xr:uid="{00000000-0005-0000-0000-00006FBA0000}"/>
    <cellStyle name="Millares 3 5 2 3 3 3 2 2" xfId="47007" xr:uid="{00000000-0005-0000-0000-000070BA0000}"/>
    <cellStyle name="Millares 3 5 2 3 3 3 3" xfId="26323" xr:uid="{00000000-0005-0000-0000-000071BA0000}"/>
    <cellStyle name="Millares 3 5 2 3 3 3 4" xfId="36667" xr:uid="{00000000-0005-0000-0000-000072BA0000}"/>
    <cellStyle name="Millares 3 5 2 3 3 4" xfId="8988" xr:uid="{00000000-0005-0000-0000-000073BA0000}"/>
    <cellStyle name="Millares 3 5 2 3 3 4 2" xfId="19373" xr:uid="{00000000-0005-0000-0000-000074BA0000}"/>
    <cellStyle name="Millares 3 5 2 3 3 4 2 2" xfId="50423" xr:uid="{00000000-0005-0000-0000-000075BA0000}"/>
    <cellStyle name="Millares 3 5 2 3 3 4 3" xfId="29739" xr:uid="{00000000-0005-0000-0000-000076BA0000}"/>
    <cellStyle name="Millares 3 5 2 3 3 4 4" xfId="40083" xr:uid="{00000000-0005-0000-0000-000077BA0000}"/>
    <cellStyle name="Millares 3 5 2 3 3 5" xfId="12525" xr:uid="{00000000-0005-0000-0000-000078BA0000}"/>
    <cellStyle name="Millares 3 5 2 3 3 5 2" xfId="43581" xr:uid="{00000000-0005-0000-0000-000079BA0000}"/>
    <cellStyle name="Millares 3 5 2 3 3 6" xfId="22897" xr:uid="{00000000-0005-0000-0000-00007ABA0000}"/>
    <cellStyle name="Millares 3 5 2 3 3 7" xfId="33241" xr:uid="{00000000-0005-0000-0000-00007BBA0000}"/>
    <cellStyle name="Millares 3 5 2 3 4" xfId="1667" xr:uid="{00000000-0005-0000-0000-00007CBA0000}"/>
    <cellStyle name="Millares 3 5 2 3 4 2" xfId="3837" xr:uid="{00000000-0005-0000-0000-00007DBA0000}"/>
    <cellStyle name="Millares 3 5 2 3 4 2 2" xfId="7267" xr:uid="{00000000-0005-0000-0000-00007EBA0000}"/>
    <cellStyle name="Millares 3 5 2 3 4 2 2 2" xfId="17662" xr:uid="{00000000-0005-0000-0000-00007FBA0000}"/>
    <cellStyle name="Millares 3 5 2 3 4 2 2 2 2" xfId="48716" xr:uid="{00000000-0005-0000-0000-000080BA0000}"/>
    <cellStyle name="Millares 3 5 2 3 4 2 2 3" xfId="28032" xr:uid="{00000000-0005-0000-0000-000081BA0000}"/>
    <cellStyle name="Millares 3 5 2 3 4 2 2 4" xfId="38376" xr:uid="{00000000-0005-0000-0000-000082BA0000}"/>
    <cellStyle name="Millares 3 5 2 3 4 2 3" xfId="10747" xr:uid="{00000000-0005-0000-0000-000083BA0000}"/>
    <cellStyle name="Millares 3 5 2 3 4 2 3 2" xfId="21113" xr:uid="{00000000-0005-0000-0000-000084BA0000}"/>
    <cellStyle name="Millares 3 5 2 3 4 2 3 2 2" xfId="52162" xr:uid="{00000000-0005-0000-0000-000085BA0000}"/>
    <cellStyle name="Millares 3 5 2 3 4 2 3 3" xfId="31478" xr:uid="{00000000-0005-0000-0000-000086BA0000}"/>
    <cellStyle name="Millares 3 5 2 3 4 2 3 4" xfId="41822" xr:uid="{00000000-0005-0000-0000-000087BA0000}"/>
    <cellStyle name="Millares 3 5 2 3 4 2 4" xfId="14234" xr:uid="{00000000-0005-0000-0000-000088BA0000}"/>
    <cellStyle name="Millares 3 5 2 3 4 2 4 2" xfId="45290" xr:uid="{00000000-0005-0000-0000-000089BA0000}"/>
    <cellStyle name="Millares 3 5 2 3 4 2 5" xfId="24606" xr:uid="{00000000-0005-0000-0000-00008ABA0000}"/>
    <cellStyle name="Millares 3 5 2 3 4 2 6" xfId="34950" xr:uid="{00000000-0005-0000-0000-00008BBA0000}"/>
    <cellStyle name="Millares 3 5 2 3 4 3" xfId="5555" xr:uid="{00000000-0005-0000-0000-00008CBA0000}"/>
    <cellStyle name="Millares 3 5 2 3 4 3 2" xfId="15952" xr:uid="{00000000-0005-0000-0000-00008DBA0000}"/>
    <cellStyle name="Millares 3 5 2 3 4 3 2 2" xfId="47008" xr:uid="{00000000-0005-0000-0000-00008EBA0000}"/>
    <cellStyle name="Millares 3 5 2 3 4 3 3" xfId="26324" xr:uid="{00000000-0005-0000-0000-00008FBA0000}"/>
    <cellStyle name="Millares 3 5 2 3 4 3 4" xfId="36668" xr:uid="{00000000-0005-0000-0000-000090BA0000}"/>
    <cellStyle name="Millares 3 5 2 3 4 4" xfId="8989" xr:uid="{00000000-0005-0000-0000-000091BA0000}"/>
    <cellStyle name="Millares 3 5 2 3 4 4 2" xfId="19374" xr:uid="{00000000-0005-0000-0000-000092BA0000}"/>
    <cellStyle name="Millares 3 5 2 3 4 4 2 2" xfId="50424" xr:uid="{00000000-0005-0000-0000-000093BA0000}"/>
    <cellStyle name="Millares 3 5 2 3 4 4 3" xfId="29740" xr:uid="{00000000-0005-0000-0000-000094BA0000}"/>
    <cellStyle name="Millares 3 5 2 3 4 4 4" xfId="40084" xr:uid="{00000000-0005-0000-0000-000095BA0000}"/>
    <cellStyle name="Millares 3 5 2 3 4 5" xfId="12526" xr:uid="{00000000-0005-0000-0000-000096BA0000}"/>
    <cellStyle name="Millares 3 5 2 3 4 5 2" xfId="43582" xr:uid="{00000000-0005-0000-0000-000097BA0000}"/>
    <cellStyle name="Millares 3 5 2 3 4 6" xfId="22898" xr:uid="{00000000-0005-0000-0000-000098BA0000}"/>
    <cellStyle name="Millares 3 5 2 3 4 7" xfId="33242" xr:uid="{00000000-0005-0000-0000-000099BA0000}"/>
    <cellStyle name="Millares 3 5 2 3 5" xfId="1668" xr:uid="{00000000-0005-0000-0000-00009ABA0000}"/>
    <cellStyle name="Millares 3 5 2 3 5 2" xfId="3838" xr:uid="{00000000-0005-0000-0000-00009BBA0000}"/>
    <cellStyle name="Millares 3 5 2 3 5 2 2" xfId="7268" xr:uid="{00000000-0005-0000-0000-00009CBA0000}"/>
    <cellStyle name="Millares 3 5 2 3 5 2 2 2" xfId="17663" xr:uid="{00000000-0005-0000-0000-00009DBA0000}"/>
    <cellStyle name="Millares 3 5 2 3 5 2 2 2 2" xfId="48717" xr:uid="{00000000-0005-0000-0000-00009EBA0000}"/>
    <cellStyle name="Millares 3 5 2 3 5 2 2 3" xfId="28033" xr:uid="{00000000-0005-0000-0000-00009FBA0000}"/>
    <cellStyle name="Millares 3 5 2 3 5 2 2 4" xfId="38377" xr:uid="{00000000-0005-0000-0000-0000A0BA0000}"/>
    <cellStyle name="Millares 3 5 2 3 5 2 3" xfId="10748" xr:uid="{00000000-0005-0000-0000-0000A1BA0000}"/>
    <cellStyle name="Millares 3 5 2 3 5 2 3 2" xfId="21114" xr:uid="{00000000-0005-0000-0000-0000A2BA0000}"/>
    <cellStyle name="Millares 3 5 2 3 5 2 3 2 2" xfId="52163" xr:uid="{00000000-0005-0000-0000-0000A3BA0000}"/>
    <cellStyle name="Millares 3 5 2 3 5 2 3 3" xfId="31479" xr:uid="{00000000-0005-0000-0000-0000A4BA0000}"/>
    <cellStyle name="Millares 3 5 2 3 5 2 3 4" xfId="41823" xr:uid="{00000000-0005-0000-0000-0000A5BA0000}"/>
    <cellStyle name="Millares 3 5 2 3 5 2 4" xfId="14235" xr:uid="{00000000-0005-0000-0000-0000A6BA0000}"/>
    <cellStyle name="Millares 3 5 2 3 5 2 4 2" xfId="45291" xr:uid="{00000000-0005-0000-0000-0000A7BA0000}"/>
    <cellStyle name="Millares 3 5 2 3 5 2 5" xfId="24607" xr:uid="{00000000-0005-0000-0000-0000A8BA0000}"/>
    <cellStyle name="Millares 3 5 2 3 5 2 6" xfId="34951" xr:uid="{00000000-0005-0000-0000-0000A9BA0000}"/>
    <cellStyle name="Millares 3 5 2 3 5 3" xfId="5556" xr:uid="{00000000-0005-0000-0000-0000AABA0000}"/>
    <cellStyle name="Millares 3 5 2 3 5 3 2" xfId="15953" xr:uid="{00000000-0005-0000-0000-0000ABBA0000}"/>
    <cellStyle name="Millares 3 5 2 3 5 3 2 2" xfId="47009" xr:uid="{00000000-0005-0000-0000-0000ACBA0000}"/>
    <cellStyle name="Millares 3 5 2 3 5 3 3" xfId="26325" xr:uid="{00000000-0005-0000-0000-0000ADBA0000}"/>
    <cellStyle name="Millares 3 5 2 3 5 3 4" xfId="36669" xr:uid="{00000000-0005-0000-0000-0000AEBA0000}"/>
    <cellStyle name="Millares 3 5 2 3 5 4" xfId="8990" xr:uid="{00000000-0005-0000-0000-0000AFBA0000}"/>
    <cellStyle name="Millares 3 5 2 3 5 4 2" xfId="19375" xr:uid="{00000000-0005-0000-0000-0000B0BA0000}"/>
    <cellStyle name="Millares 3 5 2 3 5 4 2 2" xfId="50425" xr:uid="{00000000-0005-0000-0000-0000B1BA0000}"/>
    <cellStyle name="Millares 3 5 2 3 5 4 3" xfId="29741" xr:uid="{00000000-0005-0000-0000-0000B2BA0000}"/>
    <cellStyle name="Millares 3 5 2 3 5 4 4" xfId="40085" xr:uid="{00000000-0005-0000-0000-0000B3BA0000}"/>
    <cellStyle name="Millares 3 5 2 3 5 5" xfId="12527" xr:uid="{00000000-0005-0000-0000-0000B4BA0000}"/>
    <cellStyle name="Millares 3 5 2 3 5 5 2" xfId="43583" xr:uid="{00000000-0005-0000-0000-0000B5BA0000}"/>
    <cellStyle name="Millares 3 5 2 3 5 6" xfId="22899" xr:uid="{00000000-0005-0000-0000-0000B6BA0000}"/>
    <cellStyle name="Millares 3 5 2 3 5 7" xfId="33243" xr:uid="{00000000-0005-0000-0000-0000B7BA0000}"/>
    <cellStyle name="Millares 3 5 2 3 6" xfId="3833" xr:uid="{00000000-0005-0000-0000-0000B8BA0000}"/>
    <cellStyle name="Millares 3 5 2 3 6 2" xfId="7263" xr:uid="{00000000-0005-0000-0000-0000B9BA0000}"/>
    <cellStyle name="Millares 3 5 2 3 6 2 2" xfId="17658" xr:uid="{00000000-0005-0000-0000-0000BABA0000}"/>
    <cellStyle name="Millares 3 5 2 3 6 2 2 2" xfId="48712" xr:uid="{00000000-0005-0000-0000-0000BBBA0000}"/>
    <cellStyle name="Millares 3 5 2 3 6 2 3" xfId="28028" xr:uid="{00000000-0005-0000-0000-0000BCBA0000}"/>
    <cellStyle name="Millares 3 5 2 3 6 2 4" xfId="38372" xr:uid="{00000000-0005-0000-0000-0000BDBA0000}"/>
    <cellStyle name="Millares 3 5 2 3 6 3" xfId="10743" xr:uid="{00000000-0005-0000-0000-0000BEBA0000}"/>
    <cellStyle name="Millares 3 5 2 3 6 3 2" xfId="21109" xr:uid="{00000000-0005-0000-0000-0000BFBA0000}"/>
    <cellStyle name="Millares 3 5 2 3 6 3 2 2" xfId="52158" xr:uid="{00000000-0005-0000-0000-0000C0BA0000}"/>
    <cellStyle name="Millares 3 5 2 3 6 3 3" xfId="31474" xr:uid="{00000000-0005-0000-0000-0000C1BA0000}"/>
    <cellStyle name="Millares 3 5 2 3 6 3 4" xfId="41818" xr:uid="{00000000-0005-0000-0000-0000C2BA0000}"/>
    <cellStyle name="Millares 3 5 2 3 6 4" xfId="14230" xr:uid="{00000000-0005-0000-0000-0000C3BA0000}"/>
    <cellStyle name="Millares 3 5 2 3 6 4 2" xfId="45286" xr:uid="{00000000-0005-0000-0000-0000C4BA0000}"/>
    <cellStyle name="Millares 3 5 2 3 6 5" xfId="24602" xr:uid="{00000000-0005-0000-0000-0000C5BA0000}"/>
    <cellStyle name="Millares 3 5 2 3 6 6" xfId="34946" xr:uid="{00000000-0005-0000-0000-0000C6BA0000}"/>
    <cellStyle name="Millares 3 5 2 3 7" xfId="5551" xr:uid="{00000000-0005-0000-0000-0000C7BA0000}"/>
    <cellStyle name="Millares 3 5 2 3 7 2" xfId="15948" xr:uid="{00000000-0005-0000-0000-0000C8BA0000}"/>
    <cellStyle name="Millares 3 5 2 3 7 2 2" xfId="47004" xr:uid="{00000000-0005-0000-0000-0000C9BA0000}"/>
    <cellStyle name="Millares 3 5 2 3 7 3" xfId="26320" xr:uid="{00000000-0005-0000-0000-0000CABA0000}"/>
    <cellStyle name="Millares 3 5 2 3 7 4" xfId="36664" xr:uid="{00000000-0005-0000-0000-0000CBBA0000}"/>
    <cellStyle name="Millares 3 5 2 3 8" xfId="8985" xr:uid="{00000000-0005-0000-0000-0000CCBA0000}"/>
    <cellStyle name="Millares 3 5 2 3 8 2" xfId="19370" xr:uid="{00000000-0005-0000-0000-0000CDBA0000}"/>
    <cellStyle name="Millares 3 5 2 3 8 2 2" xfId="50420" xr:uid="{00000000-0005-0000-0000-0000CEBA0000}"/>
    <cellStyle name="Millares 3 5 2 3 8 3" xfId="29736" xr:uid="{00000000-0005-0000-0000-0000CFBA0000}"/>
    <cellStyle name="Millares 3 5 2 3 8 4" xfId="40080" xr:uid="{00000000-0005-0000-0000-0000D0BA0000}"/>
    <cellStyle name="Millares 3 5 2 3 9" xfId="12522" xr:uid="{00000000-0005-0000-0000-0000D1BA0000}"/>
    <cellStyle name="Millares 3 5 2 3 9 2" xfId="43578" xr:uid="{00000000-0005-0000-0000-0000D2BA0000}"/>
    <cellStyle name="Millares 3 5 2 4" xfId="1669" xr:uid="{00000000-0005-0000-0000-0000D3BA0000}"/>
    <cellStyle name="Millares 3 5 2 4 2" xfId="1670" xr:uid="{00000000-0005-0000-0000-0000D4BA0000}"/>
    <cellStyle name="Millares 3 5 2 4 2 2" xfId="3840" xr:uid="{00000000-0005-0000-0000-0000D5BA0000}"/>
    <cellStyle name="Millares 3 5 2 4 2 2 2" xfId="7270" xr:uid="{00000000-0005-0000-0000-0000D6BA0000}"/>
    <cellStyle name="Millares 3 5 2 4 2 2 2 2" xfId="17665" xr:uid="{00000000-0005-0000-0000-0000D7BA0000}"/>
    <cellStyle name="Millares 3 5 2 4 2 2 2 2 2" xfId="48719" xr:uid="{00000000-0005-0000-0000-0000D8BA0000}"/>
    <cellStyle name="Millares 3 5 2 4 2 2 2 3" xfId="28035" xr:uid="{00000000-0005-0000-0000-0000D9BA0000}"/>
    <cellStyle name="Millares 3 5 2 4 2 2 2 4" xfId="38379" xr:uid="{00000000-0005-0000-0000-0000DABA0000}"/>
    <cellStyle name="Millares 3 5 2 4 2 2 3" xfId="10750" xr:uid="{00000000-0005-0000-0000-0000DBBA0000}"/>
    <cellStyle name="Millares 3 5 2 4 2 2 3 2" xfId="21116" xr:uid="{00000000-0005-0000-0000-0000DCBA0000}"/>
    <cellStyle name="Millares 3 5 2 4 2 2 3 2 2" xfId="52165" xr:uid="{00000000-0005-0000-0000-0000DDBA0000}"/>
    <cellStyle name="Millares 3 5 2 4 2 2 3 3" xfId="31481" xr:uid="{00000000-0005-0000-0000-0000DEBA0000}"/>
    <cellStyle name="Millares 3 5 2 4 2 2 3 4" xfId="41825" xr:uid="{00000000-0005-0000-0000-0000DFBA0000}"/>
    <cellStyle name="Millares 3 5 2 4 2 2 4" xfId="14237" xr:uid="{00000000-0005-0000-0000-0000E0BA0000}"/>
    <cellStyle name="Millares 3 5 2 4 2 2 4 2" xfId="45293" xr:uid="{00000000-0005-0000-0000-0000E1BA0000}"/>
    <cellStyle name="Millares 3 5 2 4 2 2 5" xfId="24609" xr:uid="{00000000-0005-0000-0000-0000E2BA0000}"/>
    <cellStyle name="Millares 3 5 2 4 2 2 6" xfId="34953" xr:uid="{00000000-0005-0000-0000-0000E3BA0000}"/>
    <cellStyle name="Millares 3 5 2 4 2 3" xfId="5558" xr:uid="{00000000-0005-0000-0000-0000E4BA0000}"/>
    <cellStyle name="Millares 3 5 2 4 2 3 2" xfId="15955" xr:uid="{00000000-0005-0000-0000-0000E5BA0000}"/>
    <cellStyle name="Millares 3 5 2 4 2 3 2 2" xfId="47011" xr:uid="{00000000-0005-0000-0000-0000E6BA0000}"/>
    <cellStyle name="Millares 3 5 2 4 2 3 3" xfId="26327" xr:uid="{00000000-0005-0000-0000-0000E7BA0000}"/>
    <cellStyle name="Millares 3 5 2 4 2 3 4" xfId="36671" xr:uid="{00000000-0005-0000-0000-0000E8BA0000}"/>
    <cellStyle name="Millares 3 5 2 4 2 4" xfId="8992" xr:uid="{00000000-0005-0000-0000-0000E9BA0000}"/>
    <cellStyle name="Millares 3 5 2 4 2 4 2" xfId="19377" xr:uid="{00000000-0005-0000-0000-0000EABA0000}"/>
    <cellStyle name="Millares 3 5 2 4 2 4 2 2" xfId="50427" xr:uid="{00000000-0005-0000-0000-0000EBBA0000}"/>
    <cellStyle name="Millares 3 5 2 4 2 4 3" xfId="29743" xr:uid="{00000000-0005-0000-0000-0000ECBA0000}"/>
    <cellStyle name="Millares 3 5 2 4 2 4 4" xfId="40087" xr:uid="{00000000-0005-0000-0000-0000EDBA0000}"/>
    <cellStyle name="Millares 3 5 2 4 2 5" xfId="12529" xr:uid="{00000000-0005-0000-0000-0000EEBA0000}"/>
    <cellStyle name="Millares 3 5 2 4 2 5 2" xfId="43585" xr:uid="{00000000-0005-0000-0000-0000EFBA0000}"/>
    <cellStyle name="Millares 3 5 2 4 2 6" xfId="22901" xr:uid="{00000000-0005-0000-0000-0000F0BA0000}"/>
    <cellStyle name="Millares 3 5 2 4 2 7" xfId="33245" xr:uid="{00000000-0005-0000-0000-0000F1BA0000}"/>
    <cellStyle name="Millares 3 5 2 4 3" xfId="1671" xr:uid="{00000000-0005-0000-0000-0000F2BA0000}"/>
    <cellStyle name="Millares 3 5 2 4 3 2" xfId="3841" xr:uid="{00000000-0005-0000-0000-0000F3BA0000}"/>
    <cellStyle name="Millares 3 5 2 4 3 2 2" xfId="7271" xr:uid="{00000000-0005-0000-0000-0000F4BA0000}"/>
    <cellStyle name="Millares 3 5 2 4 3 2 2 2" xfId="17666" xr:uid="{00000000-0005-0000-0000-0000F5BA0000}"/>
    <cellStyle name="Millares 3 5 2 4 3 2 2 2 2" xfId="48720" xr:uid="{00000000-0005-0000-0000-0000F6BA0000}"/>
    <cellStyle name="Millares 3 5 2 4 3 2 2 3" xfId="28036" xr:uid="{00000000-0005-0000-0000-0000F7BA0000}"/>
    <cellStyle name="Millares 3 5 2 4 3 2 2 4" xfId="38380" xr:uid="{00000000-0005-0000-0000-0000F8BA0000}"/>
    <cellStyle name="Millares 3 5 2 4 3 2 3" xfId="10751" xr:uid="{00000000-0005-0000-0000-0000F9BA0000}"/>
    <cellStyle name="Millares 3 5 2 4 3 2 3 2" xfId="21117" xr:uid="{00000000-0005-0000-0000-0000FABA0000}"/>
    <cellStyle name="Millares 3 5 2 4 3 2 3 2 2" xfId="52166" xr:uid="{00000000-0005-0000-0000-0000FBBA0000}"/>
    <cellStyle name="Millares 3 5 2 4 3 2 3 3" xfId="31482" xr:uid="{00000000-0005-0000-0000-0000FCBA0000}"/>
    <cellStyle name="Millares 3 5 2 4 3 2 3 4" xfId="41826" xr:uid="{00000000-0005-0000-0000-0000FDBA0000}"/>
    <cellStyle name="Millares 3 5 2 4 3 2 4" xfId="14238" xr:uid="{00000000-0005-0000-0000-0000FEBA0000}"/>
    <cellStyle name="Millares 3 5 2 4 3 2 4 2" xfId="45294" xr:uid="{00000000-0005-0000-0000-0000FFBA0000}"/>
    <cellStyle name="Millares 3 5 2 4 3 2 5" xfId="24610" xr:uid="{00000000-0005-0000-0000-000000BB0000}"/>
    <cellStyle name="Millares 3 5 2 4 3 2 6" xfId="34954" xr:uid="{00000000-0005-0000-0000-000001BB0000}"/>
    <cellStyle name="Millares 3 5 2 4 3 3" xfId="5559" xr:uid="{00000000-0005-0000-0000-000002BB0000}"/>
    <cellStyle name="Millares 3 5 2 4 3 3 2" xfId="15956" xr:uid="{00000000-0005-0000-0000-000003BB0000}"/>
    <cellStyle name="Millares 3 5 2 4 3 3 2 2" xfId="47012" xr:uid="{00000000-0005-0000-0000-000004BB0000}"/>
    <cellStyle name="Millares 3 5 2 4 3 3 3" xfId="26328" xr:uid="{00000000-0005-0000-0000-000005BB0000}"/>
    <cellStyle name="Millares 3 5 2 4 3 3 4" xfId="36672" xr:uid="{00000000-0005-0000-0000-000006BB0000}"/>
    <cellStyle name="Millares 3 5 2 4 3 4" xfId="8993" xr:uid="{00000000-0005-0000-0000-000007BB0000}"/>
    <cellStyle name="Millares 3 5 2 4 3 4 2" xfId="19378" xr:uid="{00000000-0005-0000-0000-000008BB0000}"/>
    <cellStyle name="Millares 3 5 2 4 3 4 2 2" xfId="50428" xr:uid="{00000000-0005-0000-0000-000009BB0000}"/>
    <cellStyle name="Millares 3 5 2 4 3 4 3" xfId="29744" xr:uid="{00000000-0005-0000-0000-00000ABB0000}"/>
    <cellStyle name="Millares 3 5 2 4 3 4 4" xfId="40088" xr:uid="{00000000-0005-0000-0000-00000BBB0000}"/>
    <cellStyle name="Millares 3 5 2 4 3 5" xfId="12530" xr:uid="{00000000-0005-0000-0000-00000CBB0000}"/>
    <cellStyle name="Millares 3 5 2 4 3 5 2" xfId="43586" xr:uid="{00000000-0005-0000-0000-00000DBB0000}"/>
    <cellStyle name="Millares 3 5 2 4 3 6" xfId="22902" xr:uid="{00000000-0005-0000-0000-00000EBB0000}"/>
    <cellStyle name="Millares 3 5 2 4 3 7" xfId="33246" xr:uid="{00000000-0005-0000-0000-00000FBB0000}"/>
    <cellStyle name="Millares 3 5 2 4 4" xfId="3839" xr:uid="{00000000-0005-0000-0000-000010BB0000}"/>
    <cellStyle name="Millares 3 5 2 4 4 2" xfId="7269" xr:uid="{00000000-0005-0000-0000-000011BB0000}"/>
    <cellStyle name="Millares 3 5 2 4 4 2 2" xfId="17664" xr:uid="{00000000-0005-0000-0000-000012BB0000}"/>
    <cellStyle name="Millares 3 5 2 4 4 2 2 2" xfId="48718" xr:uid="{00000000-0005-0000-0000-000013BB0000}"/>
    <cellStyle name="Millares 3 5 2 4 4 2 3" xfId="28034" xr:uid="{00000000-0005-0000-0000-000014BB0000}"/>
    <cellStyle name="Millares 3 5 2 4 4 2 4" xfId="38378" xr:uid="{00000000-0005-0000-0000-000015BB0000}"/>
    <cellStyle name="Millares 3 5 2 4 4 3" xfId="10749" xr:uid="{00000000-0005-0000-0000-000016BB0000}"/>
    <cellStyle name="Millares 3 5 2 4 4 3 2" xfId="21115" xr:uid="{00000000-0005-0000-0000-000017BB0000}"/>
    <cellStyle name="Millares 3 5 2 4 4 3 2 2" xfId="52164" xr:uid="{00000000-0005-0000-0000-000018BB0000}"/>
    <cellStyle name="Millares 3 5 2 4 4 3 3" xfId="31480" xr:uid="{00000000-0005-0000-0000-000019BB0000}"/>
    <cellStyle name="Millares 3 5 2 4 4 3 4" xfId="41824" xr:uid="{00000000-0005-0000-0000-00001ABB0000}"/>
    <cellStyle name="Millares 3 5 2 4 4 4" xfId="14236" xr:uid="{00000000-0005-0000-0000-00001BBB0000}"/>
    <cellStyle name="Millares 3 5 2 4 4 4 2" xfId="45292" xr:uid="{00000000-0005-0000-0000-00001CBB0000}"/>
    <cellStyle name="Millares 3 5 2 4 4 5" xfId="24608" xr:uid="{00000000-0005-0000-0000-00001DBB0000}"/>
    <cellStyle name="Millares 3 5 2 4 4 6" xfId="34952" xr:uid="{00000000-0005-0000-0000-00001EBB0000}"/>
    <cellStyle name="Millares 3 5 2 4 5" xfId="5557" xr:uid="{00000000-0005-0000-0000-00001FBB0000}"/>
    <cellStyle name="Millares 3 5 2 4 5 2" xfId="15954" xr:uid="{00000000-0005-0000-0000-000020BB0000}"/>
    <cellStyle name="Millares 3 5 2 4 5 2 2" xfId="47010" xr:uid="{00000000-0005-0000-0000-000021BB0000}"/>
    <cellStyle name="Millares 3 5 2 4 5 3" xfId="26326" xr:uid="{00000000-0005-0000-0000-000022BB0000}"/>
    <cellStyle name="Millares 3 5 2 4 5 4" xfId="36670" xr:uid="{00000000-0005-0000-0000-000023BB0000}"/>
    <cellStyle name="Millares 3 5 2 4 6" xfId="8991" xr:uid="{00000000-0005-0000-0000-000024BB0000}"/>
    <cellStyle name="Millares 3 5 2 4 6 2" xfId="19376" xr:uid="{00000000-0005-0000-0000-000025BB0000}"/>
    <cellStyle name="Millares 3 5 2 4 6 2 2" xfId="50426" xr:uid="{00000000-0005-0000-0000-000026BB0000}"/>
    <cellStyle name="Millares 3 5 2 4 6 3" xfId="29742" xr:uid="{00000000-0005-0000-0000-000027BB0000}"/>
    <cellStyle name="Millares 3 5 2 4 6 4" xfId="40086" xr:uid="{00000000-0005-0000-0000-000028BB0000}"/>
    <cellStyle name="Millares 3 5 2 4 7" xfId="12528" xr:uid="{00000000-0005-0000-0000-000029BB0000}"/>
    <cellStyle name="Millares 3 5 2 4 7 2" xfId="43584" xr:uid="{00000000-0005-0000-0000-00002ABB0000}"/>
    <cellStyle name="Millares 3 5 2 4 8" xfId="22900" xr:uid="{00000000-0005-0000-0000-00002BBB0000}"/>
    <cellStyle name="Millares 3 5 2 4 9" xfId="33244" xr:uid="{00000000-0005-0000-0000-00002CBB0000}"/>
    <cellStyle name="Millares 3 5 2 5" xfId="1672" xr:uid="{00000000-0005-0000-0000-00002DBB0000}"/>
    <cellStyle name="Millares 3 5 2 5 2" xfId="3842" xr:uid="{00000000-0005-0000-0000-00002EBB0000}"/>
    <cellStyle name="Millares 3 5 2 5 2 2" xfId="7272" xr:uid="{00000000-0005-0000-0000-00002FBB0000}"/>
    <cellStyle name="Millares 3 5 2 5 2 2 2" xfId="17667" xr:uid="{00000000-0005-0000-0000-000030BB0000}"/>
    <cellStyle name="Millares 3 5 2 5 2 2 2 2" xfId="48721" xr:uid="{00000000-0005-0000-0000-000031BB0000}"/>
    <cellStyle name="Millares 3 5 2 5 2 2 3" xfId="28037" xr:uid="{00000000-0005-0000-0000-000032BB0000}"/>
    <cellStyle name="Millares 3 5 2 5 2 2 4" xfId="38381" xr:uid="{00000000-0005-0000-0000-000033BB0000}"/>
    <cellStyle name="Millares 3 5 2 5 2 3" xfId="10752" xr:uid="{00000000-0005-0000-0000-000034BB0000}"/>
    <cellStyle name="Millares 3 5 2 5 2 3 2" xfId="21118" xr:uid="{00000000-0005-0000-0000-000035BB0000}"/>
    <cellStyle name="Millares 3 5 2 5 2 3 2 2" xfId="52167" xr:uid="{00000000-0005-0000-0000-000036BB0000}"/>
    <cellStyle name="Millares 3 5 2 5 2 3 3" xfId="31483" xr:uid="{00000000-0005-0000-0000-000037BB0000}"/>
    <cellStyle name="Millares 3 5 2 5 2 3 4" xfId="41827" xr:uid="{00000000-0005-0000-0000-000038BB0000}"/>
    <cellStyle name="Millares 3 5 2 5 2 4" xfId="14239" xr:uid="{00000000-0005-0000-0000-000039BB0000}"/>
    <cellStyle name="Millares 3 5 2 5 2 4 2" xfId="45295" xr:uid="{00000000-0005-0000-0000-00003ABB0000}"/>
    <cellStyle name="Millares 3 5 2 5 2 5" xfId="24611" xr:uid="{00000000-0005-0000-0000-00003BBB0000}"/>
    <cellStyle name="Millares 3 5 2 5 2 6" xfId="34955" xr:uid="{00000000-0005-0000-0000-00003CBB0000}"/>
    <cellStyle name="Millares 3 5 2 5 3" xfId="5560" xr:uid="{00000000-0005-0000-0000-00003DBB0000}"/>
    <cellStyle name="Millares 3 5 2 5 3 2" xfId="15957" xr:uid="{00000000-0005-0000-0000-00003EBB0000}"/>
    <cellStyle name="Millares 3 5 2 5 3 2 2" xfId="47013" xr:uid="{00000000-0005-0000-0000-00003FBB0000}"/>
    <cellStyle name="Millares 3 5 2 5 3 3" xfId="26329" xr:uid="{00000000-0005-0000-0000-000040BB0000}"/>
    <cellStyle name="Millares 3 5 2 5 3 4" xfId="36673" xr:uid="{00000000-0005-0000-0000-000041BB0000}"/>
    <cellStyle name="Millares 3 5 2 5 4" xfId="8994" xr:uid="{00000000-0005-0000-0000-000042BB0000}"/>
    <cellStyle name="Millares 3 5 2 5 4 2" xfId="19379" xr:uid="{00000000-0005-0000-0000-000043BB0000}"/>
    <cellStyle name="Millares 3 5 2 5 4 2 2" xfId="50429" xr:uid="{00000000-0005-0000-0000-000044BB0000}"/>
    <cellStyle name="Millares 3 5 2 5 4 3" xfId="29745" xr:uid="{00000000-0005-0000-0000-000045BB0000}"/>
    <cellStyle name="Millares 3 5 2 5 4 4" xfId="40089" xr:uid="{00000000-0005-0000-0000-000046BB0000}"/>
    <cellStyle name="Millares 3 5 2 5 5" xfId="12531" xr:uid="{00000000-0005-0000-0000-000047BB0000}"/>
    <cellStyle name="Millares 3 5 2 5 5 2" xfId="43587" xr:uid="{00000000-0005-0000-0000-000048BB0000}"/>
    <cellStyle name="Millares 3 5 2 5 6" xfId="22903" xr:uid="{00000000-0005-0000-0000-000049BB0000}"/>
    <cellStyle name="Millares 3 5 2 5 7" xfId="33247" xr:uid="{00000000-0005-0000-0000-00004ABB0000}"/>
    <cellStyle name="Millares 3 5 2 6" xfId="1673" xr:uid="{00000000-0005-0000-0000-00004BBB0000}"/>
    <cellStyle name="Millares 3 5 2 6 2" xfId="3843" xr:uid="{00000000-0005-0000-0000-00004CBB0000}"/>
    <cellStyle name="Millares 3 5 2 6 2 2" xfId="7273" xr:uid="{00000000-0005-0000-0000-00004DBB0000}"/>
    <cellStyle name="Millares 3 5 2 6 2 2 2" xfId="17668" xr:uid="{00000000-0005-0000-0000-00004EBB0000}"/>
    <cellStyle name="Millares 3 5 2 6 2 2 2 2" xfId="48722" xr:uid="{00000000-0005-0000-0000-00004FBB0000}"/>
    <cellStyle name="Millares 3 5 2 6 2 2 3" xfId="28038" xr:uid="{00000000-0005-0000-0000-000050BB0000}"/>
    <cellStyle name="Millares 3 5 2 6 2 2 4" xfId="38382" xr:uid="{00000000-0005-0000-0000-000051BB0000}"/>
    <cellStyle name="Millares 3 5 2 6 2 3" xfId="10753" xr:uid="{00000000-0005-0000-0000-000052BB0000}"/>
    <cellStyle name="Millares 3 5 2 6 2 3 2" xfId="21119" xr:uid="{00000000-0005-0000-0000-000053BB0000}"/>
    <cellStyle name="Millares 3 5 2 6 2 3 2 2" xfId="52168" xr:uid="{00000000-0005-0000-0000-000054BB0000}"/>
    <cellStyle name="Millares 3 5 2 6 2 3 3" xfId="31484" xr:uid="{00000000-0005-0000-0000-000055BB0000}"/>
    <cellStyle name="Millares 3 5 2 6 2 3 4" xfId="41828" xr:uid="{00000000-0005-0000-0000-000056BB0000}"/>
    <cellStyle name="Millares 3 5 2 6 2 4" xfId="14240" xr:uid="{00000000-0005-0000-0000-000057BB0000}"/>
    <cellStyle name="Millares 3 5 2 6 2 4 2" xfId="45296" xr:uid="{00000000-0005-0000-0000-000058BB0000}"/>
    <cellStyle name="Millares 3 5 2 6 2 5" xfId="24612" xr:uid="{00000000-0005-0000-0000-000059BB0000}"/>
    <cellStyle name="Millares 3 5 2 6 2 6" xfId="34956" xr:uid="{00000000-0005-0000-0000-00005ABB0000}"/>
    <cellStyle name="Millares 3 5 2 6 3" xfId="5561" xr:uid="{00000000-0005-0000-0000-00005BBB0000}"/>
    <cellStyle name="Millares 3 5 2 6 3 2" xfId="15958" xr:uid="{00000000-0005-0000-0000-00005CBB0000}"/>
    <cellStyle name="Millares 3 5 2 6 3 2 2" xfId="47014" xr:uid="{00000000-0005-0000-0000-00005DBB0000}"/>
    <cellStyle name="Millares 3 5 2 6 3 3" xfId="26330" xr:uid="{00000000-0005-0000-0000-00005EBB0000}"/>
    <cellStyle name="Millares 3 5 2 6 3 4" xfId="36674" xr:uid="{00000000-0005-0000-0000-00005FBB0000}"/>
    <cellStyle name="Millares 3 5 2 6 4" xfId="8995" xr:uid="{00000000-0005-0000-0000-000060BB0000}"/>
    <cellStyle name="Millares 3 5 2 6 4 2" xfId="19380" xr:uid="{00000000-0005-0000-0000-000061BB0000}"/>
    <cellStyle name="Millares 3 5 2 6 4 2 2" xfId="50430" xr:uid="{00000000-0005-0000-0000-000062BB0000}"/>
    <cellStyle name="Millares 3 5 2 6 4 3" xfId="29746" xr:uid="{00000000-0005-0000-0000-000063BB0000}"/>
    <cellStyle name="Millares 3 5 2 6 4 4" xfId="40090" xr:uid="{00000000-0005-0000-0000-000064BB0000}"/>
    <cellStyle name="Millares 3 5 2 6 5" xfId="12532" xr:uid="{00000000-0005-0000-0000-000065BB0000}"/>
    <cellStyle name="Millares 3 5 2 6 5 2" xfId="43588" xr:uid="{00000000-0005-0000-0000-000066BB0000}"/>
    <cellStyle name="Millares 3 5 2 6 6" xfId="22904" xr:uid="{00000000-0005-0000-0000-000067BB0000}"/>
    <cellStyle name="Millares 3 5 2 6 7" xfId="33248" xr:uid="{00000000-0005-0000-0000-000068BB0000}"/>
    <cellStyle name="Millares 3 5 2 7" xfId="1674" xr:uid="{00000000-0005-0000-0000-000069BB0000}"/>
    <cellStyle name="Millares 3 5 2 7 2" xfId="3844" xr:uid="{00000000-0005-0000-0000-00006ABB0000}"/>
    <cellStyle name="Millares 3 5 2 7 2 2" xfId="7274" xr:uid="{00000000-0005-0000-0000-00006BBB0000}"/>
    <cellStyle name="Millares 3 5 2 7 2 2 2" xfId="17669" xr:uid="{00000000-0005-0000-0000-00006CBB0000}"/>
    <cellStyle name="Millares 3 5 2 7 2 2 2 2" xfId="48723" xr:uid="{00000000-0005-0000-0000-00006DBB0000}"/>
    <cellStyle name="Millares 3 5 2 7 2 2 3" xfId="28039" xr:uid="{00000000-0005-0000-0000-00006EBB0000}"/>
    <cellStyle name="Millares 3 5 2 7 2 2 4" xfId="38383" xr:uid="{00000000-0005-0000-0000-00006FBB0000}"/>
    <cellStyle name="Millares 3 5 2 7 2 3" xfId="10754" xr:uid="{00000000-0005-0000-0000-000070BB0000}"/>
    <cellStyle name="Millares 3 5 2 7 2 3 2" xfId="21120" xr:uid="{00000000-0005-0000-0000-000071BB0000}"/>
    <cellStyle name="Millares 3 5 2 7 2 3 2 2" xfId="52169" xr:uid="{00000000-0005-0000-0000-000072BB0000}"/>
    <cellStyle name="Millares 3 5 2 7 2 3 3" xfId="31485" xr:uid="{00000000-0005-0000-0000-000073BB0000}"/>
    <cellStyle name="Millares 3 5 2 7 2 3 4" xfId="41829" xr:uid="{00000000-0005-0000-0000-000074BB0000}"/>
    <cellStyle name="Millares 3 5 2 7 2 4" xfId="14241" xr:uid="{00000000-0005-0000-0000-000075BB0000}"/>
    <cellStyle name="Millares 3 5 2 7 2 4 2" xfId="45297" xr:uid="{00000000-0005-0000-0000-000076BB0000}"/>
    <cellStyle name="Millares 3 5 2 7 2 5" xfId="24613" xr:uid="{00000000-0005-0000-0000-000077BB0000}"/>
    <cellStyle name="Millares 3 5 2 7 2 6" xfId="34957" xr:uid="{00000000-0005-0000-0000-000078BB0000}"/>
    <cellStyle name="Millares 3 5 2 7 3" xfId="5562" xr:uid="{00000000-0005-0000-0000-000079BB0000}"/>
    <cellStyle name="Millares 3 5 2 7 3 2" xfId="15959" xr:uid="{00000000-0005-0000-0000-00007ABB0000}"/>
    <cellStyle name="Millares 3 5 2 7 3 2 2" xfId="47015" xr:uid="{00000000-0005-0000-0000-00007BBB0000}"/>
    <cellStyle name="Millares 3 5 2 7 3 3" xfId="26331" xr:uid="{00000000-0005-0000-0000-00007CBB0000}"/>
    <cellStyle name="Millares 3 5 2 7 3 4" xfId="36675" xr:uid="{00000000-0005-0000-0000-00007DBB0000}"/>
    <cellStyle name="Millares 3 5 2 7 4" xfId="8996" xr:uid="{00000000-0005-0000-0000-00007EBB0000}"/>
    <cellStyle name="Millares 3 5 2 7 4 2" xfId="19381" xr:uid="{00000000-0005-0000-0000-00007FBB0000}"/>
    <cellStyle name="Millares 3 5 2 7 4 2 2" xfId="50431" xr:uid="{00000000-0005-0000-0000-000080BB0000}"/>
    <cellStyle name="Millares 3 5 2 7 4 3" xfId="29747" xr:uid="{00000000-0005-0000-0000-000081BB0000}"/>
    <cellStyle name="Millares 3 5 2 7 4 4" xfId="40091" xr:uid="{00000000-0005-0000-0000-000082BB0000}"/>
    <cellStyle name="Millares 3 5 2 7 5" xfId="12533" xr:uid="{00000000-0005-0000-0000-000083BB0000}"/>
    <cellStyle name="Millares 3 5 2 7 5 2" xfId="43589" xr:uid="{00000000-0005-0000-0000-000084BB0000}"/>
    <cellStyle name="Millares 3 5 2 7 6" xfId="22905" xr:uid="{00000000-0005-0000-0000-000085BB0000}"/>
    <cellStyle name="Millares 3 5 2 7 7" xfId="33249" xr:uid="{00000000-0005-0000-0000-000086BB0000}"/>
    <cellStyle name="Millares 3 5 2 8" xfId="1675" xr:uid="{00000000-0005-0000-0000-000087BB0000}"/>
    <cellStyle name="Millares 3 5 2 8 2" xfId="3845" xr:uid="{00000000-0005-0000-0000-000088BB0000}"/>
    <cellStyle name="Millares 3 5 2 8 2 2" xfId="7275" xr:uid="{00000000-0005-0000-0000-000089BB0000}"/>
    <cellStyle name="Millares 3 5 2 8 2 2 2" xfId="17670" xr:uid="{00000000-0005-0000-0000-00008ABB0000}"/>
    <cellStyle name="Millares 3 5 2 8 2 2 2 2" xfId="48724" xr:uid="{00000000-0005-0000-0000-00008BBB0000}"/>
    <cellStyle name="Millares 3 5 2 8 2 2 3" xfId="28040" xr:uid="{00000000-0005-0000-0000-00008CBB0000}"/>
    <cellStyle name="Millares 3 5 2 8 2 2 4" xfId="38384" xr:uid="{00000000-0005-0000-0000-00008DBB0000}"/>
    <cellStyle name="Millares 3 5 2 8 2 3" xfId="10755" xr:uid="{00000000-0005-0000-0000-00008EBB0000}"/>
    <cellStyle name="Millares 3 5 2 8 2 3 2" xfId="21121" xr:uid="{00000000-0005-0000-0000-00008FBB0000}"/>
    <cellStyle name="Millares 3 5 2 8 2 3 2 2" xfId="52170" xr:uid="{00000000-0005-0000-0000-000090BB0000}"/>
    <cellStyle name="Millares 3 5 2 8 2 3 3" xfId="31486" xr:uid="{00000000-0005-0000-0000-000091BB0000}"/>
    <cellStyle name="Millares 3 5 2 8 2 3 4" xfId="41830" xr:uid="{00000000-0005-0000-0000-000092BB0000}"/>
    <cellStyle name="Millares 3 5 2 8 2 4" xfId="14242" xr:uid="{00000000-0005-0000-0000-000093BB0000}"/>
    <cellStyle name="Millares 3 5 2 8 2 4 2" xfId="45298" xr:uid="{00000000-0005-0000-0000-000094BB0000}"/>
    <cellStyle name="Millares 3 5 2 8 2 5" xfId="24614" xr:uid="{00000000-0005-0000-0000-000095BB0000}"/>
    <cellStyle name="Millares 3 5 2 8 2 6" xfId="34958" xr:uid="{00000000-0005-0000-0000-000096BB0000}"/>
    <cellStyle name="Millares 3 5 2 8 3" xfId="5563" xr:uid="{00000000-0005-0000-0000-000097BB0000}"/>
    <cellStyle name="Millares 3 5 2 8 3 2" xfId="15960" xr:uid="{00000000-0005-0000-0000-000098BB0000}"/>
    <cellStyle name="Millares 3 5 2 8 3 2 2" xfId="47016" xr:uid="{00000000-0005-0000-0000-000099BB0000}"/>
    <cellStyle name="Millares 3 5 2 8 3 3" xfId="26332" xr:uid="{00000000-0005-0000-0000-00009ABB0000}"/>
    <cellStyle name="Millares 3 5 2 8 3 4" xfId="36676" xr:uid="{00000000-0005-0000-0000-00009BBB0000}"/>
    <cellStyle name="Millares 3 5 2 8 4" xfId="8997" xr:uid="{00000000-0005-0000-0000-00009CBB0000}"/>
    <cellStyle name="Millares 3 5 2 8 4 2" xfId="19382" xr:uid="{00000000-0005-0000-0000-00009DBB0000}"/>
    <cellStyle name="Millares 3 5 2 8 4 2 2" xfId="50432" xr:uid="{00000000-0005-0000-0000-00009EBB0000}"/>
    <cellStyle name="Millares 3 5 2 8 4 3" xfId="29748" xr:uid="{00000000-0005-0000-0000-00009FBB0000}"/>
    <cellStyle name="Millares 3 5 2 8 4 4" xfId="40092" xr:uid="{00000000-0005-0000-0000-0000A0BB0000}"/>
    <cellStyle name="Millares 3 5 2 8 5" xfId="12534" xr:uid="{00000000-0005-0000-0000-0000A1BB0000}"/>
    <cellStyle name="Millares 3 5 2 8 5 2" xfId="43590" xr:uid="{00000000-0005-0000-0000-0000A2BB0000}"/>
    <cellStyle name="Millares 3 5 2 8 6" xfId="22906" xr:uid="{00000000-0005-0000-0000-0000A3BB0000}"/>
    <cellStyle name="Millares 3 5 2 8 7" xfId="33250" xr:uid="{00000000-0005-0000-0000-0000A4BB0000}"/>
    <cellStyle name="Millares 3 5 2 9" xfId="1676" xr:uid="{00000000-0005-0000-0000-0000A5BB0000}"/>
    <cellStyle name="Millares 3 5 2 9 2" xfId="3846" xr:uid="{00000000-0005-0000-0000-0000A6BB0000}"/>
    <cellStyle name="Millares 3 5 2 9 2 2" xfId="7276" xr:uid="{00000000-0005-0000-0000-0000A7BB0000}"/>
    <cellStyle name="Millares 3 5 2 9 2 2 2" xfId="17671" xr:uid="{00000000-0005-0000-0000-0000A8BB0000}"/>
    <cellStyle name="Millares 3 5 2 9 2 2 2 2" xfId="48725" xr:uid="{00000000-0005-0000-0000-0000A9BB0000}"/>
    <cellStyle name="Millares 3 5 2 9 2 2 3" xfId="28041" xr:uid="{00000000-0005-0000-0000-0000AABB0000}"/>
    <cellStyle name="Millares 3 5 2 9 2 2 4" xfId="38385" xr:uid="{00000000-0005-0000-0000-0000ABBB0000}"/>
    <cellStyle name="Millares 3 5 2 9 2 3" xfId="10756" xr:uid="{00000000-0005-0000-0000-0000ACBB0000}"/>
    <cellStyle name="Millares 3 5 2 9 2 3 2" xfId="21122" xr:uid="{00000000-0005-0000-0000-0000ADBB0000}"/>
    <cellStyle name="Millares 3 5 2 9 2 3 2 2" xfId="52171" xr:uid="{00000000-0005-0000-0000-0000AEBB0000}"/>
    <cellStyle name="Millares 3 5 2 9 2 3 3" xfId="31487" xr:uid="{00000000-0005-0000-0000-0000AFBB0000}"/>
    <cellStyle name="Millares 3 5 2 9 2 3 4" xfId="41831" xr:uid="{00000000-0005-0000-0000-0000B0BB0000}"/>
    <cellStyle name="Millares 3 5 2 9 2 4" xfId="14243" xr:uid="{00000000-0005-0000-0000-0000B1BB0000}"/>
    <cellStyle name="Millares 3 5 2 9 2 4 2" xfId="45299" xr:uid="{00000000-0005-0000-0000-0000B2BB0000}"/>
    <cellStyle name="Millares 3 5 2 9 2 5" xfId="24615" xr:uid="{00000000-0005-0000-0000-0000B3BB0000}"/>
    <cellStyle name="Millares 3 5 2 9 2 6" xfId="34959" xr:uid="{00000000-0005-0000-0000-0000B4BB0000}"/>
    <cellStyle name="Millares 3 5 2 9 3" xfId="5564" xr:uid="{00000000-0005-0000-0000-0000B5BB0000}"/>
    <cellStyle name="Millares 3 5 2 9 3 2" xfId="15961" xr:uid="{00000000-0005-0000-0000-0000B6BB0000}"/>
    <cellStyle name="Millares 3 5 2 9 3 2 2" xfId="47017" xr:uid="{00000000-0005-0000-0000-0000B7BB0000}"/>
    <cellStyle name="Millares 3 5 2 9 3 3" xfId="26333" xr:uid="{00000000-0005-0000-0000-0000B8BB0000}"/>
    <cellStyle name="Millares 3 5 2 9 3 4" xfId="36677" xr:uid="{00000000-0005-0000-0000-0000B9BB0000}"/>
    <cellStyle name="Millares 3 5 2 9 4" xfId="8998" xr:uid="{00000000-0005-0000-0000-0000BABB0000}"/>
    <cellStyle name="Millares 3 5 2 9 4 2" xfId="19383" xr:uid="{00000000-0005-0000-0000-0000BBBB0000}"/>
    <cellStyle name="Millares 3 5 2 9 4 2 2" xfId="50433" xr:uid="{00000000-0005-0000-0000-0000BCBB0000}"/>
    <cellStyle name="Millares 3 5 2 9 4 3" xfId="29749" xr:uid="{00000000-0005-0000-0000-0000BDBB0000}"/>
    <cellStyle name="Millares 3 5 2 9 4 4" xfId="40093" xr:uid="{00000000-0005-0000-0000-0000BEBB0000}"/>
    <cellStyle name="Millares 3 5 2 9 5" xfId="12535" xr:uid="{00000000-0005-0000-0000-0000BFBB0000}"/>
    <cellStyle name="Millares 3 5 2 9 5 2" xfId="43591" xr:uid="{00000000-0005-0000-0000-0000C0BB0000}"/>
    <cellStyle name="Millares 3 5 2 9 6" xfId="22907" xr:uid="{00000000-0005-0000-0000-0000C1BB0000}"/>
    <cellStyle name="Millares 3 5 2 9 7" xfId="33251" xr:uid="{00000000-0005-0000-0000-0000C2BB0000}"/>
    <cellStyle name="Millares 3 5 3" xfId="1677" xr:uid="{00000000-0005-0000-0000-0000C3BB0000}"/>
    <cellStyle name="Millares 3 5 3 10" xfId="12536" xr:uid="{00000000-0005-0000-0000-0000C4BB0000}"/>
    <cellStyle name="Millares 3 5 3 10 2" xfId="43592" xr:uid="{00000000-0005-0000-0000-0000C5BB0000}"/>
    <cellStyle name="Millares 3 5 3 11" xfId="22908" xr:uid="{00000000-0005-0000-0000-0000C6BB0000}"/>
    <cellStyle name="Millares 3 5 3 12" xfId="33252" xr:uid="{00000000-0005-0000-0000-0000C7BB0000}"/>
    <cellStyle name="Millares 3 5 3 2" xfId="1678" xr:uid="{00000000-0005-0000-0000-0000C8BB0000}"/>
    <cellStyle name="Millares 3 5 3 2 10" xfId="22909" xr:uid="{00000000-0005-0000-0000-0000C9BB0000}"/>
    <cellStyle name="Millares 3 5 3 2 11" xfId="33253" xr:uid="{00000000-0005-0000-0000-0000CABB0000}"/>
    <cellStyle name="Millares 3 5 3 2 2" xfId="1679" xr:uid="{00000000-0005-0000-0000-0000CBBB0000}"/>
    <cellStyle name="Millares 3 5 3 2 2 2" xfId="1680" xr:uid="{00000000-0005-0000-0000-0000CCBB0000}"/>
    <cellStyle name="Millares 3 5 3 2 2 2 2" xfId="3850" xr:uid="{00000000-0005-0000-0000-0000CDBB0000}"/>
    <cellStyle name="Millares 3 5 3 2 2 2 2 2" xfId="7280" xr:uid="{00000000-0005-0000-0000-0000CEBB0000}"/>
    <cellStyle name="Millares 3 5 3 2 2 2 2 2 2" xfId="17675" xr:uid="{00000000-0005-0000-0000-0000CFBB0000}"/>
    <cellStyle name="Millares 3 5 3 2 2 2 2 2 2 2" xfId="48729" xr:uid="{00000000-0005-0000-0000-0000D0BB0000}"/>
    <cellStyle name="Millares 3 5 3 2 2 2 2 2 3" xfId="28045" xr:uid="{00000000-0005-0000-0000-0000D1BB0000}"/>
    <cellStyle name="Millares 3 5 3 2 2 2 2 2 4" xfId="38389" xr:uid="{00000000-0005-0000-0000-0000D2BB0000}"/>
    <cellStyle name="Millares 3 5 3 2 2 2 2 3" xfId="10760" xr:uid="{00000000-0005-0000-0000-0000D3BB0000}"/>
    <cellStyle name="Millares 3 5 3 2 2 2 2 3 2" xfId="21126" xr:uid="{00000000-0005-0000-0000-0000D4BB0000}"/>
    <cellStyle name="Millares 3 5 3 2 2 2 2 3 2 2" xfId="52175" xr:uid="{00000000-0005-0000-0000-0000D5BB0000}"/>
    <cellStyle name="Millares 3 5 3 2 2 2 2 3 3" xfId="31491" xr:uid="{00000000-0005-0000-0000-0000D6BB0000}"/>
    <cellStyle name="Millares 3 5 3 2 2 2 2 3 4" xfId="41835" xr:uid="{00000000-0005-0000-0000-0000D7BB0000}"/>
    <cellStyle name="Millares 3 5 3 2 2 2 2 4" xfId="14247" xr:uid="{00000000-0005-0000-0000-0000D8BB0000}"/>
    <cellStyle name="Millares 3 5 3 2 2 2 2 4 2" xfId="45303" xr:uid="{00000000-0005-0000-0000-0000D9BB0000}"/>
    <cellStyle name="Millares 3 5 3 2 2 2 2 5" xfId="24619" xr:uid="{00000000-0005-0000-0000-0000DABB0000}"/>
    <cellStyle name="Millares 3 5 3 2 2 2 2 6" xfId="34963" xr:uid="{00000000-0005-0000-0000-0000DBBB0000}"/>
    <cellStyle name="Millares 3 5 3 2 2 2 3" xfId="5568" xr:uid="{00000000-0005-0000-0000-0000DCBB0000}"/>
    <cellStyle name="Millares 3 5 3 2 2 2 3 2" xfId="15965" xr:uid="{00000000-0005-0000-0000-0000DDBB0000}"/>
    <cellStyle name="Millares 3 5 3 2 2 2 3 2 2" xfId="47021" xr:uid="{00000000-0005-0000-0000-0000DEBB0000}"/>
    <cellStyle name="Millares 3 5 3 2 2 2 3 3" xfId="26337" xr:uid="{00000000-0005-0000-0000-0000DFBB0000}"/>
    <cellStyle name="Millares 3 5 3 2 2 2 3 4" xfId="36681" xr:uid="{00000000-0005-0000-0000-0000E0BB0000}"/>
    <cellStyle name="Millares 3 5 3 2 2 2 4" xfId="9002" xr:uid="{00000000-0005-0000-0000-0000E1BB0000}"/>
    <cellStyle name="Millares 3 5 3 2 2 2 4 2" xfId="19387" xr:uid="{00000000-0005-0000-0000-0000E2BB0000}"/>
    <cellStyle name="Millares 3 5 3 2 2 2 4 2 2" xfId="50437" xr:uid="{00000000-0005-0000-0000-0000E3BB0000}"/>
    <cellStyle name="Millares 3 5 3 2 2 2 4 3" xfId="29753" xr:uid="{00000000-0005-0000-0000-0000E4BB0000}"/>
    <cellStyle name="Millares 3 5 3 2 2 2 4 4" xfId="40097" xr:uid="{00000000-0005-0000-0000-0000E5BB0000}"/>
    <cellStyle name="Millares 3 5 3 2 2 2 5" xfId="12539" xr:uid="{00000000-0005-0000-0000-0000E6BB0000}"/>
    <cellStyle name="Millares 3 5 3 2 2 2 5 2" xfId="43595" xr:uid="{00000000-0005-0000-0000-0000E7BB0000}"/>
    <cellStyle name="Millares 3 5 3 2 2 2 6" xfId="22911" xr:uid="{00000000-0005-0000-0000-0000E8BB0000}"/>
    <cellStyle name="Millares 3 5 3 2 2 2 7" xfId="33255" xr:uid="{00000000-0005-0000-0000-0000E9BB0000}"/>
    <cellStyle name="Millares 3 5 3 2 2 3" xfId="3849" xr:uid="{00000000-0005-0000-0000-0000EABB0000}"/>
    <cellStyle name="Millares 3 5 3 2 2 3 2" xfId="7279" xr:uid="{00000000-0005-0000-0000-0000EBBB0000}"/>
    <cellStyle name="Millares 3 5 3 2 2 3 2 2" xfId="17674" xr:uid="{00000000-0005-0000-0000-0000ECBB0000}"/>
    <cellStyle name="Millares 3 5 3 2 2 3 2 2 2" xfId="48728" xr:uid="{00000000-0005-0000-0000-0000EDBB0000}"/>
    <cellStyle name="Millares 3 5 3 2 2 3 2 3" xfId="28044" xr:uid="{00000000-0005-0000-0000-0000EEBB0000}"/>
    <cellStyle name="Millares 3 5 3 2 2 3 2 4" xfId="38388" xr:uid="{00000000-0005-0000-0000-0000EFBB0000}"/>
    <cellStyle name="Millares 3 5 3 2 2 3 3" xfId="10759" xr:uid="{00000000-0005-0000-0000-0000F0BB0000}"/>
    <cellStyle name="Millares 3 5 3 2 2 3 3 2" xfId="21125" xr:uid="{00000000-0005-0000-0000-0000F1BB0000}"/>
    <cellStyle name="Millares 3 5 3 2 2 3 3 2 2" xfId="52174" xr:uid="{00000000-0005-0000-0000-0000F2BB0000}"/>
    <cellStyle name="Millares 3 5 3 2 2 3 3 3" xfId="31490" xr:uid="{00000000-0005-0000-0000-0000F3BB0000}"/>
    <cellStyle name="Millares 3 5 3 2 2 3 3 4" xfId="41834" xr:uid="{00000000-0005-0000-0000-0000F4BB0000}"/>
    <cellStyle name="Millares 3 5 3 2 2 3 4" xfId="14246" xr:uid="{00000000-0005-0000-0000-0000F5BB0000}"/>
    <cellStyle name="Millares 3 5 3 2 2 3 4 2" xfId="45302" xr:uid="{00000000-0005-0000-0000-0000F6BB0000}"/>
    <cellStyle name="Millares 3 5 3 2 2 3 5" xfId="24618" xr:uid="{00000000-0005-0000-0000-0000F7BB0000}"/>
    <cellStyle name="Millares 3 5 3 2 2 3 6" xfId="34962" xr:uid="{00000000-0005-0000-0000-0000F8BB0000}"/>
    <cellStyle name="Millares 3 5 3 2 2 4" xfId="5567" xr:uid="{00000000-0005-0000-0000-0000F9BB0000}"/>
    <cellStyle name="Millares 3 5 3 2 2 4 2" xfId="15964" xr:uid="{00000000-0005-0000-0000-0000FABB0000}"/>
    <cellStyle name="Millares 3 5 3 2 2 4 2 2" xfId="47020" xr:uid="{00000000-0005-0000-0000-0000FBBB0000}"/>
    <cellStyle name="Millares 3 5 3 2 2 4 3" xfId="26336" xr:uid="{00000000-0005-0000-0000-0000FCBB0000}"/>
    <cellStyle name="Millares 3 5 3 2 2 4 4" xfId="36680" xr:uid="{00000000-0005-0000-0000-0000FDBB0000}"/>
    <cellStyle name="Millares 3 5 3 2 2 5" xfId="9001" xr:uid="{00000000-0005-0000-0000-0000FEBB0000}"/>
    <cellStyle name="Millares 3 5 3 2 2 5 2" xfId="19386" xr:uid="{00000000-0005-0000-0000-0000FFBB0000}"/>
    <cellStyle name="Millares 3 5 3 2 2 5 2 2" xfId="50436" xr:uid="{00000000-0005-0000-0000-000000BC0000}"/>
    <cellStyle name="Millares 3 5 3 2 2 5 3" xfId="29752" xr:uid="{00000000-0005-0000-0000-000001BC0000}"/>
    <cellStyle name="Millares 3 5 3 2 2 5 4" xfId="40096" xr:uid="{00000000-0005-0000-0000-000002BC0000}"/>
    <cellStyle name="Millares 3 5 3 2 2 6" xfId="12538" xr:uid="{00000000-0005-0000-0000-000003BC0000}"/>
    <cellStyle name="Millares 3 5 3 2 2 6 2" xfId="43594" xr:uid="{00000000-0005-0000-0000-000004BC0000}"/>
    <cellStyle name="Millares 3 5 3 2 2 7" xfId="22910" xr:uid="{00000000-0005-0000-0000-000005BC0000}"/>
    <cellStyle name="Millares 3 5 3 2 2 8" xfId="33254" xr:uid="{00000000-0005-0000-0000-000006BC0000}"/>
    <cellStyle name="Millares 3 5 3 2 3" xfId="1681" xr:uid="{00000000-0005-0000-0000-000007BC0000}"/>
    <cellStyle name="Millares 3 5 3 2 3 2" xfId="3851" xr:uid="{00000000-0005-0000-0000-000008BC0000}"/>
    <cellStyle name="Millares 3 5 3 2 3 2 2" xfId="7281" xr:uid="{00000000-0005-0000-0000-000009BC0000}"/>
    <cellStyle name="Millares 3 5 3 2 3 2 2 2" xfId="17676" xr:uid="{00000000-0005-0000-0000-00000ABC0000}"/>
    <cellStyle name="Millares 3 5 3 2 3 2 2 2 2" xfId="48730" xr:uid="{00000000-0005-0000-0000-00000BBC0000}"/>
    <cellStyle name="Millares 3 5 3 2 3 2 2 3" xfId="28046" xr:uid="{00000000-0005-0000-0000-00000CBC0000}"/>
    <cellStyle name="Millares 3 5 3 2 3 2 2 4" xfId="38390" xr:uid="{00000000-0005-0000-0000-00000DBC0000}"/>
    <cellStyle name="Millares 3 5 3 2 3 2 3" xfId="10761" xr:uid="{00000000-0005-0000-0000-00000EBC0000}"/>
    <cellStyle name="Millares 3 5 3 2 3 2 3 2" xfId="21127" xr:uid="{00000000-0005-0000-0000-00000FBC0000}"/>
    <cellStyle name="Millares 3 5 3 2 3 2 3 2 2" xfId="52176" xr:uid="{00000000-0005-0000-0000-000010BC0000}"/>
    <cellStyle name="Millares 3 5 3 2 3 2 3 3" xfId="31492" xr:uid="{00000000-0005-0000-0000-000011BC0000}"/>
    <cellStyle name="Millares 3 5 3 2 3 2 3 4" xfId="41836" xr:uid="{00000000-0005-0000-0000-000012BC0000}"/>
    <cellStyle name="Millares 3 5 3 2 3 2 4" xfId="14248" xr:uid="{00000000-0005-0000-0000-000013BC0000}"/>
    <cellStyle name="Millares 3 5 3 2 3 2 4 2" xfId="45304" xr:uid="{00000000-0005-0000-0000-000014BC0000}"/>
    <cellStyle name="Millares 3 5 3 2 3 2 5" xfId="24620" xr:uid="{00000000-0005-0000-0000-000015BC0000}"/>
    <cellStyle name="Millares 3 5 3 2 3 2 6" xfId="34964" xr:uid="{00000000-0005-0000-0000-000016BC0000}"/>
    <cellStyle name="Millares 3 5 3 2 3 3" xfId="5569" xr:uid="{00000000-0005-0000-0000-000017BC0000}"/>
    <cellStyle name="Millares 3 5 3 2 3 3 2" xfId="15966" xr:uid="{00000000-0005-0000-0000-000018BC0000}"/>
    <cellStyle name="Millares 3 5 3 2 3 3 2 2" xfId="47022" xr:uid="{00000000-0005-0000-0000-000019BC0000}"/>
    <cellStyle name="Millares 3 5 3 2 3 3 3" xfId="26338" xr:uid="{00000000-0005-0000-0000-00001ABC0000}"/>
    <cellStyle name="Millares 3 5 3 2 3 3 4" xfId="36682" xr:uid="{00000000-0005-0000-0000-00001BBC0000}"/>
    <cellStyle name="Millares 3 5 3 2 3 4" xfId="9003" xr:uid="{00000000-0005-0000-0000-00001CBC0000}"/>
    <cellStyle name="Millares 3 5 3 2 3 4 2" xfId="19388" xr:uid="{00000000-0005-0000-0000-00001DBC0000}"/>
    <cellStyle name="Millares 3 5 3 2 3 4 2 2" xfId="50438" xr:uid="{00000000-0005-0000-0000-00001EBC0000}"/>
    <cellStyle name="Millares 3 5 3 2 3 4 3" xfId="29754" xr:uid="{00000000-0005-0000-0000-00001FBC0000}"/>
    <cellStyle name="Millares 3 5 3 2 3 4 4" xfId="40098" xr:uid="{00000000-0005-0000-0000-000020BC0000}"/>
    <cellStyle name="Millares 3 5 3 2 3 5" xfId="12540" xr:uid="{00000000-0005-0000-0000-000021BC0000}"/>
    <cellStyle name="Millares 3 5 3 2 3 5 2" xfId="43596" xr:uid="{00000000-0005-0000-0000-000022BC0000}"/>
    <cellStyle name="Millares 3 5 3 2 3 6" xfId="22912" xr:uid="{00000000-0005-0000-0000-000023BC0000}"/>
    <cellStyle name="Millares 3 5 3 2 3 7" xfId="33256" xr:uid="{00000000-0005-0000-0000-000024BC0000}"/>
    <cellStyle name="Millares 3 5 3 2 4" xfId="1682" xr:uid="{00000000-0005-0000-0000-000025BC0000}"/>
    <cellStyle name="Millares 3 5 3 2 4 2" xfId="3852" xr:uid="{00000000-0005-0000-0000-000026BC0000}"/>
    <cellStyle name="Millares 3 5 3 2 4 2 2" xfId="7282" xr:uid="{00000000-0005-0000-0000-000027BC0000}"/>
    <cellStyle name="Millares 3 5 3 2 4 2 2 2" xfId="17677" xr:uid="{00000000-0005-0000-0000-000028BC0000}"/>
    <cellStyle name="Millares 3 5 3 2 4 2 2 2 2" xfId="48731" xr:uid="{00000000-0005-0000-0000-000029BC0000}"/>
    <cellStyle name="Millares 3 5 3 2 4 2 2 3" xfId="28047" xr:uid="{00000000-0005-0000-0000-00002ABC0000}"/>
    <cellStyle name="Millares 3 5 3 2 4 2 2 4" xfId="38391" xr:uid="{00000000-0005-0000-0000-00002BBC0000}"/>
    <cellStyle name="Millares 3 5 3 2 4 2 3" xfId="10762" xr:uid="{00000000-0005-0000-0000-00002CBC0000}"/>
    <cellStyle name="Millares 3 5 3 2 4 2 3 2" xfId="21128" xr:uid="{00000000-0005-0000-0000-00002DBC0000}"/>
    <cellStyle name="Millares 3 5 3 2 4 2 3 2 2" xfId="52177" xr:uid="{00000000-0005-0000-0000-00002EBC0000}"/>
    <cellStyle name="Millares 3 5 3 2 4 2 3 3" xfId="31493" xr:uid="{00000000-0005-0000-0000-00002FBC0000}"/>
    <cellStyle name="Millares 3 5 3 2 4 2 3 4" xfId="41837" xr:uid="{00000000-0005-0000-0000-000030BC0000}"/>
    <cellStyle name="Millares 3 5 3 2 4 2 4" xfId="14249" xr:uid="{00000000-0005-0000-0000-000031BC0000}"/>
    <cellStyle name="Millares 3 5 3 2 4 2 4 2" xfId="45305" xr:uid="{00000000-0005-0000-0000-000032BC0000}"/>
    <cellStyle name="Millares 3 5 3 2 4 2 5" xfId="24621" xr:uid="{00000000-0005-0000-0000-000033BC0000}"/>
    <cellStyle name="Millares 3 5 3 2 4 2 6" xfId="34965" xr:uid="{00000000-0005-0000-0000-000034BC0000}"/>
    <cellStyle name="Millares 3 5 3 2 4 3" xfId="5570" xr:uid="{00000000-0005-0000-0000-000035BC0000}"/>
    <cellStyle name="Millares 3 5 3 2 4 3 2" xfId="15967" xr:uid="{00000000-0005-0000-0000-000036BC0000}"/>
    <cellStyle name="Millares 3 5 3 2 4 3 2 2" xfId="47023" xr:uid="{00000000-0005-0000-0000-000037BC0000}"/>
    <cellStyle name="Millares 3 5 3 2 4 3 3" xfId="26339" xr:uid="{00000000-0005-0000-0000-000038BC0000}"/>
    <cellStyle name="Millares 3 5 3 2 4 3 4" xfId="36683" xr:uid="{00000000-0005-0000-0000-000039BC0000}"/>
    <cellStyle name="Millares 3 5 3 2 4 4" xfId="9004" xr:uid="{00000000-0005-0000-0000-00003ABC0000}"/>
    <cellStyle name="Millares 3 5 3 2 4 4 2" xfId="19389" xr:uid="{00000000-0005-0000-0000-00003BBC0000}"/>
    <cellStyle name="Millares 3 5 3 2 4 4 2 2" xfId="50439" xr:uid="{00000000-0005-0000-0000-00003CBC0000}"/>
    <cellStyle name="Millares 3 5 3 2 4 4 3" xfId="29755" xr:uid="{00000000-0005-0000-0000-00003DBC0000}"/>
    <cellStyle name="Millares 3 5 3 2 4 4 4" xfId="40099" xr:uid="{00000000-0005-0000-0000-00003EBC0000}"/>
    <cellStyle name="Millares 3 5 3 2 4 5" xfId="12541" xr:uid="{00000000-0005-0000-0000-00003FBC0000}"/>
    <cellStyle name="Millares 3 5 3 2 4 5 2" xfId="43597" xr:uid="{00000000-0005-0000-0000-000040BC0000}"/>
    <cellStyle name="Millares 3 5 3 2 4 6" xfId="22913" xr:uid="{00000000-0005-0000-0000-000041BC0000}"/>
    <cellStyle name="Millares 3 5 3 2 4 7" xfId="33257" xr:uid="{00000000-0005-0000-0000-000042BC0000}"/>
    <cellStyle name="Millares 3 5 3 2 5" xfId="1683" xr:uid="{00000000-0005-0000-0000-000043BC0000}"/>
    <cellStyle name="Millares 3 5 3 2 5 2" xfId="3853" xr:uid="{00000000-0005-0000-0000-000044BC0000}"/>
    <cellStyle name="Millares 3 5 3 2 5 2 2" xfId="7283" xr:uid="{00000000-0005-0000-0000-000045BC0000}"/>
    <cellStyle name="Millares 3 5 3 2 5 2 2 2" xfId="17678" xr:uid="{00000000-0005-0000-0000-000046BC0000}"/>
    <cellStyle name="Millares 3 5 3 2 5 2 2 2 2" xfId="48732" xr:uid="{00000000-0005-0000-0000-000047BC0000}"/>
    <cellStyle name="Millares 3 5 3 2 5 2 2 3" xfId="28048" xr:uid="{00000000-0005-0000-0000-000048BC0000}"/>
    <cellStyle name="Millares 3 5 3 2 5 2 2 4" xfId="38392" xr:uid="{00000000-0005-0000-0000-000049BC0000}"/>
    <cellStyle name="Millares 3 5 3 2 5 2 3" xfId="10763" xr:uid="{00000000-0005-0000-0000-00004ABC0000}"/>
    <cellStyle name="Millares 3 5 3 2 5 2 3 2" xfId="21129" xr:uid="{00000000-0005-0000-0000-00004BBC0000}"/>
    <cellStyle name="Millares 3 5 3 2 5 2 3 2 2" xfId="52178" xr:uid="{00000000-0005-0000-0000-00004CBC0000}"/>
    <cellStyle name="Millares 3 5 3 2 5 2 3 3" xfId="31494" xr:uid="{00000000-0005-0000-0000-00004DBC0000}"/>
    <cellStyle name="Millares 3 5 3 2 5 2 3 4" xfId="41838" xr:uid="{00000000-0005-0000-0000-00004EBC0000}"/>
    <cellStyle name="Millares 3 5 3 2 5 2 4" xfId="14250" xr:uid="{00000000-0005-0000-0000-00004FBC0000}"/>
    <cellStyle name="Millares 3 5 3 2 5 2 4 2" xfId="45306" xr:uid="{00000000-0005-0000-0000-000050BC0000}"/>
    <cellStyle name="Millares 3 5 3 2 5 2 5" xfId="24622" xr:uid="{00000000-0005-0000-0000-000051BC0000}"/>
    <cellStyle name="Millares 3 5 3 2 5 2 6" xfId="34966" xr:uid="{00000000-0005-0000-0000-000052BC0000}"/>
    <cellStyle name="Millares 3 5 3 2 5 3" xfId="5571" xr:uid="{00000000-0005-0000-0000-000053BC0000}"/>
    <cellStyle name="Millares 3 5 3 2 5 3 2" xfId="15968" xr:uid="{00000000-0005-0000-0000-000054BC0000}"/>
    <cellStyle name="Millares 3 5 3 2 5 3 2 2" xfId="47024" xr:uid="{00000000-0005-0000-0000-000055BC0000}"/>
    <cellStyle name="Millares 3 5 3 2 5 3 3" xfId="26340" xr:uid="{00000000-0005-0000-0000-000056BC0000}"/>
    <cellStyle name="Millares 3 5 3 2 5 3 4" xfId="36684" xr:uid="{00000000-0005-0000-0000-000057BC0000}"/>
    <cellStyle name="Millares 3 5 3 2 5 4" xfId="9005" xr:uid="{00000000-0005-0000-0000-000058BC0000}"/>
    <cellStyle name="Millares 3 5 3 2 5 4 2" xfId="19390" xr:uid="{00000000-0005-0000-0000-000059BC0000}"/>
    <cellStyle name="Millares 3 5 3 2 5 4 2 2" xfId="50440" xr:uid="{00000000-0005-0000-0000-00005ABC0000}"/>
    <cellStyle name="Millares 3 5 3 2 5 4 3" xfId="29756" xr:uid="{00000000-0005-0000-0000-00005BBC0000}"/>
    <cellStyle name="Millares 3 5 3 2 5 4 4" xfId="40100" xr:uid="{00000000-0005-0000-0000-00005CBC0000}"/>
    <cellStyle name="Millares 3 5 3 2 5 5" xfId="12542" xr:uid="{00000000-0005-0000-0000-00005DBC0000}"/>
    <cellStyle name="Millares 3 5 3 2 5 5 2" xfId="43598" xr:uid="{00000000-0005-0000-0000-00005EBC0000}"/>
    <cellStyle name="Millares 3 5 3 2 5 6" xfId="22914" xr:uid="{00000000-0005-0000-0000-00005FBC0000}"/>
    <cellStyle name="Millares 3 5 3 2 5 7" xfId="33258" xr:uid="{00000000-0005-0000-0000-000060BC0000}"/>
    <cellStyle name="Millares 3 5 3 2 6" xfId="3848" xr:uid="{00000000-0005-0000-0000-000061BC0000}"/>
    <cellStyle name="Millares 3 5 3 2 6 2" xfId="7278" xr:uid="{00000000-0005-0000-0000-000062BC0000}"/>
    <cellStyle name="Millares 3 5 3 2 6 2 2" xfId="17673" xr:uid="{00000000-0005-0000-0000-000063BC0000}"/>
    <cellStyle name="Millares 3 5 3 2 6 2 2 2" xfId="48727" xr:uid="{00000000-0005-0000-0000-000064BC0000}"/>
    <cellStyle name="Millares 3 5 3 2 6 2 3" xfId="28043" xr:uid="{00000000-0005-0000-0000-000065BC0000}"/>
    <cellStyle name="Millares 3 5 3 2 6 2 4" xfId="38387" xr:uid="{00000000-0005-0000-0000-000066BC0000}"/>
    <cellStyle name="Millares 3 5 3 2 6 3" xfId="10758" xr:uid="{00000000-0005-0000-0000-000067BC0000}"/>
    <cellStyle name="Millares 3 5 3 2 6 3 2" xfId="21124" xr:uid="{00000000-0005-0000-0000-000068BC0000}"/>
    <cellStyle name="Millares 3 5 3 2 6 3 2 2" xfId="52173" xr:uid="{00000000-0005-0000-0000-000069BC0000}"/>
    <cellStyle name="Millares 3 5 3 2 6 3 3" xfId="31489" xr:uid="{00000000-0005-0000-0000-00006ABC0000}"/>
    <cellStyle name="Millares 3 5 3 2 6 3 4" xfId="41833" xr:uid="{00000000-0005-0000-0000-00006BBC0000}"/>
    <cellStyle name="Millares 3 5 3 2 6 4" xfId="14245" xr:uid="{00000000-0005-0000-0000-00006CBC0000}"/>
    <cellStyle name="Millares 3 5 3 2 6 4 2" xfId="45301" xr:uid="{00000000-0005-0000-0000-00006DBC0000}"/>
    <cellStyle name="Millares 3 5 3 2 6 5" xfId="24617" xr:uid="{00000000-0005-0000-0000-00006EBC0000}"/>
    <cellStyle name="Millares 3 5 3 2 6 6" xfId="34961" xr:uid="{00000000-0005-0000-0000-00006FBC0000}"/>
    <cellStyle name="Millares 3 5 3 2 7" xfId="5566" xr:uid="{00000000-0005-0000-0000-000070BC0000}"/>
    <cellStyle name="Millares 3 5 3 2 7 2" xfId="15963" xr:uid="{00000000-0005-0000-0000-000071BC0000}"/>
    <cellStyle name="Millares 3 5 3 2 7 2 2" xfId="47019" xr:uid="{00000000-0005-0000-0000-000072BC0000}"/>
    <cellStyle name="Millares 3 5 3 2 7 3" xfId="26335" xr:uid="{00000000-0005-0000-0000-000073BC0000}"/>
    <cellStyle name="Millares 3 5 3 2 7 4" xfId="36679" xr:uid="{00000000-0005-0000-0000-000074BC0000}"/>
    <cellStyle name="Millares 3 5 3 2 8" xfId="9000" xr:uid="{00000000-0005-0000-0000-000075BC0000}"/>
    <cellStyle name="Millares 3 5 3 2 8 2" xfId="19385" xr:uid="{00000000-0005-0000-0000-000076BC0000}"/>
    <cellStyle name="Millares 3 5 3 2 8 2 2" xfId="50435" xr:uid="{00000000-0005-0000-0000-000077BC0000}"/>
    <cellStyle name="Millares 3 5 3 2 8 3" xfId="29751" xr:uid="{00000000-0005-0000-0000-000078BC0000}"/>
    <cellStyle name="Millares 3 5 3 2 8 4" xfId="40095" xr:uid="{00000000-0005-0000-0000-000079BC0000}"/>
    <cellStyle name="Millares 3 5 3 2 9" xfId="12537" xr:uid="{00000000-0005-0000-0000-00007ABC0000}"/>
    <cellStyle name="Millares 3 5 3 2 9 2" xfId="43593" xr:uid="{00000000-0005-0000-0000-00007BBC0000}"/>
    <cellStyle name="Millares 3 5 3 3" xfId="1684" xr:uid="{00000000-0005-0000-0000-00007CBC0000}"/>
    <cellStyle name="Millares 3 5 3 3 2" xfId="1685" xr:uid="{00000000-0005-0000-0000-00007DBC0000}"/>
    <cellStyle name="Millares 3 5 3 3 2 2" xfId="3855" xr:uid="{00000000-0005-0000-0000-00007EBC0000}"/>
    <cellStyle name="Millares 3 5 3 3 2 2 2" xfId="7285" xr:uid="{00000000-0005-0000-0000-00007FBC0000}"/>
    <cellStyle name="Millares 3 5 3 3 2 2 2 2" xfId="17680" xr:uid="{00000000-0005-0000-0000-000080BC0000}"/>
    <cellStyle name="Millares 3 5 3 3 2 2 2 2 2" xfId="48734" xr:uid="{00000000-0005-0000-0000-000081BC0000}"/>
    <cellStyle name="Millares 3 5 3 3 2 2 2 3" xfId="28050" xr:uid="{00000000-0005-0000-0000-000082BC0000}"/>
    <cellStyle name="Millares 3 5 3 3 2 2 2 4" xfId="38394" xr:uid="{00000000-0005-0000-0000-000083BC0000}"/>
    <cellStyle name="Millares 3 5 3 3 2 2 3" xfId="10765" xr:uid="{00000000-0005-0000-0000-000084BC0000}"/>
    <cellStyle name="Millares 3 5 3 3 2 2 3 2" xfId="21131" xr:uid="{00000000-0005-0000-0000-000085BC0000}"/>
    <cellStyle name="Millares 3 5 3 3 2 2 3 2 2" xfId="52180" xr:uid="{00000000-0005-0000-0000-000086BC0000}"/>
    <cellStyle name="Millares 3 5 3 3 2 2 3 3" xfId="31496" xr:uid="{00000000-0005-0000-0000-000087BC0000}"/>
    <cellStyle name="Millares 3 5 3 3 2 2 3 4" xfId="41840" xr:uid="{00000000-0005-0000-0000-000088BC0000}"/>
    <cellStyle name="Millares 3 5 3 3 2 2 4" xfId="14252" xr:uid="{00000000-0005-0000-0000-000089BC0000}"/>
    <cellStyle name="Millares 3 5 3 3 2 2 4 2" xfId="45308" xr:uid="{00000000-0005-0000-0000-00008ABC0000}"/>
    <cellStyle name="Millares 3 5 3 3 2 2 5" xfId="24624" xr:uid="{00000000-0005-0000-0000-00008BBC0000}"/>
    <cellStyle name="Millares 3 5 3 3 2 2 6" xfId="34968" xr:uid="{00000000-0005-0000-0000-00008CBC0000}"/>
    <cellStyle name="Millares 3 5 3 3 2 3" xfId="5573" xr:uid="{00000000-0005-0000-0000-00008DBC0000}"/>
    <cellStyle name="Millares 3 5 3 3 2 3 2" xfId="15970" xr:uid="{00000000-0005-0000-0000-00008EBC0000}"/>
    <cellStyle name="Millares 3 5 3 3 2 3 2 2" xfId="47026" xr:uid="{00000000-0005-0000-0000-00008FBC0000}"/>
    <cellStyle name="Millares 3 5 3 3 2 3 3" xfId="26342" xr:uid="{00000000-0005-0000-0000-000090BC0000}"/>
    <cellStyle name="Millares 3 5 3 3 2 3 4" xfId="36686" xr:uid="{00000000-0005-0000-0000-000091BC0000}"/>
    <cellStyle name="Millares 3 5 3 3 2 4" xfId="9007" xr:uid="{00000000-0005-0000-0000-000092BC0000}"/>
    <cellStyle name="Millares 3 5 3 3 2 4 2" xfId="19392" xr:uid="{00000000-0005-0000-0000-000093BC0000}"/>
    <cellStyle name="Millares 3 5 3 3 2 4 2 2" xfId="50442" xr:uid="{00000000-0005-0000-0000-000094BC0000}"/>
    <cellStyle name="Millares 3 5 3 3 2 4 3" xfId="29758" xr:uid="{00000000-0005-0000-0000-000095BC0000}"/>
    <cellStyle name="Millares 3 5 3 3 2 4 4" xfId="40102" xr:uid="{00000000-0005-0000-0000-000096BC0000}"/>
    <cellStyle name="Millares 3 5 3 3 2 5" xfId="12544" xr:uid="{00000000-0005-0000-0000-000097BC0000}"/>
    <cellStyle name="Millares 3 5 3 3 2 5 2" xfId="43600" xr:uid="{00000000-0005-0000-0000-000098BC0000}"/>
    <cellStyle name="Millares 3 5 3 3 2 6" xfId="22916" xr:uid="{00000000-0005-0000-0000-000099BC0000}"/>
    <cellStyle name="Millares 3 5 3 3 2 7" xfId="33260" xr:uid="{00000000-0005-0000-0000-00009ABC0000}"/>
    <cellStyle name="Millares 3 5 3 3 3" xfId="3854" xr:uid="{00000000-0005-0000-0000-00009BBC0000}"/>
    <cellStyle name="Millares 3 5 3 3 3 2" xfId="7284" xr:uid="{00000000-0005-0000-0000-00009CBC0000}"/>
    <cellStyle name="Millares 3 5 3 3 3 2 2" xfId="17679" xr:uid="{00000000-0005-0000-0000-00009DBC0000}"/>
    <cellStyle name="Millares 3 5 3 3 3 2 2 2" xfId="48733" xr:uid="{00000000-0005-0000-0000-00009EBC0000}"/>
    <cellStyle name="Millares 3 5 3 3 3 2 3" xfId="28049" xr:uid="{00000000-0005-0000-0000-00009FBC0000}"/>
    <cellStyle name="Millares 3 5 3 3 3 2 4" xfId="38393" xr:uid="{00000000-0005-0000-0000-0000A0BC0000}"/>
    <cellStyle name="Millares 3 5 3 3 3 3" xfId="10764" xr:uid="{00000000-0005-0000-0000-0000A1BC0000}"/>
    <cellStyle name="Millares 3 5 3 3 3 3 2" xfId="21130" xr:uid="{00000000-0005-0000-0000-0000A2BC0000}"/>
    <cellStyle name="Millares 3 5 3 3 3 3 2 2" xfId="52179" xr:uid="{00000000-0005-0000-0000-0000A3BC0000}"/>
    <cellStyle name="Millares 3 5 3 3 3 3 3" xfId="31495" xr:uid="{00000000-0005-0000-0000-0000A4BC0000}"/>
    <cellStyle name="Millares 3 5 3 3 3 3 4" xfId="41839" xr:uid="{00000000-0005-0000-0000-0000A5BC0000}"/>
    <cellStyle name="Millares 3 5 3 3 3 4" xfId="14251" xr:uid="{00000000-0005-0000-0000-0000A6BC0000}"/>
    <cellStyle name="Millares 3 5 3 3 3 4 2" xfId="45307" xr:uid="{00000000-0005-0000-0000-0000A7BC0000}"/>
    <cellStyle name="Millares 3 5 3 3 3 5" xfId="24623" xr:uid="{00000000-0005-0000-0000-0000A8BC0000}"/>
    <cellStyle name="Millares 3 5 3 3 3 6" xfId="34967" xr:uid="{00000000-0005-0000-0000-0000A9BC0000}"/>
    <cellStyle name="Millares 3 5 3 3 4" xfId="5572" xr:uid="{00000000-0005-0000-0000-0000AABC0000}"/>
    <cellStyle name="Millares 3 5 3 3 4 2" xfId="15969" xr:uid="{00000000-0005-0000-0000-0000ABBC0000}"/>
    <cellStyle name="Millares 3 5 3 3 4 2 2" xfId="47025" xr:uid="{00000000-0005-0000-0000-0000ACBC0000}"/>
    <cellStyle name="Millares 3 5 3 3 4 3" xfId="26341" xr:uid="{00000000-0005-0000-0000-0000ADBC0000}"/>
    <cellStyle name="Millares 3 5 3 3 4 4" xfId="36685" xr:uid="{00000000-0005-0000-0000-0000AEBC0000}"/>
    <cellStyle name="Millares 3 5 3 3 5" xfId="9006" xr:uid="{00000000-0005-0000-0000-0000AFBC0000}"/>
    <cellStyle name="Millares 3 5 3 3 5 2" xfId="19391" xr:uid="{00000000-0005-0000-0000-0000B0BC0000}"/>
    <cellStyle name="Millares 3 5 3 3 5 2 2" xfId="50441" xr:uid="{00000000-0005-0000-0000-0000B1BC0000}"/>
    <cellStyle name="Millares 3 5 3 3 5 3" xfId="29757" xr:uid="{00000000-0005-0000-0000-0000B2BC0000}"/>
    <cellStyle name="Millares 3 5 3 3 5 4" xfId="40101" xr:uid="{00000000-0005-0000-0000-0000B3BC0000}"/>
    <cellStyle name="Millares 3 5 3 3 6" xfId="12543" xr:uid="{00000000-0005-0000-0000-0000B4BC0000}"/>
    <cellStyle name="Millares 3 5 3 3 6 2" xfId="43599" xr:uid="{00000000-0005-0000-0000-0000B5BC0000}"/>
    <cellStyle name="Millares 3 5 3 3 7" xfId="22915" xr:uid="{00000000-0005-0000-0000-0000B6BC0000}"/>
    <cellStyle name="Millares 3 5 3 3 8" xfId="33259" xr:uid="{00000000-0005-0000-0000-0000B7BC0000}"/>
    <cellStyle name="Millares 3 5 3 4" xfId="1686" xr:uid="{00000000-0005-0000-0000-0000B8BC0000}"/>
    <cellStyle name="Millares 3 5 3 4 2" xfId="3856" xr:uid="{00000000-0005-0000-0000-0000B9BC0000}"/>
    <cellStyle name="Millares 3 5 3 4 2 2" xfId="7286" xr:uid="{00000000-0005-0000-0000-0000BABC0000}"/>
    <cellStyle name="Millares 3 5 3 4 2 2 2" xfId="17681" xr:uid="{00000000-0005-0000-0000-0000BBBC0000}"/>
    <cellStyle name="Millares 3 5 3 4 2 2 2 2" xfId="48735" xr:uid="{00000000-0005-0000-0000-0000BCBC0000}"/>
    <cellStyle name="Millares 3 5 3 4 2 2 3" xfId="28051" xr:uid="{00000000-0005-0000-0000-0000BDBC0000}"/>
    <cellStyle name="Millares 3 5 3 4 2 2 4" xfId="38395" xr:uid="{00000000-0005-0000-0000-0000BEBC0000}"/>
    <cellStyle name="Millares 3 5 3 4 2 3" xfId="10766" xr:uid="{00000000-0005-0000-0000-0000BFBC0000}"/>
    <cellStyle name="Millares 3 5 3 4 2 3 2" xfId="21132" xr:uid="{00000000-0005-0000-0000-0000C0BC0000}"/>
    <cellStyle name="Millares 3 5 3 4 2 3 2 2" xfId="52181" xr:uid="{00000000-0005-0000-0000-0000C1BC0000}"/>
    <cellStyle name="Millares 3 5 3 4 2 3 3" xfId="31497" xr:uid="{00000000-0005-0000-0000-0000C2BC0000}"/>
    <cellStyle name="Millares 3 5 3 4 2 3 4" xfId="41841" xr:uid="{00000000-0005-0000-0000-0000C3BC0000}"/>
    <cellStyle name="Millares 3 5 3 4 2 4" xfId="14253" xr:uid="{00000000-0005-0000-0000-0000C4BC0000}"/>
    <cellStyle name="Millares 3 5 3 4 2 4 2" xfId="45309" xr:uid="{00000000-0005-0000-0000-0000C5BC0000}"/>
    <cellStyle name="Millares 3 5 3 4 2 5" xfId="24625" xr:uid="{00000000-0005-0000-0000-0000C6BC0000}"/>
    <cellStyle name="Millares 3 5 3 4 2 6" xfId="34969" xr:uid="{00000000-0005-0000-0000-0000C7BC0000}"/>
    <cellStyle name="Millares 3 5 3 4 3" xfId="5574" xr:uid="{00000000-0005-0000-0000-0000C8BC0000}"/>
    <cellStyle name="Millares 3 5 3 4 3 2" xfId="15971" xr:uid="{00000000-0005-0000-0000-0000C9BC0000}"/>
    <cellStyle name="Millares 3 5 3 4 3 2 2" xfId="47027" xr:uid="{00000000-0005-0000-0000-0000CABC0000}"/>
    <cellStyle name="Millares 3 5 3 4 3 3" xfId="26343" xr:uid="{00000000-0005-0000-0000-0000CBBC0000}"/>
    <cellStyle name="Millares 3 5 3 4 3 4" xfId="36687" xr:uid="{00000000-0005-0000-0000-0000CCBC0000}"/>
    <cellStyle name="Millares 3 5 3 4 4" xfId="9008" xr:uid="{00000000-0005-0000-0000-0000CDBC0000}"/>
    <cellStyle name="Millares 3 5 3 4 4 2" xfId="19393" xr:uid="{00000000-0005-0000-0000-0000CEBC0000}"/>
    <cellStyle name="Millares 3 5 3 4 4 2 2" xfId="50443" xr:uid="{00000000-0005-0000-0000-0000CFBC0000}"/>
    <cellStyle name="Millares 3 5 3 4 4 3" xfId="29759" xr:uid="{00000000-0005-0000-0000-0000D0BC0000}"/>
    <cellStyle name="Millares 3 5 3 4 4 4" xfId="40103" xr:uid="{00000000-0005-0000-0000-0000D1BC0000}"/>
    <cellStyle name="Millares 3 5 3 4 5" xfId="12545" xr:uid="{00000000-0005-0000-0000-0000D2BC0000}"/>
    <cellStyle name="Millares 3 5 3 4 5 2" xfId="43601" xr:uid="{00000000-0005-0000-0000-0000D3BC0000}"/>
    <cellStyle name="Millares 3 5 3 4 6" xfId="22917" xr:uid="{00000000-0005-0000-0000-0000D4BC0000}"/>
    <cellStyle name="Millares 3 5 3 4 7" xfId="33261" xr:uid="{00000000-0005-0000-0000-0000D5BC0000}"/>
    <cellStyle name="Millares 3 5 3 5" xfId="1687" xr:uid="{00000000-0005-0000-0000-0000D6BC0000}"/>
    <cellStyle name="Millares 3 5 3 5 2" xfId="3857" xr:uid="{00000000-0005-0000-0000-0000D7BC0000}"/>
    <cellStyle name="Millares 3 5 3 5 2 2" xfId="7287" xr:uid="{00000000-0005-0000-0000-0000D8BC0000}"/>
    <cellStyle name="Millares 3 5 3 5 2 2 2" xfId="17682" xr:uid="{00000000-0005-0000-0000-0000D9BC0000}"/>
    <cellStyle name="Millares 3 5 3 5 2 2 2 2" xfId="48736" xr:uid="{00000000-0005-0000-0000-0000DABC0000}"/>
    <cellStyle name="Millares 3 5 3 5 2 2 3" xfId="28052" xr:uid="{00000000-0005-0000-0000-0000DBBC0000}"/>
    <cellStyle name="Millares 3 5 3 5 2 2 4" xfId="38396" xr:uid="{00000000-0005-0000-0000-0000DCBC0000}"/>
    <cellStyle name="Millares 3 5 3 5 2 3" xfId="10767" xr:uid="{00000000-0005-0000-0000-0000DDBC0000}"/>
    <cellStyle name="Millares 3 5 3 5 2 3 2" xfId="21133" xr:uid="{00000000-0005-0000-0000-0000DEBC0000}"/>
    <cellStyle name="Millares 3 5 3 5 2 3 2 2" xfId="52182" xr:uid="{00000000-0005-0000-0000-0000DFBC0000}"/>
    <cellStyle name="Millares 3 5 3 5 2 3 3" xfId="31498" xr:uid="{00000000-0005-0000-0000-0000E0BC0000}"/>
    <cellStyle name="Millares 3 5 3 5 2 3 4" xfId="41842" xr:uid="{00000000-0005-0000-0000-0000E1BC0000}"/>
    <cellStyle name="Millares 3 5 3 5 2 4" xfId="14254" xr:uid="{00000000-0005-0000-0000-0000E2BC0000}"/>
    <cellStyle name="Millares 3 5 3 5 2 4 2" xfId="45310" xr:uid="{00000000-0005-0000-0000-0000E3BC0000}"/>
    <cellStyle name="Millares 3 5 3 5 2 5" xfId="24626" xr:uid="{00000000-0005-0000-0000-0000E4BC0000}"/>
    <cellStyle name="Millares 3 5 3 5 2 6" xfId="34970" xr:uid="{00000000-0005-0000-0000-0000E5BC0000}"/>
    <cellStyle name="Millares 3 5 3 5 3" xfId="5575" xr:uid="{00000000-0005-0000-0000-0000E6BC0000}"/>
    <cellStyle name="Millares 3 5 3 5 3 2" xfId="15972" xr:uid="{00000000-0005-0000-0000-0000E7BC0000}"/>
    <cellStyle name="Millares 3 5 3 5 3 2 2" xfId="47028" xr:uid="{00000000-0005-0000-0000-0000E8BC0000}"/>
    <cellStyle name="Millares 3 5 3 5 3 3" xfId="26344" xr:uid="{00000000-0005-0000-0000-0000E9BC0000}"/>
    <cellStyle name="Millares 3 5 3 5 3 4" xfId="36688" xr:uid="{00000000-0005-0000-0000-0000EABC0000}"/>
    <cellStyle name="Millares 3 5 3 5 4" xfId="9009" xr:uid="{00000000-0005-0000-0000-0000EBBC0000}"/>
    <cellStyle name="Millares 3 5 3 5 4 2" xfId="19394" xr:uid="{00000000-0005-0000-0000-0000ECBC0000}"/>
    <cellStyle name="Millares 3 5 3 5 4 2 2" xfId="50444" xr:uid="{00000000-0005-0000-0000-0000EDBC0000}"/>
    <cellStyle name="Millares 3 5 3 5 4 3" xfId="29760" xr:uid="{00000000-0005-0000-0000-0000EEBC0000}"/>
    <cellStyle name="Millares 3 5 3 5 4 4" xfId="40104" xr:uid="{00000000-0005-0000-0000-0000EFBC0000}"/>
    <cellStyle name="Millares 3 5 3 5 5" xfId="12546" xr:uid="{00000000-0005-0000-0000-0000F0BC0000}"/>
    <cellStyle name="Millares 3 5 3 5 5 2" xfId="43602" xr:uid="{00000000-0005-0000-0000-0000F1BC0000}"/>
    <cellStyle name="Millares 3 5 3 5 6" xfId="22918" xr:uid="{00000000-0005-0000-0000-0000F2BC0000}"/>
    <cellStyle name="Millares 3 5 3 5 7" xfId="33262" xr:uid="{00000000-0005-0000-0000-0000F3BC0000}"/>
    <cellStyle name="Millares 3 5 3 6" xfId="1688" xr:uid="{00000000-0005-0000-0000-0000F4BC0000}"/>
    <cellStyle name="Millares 3 5 3 6 2" xfId="3858" xr:uid="{00000000-0005-0000-0000-0000F5BC0000}"/>
    <cellStyle name="Millares 3 5 3 6 2 2" xfId="7288" xr:uid="{00000000-0005-0000-0000-0000F6BC0000}"/>
    <cellStyle name="Millares 3 5 3 6 2 2 2" xfId="17683" xr:uid="{00000000-0005-0000-0000-0000F7BC0000}"/>
    <cellStyle name="Millares 3 5 3 6 2 2 2 2" xfId="48737" xr:uid="{00000000-0005-0000-0000-0000F8BC0000}"/>
    <cellStyle name="Millares 3 5 3 6 2 2 3" xfId="28053" xr:uid="{00000000-0005-0000-0000-0000F9BC0000}"/>
    <cellStyle name="Millares 3 5 3 6 2 2 4" xfId="38397" xr:uid="{00000000-0005-0000-0000-0000FABC0000}"/>
    <cellStyle name="Millares 3 5 3 6 2 3" xfId="10768" xr:uid="{00000000-0005-0000-0000-0000FBBC0000}"/>
    <cellStyle name="Millares 3 5 3 6 2 3 2" xfId="21134" xr:uid="{00000000-0005-0000-0000-0000FCBC0000}"/>
    <cellStyle name="Millares 3 5 3 6 2 3 2 2" xfId="52183" xr:uid="{00000000-0005-0000-0000-0000FDBC0000}"/>
    <cellStyle name="Millares 3 5 3 6 2 3 3" xfId="31499" xr:uid="{00000000-0005-0000-0000-0000FEBC0000}"/>
    <cellStyle name="Millares 3 5 3 6 2 3 4" xfId="41843" xr:uid="{00000000-0005-0000-0000-0000FFBC0000}"/>
    <cellStyle name="Millares 3 5 3 6 2 4" xfId="14255" xr:uid="{00000000-0005-0000-0000-000000BD0000}"/>
    <cellStyle name="Millares 3 5 3 6 2 4 2" xfId="45311" xr:uid="{00000000-0005-0000-0000-000001BD0000}"/>
    <cellStyle name="Millares 3 5 3 6 2 5" xfId="24627" xr:uid="{00000000-0005-0000-0000-000002BD0000}"/>
    <cellStyle name="Millares 3 5 3 6 2 6" xfId="34971" xr:uid="{00000000-0005-0000-0000-000003BD0000}"/>
    <cellStyle name="Millares 3 5 3 6 3" xfId="5576" xr:uid="{00000000-0005-0000-0000-000004BD0000}"/>
    <cellStyle name="Millares 3 5 3 6 3 2" xfId="15973" xr:uid="{00000000-0005-0000-0000-000005BD0000}"/>
    <cellStyle name="Millares 3 5 3 6 3 2 2" xfId="47029" xr:uid="{00000000-0005-0000-0000-000006BD0000}"/>
    <cellStyle name="Millares 3 5 3 6 3 3" xfId="26345" xr:uid="{00000000-0005-0000-0000-000007BD0000}"/>
    <cellStyle name="Millares 3 5 3 6 3 4" xfId="36689" xr:uid="{00000000-0005-0000-0000-000008BD0000}"/>
    <cellStyle name="Millares 3 5 3 6 4" xfId="9010" xr:uid="{00000000-0005-0000-0000-000009BD0000}"/>
    <cellStyle name="Millares 3 5 3 6 4 2" xfId="19395" xr:uid="{00000000-0005-0000-0000-00000ABD0000}"/>
    <cellStyle name="Millares 3 5 3 6 4 2 2" xfId="50445" xr:uid="{00000000-0005-0000-0000-00000BBD0000}"/>
    <cellStyle name="Millares 3 5 3 6 4 3" xfId="29761" xr:uid="{00000000-0005-0000-0000-00000CBD0000}"/>
    <cellStyle name="Millares 3 5 3 6 4 4" xfId="40105" xr:uid="{00000000-0005-0000-0000-00000DBD0000}"/>
    <cellStyle name="Millares 3 5 3 6 5" xfId="12547" xr:uid="{00000000-0005-0000-0000-00000EBD0000}"/>
    <cellStyle name="Millares 3 5 3 6 5 2" xfId="43603" xr:uid="{00000000-0005-0000-0000-00000FBD0000}"/>
    <cellStyle name="Millares 3 5 3 6 6" xfId="22919" xr:uid="{00000000-0005-0000-0000-000010BD0000}"/>
    <cellStyle name="Millares 3 5 3 6 7" xfId="33263" xr:uid="{00000000-0005-0000-0000-000011BD0000}"/>
    <cellStyle name="Millares 3 5 3 7" xfId="3847" xr:uid="{00000000-0005-0000-0000-000012BD0000}"/>
    <cellStyle name="Millares 3 5 3 7 2" xfId="7277" xr:uid="{00000000-0005-0000-0000-000013BD0000}"/>
    <cellStyle name="Millares 3 5 3 7 2 2" xfId="17672" xr:uid="{00000000-0005-0000-0000-000014BD0000}"/>
    <cellStyle name="Millares 3 5 3 7 2 2 2" xfId="48726" xr:uid="{00000000-0005-0000-0000-000015BD0000}"/>
    <cellStyle name="Millares 3 5 3 7 2 3" xfId="28042" xr:uid="{00000000-0005-0000-0000-000016BD0000}"/>
    <cellStyle name="Millares 3 5 3 7 2 4" xfId="38386" xr:uid="{00000000-0005-0000-0000-000017BD0000}"/>
    <cellStyle name="Millares 3 5 3 7 3" xfId="10757" xr:uid="{00000000-0005-0000-0000-000018BD0000}"/>
    <cellStyle name="Millares 3 5 3 7 3 2" xfId="21123" xr:uid="{00000000-0005-0000-0000-000019BD0000}"/>
    <cellStyle name="Millares 3 5 3 7 3 2 2" xfId="52172" xr:uid="{00000000-0005-0000-0000-00001ABD0000}"/>
    <cellStyle name="Millares 3 5 3 7 3 3" xfId="31488" xr:uid="{00000000-0005-0000-0000-00001BBD0000}"/>
    <cellStyle name="Millares 3 5 3 7 3 4" xfId="41832" xr:uid="{00000000-0005-0000-0000-00001CBD0000}"/>
    <cellStyle name="Millares 3 5 3 7 4" xfId="14244" xr:uid="{00000000-0005-0000-0000-00001DBD0000}"/>
    <cellStyle name="Millares 3 5 3 7 4 2" xfId="45300" xr:uid="{00000000-0005-0000-0000-00001EBD0000}"/>
    <cellStyle name="Millares 3 5 3 7 5" xfId="24616" xr:uid="{00000000-0005-0000-0000-00001FBD0000}"/>
    <cellStyle name="Millares 3 5 3 7 6" xfId="34960" xr:uid="{00000000-0005-0000-0000-000020BD0000}"/>
    <cellStyle name="Millares 3 5 3 8" xfId="5565" xr:uid="{00000000-0005-0000-0000-000021BD0000}"/>
    <cellStyle name="Millares 3 5 3 8 2" xfId="15962" xr:uid="{00000000-0005-0000-0000-000022BD0000}"/>
    <cellStyle name="Millares 3 5 3 8 2 2" xfId="47018" xr:uid="{00000000-0005-0000-0000-000023BD0000}"/>
    <cellStyle name="Millares 3 5 3 8 3" xfId="26334" xr:uid="{00000000-0005-0000-0000-000024BD0000}"/>
    <cellStyle name="Millares 3 5 3 8 4" xfId="36678" xr:uid="{00000000-0005-0000-0000-000025BD0000}"/>
    <cellStyle name="Millares 3 5 3 9" xfId="8999" xr:uid="{00000000-0005-0000-0000-000026BD0000}"/>
    <cellStyle name="Millares 3 5 3 9 2" xfId="19384" xr:uid="{00000000-0005-0000-0000-000027BD0000}"/>
    <cellStyle name="Millares 3 5 3 9 2 2" xfId="50434" xr:uid="{00000000-0005-0000-0000-000028BD0000}"/>
    <cellStyle name="Millares 3 5 3 9 3" xfId="29750" xr:uid="{00000000-0005-0000-0000-000029BD0000}"/>
    <cellStyle name="Millares 3 5 3 9 4" xfId="40094" xr:uid="{00000000-0005-0000-0000-00002ABD0000}"/>
    <cellStyle name="Millares 3 5 4" xfId="1689" xr:uid="{00000000-0005-0000-0000-00002BBD0000}"/>
    <cellStyle name="Millares 3 5 4 10" xfId="22920" xr:uid="{00000000-0005-0000-0000-00002CBD0000}"/>
    <cellStyle name="Millares 3 5 4 11" xfId="33264" xr:uid="{00000000-0005-0000-0000-00002DBD0000}"/>
    <cellStyle name="Millares 3 5 4 2" xfId="1690" xr:uid="{00000000-0005-0000-0000-00002EBD0000}"/>
    <cellStyle name="Millares 3 5 4 2 2" xfId="1691" xr:uid="{00000000-0005-0000-0000-00002FBD0000}"/>
    <cellStyle name="Millares 3 5 4 2 2 2" xfId="3861" xr:uid="{00000000-0005-0000-0000-000030BD0000}"/>
    <cellStyle name="Millares 3 5 4 2 2 2 2" xfId="7291" xr:uid="{00000000-0005-0000-0000-000031BD0000}"/>
    <cellStyle name="Millares 3 5 4 2 2 2 2 2" xfId="17686" xr:uid="{00000000-0005-0000-0000-000032BD0000}"/>
    <cellStyle name="Millares 3 5 4 2 2 2 2 2 2" xfId="48740" xr:uid="{00000000-0005-0000-0000-000033BD0000}"/>
    <cellStyle name="Millares 3 5 4 2 2 2 2 3" xfId="28056" xr:uid="{00000000-0005-0000-0000-000034BD0000}"/>
    <cellStyle name="Millares 3 5 4 2 2 2 2 4" xfId="38400" xr:uid="{00000000-0005-0000-0000-000035BD0000}"/>
    <cellStyle name="Millares 3 5 4 2 2 2 3" xfId="10771" xr:uid="{00000000-0005-0000-0000-000036BD0000}"/>
    <cellStyle name="Millares 3 5 4 2 2 2 3 2" xfId="21137" xr:uid="{00000000-0005-0000-0000-000037BD0000}"/>
    <cellStyle name="Millares 3 5 4 2 2 2 3 2 2" xfId="52186" xr:uid="{00000000-0005-0000-0000-000038BD0000}"/>
    <cellStyle name="Millares 3 5 4 2 2 2 3 3" xfId="31502" xr:uid="{00000000-0005-0000-0000-000039BD0000}"/>
    <cellStyle name="Millares 3 5 4 2 2 2 3 4" xfId="41846" xr:uid="{00000000-0005-0000-0000-00003ABD0000}"/>
    <cellStyle name="Millares 3 5 4 2 2 2 4" xfId="14258" xr:uid="{00000000-0005-0000-0000-00003BBD0000}"/>
    <cellStyle name="Millares 3 5 4 2 2 2 4 2" xfId="45314" xr:uid="{00000000-0005-0000-0000-00003CBD0000}"/>
    <cellStyle name="Millares 3 5 4 2 2 2 5" xfId="24630" xr:uid="{00000000-0005-0000-0000-00003DBD0000}"/>
    <cellStyle name="Millares 3 5 4 2 2 2 6" xfId="34974" xr:uid="{00000000-0005-0000-0000-00003EBD0000}"/>
    <cellStyle name="Millares 3 5 4 2 2 3" xfId="5579" xr:uid="{00000000-0005-0000-0000-00003FBD0000}"/>
    <cellStyle name="Millares 3 5 4 2 2 3 2" xfId="15976" xr:uid="{00000000-0005-0000-0000-000040BD0000}"/>
    <cellStyle name="Millares 3 5 4 2 2 3 2 2" xfId="47032" xr:uid="{00000000-0005-0000-0000-000041BD0000}"/>
    <cellStyle name="Millares 3 5 4 2 2 3 3" xfId="26348" xr:uid="{00000000-0005-0000-0000-000042BD0000}"/>
    <cellStyle name="Millares 3 5 4 2 2 3 4" xfId="36692" xr:uid="{00000000-0005-0000-0000-000043BD0000}"/>
    <cellStyle name="Millares 3 5 4 2 2 4" xfId="9013" xr:uid="{00000000-0005-0000-0000-000044BD0000}"/>
    <cellStyle name="Millares 3 5 4 2 2 4 2" xfId="19398" xr:uid="{00000000-0005-0000-0000-000045BD0000}"/>
    <cellStyle name="Millares 3 5 4 2 2 4 2 2" xfId="50448" xr:uid="{00000000-0005-0000-0000-000046BD0000}"/>
    <cellStyle name="Millares 3 5 4 2 2 4 3" xfId="29764" xr:uid="{00000000-0005-0000-0000-000047BD0000}"/>
    <cellStyle name="Millares 3 5 4 2 2 4 4" xfId="40108" xr:uid="{00000000-0005-0000-0000-000048BD0000}"/>
    <cellStyle name="Millares 3 5 4 2 2 5" xfId="12550" xr:uid="{00000000-0005-0000-0000-000049BD0000}"/>
    <cellStyle name="Millares 3 5 4 2 2 5 2" xfId="43606" xr:uid="{00000000-0005-0000-0000-00004ABD0000}"/>
    <cellStyle name="Millares 3 5 4 2 2 6" xfId="22922" xr:uid="{00000000-0005-0000-0000-00004BBD0000}"/>
    <cellStyle name="Millares 3 5 4 2 2 7" xfId="33266" xr:uid="{00000000-0005-0000-0000-00004CBD0000}"/>
    <cellStyle name="Millares 3 5 4 2 3" xfId="3860" xr:uid="{00000000-0005-0000-0000-00004DBD0000}"/>
    <cellStyle name="Millares 3 5 4 2 3 2" xfId="7290" xr:uid="{00000000-0005-0000-0000-00004EBD0000}"/>
    <cellStyle name="Millares 3 5 4 2 3 2 2" xfId="17685" xr:uid="{00000000-0005-0000-0000-00004FBD0000}"/>
    <cellStyle name="Millares 3 5 4 2 3 2 2 2" xfId="48739" xr:uid="{00000000-0005-0000-0000-000050BD0000}"/>
    <cellStyle name="Millares 3 5 4 2 3 2 3" xfId="28055" xr:uid="{00000000-0005-0000-0000-000051BD0000}"/>
    <cellStyle name="Millares 3 5 4 2 3 2 4" xfId="38399" xr:uid="{00000000-0005-0000-0000-000052BD0000}"/>
    <cellStyle name="Millares 3 5 4 2 3 3" xfId="10770" xr:uid="{00000000-0005-0000-0000-000053BD0000}"/>
    <cellStyle name="Millares 3 5 4 2 3 3 2" xfId="21136" xr:uid="{00000000-0005-0000-0000-000054BD0000}"/>
    <cellStyle name="Millares 3 5 4 2 3 3 2 2" xfId="52185" xr:uid="{00000000-0005-0000-0000-000055BD0000}"/>
    <cellStyle name="Millares 3 5 4 2 3 3 3" xfId="31501" xr:uid="{00000000-0005-0000-0000-000056BD0000}"/>
    <cellStyle name="Millares 3 5 4 2 3 3 4" xfId="41845" xr:uid="{00000000-0005-0000-0000-000057BD0000}"/>
    <cellStyle name="Millares 3 5 4 2 3 4" xfId="14257" xr:uid="{00000000-0005-0000-0000-000058BD0000}"/>
    <cellStyle name="Millares 3 5 4 2 3 4 2" xfId="45313" xr:uid="{00000000-0005-0000-0000-000059BD0000}"/>
    <cellStyle name="Millares 3 5 4 2 3 5" xfId="24629" xr:uid="{00000000-0005-0000-0000-00005ABD0000}"/>
    <cellStyle name="Millares 3 5 4 2 3 6" xfId="34973" xr:uid="{00000000-0005-0000-0000-00005BBD0000}"/>
    <cellStyle name="Millares 3 5 4 2 4" xfId="5578" xr:uid="{00000000-0005-0000-0000-00005CBD0000}"/>
    <cellStyle name="Millares 3 5 4 2 4 2" xfId="15975" xr:uid="{00000000-0005-0000-0000-00005DBD0000}"/>
    <cellStyle name="Millares 3 5 4 2 4 2 2" xfId="47031" xr:uid="{00000000-0005-0000-0000-00005EBD0000}"/>
    <cellStyle name="Millares 3 5 4 2 4 3" xfId="26347" xr:uid="{00000000-0005-0000-0000-00005FBD0000}"/>
    <cellStyle name="Millares 3 5 4 2 4 4" xfId="36691" xr:uid="{00000000-0005-0000-0000-000060BD0000}"/>
    <cellStyle name="Millares 3 5 4 2 5" xfId="9012" xr:uid="{00000000-0005-0000-0000-000061BD0000}"/>
    <cellStyle name="Millares 3 5 4 2 5 2" xfId="19397" xr:uid="{00000000-0005-0000-0000-000062BD0000}"/>
    <cellStyle name="Millares 3 5 4 2 5 2 2" xfId="50447" xr:uid="{00000000-0005-0000-0000-000063BD0000}"/>
    <cellStyle name="Millares 3 5 4 2 5 3" xfId="29763" xr:uid="{00000000-0005-0000-0000-000064BD0000}"/>
    <cellStyle name="Millares 3 5 4 2 5 4" xfId="40107" xr:uid="{00000000-0005-0000-0000-000065BD0000}"/>
    <cellStyle name="Millares 3 5 4 2 6" xfId="12549" xr:uid="{00000000-0005-0000-0000-000066BD0000}"/>
    <cellStyle name="Millares 3 5 4 2 6 2" xfId="43605" xr:uid="{00000000-0005-0000-0000-000067BD0000}"/>
    <cellStyle name="Millares 3 5 4 2 7" xfId="22921" xr:uid="{00000000-0005-0000-0000-000068BD0000}"/>
    <cellStyle name="Millares 3 5 4 2 8" xfId="33265" xr:uid="{00000000-0005-0000-0000-000069BD0000}"/>
    <cellStyle name="Millares 3 5 4 3" xfId="1692" xr:uid="{00000000-0005-0000-0000-00006ABD0000}"/>
    <cellStyle name="Millares 3 5 4 3 2" xfId="3862" xr:uid="{00000000-0005-0000-0000-00006BBD0000}"/>
    <cellStyle name="Millares 3 5 4 3 2 2" xfId="7292" xr:uid="{00000000-0005-0000-0000-00006CBD0000}"/>
    <cellStyle name="Millares 3 5 4 3 2 2 2" xfId="17687" xr:uid="{00000000-0005-0000-0000-00006DBD0000}"/>
    <cellStyle name="Millares 3 5 4 3 2 2 2 2" xfId="48741" xr:uid="{00000000-0005-0000-0000-00006EBD0000}"/>
    <cellStyle name="Millares 3 5 4 3 2 2 3" xfId="28057" xr:uid="{00000000-0005-0000-0000-00006FBD0000}"/>
    <cellStyle name="Millares 3 5 4 3 2 2 4" xfId="38401" xr:uid="{00000000-0005-0000-0000-000070BD0000}"/>
    <cellStyle name="Millares 3 5 4 3 2 3" xfId="10772" xr:uid="{00000000-0005-0000-0000-000071BD0000}"/>
    <cellStyle name="Millares 3 5 4 3 2 3 2" xfId="21138" xr:uid="{00000000-0005-0000-0000-000072BD0000}"/>
    <cellStyle name="Millares 3 5 4 3 2 3 2 2" xfId="52187" xr:uid="{00000000-0005-0000-0000-000073BD0000}"/>
    <cellStyle name="Millares 3 5 4 3 2 3 3" xfId="31503" xr:uid="{00000000-0005-0000-0000-000074BD0000}"/>
    <cellStyle name="Millares 3 5 4 3 2 3 4" xfId="41847" xr:uid="{00000000-0005-0000-0000-000075BD0000}"/>
    <cellStyle name="Millares 3 5 4 3 2 4" xfId="14259" xr:uid="{00000000-0005-0000-0000-000076BD0000}"/>
    <cellStyle name="Millares 3 5 4 3 2 4 2" xfId="45315" xr:uid="{00000000-0005-0000-0000-000077BD0000}"/>
    <cellStyle name="Millares 3 5 4 3 2 5" xfId="24631" xr:uid="{00000000-0005-0000-0000-000078BD0000}"/>
    <cellStyle name="Millares 3 5 4 3 2 6" xfId="34975" xr:uid="{00000000-0005-0000-0000-000079BD0000}"/>
    <cellStyle name="Millares 3 5 4 3 3" xfId="5580" xr:uid="{00000000-0005-0000-0000-00007ABD0000}"/>
    <cellStyle name="Millares 3 5 4 3 3 2" xfId="15977" xr:uid="{00000000-0005-0000-0000-00007BBD0000}"/>
    <cellStyle name="Millares 3 5 4 3 3 2 2" xfId="47033" xr:uid="{00000000-0005-0000-0000-00007CBD0000}"/>
    <cellStyle name="Millares 3 5 4 3 3 3" xfId="26349" xr:uid="{00000000-0005-0000-0000-00007DBD0000}"/>
    <cellStyle name="Millares 3 5 4 3 3 4" xfId="36693" xr:uid="{00000000-0005-0000-0000-00007EBD0000}"/>
    <cellStyle name="Millares 3 5 4 3 4" xfId="9014" xr:uid="{00000000-0005-0000-0000-00007FBD0000}"/>
    <cellStyle name="Millares 3 5 4 3 4 2" xfId="19399" xr:uid="{00000000-0005-0000-0000-000080BD0000}"/>
    <cellStyle name="Millares 3 5 4 3 4 2 2" xfId="50449" xr:uid="{00000000-0005-0000-0000-000081BD0000}"/>
    <cellStyle name="Millares 3 5 4 3 4 3" xfId="29765" xr:uid="{00000000-0005-0000-0000-000082BD0000}"/>
    <cellStyle name="Millares 3 5 4 3 4 4" xfId="40109" xr:uid="{00000000-0005-0000-0000-000083BD0000}"/>
    <cellStyle name="Millares 3 5 4 3 5" xfId="12551" xr:uid="{00000000-0005-0000-0000-000084BD0000}"/>
    <cellStyle name="Millares 3 5 4 3 5 2" xfId="43607" xr:uid="{00000000-0005-0000-0000-000085BD0000}"/>
    <cellStyle name="Millares 3 5 4 3 6" xfId="22923" xr:uid="{00000000-0005-0000-0000-000086BD0000}"/>
    <cellStyle name="Millares 3 5 4 3 7" xfId="33267" xr:uid="{00000000-0005-0000-0000-000087BD0000}"/>
    <cellStyle name="Millares 3 5 4 4" xfId="1693" xr:uid="{00000000-0005-0000-0000-000088BD0000}"/>
    <cellStyle name="Millares 3 5 4 4 2" xfId="3863" xr:uid="{00000000-0005-0000-0000-000089BD0000}"/>
    <cellStyle name="Millares 3 5 4 4 2 2" xfId="7293" xr:uid="{00000000-0005-0000-0000-00008ABD0000}"/>
    <cellStyle name="Millares 3 5 4 4 2 2 2" xfId="17688" xr:uid="{00000000-0005-0000-0000-00008BBD0000}"/>
    <cellStyle name="Millares 3 5 4 4 2 2 2 2" xfId="48742" xr:uid="{00000000-0005-0000-0000-00008CBD0000}"/>
    <cellStyle name="Millares 3 5 4 4 2 2 3" xfId="28058" xr:uid="{00000000-0005-0000-0000-00008DBD0000}"/>
    <cellStyle name="Millares 3 5 4 4 2 2 4" xfId="38402" xr:uid="{00000000-0005-0000-0000-00008EBD0000}"/>
    <cellStyle name="Millares 3 5 4 4 2 3" xfId="10773" xr:uid="{00000000-0005-0000-0000-00008FBD0000}"/>
    <cellStyle name="Millares 3 5 4 4 2 3 2" xfId="21139" xr:uid="{00000000-0005-0000-0000-000090BD0000}"/>
    <cellStyle name="Millares 3 5 4 4 2 3 2 2" xfId="52188" xr:uid="{00000000-0005-0000-0000-000091BD0000}"/>
    <cellStyle name="Millares 3 5 4 4 2 3 3" xfId="31504" xr:uid="{00000000-0005-0000-0000-000092BD0000}"/>
    <cellStyle name="Millares 3 5 4 4 2 3 4" xfId="41848" xr:uid="{00000000-0005-0000-0000-000093BD0000}"/>
    <cellStyle name="Millares 3 5 4 4 2 4" xfId="14260" xr:uid="{00000000-0005-0000-0000-000094BD0000}"/>
    <cellStyle name="Millares 3 5 4 4 2 4 2" xfId="45316" xr:uid="{00000000-0005-0000-0000-000095BD0000}"/>
    <cellStyle name="Millares 3 5 4 4 2 5" xfId="24632" xr:uid="{00000000-0005-0000-0000-000096BD0000}"/>
    <cellStyle name="Millares 3 5 4 4 2 6" xfId="34976" xr:uid="{00000000-0005-0000-0000-000097BD0000}"/>
    <cellStyle name="Millares 3 5 4 4 3" xfId="5581" xr:uid="{00000000-0005-0000-0000-000098BD0000}"/>
    <cellStyle name="Millares 3 5 4 4 3 2" xfId="15978" xr:uid="{00000000-0005-0000-0000-000099BD0000}"/>
    <cellStyle name="Millares 3 5 4 4 3 2 2" xfId="47034" xr:uid="{00000000-0005-0000-0000-00009ABD0000}"/>
    <cellStyle name="Millares 3 5 4 4 3 3" xfId="26350" xr:uid="{00000000-0005-0000-0000-00009BBD0000}"/>
    <cellStyle name="Millares 3 5 4 4 3 4" xfId="36694" xr:uid="{00000000-0005-0000-0000-00009CBD0000}"/>
    <cellStyle name="Millares 3 5 4 4 4" xfId="9015" xr:uid="{00000000-0005-0000-0000-00009DBD0000}"/>
    <cellStyle name="Millares 3 5 4 4 4 2" xfId="19400" xr:uid="{00000000-0005-0000-0000-00009EBD0000}"/>
    <cellStyle name="Millares 3 5 4 4 4 2 2" xfId="50450" xr:uid="{00000000-0005-0000-0000-00009FBD0000}"/>
    <cellStyle name="Millares 3 5 4 4 4 3" xfId="29766" xr:uid="{00000000-0005-0000-0000-0000A0BD0000}"/>
    <cellStyle name="Millares 3 5 4 4 4 4" xfId="40110" xr:uid="{00000000-0005-0000-0000-0000A1BD0000}"/>
    <cellStyle name="Millares 3 5 4 4 5" xfId="12552" xr:uid="{00000000-0005-0000-0000-0000A2BD0000}"/>
    <cellStyle name="Millares 3 5 4 4 5 2" xfId="43608" xr:uid="{00000000-0005-0000-0000-0000A3BD0000}"/>
    <cellStyle name="Millares 3 5 4 4 6" xfId="22924" xr:uid="{00000000-0005-0000-0000-0000A4BD0000}"/>
    <cellStyle name="Millares 3 5 4 4 7" xfId="33268" xr:uid="{00000000-0005-0000-0000-0000A5BD0000}"/>
    <cellStyle name="Millares 3 5 4 5" xfId="1694" xr:uid="{00000000-0005-0000-0000-0000A6BD0000}"/>
    <cellStyle name="Millares 3 5 4 5 2" xfId="3864" xr:uid="{00000000-0005-0000-0000-0000A7BD0000}"/>
    <cellStyle name="Millares 3 5 4 5 2 2" xfId="7294" xr:uid="{00000000-0005-0000-0000-0000A8BD0000}"/>
    <cellStyle name="Millares 3 5 4 5 2 2 2" xfId="17689" xr:uid="{00000000-0005-0000-0000-0000A9BD0000}"/>
    <cellStyle name="Millares 3 5 4 5 2 2 2 2" xfId="48743" xr:uid="{00000000-0005-0000-0000-0000AABD0000}"/>
    <cellStyle name="Millares 3 5 4 5 2 2 3" xfId="28059" xr:uid="{00000000-0005-0000-0000-0000ABBD0000}"/>
    <cellStyle name="Millares 3 5 4 5 2 2 4" xfId="38403" xr:uid="{00000000-0005-0000-0000-0000ACBD0000}"/>
    <cellStyle name="Millares 3 5 4 5 2 3" xfId="10774" xr:uid="{00000000-0005-0000-0000-0000ADBD0000}"/>
    <cellStyle name="Millares 3 5 4 5 2 3 2" xfId="21140" xr:uid="{00000000-0005-0000-0000-0000AEBD0000}"/>
    <cellStyle name="Millares 3 5 4 5 2 3 2 2" xfId="52189" xr:uid="{00000000-0005-0000-0000-0000AFBD0000}"/>
    <cellStyle name="Millares 3 5 4 5 2 3 3" xfId="31505" xr:uid="{00000000-0005-0000-0000-0000B0BD0000}"/>
    <cellStyle name="Millares 3 5 4 5 2 3 4" xfId="41849" xr:uid="{00000000-0005-0000-0000-0000B1BD0000}"/>
    <cellStyle name="Millares 3 5 4 5 2 4" xfId="14261" xr:uid="{00000000-0005-0000-0000-0000B2BD0000}"/>
    <cellStyle name="Millares 3 5 4 5 2 4 2" xfId="45317" xr:uid="{00000000-0005-0000-0000-0000B3BD0000}"/>
    <cellStyle name="Millares 3 5 4 5 2 5" xfId="24633" xr:uid="{00000000-0005-0000-0000-0000B4BD0000}"/>
    <cellStyle name="Millares 3 5 4 5 2 6" xfId="34977" xr:uid="{00000000-0005-0000-0000-0000B5BD0000}"/>
    <cellStyle name="Millares 3 5 4 5 3" xfId="5582" xr:uid="{00000000-0005-0000-0000-0000B6BD0000}"/>
    <cellStyle name="Millares 3 5 4 5 3 2" xfId="15979" xr:uid="{00000000-0005-0000-0000-0000B7BD0000}"/>
    <cellStyle name="Millares 3 5 4 5 3 2 2" xfId="47035" xr:uid="{00000000-0005-0000-0000-0000B8BD0000}"/>
    <cellStyle name="Millares 3 5 4 5 3 3" xfId="26351" xr:uid="{00000000-0005-0000-0000-0000B9BD0000}"/>
    <cellStyle name="Millares 3 5 4 5 3 4" xfId="36695" xr:uid="{00000000-0005-0000-0000-0000BABD0000}"/>
    <cellStyle name="Millares 3 5 4 5 4" xfId="9016" xr:uid="{00000000-0005-0000-0000-0000BBBD0000}"/>
    <cellStyle name="Millares 3 5 4 5 4 2" xfId="19401" xr:uid="{00000000-0005-0000-0000-0000BCBD0000}"/>
    <cellStyle name="Millares 3 5 4 5 4 2 2" xfId="50451" xr:uid="{00000000-0005-0000-0000-0000BDBD0000}"/>
    <cellStyle name="Millares 3 5 4 5 4 3" xfId="29767" xr:uid="{00000000-0005-0000-0000-0000BEBD0000}"/>
    <cellStyle name="Millares 3 5 4 5 4 4" xfId="40111" xr:uid="{00000000-0005-0000-0000-0000BFBD0000}"/>
    <cellStyle name="Millares 3 5 4 5 5" xfId="12553" xr:uid="{00000000-0005-0000-0000-0000C0BD0000}"/>
    <cellStyle name="Millares 3 5 4 5 5 2" xfId="43609" xr:uid="{00000000-0005-0000-0000-0000C1BD0000}"/>
    <cellStyle name="Millares 3 5 4 5 6" xfId="22925" xr:uid="{00000000-0005-0000-0000-0000C2BD0000}"/>
    <cellStyle name="Millares 3 5 4 5 7" xfId="33269" xr:uid="{00000000-0005-0000-0000-0000C3BD0000}"/>
    <cellStyle name="Millares 3 5 4 6" xfId="3859" xr:uid="{00000000-0005-0000-0000-0000C4BD0000}"/>
    <cellStyle name="Millares 3 5 4 6 2" xfId="7289" xr:uid="{00000000-0005-0000-0000-0000C5BD0000}"/>
    <cellStyle name="Millares 3 5 4 6 2 2" xfId="17684" xr:uid="{00000000-0005-0000-0000-0000C6BD0000}"/>
    <cellStyle name="Millares 3 5 4 6 2 2 2" xfId="48738" xr:uid="{00000000-0005-0000-0000-0000C7BD0000}"/>
    <cellStyle name="Millares 3 5 4 6 2 3" xfId="28054" xr:uid="{00000000-0005-0000-0000-0000C8BD0000}"/>
    <cellStyle name="Millares 3 5 4 6 2 4" xfId="38398" xr:uid="{00000000-0005-0000-0000-0000C9BD0000}"/>
    <cellStyle name="Millares 3 5 4 6 3" xfId="10769" xr:uid="{00000000-0005-0000-0000-0000CABD0000}"/>
    <cellStyle name="Millares 3 5 4 6 3 2" xfId="21135" xr:uid="{00000000-0005-0000-0000-0000CBBD0000}"/>
    <cellStyle name="Millares 3 5 4 6 3 2 2" xfId="52184" xr:uid="{00000000-0005-0000-0000-0000CCBD0000}"/>
    <cellStyle name="Millares 3 5 4 6 3 3" xfId="31500" xr:uid="{00000000-0005-0000-0000-0000CDBD0000}"/>
    <cellStyle name="Millares 3 5 4 6 3 4" xfId="41844" xr:uid="{00000000-0005-0000-0000-0000CEBD0000}"/>
    <cellStyle name="Millares 3 5 4 6 4" xfId="14256" xr:uid="{00000000-0005-0000-0000-0000CFBD0000}"/>
    <cellStyle name="Millares 3 5 4 6 4 2" xfId="45312" xr:uid="{00000000-0005-0000-0000-0000D0BD0000}"/>
    <cellStyle name="Millares 3 5 4 6 5" xfId="24628" xr:uid="{00000000-0005-0000-0000-0000D1BD0000}"/>
    <cellStyle name="Millares 3 5 4 6 6" xfId="34972" xr:uid="{00000000-0005-0000-0000-0000D2BD0000}"/>
    <cellStyle name="Millares 3 5 4 7" xfId="5577" xr:uid="{00000000-0005-0000-0000-0000D3BD0000}"/>
    <cellStyle name="Millares 3 5 4 7 2" xfId="15974" xr:uid="{00000000-0005-0000-0000-0000D4BD0000}"/>
    <cellStyle name="Millares 3 5 4 7 2 2" xfId="47030" xr:uid="{00000000-0005-0000-0000-0000D5BD0000}"/>
    <cellStyle name="Millares 3 5 4 7 3" xfId="26346" xr:uid="{00000000-0005-0000-0000-0000D6BD0000}"/>
    <cellStyle name="Millares 3 5 4 7 4" xfId="36690" xr:uid="{00000000-0005-0000-0000-0000D7BD0000}"/>
    <cellStyle name="Millares 3 5 4 8" xfId="9011" xr:uid="{00000000-0005-0000-0000-0000D8BD0000}"/>
    <cellStyle name="Millares 3 5 4 8 2" xfId="19396" xr:uid="{00000000-0005-0000-0000-0000D9BD0000}"/>
    <cellStyle name="Millares 3 5 4 8 2 2" xfId="50446" xr:uid="{00000000-0005-0000-0000-0000DABD0000}"/>
    <cellStyle name="Millares 3 5 4 8 3" xfId="29762" xr:uid="{00000000-0005-0000-0000-0000DBBD0000}"/>
    <cellStyle name="Millares 3 5 4 8 4" xfId="40106" xr:uid="{00000000-0005-0000-0000-0000DCBD0000}"/>
    <cellStyle name="Millares 3 5 4 9" xfId="12548" xr:uid="{00000000-0005-0000-0000-0000DDBD0000}"/>
    <cellStyle name="Millares 3 5 4 9 2" xfId="43604" xr:uid="{00000000-0005-0000-0000-0000DEBD0000}"/>
    <cellStyle name="Millares 3 5 5" xfId="1695" xr:uid="{00000000-0005-0000-0000-0000DFBD0000}"/>
    <cellStyle name="Millares 3 5 5 2" xfId="1696" xr:uid="{00000000-0005-0000-0000-0000E0BD0000}"/>
    <cellStyle name="Millares 3 5 5 2 2" xfId="3866" xr:uid="{00000000-0005-0000-0000-0000E1BD0000}"/>
    <cellStyle name="Millares 3 5 5 2 2 2" xfId="7296" xr:uid="{00000000-0005-0000-0000-0000E2BD0000}"/>
    <cellStyle name="Millares 3 5 5 2 2 2 2" xfId="17691" xr:uid="{00000000-0005-0000-0000-0000E3BD0000}"/>
    <cellStyle name="Millares 3 5 5 2 2 2 2 2" xfId="48745" xr:uid="{00000000-0005-0000-0000-0000E4BD0000}"/>
    <cellStyle name="Millares 3 5 5 2 2 2 3" xfId="28061" xr:uid="{00000000-0005-0000-0000-0000E5BD0000}"/>
    <cellStyle name="Millares 3 5 5 2 2 2 4" xfId="38405" xr:uid="{00000000-0005-0000-0000-0000E6BD0000}"/>
    <cellStyle name="Millares 3 5 5 2 2 3" xfId="10776" xr:uid="{00000000-0005-0000-0000-0000E7BD0000}"/>
    <cellStyle name="Millares 3 5 5 2 2 3 2" xfId="21142" xr:uid="{00000000-0005-0000-0000-0000E8BD0000}"/>
    <cellStyle name="Millares 3 5 5 2 2 3 2 2" xfId="52191" xr:uid="{00000000-0005-0000-0000-0000E9BD0000}"/>
    <cellStyle name="Millares 3 5 5 2 2 3 3" xfId="31507" xr:uid="{00000000-0005-0000-0000-0000EABD0000}"/>
    <cellStyle name="Millares 3 5 5 2 2 3 4" xfId="41851" xr:uid="{00000000-0005-0000-0000-0000EBBD0000}"/>
    <cellStyle name="Millares 3 5 5 2 2 4" xfId="14263" xr:uid="{00000000-0005-0000-0000-0000ECBD0000}"/>
    <cellStyle name="Millares 3 5 5 2 2 4 2" xfId="45319" xr:uid="{00000000-0005-0000-0000-0000EDBD0000}"/>
    <cellStyle name="Millares 3 5 5 2 2 5" xfId="24635" xr:uid="{00000000-0005-0000-0000-0000EEBD0000}"/>
    <cellStyle name="Millares 3 5 5 2 2 6" xfId="34979" xr:uid="{00000000-0005-0000-0000-0000EFBD0000}"/>
    <cellStyle name="Millares 3 5 5 2 3" xfId="5584" xr:uid="{00000000-0005-0000-0000-0000F0BD0000}"/>
    <cellStyle name="Millares 3 5 5 2 3 2" xfId="15981" xr:uid="{00000000-0005-0000-0000-0000F1BD0000}"/>
    <cellStyle name="Millares 3 5 5 2 3 2 2" xfId="47037" xr:uid="{00000000-0005-0000-0000-0000F2BD0000}"/>
    <cellStyle name="Millares 3 5 5 2 3 3" xfId="26353" xr:uid="{00000000-0005-0000-0000-0000F3BD0000}"/>
    <cellStyle name="Millares 3 5 5 2 3 4" xfId="36697" xr:uid="{00000000-0005-0000-0000-0000F4BD0000}"/>
    <cellStyle name="Millares 3 5 5 2 4" xfId="9018" xr:uid="{00000000-0005-0000-0000-0000F5BD0000}"/>
    <cellStyle name="Millares 3 5 5 2 4 2" xfId="19403" xr:uid="{00000000-0005-0000-0000-0000F6BD0000}"/>
    <cellStyle name="Millares 3 5 5 2 4 2 2" xfId="50453" xr:uid="{00000000-0005-0000-0000-0000F7BD0000}"/>
    <cellStyle name="Millares 3 5 5 2 4 3" xfId="29769" xr:uid="{00000000-0005-0000-0000-0000F8BD0000}"/>
    <cellStyle name="Millares 3 5 5 2 4 4" xfId="40113" xr:uid="{00000000-0005-0000-0000-0000F9BD0000}"/>
    <cellStyle name="Millares 3 5 5 2 5" xfId="12555" xr:uid="{00000000-0005-0000-0000-0000FABD0000}"/>
    <cellStyle name="Millares 3 5 5 2 5 2" xfId="43611" xr:uid="{00000000-0005-0000-0000-0000FBBD0000}"/>
    <cellStyle name="Millares 3 5 5 2 6" xfId="22927" xr:uid="{00000000-0005-0000-0000-0000FCBD0000}"/>
    <cellStyle name="Millares 3 5 5 2 7" xfId="33271" xr:uid="{00000000-0005-0000-0000-0000FDBD0000}"/>
    <cellStyle name="Millares 3 5 5 3" xfId="1697" xr:uid="{00000000-0005-0000-0000-0000FEBD0000}"/>
    <cellStyle name="Millares 3 5 5 3 2" xfId="3867" xr:uid="{00000000-0005-0000-0000-0000FFBD0000}"/>
    <cellStyle name="Millares 3 5 5 3 2 2" xfId="7297" xr:uid="{00000000-0005-0000-0000-000000BE0000}"/>
    <cellStyle name="Millares 3 5 5 3 2 2 2" xfId="17692" xr:uid="{00000000-0005-0000-0000-000001BE0000}"/>
    <cellStyle name="Millares 3 5 5 3 2 2 2 2" xfId="48746" xr:uid="{00000000-0005-0000-0000-000002BE0000}"/>
    <cellStyle name="Millares 3 5 5 3 2 2 3" xfId="28062" xr:uid="{00000000-0005-0000-0000-000003BE0000}"/>
    <cellStyle name="Millares 3 5 5 3 2 2 4" xfId="38406" xr:uid="{00000000-0005-0000-0000-000004BE0000}"/>
    <cellStyle name="Millares 3 5 5 3 2 3" xfId="10777" xr:uid="{00000000-0005-0000-0000-000005BE0000}"/>
    <cellStyle name="Millares 3 5 5 3 2 3 2" xfId="21143" xr:uid="{00000000-0005-0000-0000-000006BE0000}"/>
    <cellStyle name="Millares 3 5 5 3 2 3 2 2" xfId="52192" xr:uid="{00000000-0005-0000-0000-000007BE0000}"/>
    <cellStyle name="Millares 3 5 5 3 2 3 3" xfId="31508" xr:uid="{00000000-0005-0000-0000-000008BE0000}"/>
    <cellStyle name="Millares 3 5 5 3 2 3 4" xfId="41852" xr:uid="{00000000-0005-0000-0000-000009BE0000}"/>
    <cellStyle name="Millares 3 5 5 3 2 4" xfId="14264" xr:uid="{00000000-0005-0000-0000-00000ABE0000}"/>
    <cellStyle name="Millares 3 5 5 3 2 4 2" xfId="45320" xr:uid="{00000000-0005-0000-0000-00000BBE0000}"/>
    <cellStyle name="Millares 3 5 5 3 2 5" xfId="24636" xr:uid="{00000000-0005-0000-0000-00000CBE0000}"/>
    <cellStyle name="Millares 3 5 5 3 2 6" xfId="34980" xr:uid="{00000000-0005-0000-0000-00000DBE0000}"/>
    <cellStyle name="Millares 3 5 5 3 3" xfId="5585" xr:uid="{00000000-0005-0000-0000-00000EBE0000}"/>
    <cellStyle name="Millares 3 5 5 3 3 2" xfId="15982" xr:uid="{00000000-0005-0000-0000-00000FBE0000}"/>
    <cellStyle name="Millares 3 5 5 3 3 2 2" xfId="47038" xr:uid="{00000000-0005-0000-0000-000010BE0000}"/>
    <cellStyle name="Millares 3 5 5 3 3 3" xfId="26354" xr:uid="{00000000-0005-0000-0000-000011BE0000}"/>
    <cellStyle name="Millares 3 5 5 3 3 4" xfId="36698" xr:uid="{00000000-0005-0000-0000-000012BE0000}"/>
    <cellStyle name="Millares 3 5 5 3 4" xfId="9019" xr:uid="{00000000-0005-0000-0000-000013BE0000}"/>
    <cellStyle name="Millares 3 5 5 3 4 2" xfId="19404" xr:uid="{00000000-0005-0000-0000-000014BE0000}"/>
    <cellStyle name="Millares 3 5 5 3 4 2 2" xfId="50454" xr:uid="{00000000-0005-0000-0000-000015BE0000}"/>
    <cellStyle name="Millares 3 5 5 3 4 3" xfId="29770" xr:uid="{00000000-0005-0000-0000-000016BE0000}"/>
    <cellStyle name="Millares 3 5 5 3 4 4" xfId="40114" xr:uid="{00000000-0005-0000-0000-000017BE0000}"/>
    <cellStyle name="Millares 3 5 5 3 5" xfId="12556" xr:uid="{00000000-0005-0000-0000-000018BE0000}"/>
    <cellStyle name="Millares 3 5 5 3 5 2" xfId="43612" xr:uid="{00000000-0005-0000-0000-000019BE0000}"/>
    <cellStyle name="Millares 3 5 5 3 6" xfId="22928" xr:uid="{00000000-0005-0000-0000-00001ABE0000}"/>
    <cellStyle name="Millares 3 5 5 3 7" xfId="33272" xr:uid="{00000000-0005-0000-0000-00001BBE0000}"/>
    <cellStyle name="Millares 3 5 5 4" xfId="3865" xr:uid="{00000000-0005-0000-0000-00001CBE0000}"/>
    <cellStyle name="Millares 3 5 5 4 2" xfId="7295" xr:uid="{00000000-0005-0000-0000-00001DBE0000}"/>
    <cellStyle name="Millares 3 5 5 4 2 2" xfId="17690" xr:uid="{00000000-0005-0000-0000-00001EBE0000}"/>
    <cellStyle name="Millares 3 5 5 4 2 2 2" xfId="48744" xr:uid="{00000000-0005-0000-0000-00001FBE0000}"/>
    <cellStyle name="Millares 3 5 5 4 2 3" xfId="28060" xr:uid="{00000000-0005-0000-0000-000020BE0000}"/>
    <cellStyle name="Millares 3 5 5 4 2 4" xfId="38404" xr:uid="{00000000-0005-0000-0000-000021BE0000}"/>
    <cellStyle name="Millares 3 5 5 4 3" xfId="10775" xr:uid="{00000000-0005-0000-0000-000022BE0000}"/>
    <cellStyle name="Millares 3 5 5 4 3 2" xfId="21141" xr:uid="{00000000-0005-0000-0000-000023BE0000}"/>
    <cellStyle name="Millares 3 5 5 4 3 2 2" xfId="52190" xr:uid="{00000000-0005-0000-0000-000024BE0000}"/>
    <cellStyle name="Millares 3 5 5 4 3 3" xfId="31506" xr:uid="{00000000-0005-0000-0000-000025BE0000}"/>
    <cellStyle name="Millares 3 5 5 4 3 4" xfId="41850" xr:uid="{00000000-0005-0000-0000-000026BE0000}"/>
    <cellStyle name="Millares 3 5 5 4 4" xfId="14262" xr:uid="{00000000-0005-0000-0000-000027BE0000}"/>
    <cellStyle name="Millares 3 5 5 4 4 2" xfId="45318" xr:uid="{00000000-0005-0000-0000-000028BE0000}"/>
    <cellStyle name="Millares 3 5 5 4 5" xfId="24634" xr:uid="{00000000-0005-0000-0000-000029BE0000}"/>
    <cellStyle name="Millares 3 5 5 4 6" xfId="34978" xr:uid="{00000000-0005-0000-0000-00002ABE0000}"/>
    <cellStyle name="Millares 3 5 5 5" xfId="5583" xr:uid="{00000000-0005-0000-0000-00002BBE0000}"/>
    <cellStyle name="Millares 3 5 5 5 2" xfId="15980" xr:uid="{00000000-0005-0000-0000-00002CBE0000}"/>
    <cellStyle name="Millares 3 5 5 5 2 2" xfId="47036" xr:uid="{00000000-0005-0000-0000-00002DBE0000}"/>
    <cellStyle name="Millares 3 5 5 5 3" xfId="26352" xr:uid="{00000000-0005-0000-0000-00002EBE0000}"/>
    <cellStyle name="Millares 3 5 5 5 4" xfId="36696" xr:uid="{00000000-0005-0000-0000-00002FBE0000}"/>
    <cellStyle name="Millares 3 5 5 6" xfId="9017" xr:uid="{00000000-0005-0000-0000-000030BE0000}"/>
    <cellStyle name="Millares 3 5 5 6 2" xfId="19402" xr:uid="{00000000-0005-0000-0000-000031BE0000}"/>
    <cellStyle name="Millares 3 5 5 6 2 2" xfId="50452" xr:uid="{00000000-0005-0000-0000-000032BE0000}"/>
    <cellStyle name="Millares 3 5 5 6 3" xfId="29768" xr:uid="{00000000-0005-0000-0000-000033BE0000}"/>
    <cellStyle name="Millares 3 5 5 6 4" xfId="40112" xr:uid="{00000000-0005-0000-0000-000034BE0000}"/>
    <cellStyle name="Millares 3 5 5 7" xfId="12554" xr:uid="{00000000-0005-0000-0000-000035BE0000}"/>
    <cellStyle name="Millares 3 5 5 7 2" xfId="43610" xr:uid="{00000000-0005-0000-0000-000036BE0000}"/>
    <cellStyle name="Millares 3 5 5 8" xfId="22926" xr:uid="{00000000-0005-0000-0000-000037BE0000}"/>
    <cellStyle name="Millares 3 5 5 9" xfId="33270" xr:uid="{00000000-0005-0000-0000-000038BE0000}"/>
    <cellStyle name="Millares 3 5 6" xfId="1698" xr:uid="{00000000-0005-0000-0000-000039BE0000}"/>
    <cellStyle name="Millares 3 5 6 2" xfId="3868" xr:uid="{00000000-0005-0000-0000-00003ABE0000}"/>
    <cellStyle name="Millares 3 5 6 2 2" xfId="7298" xr:uid="{00000000-0005-0000-0000-00003BBE0000}"/>
    <cellStyle name="Millares 3 5 6 2 2 2" xfId="17693" xr:uid="{00000000-0005-0000-0000-00003CBE0000}"/>
    <cellStyle name="Millares 3 5 6 2 2 2 2" xfId="48747" xr:uid="{00000000-0005-0000-0000-00003DBE0000}"/>
    <cellStyle name="Millares 3 5 6 2 2 3" xfId="28063" xr:uid="{00000000-0005-0000-0000-00003EBE0000}"/>
    <cellStyle name="Millares 3 5 6 2 2 4" xfId="38407" xr:uid="{00000000-0005-0000-0000-00003FBE0000}"/>
    <cellStyle name="Millares 3 5 6 2 3" xfId="10778" xr:uid="{00000000-0005-0000-0000-000040BE0000}"/>
    <cellStyle name="Millares 3 5 6 2 3 2" xfId="21144" xr:uid="{00000000-0005-0000-0000-000041BE0000}"/>
    <cellStyle name="Millares 3 5 6 2 3 2 2" xfId="52193" xr:uid="{00000000-0005-0000-0000-000042BE0000}"/>
    <cellStyle name="Millares 3 5 6 2 3 3" xfId="31509" xr:uid="{00000000-0005-0000-0000-000043BE0000}"/>
    <cellStyle name="Millares 3 5 6 2 3 4" xfId="41853" xr:uid="{00000000-0005-0000-0000-000044BE0000}"/>
    <cellStyle name="Millares 3 5 6 2 4" xfId="14265" xr:uid="{00000000-0005-0000-0000-000045BE0000}"/>
    <cellStyle name="Millares 3 5 6 2 4 2" xfId="45321" xr:uid="{00000000-0005-0000-0000-000046BE0000}"/>
    <cellStyle name="Millares 3 5 6 2 5" xfId="24637" xr:uid="{00000000-0005-0000-0000-000047BE0000}"/>
    <cellStyle name="Millares 3 5 6 2 6" xfId="34981" xr:uid="{00000000-0005-0000-0000-000048BE0000}"/>
    <cellStyle name="Millares 3 5 6 3" xfId="5586" xr:uid="{00000000-0005-0000-0000-000049BE0000}"/>
    <cellStyle name="Millares 3 5 6 3 2" xfId="15983" xr:uid="{00000000-0005-0000-0000-00004ABE0000}"/>
    <cellStyle name="Millares 3 5 6 3 2 2" xfId="47039" xr:uid="{00000000-0005-0000-0000-00004BBE0000}"/>
    <cellStyle name="Millares 3 5 6 3 3" xfId="26355" xr:uid="{00000000-0005-0000-0000-00004CBE0000}"/>
    <cellStyle name="Millares 3 5 6 3 4" xfId="36699" xr:uid="{00000000-0005-0000-0000-00004DBE0000}"/>
    <cellStyle name="Millares 3 5 6 4" xfId="9020" xr:uid="{00000000-0005-0000-0000-00004EBE0000}"/>
    <cellStyle name="Millares 3 5 6 4 2" xfId="19405" xr:uid="{00000000-0005-0000-0000-00004FBE0000}"/>
    <cellStyle name="Millares 3 5 6 4 2 2" xfId="50455" xr:uid="{00000000-0005-0000-0000-000050BE0000}"/>
    <cellStyle name="Millares 3 5 6 4 3" xfId="29771" xr:uid="{00000000-0005-0000-0000-000051BE0000}"/>
    <cellStyle name="Millares 3 5 6 4 4" xfId="40115" xr:uid="{00000000-0005-0000-0000-000052BE0000}"/>
    <cellStyle name="Millares 3 5 6 5" xfId="12557" xr:uid="{00000000-0005-0000-0000-000053BE0000}"/>
    <cellStyle name="Millares 3 5 6 5 2" xfId="43613" xr:uid="{00000000-0005-0000-0000-000054BE0000}"/>
    <cellStyle name="Millares 3 5 6 6" xfId="22929" xr:uid="{00000000-0005-0000-0000-000055BE0000}"/>
    <cellStyle name="Millares 3 5 6 7" xfId="33273" xr:uid="{00000000-0005-0000-0000-000056BE0000}"/>
    <cellStyle name="Millares 3 5 7" xfId="1699" xr:uid="{00000000-0005-0000-0000-000057BE0000}"/>
    <cellStyle name="Millares 3 5 7 2" xfId="3869" xr:uid="{00000000-0005-0000-0000-000058BE0000}"/>
    <cellStyle name="Millares 3 5 7 2 2" xfId="7299" xr:uid="{00000000-0005-0000-0000-000059BE0000}"/>
    <cellStyle name="Millares 3 5 7 2 2 2" xfId="17694" xr:uid="{00000000-0005-0000-0000-00005ABE0000}"/>
    <cellStyle name="Millares 3 5 7 2 2 2 2" xfId="48748" xr:uid="{00000000-0005-0000-0000-00005BBE0000}"/>
    <cellStyle name="Millares 3 5 7 2 2 3" xfId="28064" xr:uid="{00000000-0005-0000-0000-00005CBE0000}"/>
    <cellStyle name="Millares 3 5 7 2 2 4" xfId="38408" xr:uid="{00000000-0005-0000-0000-00005DBE0000}"/>
    <cellStyle name="Millares 3 5 7 2 3" xfId="10779" xr:uid="{00000000-0005-0000-0000-00005EBE0000}"/>
    <cellStyle name="Millares 3 5 7 2 3 2" xfId="21145" xr:uid="{00000000-0005-0000-0000-00005FBE0000}"/>
    <cellStyle name="Millares 3 5 7 2 3 2 2" xfId="52194" xr:uid="{00000000-0005-0000-0000-000060BE0000}"/>
    <cellStyle name="Millares 3 5 7 2 3 3" xfId="31510" xr:uid="{00000000-0005-0000-0000-000061BE0000}"/>
    <cellStyle name="Millares 3 5 7 2 3 4" xfId="41854" xr:uid="{00000000-0005-0000-0000-000062BE0000}"/>
    <cellStyle name="Millares 3 5 7 2 4" xfId="14266" xr:uid="{00000000-0005-0000-0000-000063BE0000}"/>
    <cellStyle name="Millares 3 5 7 2 4 2" xfId="45322" xr:uid="{00000000-0005-0000-0000-000064BE0000}"/>
    <cellStyle name="Millares 3 5 7 2 5" xfId="24638" xr:uid="{00000000-0005-0000-0000-000065BE0000}"/>
    <cellStyle name="Millares 3 5 7 2 6" xfId="34982" xr:uid="{00000000-0005-0000-0000-000066BE0000}"/>
    <cellStyle name="Millares 3 5 7 3" xfId="5587" xr:uid="{00000000-0005-0000-0000-000067BE0000}"/>
    <cellStyle name="Millares 3 5 7 3 2" xfId="15984" xr:uid="{00000000-0005-0000-0000-000068BE0000}"/>
    <cellStyle name="Millares 3 5 7 3 2 2" xfId="47040" xr:uid="{00000000-0005-0000-0000-000069BE0000}"/>
    <cellStyle name="Millares 3 5 7 3 3" xfId="26356" xr:uid="{00000000-0005-0000-0000-00006ABE0000}"/>
    <cellStyle name="Millares 3 5 7 3 4" xfId="36700" xr:uid="{00000000-0005-0000-0000-00006BBE0000}"/>
    <cellStyle name="Millares 3 5 7 4" xfId="9021" xr:uid="{00000000-0005-0000-0000-00006CBE0000}"/>
    <cellStyle name="Millares 3 5 7 4 2" xfId="19406" xr:uid="{00000000-0005-0000-0000-00006DBE0000}"/>
    <cellStyle name="Millares 3 5 7 4 2 2" xfId="50456" xr:uid="{00000000-0005-0000-0000-00006EBE0000}"/>
    <cellStyle name="Millares 3 5 7 4 3" xfId="29772" xr:uid="{00000000-0005-0000-0000-00006FBE0000}"/>
    <cellStyle name="Millares 3 5 7 4 4" xfId="40116" xr:uid="{00000000-0005-0000-0000-000070BE0000}"/>
    <cellStyle name="Millares 3 5 7 5" xfId="12558" xr:uid="{00000000-0005-0000-0000-000071BE0000}"/>
    <cellStyle name="Millares 3 5 7 5 2" xfId="43614" xr:uid="{00000000-0005-0000-0000-000072BE0000}"/>
    <cellStyle name="Millares 3 5 7 6" xfId="22930" xr:uid="{00000000-0005-0000-0000-000073BE0000}"/>
    <cellStyle name="Millares 3 5 7 7" xfId="33274" xr:uid="{00000000-0005-0000-0000-000074BE0000}"/>
    <cellStyle name="Millares 3 5 8" xfId="1700" xr:uid="{00000000-0005-0000-0000-000075BE0000}"/>
    <cellStyle name="Millares 3 5 8 2" xfId="3870" xr:uid="{00000000-0005-0000-0000-000076BE0000}"/>
    <cellStyle name="Millares 3 5 8 2 2" xfId="7300" xr:uid="{00000000-0005-0000-0000-000077BE0000}"/>
    <cellStyle name="Millares 3 5 8 2 2 2" xfId="17695" xr:uid="{00000000-0005-0000-0000-000078BE0000}"/>
    <cellStyle name="Millares 3 5 8 2 2 2 2" xfId="48749" xr:uid="{00000000-0005-0000-0000-000079BE0000}"/>
    <cellStyle name="Millares 3 5 8 2 2 3" xfId="28065" xr:uid="{00000000-0005-0000-0000-00007ABE0000}"/>
    <cellStyle name="Millares 3 5 8 2 2 4" xfId="38409" xr:uid="{00000000-0005-0000-0000-00007BBE0000}"/>
    <cellStyle name="Millares 3 5 8 2 3" xfId="10780" xr:uid="{00000000-0005-0000-0000-00007CBE0000}"/>
    <cellStyle name="Millares 3 5 8 2 3 2" xfId="21146" xr:uid="{00000000-0005-0000-0000-00007DBE0000}"/>
    <cellStyle name="Millares 3 5 8 2 3 2 2" xfId="52195" xr:uid="{00000000-0005-0000-0000-00007EBE0000}"/>
    <cellStyle name="Millares 3 5 8 2 3 3" xfId="31511" xr:uid="{00000000-0005-0000-0000-00007FBE0000}"/>
    <cellStyle name="Millares 3 5 8 2 3 4" xfId="41855" xr:uid="{00000000-0005-0000-0000-000080BE0000}"/>
    <cellStyle name="Millares 3 5 8 2 4" xfId="14267" xr:uid="{00000000-0005-0000-0000-000081BE0000}"/>
    <cellStyle name="Millares 3 5 8 2 4 2" xfId="45323" xr:uid="{00000000-0005-0000-0000-000082BE0000}"/>
    <cellStyle name="Millares 3 5 8 2 5" xfId="24639" xr:uid="{00000000-0005-0000-0000-000083BE0000}"/>
    <cellStyle name="Millares 3 5 8 2 6" xfId="34983" xr:uid="{00000000-0005-0000-0000-000084BE0000}"/>
    <cellStyle name="Millares 3 5 8 3" xfId="5588" xr:uid="{00000000-0005-0000-0000-000085BE0000}"/>
    <cellStyle name="Millares 3 5 8 3 2" xfId="15985" xr:uid="{00000000-0005-0000-0000-000086BE0000}"/>
    <cellStyle name="Millares 3 5 8 3 2 2" xfId="47041" xr:uid="{00000000-0005-0000-0000-000087BE0000}"/>
    <cellStyle name="Millares 3 5 8 3 3" xfId="26357" xr:uid="{00000000-0005-0000-0000-000088BE0000}"/>
    <cellStyle name="Millares 3 5 8 3 4" xfId="36701" xr:uid="{00000000-0005-0000-0000-000089BE0000}"/>
    <cellStyle name="Millares 3 5 8 4" xfId="9022" xr:uid="{00000000-0005-0000-0000-00008ABE0000}"/>
    <cellStyle name="Millares 3 5 8 4 2" xfId="19407" xr:uid="{00000000-0005-0000-0000-00008BBE0000}"/>
    <cellStyle name="Millares 3 5 8 4 2 2" xfId="50457" xr:uid="{00000000-0005-0000-0000-00008CBE0000}"/>
    <cellStyle name="Millares 3 5 8 4 3" xfId="29773" xr:uid="{00000000-0005-0000-0000-00008DBE0000}"/>
    <cellStyle name="Millares 3 5 8 4 4" xfId="40117" xr:uid="{00000000-0005-0000-0000-00008EBE0000}"/>
    <cellStyle name="Millares 3 5 8 5" xfId="12559" xr:uid="{00000000-0005-0000-0000-00008FBE0000}"/>
    <cellStyle name="Millares 3 5 8 5 2" xfId="43615" xr:uid="{00000000-0005-0000-0000-000090BE0000}"/>
    <cellStyle name="Millares 3 5 8 6" xfId="22931" xr:uid="{00000000-0005-0000-0000-000091BE0000}"/>
    <cellStyle name="Millares 3 5 8 7" xfId="33275" xr:uid="{00000000-0005-0000-0000-000092BE0000}"/>
    <cellStyle name="Millares 3 5 9" xfId="1701" xr:uid="{00000000-0005-0000-0000-000093BE0000}"/>
    <cellStyle name="Millares 3 5 9 2" xfId="3871" xr:uid="{00000000-0005-0000-0000-000094BE0000}"/>
    <cellStyle name="Millares 3 5 9 2 2" xfId="7301" xr:uid="{00000000-0005-0000-0000-000095BE0000}"/>
    <cellStyle name="Millares 3 5 9 2 2 2" xfId="17696" xr:uid="{00000000-0005-0000-0000-000096BE0000}"/>
    <cellStyle name="Millares 3 5 9 2 2 2 2" xfId="48750" xr:uid="{00000000-0005-0000-0000-000097BE0000}"/>
    <cellStyle name="Millares 3 5 9 2 2 3" xfId="28066" xr:uid="{00000000-0005-0000-0000-000098BE0000}"/>
    <cellStyle name="Millares 3 5 9 2 2 4" xfId="38410" xr:uid="{00000000-0005-0000-0000-000099BE0000}"/>
    <cellStyle name="Millares 3 5 9 2 3" xfId="10781" xr:uid="{00000000-0005-0000-0000-00009ABE0000}"/>
    <cellStyle name="Millares 3 5 9 2 3 2" xfId="21147" xr:uid="{00000000-0005-0000-0000-00009BBE0000}"/>
    <cellStyle name="Millares 3 5 9 2 3 2 2" xfId="52196" xr:uid="{00000000-0005-0000-0000-00009CBE0000}"/>
    <cellStyle name="Millares 3 5 9 2 3 3" xfId="31512" xr:uid="{00000000-0005-0000-0000-00009DBE0000}"/>
    <cellStyle name="Millares 3 5 9 2 3 4" xfId="41856" xr:uid="{00000000-0005-0000-0000-00009EBE0000}"/>
    <cellStyle name="Millares 3 5 9 2 4" xfId="14268" xr:uid="{00000000-0005-0000-0000-00009FBE0000}"/>
    <cellStyle name="Millares 3 5 9 2 4 2" xfId="45324" xr:uid="{00000000-0005-0000-0000-0000A0BE0000}"/>
    <cellStyle name="Millares 3 5 9 2 5" xfId="24640" xr:uid="{00000000-0005-0000-0000-0000A1BE0000}"/>
    <cellStyle name="Millares 3 5 9 2 6" xfId="34984" xr:uid="{00000000-0005-0000-0000-0000A2BE0000}"/>
    <cellStyle name="Millares 3 5 9 3" xfId="5589" xr:uid="{00000000-0005-0000-0000-0000A3BE0000}"/>
    <cellStyle name="Millares 3 5 9 3 2" xfId="15986" xr:uid="{00000000-0005-0000-0000-0000A4BE0000}"/>
    <cellStyle name="Millares 3 5 9 3 2 2" xfId="47042" xr:uid="{00000000-0005-0000-0000-0000A5BE0000}"/>
    <cellStyle name="Millares 3 5 9 3 3" xfId="26358" xr:uid="{00000000-0005-0000-0000-0000A6BE0000}"/>
    <cellStyle name="Millares 3 5 9 3 4" xfId="36702" xr:uid="{00000000-0005-0000-0000-0000A7BE0000}"/>
    <cellStyle name="Millares 3 5 9 4" xfId="9023" xr:uid="{00000000-0005-0000-0000-0000A8BE0000}"/>
    <cellStyle name="Millares 3 5 9 4 2" xfId="19408" xr:uid="{00000000-0005-0000-0000-0000A9BE0000}"/>
    <cellStyle name="Millares 3 5 9 4 2 2" xfId="50458" xr:uid="{00000000-0005-0000-0000-0000AABE0000}"/>
    <cellStyle name="Millares 3 5 9 4 3" xfId="29774" xr:uid="{00000000-0005-0000-0000-0000ABBE0000}"/>
    <cellStyle name="Millares 3 5 9 4 4" xfId="40118" xr:uid="{00000000-0005-0000-0000-0000ACBE0000}"/>
    <cellStyle name="Millares 3 5 9 5" xfId="12560" xr:uid="{00000000-0005-0000-0000-0000ADBE0000}"/>
    <cellStyle name="Millares 3 5 9 5 2" xfId="43616" xr:uid="{00000000-0005-0000-0000-0000AEBE0000}"/>
    <cellStyle name="Millares 3 5 9 6" xfId="22932" xr:uid="{00000000-0005-0000-0000-0000AFBE0000}"/>
    <cellStyle name="Millares 3 5 9 7" xfId="33276" xr:uid="{00000000-0005-0000-0000-0000B0BE0000}"/>
    <cellStyle name="Millares 3 6" xfId="1702" xr:uid="{00000000-0005-0000-0000-0000B1BE0000}"/>
    <cellStyle name="Millares 3 6 10" xfId="5590" xr:uid="{00000000-0005-0000-0000-0000B2BE0000}"/>
    <cellStyle name="Millares 3 6 10 2" xfId="15987" xr:uid="{00000000-0005-0000-0000-0000B3BE0000}"/>
    <cellStyle name="Millares 3 6 10 2 2" xfId="47043" xr:uid="{00000000-0005-0000-0000-0000B4BE0000}"/>
    <cellStyle name="Millares 3 6 10 3" xfId="26359" xr:uid="{00000000-0005-0000-0000-0000B5BE0000}"/>
    <cellStyle name="Millares 3 6 10 4" xfId="36703" xr:uid="{00000000-0005-0000-0000-0000B6BE0000}"/>
    <cellStyle name="Millares 3 6 11" xfId="9024" xr:uid="{00000000-0005-0000-0000-0000B7BE0000}"/>
    <cellStyle name="Millares 3 6 11 2" xfId="19409" xr:uid="{00000000-0005-0000-0000-0000B8BE0000}"/>
    <cellStyle name="Millares 3 6 11 2 2" xfId="50459" xr:uid="{00000000-0005-0000-0000-0000B9BE0000}"/>
    <cellStyle name="Millares 3 6 11 3" xfId="29775" xr:uid="{00000000-0005-0000-0000-0000BABE0000}"/>
    <cellStyle name="Millares 3 6 11 4" xfId="40119" xr:uid="{00000000-0005-0000-0000-0000BBBE0000}"/>
    <cellStyle name="Millares 3 6 12" xfId="12561" xr:uid="{00000000-0005-0000-0000-0000BCBE0000}"/>
    <cellStyle name="Millares 3 6 12 2" xfId="43617" xr:uid="{00000000-0005-0000-0000-0000BDBE0000}"/>
    <cellStyle name="Millares 3 6 13" xfId="22933" xr:uid="{00000000-0005-0000-0000-0000BEBE0000}"/>
    <cellStyle name="Millares 3 6 14" xfId="33277" xr:uid="{00000000-0005-0000-0000-0000BFBE0000}"/>
    <cellStyle name="Millares 3 6 2" xfId="1703" xr:uid="{00000000-0005-0000-0000-0000C0BE0000}"/>
    <cellStyle name="Millares 3 6 2 10" xfId="12562" xr:uid="{00000000-0005-0000-0000-0000C1BE0000}"/>
    <cellStyle name="Millares 3 6 2 10 2" xfId="43618" xr:uid="{00000000-0005-0000-0000-0000C2BE0000}"/>
    <cellStyle name="Millares 3 6 2 11" xfId="22934" xr:uid="{00000000-0005-0000-0000-0000C3BE0000}"/>
    <cellStyle name="Millares 3 6 2 12" xfId="33278" xr:uid="{00000000-0005-0000-0000-0000C4BE0000}"/>
    <cellStyle name="Millares 3 6 2 2" xfId="1704" xr:uid="{00000000-0005-0000-0000-0000C5BE0000}"/>
    <cellStyle name="Millares 3 6 2 2 10" xfId="22935" xr:uid="{00000000-0005-0000-0000-0000C6BE0000}"/>
    <cellStyle name="Millares 3 6 2 2 11" xfId="33279" xr:uid="{00000000-0005-0000-0000-0000C7BE0000}"/>
    <cellStyle name="Millares 3 6 2 2 2" xfId="1705" xr:uid="{00000000-0005-0000-0000-0000C8BE0000}"/>
    <cellStyle name="Millares 3 6 2 2 2 2" xfId="1706" xr:uid="{00000000-0005-0000-0000-0000C9BE0000}"/>
    <cellStyle name="Millares 3 6 2 2 2 2 2" xfId="3876" xr:uid="{00000000-0005-0000-0000-0000CABE0000}"/>
    <cellStyle name="Millares 3 6 2 2 2 2 2 2" xfId="7306" xr:uid="{00000000-0005-0000-0000-0000CBBE0000}"/>
    <cellStyle name="Millares 3 6 2 2 2 2 2 2 2" xfId="17701" xr:uid="{00000000-0005-0000-0000-0000CCBE0000}"/>
    <cellStyle name="Millares 3 6 2 2 2 2 2 2 2 2" xfId="48755" xr:uid="{00000000-0005-0000-0000-0000CDBE0000}"/>
    <cellStyle name="Millares 3 6 2 2 2 2 2 2 3" xfId="28071" xr:uid="{00000000-0005-0000-0000-0000CEBE0000}"/>
    <cellStyle name="Millares 3 6 2 2 2 2 2 2 4" xfId="38415" xr:uid="{00000000-0005-0000-0000-0000CFBE0000}"/>
    <cellStyle name="Millares 3 6 2 2 2 2 2 3" xfId="10786" xr:uid="{00000000-0005-0000-0000-0000D0BE0000}"/>
    <cellStyle name="Millares 3 6 2 2 2 2 2 3 2" xfId="21152" xr:uid="{00000000-0005-0000-0000-0000D1BE0000}"/>
    <cellStyle name="Millares 3 6 2 2 2 2 2 3 2 2" xfId="52201" xr:uid="{00000000-0005-0000-0000-0000D2BE0000}"/>
    <cellStyle name="Millares 3 6 2 2 2 2 2 3 3" xfId="31517" xr:uid="{00000000-0005-0000-0000-0000D3BE0000}"/>
    <cellStyle name="Millares 3 6 2 2 2 2 2 3 4" xfId="41861" xr:uid="{00000000-0005-0000-0000-0000D4BE0000}"/>
    <cellStyle name="Millares 3 6 2 2 2 2 2 4" xfId="14273" xr:uid="{00000000-0005-0000-0000-0000D5BE0000}"/>
    <cellStyle name="Millares 3 6 2 2 2 2 2 4 2" xfId="45329" xr:uid="{00000000-0005-0000-0000-0000D6BE0000}"/>
    <cellStyle name="Millares 3 6 2 2 2 2 2 5" xfId="24645" xr:uid="{00000000-0005-0000-0000-0000D7BE0000}"/>
    <cellStyle name="Millares 3 6 2 2 2 2 2 6" xfId="34989" xr:uid="{00000000-0005-0000-0000-0000D8BE0000}"/>
    <cellStyle name="Millares 3 6 2 2 2 2 3" xfId="5594" xr:uid="{00000000-0005-0000-0000-0000D9BE0000}"/>
    <cellStyle name="Millares 3 6 2 2 2 2 3 2" xfId="15991" xr:uid="{00000000-0005-0000-0000-0000DABE0000}"/>
    <cellStyle name="Millares 3 6 2 2 2 2 3 2 2" xfId="47047" xr:uid="{00000000-0005-0000-0000-0000DBBE0000}"/>
    <cellStyle name="Millares 3 6 2 2 2 2 3 3" xfId="26363" xr:uid="{00000000-0005-0000-0000-0000DCBE0000}"/>
    <cellStyle name="Millares 3 6 2 2 2 2 3 4" xfId="36707" xr:uid="{00000000-0005-0000-0000-0000DDBE0000}"/>
    <cellStyle name="Millares 3 6 2 2 2 2 4" xfId="9028" xr:uid="{00000000-0005-0000-0000-0000DEBE0000}"/>
    <cellStyle name="Millares 3 6 2 2 2 2 4 2" xfId="19413" xr:uid="{00000000-0005-0000-0000-0000DFBE0000}"/>
    <cellStyle name="Millares 3 6 2 2 2 2 4 2 2" xfId="50463" xr:uid="{00000000-0005-0000-0000-0000E0BE0000}"/>
    <cellStyle name="Millares 3 6 2 2 2 2 4 3" xfId="29779" xr:uid="{00000000-0005-0000-0000-0000E1BE0000}"/>
    <cellStyle name="Millares 3 6 2 2 2 2 4 4" xfId="40123" xr:uid="{00000000-0005-0000-0000-0000E2BE0000}"/>
    <cellStyle name="Millares 3 6 2 2 2 2 5" xfId="12565" xr:uid="{00000000-0005-0000-0000-0000E3BE0000}"/>
    <cellStyle name="Millares 3 6 2 2 2 2 5 2" xfId="43621" xr:uid="{00000000-0005-0000-0000-0000E4BE0000}"/>
    <cellStyle name="Millares 3 6 2 2 2 2 6" xfId="22937" xr:uid="{00000000-0005-0000-0000-0000E5BE0000}"/>
    <cellStyle name="Millares 3 6 2 2 2 2 7" xfId="33281" xr:uid="{00000000-0005-0000-0000-0000E6BE0000}"/>
    <cellStyle name="Millares 3 6 2 2 2 3" xfId="3875" xr:uid="{00000000-0005-0000-0000-0000E7BE0000}"/>
    <cellStyle name="Millares 3 6 2 2 2 3 2" xfId="7305" xr:uid="{00000000-0005-0000-0000-0000E8BE0000}"/>
    <cellStyle name="Millares 3 6 2 2 2 3 2 2" xfId="17700" xr:uid="{00000000-0005-0000-0000-0000E9BE0000}"/>
    <cellStyle name="Millares 3 6 2 2 2 3 2 2 2" xfId="48754" xr:uid="{00000000-0005-0000-0000-0000EABE0000}"/>
    <cellStyle name="Millares 3 6 2 2 2 3 2 3" xfId="28070" xr:uid="{00000000-0005-0000-0000-0000EBBE0000}"/>
    <cellStyle name="Millares 3 6 2 2 2 3 2 4" xfId="38414" xr:uid="{00000000-0005-0000-0000-0000ECBE0000}"/>
    <cellStyle name="Millares 3 6 2 2 2 3 3" xfId="10785" xr:uid="{00000000-0005-0000-0000-0000EDBE0000}"/>
    <cellStyle name="Millares 3 6 2 2 2 3 3 2" xfId="21151" xr:uid="{00000000-0005-0000-0000-0000EEBE0000}"/>
    <cellStyle name="Millares 3 6 2 2 2 3 3 2 2" xfId="52200" xr:uid="{00000000-0005-0000-0000-0000EFBE0000}"/>
    <cellStyle name="Millares 3 6 2 2 2 3 3 3" xfId="31516" xr:uid="{00000000-0005-0000-0000-0000F0BE0000}"/>
    <cellStyle name="Millares 3 6 2 2 2 3 3 4" xfId="41860" xr:uid="{00000000-0005-0000-0000-0000F1BE0000}"/>
    <cellStyle name="Millares 3 6 2 2 2 3 4" xfId="14272" xr:uid="{00000000-0005-0000-0000-0000F2BE0000}"/>
    <cellStyle name="Millares 3 6 2 2 2 3 4 2" xfId="45328" xr:uid="{00000000-0005-0000-0000-0000F3BE0000}"/>
    <cellStyle name="Millares 3 6 2 2 2 3 5" xfId="24644" xr:uid="{00000000-0005-0000-0000-0000F4BE0000}"/>
    <cellStyle name="Millares 3 6 2 2 2 3 6" xfId="34988" xr:uid="{00000000-0005-0000-0000-0000F5BE0000}"/>
    <cellStyle name="Millares 3 6 2 2 2 4" xfId="5593" xr:uid="{00000000-0005-0000-0000-0000F6BE0000}"/>
    <cellStyle name="Millares 3 6 2 2 2 4 2" xfId="15990" xr:uid="{00000000-0005-0000-0000-0000F7BE0000}"/>
    <cellStyle name="Millares 3 6 2 2 2 4 2 2" xfId="47046" xr:uid="{00000000-0005-0000-0000-0000F8BE0000}"/>
    <cellStyle name="Millares 3 6 2 2 2 4 3" xfId="26362" xr:uid="{00000000-0005-0000-0000-0000F9BE0000}"/>
    <cellStyle name="Millares 3 6 2 2 2 4 4" xfId="36706" xr:uid="{00000000-0005-0000-0000-0000FABE0000}"/>
    <cellStyle name="Millares 3 6 2 2 2 5" xfId="9027" xr:uid="{00000000-0005-0000-0000-0000FBBE0000}"/>
    <cellStyle name="Millares 3 6 2 2 2 5 2" xfId="19412" xr:uid="{00000000-0005-0000-0000-0000FCBE0000}"/>
    <cellStyle name="Millares 3 6 2 2 2 5 2 2" xfId="50462" xr:uid="{00000000-0005-0000-0000-0000FDBE0000}"/>
    <cellStyle name="Millares 3 6 2 2 2 5 3" xfId="29778" xr:uid="{00000000-0005-0000-0000-0000FEBE0000}"/>
    <cellStyle name="Millares 3 6 2 2 2 5 4" xfId="40122" xr:uid="{00000000-0005-0000-0000-0000FFBE0000}"/>
    <cellStyle name="Millares 3 6 2 2 2 6" xfId="12564" xr:uid="{00000000-0005-0000-0000-000000BF0000}"/>
    <cellStyle name="Millares 3 6 2 2 2 6 2" xfId="43620" xr:uid="{00000000-0005-0000-0000-000001BF0000}"/>
    <cellStyle name="Millares 3 6 2 2 2 7" xfId="22936" xr:uid="{00000000-0005-0000-0000-000002BF0000}"/>
    <cellStyle name="Millares 3 6 2 2 2 8" xfId="33280" xr:uid="{00000000-0005-0000-0000-000003BF0000}"/>
    <cellStyle name="Millares 3 6 2 2 3" xfId="1707" xr:uid="{00000000-0005-0000-0000-000004BF0000}"/>
    <cellStyle name="Millares 3 6 2 2 3 2" xfId="3877" xr:uid="{00000000-0005-0000-0000-000005BF0000}"/>
    <cellStyle name="Millares 3 6 2 2 3 2 2" xfId="7307" xr:uid="{00000000-0005-0000-0000-000006BF0000}"/>
    <cellStyle name="Millares 3 6 2 2 3 2 2 2" xfId="17702" xr:uid="{00000000-0005-0000-0000-000007BF0000}"/>
    <cellStyle name="Millares 3 6 2 2 3 2 2 2 2" xfId="48756" xr:uid="{00000000-0005-0000-0000-000008BF0000}"/>
    <cellStyle name="Millares 3 6 2 2 3 2 2 3" xfId="28072" xr:uid="{00000000-0005-0000-0000-000009BF0000}"/>
    <cellStyle name="Millares 3 6 2 2 3 2 2 4" xfId="38416" xr:uid="{00000000-0005-0000-0000-00000ABF0000}"/>
    <cellStyle name="Millares 3 6 2 2 3 2 3" xfId="10787" xr:uid="{00000000-0005-0000-0000-00000BBF0000}"/>
    <cellStyle name="Millares 3 6 2 2 3 2 3 2" xfId="21153" xr:uid="{00000000-0005-0000-0000-00000CBF0000}"/>
    <cellStyle name="Millares 3 6 2 2 3 2 3 2 2" xfId="52202" xr:uid="{00000000-0005-0000-0000-00000DBF0000}"/>
    <cellStyle name="Millares 3 6 2 2 3 2 3 3" xfId="31518" xr:uid="{00000000-0005-0000-0000-00000EBF0000}"/>
    <cellStyle name="Millares 3 6 2 2 3 2 3 4" xfId="41862" xr:uid="{00000000-0005-0000-0000-00000FBF0000}"/>
    <cellStyle name="Millares 3 6 2 2 3 2 4" xfId="14274" xr:uid="{00000000-0005-0000-0000-000010BF0000}"/>
    <cellStyle name="Millares 3 6 2 2 3 2 4 2" xfId="45330" xr:uid="{00000000-0005-0000-0000-000011BF0000}"/>
    <cellStyle name="Millares 3 6 2 2 3 2 5" xfId="24646" xr:uid="{00000000-0005-0000-0000-000012BF0000}"/>
    <cellStyle name="Millares 3 6 2 2 3 2 6" xfId="34990" xr:uid="{00000000-0005-0000-0000-000013BF0000}"/>
    <cellStyle name="Millares 3 6 2 2 3 3" xfId="5595" xr:uid="{00000000-0005-0000-0000-000014BF0000}"/>
    <cellStyle name="Millares 3 6 2 2 3 3 2" xfId="15992" xr:uid="{00000000-0005-0000-0000-000015BF0000}"/>
    <cellStyle name="Millares 3 6 2 2 3 3 2 2" xfId="47048" xr:uid="{00000000-0005-0000-0000-000016BF0000}"/>
    <cellStyle name="Millares 3 6 2 2 3 3 3" xfId="26364" xr:uid="{00000000-0005-0000-0000-000017BF0000}"/>
    <cellStyle name="Millares 3 6 2 2 3 3 4" xfId="36708" xr:uid="{00000000-0005-0000-0000-000018BF0000}"/>
    <cellStyle name="Millares 3 6 2 2 3 4" xfId="9029" xr:uid="{00000000-0005-0000-0000-000019BF0000}"/>
    <cellStyle name="Millares 3 6 2 2 3 4 2" xfId="19414" xr:uid="{00000000-0005-0000-0000-00001ABF0000}"/>
    <cellStyle name="Millares 3 6 2 2 3 4 2 2" xfId="50464" xr:uid="{00000000-0005-0000-0000-00001BBF0000}"/>
    <cellStyle name="Millares 3 6 2 2 3 4 3" xfId="29780" xr:uid="{00000000-0005-0000-0000-00001CBF0000}"/>
    <cellStyle name="Millares 3 6 2 2 3 4 4" xfId="40124" xr:uid="{00000000-0005-0000-0000-00001DBF0000}"/>
    <cellStyle name="Millares 3 6 2 2 3 5" xfId="12566" xr:uid="{00000000-0005-0000-0000-00001EBF0000}"/>
    <cellStyle name="Millares 3 6 2 2 3 5 2" xfId="43622" xr:uid="{00000000-0005-0000-0000-00001FBF0000}"/>
    <cellStyle name="Millares 3 6 2 2 3 6" xfId="22938" xr:uid="{00000000-0005-0000-0000-000020BF0000}"/>
    <cellStyle name="Millares 3 6 2 2 3 7" xfId="33282" xr:uid="{00000000-0005-0000-0000-000021BF0000}"/>
    <cellStyle name="Millares 3 6 2 2 4" xfId="1708" xr:uid="{00000000-0005-0000-0000-000022BF0000}"/>
    <cellStyle name="Millares 3 6 2 2 4 2" xfId="3878" xr:uid="{00000000-0005-0000-0000-000023BF0000}"/>
    <cellStyle name="Millares 3 6 2 2 4 2 2" xfId="7308" xr:uid="{00000000-0005-0000-0000-000024BF0000}"/>
    <cellStyle name="Millares 3 6 2 2 4 2 2 2" xfId="17703" xr:uid="{00000000-0005-0000-0000-000025BF0000}"/>
    <cellStyle name="Millares 3 6 2 2 4 2 2 2 2" xfId="48757" xr:uid="{00000000-0005-0000-0000-000026BF0000}"/>
    <cellStyle name="Millares 3 6 2 2 4 2 2 3" xfId="28073" xr:uid="{00000000-0005-0000-0000-000027BF0000}"/>
    <cellStyle name="Millares 3 6 2 2 4 2 2 4" xfId="38417" xr:uid="{00000000-0005-0000-0000-000028BF0000}"/>
    <cellStyle name="Millares 3 6 2 2 4 2 3" xfId="10788" xr:uid="{00000000-0005-0000-0000-000029BF0000}"/>
    <cellStyle name="Millares 3 6 2 2 4 2 3 2" xfId="21154" xr:uid="{00000000-0005-0000-0000-00002ABF0000}"/>
    <cellStyle name="Millares 3 6 2 2 4 2 3 2 2" xfId="52203" xr:uid="{00000000-0005-0000-0000-00002BBF0000}"/>
    <cellStyle name="Millares 3 6 2 2 4 2 3 3" xfId="31519" xr:uid="{00000000-0005-0000-0000-00002CBF0000}"/>
    <cellStyle name="Millares 3 6 2 2 4 2 3 4" xfId="41863" xr:uid="{00000000-0005-0000-0000-00002DBF0000}"/>
    <cellStyle name="Millares 3 6 2 2 4 2 4" xfId="14275" xr:uid="{00000000-0005-0000-0000-00002EBF0000}"/>
    <cellStyle name="Millares 3 6 2 2 4 2 4 2" xfId="45331" xr:uid="{00000000-0005-0000-0000-00002FBF0000}"/>
    <cellStyle name="Millares 3 6 2 2 4 2 5" xfId="24647" xr:uid="{00000000-0005-0000-0000-000030BF0000}"/>
    <cellStyle name="Millares 3 6 2 2 4 2 6" xfId="34991" xr:uid="{00000000-0005-0000-0000-000031BF0000}"/>
    <cellStyle name="Millares 3 6 2 2 4 3" xfId="5596" xr:uid="{00000000-0005-0000-0000-000032BF0000}"/>
    <cellStyle name="Millares 3 6 2 2 4 3 2" xfId="15993" xr:uid="{00000000-0005-0000-0000-000033BF0000}"/>
    <cellStyle name="Millares 3 6 2 2 4 3 2 2" xfId="47049" xr:uid="{00000000-0005-0000-0000-000034BF0000}"/>
    <cellStyle name="Millares 3 6 2 2 4 3 3" xfId="26365" xr:uid="{00000000-0005-0000-0000-000035BF0000}"/>
    <cellStyle name="Millares 3 6 2 2 4 3 4" xfId="36709" xr:uid="{00000000-0005-0000-0000-000036BF0000}"/>
    <cellStyle name="Millares 3 6 2 2 4 4" xfId="9030" xr:uid="{00000000-0005-0000-0000-000037BF0000}"/>
    <cellStyle name="Millares 3 6 2 2 4 4 2" xfId="19415" xr:uid="{00000000-0005-0000-0000-000038BF0000}"/>
    <cellStyle name="Millares 3 6 2 2 4 4 2 2" xfId="50465" xr:uid="{00000000-0005-0000-0000-000039BF0000}"/>
    <cellStyle name="Millares 3 6 2 2 4 4 3" xfId="29781" xr:uid="{00000000-0005-0000-0000-00003ABF0000}"/>
    <cellStyle name="Millares 3 6 2 2 4 4 4" xfId="40125" xr:uid="{00000000-0005-0000-0000-00003BBF0000}"/>
    <cellStyle name="Millares 3 6 2 2 4 5" xfId="12567" xr:uid="{00000000-0005-0000-0000-00003CBF0000}"/>
    <cellStyle name="Millares 3 6 2 2 4 5 2" xfId="43623" xr:uid="{00000000-0005-0000-0000-00003DBF0000}"/>
    <cellStyle name="Millares 3 6 2 2 4 6" xfId="22939" xr:uid="{00000000-0005-0000-0000-00003EBF0000}"/>
    <cellStyle name="Millares 3 6 2 2 4 7" xfId="33283" xr:uid="{00000000-0005-0000-0000-00003FBF0000}"/>
    <cellStyle name="Millares 3 6 2 2 5" xfId="1709" xr:uid="{00000000-0005-0000-0000-000040BF0000}"/>
    <cellStyle name="Millares 3 6 2 2 5 2" xfId="3879" xr:uid="{00000000-0005-0000-0000-000041BF0000}"/>
    <cellStyle name="Millares 3 6 2 2 5 2 2" xfId="7309" xr:uid="{00000000-0005-0000-0000-000042BF0000}"/>
    <cellStyle name="Millares 3 6 2 2 5 2 2 2" xfId="17704" xr:uid="{00000000-0005-0000-0000-000043BF0000}"/>
    <cellStyle name="Millares 3 6 2 2 5 2 2 2 2" xfId="48758" xr:uid="{00000000-0005-0000-0000-000044BF0000}"/>
    <cellStyle name="Millares 3 6 2 2 5 2 2 3" xfId="28074" xr:uid="{00000000-0005-0000-0000-000045BF0000}"/>
    <cellStyle name="Millares 3 6 2 2 5 2 2 4" xfId="38418" xr:uid="{00000000-0005-0000-0000-000046BF0000}"/>
    <cellStyle name="Millares 3 6 2 2 5 2 3" xfId="10789" xr:uid="{00000000-0005-0000-0000-000047BF0000}"/>
    <cellStyle name="Millares 3 6 2 2 5 2 3 2" xfId="21155" xr:uid="{00000000-0005-0000-0000-000048BF0000}"/>
    <cellStyle name="Millares 3 6 2 2 5 2 3 2 2" xfId="52204" xr:uid="{00000000-0005-0000-0000-000049BF0000}"/>
    <cellStyle name="Millares 3 6 2 2 5 2 3 3" xfId="31520" xr:uid="{00000000-0005-0000-0000-00004ABF0000}"/>
    <cellStyle name="Millares 3 6 2 2 5 2 3 4" xfId="41864" xr:uid="{00000000-0005-0000-0000-00004BBF0000}"/>
    <cellStyle name="Millares 3 6 2 2 5 2 4" xfId="14276" xr:uid="{00000000-0005-0000-0000-00004CBF0000}"/>
    <cellStyle name="Millares 3 6 2 2 5 2 4 2" xfId="45332" xr:uid="{00000000-0005-0000-0000-00004DBF0000}"/>
    <cellStyle name="Millares 3 6 2 2 5 2 5" xfId="24648" xr:uid="{00000000-0005-0000-0000-00004EBF0000}"/>
    <cellStyle name="Millares 3 6 2 2 5 2 6" xfId="34992" xr:uid="{00000000-0005-0000-0000-00004FBF0000}"/>
    <cellStyle name="Millares 3 6 2 2 5 3" xfId="5597" xr:uid="{00000000-0005-0000-0000-000050BF0000}"/>
    <cellStyle name="Millares 3 6 2 2 5 3 2" xfId="15994" xr:uid="{00000000-0005-0000-0000-000051BF0000}"/>
    <cellStyle name="Millares 3 6 2 2 5 3 2 2" xfId="47050" xr:uid="{00000000-0005-0000-0000-000052BF0000}"/>
    <cellStyle name="Millares 3 6 2 2 5 3 3" xfId="26366" xr:uid="{00000000-0005-0000-0000-000053BF0000}"/>
    <cellStyle name="Millares 3 6 2 2 5 3 4" xfId="36710" xr:uid="{00000000-0005-0000-0000-000054BF0000}"/>
    <cellStyle name="Millares 3 6 2 2 5 4" xfId="9031" xr:uid="{00000000-0005-0000-0000-000055BF0000}"/>
    <cellStyle name="Millares 3 6 2 2 5 4 2" xfId="19416" xr:uid="{00000000-0005-0000-0000-000056BF0000}"/>
    <cellStyle name="Millares 3 6 2 2 5 4 2 2" xfId="50466" xr:uid="{00000000-0005-0000-0000-000057BF0000}"/>
    <cellStyle name="Millares 3 6 2 2 5 4 3" xfId="29782" xr:uid="{00000000-0005-0000-0000-000058BF0000}"/>
    <cellStyle name="Millares 3 6 2 2 5 4 4" xfId="40126" xr:uid="{00000000-0005-0000-0000-000059BF0000}"/>
    <cellStyle name="Millares 3 6 2 2 5 5" xfId="12568" xr:uid="{00000000-0005-0000-0000-00005ABF0000}"/>
    <cellStyle name="Millares 3 6 2 2 5 5 2" xfId="43624" xr:uid="{00000000-0005-0000-0000-00005BBF0000}"/>
    <cellStyle name="Millares 3 6 2 2 5 6" xfId="22940" xr:uid="{00000000-0005-0000-0000-00005CBF0000}"/>
    <cellStyle name="Millares 3 6 2 2 5 7" xfId="33284" xr:uid="{00000000-0005-0000-0000-00005DBF0000}"/>
    <cellStyle name="Millares 3 6 2 2 6" xfId="3874" xr:uid="{00000000-0005-0000-0000-00005EBF0000}"/>
    <cellStyle name="Millares 3 6 2 2 6 2" xfId="7304" xr:uid="{00000000-0005-0000-0000-00005FBF0000}"/>
    <cellStyle name="Millares 3 6 2 2 6 2 2" xfId="17699" xr:uid="{00000000-0005-0000-0000-000060BF0000}"/>
    <cellStyle name="Millares 3 6 2 2 6 2 2 2" xfId="48753" xr:uid="{00000000-0005-0000-0000-000061BF0000}"/>
    <cellStyle name="Millares 3 6 2 2 6 2 3" xfId="28069" xr:uid="{00000000-0005-0000-0000-000062BF0000}"/>
    <cellStyle name="Millares 3 6 2 2 6 2 4" xfId="38413" xr:uid="{00000000-0005-0000-0000-000063BF0000}"/>
    <cellStyle name="Millares 3 6 2 2 6 3" xfId="10784" xr:uid="{00000000-0005-0000-0000-000064BF0000}"/>
    <cellStyle name="Millares 3 6 2 2 6 3 2" xfId="21150" xr:uid="{00000000-0005-0000-0000-000065BF0000}"/>
    <cellStyle name="Millares 3 6 2 2 6 3 2 2" xfId="52199" xr:uid="{00000000-0005-0000-0000-000066BF0000}"/>
    <cellStyle name="Millares 3 6 2 2 6 3 3" xfId="31515" xr:uid="{00000000-0005-0000-0000-000067BF0000}"/>
    <cellStyle name="Millares 3 6 2 2 6 3 4" xfId="41859" xr:uid="{00000000-0005-0000-0000-000068BF0000}"/>
    <cellStyle name="Millares 3 6 2 2 6 4" xfId="14271" xr:uid="{00000000-0005-0000-0000-000069BF0000}"/>
    <cellStyle name="Millares 3 6 2 2 6 4 2" xfId="45327" xr:uid="{00000000-0005-0000-0000-00006ABF0000}"/>
    <cellStyle name="Millares 3 6 2 2 6 5" xfId="24643" xr:uid="{00000000-0005-0000-0000-00006BBF0000}"/>
    <cellStyle name="Millares 3 6 2 2 6 6" xfId="34987" xr:uid="{00000000-0005-0000-0000-00006CBF0000}"/>
    <cellStyle name="Millares 3 6 2 2 7" xfId="5592" xr:uid="{00000000-0005-0000-0000-00006DBF0000}"/>
    <cellStyle name="Millares 3 6 2 2 7 2" xfId="15989" xr:uid="{00000000-0005-0000-0000-00006EBF0000}"/>
    <cellStyle name="Millares 3 6 2 2 7 2 2" xfId="47045" xr:uid="{00000000-0005-0000-0000-00006FBF0000}"/>
    <cellStyle name="Millares 3 6 2 2 7 3" xfId="26361" xr:uid="{00000000-0005-0000-0000-000070BF0000}"/>
    <cellStyle name="Millares 3 6 2 2 7 4" xfId="36705" xr:uid="{00000000-0005-0000-0000-000071BF0000}"/>
    <cellStyle name="Millares 3 6 2 2 8" xfId="9026" xr:uid="{00000000-0005-0000-0000-000072BF0000}"/>
    <cellStyle name="Millares 3 6 2 2 8 2" xfId="19411" xr:uid="{00000000-0005-0000-0000-000073BF0000}"/>
    <cellStyle name="Millares 3 6 2 2 8 2 2" xfId="50461" xr:uid="{00000000-0005-0000-0000-000074BF0000}"/>
    <cellStyle name="Millares 3 6 2 2 8 3" xfId="29777" xr:uid="{00000000-0005-0000-0000-000075BF0000}"/>
    <cellStyle name="Millares 3 6 2 2 8 4" xfId="40121" xr:uid="{00000000-0005-0000-0000-000076BF0000}"/>
    <cellStyle name="Millares 3 6 2 2 9" xfId="12563" xr:uid="{00000000-0005-0000-0000-000077BF0000}"/>
    <cellStyle name="Millares 3 6 2 2 9 2" xfId="43619" xr:uid="{00000000-0005-0000-0000-000078BF0000}"/>
    <cellStyle name="Millares 3 6 2 3" xfId="1710" xr:uid="{00000000-0005-0000-0000-000079BF0000}"/>
    <cellStyle name="Millares 3 6 2 3 2" xfId="1711" xr:uid="{00000000-0005-0000-0000-00007ABF0000}"/>
    <cellStyle name="Millares 3 6 2 3 2 2" xfId="3881" xr:uid="{00000000-0005-0000-0000-00007BBF0000}"/>
    <cellStyle name="Millares 3 6 2 3 2 2 2" xfId="7311" xr:uid="{00000000-0005-0000-0000-00007CBF0000}"/>
    <cellStyle name="Millares 3 6 2 3 2 2 2 2" xfId="17706" xr:uid="{00000000-0005-0000-0000-00007DBF0000}"/>
    <cellStyle name="Millares 3 6 2 3 2 2 2 2 2" xfId="48760" xr:uid="{00000000-0005-0000-0000-00007EBF0000}"/>
    <cellStyle name="Millares 3 6 2 3 2 2 2 3" xfId="28076" xr:uid="{00000000-0005-0000-0000-00007FBF0000}"/>
    <cellStyle name="Millares 3 6 2 3 2 2 2 4" xfId="38420" xr:uid="{00000000-0005-0000-0000-000080BF0000}"/>
    <cellStyle name="Millares 3 6 2 3 2 2 3" xfId="10791" xr:uid="{00000000-0005-0000-0000-000081BF0000}"/>
    <cellStyle name="Millares 3 6 2 3 2 2 3 2" xfId="21157" xr:uid="{00000000-0005-0000-0000-000082BF0000}"/>
    <cellStyle name="Millares 3 6 2 3 2 2 3 2 2" xfId="52206" xr:uid="{00000000-0005-0000-0000-000083BF0000}"/>
    <cellStyle name="Millares 3 6 2 3 2 2 3 3" xfId="31522" xr:uid="{00000000-0005-0000-0000-000084BF0000}"/>
    <cellStyle name="Millares 3 6 2 3 2 2 3 4" xfId="41866" xr:uid="{00000000-0005-0000-0000-000085BF0000}"/>
    <cellStyle name="Millares 3 6 2 3 2 2 4" xfId="14278" xr:uid="{00000000-0005-0000-0000-000086BF0000}"/>
    <cellStyle name="Millares 3 6 2 3 2 2 4 2" xfId="45334" xr:uid="{00000000-0005-0000-0000-000087BF0000}"/>
    <cellStyle name="Millares 3 6 2 3 2 2 5" xfId="24650" xr:uid="{00000000-0005-0000-0000-000088BF0000}"/>
    <cellStyle name="Millares 3 6 2 3 2 2 6" xfId="34994" xr:uid="{00000000-0005-0000-0000-000089BF0000}"/>
    <cellStyle name="Millares 3 6 2 3 2 3" xfId="5599" xr:uid="{00000000-0005-0000-0000-00008ABF0000}"/>
    <cellStyle name="Millares 3 6 2 3 2 3 2" xfId="15996" xr:uid="{00000000-0005-0000-0000-00008BBF0000}"/>
    <cellStyle name="Millares 3 6 2 3 2 3 2 2" xfId="47052" xr:uid="{00000000-0005-0000-0000-00008CBF0000}"/>
    <cellStyle name="Millares 3 6 2 3 2 3 3" xfId="26368" xr:uid="{00000000-0005-0000-0000-00008DBF0000}"/>
    <cellStyle name="Millares 3 6 2 3 2 3 4" xfId="36712" xr:uid="{00000000-0005-0000-0000-00008EBF0000}"/>
    <cellStyle name="Millares 3 6 2 3 2 4" xfId="9033" xr:uid="{00000000-0005-0000-0000-00008FBF0000}"/>
    <cellStyle name="Millares 3 6 2 3 2 4 2" xfId="19418" xr:uid="{00000000-0005-0000-0000-000090BF0000}"/>
    <cellStyle name="Millares 3 6 2 3 2 4 2 2" xfId="50468" xr:uid="{00000000-0005-0000-0000-000091BF0000}"/>
    <cellStyle name="Millares 3 6 2 3 2 4 3" xfId="29784" xr:uid="{00000000-0005-0000-0000-000092BF0000}"/>
    <cellStyle name="Millares 3 6 2 3 2 4 4" xfId="40128" xr:uid="{00000000-0005-0000-0000-000093BF0000}"/>
    <cellStyle name="Millares 3 6 2 3 2 5" xfId="12570" xr:uid="{00000000-0005-0000-0000-000094BF0000}"/>
    <cellStyle name="Millares 3 6 2 3 2 5 2" xfId="43626" xr:uid="{00000000-0005-0000-0000-000095BF0000}"/>
    <cellStyle name="Millares 3 6 2 3 2 6" xfId="22942" xr:uid="{00000000-0005-0000-0000-000096BF0000}"/>
    <cellStyle name="Millares 3 6 2 3 2 7" xfId="33286" xr:uid="{00000000-0005-0000-0000-000097BF0000}"/>
    <cellStyle name="Millares 3 6 2 3 3" xfId="3880" xr:uid="{00000000-0005-0000-0000-000098BF0000}"/>
    <cellStyle name="Millares 3 6 2 3 3 2" xfId="7310" xr:uid="{00000000-0005-0000-0000-000099BF0000}"/>
    <cellStyle name="Millares 3 6 2 3 3 2 2" xfId="17705" xr:uid="{00000000-0005-0000-0000-00009ABF0000}"/>
    <cellStyle name="Millares 3 6 2 3 3 2 2 2" xfId="48759" xr:uid="{00000000-0005-0000-0000-00009BBF0000}"/>
    <cellStyle name="Millares 3 6 2 3 3 2 3" xfId="28075" xr:uid="{00000000-0005-0000-0000-00009CBF0000}"/>
    <cellStyle name="Millares 3 6 2 3 3 2 4" xfId="38419" xr:uid="{00000000-0005-0000-0000-00009DBF0000}"/>
    <cellStyle name="Millares 3 6 2 3 3 3" xfId="10790" xr:uid="{00000000-0005-0000-0000-00009EBF0000}"/>
    <cellStyle name="Millares 3 6 2 3 3 3 2" xfId="21156" xr:uid="{00000000-0005-0000-0000-00009FBF0000}"/>
    <cellStyle name="Millares 3 6 2 3 3 3 2 2" xfId="52205" xr:uid="{00000000-0005-0000-0000-0000A0BF0000}"/>
    <cellStyle name="Millares 3 6 2 3 3 3 3" xfId="31521" xr:uid="{00000000-0005-0000-0000-0000A1BF0000}"/>
    <cellStyle name="Millares 3 6 2 3 3 3 4" xfId="41865" xr:uid="{00000000-0005-0000-0000-0000A2BF0000}"/>
    <cellStyle name="Millares 3 6 2 3 3 4" xfId="14277" xr:uid="{00000000-0005-0000-0000-0000A3BF0000}"/>
    <cellStyle name="Millares 3 6 2 3 3 4 2" xfId="45333" xr:uid="{00000000-0005-0000-0000-0000A4BF0000}"/>
    <cellStyle name="Millares 3 6 2 3 3 5" xfId="24649" xr:uid="{00000000-0005-0000-0000-0000A5BF0000}"/>
    <cellStyle name="Millares 3 6 2 3 3 6" xfId="34993" xr:uid="{00000000-0005-0000-0000-0000A6BF0000}"/>
    <cellStyle name="Millares 3 6 2 3 4" xfId="5598" xr:uid="{00000000-0005-0000-0000-0000A7BF0000}"/>
    <cellStyle name="Millares 3 6 2 3 4 2" xfId="15995" xr:uid="{00000000-0005-0000-0000-0000A8BF0000}"/>
    <cellStyle name="Millares 3 6 2 3 4 2 2" xfId="47051" xr:uid="{00000000-0005-0000-0000-0000A9BF0000}"/>
    <cellStyle name="Millares 3 6 2 3 4 3" xfId="26367" xr:uid="{00000000-0005-0000-0000-0000AABF0000}"/>
    <cellStyle name="Millares 3 6 2 3 4 4" xfId="36711" xr:uid="{00000000-0005-0000-0000-0000ABBF0000}"/>
    <cellStyle name="Millares 3 6 2 3 5" xfId="9032" xr:uid="{00000000-0005-0000-0000-0000ACBF0000}"/>
    <cellStyle name="Millares 3 6 2 3 5 2" xfId="19417" xr:uid="{00000000-0005-0000-0000-0000ADBF0000}"/>
    <cellStyle name="Millares 3 6 2 3 5 2 2" xfId="50467" xr:uid="{00000000-0005-0000-0000-0000AEBF0000}"/>
    <cellStyle name="Millares 3 6 2 3 5 3" xfId="29783" xr:uid="{00000000-0005-0000-0000-0000AFBF0000}"/>
    <cellStyle name="Millares 3 6 2 3 5 4" xfId="40127" xr:uid="{00000000-0005-0000-0000-0000B0BF0000}"/>
    <cellStyle name="Millares 3 6 2 3 6" xfId="12569" xr:uid="{00000000-0005-0000-0000-0000B1BF0000}"/>
    <cellStyle name="Millares 3 6 2 3 6 2" xfId="43625" xr:uid="{00000000-0005-0000-0000-0000B2BF0000}"/>
    <cellStyle name="Millares 3 6 2 3 7" xfId="22941" xr:uid="{00000000-0005-0000-0000-0000B3BF0000}"/>
    <cellStyle name="Millares 3 6 2 3 8" xfId="33285" xr:uid="{00000000-0005-0000-0000-0000B4BF0000}"/>
    <cellStyle name="Millares 3 6 2 4" xfId="1712" xr:uid="{00000000-0005-0000-0000-0000B5BF0000}"/>
    <cellStyle name="Millares 3 6 2 4 2" xfId="3882" xr:uid="{00000000-0005-0000-0000-0000B6BF0000}"/>
    <cellStyle name="Millares 3 6 2 4 2 2" xfId="7312" xr:uid="{00000000-0005-0000-0000-0000B7BF0000}"/>
    <cellStyle name="Millares 3 6 2 4 2 2 2" xfId="17707" xr:uid="{00000000-0005-0000-0000-0000B8BF0000}"/>
    <cellStyle name="Millares 3 6 2 4 2 2 2 2" xfId="48761" xr:uid="{00000000-0005-0000-0000-0000B9BF0000}"/>
    <cellStyle name="Millares 3 6 2 4 2 2 3" xfId="28077" xr:uid="{00000000-0005-0000-0000-0000BABF0000}"/>
    <cellStyle name="Millares 3 6 2 4 2 2 4" xfId="38421" xr:uid="{00000000-0005-0000-0000-0000BBBF0000}"/>
    <cellStyle name="Millares 3 6 2 4 2 3" xfId="10792" xr:uid="{00000000-0005-0000-0000-0000BCBF0000}"/>
    <cellStyle name="Millares 3 6 2 4 2 3 2" xfId="21158" xr:uid="{00000000-0005-0000-0000-0000BDBF0000}"/>
    <cellStyle name="Millares 3 6 2 4 2 3 2 2" xfId="52207" xr:uid="{00000000-0005-0000-0000-0000BEBF0000}"/>
    <cellStyle name="Millares 3 6 2 4 2 3 3" xfId="31523" xr:uid="{00000000-0005-0000-0000-0000BFBF0000}"/>
    <cellStyle name="Millares 3 6 2 4 2 3 4" xfId="41867" xr:uid="{00000000-0005-0000-0000-0000C0BF0000}"/>
    <cellStyle name="Millares 3 6 2 4 2 4" xfId="14279" xr:uid="{00000000-0005-0000-0000-0000C1BF0000}"/>
    <cellStyle name="Millares 3 6 2 4 2 4 2" xfId="45335" xr:uid="{00000000-0005-0000-0000-0000C2BF0000}"/>
    <cellStyle name="Millares 3 6 2 4 2 5" xfId="24651" xr:uid="{00000000-0005-0000-0000-0000C3BF0000}"/>
    <cellStyle name="Millares 3 6 2 4 2 6" xfId="34995" xr:uid="{00000000-0005-0000-0000-0000C4BF0000}"/>
    <cellStyle name="Millares 3 6 2 4 3" xfId="5600" xr:uid="{00000000-0005-0000-0000-0000C5BF0000}"/>
    <cellStyle name="Millares 3 6 2 4 3 2" xfId="15997" xr:uid="{00000000-0005-0000-0000-0000C6BF0000}"/>
    <cellStyle name="Millares 3 6 2 4 3 2 2" xfId="47053" xr:uid="{00000000-0005-0000-0000-0000C7BF0000}"/>
    <cellStyle name="Millares 3 6 2 4 3 3" xfId="26369" xr:uid="{00000000-0005-0000-0000-0000C8BF0000}"/>
    <cellStyle name="Millares 3 6 2 4 3 4" xfId="36713" xr:uid="{00000000-0005-0000-0000-0000C9BF0000}"/>
    <cellStyle name="Millares 3 6 2 4 4" xfId="9034" xr:uid="{00000000-0005-0000-0000-0000CABF0000}"/>
    <cellStyle name="Millares 3 6 2 4 4 2" xfId="19419" xr:uid="{00000000-0005-0000-0000-0000CBBF0000}"/>
    <cellStyle name="Millares 3 6 2 4 4 2 2" xfId="50469" xr:uid="{00000000-0005-0000-0000-0000CCBF0000}"/>
    <cellStyle name="Millares 3 6 2 4 4 3" xfId="29785" xr:uid="{00000000-0005-0000-0000-0000CDBF0000}"/>
    <cellStyle name="Millares 3 6 2 4 4 4" xfId="40129" xr:uid="{00000000-0005-0000-0000-0000CEBF0000}"/>
    <cellStyle name="Millares 3 6 2 4 5" xfId="12571" xr:uid="{00000000-0005-0000-0000-0000CFBF0000}"/>
    <cellStyle name="Millares 3 6 2 4 5 2" xfId="43627" xr:uid="{00000000-0005-0000-0000-0000D0BF0000}"/>
    <cellStyle name="Millares 3 6 2 4 6" xfId="22943" xr:uid="{00000000-0005-0000-0000-0000D1BF0000}"/>
    <cellStyle name="Millares 3 6 2 4 7" xfId="33287" xr:uid="{00000000-0005-0000-0000-0000D2BF0000}"/>
    <cellStyle name="Millares 3 6 2 5" xfId="1713" xr:uid="{00000000-0005-0000-0000-0000D3BF0000}"/>
    <cellStyle name="Millares 3 6 2 5 2" xfId="3883" xr:uid="{00000000-0005-0000-0000-0000D4BF0000}"/>
    <cellStyle name="Millares 3 6 2 5 2 2" xfId="7313" xr:uid="{00000000-0005-0000-0000-0000D5BF0000}"/>
    <cellStyle name="Millares 3 6 2 5 2 2 2" xfId="17708" xr:uid="{00000000-0005-0000-0000-0000D6BF0000}"/>
    <cellStyle name="Millares 3 6 2 5 2 2 2 2" xfId="48762" xr:uid="{00000000-0005-0000-0000-0000D7BF0000}"/>
    <cellStyle name="Millares 3 6 2 5 2 2 3" xfId="28078" xr:uid="{00000000-0005-0000-0000-0000D8BF0000}"/>
    <cellStyle name="Millares 3 6 2 5 2 2 4" xfId="38422" xr:uid="{00000000-0005-0000-0000-0000D9BF0000}"/>
    <cellStyle name="Millares 3 6 2 5 2 3" xfId="10793" xr:uid="{00000000-0005-0000-0000-0000DABF0000}"/>
    <cellStyle name="Millares 3 6 2 5 2 3 2" xfId="21159" xr:uid="{00000000-0005-0000-0000-0000DBBF0000}"/>
    <cellStyle name="Millares 3 6 2 5 2 3 2 2" xfId="52208" xr:uid="{00000000-0005-0000-0000-0000DCBF0000}"/>
    <cellStyle name="Millares 3 6 2 5 2 3 3" xfId="31524" xr:uid="{00000000-0005-0000-0000-0000DDBF0000}"/>
    <cellStyle name="Millares 3 6 2 5 2 3 4" xfId="41868" xr:uid="{00000000-0005-0000-0000-0000DEBF0000}"/>
    <cellStyle name="Millares 3 6 2 5 2 4" xfId="14280" xr:uid="{00000000-0005-0000-0000-0000DFBF0000}"/>
    <cellStyle name="Millares 3 6 2 5 2 4 2" xfId="45336" xr:uid="{00000000-0005-0000-0000-0000E0BF0000}"/>
    <cellStyle name="Millares 3 6 2 5 2 5" xfId="24652" xr:uid="{00000000-0005-0000-0000-0000E1BF0000}"/>
    <cellStyle name="Millares 3 6 2 5 2 6" xfId="34996" xr:uid="{00000000-0005-0000-0000-0000E2BF0000}"/>
    <cellStyle name="Millares 3 6 2 5 3" xfId="5601" xr:uid="{00000000-0005-0000-0000-0000E3BF0000}"/>
    <cellStyle name="Millares 3 6 2 5 3 2" xfId="15998" xr:uid="{00000000-0005-0000-0000-0000E4BF0000}"/>
    <cellStyle name="Millares 3 6 2 5 3 2 2" xfId="47054" xr:uid="{00000000-0005-0000-0000-0000E5BF0000}"/>
    <cellStyle name="Millares 3 6 2 5 3 3" xfId="26370" xr:uid="{00000000-0005-0000-0000-0000E6BF0000}"/>
    <cellStyle name="Millares 3 6 2 5 3 4" xfId="36714" xr:uid="{00000000-0005-0000-0000-0000E7BF0000}"/>
    <cellStyle name="Millares 3 6 2 5 4" xfId="9035" xr:uid="{00000000-0005-0000-0000-0000E8BF0000}"/>
    <cellStyle name="Millares 3 6 2 5 4 2" xfId="19420" xr:uid="{00000000-0005-0000-0000-0000E9BF0000}"/>
    <cellStyle name="Millares 3 6 2 5 4 2 2" xfId="50470" xr:uid="{00000000-0005-0000-0000-0000EABF0000}"/>
    <cellStyle name="Millares 3 6 2 5 4 3" xfId="29786" xr:uid="{00000000-0005-0000-0000-0000EBBF0000}"/>
    <cellStyle name="Millares 3 6 2 5 4 4" xfId="40130" xr:uid="{00000000-0005-0000-0000-0000ECBF0000}"/>
    <cellStyle name="Millares 3 6 2 5 5" xfId="12572" xr:uid="{00000000-0005-0000-0000-0000EDBF0000}"/>
    <cellStyle name="Millares 3 6 2 5 5 2" xfId="43628" xr:uid="{00000000-0005-0000-0000-0000EEBF0000}"/>
    <cellStyle name="Millares 3 6 2 5 6" xfId="22944" xr:uid="{00000000-0005-0000-0000-0000EFBF0000}"/>
    <cellStyle name="Millares 3 6 2 5 7" xfId="33288" xr:uid="{00000000-0005-0000-0000-0000F0BF0000}"/>
    <cellStyle name="Millares 3 6 2 6" xfId="1714" xr:uid="{00000000-0005-0000-0000-0000F1BF0000}"/>
    <cellStyle name="Millares 3 6 2 6 2" xfId="3884" xr:uid="{00000000-0005-0000-0000-0000F2BF0000}"/>
    <cellStyle name="Millares 3 6 2 6 2 2" xfId="7314" xr:uid="{00000000-0005-0000-0000-0000F3BF0000}"/>
    <cellStyle name="Millares 3 6 2 6 2 2 2" xfId="17709" xr:uid="{00000000-0005-0000-0000-0000F4BF0000}"/>
    <cellStyle name="Millares 3 6 2 6 2 2 2 2" xfId="48763" xr:uid="{00000000-0005-0000-0000-0000F5BF0000}"/>
    <cellStyle name="Millares 3 6 2 6 2 2 3" xfId="28079" xr:uid="{00000000-0005-0000-0000-0000F6BF0000}"/>
    <cellStyle name="Millares 3 6 2 6 2 2 4" xfId="38423" xr:uid="{00000000-0005-0000-0000-0000F7BF0000}"/>
    <cellStyle name="Millares 3 6 2 6 2 3" xfId="10794" xr:uid="{00000000-0005-0000-0000-0000F8BF0000}"/>
    <cellStyle name="Millares 3 6 2 6 2 3 2" xfId="21160" xr:uid="{00000000-0005-0000-0000-0000F9BF0000}"/>
    <cellStyle name="Millares 3 6 2 6 2 3 2 2" xfId="52209" xr:uid="{00000000-0005-0000-0000-0000FABF0000}"/>
    <cellStyle name="Millares 3 6 2 6 2 3 3" xfId="31525" xr:uid="{00000000-0005-0000-0000-0000FBBF0000}"/>
    <cellStyle name="Millares 3 6 2 6 2 3 4" xfId="41869" xr:uid="{00000000-0005-0000-0000-0000FCBF0000}"/>
    <cellStyle name="Millares 3 6 2 6 2 4" xfId="14281" xr:uid="{00000000-0005-0000-0000-0000FDBF0000}"/>
    <cellStyle name="Millares 3 6 2 6 2 4 2" xfId="45337" xr:uid="{00000000-0005-0000-0000-0000FEBF0000}"/>
    <cellStyle name="Millares 3 6 2 6 2 5" xfId="24653" xr:uid="{00000000-0005-0000-0000-0000FFBF0000}"/>
    <cellStyle name="Millares 3 6 2 6 2 6" xfId="34997" xr:uid="{00000000-0005-0000-0000-000000C00000}"/>
    <cellStyle name="Millares 3 6 2 6 3" xfId="5602" xr:uid="{00000000-0005-0000-0000-000001C00000}"/>
    <cellStyle name="Millares 3 6 2 6 3 2" xfId="15999" xr:uid="{00000000-0005-0000-0000-000002C00000}"/>
    <cellStyle name="Millares 3 6 2 6 3 2 2" xfId="47055" xr:uid="{00000000-0005-0000-0000-000003C00000}"/>
    <cellStyle name="Millares 3 6 2 6 3 3" xfId="26371" xr:uid="{00000000-0005-0000-0000-000004C00000}"/>
    <cellStyle name="Millares 3 6 2 6 3 4" xfId="36715" xr:uid="{00000000-0005-0000-0000-000005C00000}"/>
    <cellStyle name="Millares 3 6 2 6 4" xfId="9036" xr:uid="{00000000-0005-0000-0000-000006C00000}"/>
    <cellStyle name="Millares 3 6 2 6 4 2" xfId="19421" xr:uid="{00000000-0005-0000-0000-000007C00000}"/>
    <cellStyle name="Millares 3 6 2 6 4 2 2" xfId="50471" xr:uid="{00000000-0005-0000-0000-000008C00000}"/>
    <cellStyle name="Millares 3 6 2 6 4 3" xfId="29787" xr:uid="{00000000-0005-0000-0000-000009C00000}"/>
    <cellStyle name="Millares 3 6 2 6 4 4" xfId="40131" xr:uid="{00000000-0005-0000-0000-00000AC00000}"/>
    <cellStyle name="Millares 3 6 2 6 5" xfId="12573" xr:uid="{00000000-0005-0000-0000-00000BC00000}"/>
    <cellStyle name="Millares 3 6 2 6 5 2" xfId="43629" xr:uid="{00000000-0005-0000-0000-00000CC00000}"/>
    <cellStyle name="Millares 3 6 2 6 6" xfId="22945" xr:uid="{00000000-0005-0000-0000-00000DC00000}"/>
    <cellStyle name="Millares 3 6 2 6 7" xfId="33289" xr:uid="{00000000-0005-0000-0000-00000EC00000}"/>
    <cellStyle name="Millares 3 6 2 7" xfId="3873" xr:uid="{00000000-0005-0000-0000-00000FC00000}"/>
    <cellStyle name="Millares 3 6 2 7 2" xfId="7303" xr:uid="{00000000-0005-0000-0000-000010C00000}"/>
    <cellStyle name="Millares 3 6 2 7 2 2" xfId="17698" xr:uid="{00000000-0005-0000-0000-000011C00000}"/>
    <cellStyle name="Millares 3 6 2 7 2 2 2" xfId="48752" xr:uid="{00000000-0005-0000-0000-000012C00000}"/>
    <cellStyle name="Millares 3 6 2 7 2 3" xfId="28068" xr:uid="{00000000-0005-0000-0000-000013C00000}"/>
    <cellStyle name="Millares 3 6 2 7 2 4" xfId="38412" xr:uid="{00000000-0005-0000-0000-000014C00000}"/>
    <cellStyle name="Millares 3 6 2 7 3" xfId="10783" xr:uid="{00000000-0005-0000-0000-000015C00000}"/>
    <cellStyle name="Millares 3 6 2 7 3 2" xfId="21149" xr:uid="{00000000-0005-0000-0000-000016C00000}"/>
    <cellStyle name="Millares 3 6 2 7 3 2 2" xfId="52198" xr:uid="{00000000-0005-0000-0000-000017C00000}"/>
    <cellStyle name="Millares 3 6 2 7 3 3" xfId="31514" xr:uid="{00000000-0005-0000-0000-000018C00000}"/>
    <cellStyle name="Millares 3 6 2 7 3 4" xfId="41858" xr:uid="{00000000-0005-0000-0000-000019C00000}"/>
    <cellStyle name="Millares 3 6 2 7 4" xfId="14270" xr:uid="{00000000-0005-0000-0000-00001AC00000}"/>
    <cellStyle name="Millares 3 6 2 7 4 2" xfId="45326" xr:uid="{00000000-0005-0000-0000-00001BC00000}"/>
    <cellStyle name="Millares 3 6 2 7 5" xfId="24642" xr:uid="{00000000-0005-0000-0000-00001CC00000}"/>
    <cellStyle name="Millares 3 6 2 7 6" xfId="34986" xr:uid="{00000000-0005-0000-0000-00001DC00000}"/>
    <cellStyle name="Millares 3 6 2 8" xfId="5591" xr:uid="{00000000-0005-0000-0000-00001EC00000}"/>
    <cellStyle name="Millares 3 6 2 8 2" xfId="15988" xr:uid="{00000000-0005-0000-0000-00001FC00000}"/>
    <cellStyle name="Millares 3 6 2 8 2 2" xfId="47044" xr:uid="{00000000-0005-0000-0000-000020C00000}"/>
    <cellStyle name="Millares 3 6 2 8 3" xfId="26360" xr:uid="{00000000-0005-0000-0000-000021C00000}"/>
    <cellStyle name="Millares 3 6 2 8 4" xfId="36704" xr:uid="{00000000-0005-0000-0000-000022C00000}"/>
    <cellStyle name="Millares 3 6 2 9" xfId="9025" xr:uid="{00000000-0005-0000-0000-000023C00000}"/>
    <cellStyle name="Millares 3 6 2 9 2" xfId="19410" xr:uid="{00000000-0005-0000-0000-000024C00000}"/>
    <cellStyle name="Millares 3 6 2 9 2 2" xfId="50460" xr:uid="{00000000-0005-0000-0000-000025C00000}"/>
    <cellStyle name="Millares 3 6 2 9 3" xfId="29776" xr:uid="{00000000-0005-0000-0000-000026C00000}"/>
    <cellStyle name="Millares 3 6 2 9 4" xfId="40120" xr:uid="{00000000-0005-0000-0000-000027C00000}"/>
    <cellStyle name="Millares 3 6 3" xfId="1715" xr:uid="{00000000-0005-0000-0000-000028C00000}"/>
    <cellStyle name="Millares 3 6 3 10" xfId="22946" xr:uid="{00000000-0005-0000-0000-000029C00000}"/>
    <cellStyle name="Millares 3 6 3 11" xfId="33290" xr:uid="{00000000-0005-0000-0000-00002AC00000}"/>
    <cellStyle name="Millares 3 6 3 2" xfId="1716" xr:uid="{00000000-0005-0000-0000-00002BC00000}"/>
    <cellStyle name="Millares 3 6 3 2 2" xfId="1717" xr:uid="{00000000-0005-0000-0000-00002CC00000}"/>
    <cellStyle name="Millares 3 6 3 2 2 2" xfId="3887" xr:uid="{00000000-0005-0000-0000-00002DC00000}"/>
    <cellStyle name="Millares 3 6 3 2 2 2 2" xfId="7317" xr:uid="{00000000-0005-0000-0000-00002EC00000}"/>
    <cellStyle name="Millares 3 6 3 2 2 2 2 2" xfId="17712" xr:uid="{00000000-0005-0000-0000-00002FC00000}"/>
    <cellStyle name="Millares 3 6 3 2 2 2 2 2 2" xfId="48766" xr:uid="{00000000-0005-0000-0000-000030C00000}"/>
    <cellStyle name="Millares 3 6 3 2 2 2 2 3" xfId="28082" xr:uid="{00000000-0005-0000-0000-000031C00000}"/>
    <cellStyle name="Millares 3 6 3 2 2 2 2 4" xfId="38426" xr:uid="{00000000-0005-0000-0000-000032C00000}"/>
    <cellStyle name="Millares 3 6 3 2 2 2 3" xfId="10797" xr:uid="{00000000-0005-0000-0000-000033C00000}"/>
    <cellStyle name="Millares 3 6 3 2 2 2 3 2" xfId="21163" xr:uid="{00000000-0005-0000-0000-000034C00000}"/>
    <cellStyle name="Millares 3 6 3 2 2 2 3 2 2" xfId="52212" xr:uid="{00000000-0005-0000-0000-000035C00000}"/>
    <cellStyle name="Millares 3 6 3 2 2 2 3 3" xfId="31528" xr:uid="{00000000-0005-0000-0000-000036C00000}"/>
    <cellStyle name="Millares 3 6 3 2 2 2 3 4" xfId="41872" xr:uid="{00000000-0005-0000-0000-000037C00000}"/>
    <cellStyle name="Millares 3 6 3 2 2 2 4" xfId="14284" xr:uid="{00000000-0005-0000-0000-000038C00000}"/>
    <cellStyle name="Millares 3 6 3 2 2 2 4 2" xfId="45340" xr:uid="{00000000-0005-0000-0000-000039C00000}"/>
    <cellStyle name="Millares 3 6 3 2 2 2 5" xfId="24656" xr:uid="{00000000-0005-0000-0000-00003AC00000}"/>
    <cellStyle name="Millares 3 6 3 2 2 2 6" xfId="35000" xr:uid="{00000000-0005-0000-0000-00003BC00000}"/>
    <cellStyle name="Millares 3 6 3 2 2 3" xfId="5605" xr:uid="{00000000-0005-0000-0000-00003CC00000}"/>
    <cellStyle name="Millares 3 6 3 2 2 3 2" xfId="16002" xr:uid="{00000000-0005-0000-0000-00003DC00000}"/>
    <cellStyle name="Millares 3 6 3 2 2 3 2 2" xfId="47058" xr:uid="{00000000-0005-0000-0000-00003EC00000}"/>
    <cellStyle name="Millares 3 6 3 2 2 3 3" xfId="26374" xr:uid="{00000000-0005-0000-0000-00003FC00000}"/>
    <cellStyle name="Millares 3 6 3 2 2 3 4" xfId="36718" xr:uid="{00000000-0005-0000-0000-000040C00000}"/>
    <cellStyle name="Millares 3 6 3 2 2 4" xfId="9039" xr:uid="{00000000-0005-0000-0000-000041C00000}"/>
    <cellStyle name="Millares 3 6 3 2 2 4 2" xfId="19424" xr:uid="{00000000-0005-0000-0000-000042C00000}"/>
    <cellStyle name="Millares 3 6 3 2 2 4 2 2" xfId="50474" xr:uid="{00000000-0005-0000-0000-000043C00000}"/>
    <cellStyle name="Millares 3 6 3 2 2 4 3" xfId="29790" xr:uid="{00000000-0005-0000-0000-000044C00000}"/>
    <cellStyle name="Millares 3 6 3 2 2 4 4" xfId="40134" xr:uid="{00000000-0005-0000-0000-000045C00000}"/>
    <cellStyle name="Millares 3 6 3 2 2 5" xfId="12576" xr:uid="{00000000-0005-0000-0000-000046C00000}"/>
    <cellStyle name="Millares 3 6 3 2 2 5 2" xfId="43632" xr:uid="{00000000-0005-0000-0000-000047C00000}"/>
    <cellStyle name="Millares 3 6 3 2 2 6" xfId="22948" xr:uid="{00000000-0005-0000-0000-000048C00000}"/>
    <cellStyle name="Millares 3 6 3 2 2 7" xfId="33292" xr:uid="{00000000-0005-0000-0000-000049C00000}"/>
    <cellStyle name="Millares 3 6 3 2 3" xfId="3886" xr:uid="{00000000-0005-0000-0000-00004AC00000}"/>
    <cellStyle name="Millares 3 6 3 2 3 2" xfId="7316" xr:uid="{00000000-0005-0000-0000-00004BC00000}"/>
    <cellStyle name="Millares 3 6 3 2 3 2 2" xfId="17711" xr:uid="{00000000-0005-0000-0000-00004CC00000}"/>
    <cellStyle name="Millares 3 6 3 2 3 2 2 2" xfId="48765" xr:uid="{00000000-0005-0000-0000-00004DC00000}"/>
    <cellStyle name="Millares 3 6 3 2 3 2 3" xfId="28081" xr:uid="{00000000-0005-0000-0000-00004EC00000}"/>
    <cellStyle name="Millares 3 6 3 2 3 2 4" xfId="38425" xr:uid="{00000000-0005-0000-0000-00004FC00000}"/>
    <cellStyle name="Millares 3 6 3 2 3 3" xfId="10796" xr:uid="{00000000-0005-0000-0000-000050C00000}"/>
    <cellStyle name="Millares 3 6 3 2 3 3 2" xfId="21162" xr:uid="{00000000-0005-0000-0000-000051C00000}"/>
    <cellStyle name="Millares 3 6 3 2 3 3 2 2" xfId="52211" xr:uid="{00000000-0005-0000-0000-000052C00000}"/>
    <cellStyle name="Millares 3 6 3 2 3 3 3" xfId="31527" xr:uid="{00000000-0005-0000-0000-000053C00000}"/>
    <cellStyle name="Millares 3 6 3 2 3 3 4" xfId="41871" xr:uid="{00000000-0005-0000-0000-000054C00000}"/>
    <cellStyle name="Millares 3 6 3 2 3 4" xfId="14283" xr:uid="{00000000-0005-0000-0000-000055C00000}"/>
    <cellStyle name="Millares 3 6 3 2 3 4 2" xfId="45339" xr:uid="{00000000-0005-0000-0000-000056C00000}"/>
    <cellStyle name="Millares 3 6 3 2 3 5" xfId="24655" xr:uid="{00000000-0005-0000-0000-000057C00000}"/>
    <cellStyle name="Millares 3 6 3 2 3 6" xfId="34999" xr:uid="{00000000-0005-0000-0000-000058C00000}"/>
    <cellStyle name="Millares 3 6 3 2 4" xfId="5604" xr:uid="{00000000-0005-0000-0000-000059C00000}"/>
    <cellStyle name="Millares 3 6 3 2 4 2" xfId="16001" xr:uid="{00000000-0005-0000-0000-00005AC00000}"/>
    <cellStyle name="Millares 3 6 3 2 4 2 2" xfId="47057" xr:uid="{00000000-0005-0000-0000-00005BC00000}"/>
    <cellStyle name="Millares 3 6 3 2 4 3" xfId="26373" xr:uid="{00000000-0005-0000-0000-00005CC00000}"/>
    <cellStyle name="Millares 3 6 3 2 4 4" xfId="36717" xr:uid="{00000000-0005-0000-0000-00005DC00000}"/>
    <cellStyle name="Millares 3 6 3 2 5" xfId="9038" xr:uid="{00000000-0005-0000-0000-00005EC00000}"/>
    <cellStyle name="Millares 3 6 3 2 5 2" xfId="19423" xr:uid="{00000000-0005-0000-0000-00005FC00000}"/>
    <cellStyle name="Millares 3 6 3 2 5 2 2" xfId="50473" xr:uid="{00000000-0005-0000-0000-000060C00000}"/>
    <cellStyle name="Millares 3 6 3 2 5 3" xfId="29789" xr:uid="{00000000-0005-0000-0000-000061C00000}"/>
    <cellStyle name="Millares 3 6 3 2 5 4" xfId="40133" xr:uid="{00000000-0005-0000-0000-000062C00000}"/>
    <cellStyle name="Millares 3 6 3 2 6" xfId="12575" xr:uid="{00000000-0005-0000-0000-000063C00000}"/>
    <cellStyle name="Millares 3 6 3 2 6 2" xfId="43631" xr:uid="{00000000-0005-0000-0000-000064C00000}"/>
    <cellStyle name="Millares 3 6 3 2 7" xfId="22947" xr:uid="{00000000-0005-0000-0000-000065C00000}"/>
    <cellStyle name="Millares 3 6 3 2 8" xfId="33291" xr:uid="{00000000-0005-0000-0000-000066C00000}"/>
    <cellStyle name="Millares 3 6 3 3" xfId="1718" xr:uid="{00000000-0005-0000-0000-000067C00000}"/>
    <cellStyle name="Millares 3 6 3 3 2" xfId="3888" xr:uid="{00000000-0005-0000-0000-000068C00000}"/>
    <cellStyle name="Millares 3 6 3 3 2 2" xfId="7318" xr:uid="{00000000-0005-0000-0000-000069C00000}"/>
    <cellStyle name="Millares 3 6 3 3 2 2 2" xfId="17713" xr:uid="{00000000-0005-0000-0000-00006AC00000}"/>
    <cellStyle name="Millares 3 6 3 3 2 2 2 2" xfId="48767" xr:uid="{00000000-0005-0000-0000-00006BC00000}"/>
    <cellStyle name="Millares 3 6 3 3 2 2 3" xfId="28083" xr:uid="{00000000-0005-0000-0000-00006CC00000}"/>
    <cellStyle name="Millares 3 6 3 3 2 2 4" xfId="38427" xr:uid="{00000000-0005-0000-0000-00006DC00000}"/>
    <cellStyle name="Millares 3 6 3 3 2 3" xfId="10798" xr:uid="{00000000-0005-0000-0000-00006EC00000}"/>
    <cellStyle name="Millares 3 6 3 3 2 3 2" xfId="21164" xr:uid="{00000000-0005-0000-0000-00006FC00000}"/>
    <cellStyle name="Millares 3 6 3 3 2 3 2 2" xfId="52213" xr:uid="{00000000-0005-0000-0000-000070C00000}"/>
    <cellStyle name="Millares 3 6 3 3 2 3 3" xfId="31529" xr:uid="{00000000-0005-0000-0000-000071C00000}"/>
    <cellStyle name="Millares 3 6 3 3 2 3 4" xfId="41873" xr:uid="{00000000-0005-0000-0000-000072C00000}"/>
    <cellStyle name="Millares 3 6 3 3 2 4" xfId="14285" xr:uid="{00000000-0005-0000-0000-000073C00000}"/>
    <cellStyle name="Millares 3 6 3 3 2 4 2" xfId="45341" xr:uid="{00000000-0005-0000-0000-000074C00000}"/>
    <cellStyle name="Millares 3 6 3 3 2 5" xfId="24657" xr:uid="{00000000-0005-0000-0000-000075C00000}"/>
    <cellStyle name="Millares 3 6 3 3 2 6" xfId="35001" xr:uid="{00000000-0005-0000-0000-000076C00000}"/>
    <cellStyle name="Millares 3 6 3 3 3" xfId="5606" xr:uid="{00000000-0005-0000-0000-000077C00000}"/>
    <cellStyle name="Millares 3 6 3 3 3 2" xfId="16003" xr:uid="{00000000-0005-0000-0000-000078C00000}"/>
    <cellStyle name="Millares 3 6 3 3 3 2 2" xfId="47059" xr:uid="{00000000-0005-0000-0000-000079C00000}"/>
    <cellStyle name="Millares 3 6 3 3 3 3" xfId="26375" xr:uid="{00000000-0005-0000-0000-00007AC00000}"/>
    <cellStyle name="Millares 3 6 3 3 3 4" xfId="36719" xr:uid="{00000000-0005-0000-0000-00007BC00000}"/>
    <cellStyle name="Millares 3 6 3 3 4" xfId="9040" xr:uid="{00000000-0005-0000-0000-00007CC00000}"/>
    <cellStyle name="Millares 3 6 3 3 4 2" xfId="19425" xr:uid="{00000000-0005-0000-0000-00007DC00000}"/>
    <cellStyle name="Millares 3 6 3 3 4 2 2" xfId="50475" xr:uid="{00000000-0005-0000-0000-00007EC00000}"/>
    <cellStyle name="Millares 3 6 3 3 4 3" xfId="29791" xr:uid="{00000000-0005-0000-0000-00007FC00000}"/>
    <cellStyle name="Millares 3 6 3 3 4 4" xfId="40135" xr:uid="{00000000-0005-0000-0000-000080C00000}"/>
    <cellStyle name="Millares 3 6 3 3 5" xfId="12577" xr:uid="{00000000-0005-0000-0000-000081C00000}"/>
    <cellStyle name="Millares 3 6 3 3 5 2" xfId="43633" xr:uid="{00000000-0005-0000-0000-000082C00000}"/>
    <cellStyle name="Millares 3 6 3 3 6" xfId="22949" xr:uid="{00000000-0005-0000-0000-000083C00000}"/>
    <cellStyle name="Millares 3 6 3 3 7" xfId="33293" xr:uid="{00000000-0005-0000-0000-000084C00000}"/>
    <cellStyle name="Millares 3 6 3 4" xfId="1719" xr:uid="{00000000-0005-0000-0000-000085C00000}"/>
    <cellStyle name="Millares 3 6 3 4 2" xfId="3889" xr:uid="{00000000-0005-0000-0000-000086C00000}"/>
    <cellStyle name="Millares 3 6 3 4 2 2" xfId="7319" xr:uid="{00000000-0005-0000-0000-000087C00000}"/>
    <cellStyle name="Millares 3 6 3 4 2 2 2" xfId="17714" xr:uid="{00000000-0005-0000-0000-000088C00000}"/>
    <cellStyle name="Millares 3 6 3 4 2 2 2 2" xfId="48768" xr:uid="{00000000-0005-0000-0000-000089C00000}"/>
    <cellStyle name="Millares 3 6 3 4 2 2 3" xfId="28084" xr:uid="{00000000-0005-0000-0000-00008AC00000}"/>
    <cellStyle name="Millares 3 6 3 4 2 2 4" xfId="38428" xr:uid="{00000000-0005-0000-0000-00008BC00000}"/>
    <cellStyle name="Millares 3 6 3 4 2 3" xfId="10799" xr:uid="{00000000-0005-0000-0000-00008CC00000}"/>
    <cellStyle name="Millares 3 6 3 4 2 3 2" xfId="21165" xr:uid="{00000000-0005-0000-0000-00008DC00000}"/>
    <cellStyle name="Millares 3 6 3 4 2 3 2 2" xfId="52214" xr:uid="{00000000-0005-0000-0000-00008EC00000}"/>
    <cellStyle name="Millares 3 6 3 4 2 3 3" xfId="31530" xr:uid="{00000000-0005-0000-0000-00008FC00000}"/>
    <cellStyle name="Millares 3 6 3 4 2 3 4" xfId="41874" xr:uid="{00000000-0005-0000-0000-000090C00000}"/>
    <cellStyle name="Millares 3 6 3 4 2 4" xfId="14286" xr:uid="{00000000-0005-0000-0000-000091C00000}"/>
    <cellStyle name="Millares 3 6 3 4 2 4 2" xfId="45342" xr:uid="{00000000-0005-0000-0000-000092C00000}"/>
    <cellStyle name="Millares 3 6 3 4 2 5" xfId="24658" xr:uid="{00000000-0005-0000-0000-000093C00000}"/>
    <cellStyle name="Millares 3 6 3 4 2 6" xfId="35002" xr:uid="{00000000-0005-0000-0000-000094C00000}"/>
    <cellStyle name="Millares 3 6 3 4 3" xfId="5607" xr:uid="{00000000-0005-0000-0000-000095C00000}"/>
    <cellStyle name="Millares 3 6 3 4 3 2" xfId="16004" xr:uid="{00000000-0005-0000-0000-000096C00000}"/>
    <cellStyle name="Millares 3 6 3 4 3 2 2" xfId="47060" xr:uid="{00000000-0005-0000-0000-000097C00000}"/>
    <cellStyle name="Millares 3 6 3 4 3 3" xfId="26376" xr:uid="{00000000-0005-0000-0000-000098C00000}"/>
    <cellStyle name="Millares 3 6 3 4 3 4" xfId="36720" xr:uid="{00000000-0005-0000-0000-000099C00000}"/>
    <cellStyle name="Millares 3 6 3 4 4" xfId="9041" xr:uid="{00000000-0005-0000-0000-00009AC00000}"/>
    <cellStyle name="Millares 3 6 3 4 4 2" xfId="19426" xr:uid="{00000000-0005-0000-0000-00009BC00000}"/>
    <cellStyle name="Millares 3 6 3 4 4 2 2" xfId="50476" xr:uid="{00000000-0005-0000-0000-00009CC00000}"/>
    <cellStyle name="Millares 3 6 3 4 4 3" xfId="29792" xr:uid="{00000000-0005-0000-0000-00009DC00000}"/>
    <cellStyle name="Millares 3 6 3 4 4 4" xfId="40136" xr:uid="{00000000-0005-0000-0000-00009EC00000}"/>
    <cellStyle name="Millares 3 6 3 4 5" xfId="12578" xr:uid="{00000000-0005-0000-0000-00009FC00000}"/>
    <cellStyle name="Millares 3 6 3 4 5 2" xfId="43634" xr:uid="{00000000-0005-0000-0000-0000A0C00000}"/>
    <cellStyle name="Millares 3 6 3 4 6" xfId="22950" xr:uid="{00000000-0005-0000-0000-0000A1C00000}"/>
    <cellStyle name="Millares 3 6 3 4 7" xfId="33294" xr:uid="{00000000-0005-0000-0000-0000A2C00000}"/>
    <cellStyle name="Millares 3 6 3 5" xfId="1720" xr:uid="{00000000-0005-0000-0000-0000A3C00000}"/>
    <cellStyle name="Millares 3 6 3 5 2" xfId="3890" xr:uid="{00000000-0005-0000-0000-0000A4C00000}"/>
    <cellStyle name="Millares 3 6 3 5 2 2" xfId="7320" xr:uid="{00000000-0005-0000-0000-0000A5C00000}"/>
    <cellStyle name="Millares 3 6 3 5 2 2 2" xfId="17715" xr:uid="{00000000-0005-0000-0000-0000A6C00000}"/>
    <cellStyle name="Millares 3 6 3 5 2 2 2 2" xfId="48769" xr:uid="{00000000-0005-0000-0000-0000A7C00000}"/>
    <cellStyle name="Millares 3 6 3 5 2 2 3" xfId="28085" xr:uid="{00000000-0005-0000-0000-0000A8C00000}"/>
    <cellStyle name="Millares 3 6 3 5 2 2 4" xfId="38429" xr:uid="{00000000-0005-0000-0000-0000A9C00000}"/>
    <cellStyle name="Millares 3 6 3 5 2 3" xfId="10800" xr:uid="{00000000-0005-0000-0000-0000AAC00000}"/>
    <cellStyle name="Millares 3 6 3 5 2 3 2" xfId="21166" xr:uid="{00000000-0005-0000-0000-0000ABC00000}"/>
    <cellStyle name="Millares 3 6 3 5 2 3 2 2" xfId="52215" xr:uid="{00000000-0005-0000-0000-0000ACC00000}"/>
    <cellStyle name="Millares 3 6 3 5 2 3 3" xfId="31531" xr:uid="{00000000-0005-0000-0000-0000ADC00000}"/>
    <cellStyle name="Millares 3 6 3 5 2 3 4" xfId="41875" xr:uid="{00000000-0005-0000-0000-0000AEC00000}"/>
    <cellStyle name="Millares 3 6 3 5 2 4" xfId="14287" xr:uid="{00000000-0005-0000-0000-0000AFC00000}"/>
    <cellStyle name="Millares 3 6 3 5 2 4 2" xfId="45343" xr:uid="{00000000-0005-0000-0000-0000B0C00000}"/>
    <cellStyle name="Millares 3 6 3 5 2 5" xfId="24659" xr:uid="{00000000-0005-0000-0000-0000B1C00000}"/>
    <cellStyle name="Millares 3 6 3 5 2 6" xfId="35003" xr:uid="{00000000-0005-0000-0000-0000B2C00000}"/>
    <cellStyle name="Millares 3 6 3 5 3" xfId="5608" xr:uid="{00000000-0005-0000-0000-0000B3C00000}"/>
    <cellStyle name="Millares 3 6 3 5 3 2" xfId="16005" xr:uid="{00000000-0005-0000-0000-0000B4C00000}"/>
    <cellStyle name="Millares 3 6 3 5 3 2 2" xfId="47061" xr:uid="{00000000-0005-0000-0000-0000B5C00000}"/>
    <cellStyle name="Millares 3 6 3 5 3 3" xfId="26377" xr:uid="{00000000-0005-0000-0000-0000B6C00000}"/>
    <cellStyle name="Millares 3 6 3 5 3 4" xfId="36721" xr:uid="{00000000-0005-0000-0000-0000B7C00000}"/>
    <cellStyle name="Millares 3 6 3 5 4" xfId="9042" xr:uid="{00000000-0005-0000-0000-0000B8C00000}"/>
    <cellStyle name="Millares 3 6 3 5 4 2" xfId="19427" xr:uid="{00000000-0005-0000-0000-0000B9C00000}"/>
    <cellStyle name="Millares 3 6 3 5 4 2 2" xfId="50477" xr:uid="{00000000-0005-0000-0000-0000BAC00000}"/>
    <cellStyle name="Millares 3 6 3 5 4 3" xfId="29793" xr:uid="{00000000-0005-0000-0000-0000BBC00000}"/>
    <cellStyle name="Millares 3 6 3 5 4 4" xfId="40137" xr:uid="{00000000-0005-0000-0000-0000BCC00000}"/>
    <cellStyle name="Millares 3 6 3 5 5" xfId="12579" xr:uid="{00000000-0005-0000-0000-0000BDC00000}"/>
    <cellStyle name="Millares 3 6 3 5 5 2" xfId="43635" xr:uid="{00000000-0005-0000-0000-0000BEC00000}"/>
    <cellStyle name="Millares 3 6 3 5 6" xfId="22951" xr:uid="{00000000-0005-0000-0000-0000BFC00000}"/>
    <cellStyle name="Millares 3 6 3 5 7" xfId="33295" xr:uid="{00000000-0005-0000-0000-0000C0C00000}"/>
    <cellStyle name="Millares 3 6 3 6" xfId="3885" xr:uid="{00000000-0005-0000-0000-0000C1C00000}"/>
    <cellStyle name="Millares 3 6 3 6 2" xfId="7315" xr:uid="{00000000-0005-0000-0000-0000C2C00000}"/>
    <cellStyle name="Millares 3 6 3 6 2 2" xfId="17710" xr:uid="{00000000-0005-0000-0000-0000C3C00000}"/>
    <cellStyle name="Millares 3 6 3 6 2 2 2" xfId="48764" xr:uid="{00000000-0005-0000-0000-0000C4C00000}"/>
    <cellStyle name="Millares 3 6 3 6 2 3" xfId="28080" xr:uid="{00000000-0005-0000-0000-0000C5C00000}"/>
    <cellStyle name="Millares 3 6 3 6 2 4" xfId="38424" xr:uid="{00000000-0005-0000-0000-0000C6C00000}"/>
    <cellStyle name="Millares 3 6 3 6 3" xfId="10795" xr:uid="{00000000-0005-0000-0000-0000C7C00000}"/>
    <cellStyle name="Millares 3 6 3 6 3 2" xfId="21161" xr:uid="{00000000-0005-0000-0000-0000C8C00000}"/>
    <cellStyle name="Millares 3 6 3 6 3 2 2" xfId="52210" xr:uid="{00000000-0005-0000-0000-0000C9C00000}"/>
    <cellStyle name="Millares 3 6 3 6 3 3" xfId="31526" xr:uid="{00000000-0005-0000-0000-0000CAC00000}"/>
    <cellStyle name="Millares 3 6 3 6 3 4" xfId="41870" xr:uid="{00000000-0005-0000-0000-0000CBC00000}"/>
    <cellStyle name="Millares 3 6 3 6 4" xfId="14282" xr:uid="{00000000-0005-0000-0000-0000CCC00000}"/>
    <cellStyle name="Millares 3 6 3 6 4 2" xfId="45338" xr:uid="{00000000-0005-0000-0000-0000CDC00000}"/>
    <cellStyle name="Millares 3 6 3 6 5" xfId="24654" xr:uid="{00000000-0005-0000-0000-0000CEC00000}"/>
    <cellStyle name="Millares 3 6 3 6 6" xfId="34998" xr:uid="{00000000-0005-0000-0000-0000CFC00000}"/>
    <cellStyle name="Millares 3 6 3 7" xfId="5603" xr:uid="{00000000-0005-0000-0000-0000D0C00000}"/>
    <cellStyle name="Millares 3 6 3 7 2" xfId="16000" xr:uid="{00000000-0005-0000-0000-0000D1C00000}"/>
    <cellStyle name="Millares 3 6 3 7 2 2" xfId="47056" xr:uid="{00000000-0005-0000-0000-0000D2C00000}"/>
    <cellStyle name="Millares 3 6 3 7 3" xfId="26372" xr:uid="{00000000-0005-0000-0000-0000D3C00000}"/>
    <cellStyle name="Millares 3 6 3 7 4" xfId="36716" xr:uid="{00000000-0005-0000-0000-0000D4C00000}"/>
    <cellStyle name="Millares 3 6 3 8" xfId="9037" xr:uid="{00000000-0005-0000-0000-0000D5C00000}"/>
    <cellStyle name="Millares 3 6 3 8 2" xfId="19422" xr:uid="{00000000-0005-0000-0000-0000D6C00000}"/>
    <cellStyle name="Millares 3 6 3 8 2 2" xfId="50472" xr:uid="{00000000-0005-0000-0000-0000D7C00000}"/>
    <cellStyle name="Millares 3 6 3 8 3" xfId="29788" xr:uid="{00000000-0005-0000-0000-0000D8C00000}"/>
    <cellStyle name="Millares 3 6 3 8 4" xfId="40132" xr:uid="{00000000-0005-0000-0000-0000D9C00000}"/>
    <cellStyle name="Millares 3 6 3 9" xfId="12574" xr:uid="{00000000-0005-0000-0000-0000DAC00000}"/>
    <cellStyle name="Millares 3 6 3 9 2" xfId="43630" xr:uid="{00000000-0005-0000-0000-0000DBC00000}"/>
    <cellStyle name="Millares 3 6 4" xfId="1721" xr:uid="{00000000-0005-0000-0000-0000DCC00000}"/>
    <cellStyle name="Millares 3 6 4 2" xfId="1722" xr:uid="{00000000-0005-0000-0000-0000DDC00000}"/>
    <cellStyle name="Millares 3 6 4 2 2" xfId="3892" xr:uid="{00000000-0005-0000-0000-0000DEC00000}"/>
    <cellStyle name="Millares 3 6 4 2 2 2" xfId="7322" xr:uid="{00000000-0005-0000-0000-0000DFC00000}"/>
    <cellStyle name="Millares 3 6 4 2 2 2 2" xfId="17717" xr:uid="{00000000-0005-0000-0000-0000E0C00000}"/>
    <cellStyle name="Millares 3 6 4 2 2 2 2 2" xfId="48771" xr:uid="{00000000-0005-0000-0000-0000E1C00000}"/>
    <cellStyle name="Millares 3 6 4 2 2 2 3" xfId="28087" xr:uid="{00000000-0005-0000-0000-0000E2C00000}"/>
    <cellStyle name="Millares 3 6 4 2 2 2 4" xfId="38431" xr:uid="{00000000-0005-0000-0000-0000E3C00000}"/>
    <cellStyle name="Millares 3 6 4 2 2 3" xfId="10802" xr:uid="{00000000-0005-0000-0000-0000E4C00000}"/>
    <cellStyle name="Millares 3 6 4 2 2 3 2" xfId="21168" xr:uid="{00000000-0005-0000-0000-0000E5C00000}"/>
    <cellStyle name="Millares 3 6 4 2 2 3 2 2" xfId="52217" xr:uid="{00000000-0005-0000-0000-0000E6C00000}"/>
    <cellStyle name="Millares 3 6 4 2 2 3 3" xfId="31533" xr:uid="{00000000-0005-0000-0000-0000E7C00000}"/>
    <cellStyle name="Millares 3 6 4 2 2 3 4" xfId="41877" xr:uid="{00000000-0005-0000-0000-0000E8C00000}"/>
    <cellStyle name="Millares 3 6 4 2 2 4" xfId="14289" xr:uid="{00000000-0005-0000-0000-0000E9C00000}"/>
    <cellStyle name="Millares 3 6 4 2 2 4 2" xfId="45345" xr:uid="{00000000-0005-0000-0000-0000EAC00000}"/>
    <cellStyle name="Millares 3 6 4 2 2 5" xfId="24661" xr:uid="{00000000-0005-0000-0000-0000EBC00000}"/>
    <cellStyle name="Millares 3 6 4 2 2 6" xfId="35005" xr:uid="{00000000-0005-0000-0000-0000ECC00000}"/>
    <cellStyle name="Millares 3 6 4 2 3" xfId="5610" xr:uid="{00000000-0005-0000-0000-0000EDC00000}"/>
    <cellStyle name="Millares 3 6 4 2 3 2" xfId="16007" xr:uid="{00000000-0005-0000-0000-0000EEC00000}"/>
    <cellStyle name="Millares 3 6 4 2 3 2 2" xfId="47063" xr:uid="{00000000-0005-0000-0000-0000EFC00000}"/>
    <cellStyle name="Millares 3 6 4 2 3 3" xfId="26379" xr:uid="{00000000-0005-0000-0000-0000F0C00000}"/>
    <cellStyle name="Millares 3 6 4 2 3 4" xfId="36723" xr:uid="{00000000-0005-0000-0000-0000F1C00000}"/>
    <cellStyle name="Millares 3 6 4 2 4" xfId="9044" xr:uid="{00000000-0005-0000-0000-0000F2C00000}"/>
    <cellStyle name="Millares 3 6 4 2 4 2" xfId="19429" xr:uid="{00000000-0005-0000-0000-0000F3C00000}"/>
    <cellStyle name="Millares 3 6 4 2 4 2 2" xfId="50479" xr:uid="{00000000-0005-0000-0000-0000F4C00000}"/>
    <cellStyle name="Millares 3 6 4 2 4 3" xfId="29795" xr:uid="{00000000-0005-0000-0000-0000F5C00000}"/>
    <cellStyle name="Millares 3 6 4 2 4 4" xfId="40139" xr:uid="{00000000-0005-0000-0000-0000F6C00000}"/>
    <cellStyle name="Millares 3 6 4 2 5" xfId="12581" xr:uid="{00000000-0005-0000-0000-0000F7C00000}"/>
    <cellStyle name="Millares 3 6 4 2 5 2" xfId="43637" xr:uid="{00000000-0005-0000-0000-0000F8C00000}"/>
    <cellStyle name="Millares 3 6 4 2 6" xfId="22953" xr:uid="{00000000-0005-0000-0000-0000F9C00000}"/>
    <cellStyle name="Millares 3 6 4 2 7" xfId="33297" xr:uid="{00000000-0005-0000-0000-0000FAC00000}"/>
    <cellStyle name="Millares 3 6 4 3" xfId="1723" xr:uid="{00000000-0005-0000-0000-0000FBC00000}"/>
    <cellStyle name="Millares 3 6 4 3 2" xfId="3893" xr:uid="{00000000-0005-0000-0000-0000FCC00000}"/>
    <cellStyle name="Millares 3 6 4 3 2 2" xfId="7323" xr:uid="{00000000-0005-0000-0000-0000FDC00000}"/>
    <cellStyle name="Millares 3 6 4 3 2 2 2" xfId="17718" xr:uid="{00000000-0005-0000-0000-0000FEC00000}"/>
    <cellStyle name="Millares 3 6 4 3 2 2 2 2" xfId="48772" xr:uid="{00000000-0005-0000-0000-0000FFC00000}"/>
    <cellStyle name="Millares 3 6 4 3 2 2 3" xfId="28088" xr:uid="{00000000-0005-0000-0000-000000C10000}"/>
    <cellStyle name="Millares 3 6 4 3 2 2 4" xfId="38432" xr:uid="{00000000-0005-0000-0000-000001C10000}"/>
    <cellStyle name="Millares 3 6 4 3 2 3" xfId="10803" xr:uid="{00000000-0005-0000-0000-000002C10000}"/>
    <cellStyle name="Millares 3 6 4 3 2 3 2" xfId="21169" xr:uid="{00000000-0005-0000-0000-000003C10000}"/>
    <cellStyle name="Millares 3 6 4 3 2 3 2 2" xfId="52218" xr:uid="{00000000-0005-0000-0000-000004C10000}"/>
    <cellStyle name="Millares 3 6 4 3 2 3 3" xfId="31534" xr:uid="{00000000-0005-0000-0000-000005C10000}"/>
    <cellStyle name="Millares 3 6 4 3 2 3 4" xfId="41878" xr:uid="{00000000-0005-0000-0000-000006C10000}"/>
    <cellStyle name="Millares 3 6 4 3 2 4" xfId="14290" xr:uid="{00000000-0005-0000-0000-000007C10000}"/>
    <cellStyle name="Millares 3 6 4 3 2 4 2" xfId="45346" xr:uid="{00000000-0005-0000-0000-000008C10000}"/>
    <cellStyle name="Millares 3 6 4 3 2 5" xfId="24662" xr:uid="{00000000-0005-0000-0000-000009C10000}"/>
    <cellStyle name="Millares 3 6 4 3 2 6" xfId="35006" xr:uid="{00000000-0005-0000-0000-00000AC10000}"/>
    <cellStyle name="Millares 3 6 4 3 3" xfId="5611" xr:uid="{00000000-0005-0000-0000-00000BC10000}"/>
    <cellStyle name="Millares 3 6 4 3 3 2" xfId="16008" xr:uid="{00000000-0005-0000-0000-00000CC10000}"/>
    <cellStyle name="Millares 3 6 4 3 3 2 2" xfId="47064" xr:uid="{00000000-0005-0000-0000-00000DC10000}"/>
    <cellStyle name="Millares 3 6 4 3 3 3" xfId="26380" xr:uid="{00000000-0005-0000-0000-00000EC10000}"/>
    <cellStyle name="Millares 3 6 4 3 3 4" xfId="36724" xr:uid="{00000000-0005-0000-0000-00000FC10000}"/>
    <cellStyle name="Millares 3 6 4 3 4" xfId="9045" xr:uid="{00000000-0005-0000-0000-000010C10000}"/>
    <cellStyle name="Millares 3 6 4 3 4 2" xfId="19430" xr:uid="{00000000-0005-0000-0000-000011C10000}"/>
    <cellStyle name="Millares 3 6 4 3 4 2 2" xfId="50480" xr:uid="{00000000-0005-0000-0000-000012C10000}"/>
    <cellStyle name="Millares 3 6 4 3 4 3" xfId="29796" xr:uid="{00000000-0005-0000-0000-000013C10000}"/>
    <cellStyle name="Millares 3 6 4 3 4 4" xfId="40140" xr:uid="{00000000-0005-0000-0000-000014C10000}"/>
    <cellStyle name="Millares 3 6 4 3 5" xfId="12582" xr:uid="{00000000-0005-0000-0000-000015C10000}"/>
    <cellStyle name="Millares 3 6 4 3 5 2" xfId="43638" xr:uid="{00000000-0005-0000-0000-000016C10000}"/>
    <cellStyle name="Millares 3 6 4 3 6" xfId="22954" xr:uid="{00000000-0005-0000-0000-000017C10000}"/>
    <cellStyle name="Millares 3 6 4 3 7" xfId="33298" xr:uid="{00000000-0005-0000-0000-000018C10000}"/>
    <cellStyle name="Millares 3 6 4 4" xfId="3891" xr:uid="{00000000-0005-0000-0000-000019C10000}"/>
    <cellStyle name="Millares 3 6 4 4 2" xfId="7321" xr:uid="{00000000-0005-0000-0000-00001AC10000}"/>
    <cellStyle name="Millares 3 6 4 4 2 2" xfId="17716" xr:uid="{00000000-0005-0000-0000-00001BC10000}"/>
    <cellStyle name="Millares 3 6 4 4 2 2 2" xfId="48770" xr:uid="{00000000-0005-0000-0000-00001CC10000}"/>
    <cellStyle name="Millares 3 6 4 4 2 3" xfId="28086" xr:uid="{00000000-0005-0000-0000-00001DC10000}"/>
    <cellStyle name="Millares 3 6 4 4 2 4" xfId="38430" xr:uid="{00000000-0005-0000-0000-00001EC10000}"/>
    <cellStyle name="Millares 3 6 4 4 3" xfId="10801" xr:uid="{00000000-0005-0000-0000-00001FC10000}"/>
    <cellStyle name="Millares 3 6 4 4 3 2" xfId="21167" xr:uid="{00000000-0005-0000-0000-000020C10000}"/>
    <cellStyle name="Millares 3 6 4 4 3 2 2" xfId="52216" xr:uid="{00000000-0005-0000-0000-000021C10000}"/>
    <cellStyle name="Millares 3 6 4 4 3 3" xfId="31532" xr:uid="{00000000-0005-0000-0000-000022C10000}"/>
    <cellStyle name="Millares 3 6 4 4 3 4" xfId="41876" xr:uid="{00000000-0005-0000-0000-000023C10000}"/>
    <cellStyle name="Millares 3 6 4 4 4" xfId="14288" xr:uid="{00000000-0005-0000-0000-000024C10000}"/>
    <cellStyle name="Millares 3 6 4 4 4 2" xfId="45344" xr:uid="{00000000-0005-0000-0000-000025C10000}"/>
    <cellStyle name="Millares 3 6 4 4 5" xfId="24660" xr:uid="{00000000-0005-0000-0000-000026C10000}"/>
    <cellStyle name="Millares 3 6 4 4 6" xfId="35004" xr:uid="{00000000-0005-0000-0000-000027C10000}"/>
    <cellStyle name="Millares 3 6 4 5" xfId="5609" xr:uid="{00000000-0005-0000-0000-000028C10000}"/>
    <cellStyle name="Millares 3 6 4 5 2" xfId="16006" xr:uid="{00000000-0005-0000-0000-000029C10000}"/>
    <cellStyle name="Millares 3 6 4 5 2 2" xfId="47062" xr:uid="{00000000-0005-0000-0000-00002AC10000}"/>
    <cellStyle name="Millares 3 6 4 5 3" xfId="26378" xr:uid="{00000000-0005-0000-0000-00002BC10000}"/>
    <cellStyle name="Millares 3 6 4 5 4" xfId="36722" xr:uid="{00000000-0005-0000-0000-00002CC10000}"/>
    <cellStyle name="Millares 3 6 4 6" xfId="9043" xr:uid="{00000000-0005-0000-0000-00002DC10000}"/>
    <cellStyle name="Millares 3 6 4 6 2" xfId="19428" xr:uid="{00000000-0005-0000-0000-00002EC10000}"/>
    <cellStyle name="Millares 3 6 4 6 2 2" xfId="50478" xr:uid="{00000000-0005-0000-0000-00002FC10000}"/>
    <cellStyle name="Millares 3 6 4 6 3" xfId="29794" xr:uid="{00000000-0005-0000-0000-000030C10000}"/>
    <cellStyle name="Millares 3 6 4 6 4" xfId="40138" xr:uid="{00000000-0005-0000-0000-000031C10000}"/>
    <cellStyle name="Millares 3 6 4 7" xfId="12580" xr:uid="{00000000-0005-0000-0000-000032C10000}"/>
    <cellStyle name="Millares 3 6 4 7 2" xfId="43636" xr:uid="{00000000-0005-0000-0000-000033C10000}"/>
    <cellStyle name="Millares 3 6 4 8" xfId="22952" xr:uid="{00000000-0005-0000-0000-000034C10000}"/>
    <cellStyle name="Millares 3 6 4 9" xfId="33296" xr:uid="{00000000-0005-0000-0000-000035C10000}"/>
    <cellStyle name="Millares 3 6 5" xfId="1724" xr:uid="{00000000-0005-0000-0000-000036C10000}"/>
    <cellStyle name="Millares 3 6 5 2" xfId="3894" xr:uid="{00000000-0005-0000-0000-000037C10000}"/>
    <cellStyle name="Millares 3 6 5 2 2" xfId="7324" xr:uid="{00000000-0005-0000-0000-000038C10000}"/>
    <cellStyle name="Millares 3 6 5 2 2 2" xfId="17719" xr:uid="{00000000-0005-0000-0000-000039C10000}"/>
    <cellStyle name="Millares 3 6 5 2 2 2 2" xfId="48773" xr:uid="{00000000-0005-0000-0000-00003AC10000}"/>
    <cellStyle name="Millares 3 6 5 2 2 3" xfId="28089" xr:uid="{00000000-0005-0000-0000-00003BC10000}"/>
    <cellStyle name="Millares 3 6 5 2 2 4" xfId="38433" xr:uid="{00000000-0005-0000-0000-00003CC10000}"/>
    <cellStyle name="Millares 3 6 5 2 3" xfId="10804" xr:uid="{00000000-0005-0000-0000-00003DC10000}"/>
    <cellStyle name="Millares 3 6 5 2 3 2" xfId="21170" xr:uid="{00000000-0005-0000-0000-00003EC10000}"/>
    <cellStyle name="Millares 3 6 5 2 3 2 2" xfId="52219" xr:uid="{00000000-0005-0000-0000-00003FC10000}"/>
    <cellStyle name="Millares 3 6 5 2 3 3" xfId="31535" xr:uid="{00000000-0005-0000-0000-000040C10000}"/>
    <cellStyle name="Millares 3 6 5 2 3 4" xfId="41879" xr:uid="{00000000-0005-0000-0000-000041C10000}"/>
    <cellStyle name="Millares 3 6 5 2 4" xfId="14291" xr:uid="{00000000-0005-0000-0000-000042C10000}"/>
    <cellStyle name="Millares 3 6 5 2 4 2" xfId="45347" xr:uid="{00000000-0005-0000-0000-000043C10000}"/>
    <cellStyle name="Millares 3 6 5 2 5" xfId="24663" xr:uid="{00000000-0005-0000-0000-000044C10000}"/>
    <cellStyle name="Millares 3 6 5 2 6" xfId="35007" xr:uid="{00000000-0005-0000-0000-000045C10000}"/>
    <cellStyle name="Millares 3 6 5 3" xfId="5612" xr:uid="{00000000-0005-0000-0000-000046C10000}"/>
    <cellStyle name="Millares 3 6 5 3 2" xfId="16009" xr:uid="{00000000-0005-0000-0000-000047C10000}"/>
    <cellStyle name="Millares 3 6 5 3 2 2" xfId="47065" xr:uid="{00000000-0005-0000-0000-000048C10000}"/>
    <cellStyle name="Millares 3 6 5 3 3" xfId="26381" xr:uid="{00000000-0005-0000-0000-000049C10000}"/>
    <cellStyle name="Millares 3 6 5 3 4" xfId="36725" xr:uid="{00000000-0005-0000-0000-00004AC10000}"/>
    <cellStyle name="Millares 3 6 5 4" xfId="9046" xr:uid="{00000000-0005-0000-0000-00004BC10000}"/>
    <cellStyle name="Millares 3 6 5 4 2" xfId="19431" xr:uid="{00000000-0005-0000-0000-00004CC10000}"/>
    <cellStyle name="Millares 3 6 5 4 2 2" xfId="50481" xr:uid="{00000000-0005-0000-0000-00004DC10000}"/>
    <cellStyle name="Millares 3 6 5 4 3" xfId="29797" xr:uid="{00000000-0005-0000-0000-00004EC10000}"/>
    <cellStyle name="Millares 3 6 5 4 4" xfId="40141" xr:uid="{00000000-0005-0000-0000-00004FC10000}"/>
    <cellStyle name="Millares 3 6 5 5" xfId="12583" xr:uid="{00000000-0005-0000-0000-000050C10000}"/>
    <cellStyle name="Millares 3 6 5 5 2" xfId="43639" xr:uid="{00000000-0005-0000-0000-000051C10000}"/>
    <cellStyle name="Millares 3 6 5 6" xfId="22955" xr:uid="{00000000-0005-0000-0000-000052C10000}"/>
    <cellStyle name="Millares 3 6 5 7" xfId="33299" xr:uid="{00000000-0005-0000-0000-000053C10000}"/>
    <cellStyle name="Millares 3 6 6" xfId="1725" xr:uid="{00000000-0005-0000-0000-000054C10000}"/>
    <cellStyle name="Millares 3 6 6 2" xfId="3895" xr:uid="{00000000-0005-0000-0000-000055C10000}"/>
    <cellStyle name="Millares 3 6 6 2 2" xfId="7325" xr:uid="{00000000-0005-0000-0000-000056C10000}"/>
    <cellStyle name="Millares 3 6 6 2 2 2" xfId="17720" xr:uid="{00000000-0005-0000-0000-000057C10000}"/>
    <cellStyle name="Millares 3 6 6 2 2 2 2" xfId="48774" xr:uid="{00000000-0005-0000-0000-000058C10000}"/>
    <cellStyle name="Millares 3 6 6 2 2 3" xfId="28090" xr:uid="{00000000-0005-0000-0000-000059C10000}"/>
    <cellStyle name="Millares 3 6 6 2 2 4" xfId="38434" xr:uid="{00000000-0005-0000-0000-00005AC10000}"/>
    <cellStyle name="Millares 3 6 6 2 3" xfId="10805" xr:uid="{00000000-0005-0000-0000-00005BC10000}"/>
    <cellStyle name="Millares 3 6 6 2 3 2" xfId="21171" xr:uid="{00000000-0005-0000-0000-00005CC10000}"/>
    <cellStyle name="Millares 3 6 6 2 3 2 2" xfId="52220" xr:uid="{00000000-0005-0000-0000-00005DC10000}"/>
    <cellStyle name="Millares 3 6 6 2 3 3" xfId="31536" xr:uid="{00000000-0005-0000-0000-00005EC10000}"/>
    <cellStyle name="Millares 3 6 6 2 3 4" xfId="41880" xr:uid="{00000000-0005-0000-0000-00005FC10000}"/>
    <cellStyle name="Millares 3 6 6 2 4" xfId="14292" xr:uid="{00000000-0005-0000-0000-000060C10000}"/>
    <cellStyle name="Millares 3 6 6 2 4 2" xfId="45348" xr:uid="{00000000-0005-0000-0000-000061C10000}"/>
    <cellStyle name="Millares 3 6 6 2 5" xfId="24664" xr:uid="{00000000-0005-0000-0000-000062C10000}"/>
    <cellStyle name="Millares 3 6 6 2 6" xfId="35008" xr:uid="{00000000-0005-0000-0000-000063C10000}"/>
    <cellStyle name="Millares 3 6 6 3" xfId="5613" xr:uid="{00000000-0005-0000-0000-000064C10000}"/>
    <cellStyle name="Millares 3 6 6 3 2" xfId="16010" xr:uid="{00000000-0005-0000-0000-000065C10000}"/>
    <cellStyle name="Millares 3 6 6 3 2 2" xfId="47066" xr:uid="{00000000-0005-0000-0000-000066C10000}"/>
    <cellStyle name="Millares 3 6 6 3 3" xfId="26382" xr:uid="{00000000-0005-0000-0000-000067C10000}"/>
    <cellStyle name="Millares 3 6 6 3 4" xfId="36726" xr:uid="{00000000-0005-0000-0000-000068C10000}"/>
    <cellStyle name="Millares 3 6 6 4" xfId="9047" xr:uid="{00000000-0005-0000-0000-000069C10000}"/>
    <cellStyle name="Millares 3 6 6 4 2" xfId="19432" xr:uid="{00000000-0005-0000-0000-00006AC10000}"/>
    <cellStyle name="Millares 3 6 6 4 2 2" xfId="50482" xr:uid="{00000000-0005-0000-0000-00006BC10000}"/>
    <cellStyle name="Millares 3 6 6 4 3" xfId="29798" xr:uid="{00000000-0005-0000-0000-00006CC10000}"/>
    <cellStyle name="Millares 3 6 6 4 4" xfId="40142" xr:uid="{00000000-0005-0000-0000-00006DC10000}"/>
    <cellStyle name="Millares 3 6 6 5" xfId="12584" xr:uid="{00000000-0005-0000-0000-00006EC10000}"/>
    <cellStyle name="Millares 3 6 6 5 2" xfId="43640" xr:uid="{00000000-0005-0000-0000-00006FC10000}"/>
    <cellStyle name="Millares 3 6 6 6" xfId="22956" xr:uid="{00000000-0005-0000-0000-000070C10000}"/>
    <cellStyle name="Millares 3 6 6 7" xfId="33300" xr:uid="{00000000-0005-0000-0000-000071C10000}"/>
    <cellStyle name="Millares 3 6 7" xfId="1726" xr:uid="{00000000-0005-0000-0000-000072C10000}"/>
    <cellStyle name="Millares 3 6 7 2" xfId="3896" xr:uid="{00000000-0005-0000-0000-000073C10000}"/>
    <cellStyle name="Millares 3 6 7 2 2" xfId="7326" xr:uid="{00000000-0005-0000-0000-000074C10000}"/>
    <cellStyle name="Millares 3 6 7 2 2 2" xfId="17721" xr:uid="{00000000-0005-0000-0000-000075C10000}"/>
    <cellStyle name="Millares 3 6 7 2 2 2 2" xfId="48775" xr:uid="{00000000-0005-0000-0000-000076C10000}"/>
    <cellStyle name="Millares 3 6 7 2 2 3" xfId="28091" xr:uid="{00000000-0005-0000-0000-000077C10000}"/>
    <cellStyle name="Millares 3 6 7 2 2 4" xfId="38435" xr:uid="{00000000-0005-0000-0000-000078C10000}"/>
    <cellStyle name="Millares 3 6 7 2 3" xfId="10806" xr:uid="{00000000-0005-0000-0000-000079C10000}"/>
    <cellStyle name="Millares 3 6 7 2 3 2" xfId="21172" xr:uid="{00000000-0005-0000-0000-00007AC10000}"/>
    <cellStyle name="Millares 3 6 7 2 3 2 2" xfId="52221" xr:uid="{00000000-0005-0000-0000-00007BC10000}"/>
    <cellStyle name="Millares 3 6 7 2 3 3" xfId="31537" xr:uid="{00000000-0005-0000-0000-00007CC10000}"/>
    <cellStyle name="Millares 3 6 7 2 3 4" xfId="41881" xr:uid="{00000000-0005-0000-0000-00007DC10000}"/>
    <cellStyle name="Millares 3 6 7 2 4" xfId="14293" xr:uid="{00000000-0005-0000-0000-00007EC10000}"/>
    <cellStyle name="Millares 3 6 7 2 4 2" xfId="45349" xr:uid="{00000000-0005-0000-0000-00007FC10000}"/>
    <cellStyle name="Millares 3 6 7 2 5" xfId="24665" xr:uid="{00000000-0005-0000-0000-000080C10000}"/>
    <cellStyle name="Millares 3 6 7 2 6" xfId="35009" xr:uid="{00000000-0005-0000-0000-000081C10000}"/>
    <cellStyle name="Millares 3 6 7 3" xfId="5614" xr:uid="{00000000-0005-0000-0000-000082C10000}"/>
    <cellStyle name="Millares 3 6 7 3 2" xfId="16011" xr:uid="{00000000-0005-0000-0000-000083C10000}"/>
    <cellStyle name="Millares 3 6 7 3 2 2" xfId="47067" xr:uid="{00000000-0005-0000-0000-000084C10000}"/>
    <cellStyle name="Millares 3 6 7 3 3" xfId="26383" xr:uid="{00000000-0005-0000-0000-000085C10000}"/>
    <cellStyle name="Millares 3 6 7 3 4" xfId="36727" xr:uid="{00000000-0005-0000-0000-000086C10000}"/>
    <cellStyle name="Millares 3 6 7 4" xfId="9048" xr:uid="{00000000-0005-0000-0000-000087C10000}"/>
    <cellStyle name="Millares 3 6 7 4 2" xfId="19433" xr:uid="{00000000-0005-0000-0000-000088C10000}"/>
    <cellStyle name="Millares 3 6 7 4 2 2" xfId="50483" xr:uid="{00000000-0005-0000-0000-000089C10000}"/>
    <cellStyle name="Millares 3 6 7 4 3" xfId="29799" xr:uid="{00000000-0005-0000-0000-00008AC10000}"/>
    <cellStyle name="Millares 3 6 7 4 4" xfId="40143" xr:uid="{00000000-0005-0000-0000-00008BC10000}"/>
    <cellStyle name="Millares 3 6 7 5" xfId="12585" xr:uid="{00000000-0005-0000-0000-00008CC10000}"/>
    <cellStyle name="Millares 3 6 7 5 2" xfId="43641" xr:uid="{00000000-0005-0000-0000-00008DC10000}"/>
    <cellStyle name="Millares 3 6 7 6" xfId="22957" xr:uid="{00000000-0005-0000-0000-00008EC10000}"/>
    <cellStyle name="Millares 3 6 7 7" xfId="33301" xr:uid="{00000000-0005-0000-0000-00008FC10000}"/>
    <cellStyle name="Millares 3 6 8" xfId="1727" xr:uid="{00000000-0005-0000-0000-000090C10000}"/>
    <cellStyle name="Millares 3 6 8 2" xfId="3897" xr:uid="{00000000-0005-0000-0000-000091C10000}"/>
    <cellStyle name="Millares 3 6 8 2 2" xfId="7327" xr:uid="{00000000-0005-0000-0000-000092C10000}"/>
    <cellStyle name="Millares 3 6 8 2 2 2" xfId="17722" xr:uid="{00000000-0005-0000-0000-000093C10000}"/>
    <cellStyle name="Millares 3 6 8 2 2 2 2" xfId="48776" xr:uid="{00000000-0005-0000-0000-000094C10000}"/>
    <cellStyle name="Millares 3 6 8 2 2 3" xfId="28092" xr:uid="{00000000-0005-0000-0000-000095C10000}"/>
    <cellStyle name="Millares 3 6 8 2 2 4" xfId="38436" xr:uid="{00000000-0005-0000-0000-000096C10000}"/>
    <cellStyle name="Millares 3 6 8 2 3" xfId="10807" xr:uid="{00000000-0005-0000-0000-000097C10000}"/>
    <cellStyle name="Millares 3 6 8 2 3 2" xfId="21173" xr:uid="{00000000-0005-0000-0000-000098C10000}"/>
    <cellStyle name="Millares 3 6 8 2 3 2 2" xfId="52222" xr:uid="{00000000-0005-0000-0000-000099C10000}"/>
    <cellStyle name="Millares 3 6 8 2 3 3" xfId="31538" xr:uid="{00000000-0005-0000-0000-00009AC10000}"/>
    <cellStyle name="Millares 3 6 8 2 3 4" xfId="41882" xr:uid="{00000000-0005-0000-0000-00009BC10000}"/>
    <cellStyle name="Millares 3 6 8 2 4" xfId="14294" xr:uid="{00000000-0005-0000-0000-00009CC10000}"/>
    <cellStyle name="Millares 3 6 8 2 4 2" xfId="45350" xr:uid="{00000000-0005-0000-0000-00009DC10000}"/>
    <cellStyle name="Millares 3 6 8 2 5" xfId="24666" xr:uid="{00000000-0005-0000-0000-00009EC10000}"/>
    <cellStyle name="Millares 3 6 8 2 6" xfId="35010" xr:uid="{00000000-0005-0000-0000-00009FC10000}"/>
    <cellStyle name="Millares 3 6 8 3" xfId="5615" xr:uid="{00000000-0005-0000-0000-0000A0C10000}"/>
    <cellStyle name="Millares 3 6 8 3 2" xfId="16012" xr:uid="{00000000-0005-0000-0000-0000A1C10000}"/>
    <cellStyle name="Millares 3 6 8 3 2 2" xfId="47068" xr:uid="{00000000-0005-0000-0000-0000A2C10000}"/>
    <cellStyle name="Millares 3 6 8 3 3" xfId="26384" xr:uid="{00000000-0005-0000-0000-0000A3C10000}"/>
    <cellStyle name="Millares 3 6 8 3 4" xfId="36728" xr:uid="{00000000-0005-0000-0000-0000A4C10000}"/>
    <cellStyle name="Millares 3 6 8 4" xfId="9049" xr:uid="{00000000-0005-0000-0000-0000A5C10000}"/>
    <cellStyle name="Millares 3 6 8 4 2" xfId="19434" xr:uid="{00000000-0005-0000-0000-0000A6C10000}"/>
    <cellStyle name="Millares 3 6 8 4 2 2" xfId="50484" xr:uid="{00000000-0005-0000-0000-0000A7C10000}"/>
    <cellStyle name="Millares 3 6 8 4 3" xfId="29800" xr:uid="{00000000-0005-0000-0000-0000A8C10000}"/>
    <cellStyle name="Millares 3 6 8 4 4" xfId="40144" xr:uid="{00000000-0005-0000-0000-0000A9C10000}"/>
    <cellStyle name="Millares 3 6 8 5" xfId="12586" xr:uid="{00000000-0005-0000-0000-0000AAC10000}"/>
    <cellStyle name="Millares 3 6 8 5 2" xfId="43642" xr:uid="{00000000-0005-0000-0000-0000ABC10000}"/>
    <cellStyle name="Millares 3 6 8 6" xfId="22958" xr:uid="{00000000-0005-0000-0000-0000ACC10000}"/>
    <cellStyle name="Millares 3 6 8 7" xfId="33302" xr:uid="{00000000-0005-0000-0000-0000ADC10000}"/>
    <cellStyle name="Millares 3 6 9" xfId="3872" xr:uid="{00000000-0005-0000-0000-0000AEC10000}"/>
    <cellStyle name="Millares 3 6 9 2" xfId="7302" xr:uid="{00000000-0005-0000-0000-0000AFC10000}"/>
    <cellStyle name="Millares 3 6 9 2 2" xfId="17697" xr:uid="{00000000-0005-0000-0000-0000B0C10000}"/>
    <cellStyle name="Millares 3 6 9 2 2 2" xfId="48751" xr:uid="{00000000-0005-0000-0000-0000B1C10000}"/>
    <cellStyle name="Millares 3 6 9 2 3" xfId="28067" xr:uid="{00000000-0005-0000-0000-0000B2C10000}"/>
    <cellStyle name="Millares 3 6 9 2 4" xfId="38411" xr:uid="{00000000-0005-0000-0000-0000B3C10000}"/>
    <cellStyle name="Millares 3 6 9 3" xfId="10782" xr:uid="{00000000-0005-0000-0000-0000B4C10000}"/>
    <cellStyle name="Millares 3 6 9 3 2" xfId="21148" xr:uid="{00000000-0005-0000-0000-0000B5C10000}"/>
    <cellStyle name="Millares 3 6 9 3 2 2" xfId="52197" xr:uid="{00000000-0005-0000-0000-0000B6C10000}"/>
    <cellStyle name="Millares 3 6 9 3 3" xfId="31513" xr:uid="{00000000-0005-0000-0000-0000B7C10000}"/>
    <cellStyle name="Millares 3 6 9 3 4" xfId="41857" xr:uid="{00000000-0005-0000-0000-0000B8C10000}"/>
    <cellStyle name="Millares 3 6 9 4" xfId="14269" xr:uid="{00000000-0005-0000-0000-0000B9C10000}"/>
    <cellStyle name="Millares 3 6 9 4 2" xfId="45325" xr:uid="{00000000-0005-0000-0000-0000BAC10000}"/>
    <cellStyle name="Millares 3 6 9 5" xfId="24641" xr:uid="{00000000-0005-0000-0000-0000BBC10000}"/>
    <cellStyle name="Millares 3 6 9 6" xfId="34985" xr:uid="{00000000-0005-0000-0000-0000BCC10000}"/>
    <cellStyle name="Millares 3 7" xfId="2266" xr:uid="{00000000-0005-0000-0000-0000BDC10000}"/>
    <cellStyle name="Millares 3 7 2" xfId="5697" xr:uid="{00000000-0005-0000-0000-0000BEC10000}"/>
    <cellStyle name="Millares 3 7 2 2" xfId="10928" xr:uid="{00000000-0005-0000-0000-0000BFC10000}"/>
    <cellStyle name="Millares 3 7 2 2 2" xfId="21276" xr:uid="{00000000-0005-0000-0000-0000C0C10000}"/>
    <cellStyle name="Millares 3 7 2 2 2 2" xfId="52325" xr:uid="{00000000-0005-0000-0000-0000C1C10000}"/>
    <cellStyle name="Millares 3 7 2 2 3" xfId="31641" xr:uid="{00000000-0005-0000-0000-0000C2C10000}"/>
    <cellStyle name="Millares 3 7 2 2 4" xfId="41985" xr:uid="{00000000-0005-0000-0000-0000C3C10000}"/>
    <cellStyle name="Millares 3 7 2 3" xfId="16092" xr:uid="{00000000-0005-0000-0000-0000C4C10000}"/>
    <cellStyle name="Millares 3 7 2 3 2" xfId="47146" xr:uid="{00000000-0005-0000-0000-0000C5C10000}"/>
    <cellStyle name="Millares 3 7 2 4" xfId="26462" xr:uid="{00000000-0005-0000-0000-0000C6C10000}"/>
    <cellStyle name="Millares 3 7 2 5" xfId="36806" xr:uid="{00000000-0005-0000-0000-0000C7C10000}"/>
    <cellStyle name="Millares 3 7 3" xfId="9177" xr:uid="{00000000-0005-0000-0000-0000C8C10000}"/>
    <cellStyle name="Millares 3 7 3 2" xfId="19543" xr:uid="{00000000-0005-0000-0000-0000C9C10000}"/>
    <cellStyle name="Millares 3 7 3 2 2" xfId="50592" xr:uid="{00000000-0005-0000-0000-0000CAC10000}"/>
    <cellStyle name="Millares 3 7 3 3" xfId="29908" xr:uid="{00000000-0005-0000-0000-0000CBC10000}"/>
    <cellStyle name="Millares 3 7 3 4" xfId="40252" xr:uid="{00000000-0005-0000-0000-0000CCC10000}"/>
    <cellStyle name="Millares 3 7 4" xfId="12664" xr:uid="{00000000-0005-0000-0000-0000CDC10000}"/>
    <cellStyle name="Millares 3 7 4 2" xfId="43720" xr:uid="{00000000-0005-0000-0000-0000CEC10000}"/>
    <cellStyle name="Millares 3 7 5" xfId="23036" xr:uid="{00000000-0005-0000-0000-0000CFC10000}"/>
    <cellStyle name="Millares 3 7 6" xfId="33380" xr:uid="{00000000-0005-0000-0000-0000D0C10000}"/>
    <cellStyle name="Millares 3 8" xfId="5348" xr:uid="{00000000-0005-0000-0000-0000D1C10000}"/>
    <cellStyle name="Millares 3 8 2" xfId="10908" xr:uid="{00000000-0005-0000-0000-0000D2C10000}"/>
    <cellStyle name="Millares 3 8 2 2" xfId="21257" xr:uid="{00000000-0005-0000-0000-0000D3C10000}"/>
    <cellStyle name="Millares 3 8 2 2 2" xfId="52306" xr:uid="{00000000-0005-0000-0000-0000D4C10000}"/>
    <cellStyle name="Millares 3 8 2 3" xfId="31622" xr:uid="{00000000-0005-0000-0000-0000D5C10000}"/>
    <cellStyle name="Millares 3 8 2 4" xfId="41966" xr:uid="{00000000-0005-0000-0000-0000D6C10000}"/>
    <cellStyle name="Millares 3 8 3" xfId="15745" xr:uid="{00000000-0005-0000-0000-0000D7C10000}"/>
    <cellStyle name="Millares 3 8 3 2" xfId="46801" xr:uid="{00000000-0005-0000-0000-0000D8C10000}"/>
    <cellStyle name="Millares 3 8 4" xfId="26117" xr:uid="{00000000-0005-0000-0000-0000D9C10000}"/>
    <cellStyle name="Millares 3 8 5" xfId="36461" xr:uid="{00000000-0005-0000-0000-0000DAC10000}"/>
    <cellStyle name="Millares 3 9" xfId="12319" xr:uid="{00000000-0005-0000-0000-0000DBC10000}"/>
    <cellStyle name="Millares 3 9 2" xfId="43375" xr:uid="{00000000-0005-0000-0000-0000DCC10000}"/>
    <cellStyle name="Millares 3_Hoja1" xfId="52387" xr:uid="{BB554A90-7872-4646-BD91-286C8DAD96E4}"/>
    <cellStyle name="Millares 30" xfId="1728" xr:uid="{00000000-0005-0000-0000-0000DDC10000}"/>
    <cellStyle name="Millares 31" xfId="1729" xr:uid="{00000000-0005-0000-0000-0000DEC10000}"/>
    <cellStyle name="Millares 32" xfId="1730" xr:uid="{00000000-0005-0000-0000-0000DFC10000}"/>
    <cellStyle name="Millares 33" xfId="1731" xr:uid="{00000000-0005-0000-0000-0000E0C10000}"/>
    <cellStyle name="Millares 34" xfId="1732" xr:uid="{00000000-0005-0000-0000-0000E1C10000}"/>
    <cellStyle name="Millares 35" xfId="1733" xr:uid="{00000000-0005-0000-0000-0000E2C10000}"/>
    <cellStyle name="Millares 36" xfId="1734" xr:uid="{00000000-0005-0000-0000-0000E3C10000}"/>
    <cellStyle name="Millares 37" xfId="1735" xr:uid="{00000000-0005-0000-0000-0000E4C10000}"/>
    <cellStyle name="Millares 38" xfId="1736" xr:uid="{00000000-0005-0000-0000-0000E5C10000}"/>
    <cellStyle name="Millares 39" xfId="1737" xr:uid="{00000000-0005-0000-0000-0000E6C10000}"/>
    <cellStyle name="Millares 4" xfId="1738" xr:uid="{00000000-0005-0000-0000-0000E7C10000}"/>
    <cellStyle name="Millares 4 2" xfId="1739" xr:uid="{00000000-0005-0000-0000-0000E8C10000}"/>
    <cellStyle name="Millares 4 3" xfId="1740" xr:uid="{00000000-0005-0000-0000-0000E9C10000}"/>
    <cellStyle name="Millares 4 3 10" xfId="1741" xr:uid="{00000000-0005-0000-0000-0000EAC10000}"/>
    <cellStyle name="Millares 4 3 10 2" xfId="3899" xr:uid="{00000000-0005-0000-0000-0000EBC10000}"/>
    <cellStyle name="Millares 4 3 10 2 2" xfId="7329" xr:uid="{00000000-0005-0000-0000-0000ECC10000}"/>
    <cellStyle name="Millares 4 3 10 2 2 2" xfId="17724" xr:uid="{00000000-0005-0000-0000-0000EDC10000}"/>
    <cellStyle name="Millares 4 3 10 2 2 2 2" xfId="48778" xr:uid="{00000000-0005-0000-0000-0000EEC10000}"/>
    <cellStyle name="Millares 4 3 10 2 2 3" xfId="28094" xr:uid="{00000000-0005-0000-0000-0000EFC10000}"/>
    <cellStyle name="Millares 4 3 10 2 2 4" xfId="38438" xr:uid="{00000000-0005-0000-0000-0000F0C10000}"/>
    <cellStyle name="Millares 4 3 10 2 3" xfId="10809" xr:uid="{00000000-0005-0000-0000-0000F1C10000}"/>
    <cellStyle name="Millares 4 3 10 2 3 2" xfId="21175" xr:uid="{00000000-0005-0000-0000-0000F2C10000}"/>
    <cellStyle name="Millares 4 3 10 2 3 2 2" xfId="52224" xr:uid="{00000000-0005-0000-0000-0000F3C10000}"/>
    <cellStyle name="Millares 4 3 10 2 3 3" xfId="31540" xr:uid="{00000000-0005-0000-0000-0000F4C10000}"/>
    <cellStyle name="Millares 4 3 10 2 3 4" xfId="41884" xr:uid="{00000000-0005-0000-0000-0000F5C10000}"/>
    <cellStyle name="Millares 4 3 10 2 4" xfId="14296" xr:uid="{00000000-0005-0000-0000-0000F6C10000}"/>
    <cellStyle name="Millares 4 3 10 2 4 2" xfId="45352" xr:uid="{00000000-0005-0000-0000-0000F7C10000}"/>
    <cellStyle name="Millares 4 3 10 2 5" xfId="24668" xr:uid="{00000000-0005-0000-0000-0000F8C10000}"/>
    <cellStyle name="Millares 4 3 10 2 6" xfId="35012" xr:uid="{00000000-0005-0000-0000-0000F9C10000}"/>
    <cellStyle name="Millares 4 3 10 3" xfId="5617" xr:uid="{00000000-0005-0000-0000-0000FAC10000}"/>
    <cellStyle name="Millares 4 3 10 3 2" xfId="16014" xr:uid="{00000000-0005-0000-0000-0000FBC10000}"/>
    <cellStyle name="Millares 4 3 10 3 2 2" xfId="47070" xr:uid="{00000000-0005-0000-0000-0000FCC10000}"/>
    <cellStyle name="Millares 4 3 10 3 3" xfId="26386" xr:uid="{00000000-0005-0000-0000-0000FDC10000}"/>
    <cellStyle name="Millares 4 3 10 3 4" xfId="36730" xr:uid="{00000000-0005-0000-0000-0000FEC10000}"/>
    <cellStyle name="Millares 4 3 10 4" xfId="9051" xr:uid="{00000000-0005-0000-0000-0000FFC10000}"/>
    <cellStyle name="Millares 4 3 10 4 2" xfId="19436" xr:uid="{00000000-0005-0000-0000-000000C20000}"/>
    <cellStyle name="Millares 4 3 10 4 2 2" xfId="50486" xr:uid="{00000000-0005-0000-0000-000001C20000}"/>
    <cellStyle name="Millares 4 3 10 4 3" xfId="29802" xr:uid="{00000000-0005-0000-0000-000002C20000}"/>
    <cellStyle name="Millares 4 3 10 4 4" xfId="40146" xr:uid="{00000000-0005-0000-0000-000003C20000}"/>
    <cellStyle name="Millares 4 3 10 5" xfId="12588" xr:uid="{00000000-0005-0000-0000-000004C20000}"/>
    <cellStyle name="Millares 4 3 10 5 2" xfId="43644" xr:uid="{00000000-0005-0000-0000-000005C20000}"/>
    <cellStyle name="Millares 4 3 10 6" xfId="22960" xr:uid="{00000000-0005-0000-0000-000006C20000}"/>
    <cellStyle name="Millares 4 3 10 7" xfId="33304" xr:uid="{00000000-0005-0000-0000-000007C20000}"/>
    <cellStyle name="Millares 4 3 11" xfId="3898" xr:uid="{00000000-0005-0000-0000-000008C20000}"/>
    <cellStyle name="Millares 4 3 11 2" xfId="7328" xr:uid="{00000000-0005-0000-0000-000009C20000}"/>
    <cellStyle name="Millares 4 3 11 2 2" xfId="17723" xr:uid="{00000000-0005-0000-0000-00000AC20000}"/>
    <cellStyle name="Millares 4 3 11 2 2 2" xfId="48777" xr:uid="{00000000-0005-0000-0000-00000BC20000}"/>
    <cellStyle name="Millares 4 3 11 2 3" xfId="28093" xr:uid="{00000000-0005-0000-0000-00000CC20000}"/>
    <cellStyle name="Millares 4 3 11 2 4" xfId="38437" xr:uid="{00000000-0005-0000-0000-00000DC20000}"/>
    <cellStyle name="Millares 4 3 11 3" xfId="10808" xr:uid="{00000000-0005-0000-0000-00000EC20000}"/>
    <cellStyle name="Millares 4 3 11 3 2" xfId="21174" xr:uid="{00000000-0005-0000-0000-00000FC20000}"/>
    <cellStyle name="Millares 4 3 11 3 2 2" xfId="52223" xr:uid="{00000000-0005-0000-0000-000010C20000}"/>
    <cellStyle name="Millares 4 3 11 3 3" xfId="31539" xr:uid="{00000000-0005-0000-0000-000011C20000}"/>
    <cellStyle name="Millares 4 3 11 3 4" xfId="41883" xr:uid="{00000000-0005-0000-0000-000012C20000}"/>
    <cellStyle name="Millares 4 3 11 4" xfId="14295" xr:uid="{00000000-0005-0000-0000-000013C20000}"/>
    <cellStyle name="Millares 4 3 11 4 2" xfId="45351" xr:uid="{00000000-0005-0000-0000-000014C20000}"/>
    <cellStyle name="Millares 4 3 11 5" xfId="24667" xr:uid="{00000000-0005-0000-0000-000015C20000}"/>
    <cellStyle name="Millares 4 3 11 6" xfId="35011" xr:uid="{00000000-0005-0000-0000-000016C20000}"/>
    <cellStyle name="Millares 4 3 12" xfId="5616" xr:uid="{00000000-0005-0000-0000-000017C20000}"/>
    <cellStyle name="Millares 4 3 12 2" xfId="16013" xr:uid="{00000000-0005-0000-0000-000018C20000}"/>
    <cellStyle name="Millares 4 3 12 2 2" xfId="47069" xr:uid="{00000000-0005-0000-0000-000019C20000}"/>
    <cellStyle name="Millares 4 3 12 3" xfId="26385" xr:uid="{00000000-0005-0000-0000-00001AC20000}"/>
    <cellStyle name="Millares 4 3 12 4" xfId="36729" xr:uid="{00000000-0005-0000-0000-00001BC20000}"/>
    <cellStyle name="Millares 4 3 13" xfId="9050" xr:uid="{00000000-0005-0000-0000-00001CC20000}"/>
    <cellStyle name="Millares 4 3 13 2" xfId="19435" xr:uid="{00000000-0005-0000-0000-00001DC20000}"/>
    <cellStyle name="Millares 4 3 13 2 2" xfId="50485" xr:uid="{00000000-0005-0000-0000-00001EC20000}"/>
    <cellStyle name="Millares 4 3 13 3" xfId="29801" xr:uid="{00000000-0005-0000-0000-00001FC20000}"/>
    <cellStyle name="Millares 4 3 13 4" xfId="40145" xr:uid="{00000000-0005-0000-0000-000020C20000}"/>
    <cellStyle name="Millares 4 3 14" xfId="12587" xr:uid="{00000000-0005-0000-0000-000021C20000}"/>
    <cellStyle name="Millares 4 3 14 2" xfId="43643" xr:uid="{00000000-0005-0000-0000-000022C20000}"/>
    <cellStyle name="Millares 4 3 15" xfId="22959" xr:uid="{00000000-0005-0000-0000-000023C20000}"/>
    <cellStyle name="Millares 4 3 16" xfId="33303" xr:uid="{00000000-0005-0000-0000-000024C20000}"/>
    <cellStyle name="Millares 4 3 2" xfId="1742" xr:uid="{00000000-0005-0000-0000-000025C20000}"/>
    <cellStyle name="Millares 4 3 2 10" xfId="3900" xr:uid="{00000000-0005-0000-0000-000026C20000}"/>
    <cellStyle name="Millares 4 3 2 10 2" xfId="7330" xr:uid="{00000000-0005-0000-0000-000027C20000}"/>
    <cellStyle name="Millares 4 3 2 10 2 2" xfId="17725" xr:uid="{00000000-0005-0000-0000-000028C20000}"/>
    <cellStyle name="Millares 4 3 2 10 2 2 2" xfId="48779" xr:uid="{00000000-0005-0000-0000-000029C20000}"/>
    <cellStyle name="Millares 4 3 2 10 2 3" xfId="28095" xr:uid="{00000000-0005-0000-0000-00002AC20000}"/>
    <cellStyle name="Millares 4 3 2 10 2 4" xfId="38439" xr:uid="{00000000-0005-0000-0000-00002BC20000}"/>
    <cellStyle name="Millares 4 3 2 10 3" xfId="10810" xr:uid="{00000000-0005-0000-0000-00002CC20000}"/>
    <cellStyle name="Millares 4 3 2 10 3 2" xfId="21176" xr:uid="{00000000-0005-0000-0000-00002DC20000}"/>
    <cellStyle name="Millares 4 3 2 10 3 2 2" xfId="52225" xr:uid="{00000000-0005-0000-0000-00002EC20000}"/>
    <cellStyle name="Millares 4 3 2 10 3 3" xfId="31541" xr:uid="{00000000-0005-0000-0000-00002FC20000}"/>
    <cellStyle name="Millares 4 3 2 10 3 4" xfId="41885" xr:uid="{00000000-0005-0000-0000-000030C20000}"/>
    <cellStyle name="Millares 4 3 2 10 4" xfId="14297" xr:uid="{00000000-0005-0000-0000-000031C20000}"/>
    <cellStyle name="Millares 4 3 2 10 4 2" xfId="45353" xr:uid="{00000000-0005-0000-0000-000032C20000}"/>
    <cellStyle name="Millares 4 3 2 10 5" xfId="24669" xr:uid="{00000000-0005-0000-0000-000033C20000}"/>
    <cellStyle name="Millares 4 3 2 10 6" xfId="35013" xr:uid="{00000000-0005-0000-0000-000034C20000}"/>
    <cellStyle name="Millares 4 3 2 11" xfId="5618" xr:uid="{00000000-0005-0000-0000-000035C20000}"/>
    <cellStyle name="Millares 4 3 2 11 2" xfId="16015" xr:uid="{00000000-0005-0000-0000-000036C20000}"/>
    <cellStyle name="Millares 4 3 2 11 2 2" xfId="47071" xr:uid="{00000000-0005-0000-0000-000037C20000}"/>
    <cellStyle name="Millares 4 3 2 11 3" xfId="26387" xr:uid="{00000000-0005-0000-0000-000038C20000}"/>
    <cellStyle name="Millares 4 3 2 11 4" xfId="36731" xr:uid="{00000000-0005-0000-0000-000039C20000}"/>
    <cellStyle name="Millares 4 3 2 12" xfId="9052" xr:uid="{00000000-0005-0000-0000-00003AC20000}"/>
    <cellStyle name="Millares 4 3 2 12 2" xfId="19437" xr:uid="{00000000-0005-0000-0000-00003BC20000}"/>
    <cellStyle name="Millares 4 3 2 12 2 2" xfId="50487" xr:uid="{00000000-0005-0000-0000-00003CC20000}"/>
    <cellStyle name="Millares 4 3 2 12 3" xfId="29803" xr:uid="{00000000-0005-0000-0000-00003DC20000}"/>
    <cellStyle name="Millares 4 3 2 12 4" xfId="40147" xr:uid="{00000000-0005-0000-0000-00003EC20000}"/>
    <cellStyle name="Millares 4 3 2 13" xfId="12589" xr:uid="{00000000-0005-0000-0000-00003FC20000}"/>
    <cellStyle name="Millares 4 3 2 13 2" xfId="43645" xr:uid="{00000000-0005-0000-0000-000040C20000}"/>
    <cellStyle name="Millares 4 3 2 14" xfId="22961" xr:uid="{00000000-0005-0000-0000-000041C20000}"/>
    <cellStyle name="Millares 4 3 2 15" xfId="33305" xr:uid="{00000000-0005-0000-0000-000042C20000}"/>
    <cellStyle name="Millares 4 3 2 2" xfId="1743" xr:uid="{00000000-0005-0000-0000-000043C20000}"/>
    <cellStyle name="Millares 4 3 2 2 10" xfId="12590" xr:uid="{00000000-0005-0000-0000-000044C20000}"/>
    <cellStyle name="Millares 4 3 2 2 10 2" xfId="43646" xr:uid="{00000000-0005-0000-0000-000045C20000}"/>
    <cellStyle name="Millares 4 3 2 2 11" xfId="22962" xr:uid="{00000000-0005-0000-0000-000046C20000}"/>
    <cellStyle name="Millares 4 3 2 2 12" xfId="33306" xr:uid="{00000000-0005-0000-0000-000047C20000}"/>
    <cellStyle name="Millares 4 3 2 2 2" xfId="1744" xr:uid="{00000000-0005-0000-0000-000048C20000}"/>
    <cellStyle name="Millares 4 3 2 2 2 10" xfId="22963" xr:uid="{00000000-0005-0000-0000-000049C20000}"/>
    <cellStyle name="Millares 4 3 2 2 2 11" xfId="33307" xr:uid="{00000000-0005-0000-0000-00004AC20000}"/>
    <cellStyle name="Millares 4 3 2 2 2 2" xfId="1745" xr:uid="{00000000-0005-0000-0000-00004BC20000}"/>
    <cellStyle name="Millares 4 3 2 2 2 2 2" xfId="1746" xr:uid="{00000000-0005-0000-0000-00004CC20000}"/>
    <cellStyle name="Millares 4 3 2 2 2 2 2 2" xfId="3904" xr:uid="{00000000-0005-0000-0000-00004DC20000}"/>
    <cellStyle name="Millares 4 3 2 2 2 2 2 2 2" xfId="7334" xr:uid="{00000000-0005-0000-0000-00004EC20000}"/>
    <cellStyle name="Millares 4 3 2 2 2 2 2 2 2 2" xfId="17729" xr:uid="{00000000-0005-0000-0000-00004FC20000}"/>
    <cellStyle name="Millares 4 3 2 2 2 2 2 2 2 2 2" xfId="48783" xr:uid="{00000000-0005-0000-0000-000050C20000}"/>
    <cellStyle name="Millares 4 3 2 2 2 2 2 2 2 3" xfId="28099" xr:uid="{00000000-0005-0000-0000-000051C20000}"/>
    <cellStyle name="Millares 4 3 2 2 2 2 2 2 2 4" xfId="38443" xr:uid="{00000000-0005-0000-0000-000052C20000}"/>
    <cellStyle name="Millares 4 3 2 2 2 2 2 2 3" xfId="10814" xr:uid="{00000000-0005-0000-0000-000053C20000}"/>
    <cellStyle name="Millares 4 3 2 2 2 2 2 2 3 2" xfId="21180" xr:uid="{00000000-0005-0000-0000-000054C20000}"/>
    <cellStyle name="Millares 4 3 2 2 2 2 2 2 3 2 2" xfId="52229" xr:uid="{00000000-0005-0000-0000-000055C20000}"/>
    <cellStyle name="Millares 4 3 2 2 2 2 2 2 3 3" xfId="31545" xr:uid="{00000000-0005-0000-0000-000056C20000}"/>
    <cellStyle name="Millares 4 3 2 2 2 2 2 2 3 4" xfId="41889" xr:uid="{00000000-0005-0000-0000-000057C20000}"/>
    <cellStyle name="Millares 4 3 2 2 2 2 2 2 4" xfId="14301" xr:uid="{00000000-0005-0000-0000-000058C20000}"/>
    <cellStyle name="Millares 4 3 2 2 2 2 2 2 4 2" xfId="45357" xr:uid="{00000000-0005-0000-0000-000059C20000}"/>
    <cellStyle name="Millares 4 3 2 2 2 2 2 2 5" xfId="24673" xr:uid="{00000000-0005-0000-0000-00005AC20000}"/>
    <cellStyle name="Millares 4 3 2 2 2 2 2 2 6" xfId="35017" xr:uid="{00000000-0005-0000-0000-00005BC20000}"/>
    <cellStyle name="Millares 4 3 2 2 2 2 2 3" xfId="5622" xr:uid="{00000000-0005-0000-0000-00005CC20000}"/>
    <cellStyle name="Millares 4 3 2 2 2 2 2 3 2" xfId="16019" xr:uid="{00000000-0005-0000-0000-00005DC20000}"/>
    <cellStyle name="Millares 4 3 2 2 2 2 2 3 2 2" xfId="47075" xr:uid="{00000000-0005-0000-0000-00005EC20000}"/>
    <cellStyle name="Millares 4 3 2 2 2 2 2 3 3" xfId="26391" xr:uid="{00000000-0005-0000-0000-00005FC20000}"/>
    <cellStyle name="Millares 4 3 2 2 2 2 2 3 4" xfId="36735" xr:uid="{00000000-0005-0000-0000-000060C20000}"/>
    <cellStyle name="Millares 4 3 2 2 2 2 2 4" xfId="9056" xr:uid="{00000000-0005-0000-0000-000061C20000}"/>
    <cellStyle name="Millares 4 3 2 2 2 2 2 4 2" xfId="19441" xr:uid="{00000000-0005-0000-0000-000062C20000}"/>
    <cellStyle name="Millares 4 3 2 2 2 2 2 4 2 2" xfId="50491" xr:uid="{00000000-0005-0000-0000-000063C20000}"/>
    <cellStyle name="Millares 4 3 2 2 2 2 2 4 3" xfId="29807" xr:uid="{00000000-0005-0000-0000-000064C20000}"/>
    <cellStyle name="Millares 4 3 2 2 2 2 2 4 4" xfId="40151" xr:uid="{00000000-0005-0000-0000-000065C20000}"/>
    <cellStyle name="Millares 4 3 2 2 2 2 2 5" xfId="12593" xr:uid="{00000000-0005-0000-0000-000066C20000}"/>
    <cellStyle name="Millares 4 3 2 2 2 2 2 5 2" xfId="43649" xr:uid="{00000000-0005-0000-0000-000067C20000}"/>
    <cellStyle name="Millares 4 3 2 2 2 2 2 6" xfId="22965" xr:uid="{00000000-0005-0000-0000-000068C20000}"/>
    <cellStyle name="Millares 4 3 2 2 2 2 2 7" xfId="33309" xr:uid="{00000000-0005-0000-0000-000069C20000}"/>
    <cellStyle name="Millares 4 3 2 2 2 2 3" xfId="3903" xr:uid="{00000000-0005-0000-0000-00006AC20000}"/>
    <cellStyle name="Millares 4 3 2 2 2 2 3 2" xfId="7333" xr:uid="{00000000-0005-0000-0000-00006BC20000}"/>
    <cellStyle name="Millares 4 3 2 2 2 2 3 2 2" xfId="17728" xr:uid="{00000000-0005-0000-0000-00006CC20000}"/>
    <cellStyle name="Millares 4 3 2 2 2 2 3 2 2 2" xfId="48782" xr:uid="{00000000-0005-0000-0000-00006DC20000}"/>
    <cellStyle name="Millares 4 3 2 2 2 2 3 2 3" xfId="28098" xr:uid="{00000000-0005-0000-0000-00006EC20000}"/>
    <cellStyle name="Millares 4 3 2 2 2 2 3 2 4" xfId="38442" xr:uid="{00000000-0005-0000-0000-00006FC20000}"/>
    <cellStyle name="Millares 4 3 2 2 2 2 3 3" xfId="10813" xr:uid="{00000000-0005-0000-0000-000070C20000}"/>
    <cellStyle name="Millares 4 3 2 2 2 2 3 3 2" xfId="21179" xr:uid="{00000000-0005-0000-0000-000071C20000}"/>
    <cellStyle name="Millares 4 3 2 2 2 2 3 3 2 2" xfId="52228" xr:uid="{00000000-0005-0000-0000-000072C20000}"/>
    <cellStyle name="Millares 4 3 2 2 2 2 3 3 3" xfId="31544" xr:uid="{00000000-0005-0000-0000-000073C20000}"/>
    <cellStyle name="Millares 4 3 2 2 2 2 3 3 4" xfId="41888" xr:uid="{00000000-0005-0000-0000-000074C20000}"/>
    <cellStyle name="Millares 4 3 2 2 2 2 3 4" xfId="14300" xr:uid="{00000000-0005-0000-0000-000075C20000}"/>
    <cellStyle name="Millares 4 3 2 2 2 2 3 4 2" xfId="45356" xr:uid="{00000000-0005-0000-0000-000076C20000}"/>
    <cellStyle name="Millares 4 3 2 2 2 2 3 5" xfId="24672" xr:uid="{00000000-0005-0000-0000-000077C20000}"/>
    <cellStyle name="Millares 4 3 2 2 2 2 3 6" xfId="35016" xr:uid="{00000000-0005-0000-0000-000078C20000}"/>
    <cellStyle name="Millares 4 3 2 2 2 2 4" xfId="5621" xr:uid="{00000000-0005-0000-0000-000079C20000}"/>
    <cellStyle name="Millares 4 3 2 2 2 2 4 2" xfId="16018" xr:uid="{00000000-0005-0000-0000-00007AC20000}"/>
    <cellStyle name="Millares 4 3 2 2 2 2 4 2 2" xfId="47074" xr:uid="{00000000-0005-0000-0000-00007BC20000}"/>
    <cellStyle name="Millares 4 3 2 2 2 2 4 3" xfId="26390" xr:uid="{00000000-0005-0000-0000-00007CC20000}"/>
    <cellStyle name="Millares 4 3 2 2 2 2 4 4" xfId="36734" xr:uid="{00000000-0005-0000-0000-00007DC20000}"/>
    <cellStyle name="Millares 4 3 2 2 2 2 5" xfId="9055" xr:uid="{00000000-0005-0000-0000-00007EC20000}"/>
    <cellStyle name="Millares 4 3 2 2 2 2 5 2" xfId="19440" xr:uid="{00000000-0005-0000-0000-00007FC20000}"/>
    <cellStyle name="Millares 4 3 2 2 2 2 5 2 2" xfId="50490" xr:uid="{00000000-0005-0000-0000-000080C20000}"/>
    <cellStyle name="Millares 4 3 2 2 2 2 5 3" xfId="29806" xr:uid="{00000000-0005-0000-0000-000081C20000}"/>
    <cellStyle name="Millares 4 3 2 2 2 2 5 4" xfId="40150" xr:uid="{00000000-0005-0000-0000-000082C20000}"/>
    <cellStyle name="Millares 4 3 2 2 2 2 6" xfId="12592" xr:uid="{00000000-0005-0000-0000-000083C20000}"/>
    <cellStyle name="Millares 4 3 2 2 2 2 6 2" xfId="43648" xr:uid="{00000000-0005-0000-0000-000084C20000}"/>
    <cellStyle name="Millares 4 3 2 2 2 2 7" xfId="22964" xr:uid="{00000000-0005-0000-0000-000085C20000}"/>
    <cellStyle name="Millares 4 3 2 2 2 2 8" xfId="33308" xr:uid="{00000000-0005-0000-0000-000086C20000}"/>
    <cellStyle name="Millares 4 3 2 2 2 3" xfId="1747" xr:uid="{00000000-0005-0000-0000-000087C20000}"/>
    <cellStyle name="Millares 4 3 2 2 2 3 2" xfId="3905" xr:uid="{00000000-0005-0000-0000-000088C20000}"/>
    <cellStyle name="Millares 4 3 2 2 2 3 2 2" xfId="7335" xr:uid="{00000000-0005-0000-0000-000089C20000}"/>
    <cellStyle name="Millares 4 3 2 2 2 3 2 2 2" xfId="17730" xr:uid="{00000000-0005-0000-0000-00008AC20000}"/>
    <cellStyle name="Millares 4 3 2 2 2 3 2 2 2 2" xfId="48784" xr:uid="{00000000-0005-0000-0000-00008BC20000}"/>
    <cellStyle name="Millares 4 3 2 2 2 3 2 2 3" xfId="28100" xr:uid="{00000000-0005-0000-0000-00008CC20000}"/>
    <cellStyle name="Millares 4 3 2 2 2 3 2 2 4" xfId="38444" xr:uid="{00000000-0005-0000-0000-00008DC20000}"/>
    <cellStyle name="Millares 4 3 2 2 2 3 2 3" xfId="10815" xr:uid="{00000000-0005-0000-0000-00008EC20000}"/>
    <cellStyle name="Millares 4 3 2 2 2 3 2 3 2" xfId="21181" xr:uid="{00000000-0005-0000-0000-00008FC20000}"/>
    <cellStyle name="Millares 4 3 2 2 2 3 2 3 2 2" xfId="52230" xr:uid="{00000000-0005-0000-0000-000090C20000}"/>
    <cellStyle name="Millares 4 3 2 2 2 3 2 3 3" xfId="31546" xr:uid="{00000000-0005-0000-0000-000091C20000}"/>
    <cellStyle name="Millares 4 3 2 2 2 3 2 3 4" xfId="41890" xr:uid="{00000000-0005-0000-0000-000092C20000}"/>
    <cellStyle name="Millares 4 3 2 2 2 3 2 4" xfId="14302" xr:uid="{00000000-0005-0000-0000-000093C20000}"/>
    <cellStyle name="Millares 4 3 2 2 2 3 2 4 2" xfId="45358" xr:uid="{00000000-0005-0000-0000-000094C20000}"/>
    <cellStyle name="Millares 4 3 2 2 2 3 2 5" xfId="24674" xr:uid="{00000000-0005-0000-0000-000095C20000}"/>
    <cellStyle name="Millares 4 3 2 2 2 3 2 6" xfId="35018" xr:uid="{00000000-0005-0000-0000-000096C20000}"/>
    <cellStyle name="Millares 4 3 2 2 2 3 3" xfId="5623" xr:uid="{00000000-0005-0000-0000-000097C20000}"/>
    <cellStyle name="Millares 4 3 2 2 2 3 3 2" xfId="16020" xr:uid="{00000000-0005-0000-0000-000098C20000}"/>
    <cellStyle name="Millares 4 3 2 2 2 3 3 2 2" xfId="47076" xr:uid="{00000000-0005-0000-0000-000099C20000}"/>
    <cellStyle name="Millares 4 3 2 2 2 3 3 3" xfId="26392" xr:uid="{00000000-0005-0000-0000-00009AC20000}"/>
    <cellStyle name="Millares 4 3 2 2 2 3 3 4" xfId="36736" xr:uid="{00000000-0005-0000-0000-00009BC20000}"/>
    <cellStyle name="Millares 4 3 2 2 2 3 4" xfId="9057" xr:uid="{00000000-0005-0000-0000-00009CC20000}"/>
    <cellStyle name="Millares 4 3 2 2 2 3 4 2" xfId="19442" xr:uid="{00000000-0005-0000-0000-00009DC20000}"/>
    <cellStyle name="Millares 4 3 2 2 2 3 4 2 2" xfId="50492" xr:uid="{00000000-0005-0000-0000-00009EC20000}"/>
    <cellStyle name="Millares 4 3 2 2 2 3 4 3" xfId="29808" xr:uid="{00000000-0005-0000-0000-00009FC20000}"/>
    <cellStyle name="Millares 4 3 2 2 2 3 4 4" xfId="40152" xr:uid="{00000000-0005-0000-0000-0000A0C20000}"/>
    <cellStyle name="Millares 4 3 2 2 2 3 5" xfId="12594" xr:uid="{00000000-0005-0000-0000-0000A1C20000}"/>
    <cellStyle name="Millares 4 3 2 2 2 3 5 2" xfId="43650" xr:uid="{00000000-0005-0000-0000-0000A2C20000}"/>
    <cellStyle name="Millares 4 3 2 2 2 3 6" xfId="22966" xr:uid="{00000000-0005-0000-0000-0000A3C20000}"/>
    <cellStyle name="Millares 4 3 2 2 2 3 7" xfId="33310" xr:uid="{00000000-0005-0000-0000-0000A4C20000}"/>
    <cellStyle name="Millares 4 3 2 2 2 4" xfId="1748" xr:uid="{00000000-0005-0000-0000-0000A5C20000}"/>
    <cellStyle name="Millares 4 3 2 2 2 4 2" xfId="3906" xr:uid="{00000000-0005-0000-0000-0000A6C20000}"/>
    <cellStyle name="Millares 4 3 2 2 2 4 2 2" xfId="7336" xr:uid="{00000000-0005-0000-0000-0000A7C20000}"/>
    <cellStyle name="Millares 4 3 2 2 2 4 2 2 2" xfId="17731" xr:uid="{00000000-0005-0000-0000-0000A8C20000}"/>
    <cellStyle name="Millares 4 3 2 2 2 4 2 2 2 2" xfId="48785" xr:uid="{00000000-0005-0000-0000-0000A9C20000}"/>
    <cellStyle name="Millares 4 3 2 2 2 4 2 2 3" xfId="28101" xr:uid="{00000000-0005-0000-0000-0000AAC20000}"/>
    <cellStyle name="Millares 4 3 2 2 2 4 2 2 4" xfId="38445" xr:uid="{00000000-0005-0000-0000-0000ABC20000}"/>
    <cellStyle name="Millares 4 3 2 2 2 4 2 3" xfId="10816" xr:uid="{00000000-0005-0000-0000-0000ACC20000}"/>
    <cellStyle name="Millares 4 3 2 2 2 4 2 3 2" xfId="21182" xr:uid="{00000000-0005-0000-0000-0000ADC20000}"/>
    <cellStyle name="Millares 4 3 2 2 2 4 2 3 2 2" xfId="52231" xr:uid="{00000000-0005-0000-0000-0000AEC20000}"/>
    <cellStyle name="Millares 4 3 2 2 2 4 2 3 3" xfId="31547" xr:uid="{00000000-0005-0000-0000-0000AFC20000}"/>
    <cellStyle name="Millares 4 3 2 2 2 4 2 3 4" xfId="41891" xr:uid="{00000000-0005-0000-0000-0000B0C20000}"/>
    <cellStyle name="Millares 4 3 2 2 2 4 2 4" xfId="14303" xr:uid="{00000000-0005-0000-0000-0000B1C20000}"/>
    <cellStyle name="Millares 4 3 2 2 2 4 2 4 2" xfId="45359" xr:uid="{00000000-0005-0000-0000-0000B2C20000}"/>
    <cellStyle name="Millares 4 3 2 2 2 4 2 5" xfId="24675" xr:uid="{00000000-0005-0000-0000-0000B3C20000}"/>
    <cellStyle name="Millares 4 3 2 2 2 4 2 6" xfId="35019" xr:uid="{00000000-0005-0000-0000-0000B4C20000}"/>
    <cellStyle name="Millares 4 3 2 2 2 4 3" xfId="5624" xr:uid="{00000000-0005-0000-0000-0000B5C20000}"/>
    <cellStyle name="Millares 4 3 2 2 2 4 3 2" xfId="16021" xr:uid="{00000000-0005-0000-0000-0000B6C20000}"/>
    <cellStyle name="Millares 4 3 2 2 2 4 3 2 2" xfId="47077" xr:uid="{00000000-0005-0000-0000-0000B7C20000}"/>
    <cellStyle name="Millares 4 3 2 2 2 4 3 3" xfId="26393" xr:uid="{00000000-0005-0000-0000-0000B8C20000}"/>
    <cellStyle name="Millares 4 3 2 2 2 4 3 4" xfId="36737" xr:uid="{00000000-0005-0000-0000-0000B9C20000}"/>
    <cellStyle name="Millares 4 3 2 2 2 4 4" xfId="9058" xr:uid="{00000000-0005-0000-0000-0000BAC20000}"/>
    <cellStyle name="Millares 4 3 2 2 2 4 4 2" xfId="19443" xr:uid="{00000000-0005-0000-0000-0000BBC20000}"/>
    <cellStyle name="Millares 4 3 2 2 2 4 4 2 2" xfId="50493" xr:uid="{00000000-0005-0000-0000-0000BCC20000}"/>
    <cellStyle name="Millares 4 3 2 2 2 4 4 3" xfId="29809" xr:uid="{00000000-0005-0000-0000-0000BDC20000}"/>
    <cellStyle name="Millares 4 3 2 2 2 4 4 4" xfId="40153" xr:uid="{00000000-0005-0000-0000-0000BEC20000}"/>
    <cellStyle name="Millares 4 3 2 2 2 4 5" xfId="12595" xr:uid="{00000000-0005-0000-0000-0000BFC20000}"/>
    <cellStyle name="Millares 4 3 2 2 2 4 5 2" xfId="43651" xr:uid="{00000000-0005-0000-0000-0000C0C20000}"/>
    <cellStyle name="Millares 4 3 2 2 2 4 6" xfId="22967" xr:uid="{00000000-0005-0000-0000-0000C1C20000}"/>
    <cellStyle name="Millares 4 3 2 2 2 4 7" xfId="33311" xr:uid="{00000000-0005-0000-0000-0000C2C20000}"/>
    <cellStyle name="Millares 4 3 2 2 2 5" xfId="1749" xr:uid="{00000000-0005-0000-0000-0000C3C20000}"/>
    <cellStyle name="Millares 4 3 2 2 2 5 2" xfId="3907" xr:uid="{00000000-0005-0000-0000-0000C4C20000}"/>
    <cellStyle name="Millares 4 3 2 2 2 5 2 2" xfId="7337" xr:uid="{00000000-0005-0000-0000-0000C5C20000}"/>
    <cellStyle name="Millares 4 3 2 2 2 5 2 2 2" xfId="17732" xr:uid="{00000000-0005-0000-0000-0000C6C20000}"/>
    <cellStyle name="Millares 4 3 2 2 2 5 2 2 2 2" xfId="48786" xr:uid="{00000000-0005-0000-0000-0000C7C20000}"/>
    <cellStyle name="Millares 4 3 2 2 2 5 2 2 3" xfId="28102" xr:uid="{00000000-0005-0000-0000-0000C8C20000}"/>
    <cellStyle name="Millares 4 3 2 2 2 5 2 2 4" xfId="38446" xr:uid="{00000000-0005-0000-0000-0000C9C20000}"/>
    <cellStyle name="Millares 4 3 2 2 2 5 2 3" xfId="10817" xr:uid="{00000000-0005-0000-0000-0000CAC20000}"/>
    <cellStyle name="Millares 4 3 2 2 2 5 2 3 2" xfId="21183" xr:uid="{00000000-0005-0000-0000-0000CBC20000}"/>
    <cellStyle name="Millares 4 3 2 2 2 5 2 3 2 2" xfId="52232" xr:uid="{00000000-0005-0000-0000-0000CCC20000}"/>
    <cellStyle name="Millares 4 3 2 2 2 5 2 3 3" xfId="31548" xr:uid="{00000000-0005-0000-0000-0000CDC20000}"/>
    <cellStyle name="Millares 4 3 2 2 2 5 2 3 4" xfId="41892" xr:uid="{00000000-0005-0000-0000-0000CEC20000}"/>
    <cellStyle name="Millares 4 3 2 2 2 5 2 4" xfId="14304" xr:uid="{00000000-0005-0000-0000-0000CFC20000}"/>
    <cellStyle name="Millares 4 3 2 2 2 5 2 4 2" xfId="45360" xr:uid="{00000000-0005-0000-0000-0000D0C20000}"/>
    <cellStyle name="Millares 4 3 2 2 2 5 2 5" xfId="24676" xr:uid="{00000000-0005-0000-0000-0000D1C20000}"/>
    <cellStyle name="Millares 4 3 2 2 2 5 2 6" xfId="35020" xr:uid="{00000000-0005-0000-0000-0000D2C20000}"/>
    <cellStyle name="Millares 4 3 2 2 2 5 3" xfId="5625" xr:uid="{00000000-0005-0000-0000-0000D3C20000}"/>
    <cellStyle name="Millares 4 3 2 2 2 5 3 2" xfId="16022" xr:uid="{00000000-0005-0000-0000-0000D4C20000}"/>
    <cellStyle name="Millares 4 3 2 2 2 5 3 2 2" xfId="47078" xr:uid="{00000000-0005-0000-0000-0000D5C20000}"/>
    <cellStyle name="Millares 4 3 2 2 2 5 3 3" xfId="26394" xr:uid="{00000000-0005-0000-0000-0000D6C20000}"/>
    <cellStyle name="Millares 4 3 2 2 2 5 3 4" xfId="36738" xr:uid="{00000000-0005-0000-0000-0000D7C20000}"/>
    <cellStyle name="Millares 4 3 2 2 2 5 4" xfId="9059" xr:uid="{00000000-0005-0000-0000-0000D8C20000}"/>
    <cellStyle name="Millares 4 3 2 2 2 5 4 2" xfId="19444" xr:uid="{00000000-0005-0000-0000-0000D9C20000}"/>
    <cellStyle name="Millares 4 3 2 2 2 5 4 2 2" xfId="50494" xr:uid="{00000000-0005-0000-0000-0000DAC20000}"/>
    <cellStyle name="Millares 4 3 2 2 2 5 4 3" xfId="29810" xr:uid="{00000000-0005-0000-0000-0000DBC20000}"/>
    <cellStyle name="Millares 4 3 2 2 2 5 4 4" xfId="40154" xr:uid="{00000000-0005-0000-0000-0000DCC20000}"/>
    <cellStyle name="Millares 4 3 2 2 2 5 5" xfId="12596" xr:uid="{00000000-0005-0000-0000-0000DDC20000}"/>
    <cellStyle name="Millares 4 3 2 2 2 5 5 2" xfId="43652" xr:uid="{00000000-0005-0000-0000-0000DEC20000}"/>
    <cellStyle name="Millares 4 3 2 2 2 5 6" xfId="22968" xr:uid="{00000000-0005-0000-0000-0000DFC20000}"/>
    <cellStyle name="Millares 4 3 2 2 2 5 7" xfId="33312" xr:uid="{00000000-0005-0000-0000-0000E0C20000}"/>
    <cellStyle name="Millares 4 3 2 2 2 6" xfId="3902" xr:uid="{00000000-0005-0000-0000-0000E1C20000}"/>
    <cellStyle name="Millares 4 3 2 2 2 6 2" xfId="7332" xr:uid="{00000000-0005-0000-0000-0000E2C20000}"/>
    <cellStyle name="Millares 4 3 2 2 2 6 2 2" xfId="17727" xr:uid="{00000000-0005-0000-0000-0000E3C20000}"/>
    <cellStyle name="Millares 4 3 2 2 2 6 2 2 2" xfId="48781" xr:uid="{00000000-0005-0000-0000-0000E4C20000}"/>
    <cellStyle name="Millares 4 3 2 2 2 6 2 3" xfId="28097" xr:uid="{00000000-0005-0000-0000-0000E5C20000}"/>
    <cellStyle name="Millares 4 3 2 2 2 6 2 4" xfId="38441" xr:uid="{00000000-0005-0000-0000-0000E6C20000}"/>
    <cellStyle name="Millares 4 3 2 2 2 6 3" xfId="10812" xr:uid="{00000000-0005-0000-0000-0000E7C20000}"/>
    <cellStyle name="Millares 4 3 2 2 2 6 3 2" xfId="21178" xr:uid="{00000000-0005-0000-0000-0000E8C20000}"/>
    <cellStyle name="Millares 4 3 2 2 2 6 3 2 2" xfId="52227" xr:uid="{00000000-0005-0000-0000-0000E9C20000}"/>
    <cellStyle name="Millares 4 3 2 2 2 6 3 3" xfId="31543" xr:uid="{00000000-0005-0000-0000-0000EAC20000}"/>
    <cellStyle name="Millares 4 3 2 2 2 6 3 4" xfId="41887" xr:uid="{00000000-0005-0000-0000-0000EBC20000}"/>
    <cellStyle name="Millares 4 3 2 2 2 6 4" xfId="14299" xr:uid="{00000000-0005-0000-0000-0000ECC20000}"/>
    <cellStyle name="Millares 4 3 2 2 2 6 4 2" xfId="45355" xr:uid="{00000000-0005-0000-0000-0000EDC20000}"/>
    <cellStyle name="Millares 4 3 2 2 2 6 5" xfId="24671" xr:uid="{00000000-0005-0000-0000-0000EEC20000}"/>
    <cellStyle name="Millares 4 3 2 2 2 6 6" xfId="35015" xr:uid="{00000000-0005-0000-0000-0000EFC20000}"/>
    <cellStyle name="Millares 4 3 2 2 2 7" xfId="5620" xr:uid="{00000000-0005-0000-0000-0000F0C20000}"/>
    <cellStyle name="Millares 4 3 2 2 2 7 2" xfId="16017" xr:uid="{00000000-0005-0000-0000-0000F1C20000}"/>
    <cellStyle name="Millares 4 3 2 2 2 7 2 2" xfId="47073" xr:uid="{00000000-0005-0000-0000-0000F2C20000}"/>
    <cellStyle name="Millares 4 3 2 2 2 7 3" xfId="26389" xr:uid="{00000000-0005-0000-0000-0000F3C20000}"/>
    <cellStyle name="Millares 4 3 2 2 2 7 4" xfId="36733" xr:uid="{00000000-0005-0000-0000-0000F4C20000}"/>
    <cellStyle name="Millares 4 3 2 2 2 8" xfId="9054" xr:uid="{00000000-0005-0000-0000-0000F5C20000}"/>
    <cellStyle name="Millares 4 3 2 2 2 8 2" xfId="19439" xr:uid="{00000000-0005-0000-0000-0000F6C20000}"/>
    <cellStyle name="Millares 4 3 2 2 2 8 2 2" xfId="50489" xr:uid="{00000000-0005-0000-0000-0000F7C20000}"/>
    <cellStyle name="Millares 4 3 2 2 2 8 3" xfId="29805" xr:uid="{00000000-0005-0000-0000-0000F8C20000}"/>
    <cellStyle name="Millares 4 3 2 2 2 8 4" xfId="40149" xr:uid="{00000000-0005-0000-0000-0000F9C20000}"/>
    <cellStyle name="Millares 4 3 2 2 2 9" xfId="12591" xr:uid="{00000000-0005-0000-0000-0000FAC20000}"/>
    <cellStyle name="Millares 4 3 2 2 2 9 2" xfId="43647" xr:uid="{00000000-0005-0000-0000-0000FBC20000}"/>
    <cellStyle name="Millares 4 3 2 2 3" xfId="1750" xr:uid="{00000000-0005-0000-0000-0000FCC20000}"/>
    <cellStyle name="Millares 4 3 2 2 3 2" xfId="1751" xr:uid="{00000000-0005-0000-0000-0000FDC20000}"/>
    <cellStyle name="Millares 4 3 2 2 3 2 2" xfId="3909" xr:uid="{00000000-0005-0000-0000-0000FEC20000}"/>
    <cellStyle name="Millares 4 3 2 2 3 2 2 2" xfId="7339" xr:uid="{00000000-0005-0000-0000-0000FFC20000}"/>
    <cellStyle name="Millares 4 3 2 2 3 2 2 2 2" xfId="17734" xr:uid="{00000000-0005-0000-0000-000000C30000}"/>
    <cellStyle name="Millares 4 3 2 2 3 2 2 2 2 2" xfId="48788" xr:uid="{00000000-0005-0000-0000-000001C30000}"/>
    <cellStyle name="Millares 4 3 2 2 3 2 2 2 3" xfId="28104" xr:uid="{00000000-0005-0000-0000-000002C30000}"/>
    <cellStyle name="Millares 4 3 2 2 3 2 2 2 4" xfId="38448" xr:uid="{00000000-0005-0000-0000-000003C30000}"/>
    <cellStyle name="Millares 4 3 2 2 3 2 2 3" xfId="10819" xr:uid="{00000000-0005-0000-0000-000004C30000}"/>
    <cellStyle name="Millares 4 3 2 2 3 2 2 3 2" xfId="21185" xr:uid="{00000000-0005-0000-0000-000005C30000}"/>
    <cellStyle name="Millares 4 3 2 2 3 2 2 3 2 2" xfId="52234" xr:uid="{00000000-0005-0000-0000-000006C30000}"/>
    <cellStyle name="Millares 4 3 2 2 3 2 2 3 3" xfId="31550" xr:uid="{00000000-0005-0000-0000-000007C30000}"/>
    <cellStyle name="Millares 4 3 2 2 3 2 2 3 4" xfId="41894" xr:uid="{00000000-0005-0000-0000-000008C30000}"/>
    <cellStyle name="Millares 4 3 2 2 3 2 2 4" xfId="14306" xr:uid="{00000000-0005-0000-0000-000009C30000}"/>
    <cellStyle name="Millares 4 3 2 2 3 2 2 4 2" xfId="45362" xr:uid="{00000000-0005-0000-0000-00000AC30000}"/>
    <cellStyle name="Millares 4 3 2 2 3 2 2 5" xfId="24678" xr:uid="{00000000-0005-0000-0000-00000BC30000}"/>
    <cellStyle name="Millares 4 3 2 2 3 2 2 6" xfId="35022" xr:uid="{00000000-0005-0000-0000-00000CC30000}"/>
    <cellStyle name="Millares 4 3 2 2 3 2 3" xfId="5627" xr:uid="{00000000-0005-0000-0000-00000DC30000}"/>
    <cellStyle name="Millares 4 3 2 2 3 2 3 2" xfId="16024" xr:uid="{00000000-0005-0000-0000-00000EC30000}"/>
    <cellStyle name="Millares 4 3 2 2 3 2 3 2 2" xfId="47080" xr:uid="{00000000-0005-0000-0000-00000FC30000}"/>
    <cellStyle name="Millares 4 3 2 2 3 2 3 3" xfId="26396" xr:uid="{00000000-0005-0000-0000-000010C30000}"/>
    <cellStyle name="Millares 4 3 2 2 3 2 3 4" xfId="36740" xr:uid="{00000000-0005-0000-0000-000011C30000}"/>
    <cellStyle name="Millares 4 3 2 2 3 2 4" xfId="9061" xr:uid="{00000000-0005-0000-0000-000012C30000}"/>
    <cellStyle name="Millares 4 3 2 2 3 2 4 2" xfId="19446" xr:uid="{00000000-0005-0000-0000-000013C30000}"/>
    <cellStyle name="Millares 4 3 2 2 3 2 4 2 2" xfId="50496" xr:uid="{00000000-0005-0000-0000-000014C30000}"/>
    <cellStyle name="Millares 4 3 2 2 3 2 4 3" xfId="29812" xr:uid="{00000000-0005-0000-0000-000015C30000}"/>
    <cellStyle name="Millares 4 3 2 2 3 2 4 4" xfId="40156" xr:uid="{00000000-0005-0000-0000-000016C30000}"/>
    <cellStyle name="Millares 4 3 2 2 3 2 5" xfId="12598" xr:uid="{00000000-0005-0000-0000-000017C30000}"/>
    <cellStyle name="Millares 4 3 2 2 3 2 5 2" xfId="43654" xr:uid="{00000000-0005-0000-0000-000018C30000}"/>
    <cellStyle name="Millares 4 3 2 2 3 2 6" xfId="22970" xr:uid="{00000000-0005-0000-0000-000019C30000}"/>
    <cellStyle name="Millares 4 3 2 2 3 2 7" xfId="33314" xr:uid="{00000000-0005-0000-0000-00001AC30000}"/>
    <cellStyle name="Millares 4 3 2 2 3 3" xfId="3908" xr:uid="{00000000-0005-0000-0000-00001BC30000}"/>
    <cellStyle name="Millares 4 3 2 2 3 3 2" xfId="7338" xr:uid="{00000000-0005-0000-0000-00001CC30000}"/>
    <cellStyle name="Millares 4 3 2 2 3 3 2 2" xfId="17733" xr:uid="{00000000-0005-0000-0000-00001DC30000}"/>
    <cellStyle name="Millares 4 3 2 2 3 3 2 2 2" xfId="48787" xr:uid="{00000000-0005-0000-0000-00001EC30000}"/>
    <cellStyle name="Millares 4 3 2 2 3 3 2 3" xfId="28103" xr:uid="{00000000-0005-0000-0000-00001FC30000}"/>
    <cellStyle name="Millares 4 3 2 2 3 3 2 4" xfId="38447" xr:uid="{00000000-0005-0000-0000-000020C30000}"/>
    <cellStyle name="Millares 4 3 2 2 3 3 3" xfId="10818" xr:uid="{00000000-0005-0000-0000-000021C30000}"/>
    <cellStyle name="Millares 4 3 2 2 3 3 3 2" xfId="21184" xr:uid="{00000000-0005-0000-0000-000022C30000}"/>
    <cellStyle name="Millares 4 3 2 2 3 3 3 2 2" xfId="52233" xr:uid="{00000000-0005-0000-0000-000023C30000}"/>
    <cellStyle name="Millares 4 3 2 2 3 3 3 3" xfId="31549" xr:uid="{00000000-0005-0000-0000-000024C30000}"/>
    <cellStyle name="Millares 4 3 2 2 3 3 3 4" xfId="41893" xr:uid="{00000000-0005-0000-0000-000025C30000}"/>
    <cellStyle name="Millares 4 3 2 2 3 3 4" xfId="14305" xr:uid="{00000000-0005-0000-0000-000026C30000}"/>
    <cellStyle name="Millares 4 3 2 2 3 3 4 2" xfId="45361" xr:uid="{00000000-0005-0000-0000-000027C30000}"/>
    <cellStyle name="Millares 4 3 2 2 3 3 5" xfId="24677" xr:uid="{00000000-0005-0000-0000-000028C30000}"/>
    <cellStyle name="Millares 4 3 2 2 3 3 6" xfId="35021" xr:uid="{00000000-0005-0000-0000-000029C30000}"/>
    <cellStyle name="Millares 4 3 2 2 3 4" xfId="5626" xr:uid="{00000000-0005-0000-0000-00002AC30000}"/>
    <cellStyle name="Millares 4 3 2 2 3 4 2" xfId="16023" xr:uid="{00000000-0005-0000-0000-00002BC30000}"/>
    <cellStyle name="Millares 4 3 2 2 3 4 2 2" xfId="47079" xr:uid="{00000000-0005-0000-0000-00002CC30000}"/>
    <cellStyle name="Millares 4 3 2 2 3 4 3" xfId="26395" xr:uid="{00000000-0005-0000-0000-00002DC30000}"/>
    <cellStyle name="Millares 4 3 2 2 3 4 4" xfId="36739" xr:uid="{00000000-0005-0000-0000-00002EC30000}"/>
    <cellStyle name="Millares 4 3 2 2 3 5" xfId="9060" xr:uid="{00000000-0005-0000-0000-00002FC30000}"/>
    <cellStyle name="Millares 4 3 2 2 3 5 2" xfId="19445" xr:uid="{00000000-0005-0000-0000-000030C30000}"/>
    <cellStyle name="Millares 4 3 2 2 3 5 2 2" xfId="50495" xr:uid="{00000000-0005-0000-0000-000031C30000}"/>
    <cellStyle name="Millares 4 3 2 2 3 5 3" xfId="29811" xr:uid="{00000000-0005-0000-0000-000032C30000}"/>
    <cellStyle name="Millares 4 3 2 2 3 5 4" xfId="40155" xr:uid="{00000000-0005-0000-0000-000033C30000}"/>
    <cellStyle name="Millares 4 3 2 2 3 6" xfId="12597" xr:uid="{00000000-0005-0000-0000-000034C30000}"/>
    <cellStyle name="Millares 4 3 2 2 3 6 2" xfId="43653" xr:uid="{00000000-0005-0000-0000-000035C30000}"/>
    <cellStyle name="Millares 4 3 2 2 3 7" xfId="22969" xr:uid="{00000000-0005-0000-0000-000036C30000}"/>
    <cellStyle name="Millares 4 3 2 2 3 8" xfId="33313" xr:uid="{00000000-0005-0000-0000-000037C30000}"/>
    <cellStyle name="Millares 4 3 2 2 4" xfId="1752" xr:uid="{00000000-0005-0000-0000-000038C30000}"/>
    <cellStyle name="Millares 4 3 2 2 4 2" xfId="3910" xr:uid="{00000000-0005-0000-0000-000039C30000}"/>
    <cellStyle name="Millares 4 3 2 2 4 2 2" xfId="7340" xr:uid="{00000000-0005-0000-0000-00003AC30000}"/>
    <cellStyle name="Millares 4 3 2 2 4 2 2 2" xfId="17735" xr:uid="{00000000-0005-0000-0000-00003BC30000}"/>
    <cellStyle name="Millares 4 3 2 2 4 2 2 2 2" xfId="48789" xr:uid="{00000000-0005-0000-0000-00003CC30000}"/>
    <cellStyle name="Millares 4 3 2 2 4 2 2 3" xfId="28105" xr:uid="{00000000-0005-0000-0000-00003DC30000}"/>
    <cellStyle name="Millares 4 3 2 2 4 2 2 4" xfId="38449" xr:uid="{00000000-0005-0000-0000-00003EC30000}"/>
    <cellStyle name="Millares 4 3 2 2 4 2 3" xfId="10820" xr:uid="{00000000-0005-0000-0000-00003FC30000}"/>
    <cellStyle name="Millares 4 3 2 2 4 2 3 2" xfId="21186" xr:uid="{00000000-0005-0000-0000-000040C30000}"/>
    <cellStyle name="Millares 4 3 2 2 4 2 3 2 2" xfId="52235" xr:uid="{00000000-0005-0000-0000-000041C30000}"/>
    <cellStyle name="Millares 4 3 2 2 4 2 3 3" xfId="31551" xr:uid="{00000000-0005-0000-0000-000042C30000}"/>
    <cellStyle name="Millares 4 3 2 2 4 2 3 4" xfId="41895" xr:uid="{00000000-0005-0000-0000-000043C30000}"/>
    <cellStyle name="Millares 4 3 2 2 4 2 4" xfId="14307" xr:uid="{00000000-0005-0000-0000-000044C30000}"/>
    <cellStyle name="Millares 4 3 2 2 4 2 4 2" xfId="45363" xr:uid="{00000000-0005-0000-0000-000045C30000}"/>
    <cellStyle name="Millares 4 3 2 2 4 2 5" xfId="24679" xr:uid="{00000000-0005-0000-0000-000046C30000}"/>
    <cellStyle name="Millares 4 3 2 2 4 2 6" xfId="35023" xr:uid="{00000000-0005-0000-0000-000047C30000}"/>
    <cellStyle name="Millares 4 3 2 2 4 3" xfId="5628" xr:uid="{00000000-0005-0000-0000-000048C30000}"/>
    <cellStyle name="Millares 4 3 2 2 4 3 2" xfId="16025" xr:uid="{00000000-0005-0000-0000-000049C30000}"/>
    <cellStyle name="Millares 4 3 2 2 4 3 2 2" xfId="47081" xr:uid="{00000000-0005-0000-0000-00004AC30000}"/>
    <cellStyle name="Millares 4 3 2 2 4 3 3" xfId="26397" xr:uid="{00000000-0005-0000-0000-00004BC30000}"/>
    <cellStyle name="Millares 4 3 2 2 4 3 4" xfId="36741" xr:uid="{00000000-0005-0000-0000-00004CC30000}"/>
    <cellStyle name="Millares 4 3 2 2 4 4" xfId="9062" xr:uid="{00000000-0005-0000-0000-00004DC30000}"/>
    <cellStyle name="Millares 4 3 2 2 4 4 2" xfId="19447" xr:uid="{00000000-0005-0000-0000-00004EC30000}"/>
    <cellStyle name="Millares 4 3 2 2 4 4 2 2" xfId="50497" xr:uid="{00000000-0005-0000-0000-00004FC30000}"/>
    <cellStyle name="Millares 4 3 2 2 4 4 3" xfId="29813" xr:uid="{00000000-0005-0000-0000-000050C30000}"/>
    <cellStyle name="Millares 4 3 2 2 4 4 4" xfId="40157" xr:uid="{00000000-0005-0000-0000-000051C30000}"/>
    <cellStyle name="Millares 4 3 2 2 4 5" xfId="12599" xr:uid="{00000000-0005-0000-0000-000052C30000}"/>
    <cellStyle name="Millares 4 3 2 2 4 5 2" xfId="43655" xr:uid="{00000000-0005-0000-0000-000053C30000}"/>
    <cellStyle name="Millares 4 3 2 2 4 6" xfId="22971" xr:uid="{00000000-0005-0000-0000-000054C30000}"/>
    <cellStyle name="Millares 4 3 2 2 4 7" xfId="33315" xr:uid="{00000000-0005-0000-0000-000055C30000}"/>
    <cellStyle name="Millares 4 3 2 2 5" xfId="1753" xr:uid="{00000000-0005-0000-0000-000056C30000}"/>
    <cellStyle name="Millares 4 3 2 2 5 2" xfId="3911" xr:uid="{00000000-0005-0000-0000-000057C30000}"/>
    <cellStyle name="Millares 4 3 2 2 5 2 2" xfId="7341" xr:uid="{00000000-0005-0000-0000-000058C30000}"/>
    <cellStyle name="Millares 4 3 2 2 5 2 2 2" xfId="17736" xr:uid="{00000000-0005-0000-0000-000059C30000}"/>
    <cellStyle name="Millares 4 3 2 2 5 2 2 2 2" xfId="48790" xr:uid="{00000000-0005-0000-0000-00005AC30000}"/>
    <cellStyle name="Millares 4 3 2 2 5 2 2 3" xfId="28106" xr:uid="{00000000-0005-0000-0000-00005BC30000}"/>
    <cellStyle name="Millares 4 3 2 2 5 2 2 4" xfId="38450" xr:uid="{00000000-0005-0000-0000-00005CC30000}"/>
    <cellStyle name="Millares 4 3 2 2 5 2 3" xfId="10821" xr:uid="{00000000-0005-0000-0000-00005DC30000}"/>
    <cellStyle name="Millares 4 3 2 2 5 2 3 2" xfId="21187" xr:uid="{00000000-0005-0000-0000-00005EC30000}"/>
    <cellStyle name="Millares 4 3 2 2 5 2 3 2 2" xfId="52236" xr:uid="{00000000-0005-0000-0000-00005FC30000}"/>
    <cellStyle name="Millares 4 3 2 2 5 2 3 3" xfId="31552" xr:uid="{00000000-0005-0000-0000-000060C30000}"/>
    <cellStyle name="Millares 4 3 2 2 5 2 3 4" xfId="41896" xr:uid="{00000000-0005-0000-0000-000061C30000}"/>
    <cellStyle name="Millares 4 3 2 2 5 2 4" xfId="14308" xr:uid="{00000000-0005-0000-0000-000062C30000}"/>
    <cellStyle name="Millares 4 3 2 2 5 2 4 2" xfId="45364" xr:uid="{00000000-0005-0000-0000-000063C30000}"/>
    <cellStyle name="Millares 4 3 2 2 5 2 5" xfId="24680" xr:uid="{00000000-0005-0000-0000-000064C30000}"/>
    <cellStyle name="Millares 4 3 2 2 5 2 6" xfId="35024" xr:uid="{00000000-0005-0000-0000-000065C30000}"/>
    <cellStyle name="Millares 4 3 2 2 5 3" xfId="5629" xr:uid="{00000000-0005-0000-0000-000066C30000}"/>
    <cellStyle name="Millares 4 3 2 2 5 3 2" xfId="16026" xr:uid="{00000000-0005-0000-0000-000067C30000}"/>
    <cellStyle name="Millares 4 3 2 2 5 3 2 2" xfId="47082" xr:uid="{00000000-0005-0000-0000-000068C30000}"/>
    <cellStyle name="Millares 4 3 2 2 5 3 3" xfId="26398" xr:uid="{00000000-0005-0000-0000-000069C30000}"/>
    <cellStyle name="Millares 4 3 2 2 5 3 4" xfId="36742" xr:uid="{00000000-0005-0000-0000-00006AC30000}"/>
    <cellStyle name="Millares 4 3 2 2 5 4" xfId="9063" xr:uid="{00000000-0005-0000-0000-00006BC30000}"/>
    <cellStyle name="Millares 4 3 2 2 5 4 2" xfId="19448" xr:uid="{00000000-0005-0000-0000-00006CC30000}"/>
    <cellStyle name="Millares 4 3 2 2 5 4 2 2" xfId="50498" xr:uid="{00000000-0005-0000-0000-00006DC30000}"/>
    <cellStyle name="Millares 4 3 2 2 5 4 3" xfId="29814" xr:uid="{00000000-0005-0000-0000-00006EC30000}"/>
    <cellStyle name="Millares 4 3 2 2 5 4 4" xfId="40158" xr:uid="{00000000-0005-0000-0000-00006FC30000}"/>
    <cellStyle name="Millares 4 3 2 2 5 5" xfId="12600" xr:uid="{00000000-0005-0000-0000-000070C30000}"/>
    <cellStyle name="Millares 4 3 2 2 5 5 2" xfId="43656" xr:uid="{00000000-0005-0000-0000-000071C30000}"/>
    <cellStyle name="Millares 4 3 2 2 5 6" xfId="22972" xr:uid="{00000000-0005-0000-0000-000072C30000}"/>
    <cellStyle name="Millares 4 3 2 2 5 7" xfId="33316" xr:uid="{00000000-0005-0000-0000-000073C30000}"/>
    <cellStyle name="Millares 4 3 2 2 6" xfId="1754" xr:uid="{00000000-0005-0000-0000-000074C30000}"/>
    <cellStyle name="Millares 4 3 2 2 6 2" xfId="3912" xr:uid="{00000000-0005-0000-0000-000075C30000}"/>
    <cellStyle name="Millares 4 3 2 2 6 2 2" xfId="7342" xr:uid="{00000000-0005-0000-0000-000076C30000}"/>
    <cellStyle name="Millares 4 3 2 2 6 2 2 2" xfId="17737" xr:uid="{00000000-0005-0000-0000-000077C30000}"/>
    <cellStyle name="Millares 4 3 2 2 6 2 2 2 2" xfId="48791" xr:uid="{00000000-0005-0000-0000-000078C30000}"/>
    <cellStyle name="Millares 4 3 2 2 6 2 2 3" xfId="28107" xr:uid="{00000000-0005-0000-0000-000079C30000}"/>
    <cellStyle name="Millares 4 3 2 2 6 2 2 4" xfId="38451" xr:uid="{00000000-0005-0000-0000-00007AC30000}"/>
    <cellStyle name="Millares 4 3 2 2 6 2 3" xfId="10822" xr:uid="{00000000-0005-0000-0000-00007BC30000}"/>
    <cellStyle name="Millares 4 3 2 2 6 2 3 2" xfId="21188" xr:uid="{00000000-0005-0000-0000-00007CC30000}"/>
    <cellStyle name="Millares 4 3 2 2 6 2 3 2 2" xfId="52237" xr:uid="{00000000-0005-0000-0000-00007DC30000}"/>
    <cellStyle name="Millares 4 3 2 2 6 2 3 3" xfId="31553" xr:uid="{00000000-0005-0000-0000-00007EC30000}"/>
    <cellStyle name="Millares 4 3 2 2 6 2 3 4" xfId="41897" xr:uid="{00000000-0005-0000-0000-00007FC30000}"/>
    <cellStyle name="Millares 4 3 2 2 6 2 4" xfId="14309" xr:uid="{00000000-0005-0000-0000-000080C30000}"/>
    <cellStyle name="Millares 4 3 2 2 6 2 4 2" xfId="45365" xr:uid="{00000000-0005-0000-0000-000081C30000}"/>
    <cellStyle name="Millares 4 3 2 2 6 2 5" xfId="24681" xr:uid="{00000000-0005-0000-0000-000082C30000}"/>
    <cellStyle name="Millares 4 3 2 2 6 2 6" xfId="35025" xr:uid="{00000000-0005-0000-0000-000083C30000}"/>
    <cellStyle name="Millares 4 3 2 2 6 3" xfId="5630" xr:uid="{00000000-0005-0000-0000-000084C30000}"/>
    <cellStyle name="Millares 4 3 2 2 6 3 2" xfId="16027" xr:uid="{00000000-0005-0000-0000-000085C30000}"/>
    <cellStyle name="Millares 4 3 2 2 6 3 2 2" xfId="47083" xr:uid="{00000000-0005-0000-0000-000086C30000}"/>
    <cellStyle name="Millares 4 3 2 2 6 3 3" xfId="26399" xr:uid="{00000000-0005-0000-0000-000087C30000}"/>
    <cellStyle name="Millares 4 3 2 2 6 3 4" xfId="36743" xr:uid="{00000000-0005-0000-0000-000088C30000}"/>
    <cellStyle name="Millares 4 3 2 2 6 4" xfId="9064" xr:uid="{00000000-0005-0000-0000-000089C30000}"/>
    <cellStyle name="Millares 4 3 2 2 6 4 2" xfId="19449" xr:uid="{00000000-0005-0000-0000-00008AC30000}"/>
    <cellStyle name="Millares 4 3 2 2 6 4 2 2" xfId="50499" xr:uid="{00000000-0005-0000-0000-00008BC30000}"/>
    <cellStyle name="Millares 4 3 2 2 6 4 3" xfId="29815" xr:uid="{00000000-0005-0000-0000-00008CC30000}"/>
    <cellStyle name="Millares 4 3 2 2 6 4 4" xfId="40159" xr:uid="{00000000-0005-0000-0000-00008DC30000}"/>
    <cellStyle name="Millares 4 3 2 2 6 5" xfId="12601" xr:uid="{00000000-0005-0000-0000-00008EC30000}"/>
    <cellStyle name="Millares 4 3 2 2 6 5 2" xfId="43657" xr:uid="{00000000-0005-0000-0000-00008FC30000}"/>
    <cellStyle name="Millares 4 3 2 2 6 6" xfId="22973" xr:uid="{00000000-0005-0000-0000-000090C30000}"/>
    <cellStyle name="Millares 4 3 2 2 6 7" xfId="33317" xr:uid="{00000000-0005-0000-0000-000091C30000}"/>
    <cellStyle name="Millares 4 3 2 2 7" xfId="3901" xr:uid="{00000000-0005-0000-0000-000092C30000}"/>
    <cellStyle name="Millares 4 3 2 2 7 2" xfId="7331" xr:uid="{00000000-0005-0000-0000-000093C30000}"/>
    <cellStyle name="Millares 4 3 2 2 7 2 2" xfId="17726" xr:uid="{00000000-0005-0000-0000-000094C30000}"/>
    <cellStyle name="Millares 4 3 2 2 7 2 2 2" xfId="48780" xr:uid="{00000000-0005-0000-0000-000095C30000}"/>
    <cellStyle name="Millares 4 3 2 2 7 2 3" xfId="28096" xr:uid="{00000000-0005-0000-0000-000096C30000}"/>
    <cellStyle name="Millares 4 3 2 2 7 2 4" xfId="38440" xr:uid="{00000000-0005-0000-0000-000097C30000}"/>
    <cellStyle name="Millares 4 3 2 2 7 3" xfId="10811" xr:uid="{00000000-0005-0000-0000-000098C30000}"/>
    <cellStyle name="Millares 4 3 2 2 7 3 2" xfId="21177" xr:uid="{00000000-0005-0000-0000-000099C30000}"/>
    <cellStyle name="Millares 4 3 2 2 7 3 2 2" xfId="52226" xr:uid="{00000000-0005-0000-0000-00009AC30000}"/>
    <cellStyle name="Millares 4 3 2 2 7 3 3" xfId="31542" xr:uid="{00000000-0005-0000-0000-00009BC30000}"/>
    <cellStyle name="Millares 4 3 2 2 7 3 4" xfId="41886" xr:uid="{00000000-0005-0000-0000-00009CC30000}"/>
    <cellStyle name="Millares 4 3 2 2 7 4" xfId="14298" xr:uid="{00000000-0005-0000-0000-00009DC30000}"/>
    <cellStyle name="Millares 4 3 2 2 7 4 2" xfId="45354" xr:uid="{00000000-0005-0000-0000-00009EC30000}"/>
    <cellStyle name="Millares 4 3 2 2 7 5" xfId="24670" xr:uid="{00000000-0005-0000-0000-00009FC30000}"/>
    <cellStyle name="Millares 4 3 2 2 7 6" xfId="35014" xr:uid="{00000000-0005-0000-0000-0000A0C30000}"/>
    <cellStyle name="Millares 4 3 2 2 8" xfId="5619" xr:uid="{00000000-0005-0000-0000-0000A1C30000}"/>
    <cellStyle name="Millares 4 3 2 2 8 2" xfId="16016" xr:uid="{00000000-0005-0000-0000-0000A2C30000}"/>
    <cellStyle name="Millares 4 3 2 2 8 2 2" xfId="47072" xr:uid="{00000000-0005-0000-0000-0000A3C30000}"/>
    <cellStyle name="Millares 4 3 2 2 8 3" xfId="26388" xr:uid="{00000000-0005-0000-0000-0000A4C30000}"/>
    <cellStyle name="Millares 4 3 2 2 8 4" xfId="36732" xr:uid="{00000000-0005-0000-0000-0000A5C30000}"/>
    <cellStyle name="Millares 4 3 2 2 9" xfId="9053" xr:uid="{00000000-0005-0000-0000-0000A6C30000}"/>
    <cellStyle name="Millares 4 3 2 2 9 2" xfId="19438" xr:uid="{00000000-0005-0000-0000-0000A7C30000}"/>
    <cellStyle name="Millares 4 3 2 2 9 2 2" xfId="50488" xr:uid="{00000000-0005-0000-0000-0000A8C30000}"/>
    <cellStyle name="Millares 4 3 2 2 9 3" xfId="29804" xr:uid="{00000000-0005-0000-0000-0000A9C30000}"/>
    <cellStyle name="Millares 4 3 2 2 9 4" xfId="40148" xr:uid="{00000000-0005-0000-0000-0000AAC30000}"/>
    <cellStyle name="Millares 4 3 2 3" xfId="1755" xr:uid="{00000000-0005-0000-0000-0000ABC30000}"/>
    <cellStyle name="Millares 4 3 2 3 10" xfId="22974" xr:uid="{00000000-0005-0000-0000-0000ACC30000}"/>
    <cellStyle name="Millares 4 3 2 3 11" xfId="33318" xr:uid="{00000000-0005-0000-0000-0000ADC30000}"/>
    <cellStyle name="Millares 4 3 2 3 2" xfId="1756" xr:uid="{00000000-0005-0000-0000-0000AEC30000}"/>
    <cellStyle name="Millares 4 3 2 3 2 2" xfId="1757" xr:uid="{00000000-0005-0000-0000-0000AFC30000}"/>
    <cellStyle name="Millares 4 3 2 3 2 2 2" xfId="3915" xr:uid="{00000000-0005-0000-0000-0000B0C30000}"/>
    <cellStyle name="Millares 4 3 2 3 2 2 2 2" xfId="7345" xr:uid="{00000000-0005-0000-0000-0000B1C30000}"/>
    <cellStyle name="Millares 4 3 2 3 2 2 2 2 2" xfId="17740" xr:uid="{00000000-0005-0000-0000-0000B2C30000}"/>
    <cellStyle name="Millares 4 3 2 3 2 2 2 2 2 2" xfId="48794" xr:uid="{00000000-0005-0000-0000-0000B3C30000}"/>
    <cellStyle name="Millares 4 3 2 3 2 2 2 2 3" xfId="28110" xr:uid="{00000000-0005-0000-0000-0000B4C30000}"/>
    <cellStyle name="Millares 4 3 2 3 2 2 2 2 4" xfId="38454" xr:uid="{00000000-0005-0000-0000-0000B5C30000}"/>
    <cellStyle name="Millares 4 3 2 3 2 2 2 3" xfId="10825" xr:uid="{00000000-0005-0000-0000-0000B6C30000}"/>
    <cellStyle name="Millares 4 3 2 3 2 2 2 3 2" xfId="21191" xr:uid="{00000000-0005-0000-0000-0000B7C30000}"/>
    <cellStyle name="Millares 4 3 2 3 2 2 2 3 2 2" xfId="52240" xr:uid="{00000000-0005-0000-0000-0000B8C30000}"/>
    <cellStyle name="Millares 4 3 2 3 2 2 2 3 3" xfId="31556" xr:uid="{00000000-0005-0000-0000-0000B9C30000}"/>
    <cellStyle name="Millares 4 3 2 3 2 2 2 3 4" xfId="41900" xr:uid="{00000000-0005-0000-0000-0000BAC30000}"/>
    <cellStyle name="Millares 4 3 2 3 2 2 2 4" xfId="14312" xr:uid="{00000000-0005-0000-0000-0000BBC30000}"/>
    <cellStyle name="Millares 4 3 2 3 2 2 2 4 2" xfId="45368" xr:uid="{00000000-0005-0000-0000-0000BCC30000}"/>
    <cellStyle name="Millares 4 3 2 3 2 2 2 5" xfId="24684" xr:uid="{00000000-0005-0000-0000-0000BDC30000}"/>
    <cellStyle name="Millares 4 3 2 3 2 2 2 6" xfId="35028" xr:uid="{00000000-0005-0000-0000-0000BEC30000}"/>
    <cellStyle name="Millares 4 3 2 3 2 2 3" xfId="5633" xr:uid="{00000000-0005-0000-0000-0000BFC30000}"/>
    <cellStyle name="Millares 4 3 2 3 2 2 3 2" xfId="16030" xr:uid="{00000000-0005-0000-0000-0000C0C30000}"/>
    <cellStyle name="Millares 4 3 2 3 2 2 3 2 2" xfId="47086" xr:uid="{00000000-0005-0000-0000-0000C1C30000}"/>
    <cellStyle name="Millares 4 3 2 3 2 2 3 3" xfId="26402" xr:uid="{00000000-0005-0000-0000-0000C2C30000}"/>
    <cellStyle name="Millares 4 3 2 3 2 2 3 4" xfId="36746" xr:uid="{00000000-0005-0000-0000-0000C3C30000}"/>
    <cellStyle name="Millares 4 3 2 3 2 2 4" xfId="9067" xr:uid="{00000000-0005-0000-0000-0000C4C30000}"/>
    <cellStyle name="Millares 4 3 2 3 2 2 4 2" xfId="19452" xr:uid="{00000000-0005-0000-0000-0000C5C30000}"/>
    <cellStyle name="Millares 4 3 2 3 2 2 4 2 2" xfId="50502" xr:uid="{00000000-0005-0000-0000-0000C6C30000}"/>
    <cellStyle name="Millares 4 3 2 3 2 2 4 3" xfId="29818" xr:uid="{00000000-0005-0000-0000-0000C7C30000}"/>
    <cellStyle name="Millares 4 3 2 3 2 2 4 4" xfId="40162" xr:uid="{00000000-0005-0000-0000-0000C8C30000}"/>
    <cellStyle name="Millares 4 3 2 3 2 2 5" xfId="12604" xr:uid="{00000000-0005-0000-0000-0000C9C30000}"/>
    <cellStyle name="Millares 4 3 2 3 2 2 5 2" xfId="43660" xr:uid="{00000000-0005-0000-0000-0000CAC30000}"/>
    <cellStyle name="Millares 4 3 2 3 2 2 6" xfId="22976" xr:uid="{00000000-0005-0000-0000-0000CBC30000}"/>
    <cellStyle name="Millares 4 3 2 3 2 2 7" xfId="33320" xr:uid="{00000000-0005-0000-0000-0000CCC30000}"/>
    <cellStyle name="Millares 4 3 2 3 2 3" xfId="3914" xr:uid="{00000000-0005-0000-0000-0000CDC30000}"/>
    <cellStyle name="Millares 4 3 2 3 2 3 2" xfId="7344" xr:uid="{00000000-0005-0000-0000-0000CEC30000}"/>
    <cellStyle name="Millares 4 3 2 3 2 3 2 2" xfId="17739" xr:uid="{00000000-0005-0000-0000-0000CFC30000}"/>
    <cellStyle name="Millares 4 3 2 3 2 3 2 2 2" xfId="48793" xr:uid="{00000000-0005-0000-0000-0000D0C30000}"/>
    <cellStyle name="Millares 4 3 2 3 2 3 2 3" xfId="28109" xr:uid="{00000000-0005-0000-0000-0000D1C30000}"/>
    <cellStyle name="Millares 4 3 2 3 2 3 2 4" xfId="38453" xr:uid="{00000000-0005-0000-0000-0000D2C30000}"/>
    <cellStyle name="Millares 4 3 2 3 2 3 3" xfId="10824" xr:uid="{00000000-0005-0000-0000-0000D3C30000}"/>
    <cellStyle name="Millares 4 3 2 3 2 3 3 2" xfId="21190" xr:uid="{00000000-0005-0000-0000-0000D4C30000}"/>
    <cellStyle name="Millares 4 3 2 3 2 3 3 2 2" xfId="52239" xr:uid="{00000000-0005-0000-0000-0000D5C30000}"/>
    <cellStyle name="Millares 4 3 2 3 2 3 3 3" xfId="31555" xr:uid="{00000000-0005-0000-0000-0000D6C30000}"/>
    <cellStyle name="Millares 4 3 2 3 2 3 3 4" xfId="41899" xr:uid="{00000000-0005-0000-0000-0000D7C30000}"/>
    <cellStyle name="Millares 4 3 2 3 2 3 4" xfId="14311" xr:uid="{00000000-0005-0000-0000-0000D8C30000}"/>
    <cellStyle name="Millares 4 3 2 3 2 3 4 2" xfId="45367" xr:uid="{00000000-0005-0000-0000-0000D9C30000}"/>
    <cellStyle name="Millares 4 3 2 3 2 3 5" xfId="24683" xr:uid="{00000000-0005-0000-0000-0000DAC30000}"/>
    <cellStyle name="Millares 4 3 2 3 2 3 6" xfId="35027" xr:uid="{00000000-0005-0000-0000-0000DBC30000}"/>
    <cellStyle name="Millares 4 3 2 3 2 4" xfId="5632" xr:uid="{00000000-0005-0000-0000-0000DCC30000}"/>
    <cellStyle name="Millares 4 3 2 3 2 4 2" xfId="16029" xr:uid="{00000000-0005-0000-0000-0000DDC30000}"/>
    <cellStyle name="Millares 4 3 2 3 2 4 2 2" xfId="47085" xr:uid="{00000000-0005-0000-0000-0000DEC30000}"/>
    <cellStyle name="Millares 4 3 2 3 2 4 3" xfId="26401" xr:uid="{00000000-0005-0000-0000-0000DFC30000}"/>
    <cellStyle name="Millares 4 3 2 3 2 4 4" xfId="36745" xr:uid="{00000000-0005-0000-0000-0000E0C30000}"/>
    <cellStyle name="Millares 4 3 2 3 2 5" xfId="9066" xr:uid="{00000000-0005-0000-0000-0000E1C30000}"/>
    <cellStyle name="Millares 4 3 2 3 2 5 2" xfId="19451" xr:uid="{00000000-0005-0000-0000-0000E2C30000}"/>
    <cellStyle name="Millares 4 3 2 3 2 5 2 2" xfId="50501" xr:uid="{00000000-0005-0000-0000-0000E3C30000}"/>
    <cellStyle name="Millares 4 3 2 3 2 5 3" xfId="29817" xr:uid="{00000000-0005-0000-0000-0000E4C30000}"/>
    <cellStyle name="Millares 4 3 2 3 2 5 4" xfId="40161" xr:uid="{00000000-0005-0000-0000-0000E5C30000}"/>
    <cellStyle name="Millares 4 3 2 3 2 6" xfId="12603" xr:uid="{00000000-0005-0000-0000-0000E6C30000}"/>
    <cellStyle name="Millares 4 3 2 3 2 6 2" xfId="43659" xr:uid="{00000000-0005-0000-0000-0000E7C30000}"/>
    <cellStyle name="Millares 4 3 2 3 2 7" xfId="22975" xr:uid="{00000000-0005-0000-0000-0000E8C30000}"/>
    <cellStyle name="Millares 4 3 2 3 2 8" xfId="33319" xr:uid="{00000000-0005-0000-0000-0000E9C30000}"/>
    <cellStyle name="Millares 4 3 2 3 3" xfId="1758" xr:uid="{00000000-0005-0000-0000-0000EAC30000}"/>
    <cellStyle name="Millares 4 3 2 3 3 2" xfId="3916" xr:uid="{00000000-0005-0000-0000-0000EBC30000}"/>
    <cellStyle name="Millares 4 3 2 3 3 2 2" xfId="7346" xr:uid="{00000000-0005-0000-0000-0000ECC30000}"/>
    <cellStyle name="Millares 4 3 2 3 3 2 2 2" xfId="17741" xr:uid="{00000000-0005-0000-0000-0000EDC30000}"/>
    <cellStyle name="Millares 4 3 2 3 3 2 2 2 2" xfId="48795" xr:uid="{00000000-0005-0000-0000-0000EEC30000}"/>
    <cellStyle name="Millares 4 3 2 3 3 2 2 3" xfId="28111" xr:uid="{00000000-0005-0000-0000-0000EFC30000}"/>
    <cellStyle name="Millares 4 3 2 3 3 2 2 4" xfId="38455" xr:uid="{00000000-0005-0000-0000-0000F0C30000}"/>
    <cellStyle name="Millares 4 3 2 3 3 2 3" xfId="10826" xr:uid="{00000000-0005-0000-0000-0000F1C30000}"/>
    <cellStyle name="Millares 4 3 2 3 3 2 3 2" xfId="21192" xr:uid="{00000000-0005-0000-0000-0000F2C30000}"/>
    <cellStyle name="Millares 4 3 2 3 3 2 3 2 2" xfId="52241" xr:uid="{00000000-0005-0000-0000-0000F3C30000}"/>
    <cellStyle name="Millares 4 3 2 3 3 2 3 3" xfId="31557" xr:uid="{00000000-0005-0000-0000-0000F4C30000}"/>
    <cellStyle name="Millares 4 3 2 3 3 2 3 4" xfId="41901" xr:uid="{00000000-0005-0000-0000-0000F5C30000}"/>
    <cellStyle name="Millares 4 3 2 3 3 2 4" xfId="14313" xr:uid="{00000000-0005-0000-0000-0000F6C30000}"/>
    <cellStyle name="Millares 4 3 2 3 3 2 4 2" xfId="45369" xr:uid="{00000000-0005-0000-0000-0000F7C30000}"/>
    <cellStyle name="Millares 4 3 2 3 3 2 5" xfId="24685" xr:uid="{00000000-0005-0000-0000-0000F8C30000}"/>
    <cellStyle name="Millares 4 3 2 3 3 2 6" xfId="35029" xr:uid="{00000000-0005-0000-0000-0000F9C30000}"/>
    <cellStyle name="Millares 4 3 2 3 3 3" xfId="5634" xr:uid="{00000000-0005-0000-0000-0000FAC30000}"/>
    <cellStyle name="Millares 4 3 2 3 3 3 2" xfId="16031" xr:uid="{00000000-0005-0000-0000-0000FBC30000}"/>
    <cellStyle name="Millares 4 3 2 3 3 3 2 2" xfId="47087" xr:uid="{00000000-0005-0000-0000-0000FCC30000}"/>
    <cellStyle name="Millares 4 3 2 3 3 3 3" xfId="26403" xr:uid="{00000000-0005-0000-0000-0000FDC30000}"/>
    <cellStyle name="Millares 4 3 2 3 3 3 4" xfId="36747" xr:uid="{00000000-0005-0000-0000-0000FEC30000}"/>
    <cellStyle name="Millares 4 3 2 3 3 4" xfId="9068" xr:uid="{00000000-0005-0000-0000-0000FFC30000}"/>
    <cellStyle name="Millares 4 3 2 3 3 4 2" xfId="19453" xr:uid="{00000000-0005-0000-0000-000000C40000}"/>
    <cellStyle name="Millares 4 3 2 3 3 4 2 2" xfId="50503" xr:uid="{00000000-0005-0000-0000-000001C40000}"/>
    <cellStyle name="Millares 4 3 2 3 3 4 3" xfId="29819" xr:uid="{00000000-0005-0000-0000-000002C40000}"/>
    <cellStyle name="Millares 4 3 2 3 3 4 4" xfId="40163" xr:uid="{00000000-0005-0000-0000-000003C40000}"/>
    <cellStyle name="Millares 4 3 2 3 3 5" xfId="12605" xr:uid="{00000000-0005-0000-0000-000004C40000}"/>
    <cellStyle name="Millares 4 3 2 3 3 5 2" xfId="43661" xr:uid="{00000000-0005-0000-0000-000005C40000}"/>
    <cellStyle name="Millares 4 3 2 3 3 6" xfId="22977" xr:uid="{00000000-0005-0000-0000-000006C40000}"/>
    <cellStyle name="Millares 4 3 2 3 3 7" xfId="33321" xr:uid="{00000000-0005-0000-0000-000007C40000}"/>
    <cellStyle name="Millares 4 3 2 3 4" xfId="1759" xr:uid="{00000000-0005-0000-0000-000008C40000}"/>
    <cellStyle name="Millares 4 3 2 3 4 2" xfId="3917" xr:uid="{00000000-0005-0000-0000-000009C40000}"/>
    <cellStyle name="Millares 4 3 2 3 4 2 2" xfId="7347" xr:uid="{00000000-0005-0000-0000-00000AC40000}"/>
    <cellStyle name="Millares 4 3 2 3 4 2 2 2" xfId="17742" xr:uid="{00000000-0005-0000-0000-00000BC40000}"/>
    <cellStyle name="Millares 4 3 2 3 4 2 2 2 2" xfId="48796" xr:uid="{00000000-0005-0000-0000-00000CC40000}"/>
    <cellStyle name="Millares 4 3 2 3 4 2 2 3" xfId="28112" xr:uid="{00000000-0005-0000-0000-00000DC40000}"/>
    <cellStyle name="Millares 4 3 2 3 4 2 2 4" xfId="38456" xr:uid="{00000000-0005-0000-0000-00000EC40000}"/>
    <cellStyle name="Millares 4 3 2 3 4 2 3" xfId="10827" xr:uid="{00000000-0005-0000-0000-00000FC40000}"/>
    <cellStyle name="Millares 4 3 2 3 4 2 3 2" xfId="21193" xr:uid="{00000000-0005-0000-0000-000010C40000}"/>
    <cellStyle name="Millares 4 3 2 3 4 2 3 2 2" xfId="52242" xr:uid="{00000000-0005-0000-0000-000011C40000}"/>
    <cellStyle name="Millares 4 3 2 3 4 2 3 3" xfId="31558" xr:uid="{00000000-0005-0000-0000-000012C40000}"/>
    <cellStyle name="Millares 4 3 2 3 4 2 3 4" xfId="41902" xr:uid="{00000000-0005-0000-0000-000013C40000}"/>
    <cellStyle name="Millares 4 3 2 3 4 2 4" xfId="14314" xr:uid="{00000000-0005-0000-0000-000014C40000}"/>
    <cellStyle name="Millares 4 3 2 3 4 2 4 2" xfId="45370" xr:uid="{00000000-0005-0000-0000-000015C40000}"/>
    <cellStyle name="Millares 4 3 2 3 4 2 5" xfId="24686" xr:uid="{00000000-0005-0000-0000-000016C40000}"/>
    <cellStyle name="Millares 4 3 2 3 4 2 6" xfId="35030" xr:uid="{00000000-0005-0000-0000-000017C40000}"/>
    <cellStyle name="Millares 4 3 2 3 4 3" xfId="5635" xr:uid="{00000000-0005-0000-0000-000018C40000}"/>
    <cellStyle name="Millares 4 3 2 3 4 3 2" xfId="16032" xr:uid="{00000000-0005-0000-0000-000019C40000}"/>
    <cellStyle name="Millares 4 3 2 3 4 3 2 2" xfId="47088" xr:uid="{00000000-0005-0000-0000-00001AC40000}"/>
    <cellStyle name="Millares 4 3 2 3 4 3 3" xfId="26404" xr:uid="{00000000-0005-0000-0000-00001BC40000}"/>
    <cellStyle name="Millares 4 3 2 3 4 3 4" xfId="36748" xr:uid="{00000000-0005-0000-0000-00001CC40000}"/>
    <cellStyle name="Millares 4 3 2 3 4 4" xfId="9069" xr:uid="{00000000-0005-0000-0000-00001DC40000}"/>
    <cellStyle name="Millares 4 3 2 3 4 4 2" xfId="19454" xr:uid="{00000000-0005-0000-0000-00001EC40000}"/>
    <cellStyle name="Millares 4 3 2 3 4 4 2 2" xfId="50504" xr:uid="{00000000-0005-0000-0000-00001FC40000}"/>
    <cellStyle name="Millares 4 3 2 3 4 4 3" xfId="29820" xr:uid="{00000000-0005-0000-0000-000020C40000}"/>
    <cellStyle name="Millares 4 3 2 3 4 4 4" xfId="40164" xr:uid="{00000000-0005-0000-0000-000021C40000}"/>
    <cellStyle name="Millares 4 3 2 3 4 5" xfId="12606" xr:uid="{00000000-0005-0000-0000-000022C40000}"/>
    <cellStyle name="Millares 4 3 2 3 4 5 2" xfId="43662" xr:uid="{00000000-0005-0000-0000-000023C40000}"/>
    <cellStyle name="Millares 4 3 2 3 4 6" xfId="22978" xr:uid="{00000000-0005-0000-0000-000024C40000}"/>
    <cellStyle name="Millares 4 3 2 3 4 7" xfId="33322" xr:uid="{00000000-0005-0000-0000-000025C40000}"/>
    <cellStyle name="Millares 4 3 2 3 5" xfId="1760" xr:uid="{00000000-0005-0000-0000-000026C40000}"/>
    <cellStyle name="Millares 4 3 2 3 5 2" xfId="3918" xr:uid="{00000000-0005-0000-0000-000027C40000}"/>
    <cellStyle name="Millares 4 3 2 3 5 2 2" xfId="7348" xr:uid="{00000000-0005-0000-0000-000028C40000}"/>
    <cellStyle name="Millares 4 3 2 3 5 2 2 2" xfId="17743" xr:uid="{00000000-0005-0000-0000-000029C40000}"/>
    <cellStyle name="Millares 4 3 2 3 5 2 2 2 2" xfId="48797" xr:uid="{00000000-0005-0000-0000-00002AC40000}"/>
    <cellStyle name="Millares 4 3 2 3 5 2 2 3" xfId="28113" xr:uid="{00000000-0005-0000-0000-00002BC40000}"/>
    <cellStyle name="Millares 4 3 2 3 5 2 2 4" xfId="38457" xr:uid="{00000000-0005-0000-0000-00002CC40000}"/>
    <cellStyle name="Millares 4 3 2 3 5 2 3" xfId="10828" xr:uid="{00000000-0005-0000-0000-00002DC40000}"/>
    <cellStyle name="Millares 4 3 2 3 5 2 3 2" xfId="21194" xr:uid="{00000000-0005-0000-0000-00002EC40000}"/>
    <cellStyle name="Millares 4 3 2 3 5 2 3 2 2" xfId="52243" xr:uid="{00000000-0005-0000-0000-00002FC40000}"/>
    <cellStyle name="Millares 4 3 2 3 5 2 3 3" xfId="31559" xr:uid="{00000000-0005-0000-0000-000030C40000}"/>
    <cellStyle name="Millares 4 3 2 3 5 2 3 4" xfId="41903" xr:uid="{00000000-0005-0000-0000-000031C40000}"/>
    <cellStyle name="Millares 4 3 2 3 5 2 4" xfId="14315" xr:uid="{00000000-0005-0000-0000-000032C40000}"/>
    <cellStyle name="Millares 4 3 2 3 5 2 4 2" xfId="45371" xr:uid="{00000000-0005-0000-0000-000033C40000}"/>
    <cellStyle name="Millares 4 3 2 3 5 2 5" xfId="24687" xr:uid="{00000000-0005-0000-0000-000034C40000}"/>
    <cellStyle name="Millares 4 3 2 3 5 2 6" xfId="35031" xr:uid="{00000000-0005-0000-0000-000035C40000}"/>
    <cellStyle name="Millares 4 3 2 3 5 3" xfId="5636" xr:uid="{00000000-0005-0000-0000-000036C40000}"/>
    <cellStyle name="Millares 4 3 2 3 5 3 2" xfId="16033" xr:uid="{00000000-0005-0000-0000-000037C40000}"/>
    <cellStyle name="Millares 4 3 2 3 5 3 2 2" xfId="47089" xr:uid="{00000000-0005-0000-0000-000038C40000}"/>
    <cellStyle name="Millares 4 3 2 3 5 3 3" xfId="26405" xr:uid="{00000000-0005-0000-0000-000039C40000}"/>
    <cellStyle name="Millares 4 3 2 3 5 3 4" xfId="36749" xr:uid="{00000000-0005-0000-0000-00003AC40000}"/>
    <cellStyle name="Millares 4 3 2 3 5 4" xfId="9070" xr:uid="{00000000-0005-0000-0000-00003BC40000}"/>
    <cellStyle name="Millares 4 3 2 3 5 4 2" xfId="19455" xr:uid="{00000000-0005-0000-0000-00003CC40000}"/>
    <cellStyle name="Millares 4 3 2 3 5 4 2 2" xfId="50505" xr:uid="{00000000-0005-0000-0000-00003DC40000}"/>
    <cellStyle name="Millares 4 3 2 3 5 4 3" xfId="29821" xr:uid="{00000000-0005-0000-0000-00003EC40000}"/>
    <cellStyle name="Millares 4 3 2 3 5 4 4" xfId="40165" xr:uid="{00000000-0005-0000-0000-00003FC40000}"/>
    <cellStyle name="Millares 4 3 2 3 5 5" xfId="12607" xr:uid="{00000000-0005-0000-0000-000040C40000}"/>
    <cellStyle name="Millares 4 3 2 3 5 5 2" xfId="43663" xr:uid="{00000000-0005-0000-0000-000041C40000}"/>
    <cellStyle name="Millares 4 3 2 3 5 6" xfId="22979" xr:uid="{00000000-0005-0000-0000-000042C40000}"/>
    <cellStyle name="Millares 4 3 2 3 5 7" xfId="33323" xr:uid="{00000000-0005-0000-0000-000043C40000}"/>
    <cellStyle name="Millares 4 3 2 3 6" xfId="3913" xr:uid="{00000000-0005-0000-0000-000044C40000}"/>
    <cellStyle name="Millares 4 3 2 3 6 2" xfId="7343" xr:uid="{00000000-0005-0000-0000-000045C40000}"/>
    <cellStyle name="Millares 4 3 2 3 6 2 2" xfId="17738" xr:uid="{00000000-0005-0000-0000-000046C40000}"/>
    <cellStyle name="Millares 4 3 2 3 6 2 2 2" xfId="48792" xr:uid="{00000000-0005-0000-0000-000047C40000}"/>
    <cellStyle name="Millares 4 3 2 3 6 2 3" xfId="28108" xr:uid="{00000000-0005-0000-0000-000048C40000}"/>
    <cellStyle name="Millares 4 3 2 3 6 2 4" xfId="38452" xr:uid="{00000000-0005-0000-0000-000049C40000}"/>
    <cellStyle name="Millares 4 3 2 3 6 3" xfId="10823" xr:uid="{00000000-0005-0000-0000-00004AC40000}"/>
    <cellStyle name="Millares 4 3 2 3 6 3 2" xfId="21189" xr:uid="{00000000-0005-0000-0000-00004BC40000}"/>
    <cellStyle name="Millares 4 3 2 3 6 3 2 2" xfId="52238" xr:uid="{00000000-0005-0000-0000-00004CC40000}"/>
    <cellStyle name="Millares 4 3 2 3 6 3 3" xfId="31554" xr:uid="{00000000-0005-0000-0000-00004DC40000}"/>
    <cellStyle name="Millares 4 3 2 3 6 3 4" xfId="41898" xr:uid="{00000000-0005-0000-0000-00004EC40000}"/>
    <cellStyle name="Millares 4 3 2 3 6 4" xfId="14310" xr:uid="{00000000-0005-0000-0000-00004FC40000}"/>
    <cellStyle name="Millares 4 3 2 3 6 4 2" xfId="45366" xr:uid="{00000000-0005-0000-0000-000050C40000}"/>
    <cellStyle name="Millares 4 3 2 3 6 5" xfId="24682" xr:uid="{00000000-0005-0000-0000-000051C40000}"/>
    <cellStyle name="Millares 4 3 2 3 6 6" xfId="35026" xr:uid="{00000000-0005-0000-0000-000052C40000}"/>
    <cellStyle name="Millares 4 3 2 3 7" xfId="5631" xr:uid="{00000000-0005-0000-0000-000053C40000}"/>
    <cellStyle name="Millares 4 3 2 3 7 2" xfId="16028" xr:uid="{00000000-0005-0000-0000-000054C40000}"/>
    <cellStyle name="Millares 4 3 2 3 7 2 2" xfId="47084" xr:uid="{00000000-0005-0000-0000-000055C40000}"/>
    <cellStyle name="Millares 4 3 2 3 7 3" xfId="26400" xr:uid="{00000000-0005-0000-0000-000056C40000}"/>
    <cellStyle name="Millares 4 3 2 3 7 4" xfId="36744" xr:uid="{00000000-0005-0000-0000-000057C40000}"/>
    <cellStyle name="Millares 4 3 2 3 8" xfId="9065" xr:uid="{00000000-0005-0000-0000-000058C40000}"/>
    <cellStyle name="Millares 4 3 2 3 8 2" xfId="19450" xr:uid="{00000000-0005-0000-0000-000059C40000}"/>
    <cellStyle name="Millares 4 3 2 3 8 2 2" xfId="50500" xr:uid="{00000000-0005-0000-0000-00005AC40000}"/>
    <cellStyle name="Millares 4 3 2 3 8 3" xfId="29816" xr:uid="{00000000-0005-0000-0000-00005BC40000}"/>
    <cellStyle name="Millares 4 3 2 3 8 4" xfId="40160" xr:uid="{00000000-0005-0000-0000-00005CC40000}"/>
    <cellStyle name="Millares 4 3 2 3 9" xfId="12602" xr:uid="{00000000-0005-0000-0000-00005DC40000}"/>
    <cellStyle name="Millares 4 3 2 3 9 2" xfId="43658" xr:uid="{00000000-0005-0000-0000-00005EC40000}"/>
    <cellStyle name="Millares 4 3 2 4" xfId="1761" xr:uid="{00000000-0005-0000-0000-00005FC40000}"/>
    <cellStyle name="Millares 4 3 2 4 2" xfId="1762" xr:uid="{00000000-0005-0000-0000-000060C40000}"/>
    <cellStyle name="Millares 4 3 2 4 2 2" xfId="3920" xr:uid="{00000000-0005-0000-0000-000061C40000}"/>
    <cellStyle name="Millares 4 3 2 4 2 2 2" xfId="7350" xr:uid="{00000000-0005-0000-0000-000062C40000}"/>
    <cellStyle name="Millares 4 3 2 4 2 2 2 2" xfId="17745" xr:uid="{00000000-0005-0000-0000-000063C40000}"/>
    <cellStyle name="Millares 4 3 2 4 2 2 2 2 2" xfId="48799" xr:uid="{00000000-0005-0000-0000-000064C40000}"/>
    <cellStyle name="Millares 4 3 2 4 2 2 2 3" xfId="28115" xr:uid="{00000000-0005-0000-0000-000065C40000}"/>
    <cellStyle name="Millares 4 3 2 4 2 2 2 4" xfId="38459" xr:uid="{00000000-0005-0000-0000-000066C40000}"/>
    <cellStyle name="Millares 4 3 2 4 2 2 3" xfId="10830" xr:uid="{00000000-0005-0000-0000-000067C40000}"/>
    <cellStyle name="Millares 4 3 2 4 2 2 3 2" xfId="21196" xr:uid="{00000000-0005-0000-0000-000068C40000}"/>
    <cellStyle name="Millares 4 3 2 4 2 2 3 2 2" xfId="52245" xr:uid="{00000000-0005-0000-0000-000069C40000}"/>
    <cellStyle name="Millares 4 3 2 4 2 2 3 3" xfId="31561" xr:uid="{00000000-0005-0000-0000-00006AC40000}"/>
    <cellStyle name="Millares 4 3 2 4 2 2 3 4" xfId="41905" xr:uid="{00000000-0005-0000-0000-00006BC40000}"/>
    <cellStyle name="Millares 4 3 2 4 2 2 4" xfId="14317" xr:uid="{00000000-0005-0000-0000-00006CC40000}"/>
    <cellStyle name="Millares 4 3 2 4 2 2 4 2" xfId="45373" xr:uid="{00000000-0005-0000-0000-00006DC40000}"/>
    <cellStyle name="Millares 4 3 2 4 2 2 5" xfId="24689" xr:uid="{00000000-0005-0000-0000-00006EC40000}"/>
    <cellStyle name="Millares 4 3 2 4 2 2 6" xfId="35033" xr:uid="{00000000-0005-0000-0000-00006FC40000}"/>
    <cellStyle name="Millares 4 3 2 4 2 3" xfId="5638" xr:uid="{00000000-0005-0000-0000-000070C40000}"/>
    <cellStyle name="Millares 4 3 2 4 2 3 2" xfId="16035" xr:uid="{00000000-0005-0000-0000-000071C40000}"/>
    <cellStyle name="Millares 4 3 2 4 2 3 2 2" xfId="47091" xr:uid="{00000000-0005-0000-0000-000072C40000}"/>
    <cellStyle name="Millares 4 3 2 4 2 3 3" xfId="26407" xr:uid="{00000000-0005-0000-0000-000073C40000}"/>
    <cellStyle name="Millares 4 3 2 4 2 3 4" xfId="36751" xr:uid="{00000000-0005-0000-0000-000074C40000}"/>
    <cellStyle name="Millares 4 3 2 4 2 4" xfId="9072" xr:uid="{00000000-0005-0000-0000-000075C40000}"/>
    <cellStyle name="Millares 4 3 2 4 2 4 2" xfId="19457" xr:uid="{00000000-0005-0000-0000-000076C40000}"/>
    <cellStyle name="Millares 4 3 2 4 2 4 2 2" xfId="50507" xr:uid="{00000000-0005-0000-0000-000077C40000}"/>
    <cellStyle name="Millares 4 3 2 4 2 4 3" xfId="29823" xr:uid="{00000000-0005-0000-0000-000078C40000}"/>
    <cellStyle name="Millares 4 3 2 4 2 4 4" xfId="40167" xr:uid="{00000000-0005-0000-0000-000079C40000}"/>
    <cellStyle name="Millares 4 3 2 4 2 5" xfId="12609" xr:uid="{00000000-0005-0000-0000-00007AC40000}"/>
    <cellStyle name="Millares 4 3 2 4 2 5 2" xfId="43665" xr:uid="{00000000-0005-0000-0000-00007BC40000}"/>
    <cellStyle name="Millares 4 3 2 4 2 6" xfId="22981" xr:uid="{00000000-0005-0000-0000-00007CC40000}"/>
    <cellStyle name="Millares 4 3 2 4 2 7" xfId="33325" xr:uid="{00000000-0005-0000-0000-00007DC40000}"/>
    <cellStyle name="Millares 4 3 2 4 3" xfId="1763" xr:uid="{00000000-0005-0000-0000-00007EC40000}"/>
    <cellStyle name="Millares 4 3 2 4 3 2" xfId="3921" xr:uid="{00000000-0005-0000-0000-00007FC40000}"/>
    <cellStyle name="Millares 4 3 2 4 3 2 2" xfId="7351" xr:uid="{00000000-0005-0000-0000-000080C40000}"/>
    <cellStyle name="Millares 4 3 2 4 3 2 2 2" xfId="17746" xr:uid="{00000000-0005-0000-0000-000081C40000}"/>
    <cellStyle name="Millares 4 3 2 4 3 2 2 2 2" xfId="48800" xr:uid="{00000000-0005-0000-0000-000082C40000}"/>
    <cellStyle name="Millares 4 3 2 4 3 2 2 3" xfId="28116" xr:uid="{00000000-0005-0000-0000-000083C40000}"/>
    <cellStyle name="Millares 4 3 2 4 3 2 2 4" xfId="38460" xr:uid="{00000000-0005-0000-0000-000084C40000}"/>
    <cellStyle name="Millares 4 3 2 4 3 2 3" xfId="10831" xr:uid="{00000000-0005-0000-0000-000085C40000}"/>
    <cellStyle name="Millares 4 3 2 4 3 2 3 2" xfId="21197" xr:uid="{00000000-0005-0000-0000-000086C40000}"/>
    <cellStyle name="Millares 4 3 2 4 3 2 3 2 2" xfId="52246" xr:uid="{00000000-0005-0000-0000-000087C40000}"/>
    <cellStyle name="Millares 4 3 2 4 3 2 3 3" xfId="31562" xr:uid="{00000000-0005-0000-0000-000088C40000}"/>
    <cellStyle name="Millares 4 3 2 4 3 2 3 4" xfId="41906" xr:uid="{00000000-0005-0000-0000-000089C40000}"/>
    <cellStyle name="Millares 4 3 2 4 3 2 4" xfId="14318" xr:uid="{00000000-0005-0000-0000-00008AC40000}"/>
    <cellStyle name="Millares 4 3 2 4 3 2 4 2" xfId="45374" xr:uid="{00000000-0005-0000-0000-00008BC40000}"/>
    <cellStyle name="Millares 4 3 2 4 3 2 5" xfId="24690" xr:uid="{00000000-0005-0000-0000-00008CC40000}"/>
    <cellStyle name="Millares 4 3 2 4 3 2 6" xfId="35034" xr:uid="{00000000-0005-0000-0000-00008DC40000}"/>
    <cellStyle name="Millares 4 3 2 4 3 3" xfId="5639" xr:uid="{00000000-0005-0000-0000-00008EC40000}"/>
    <cellStyle name="Millares 4 3 2 4 3 3 2" xfId="16036" xr:uid="{00000000-0005-0000-0000-00008FC40000}"/>
    <cellStyle name="Millares 4 3 2 4 3 3 2 2" xfId="47092" xr:uid="{00000000-0005-0000-0000-000090C40000}"/>
    <cellStyle name="Millares 4 3 2 4 3 3 3" xfId="26408" xr:uid="{00000000-0005-0000-0000-000091C40000}"/>
    <cellStyle name="Millares 4 3 2 4 3 3 4" xfId="36752" xr:uid="{00000000-0005-0000-0000-000092C40000}"/>
    <cellStyle name="Millares 4 3 2 4 3 4" xfId="9073" xr:uid="{00000000-0005-0000-0000-000093C40000}"/>
    <cellStyle name="Millares 4 3 2 4 3 4 2" xfId="19458" xr:uid="{00000000-0005-0000-0000-000094C40000}"/>
    <cellStyle name="Millares 4 3 2 4 3 4 2 2" xfId="50508" xr:uid="{00000000-0005-0000-0000-000095C40000}"/>
    <cellStyle name="Millares 4 3 2 4 3 4 3" xfId="29824" xr:uid="{00000000-0005-0000-0000-000096C40000}"/>
    <cellStyle name="Millares 4 3 2 4 3 4 4" xfId="40168" xr:uid="{00000000-0005-0000-0000-000097C40000}"/>
    <cellStyle name="Millares 4 3 2 4 3 5" xfId="12610" xr:uid="{00000000-0005-0000-0000-000098C40000}"/>
    <cellStyle name="Millares 4 3 2 4 3 5 2" xfId="43666" xr:uid="{00000000-0005-0000-0000-000099C40000}"/>
    <cellStyle name="Millares 4 3 2 4 3 6" xfId="22982" xr:uid="{00000000-0005-0000-0000-00009AC40000}"/>
    <cellStyle name="Millares 4 3 2 4 3 7" xfId="33326" xr:uid="{00000000-0005-0000-0000-00009BC40000}"/>
    <cellStyle name="Millares 4 3 2 4 4" xfId="3919" xr:uid="{00000000-0005-0000-0000-00009CC40000}"/>
    <cellStyle name="Millares 4 3 2 4 4 2" xfId="7349" xr:uid="{00000000-0005-0000-0000-00009DC40000}"/>
    <cellStyle name="Millares 4 3 2 4 4 2 2" xfId="17744" xr:uid="{00000000-0005-0000-0000-00009EC40000}"/>
    <cellStyle name="Millares 4 3 2 4 4 2 2 2" xfId="48798" xr:uid="{00000000-0005-0000-0000-00009FC40000}"/>
    <cellStyle name="Millares 4 3 2 4 4 2 3" xfId="28114" xr:uid="{00000000-0005-0000-0000-0000A0C40000}"/>
    <cellStyle name="Millares 4 3 2 4 4 2 4" xfId="38458" xr:uid="{00000000-0005-0000-0000-0000A1C40000}"/>
    <cellStyle name="Millares 4 3 2 4 4 3" xfId="10829" xr:uid="{00000000-0005-0000-0000-0000A2C40000}"/>
    <cellStyle name="Millares 4 3 2 4 4 3 2" xfId="21195" xr:uid="{00000000-0005-0000-0000-0000A3C40000}"/>
    <cellStyle name="Millares 4 3 2 4 4 3 2 2" xfId="52244" xr:uid="{00000000-0005-0000-0000-0000A4C40000}"/>
    <cellStyle name="Millares 4 3 2 4 4 3 3" xfId="31560" xr:uid="{00000000-0005-0000-0000-0000A5C40000}"/>
    <cellStyle name="Millares 4 3 2 4 4 3 4" xfId="41904" xr:uid="{00000000-0005-0000-0000-0000A6C40000}"/>
    <cellStyle name="Millares 4 3 2 4 4 4" xfId="14316" xr:uid="{00000000-0005-0000-0000-0000A7C40000}"/>
    <cellStyle name="Millares 4 3 2 4 4 4 2" xfId="45372" xr:uid="{00000000-0005-0000-0000-0000A8C40000}"/>
    <cellStyle name="Millares 4 3 2 4 4 5" xfId="24688" xr:uid="{00000000-0005-0000-0000-0000A9C40000}"/>
    <cellStyle name="Millares 4 3 2 4 4 6" xfId="35032" xr:uid="{00000000-0005-0000-0000-0000AAC40000}"/>
    <cellStyle name="Millares 4 3 2 4 5" xfId="5637" xr:uid="{00000000-0005-0000-0000-0000ABC40000}"/>
    <cellStyle name="Millares 4 3 2 4 5 2" xfId="16034" xr:uid="{00000000-0005-0000-0000-0000ACC40000}"/>
    <cellStyle name="Millares 4 3 2 4 5 2 2" xfId="47090" xr:uid="{00000000-0005-0000-0000-0000ADC40000}"/>
    <cellStyle name="Millares 4 3 2 4 5 3" xfId="26406" xr:uid="{00000000-0005-0000-0000-0000AEC40000}"/>
    <cellStyle name="Millares 4 3 2 4 5 4" xfId="36750" xr:uid="{00000000-0005-0000-0000-0000AFC40000}"/>
    <cellStyle name="Millares 4 3 2 4 6" xfId="9071" xr:uid="{00000000-0005-0000-0000-0000B0C40000}"/>
    <cellStyle name="Millares 4 3 2 4 6 2" xfId="19456" xr:uid="{00000000-0005-0000-0000-0000B1C40000}"/>
    <cellStyle name="Millares 4 3 2 4 6 2 2" xfId="50506" xr:uid="{00000000-0005-0000-0000-0000B2C40000}"/>
    <cellStyle name="Millares 4 3 2 4 6 3" xfId="29822" xr:uid="{00000000-0005-0000-0000-0000B3C40000}"/>
    <cellStyle name="Millares 4 3 2 4 6 4" xfId="40166" xr:uid="{00000000-0005-0000-0000-0000B4C40000}"/>
    <cellStyle name="Millares 4 3 2 4 7" xfId="12608" xr:uid="{00000000-0005-0000-0000-0000B5C40000}"/>
    <cellStyle name="Millares 4 3 2 4 7 2" xfId="43664" xr:uid="{00000000-0005-0000-0000-0000B6C40000}"/>
    <cellStyle name="Millares 4 3 2 4 8" xfId="22980" xr:uid="{00000000-0005-0000-0000-0000B7C40000}"/>
    <cellStyle name="Millares 4 3 2 4 9" xfId="33324" xr:uid="{00000000-0005-0000-0000-0000B8C40000}"/>
    <cellStyle name="Millares 4 3 2 5" xfId="1764" xr:uid="{00000000-0005-0000-0000-0000B9C40000}"/>
    <cellStyle name="Millares 4 3 2 5 2" xfId="3922" xr:uid="{00000000-0005-0000-0000-0000BAC40000}"/>
    <cellStyle name="Millares 4 3 2 5 2 2" xfId="7352" xr:uid="{00000000-0005-0000-0000-0000BBC40000}"/>
    <cellStyle name="Millares 4 3 2 5 2 2 2" xfId="17747" xr:uid="{00000000-0005-0000-0000-0000BCC40000}"/>
    <cellStyle name="Millares 4 3 2 5 2 2 2 2" xfId="48801" xr:uid="{00000000-0005-0000-0000-0000BDC40000}"/>
    <cellStyle name="Millares 4 3 2 5 2 2 3" xfId="28117" xr:uid="{00000000-0005-0000-0000-0000BEC40000}"/>
    <cellStyle name="Millares 4 3 2 5 2 2 4" xfId="38461" xr:uid="{00000000-0005-0000-0000-0000BFC40000}"/>
    <cellStyle name="Millares 4 3 2 5 2 3" xfId="10832" xr:uid="{00000000-0005-0000-0000-0000C0C40000}"/>
    <cellStyle name="Millares 4 3 2 5 2 3 2" xfId="21198" xr:uid="{00000000-0005-0000-0000-0000C1C40000}"/>
    <cellStyle name="Millares 4 3 2 5 2 3 2 2" xfId="52247" xr:uid="{00000000-0005-0000-0000-0000C2C40000}"/>
    <cellStyle name="Millares 4 3 2 5 2 3 3" xfId="31563" xr:uid="{00000000-0005-0000-0000-0000C3C40000}"/>
    <cellStyle name="Millares 4 3 2 5 2 3 4" xfId="41907" xr:uid="{00000000-0005-0000-0000-0000C4C40000}"/>
    <cellStyle name="Millares 4 3 2 5 2 4" xfId="14319" xr:uid="{00000000-0005-0000-0000-0000C5C40000}"/>
    <cellStyle name="Millares 4 3 2 5 2 4 2" xfId="45375" xr:uid="{00000000-0005-0000-0000-0000C6C40000}"/>
    <cellStyle name="Millares 4 3 2 5 2 5" xfId="24691" xr:uid="{00000000-0005-0000-0000-0000C7C40000}"/>
    <cellStyle name="Millares 4 3 2 5 2 6" xfId="35035" xr:uid="{00000000-0005-0000-0000-0000C8C40000}"/>
    <cellStyle name="Millares 4 3 2 5 3" xfId="5640" xr:uid="{00000000-0005-0000-0000-0000C9C40000}"/>
    <cellStyle name="Millares 4 3 2 5 3 2" xfId="16037" xr:uid="{00000000-0005-0000-0000-0000CAC40000}"/>
    <cellStyle name="Millares 4 3 2 5 3 2 2" xfId="47093" xr:uid="{00000000-0005-0000-0000-0000CBC40000}"/>
    <cellStyle name="Millares 4 3 2 5 3 3" xfId="26409" xr:uid="{00000000-0005-0000-0000-0000CCC40000}"/>
    <cellStyle name="Millares 4 3 2 5 3 4" xfId="36753" xr:uid="{00000000-0005-0000-0000-0000CDC40000}"/>
    <cellStyle name="Millares 4 3 2 5 4" xfId="9074" xr:uid="{00000000-0005-0000-0000-0000CEC40000}"/>
    <cellStyle name="Millares 4 3 2 5 4 2" xfId="19459" xr:uid="{00000000-0005-0000-0000-0000CFC40000}"/>
    <cellStyle name="Millares 4 3 2 5 4 2 2" xfId="50509" xr:uid="{00000000-0005-0000-0000-0000D0C40000}"/>
    <cellStyle name="Millares 4 3 2 5 4 3" xfId="29825" xr:uid="{00000000-0005-0000-0000-0000D1C40000}"/>
    <cellStyle name="Millares 4 3 2 5 4 4" xfId="40169" xr:uid="{00000000-0005-0000-0000-0000D2C40000}"/>
    <cellStyle name="Millares 4 3 2 5 5" xfId="12611" xr:uid="{00000000-0005-0000-0000-0000D3C40000}"/>
    <cellStyle name="Millares 4 3 2 5 5 2" xfId="43667" xr:uid="{00000000-0005-0000-0000-0000D4C40000}"/>
    <cellStyle name="Millares 4 3 2 5 6" xfId="22983" xr:uid="{00000000-0005-0000-0000-0000D5C40000}"/>
    <cellStyle name="Millares 4 3 2 5 7" xfId="33327" xr:uid="{00000000-0005-0000-0000-0000D6C40000}"/>
    <cellStyle name="Millares 4 3 2 6" xfId="1765" xr:uid="{00000000-0005-0000-0000-0000D7C40000}"/>
    <cellStyle name="Millares 4 3 2 6 2" xfId="3923" xr:uid="{00000000-0005-0000-0000-0000D8C40000}"/>
    <cellStyle name="Millares 4 3 2 6 2 2" xfId="7353" xr:uid="{00000000-0005-0000-0000-0000D9C40000}"/>
    <cellStyle name="Millares 4 3 2 6 2 2 2" xfId="17748" xr:uid="{00000000-0005-0000-0000-0000DAC40000}"/>
    <cellStyle name="Millares 4 3 2 6 2 2 2 2" xfId="48802" xr:uid="{00000000-0005-0000-0000-0000DBC40000}"/>
    <cellStyle name="Millares 4 3 2 6 2 2 3" xfId="28118" xr:uid="{00000000-0005-0000-0000-0000DCC40000}"/>
    <cellStyle name="Millares 4 3 2 6 2 2 4" xfId="38462" xr:uid="{00000000-0005-0000-0000-0000DDC40000}"/>
    <cellStyle name="Millares 4 3 2 6 2 3" xfId="10833" xr:uid="{00000000-0005-0000-0000-0000DEC40000}"/>
    <cellStyle name="Millares 4 3 2 6 2 3 2" xfId="21199" xr:uid="{00000000-0005-0000-0000-0000DFC40000}"/>
    <cellStyle name="Millares 4 3 2 6 2 3 2 2" xfId="52248" xr:uid="{00000000-0005-0000-0000-0000E0C40000}"/>
    <cellStyle name="Millares 4 3 2 6 2 3 3" xfId="31564" xr:uid="{00000000-0005-0000-0000-0000E1C40000}"/>
    <cellStyle name="Millares 4 3 2 6 2 3 4" xfId="41908" xr:uid="{00000000-0005-0000-0000-0000E2C40000}"/>
    <cellStyle name="Millares 4 3 2 6 2 4" xfId="14320" xr:uid="{00000000-0005-0000-0000-0000E3C40000}"/>
    <cellStyle name="Millares 4 3 2 6 2 4 2" xfId="45376" xr:uid="{00000000-0005-0000-0000-0000E4C40000}"/>
    <cellStyle name="Millares 4 3 2 6 2 5" xfId="24692" xr:uid="{00000000-0005-0000-0000-0000E5C40000}"/>
    <cellStyle name="Millares 4 3 2 6 2 6" xfId="35036" xr:uid="{00000000-0005-0000-0000-0000E6C40000}"/>
    <cellStyle name="Millares 4 3 2 6 3" xfId="5641" xr:uid="{00000000-0005-0000-0000-0000E7C40000}"/>
    <cellStyle name="Millares 4 3 2 6 3 2" xfId="16038" xr:uid="{00000000-0005-0000-0000-0000E8C40000}"/>
    <cellStyle name="Millares 4 3 2 6 3 2 2" xfId="47094" xr:uid="{00000000-0005-0000-0000-0000E9C40000}"/>
    <cellStyle name="Millares 4 3 2 6 3 3" xfId="26410" xr:uid="{00000000-0005-0000-0000-0000EAC40000}"/>
    <cellStyle name="Millares 4 3 2 6 3 4" xfId="36754" xr:uid="{00000000-0005-0000-0000-0000EBC40000}"/>
    <cellStyle name="Millares 4 3 2 6 4" xfId="9075" xr:uid="{00000000-0005-0000-0000-0000ECC40000}"/>
    <cellStyle name="Millares 4 3 2 6 4 2" xfId="19460" xr:uid="{00000000-0005-0000-0000-0000EDC40000}"/>
    <cellStyle name="Millares 4 3 2 6 4 2 2" xfId="50510" xr:uid="{00000000-0005-0000-0000-0000EEC40000}"/>
    <cellStyle name="Millares 4 3 2 6 4 3" xfId="29826" xr:uid="{00000000-0005-0000-0000-0000EFC40000}"/>
    <cellStyle name="Millares 4 3 2 6 4 4" xfId="40170" xr:uid="{00000000-0005-0000-0000-0000F0C40000}"/>
    <cellStyle name="Millares 4 3 2 6 5" xfId="12612" xr:uid="{00000000-0005-0000-0000-0000F1C40000}"/>
    <cellStyle name="Millares 4 3 2 6 5 2" xfId="43668" xr:uid="{00000000-0005-0000-0000-0000F2C40000}"/>
    <cellStyle name="Millares 4 3 2 6 6" xfId="22984" xr:uid="{00000000-0005-0000-0000-0000F3C40000}"/>
    <cellStyle name="Millares 4 3 2 6 7" xfId="33328" xr:uid="{00000000-0005-0000-0000-0000F4C40000}"/>
    <cellStyle name="Millares 4 3 2 7" xfId="1766" xr:uid="{00000000-0005-0000-0000-0000F5C40000}"/>
    <cellStyle name="Millares 4 3 2 7 2" xfId="3924" xr:uid="{00000000-0005-0000-0000-0000F6C40000}"/>
    <cellStyle name="Millares 4 3 2 7 2 2" xfId="7354" xr:uid="{00000000-0005-0000-0000-0000F7C40000}"/>
    <cellStyle name="Millares 4 3 2 7 2 2 2" xfId="17749" xr:uid="{00000000-0005-0000-0000-0000F8C40000}"/>
    <cellStyle name="Millares 4 3 2 7 2 2 2 2" xfId="48803" xr:uid="{00000000-0005-0000-0000-0000F9C40000}"/>
    <cellStyle name="Millares 4 3 2 7 2 2 3" xfId="28119" xr:uid="{00000000-0005-0000-0000-0000FAC40000}"/>
    <cellStyle name="Millares 4 3 2 7 2 2 4" xfId="38463" xr:uid="{00000000-0005-0000-0000-0000FBC40000}"/>
    <cellStyle name="Millares 4 3 2 7 2 3" xfId="10834" xr:uid="{00000000-0005-0000-0000-0000FCC40000}"/>
    <cellStyle name="Millares 4 3 2 7 2 3 2" xfId="21200" xr:uid="{00000000-0005-0000-0000-0000FDC40000}"/>
    <cellStyle name="Millares 4 3 2 7 2 3 2 2" xfId="52249" xr:uid="{00000000-0005-0000-0000-0000FEC40000}"/>
    <cellStyle name="Millares 4 3 2 7 2 3 3" xfId="31565" xr:uid="{00000000-0005-0000-0000-0000FFC40000}"/>
    <cellStyle name="Millares 4 3 2 7 2 3 4" xfId="41909" xr:uid="{00000000-0005-0000-0000-000000C50000}"/>
    <cellStyle name="Millares 4 3 2 7 2 4" xfId="14321" xr:uid="{00000000-0005-0000-0000-000001C50000}"/>
    <cellStyle name="Millares 4 3 2 7 2 4 2" xfId="45377" xr:uid="{00000000-0005-0000-0000-000002C50000}"/>
    <cellStyle name="Millares 4 3 2 7 2 5" xfId="24693" xr:uid="{00000000-0005-0000-0000-000003C50000}"/>
    <cellStyle name="Millares 4 3 2 7 2 6" xfId="35037" xr:uid="{00000000-0005-0000-0000-000004C50000}"/>
    <cellStyle name="Millares 4 3 2 7 3" xfId="5642" xr:uid="{00000000-0005-0000-0000-000005C50000}"/>
    <cellStyle name="Millares 4 3 2 7 3 2" xfId="16039" xr:uid="{00000000-0005-0000-0000-000006C50000}"/>
    <cellStyle name="Millares 4 3 2 7 3 2 2" xfId="47095" xr:uid="{00000000-0005-0000-0000-000007C50000}"/>
    <cellStyle name="Millares 4 3 2 7 3 3" xfId="26411" xr:uid="{00000000-0005-0000-0000-000008C50000}"/>
    <cellStyle name="Millares 4 3 2 7 3 4" xfId="36755" xr:uid="{00000000-0005-0000-0000-000009C50000}"/>
    <cellStyle name="Millares 4 3 2 7 4" xfId="9076" xr:uid="{00000000-0005-0000-0000-00000AC50000}"/>
    <cellStyle name="Millares 4 3 2 7 4 2" xfId="19461" xr:uid="{00000000-0005-0000-0000-00000BC50000}"/>
    <cellStyle name="Millares 4 3 2 7 4 2 2" xfId="50511" xr:uid="{00000000-0005-0000-0000-00000CC50000}"/>
    <cellStyle name="Millares 4 3 2 7 4 3" xfId="29827" xr:uid="{00000000-0005-0000-0000-00000DC50000}"/>
    <cellStyle name="Millares 4 3 2 7 4 4" xfId="40171" xr:uid="{00000000-0005-0000-0000-00000EC50000}"/>
    <cellStyle name="Millares 4 3 2 7 5" xfId="12613" xr:uid="{00000000-0005-0000-0000-00000FC50000}"/>
    <cellStyle name="Millares 4 3 2 7 5 2" xfId="43669" xr:uid="{00000000-0005-0000-0000-000010C50000}"/>
    <cellStyle name="Millares 4 3 2 7 6" xfId="22985" xr:uid="{00000000-0005-0000-0000-000011C50000}"/>
    <cellStyle name="Millares 4 3 2 7 7" xfId="33329" xr:uid="{00000000-0005-0000-0000-000012C50000}"/>
    <cellStyle name="Millares 4 3 2 8" xfId="1767" xr:uid="{00000000-0005-0000-0000-000013C50000}"/>
    <cellStyle name="Millares 4 3 2 8 2" xfId="3925" xr:uid="{00000000-0005-0000-0000-000014C50000}"/>
    <cellStyle name="Millares 4 3 2 8 2 2" xfId="7355" xr:uid="{00000000-0005-0000-0000-000015C50000}"/>
    <cellStyle name="Millares 4 3 2 8 2 2 2" xfId="17750" xr:uid="{00000000-0005-0000-0000-000016C50000}"/>
    <cellStyle name="Millares 4 3 2 8 2 2 2 2" xfId="48804" xr:uid="{00000000-0005-0000-0000-000017C50000}"/>
    <cellStyle name="Millares 4 3 2 8 2 2 3" xfId="28120" xr:uid="{00000000-0005-0000-0000-000018C50000}"/>
    <cellStyle name="Millares 4 3 2 8 2 2 4" xfId="38464" xr:uid="{00000000-0005-0000-0000-000019C50000}"/>
    <cellStyle name="Millares 4 3 2 8 2 3" xfId="10835" xr:uid="{00000000-0005-0000-0000-00001AC50000}"/>
    <cellStyle name="Millares 4 3 2 8 2 3 2" xfId="21201" xr:uid="{00000000-0005-0000-0000-00001BC50000}"/>
    <cellStyle name="Millares 4 3 2 8 2 3 2 2" xfId="52250" xr:uid="{00000000-0005-0000-0000-00001CC50000}"/>
    <cellStyle name="Millares 4 3 2 8 2 3 3" xfId="31566" xr:uid="{00000000-0005-0000-0000-00001DC50000}"/>
    <cellStyle name="Millares 4 3 2 8 2 3 4" xfId="41910" xr:uid="{00000000-0005-0000-0000-00001EC50000}"/>
    <cellStyle name="Millares 4 3 2 8 2 4" xfId="14322" xr:uid="{00000000-0005-0000-0000-00001FC50000}"/>
    <cellStyle name="Millares 4 3 2 8 2 4 2" xfId="45378" xr:uid="{00000000-0005-0000-0000-000020C50000}"/>
    <cellStyle name="Millares 4 3 2 8 2 5" xfId="24694" xr:uid="{00000000-0005-0000-0000-000021C50000}"/>
    <cellStyle name="Millares 4 3 2 8 2 6" xfId="35038" xr:uid="{00000000-0005-0000-0000-000022C50000}"/>
    <cellStyle name="Millares 4 3 2 8 3" xfId="5643" xr:uid="{00000000-0005-0000-0000-000023C50000}"/>
    <cellStyle name="Millares 4 3 2 8 3 2" xfId="16040" xr:uid="{00000000-0005-0000-0000-000024C50000}"/>
    <cellStyle name="Millares 4 3 2 8 3 2 2" xfId="47096" xr:uid="{00000000-0005-0000-0000-000025C50000}"/>
    <cellStyle name="Millares 4 3 2 8 3 3" xfId="26412" xr:uid="{00000000-0005-0000-0000-000026C50000}"/>
    <cellStyle name="Millares 4 3 2 8 3 4" xfId="36756" xr:uid="{00000000-0005-0000-0000-000027C50000}"/>
    <cellStyle name="Millares 4 3 2 8 4" xfId="9077" xr:uid="{00000000-0005-0000-0000-000028C50000}"/>
    <cellStyle name="Millares 4 3 2 8 4 2" xfId="19462" xr:uid="{00000000-0005-0000-0000-000029C50000}"/>
    <cellStyle name="Millares 4 3 2 8 4 2 2" xfId="50512" xr:uid="{00000000-0005-0000-0000-00002AC50000}"/>
    <cellStyle name="Millares 4 3 2 8 4 3" xfId="29828" xr:uid="{00000000-0005-0000-0000-00002BC50000}"/>
    <cellStyle name="Millares 4 3 2 8 4 4" xfId="40172" xr:uid="{00000000-0005-0000-0000-00002CC50000}"/>
    <cellStyle name="Millares 4 3 2 8 5" xfId="12614" xr:uid="{00000000-0005-0000-0000-00002DC50000}"/>
    <cellStyle name="Millares 4 3 2 8 5 2" xfId="43670" xr:uid="{00000000-0005-0000-0000-00002EC50000}"/>
    <cellStyle name="Millares 4 3 2 8 6" xfId="22986" xr:uid="{00000000-0005-0000-0000-00002FC50000}"/>
    <cellStyle name="Millares 4 3 2 8 7" xfId="33330" xr:uid="{00000000-0005-0000-0000-000030C50000}"/>
    <cellStyle name="Millares 4 3 2 9" xfId="1768" xr:uid="{00000000-0005-0000-0000-000031C50000}"/>
    <cellStyle name="Millares 4 3 2 9 2" xfId="3926" xr:uid="{00000000-0005-0000-0000-000032C50000}"/>
    <cellStyle name="Millares 4 3 2 9 2 2" xfId="7356" xr:uid="{00000000-0005-0000-0000-000033C50000}"/>
    <cellStyle name="Millares 4 3 2 9 2 2 2" xfId="17751" xr:uid="{00000000-0005-0000-0000-000034C50000}"/>
    <cellStyle name="Millares 4 3 2 9 2 2 2 2" xfId="48805" xr:uid="{00000000-0005-0000-0000-000035C50000}"/>
    <cellStyle name="Millares 4 3 2 9 2 2 3" xfId="28121" xr:uid="{00000000-0005-0000-0000-000036C50000}"/>
    <cellStyle name="Millares 4 3 2 9 2 2 4" xfId="38465" xr:uid="{00000000-0005-0000-0000-000037C50000}"/>
    <cellStyle name="Millares 4 3 2 9 2 3" xfId="10836" xr:uid="{00000000-0005-0000-0000-000038C50000}"/>
    <cellStyle name="Millares 4 3 2 9 2 3 2" xfId="21202" xr:uid="{00000000-0005-0000-0000-000039C50000}"/>
    <cellStyle name="Millares 4 3 2 9 2 3 2 2" xfId="52251" xr:uid="{00000000-0005-0000-0000-00003AC50000}"/>
    <cellStyle name="Millares 4 3 2 9 2 3 3" xfId="31567" xr:uid="{00000000-0005-0000-0000-00003BC50000}"/>
    <cellStyle name="Millares 4 3 2 9 2 3 4" xfId="41911" xr:uid="{00000000-0005-0000-0000-00003CC50000}"/>
    <cellStyle name="Millares 4 3 2 9 2 4" xfId="14323" xr:uid="{00000000-0005-0000-0000-00003DC50000}"/>
    <cellStyle name="Millares 4 3 2 9 2 4 2" xfId="45379" xr:uid="{00000000-0005-0000-0000-00003EC50000}"/>
    <cellStyle name="Millares 4 3 2 9 2 5" xfId="24695" xr:uid="{00000000-0005-0000-0000-00003FC50000}"/>
    <cellStyle name="Millares 4 3 2 9 2 6" xfId="35039" xr:uid="{00000000-0005-0000-0000-000040C50000}"/>
    <cellStyle name="Millares 4 3 2 9 3" xfId="5644" xr:uid="{00000000-0005-0000-0000-000041C50000}"/>
    <cellStyle name="Millares 4 3 2 9 3 2" xfId="16041" xr:uid="{00000000-0005-0000-0000-000042C50000}"/>
    <cellStyle name="Millares 4 3 2 9 3 2 2" xfId="47097" xr:uid="{00000000-0005-0000-0000-000043C50000}"/>
    <cellStyle name="Millares 4 3 2 9 3 3" xfId="26413" xr:uid="{00000000-0005-0000-0000-000044C50000}"/>
    <cellStyle name="Millares 4 3 2 9 3 4" xfId="36757" xr:uid="{00000000-0005-0000-0000-000045C50000}"/>
    <cellStyle name="Millares 4 3 2 9 4" xfId="9078" xr:uid="{00000000-0005-0000-0000-000046C50000}"/>
    <cellStyle name="Millares 4 3 2 9 4 2" xfId="19463" xr:uid="{00000000-0005-0000-0000-000047C50000}"/>
    <cellStyle name="Millares 4 3 2 9 4 2 2" xfId="50513" xr:uid="{00000000-0005-0000-0000-000048C50000}"/>
    <cellStyle name="Millares 4 3 2 9 4 3" xfId="29829" xr:uid="{00000000-0005-0000-0000-000049C50000}"/>
    <cellStyle name="Millares 4 3 2 9 4 4" xfId="40173" xr:uid="{00000000-0005-0000-0000-00004AC50000}"/>
    <cellStyle name="Millares 4 3 2 9 5" xfId="12615" xr:uid="{00000000-0005-0000-0000-00004BC50000}"/>
    <cellStyle name="Millares 4 3 2 9 5 2" xfId="43671" xr:uid="{00000000-0005-0000-0000-00004CC50000}"/>
    <cellStyle name="Millares 4 3 2 9 6" xfId="22987" xr:uid="{00000000-0005-0000-0000-00004DC50000}"/>
    <cellStyle name="Millares 4 3 2 9 7" xfId="33331" xr:uid="{00000000-0005-0000-0000-00004EC50000}"/>
    <cellStyle name="Millares 4 3 3" xfId="1769" xr:uid="{00000000-0005-0000-0000-00004FC50000}"/>
    <cellStyle name="Millares 4 3 3 10" xfId="12616" xr:uid="{00000000-0005-0000-0000-000050C50000}"/>
    <cellStyle name="Millares 4 3 3 10 2" xfId="43672" xr:uid="{00000000-0005-0000-0000-000051C50000}"/>
    <cellStyle name="Millares 4 3 3 11" xfId="22988" xr:uid="{00000000-0005-0000-0000-000052C50000}"/>
    <cellStyle name="Millares 4 3 3 12" xfId="33332" xr:uid="{00000000-0005-0000-0000-000053C50000}"/>
    <cellStyle name="Millares 4 3 3 2" xfId="1770" xr:uid="{00000000-0005-0000-0000-000054C50000}"/>
    <cellStyle name="Millares 4 3 3 2 10" xfId="22989" xr:uid="{00000000-0005-0000-0000-000055C50000}"/>
    <cellStyle name="Millares 4 3 3 2 11" xfId="33333" xr:uid="{00000000-0005-0000-0000-000056C50000}"/>
    <cellStyle name="Millares 4 3 3 2 2" xfId="1771" xr:uid="{00000000-0005-0000-0000-000057C50000}"/>
    <cellStyle name="Millares 4 3 3 2 2 2" xfId="1772" xr:uid="{00000000-0005-0000-0000-000058C50000}"/>
    <cellStyle name="Millares 4 3 3 2 2 2 2" xfId="3930" xr:uid="{00000000-0005-0000-0000-000059C50000}"/>
    <cellStyle name="Millares 4 3 3 2 2 2 2 2" xfId="7360" xr:uid="{00000000-0005-0000-0000-00005AC50000}"/>
    <cellStyle name="Millares 4 3 3 2 2 2 2 2 2" xfId="17755" xr:uid="{00000000-0005-0000-0000-00005BC50000}"/>
    <cellStyle name="Millares 4 3 3 2 2 2 2 2 2 2" xfId="48809" xr:uid="{00000000-0005-0000-0000-00005CC50000}"/>
    <cellStyle name="Millares 4 3 3 2 2 2 2 2 3" xfId="28125" xr:uid="{00000000-0005-0000-0000-00005DC50000}"/>
    <cellStyle name="Millares 4 3 3 2 2 2 2 2 4" xfId="38469" xr:uid="{00000000-0005-0000-0000-00005EC50000}"/>
    <cellStyle name="Millares 4 3 3 2 2 2 2 3" xfId="10840" xr:uid="{00000000-0005-0000-0000-00005FC50000}"/>
    <cellStyle name="Millares 4 3 3 2 2 2 2 3 2" xfId="21206" xr:uid="{00000000-0005-0000-0000-000060C50000}"/>
    <cellStyle name="Millares 4 3 3 2 2 2 2 3 2 2" xfId="52255" xr:uid="{00000000-0005-0000-0000-000061C50000}"/>
    <cellStyle name="Millares 4 3 3 2 2 2 2 3 3" xfId="31571" xr:uid="{00000000-0005-0000-0000-000062C50000}"/>
    <cellStyle name="Millares 4 3 3 2 2 2 2 3 4" xfId="41915" xr:uid="{00000000-0005-0000-0000-000063C50000}"/>
    <cellStyle name="Millares 4 3 3 2 2 2 2 4" xfId="14327" xr:uid="{00000000-0005-0000-0000-000064C50000}"/>
    <cellStyle name="Millares 4 3 3 2 2 2 2 4 2" xfId="45383" xr:uid="{00000000-0005-0000-0000-000065C50000}"/>
    <cellStyle name="Millares 4 3 3 2 2 2 2 5" xfId="24699" xr:uid="{00000000-0005-0000-0000-000066C50000}"/>
    <cellStyle name="Millares 4 3 3 2 2 2 2 6" xfId="35043" xr:uid="{00000000-0005-0000-0000-000067C50000}"/>
    <cellStyle name="Millares 4 3 3 2 2 2 3" xfId="5648" xr:uid="{00000000-0005-0000-0000-000068C50000}"/>
    <cellStyle name="Millares 4 3 3 2 2 2 3 2" xfId="16045" xr:uid="{00000000-0005-0000-0000-000069C50000}"/>
    <cellStyle name="Millares 4 3 3 2 2 2 3 2 2" xfId="47101" xr:uid="{00000000-0005-0000-0000-00006AC50000}"/>
    <cellStyle name="Millares 4 3 3 2 2 2 3 3" xfId="26417" xr:uid="{00000000-0005-0000-0000-00006BC50000}"/>
    <cellStyle name="Millares 4 3 3 2 2 2 3 4" xfId="36761" xr:uid="{00000000-0005-0000-0000-00006CC50000}"/>
    <cellStyle name="Millares 4 3 3 2 2 2 4" xfId="9082" xr:uid="{00000000-0005-0000-0000-00006DC50000}"/>
    <cellStyle name="Millares 4 3 3 2 2 2 4 2" xfId="19467" xr:uid="{00000000-0005-0000-0000-00006EC50000}"/>
    <cellStyle name="Millares 4 3 3 2 2 2 4 2 2" xfId="50517" xr:uid="{00000000-0005-0000-0000-00006FC50000}"/>
    <cellStyle name="Millares 4 3 3 2 2 2 4 3" xfId="29833" xr:uid="{00000000-0005-0000-0000-000070C50000}"/>
    <cellStyle name="Millares 4 3 3 2 2 2 4 4" xfId="40177" xr:uid="{00000000-0005-0000-0000-000071C50000}"/>
    <cellStyle name="Millares 4 3 3 2 2 2 5" xfId="12619" xr:uid="{00000000-0005-0000-0000-000072C50000}"/>
    <cellStyle name="Millares 4 3 3 2 2 2 5 2" xfId="43675" xr:uid="{00000000-0005-0000-0000-000073C50000}"/>
    <cellStyle name="Millares 4 3 3 2 2 2 6" xfId="22991" xr:uid="{00000000-0005-0000-0000-000074C50000}"/>
    <cellStyle name="Millares 4 3 3 2 2 2 7" xfId="33335" xr:uid="{00000000-0005-0000-0000-000075C50000}"/>
    <cellStyle name="Millares 4 3 3 2 2 3" xfId="3929" xr:uid="{00000000-0005-0000-0000-000076C50000}"/>
    <cellStyle name="Millares 4 3 3 2 2 3 2" xfId="7359" xr:uid="{00000000-0005-0000-0000-000077C50000}"/>
    <cellStyle name="Millares 4 3 3 2 2 3 2 2" xfId="17754" xr:uid="{00000000-0005-0000-0000-000078C50000}"/>
    <cellStyle name="Millares 4 3 3 2 2 3 2 2 2" xfId="48808" xr:uid="{00000000-0005-0000-0000-000079C50000}"/>
    <cellStyle name="Millares 4 3 3 2 2 3 2 3" xfId="28124" xr:uid="{00000000-0005-0000-0000-00007AC50000}"/>
    <cellStyle name="Millares 4 3 3 2 2 3 2 4" xfId="38468" xr:uid="{00000000-0005-0000-0000-00007BC50000}"/>
    <cellStyle name="Millares 4 3 3 2 2 3 3" xfId="10839" xr:uid="{00000000-0005-0000-0000-00007CC50000}"/>
    <cellStyle name="Millares 4 3 3 2 2 3 3 2" xfId="21205" xr:uid="{00000000-0005-0000-0000-00007DC50000}"/>
    <cellStyle name="Millares 4 3 3 2 2 3 3 2 2" xfId="52254" xr:uid="{00000000-0005-0000-0000-00007EC50000}"/>
    <cellStyle name="Millares 4 3 3 2 2 3 3 3" xfId="31570" xr:uid="{00000000-0005-0000-0000-00007FC50000}"/>
    <cellStyle name="Millares 4 3 3 2 2 3 3 4" xfId="41914" xr:uid="{00000000-0005-0000-0000-000080C50000}"/>
    <cellStyle name="Millares 4 3 3 2 2 3 4" xfId="14326" xr:uid="{00000000-0005-0000-0000-000081C50000}"/>
    <cellStyle name="Millares 4 3 3 2 2 3 4 2" xfId="45382" xr:uid="{00000000-0005-0000-0000-000082C50000}"/>
    <cellStyle name="Millares 4 3 3 2 2 3 5" xfId="24698" xr:uid="{00000000-0005-0000-0000-000083C50000}"/>
    <cellStyle name="Millares 4 3 3 2 2 3 6" xfId="35042" xr:uid="{00000000-0005-0000-0000-000084C50000}"/>
    <cellStyle name="Millares 4 3 3 2 2 4" xfId="5647" xr:uid="{00000000-0005-0000-0000-000085C50000}"/>
    <cellStyle name="Millares 4 3 3 2 2 4 2" xfId="16044" xr:uid="{00000000-0005-0000-0000-000086C50000}"/>
    <cellStyle name="Millares 4 3 3 2 2 4 2 2" xfId="47100" xr:uid="{00000000-0005-0000-0000-000087C50000}"/>
    <cellStyle name="Millares 4 3 3 2 2 4 3" xfId="26416" xr:uid="{00000000-0005-0000-0000-000088C50000}"/>
    <cellStyle name="Millares 4 3 3 2 2 4 4" xfId="36760" xr:uid="{00000000-0005-0000-0000-000089C50000}"/>
    <cellStyle name="Millares 4 3 3 2 2 5" xfId="9081" xr:uid="{00000000-0005-0000-0000-00008AC50000}"/>
    <cellStyle name="Millares 4 3 3 2 2 5 2" xfId="19466" xr:uid="{00000000-0005-0000-0000-00008BC50000}"/>
    <cellStyle name="Millares 4 3 3 2 2 5 2 2" xfId="50516" xr:uid="{00000000-0005-0000-0000-00008CC50000}"/>
    <cellStyle name="Millares 4 3 3 2 2 5 3" xfId="29832" xr:uid="{00000000-0005-0000-0000-00008DC50000}"/>
    <cellStyle name="Millares 4 3 3 2 2 5 4" xfId="40176" xr:uid="{00000000-0005-0000-0000-00008EC50000}"/>
    <cellStyle name="Millares 4 3 3 2 2 6" xfId="12618" xr:uid="{00000000-0005-0000-0000-00008FC50000}"/>
    <cellStyle name="Millares 4 3 3 2 2 6 2" xfId="43674" xr:uid="{00000000-0005-0000-0000-000090C50000}"/>
    <cellStyle name="Millares 4 3 3 2 2 7" xfId="22990" xr:uid="{00000000-0005-0000-0000-000091C50000}"/>
    <cellStyle name="Millares 4 3 3 2 2 8" xfId="33334" xr:uid="{00000000-0005-0000-0000-000092C50000}"/>
    <cellStyle name="Millares 4 3 3 2 3" xfId="1773" xr:uid="{00000000-0005-0000-0000-000093C50000}"/>
    <cellStyle name="Millares 4 3 3 2 3 2" xfId="3931" xr:uid="{00000000-0005-0000-0000-000094C50000}"/>
    <cellStyle name="Millares 4 3 3 2 3 2 2" xfId="7361" xr:uid="{00000000-0005-0000-0000-000095C50000}"/>
    <cellStyle name="Millares 4 3 3 2 3 2 2 2" xfId="17756" xr:uid="{00000000-0005-0000-0000-000096C50000}"/>
    <cellStyle name="Millares 4 3 3 2 3 2 2 2 2" xfId="48810" xr:uid="{00000000-0005-0000-0000-000097C50000}"/>
    <cellStyle name="Millares 4 3 3 2 3 2 2 3" xfId="28126" xr:uid="{00000000-0005-0000-0000-000098C50000}"/>
    <cellStyle name="Millares 4 3 3 2 3 2 2 4" xfId="38470" xr:uid="{00000000-0005-0000-0000-000099C50000}"/>
    <cellStyle name="Millares 4 3 3 2 3 2 3" xfId="10841" xr:uid="{00000000-0005-0000-0000-00009AC50000}"/>
    <cellStyle name="Millares 4 3 3 2 3 2 3 2" xfId="21207" xr:uid="{00000000-0005-0000-0000-00009BC50000}"/>
    <cellStyle name="Millares 4 3 3 2 3 2 3 2 2" xfId="52256" xr:uid="{00000000-0005-0000-0000-00009CC50000}"/>
    <cellStyle name="Millares 4 3 3 2 3 2 3 3" xfId="31572" xr:uid="{00000000-0005-0000-0000-00009DC50000}"/>
    <cellStyle name="Millares 4 3 3 2 3 2 3 4" xfId="41916" xr:uid="{00000000-0005-0000-0000-00009EC50000}"/>
    <cellStyle name="Millares 4 3 3 2 3 2 4" xfId="14328" xr:uid="{00000000-0005-0000-0000-00009FC50000}"/>
    <cellStyle name="Millares 4 3 3 2 3 2 4 2" xfId="45384" xr:uid="{00000000-0005-0000-0000-0000A0C50000}"/>
    <cellStyle name="Millares 4 3 3 2 3 2 5" xfId="24700" xr:uid="{00000000-0005-0000-0000-0000A1C50000}"/>
    <cellStyle name="Millares 4 3 3 2 3 2 6" xfId="35044" xr:uid="{00000000-0005-0000-0000-0000A2C50000}"/>
    <cellStyle name="Millares 4 3 3 2 3 3" xfId="5649" xr:uid="{00000000-0005-0000-0000-0000A3C50000}"/>
    <cellStyle name="Millares 4 3 3 2 3 3 2" xfId="16046" xr:uid="{00000000-0005-0000-0000-0000A4C50000}"/>
    <cellStyle name="Millares 4 3 3 2 3 3 2 2" xfId="47102" xr:uid="{00000000-0005-0000-0000-0000A5C50000}"/>
    <cellStyle name="Millares 4 3 3 2 3 3 3" xfId="26418" xr:uid="{00000000-0005-0000-0000-0000A6C50000}"/>
    <cellStyle name="Millares 4 3 3 2 3 3 4" xfId="36762" xr:uid="{00000000-0005-0000-0000-0000A7C50000}"/>
    <cellStyle name="Millares 4 3 3 2 3 4" xfId="9083" xr:uid="{00000000-0005-0000-0000-0000A8C50000}"/>
    <cellStyle name="Millares 4 3 3 2 3 4 2" xfId="19468" xr:uid="{00000000-0005-0000-0000-0000A9C50000}"/>
    <cellStyle name="Millares 4 3 3 2 3 4 2 2" xfId="50518" xr:uid="{00000000-0005-0000-0000-0000AAC50000}"/>
    <cellStyle name="Millares 4 3 3 2 3 4 3" xfId="29834" xr:uid="{00000000-0005-0000-0000-0000ABC50000}"/>
    <cellStyle name="Millares 4 3 3 2 3 4 4" xfId="40178" xr:uid="{00000000-0005-0000-0000-0000ACC50000}"/>
    <cellStyle name="Millares 4 3 3 2 3 5" xfId="12620" xr:uid="{00000000-0005-0000-0000-0000ADC50000}"/>
    <cellStyle name="Millares 4 3 3 2 3 5 2" xfId="43676" xr:uid="{00000000-0005-0000-0000-0000AEC50000}"/>
    <cellStyle name="Millares 4 3 3 2 3 6" xfId="22992" xr:uid="{00000000-0005-0000-0000-0000AFC50000}"/>
    <cellStyle name="Millares 4 3 3 2 3 7" xfId="33336" xr:uid="{00000000-0005-0000-0000-0000B0C50000}"/>
    <cellStyle name="Millares 4 3 3 2 4" xfId="1774" xr:uid="{00000000-0005-0000-0000-0000B1C50000}"/>
    <cellStyle name="Millares 4 3 3 2 4 2" xfId="3932" xr:uid="{00000000-0005-0000-0000-0000B2C50000}"/>
    <cellStyle name="Millares 4 3 3 2 4 2 2" xfId="7362" xr:uid="{00000000-0005-0000-0000-0000B3C50000}"/>
    <cellStyle name="Millares 4 3 3 2 4 2 2 2" xfId="17757" xr:uid="{00000000-0005-0000-0000-0000B4C50000}"/>
    <cellStyle name="Millares 4 3 3 2 4 2 2 2 2" xfId="48811" xr:uid="{00000000-0005-0000-0000-0000B5C50000}"/>
    <cellStyle name="Millares 4 3 3 2 4 2 2 3" xfId="28127" xr:uid="{00000000-0005-0000-0000-0000B6C50000}"/>
    <cellStyle name="Millares 4 3 3 2 4 2 2 4" xfId="38471" xr:uid="{00000000-0005-0000-0000-0000B7C50000}"/>
    <cellStyle name="Millares 4 3 3 2 4 2 3" xfId="10842" xr:uid="{00000000-0005-0000-0000-0000B8C50000}"/>
    <cellStyle name="Millares 4 3 3 2 4 2 3 2" xfId="21208" xr:uid="{00000000-0005-0000-0000-0000B9C50000}"/>
    <cellStyle name="Millares 4 3 3 2 4 2 3 2 2" xfId="52257" xr:uid="{00000000-0005-0000-0000-0000BAC50000}"/>
    <cellStyle name="Millares 4 3 3 2 4 2 3 3" xfId="31573" xr:uid="{00000000-0005-0000-0000-0000BBC50000}"/>
    <cellStyle name="Millares 4 3 3 2 4 2 3 4" xfId="41917" xr:uid="{00000000-0005-0000-0000-0000BCC50000}"/>
    <cellStyle name="Millares 4 3 3 2 4 2 4" xfId="14329" xr:uid="{00000000-0005-0000-0000-0000BDC50000}"/>
    <cellStyle name="Millares 4 3 3 2 4 2 4 2" xfId="45385" xr:uid="{00000000-0005-0000-0000-0000BEC50000}"/>
    <cellStyle name="Millares 4 3 3 2 4 2 5" xfId="24701" xr:uid="{00000000-0005-0000-0000-0000BFC50000}"/>
    <cellStyle name="Millares 4 3 3 2 4 2 6" xfId="35045" xr:uid="{00000000-0005-0000-0000-0000C0C50000}"/>
    <cellStyle name="Millares 4 3 3 2 4 3" xfId="5650" xr:uid="{00000000-0005-0000-0000-0000C1C50000}"/>
    <cellStyle name="Millares 4 3 3 2 4 3 2" xfId="16047" xr:uid="{00000000-0005-0000-0000-0000C2C50000}"/>
    <cellStyle name="Millares 4 3 3 2 4 3 2 2" xfId="47103" xr:uid="{00000000-0005-0000-0000-0000C3C50000}"/>
    <cellStyle name="Millares 4 3 3 2 4 3 3" xfId="26419" xr:uid="{00000000-0005-0000-0000-0000C4C50000}"/>
    <cellStyle name="Millares 4 3 3 2 4 3 4" xfId="36763" xr:uid="{00000000-0005-0000-0000-0000C5C50000}"/>
    <cellStyle name="Millares 4 3 3 2 4 4" xfId="9084" xr:uid="{00000000-0005-0000-0000-0000C6C50000}"/>
    <cellStyle name="Millares 4 3 3 2 4 4 2" xfId="19469" xr:uid="{00000000-0005-0000-0000-0000C7C50000}"/>
    <cellStyle name="Millares 4 3 3 2 4 4 2 2" xfId="50519" xr:uid="{00000000-0005-0000-0000-0000C8C50000}"/>
    <cellStyle name="Millares 4 3 3 2 4 4 3" xfId="29835" xr:uid="{00000000-0005-0000-0000-0000C9C50000}"/>
    <cellStyle name="Millares 4 3 3 2 4 4 4" xfId="40179" xr:uid="{00000000-0005-0000-0000-0000CAC50000}"/>
    <cellStyle name="Millares 4 3 3 2 4 5" xfId="12621" xr:uid="{00000000-0005-0000-0000-0000CBC50000}"/>
    <cellStyle name="Millares 4 3 3 2 4 5 2" xfId="43677" xr:uid="{00000000-0005-0000-0000-0000CCC50000}"/>
    <cellStyle name="Millares 4 3 3 2 4 6" xfId="22993" xr:uid="{00000000-0005-0000-0000-0000CDC50000}"/>
    <cellStyle name="Millares 4 3 3 2 4 7" xfId="33337" xr:uid="{00000000-0005-0000-0000-0000CEC50000}"/>
    <cellStyle name="Millares 4 3 3 2 5" xfId="1775" xr:uid="{00000000-0005-0000-0000-0000CFC50000}"/>
    <cellStyle name="Millares 4 3 3 2 5 2" xfId="3933" xr:uid="{00000000-0005-0000-0000-0000D0C50000}"/>
    <cellStyle name="Millares 4 3 3 2 5 2 2" xfId="7363" xr:uid="{00000000-0005-0000-0000-0000D1C50000}"/>
    <cellStyle name="Millares 4 3 3 2 5 2 2 2" xfId="17758" xr:uid="{00000000-0005-0000-0000-0000D2C50000}"/>
    <cellStyle name="Millares 4 3 3 2 5 2 2 2 2" xfId="48812" xr:uid="{00000000-0005-0000-0000-0000D3C50000}"/>
    <cellStyle name="Millares 4 3 3 2 5 2 2 3" xfId="28128" xr:uid="{00000000-0005-0000-0000-0000D4C50000}"/>
    <cellStyle name="Millares 4 3 3 2 5 2 2 4" xfId="38472" xr:uid="{00000000-0005-0000-0000-0000D5C50000}"/>
    <cellStyle name="Millares 4 3 3 2 5 2 3" xfId="10843" xr:uid="{00000000-0005-0000-0000-0000D6C50000}"/>
    <cellStyle name="Millares 4 3 3 2 5 2 3 2" xfId="21209" xr:uid="{00000000-0005-0000-0000-0000D7C50000}"/>
    <cellStyle name="Millares 4 3 3 2 5 2 3 2 2" xfId="52258" xr:uid="{00000000-0005-0000-0000-0000D8C50000}"/>
    <cellStyle name="Millares 4 3 3 2 5 2 3 3" xfId="31574" xr:uid="{00000000-0005-0000-0000-0000D9C50000}"/>
    <cellStyle name="Millares 4 3 3 2 5 2 3 4" xfId="41918" xr:uid="{00000000-0005-0000-0000-0000DAC50000}"/>
    <cellStyle name="Millares 4 3 3 2 5 2 4" xfId="14330" xr:uid="{00000000-0005-0000-0000-0000DBC50000}"/>
    <cellStyle name="Millares 4 3 3 2 5 2 4 2" xfId="45386" xr:uid="{00000000-0005-0000-0000-0000DCC50000}"/>
    <cellStyle name="Millares 4 3 3 2 5 2 5" xfId="24702" xr:uid="{00000000-0005-0000-0000-0000DDC50000}"/>
    <cellStyle name="Millares 4 3 3 2 5 2 6" xfId="35046" xr:uid="{00000000-0005-0000-0000-0000DEC50000}"/>
    <cellStyle name="Millares 4 3 3 2 5 3" xfId="5651" xr:uid="{00000000-0005-0000-0000-0000DFC50000}"/>
    <cellStyle name="Millares 4 3 3 2 5 3 2" xfId="16048" xr:uid="{00000000-0005-0000-0000-0000E0C50000}"/>
    <cellStyle name="Millares 4 3 3 2 5 3 2 2" xfId="47104" xr:uid="{00000000-0005-0000-0000-0000E1C50000}"/>
    <cellStyle name="Millares 4 3 3 2 5 3 3" xfId="26420" xr:uid="{00000000-0005-0000-0000-0000E2C50000}"/>
    <cellStyle name="Millares 4 3 3 2 5 3 4" xfId="36764" xr:uid="{00000000-0005-0000-0000-0000E3C50000}"/>
    <cellStyle name="Millares 4 3 3 2 5 4" xfId="9085" xr:uid="{00000000-0005-0000-0000-0000E4C50000}"/>
    <cellStyle name="Millares 4 3 3 2 5 4 2" xfId="19470" xr:uid="{00000000-0005-0000-0000-0000E5C50000}"/>
    <cellStyle name="Millares 4 3 3 2 5 4 2 2" xfId="50520" xr:uid="{00000000-0005-0000-0000-0000E6C50000}"/>
    <cellStyle name="Millares 4 3 3 2 5 4 3" xfId="29836" xr:uid="{00000000-0005-0000-0000-0000E7C50000}"/>
    <cellStyle name="Millares 4 3 3 2 5 4 4" xfId="40180" xr:uid="{00000000-0005-0000-0000-0000E8C50000}"/>
    <cellStyle name="Millares 4 3 3 2 5 5" xfId="12622" xr:uid="{00000000-0005-0000-0000-0000E9C50000}"/>
    <cellStyle name="Millares 4 3 3 2 5 5 2" xfId="43678" xr:uid="{00000000-0005-0000-0000-0000EAC50000}"/>
    <cellStyle name="Millares 4 3 3 2 5 6" xfId="22994" xr:uid="{00000000-0005-0000-0000-0000EBC50000}"/>
    <cellStyle name="Millares 4 3 3 2 5 7" xfId="33338" xr:uid="{00000000-0005-0000-0000-0000ECC50000}"/>
    <cellStyle name="Millares 4 3 3 2 6" xfId="3928" xr:uid="{00000000-0005-0000-0000-0000EDC50000}"/>
    <cellStyle name="Millares 4 3 3 2 6 2" xfId="7358" xr:uid="{00000000-0005-0000-0000-0000EEC50000}"/>
    <cellStyle name="Millares 4 3 3 2 6 2 2" xfId="17753" xr:uid="{00000000-0005-0000-0000-0000EFC50000}"/>
    <cellStyle name="Millares 4 3 3 2 6 2 2 2" xfId="48807" xr:uid="{00000000-0005-0000-0000-0000F0C50000}"/>
    <cellStyle name="Millares 4 3 3 2 6 2 3" xfId="28123" xr:uid="{00000000-0005-0000-0000-0000F1C50000}"/>
    <cellStyle name="Millares 4 3 3 2 6 2 4" xfId="38467" xr:uid="{00000000-0005-0000-0000-0000F2C50000}"/>
    <cellStyle name="Millares 4 3 3 2 6 3" xfId="10838" xr:uid="{00000000-0005-0000-0000-0000F3C50000}"/>
    <cellStyle name="Millares 4 3 3 2 6 3 2" xfId="21204" xr:uid="{00000000-0005-0000-0000-0000F4C50000}"/>
    <cellStyle name="Millares 4 3 3 2 6 3 2 2" xfId="52253" xr:uid="{00000000-0005-0000-0000-0000F5C50000}"/>
    <cellStyle name="Millares 4 3 3 2 6 3 3" xfId="31569" xr:uid="{00000000-0005-0000-0000-0000F6C50000}"/>
    <cellStyle name="Millares 4 3 3 2 6 3 4" xfId="41913" xr:uid="{00000000-0005-0000-0000-0000F7C50000}"/>
    <cellStyle name="Millares 4 3 3 2 6 4" xfId="14325" xr:uid="{00000000-0005-0000-0000-0000F8C50000}"/>
    <cellStyle name="Millares 4 3 3 2 6 4 2" xfId="45381" xr:uid="{00000000-0005-0000-0000-0000F9C50000}"/>
    <cellStyle name="Millares 4 3 3 2 6 5" xfId="24697" xr:uid="{00000000-0005-0000-0000-0000FAC50000}"/>
    <cellStyle name="Millares 4 3 3 2 6 6" xfId="35041" xr:uid="{00000000-0005-0000-0000-0000FBC50000}"/>
    <cellStyle name="Millares 4 3 3 2 7" xfId="5646" xr:uid="{00000000-0005-0000-0000-0000FCC50000}"/>
    <cellStyle name="Millares 4 3 3 2 7 2" xfId="16043" xr:uid="{00000000-0005-0000-0000-0000FDC50000}"/>
    <cellStyle name="Millares 4 3 3 2 7 2 2" xfId="47099" xr:uid="{00000000-0005-0000-0000-0000FEC50000}"/>
    <cellStyle name="Millares 4 3 3 2 7 3" xfId="26415" xr:uid="{00000000-0005-0000-0000-0000FFC50000}"/>
    <cellStyle name="Millares 4 3 3 2 7 4" xfId="36759" xr:uid="{00000000-0005-0000-0000-000000C60000}"/>
    <cellStyle name="Millares 4 3 3 2 8" xfId="9080" xr:uid="{00000000-0005-0000-0000-000001C60000}"/>
    <cellStyle name="Millares 4 3 3 2 8 2" xfId="19465" xr:uid="{00000000-0005-0000-0000-000002C60000}"/>
    <cellStyle name="Millares 4 3 3 2 8 2 2" xfId="50515" xr:uid="{00000000-0005-0000-0000-000003C60000}"/>
    <cellStyle name="Millares 4 3 3 2 8 3" xfId="29831" xr:uid="{00000000-0005-0000-0000-000004C60000}"/>
    <cellStyle name="Millares 4 3 3 2 8 4" xfId="40175" xr:uid="{00000000-0005-0000-0000-000005C60000}"/>
    <cellStyle name="Millares 4 3 3 2 9" xfId="12617" xr:uid="{00000000-0005-0000-0000-000006C60000}"/>
    <cellStyle name="Millares 4 3 3 2 9 2" xfId="43673" xr:uid="{00000000-0005-0000-0000-000007C60000}"/>
    <cellStyle name="Millares 4 3 3 3" xfId="1776" xr:uid="{00000000-0005-0000-0000-000008C60000}"/>
    <cellStyle name="Millares 4 3 3 3 2" xfId="1777" xr:uid="{00000000-0005-0000-0000-000009C60000}"/>
    <cellStyle name="Millares 4 3 3 3 2 2" xfId="3935" xr:uid="{00000000-0005-0000-0000-00000AC60000}"/>
    <cellStyle name="Millares 4 3 3 3 2 2 2" xfId="7365" xr:uid="{00000000-0005-0000-0000-00000BC60000}"/>
    <cellStyle name="Millares 4 3 3 3 2 2 2 2" xfId="17760" xr:uid="{00000000-0005-0000-0000-00000CC60000}"/>
    <cellStyle name="Millares 4 3 3 3 2 2 2 2 2" xfId="48814" xr:uid="{00000000-0005-0000-0000-00000DC60000}"/>
    <cellStyle name="Millares 4 3 3 3 2 2 2 3" xfId="28130" xr:uid="{00000000-0005-0000-0000-00000EC60000}"/>
    <cellStyle name="Millares 4 3 3 3 2 2 2 4" xfId="38474" xr:uid="{00000000-0005-0000-0000-00000FC60000}"/>
    <cellStyle name="Millares 4 3 3 3 2 2 3" xfId="10845" xr:uid="{00000000-0005-0000-0000-000010C60000}"/>
    <cellStyle name="Millares 4 3 3 3 2 2 3 2" xfId="21211" xr:uid="{00000000-0005-0000-0000-000011C60000}"/>
    <cellStyle name="Millares 4 3 3 3 2 2 3 2 2" xfId="52260" xr:uid="{00000000-0005-0000-0000-000012C60000}"/>
    <cellStyle name="Millares 4 3 3 3 2 2 3 3" xfId="31576" xr:uid="{00000000-0005-0000-0000-000013C60000}"/>
    <cellStyle name="Millares 4 3 3 3 2 2 3 4" xfId="41920" xr:uid="{00000000-0005-0000-0000-000014C60000}"/>
    <cellStyle name="Millares 4 3 3 3 2 2 4" xfId="14332" xr:uid="{00000000-0005-0000-0000-000015C60000}"/>
    <cellStyle name="Millares 4 3 3 3 2 2 4 2" xfId="45388" xr:uid="{00000000-0005-0000-0000-000016C60000}"/>
    <cellStyle name="Millares 4 3 3 3 2 2 5" xfId="24704" xr:uid="{00000000-0005-0000-0000-000017C60000}"/>
    <cellStyle name="Millares 4 3 3 3 2 2 6" xfId="35048" xr:uid="{00000000-0005-0000-0000-000018C60000}"/>
    <cellStyle name="Millares 4 3 3 3 2 3" xfId="5653" xr:uid="{00000000-0005-0000-0000-000019C60000}"/>
    <cellStyle name="Millares 4 3 3 3 2 3 2" xfId="16050" xr:uid="{00000000-0005-0000-0000-00001AC60000}"/>
    <cellStyle name="Millares 4 3 3 3 2 3 2 2" xfId="47106" xr:uid="{00000000-0005-0000-0000-00001BC60000}"/>
    <cellStyle name="Millares 4 3 3 3 2 3 3" xfId="26422" xr:uid="{00000000-0005-0000-0000-00001CC60000}"/>
    <cellStyle name="Millares 4 3 3 3 2 3 4" xfId="36766" xr:uid="{00000000-0005-0000-0000-00001DC60000}"/>
    <cellStyle name="Millares 4 3 3 3 2 4" xfId="9087" xr:uid="{00000000-0005-0000-0000-00001EC60000}"/>
    <cellStyle name="Millares 4 3 3 3 2 4 2" xfId="19472" xr:uid="{00000000-0005-0000-0000-00001FC60000}"/>
    <cellStyle name="Millares 4 3 3 3 2 4 2 2" xfId="50522" xr:uid="{00000000-0005-0000-0000-000020C60000}"/>
    <cellStyle name="Millares 4 3 3 3 2 4 3" xfId="29838" xr:uid="{00000000-0005-0000-0000-000021C60000}"/>
    <cellStyle name="Millares 4 3 3 3 2 4 4" xfId="40182" xr:uid="{00000000-0005-0000-0000-000022C60000}"/>
    <cellStyle name="Millares 4 3 3 3 2 5" xfId="12624" xr:uid="{00000000-0005-0000-0000-000023C60000}"/>
    <cellStyle name="Millares 4 3 3 3 2 5 2" xfId="43680" xr:uid="{00000000-0005-0000-0000-000024C60000}"/>
    <cellStyle name="Millares 4 3 3 3 2 6" xfId="22996" xr:uid="{00000000-0005-0000-0000-000025C60000}"/>
    <cellStyle name="Millares 4 3 3 3 2 7" xfId="33340" xr:uid="{00000000-0005-0000-0000-000026C60000}"/>
    <cellStyle name="Millares 4 3 3 3 3" xfId="3934" xr:uid="{00000000-0005-0000-0000-000027C60000}"/>
    <cellStyle name="Millares 4 3 3 3 3 2" xfId="7364" xr:uid="{00000000-0005-0000-0000-000028C60000}"/>
    <cellStyle name="Millares 4 3 3 3 3 2 2" xfId="17759" xr:uid="{00000000-0005-0000-0000-000029C60000}"/>
    <cellStyle name="Millares 4 3 3 3 3 2 2 2" xfId="48813" xr:uid="{00000000-0005-0000-0000-00002AC60000}"/>
    <cellStyle name="Millares 4 3 3 3 3 2 3" xfId="28129" xr:uid="{00000000-0005-0000-0000-00002BC60000}"/>
    <cellStyle name="Millares 4 3 3 3 3 2 4" xfId="38473" xr:uid="{00000000-0005-0000-0000-00002CC60000}"/>
    <cellStyle name="Millares 4 3 3 3 3 3" xfId="10844" xr:uid="{00000000-0005-0000-0000-00002DC60000}"/>
    <cellStyle name="Millares 4 3 3 3 3 3 2" xfId="21210" xr:uid="{00000000-0005-0000-0000-00002EC60000}"/>
    <cellStyle name="Millares 4 3 3 3 3 3 2 2" xfId="52259" xr:uid="{00000000-0005-0000-0000-00002FC60000}"/>
    <cellStyle name="Millares 4 3 3 3 3 3 3" xfId="31575" xr:uid="{00000000-0005-0000-0000-000030C60000}"/>
    <cellStyle name="Millares 4 3 3 3 3 3 4" xfId="41919" xr:uid="{00000000-0005-0000-0000-000031C60000}"/>
    <cellStyle name="Millares 4 3 3 3 3 4" xfId="14331" xr:uid="{00000000-0005-0000-0000-000032C60000}"/>
    <cellStyle name="Millares 4 3 3 3 3 4 2" xfId="45387" xr:uid="{00000000-0005-0000-0000-000033C60000}"/>
    <cellStyle name="Millares 4 3 3 3 3 5" xfId="24703" xr:uid="{00000000-0005-0000-0000-000034C60000}"/>
    <cellStyle name="Millares 4 3 3 3 3 6" xfId="35047" xr:uid="{00000000-0005-0000-0000-000035C60000}"/>
    <cellStyle name="Millares 4 3 3 3 4" xfId="5652" xr:uid="{00000000-0005-0000-0000-000036C60000}"/>
    <cellStyle name="Millares 4 3 3 3 4 2" xfId="16049" xr:uid="{00000000-0005-0000-0000-000037C60000}"/>
    <cellStyle name="Millares 4 3 3 3 4 2 2" xfId="47105" xr:uid="{00000000-0005-0000-0000-000038C60000}"/>
    <cellStyle name="Millares 4 3 3 3 4 3" xfId="26421" xr:uid="{00000000-0005-0000-0000-000039C60000}"/>
    <cellStyle name="Millares 4 3 3 3 4 4" xfId="36765" xr:uid="{00000000-0005-0000-0000-00003AC60000}"/>
    <cellStyle name="Millares 4 3 3 3 5" xfId="9086" xr:uid="{00000000-0005-0000-0000-00003BC60000}"/>
    <cellStyle name="Millares 4 3 3 3 5 2" xfId="19471" xr:uid="{00000000-0005-0000-0000-00003CC60000}"/>
    <cellStyle name="Millares 4 3 3 3 5 2 2" xfId="50521" xr:uid="{00000000-0005-0000-0000-00003DC60000}"/>
    <cellStyle name="Millares 4 3 3 3 5 3" xfId="29837" xr:uid="{00000000-0005-0000-0000-00003EC60000}"/>
    <cellStyle name="Millares 4 3 3 3 5 4" xfId="40181" xr:uid="{00000000-0005-0000-0000-00003FC60000}"/>
    <cellStyle name="Millares 4 3 3 3 6" xfId="12623" xr:uid="{00000000-0005-0000-0000-000040C60000}"/>
    <cellStyle name="Millares 4 3 3 3 6 2" xfId="43679" xr:uid="{00000000-0005-0000-0000-000041C60000}"/>
    <cellStyle name="Millares 4 3 3 3 7" xfId="22995" xr:uid="{00000000-0005-0000-0000-000042C60000}"/>
    <cellStyle name="Millares 4 3 3 3 8" xfId="33339" xr:uid="{00000000-0005-0000-0000-000043C60000}"/>
    <cellStyle name="Millares 4 3 3 4" xfId="1778" xr:uid="{00000000-0005-0000-0000-000044C60000}"/>
    <cellStyle name="Millares 4 3 3 4 2" xfId="3936" xr:uid="{00000000-0005-0000-0000-000045C60000}"/>
    <cellStyle name="Millares 4 3 3 4 2 2" xfId="7366" xr:uid="{00000000-0005-0000-0000-000046C60000}"/>
    <cellStyle name="Millares 4 3 3 4 2 2 2" xfId="17761" xr:uid="{00000000-0005-0000-0000-000047C60000}"/>
    <cellStyle name="Millares 4 3 3 4 2 2 2 2" xfId="48815" xr:uid="{00000000-0005-0000-0000-000048C60000}"/>
    <cellStyle name="Millares 4 3 3 4 2 2 3" xfId="28131" xr:uid="{00000000-0005-0000-0000-000049C60000}"/>
    <cellStyle name="Millares 4 3 3 4 2 2 4" xfId="38475" xr:uid="{00000000-0005-0000-0000-00004AC60000}"/>
    <cellStyle name="Millares 4 3 3 4 2 3" xfId="10846" xr:uid="{00000000-0005-0000-0000-00004BC60000}"/>
    <cellStyle name="Millares 4 3 3 4 2 3 2" xfId="21212" xr:uid="{00000000-0005-0000-0000-00004CC60000}"/>
    <cellStyle name="Millares 4 3 3 4 2 3 2 2" xfId="52261" xr:uid="{00000000-0005-0000-0000-00004DC60000}"/>
    <cellStyle name="Millares 4 3 3 4 2 3 3" xfId="31577" xr:uid="{00000000-0005-0000-0000-00004EC60000}"/>
    <cellStyle name="Millares 4 3 3 4 2 3 4" xfId="41921" xr:uid="{00000000-0005-0000-0000-00004FC60000}"/>
    <cellStyle name="Millares 4 3 3 4 2 4" xfId="14333" xr:uid="{00000000-0005-0000-0000-000050C60000}"/>
    <cellStyle name="Millares 4 3 3 4 2 4 2" xfId="45389" xr:uid="{00000000-0005-0000-0000-000051C60000}"/>
    <cellStyle name="Millares 4 3 3 4 2 5" xfId="24705" xr:uid="{00000000-0005-0000-0000-000052C60000}"/>
    <cellStyle name="Millares 4 3 3 4 2 6" xfId="35049" xr:uid="{00000000-0005-0000-0000-000053C60000}"/>
    <cellStyle name="Millares 4 3 3 4 3" xfId="5654" xr:uid="{00000000-0005-0000-0000-000054C60000}"/>
    <cellStyle name="Millares 4 3 3 4 3 2" xfId="16051" xr:uid="{00000000-0005-0000-0000-000055C60000}"/>
    <cellStyle name="Millares 4 3 3 4 3 2 2" xfId="47107" xr:uid="{00000000-0005-0000-0000-000056C60000}"/>
    <cellStyle name="Millares 4 3 3 4 3 3" xfId="26423" xr:uid="{00000000-0005-0000-0000-000057C60000}"/>
    <cellStyle name="Millares 4 3 3 4 3 4" xfId="36767" xr:uid="{00000000-0005-0000-0000-000058C60000}"/>
    <cellStyle name="Millares 4 3 3 4 4" xfId="9088" xr:uid="{00000000-0005-0000-0000-000059C60000}"/>
    <cellStyle name="Millares 4 3 3 4 4 2" xfId="19473" xr:uid="{00000000-0005-0000-0000-00005AC60000}"/>
    <cellStyle name="Millares 4 3 3 4 4 2 2" xfId="50523" xr:uid="{00000000-0005-0000-0000-00005BC60000}"/>
    <cellStyle name="Millares 4 3 3 4 4 3" xfId="29839" xr:uid="{00000000-0005-0000-0000-00005CC60000}"/>
    <cellStyle name="Millares 4 3 3 4 4 4" xfId="40183" xr:uid="{00000000-0005-0000-0000-00005DC60000}"/>
    <cellStyle name="Millares 4 3 3 4 5" xfId="12625" xr:uid="{00000000-0005-0000-0000-00005EC60000}"/>
    <cellStyle name="Millares 4 3 3 4 5 2" xfId="43681" xr:uid="{00000000-0005-0000-0000-00005FC60000}"/>
    <cellStyle name="Millares 4 3 3 4 6" xfId="22997" xr:uid="{00000000-0005-0000-0000-000060C60000}"/>
    <cellStyle name="Millares 4 3 3 4 7" xfId="33341" xr:uid="{00000000-0005-0000-0000-000061C60000}"/>
    <cellStyle name="Millares 4 3 3 5" xfId="1779" xr:uid="{00000000-0005-0000-0000-000062C60000}"/>
    <cellStyle name="Millares 4 3 3 5 2" xfId="3937" xr:uid="{00000000-0005-0000-0000-000063C60000}"/>
    <cellStyle name="Millares 4 3 3 5 2 2" xfId="7367" xr:uid="{00000000-0005-0000-0000-000064C60000}"/>
    <cellStyle name="Millares 4 3 3 5 2 2 2" xfId="17762" xr:uid="{00000000-0005-0000-0000-000065C60000}"/>
    <cellStyle name="Millares 4 3 3 5 2 2 2 2" xfId="48816" xr:uid="{00000000-0005-0000-0000-000066C60000}"/>
    <cellStyle name="Millares 4 3 3 5 2 2 3" xfId="28132" xr:uid="{00000000-0005-0000-0000-000067C60000}"/>
    <cellStyle name="Millares 4 3 3 5 2 2 4" xfId="38476" xr:uid="{00000000-0005-0000-0000-000068C60000}"/>
    <cellStyle name="Millares 4 3 3 5 2 3" xfId="10847" xr:uid="{00000000-0005-0000-0000-000069C60000}"/>
    <cellStyle name="Millares 4 3 3 5 2 3 2" xfId="21213" xr:uid="{00000000-0005-0000-0000-00006AC60000}"/>
    <cellStyle name="Millares 4 3 3 5 2 3 2 2" xfId="52262" xr:uid="{00000000-0005-0000-0000-00006BC60000}"/>
    <cellStyle name="Millares 4 3 3 5 2 3 3" xfId="31578" xr:uid="{00000000-0005-0000-0000-00006CC60000}"/>
    <cellStyle name="Millares 4 3 3 5 2 3 4" xfId="41922" xr:uid="{00000000-0005-0000-0000-00006DC60000}"/>
    <cellStyle name="Millares 4 3 3 5 2 4" xfId="14334" xr:uid="{00000000-0005-0000-0000-00006EC60000}"/>
    <cellStyle name="Millares 4 3 3 5 2 4 2" xfId="45390" xr:uid="{00000000-0005-0000-0000-00006FC60000}"/>
    <cellStyle name="Millares 4 3 3 5 2 5" xfId="24706" xr:uid="{00000000-0005-0000-0000-000070C60000}"/>
    <cellStyle name="Millares 4 3 3 5 2 6" xfId="35050" xr:uid="{00000000-0005-0000-0000-000071C60000}"/>
    <cellStyle name="Millares 4 3 3 5 3" xfId="5655" xr:uid="{00000000-0005-0000-0000-000072C60000}"/>
    <cellStyle name="Millares 4 3 3 5 3 2" xfId="16052" xr:uid="{00000000-0005-0000-0000-000073C60000}"/>
    <cellStyle name="Millares 4 3 3 5 3 2 2" xfId="47108" xr:uid="{00000000-0005-0000-0000-000074C60000}"/>
    <cellStyle name="Millares 4 3 3 5 3 3" xfId="26424" xr:uid="{00000000-0005-0000-0000-000075C60000}"/>
    <cellStyle name="Millares 4 3 3 5 3 4" xfId="36768" xr:uid="{00000000-0005-0000-0000-000076C60000}"/>
    <cellStyle name="Millares 4 3 3 5 4" xfId="9089" xr:uid="{00000000-0005-0000-0000-000077C60000}"/>
    <cellStyle name="Millares 4 3 3 5 4 2" xfId="19474" xr:uid="{00000000-0005-0000-0000-000078C60000}"/>
    <cellStyle name="Millares 4 3 3 5 4 2 2" xfId="50524" xr:uid="{00000000-0005-0000-0000-000079C60000}"/>
    <cellStyle name="Millares 4 3 3 5 4 3" xfId="29840" xr:uid="{00000000-0005-0000-0000-00007AC60000}"/>
    <cellStyle name="Millares 4 3 3 5 4 4" xfId="40184" xr:uid="{00000000-0005-0000-0000-00007BC60000}"/>
    <cellStyle name="Millares 4 3 3 5 5" xfId="12626" xr:uid="{00000000-0005-0000-0000-00007CC60000}"/>
    <cellStyle name="Millares 4 3 3 5 5 2" xfId="43682" xr:uid="{00000000-0005-0000-0000-00007DC60000}"/>
    <cellStyle name="Millares 4 3 3 5 6" xfId="22998" xr:uid="{00000000-0005-0000-0000-00007EC60000}"/>
    <cellStyle name="Millares 4 3 3 5 7" xfId="33342" xr:uid="{00000000-0005-0000-0000-00007FC60000}"/>
    <cellStyle name="Millares 4 3 3 6" xfId="1780" xr:uid="{00000000-0005-0000-0000-000080C60000}"/>
    <cellStyle name="Millares 4 3 3 6 2" xfId="3938" xr:uid="{00000000-0005-0000-0000-000081C60000}"/>
    <cellStyle name="Millares 4 3 3 6 2 2" xfId="7368" xr:uid="{00000000-0005-0000-0000-000082C60000}"/>
    <cellStyle name="Millares 4 3 3 6 2 2 2" xfId="17763" xr:uid="{00000000-0005-0000-0000-000083C60000}"/>
    <cellStyle name="Millares 4 3 3 6 2 2 2 2" xfId="48817" xr:uid="{00000000-0005-0000-0000-000084C60000}"/>
    <cellStyle name="Millares 4 3 3 6 2 2 3" xfId="28133" xr:uid="{00000000-0005-0000-0000-000085C60000}"/>
    <cellStyle name="Millares 4 3 3 6 2 2 4" xfId="38477" xr:uid="{00000000-0005-0000-0000-000086C60000}"/>
    <cellStyle name="Millares 4 3 3 6 2 3" xfId="10848" xr:uid="{00000000-0005-0000-0000-000087C60000}"/>
    <cellStyle name="Millares 4 3 3 6 2 3 2" xfId="21214" xr:uid="{00000000-0005-0000-0000-000088C60000}"/>
    <cellStyle name="Millares 4 3 3 6 2 3 2 2" xfId="52263" xr:uid="{00000000-0005-0000-0000-000089C60000}"/>
    <cellStyle name="Millares 4 3 3 6 2 3 3" xfId="31579" xr:uid="{00000000-0005-0000-0000-00008AC60000}"/>
    <cellStyle name="Millares 4 3 3 6 2 3 4" xfId="41923" xr:uid="{00000000-0005-0000-0000-00008BC60000}"/>
    <cellStyle name="Millares 4 3 3 6 2 4" xfId="14335" xr:uid="{00000000-0005-0000-0000-00008CC60000}"/>
    <cellStyle name="Millares 4 3 3 6 2 4 2" xfId="45391" xr:uid="{00000000-0005-0000-0000-00008DC60000}"/>
    <cellStyle name="Millares 4 3 3 6 2 5" xfId="24707" xr:uid="{00000000-0005-0000-0000-00008EC60000}"/>
    <cellStyle name="Millares 4 3 3 6 2 6" xfId="35051" xr:uid="{00000000-0005-0000-0000-00008FC60000}"/>
    <cellStyle name="Millares 4 3 3 6 3" xfId="5656" xr:uid="{00000000-0005-0000-0000-000090C60000}"/>
    <cellStyle name="Millares 4 3 3 6 3 2" xfId="16053" xr:uid="{00000000-0005-0000-0000-000091C60000}"/>
    <cellStyle name="Millares 4 3 3 6 3 2 2" xfId="47109" xr:uid="{00000000-0005-0000-0000-000092C60000}"/>
    <cellStyle name="Millares 4 3 3 6 3 3" xfId="26425" xr:uid="{00000000-0005-0000-0000-000093C60000}"/>
    <cellStyle name="Millares 4 3 3 6 3 4" xfId="36769" xr:uid="{00000000-0005-0000-0000-000094C60000}"/>
    <cellStyle name="Millares 4 3 3 6 4" xfId="9090" xr:uid="{00000000-0005-0000-0000-000095C60000}"/>
    <cellStyle name="Millares 4 3 3 6 4 2" xfId="19475" xr:uid="{00000000-0005-0000-0000-000096C60000}"/>
    <cellStyle name="Millares 4 3 3 6 4 2 2" xfId="50525" xr:uid="{00000000-0005-0000-0000-000097C60000}"/>
    <cellStyle name="Millares 4 3 3 6 4 3" xfId="29841" xr:uid="{00000000-0005-0000-0000-000098C60000}"/>
    <cellStyle name="Millares 4 3 3 6 4 4" xfId="40185" xr:uid="{00000000-0005-0000-0000-000099C60000}"/>
    <cellStyle name="Millares 4 3 3 6 5" xfId="12627" xr:uid="{00000000-0005-0000-0000-00009AC60000}"/>
    <cellStyle name="Millares 4 3 3 6 5 2" xfId="43683" xr:uid="{00000000-0005-0000-0000-00009BC60000}"/>
    <cellStyle name="Millares 4 3 3 6 6" xfId="22999" xr:uid="{00000000-0005-0000-0000-00009CC60000}"/>
    <cellStyle name="Millares 4 3 3 6 7" xfId="33343" xr:uid="{00000000-0005-0000-0000-00009DC60000}"/>
    <cellStyle name="Millares 4 3 3 7" xfId="3927" xr:uid="{00000000-0005-0000-0000-00009EC60000}"/>
    <cellStyle name="Millares 4 3 3 7 2" xfId="7357" xr:uid="{00000000-0005-0000-0000-00009FC60000}"/>
    <cellStyle name="Millares 4 3 3 7 2 2" xfId="17752" xr:uid="{00000000-0005-0000-0000-0000A0C60000}"/>
    <cellStyle name="Millares 4 3 3 7 2 2 2" xfId="48806" xr:uid="{00000000-0005-0000-0000-0000A1C60000}"/>
    <cellStyle name="Millares 4 3 3 7 2 3" xfId="28122" xr:uid="{00000000-0005-0000-0000-0000A2C60000}"/>
    <cellStyle name="Millares 4 3 3 7 2 4" xfId="38466" xr:uid="{00000000-0005-0000-0000-0000A3C60000}"/>
    <cellStyle name="Millares 4 3 3 7 3" xfId="10837" xr:uid="{00000000-0005-0000-0000-0000A4C60000}"/>
    <cellStyle name="Millares 4 3 3 7 3 2" xfId="21203" xr:uid="{00000000-0005-0000-0000-0000A5C60000}"/>
    <cellStyle name="Millares 4 3 3 7 3 2 2" xfId="52252" xr:uid="{00000000-0005-0000-0000-0000A6C60000}"/>
    <cellStyle name="Millares 4 3 3 7 3 3" xfId="31568" xr:uid="{00000000-0005-0000-0000-0000A7C60000}"/>
    <cellStyle name="Millares 4 3 3 7 3 4" xfId="41912" xr:uid="{00000000-0005-0000-0000-0000A8C60000}"/>
    <cellStyle name="Millares 4 3 3 7 4" xfId="14324" xr:uid="{00000000-0005-0000-0000-0000A9C60000}"/>
    <cellStyle name="Millares 4 3 3 7 4 2" xfId="45380" xr:uid="{00000000-0005-0000-0000-0000AAC60000}"/>
    <cellStyle name="Millares 4 3 3 7 5" xfId="24696" xr:uid="{00000000-0005-0000-0000-0000ABC60000}"/>
    <cellStyle name="Millares 4 3 3 7 6" xfId="35040" xr:uid="{00000000-0005-0000-0000-0000ACC60000}"/>
    <cellStyle name="Millares 4 3 3 8" xfId="5645" xr:uid="{00000000-0005-0000-0000-0000ADC60000}"/>
    <cellStyle name="Millares 4 3 3 8 2" xfId="16042" xr:uid="{00000000-0005-0000-0000-0000AEC60000}"/>
    <cellStyle name="Millares 4 3 3 8 2 2" xfId="47098" xr:uid="{00000000-0005-0000-0000-0000AFC60000}"/>
    <cellStyle name="Millares 4 3 3 8 3" xfId="26414" xr:uid="{00000000-0005-0000-0000-0000B0C60000}"/>
    <cellStyle name="Millares 4 3 3 8 4" xfId="36758" xr:uid="{00000000-0005-0000-0000-0000B1C60000}"/>
    <cellStyle name="Millares 4 3 3 9" xfId="9079" xr:uid="{00000000-0005-0000-0000-0000B2C60000}"/>
    <cellStyle name="Millares 4 3 3 9 2" xfId="19464" xr:uid="{00000000-0005-0000-0000-0000B3C60000}"/>
    <cellStyle name="Millares 4 3 3 9 2 2" xfId="50514" xr:uid="{00000000-0005-0000-0000-0000B4C60000}"/>
    <cellStyle name="Millares 4 3 3 9 3" xfId="29830" xr:uid="{00000000-0005-0000-0000-0000B5C60000}"/>
    <cellStyle name="Millares 4 3 3 9 4" xfId="40174" xr:uid="{00000000-0005-0000-0000-0000B6C60000}"/>
    <cellStyle name="Millares 4 3 4" xfId="1781" xr:uid="{00000000-0005-0000-0000-0000B7C60000}"/>
    <cellStyle name="Millares 4 3 4 10" xfId="23000" xr:uid="{00000000-0005-0000-0000-0000B8C60000}"/>
    <cellStyle name="Millares 4 3 4 11" xfId="33344" xr:uid="{00000000-0005-0000-0000-0000B9C60000}"/>
    <cellStyle name="Millares 4 3 4 2" xfId="1782" xr:uid="{00000000-0005-0000-0000-0000BAC60000}"/>
    <cellStyle name="Millares 4 3 4 2 2" xfId="1783" xr:uid="{00000000-0005-0000-0000-0000BBC60000}"/>
    <cellStyle name="Millares 4 3 4 2 2 2" xfId="3941" xr:uid="{00000000-0005-0000-0000-0000BCC60000}"/>
    <cellStyle name="Millares 4 3 4 2 2 2 2" xfId="7371" xr:uid="{00000000-0005-0000-0000-0000BDC60000}"/>
    <cellStyle name="Millares 4 3 4 2 2 2 2 2" xfId="17766" xr:uid="{00000000-0005-0000-0000-0000BEC60000}"/>
    <cellStyle name="Millares 4 3 4 2 2 2 2 2 2" xfId="48820" xr:uid="{00000000-0005-0000-0000-0000BFC60000}"/>
    <cellStyle name="Millares 4 3 4 2 2 2 2 3" xfId="28136" xr:uid="{00000000-0005-0000-0000-0000C0C60000}"/>
    <cellStyle name="Millares 4 3 4 2 2 2 2 4" xfId="38480" xr:uid="{00000000-0005-0000-0000-0000C1C60000}"/>
    <cellStyle name="Millares 4 3 4 2 2 2 3" xfId="10851" xr:uid="{00000000-0005-0000-0000-0000C2C60000}"/>
    <cellStyle name="Millares 4 3 4 2 2 2 3 2" xfId="21217" xr:uid="{00000000-0005-0000-0000-0000C3C60000}"/>
    <cellStyle name="Millares 4 3 4 2 2 2 3 2 2" xfId="52266" xr:uid="{00000000-0005-0000-0000-0000C4C60000}"/>
    <cellStyle name="Millares 4 3 4 2 2 2 3 3" xfId="31582" xr:uid="{00000000-0005-0000-0000-0000C5C60000}"/>
    <cellStyle name="Millares 4 3 4 2 2 2 3 4" xfId="41926" xr:uid="{00000000-0005-0000-0000-0000C6C60000}"/>
    <cellStyle name="Millares 4 3 4 2 2 2 4" xfId="14338" xr:uid="{00000000-0005-0000-0000-0000C7C60000}"/>
    <cellStyle name="Millares 4 3 4 2 2 2 4 2" xfId="45394" xr:uid="{00000000-0005-0000-0000-0000C8C60000}"/>
    <cellStyle name="Millares 4 3 4 2 2 2 5" xfId="24710" xr:uid="{00000000-0005-0000-0000-0000C9C60000}"/>
    <cellStyle name="Millares 4 3 4 2 2 2 6" xfId="35054" xr:uid="{00000000-0005-0000-0000-0000CAC60000}"/>
    <cellStyle name="Millares 4 3 4 2 2 3" xfId="5659" xr:uid="{00000000-0005-0000-0000-0000CBC60000}"/>
    <cellStyle name="Millares 4 3 4 2 2 3 2" xfId="16056" xr:uid="{00000000-0005-0000-0000-0000CCC60000}"/>
    <cellStyle name="Millares 4 3 4 2 2 3 2 2" xfId="47112" xr:uid="{00000000-0005-0000-0000-0000CDC60000}"/>
    <cellStyle name="Millares 4 3 4 2 2 3 3" xfId="26428" xr:uid="{00000000-0005-0000-0000-0000CEC60000}"/>
    <cellStyle name="Millares 4 3 4 2 2 3 4" xfId="36772" xr:uid="{00000000-0005-0000-0000-0000CFC60000}"/>
    <cellStyle name="Millares 4 3 4 2 2 4" xfId="9093" xr:uid="{00000000-0005-0000-0000-0000D0C60000}"/>
    <cellStyle name="Millares 4 3 4 2 2 4 2" xfId="19478" xr:uid="{00000000-0005-0000-0000-0000D1C60000}"/>
    <cellStyle name="Millares 4 3 4 2 2 4 2 2" xfId="50528" xr:uid="{00000000-0005-0000-0000-0000D2C60000}"/>
    <cellStyle name="Millares 4 3 4 2 2 4 3" xfId="29844" xr:uid="{00000000-0005-0000-0000-0000D3C60000}"/>
    <cellStyle name="Millares 4 3 4 2 2 4 4" xfId="40188" xr:uid="{00000000-0005-0000-0000-0000D4C60000}"/>
    <cellStyle name="Millares 4 3 4 2 2 5" xfId="12630" xr:uid="{00000000-0005-0000-0000-0000D5C60000}"/>
    <cellStyle name="Millares 4 3 4 2 2 5 2" xfId="43686" xr:uid="{00000000-0005-0000-0000-0000D6C60000}"/>
    <cellStyle name="Millares 4 3 4 2 2 6" xfId="23002" xr:uid="{00000000-0005-0000-0000-0000D7C60000}"/>
    <cellStyle name="Millares 4 3 4 2 2 7" xfId="33346" xr:uid="{00000000-0005-0000-0000-0000D8C60000}"/>
    <cellStyle name="Millares 4 3 4 2 3" xfId="3940" xr:uid="{00000000-0005-0000-0000-0000D9C60000}"/>
    <cellStyle name="Millares 4 3 4 2 3 2" xfId="7370" xr:uid="{00000000-0005-0000-0000-0000DAC60000}"/>
    <cellStyle name="Millares 4 3 4 2 3 2 2" xfId="17765" xr:uid="{00000000-0005-0000-0000-0000DBC60000}"/>
    <cellStyle name="Millares 4 3 4 2 3 2 2 2" xfId="48819" xr:uid="{00000000-0005-0000-0000-0000DCC60000}"/>
    <cellStyle name="Millares 4 3 4 2 3 2 3" xfId="28135" xr:uid="{00000000-0005-0000-0000-0000DDC60000}"/>
    <cellStyle name="Millares 4 3 4 2 3 2 4" xfId="38479" xr:uid="{00000000-0005-0000-0000-0000DEC60000}"/>
    <cellStyle name="Millares 4 3 4 2 3 3" xfId="10850" xr:uid="{00000000-0005-0000-0000-0000DFC60000}"/>
    <cellStyle name="Millares 4 3 4 2 3 3 2" xfId="21216" xr:uid="{00000000-0005-0000-0000-0000E0C60000}"/>
    <cellStyle name="Millares 4 3 4 2 3 3 2 2" xfId="52265" xr:uid="{00000000-0005-0000-0000-0000E1C60000}"/>
    <cellStyle name="Millares 4 3 4 2 3 3 3" xfId="31581" xr:uid="{00000000-0005-0000-0000-0000E2C60000}"/>
    <cellStyle name="Millares 4 3 4 2 3 3 4" xfId="41925" xr:uid="{00000000-0005-0000-0000-0000E3C60000}"/>
    <cellStyle name="Millares 4 3 4 2 3 4" xfId="14337" xr:uid="{00000000-0005-0000-0000-0000E4C60000}"/>
    <cellStyle name="Millares 4 3 4 2 3 4 2" xfId="45393" xr:uid="{00000000-0005-0000-0000-0000E5C60000}"/>
    <cellStyle name="Millares 4 3 4 2 3 5" xfId="24709" xr:uid="{00000000-0005-0000-0000-0000E6C60000}"/>
    <cellStyle name="Millares 4 3 4 2 3 6" xfId="35053" xr:uid="{00000000-0005-0000-0000-0000E7C60000}"/>
    <cellStyle name="Millares 4 3 4 2 4" xfId="5658" xr:uid="{00000000-0005-0000-0000-0000E8C60000}"/>
    <cellStyle name="Millares 4 3 4 2 4 2" xfId="16055" xr:uid="{00000000-0005-0000-0000-0000E9C60000}"/>
    <cellStyle name="Millares 4 3 4 2 4 2 2" xfId="47111" xr:uid="{00000000-0005-0000-0000-0000EAC60000}"/>
    <cellStyle name="Millares 4 3 4 2 4 3" xfId="26427" xr:uid="{00000000-0005-0000-0000-0000EBC60000}"/>
    <cellStyle name="Millares 4 3 4 2 4 4" xfId="36771" xr:uid="{00000000-0005-0000-0000-0000ECC60000}"/>
    <cellStyle name="Millares 4 3 4 2 5" xfId="9092" xr:uid="{00000000-0005-0000-0000-0000EDC60000}"/>
    <cellStyle name="Millares 4 3 4 2 5 2" xfId="19477" xr:uid="{00000000-0005-0000-0000-0000EEC60000}"/>
    <cellStyle name="Millares 4 3 4 2 5 2 2" xfId="50527" xr:uid="{00000000-0005-0000-0000-0000EFC60000}"/>
    <cellStyle name="Millares 4 3 4 2 5 3" xfId="29843" xr:uid="{00000000-0005-0000-0000-0000F0C60000}"/>
    <cellStyle name="Millares 4 3 4 2 5 4" xfId="40187" xr:uid="{00000000-0005-0000-0000-0000F1C60000}"/>
    <cellStyle name="Millares 4 3 4 2 6" xfId="12629" xr:uid="{00000000-0005-0000-0000-0000F2C60000}"/>
    <cellStyle name="Millares 4 3 4 2 6 2" xfId="43685" xr:uid="{00000000-0005-0000-0000-0000F3C60000}"/>
    <cellStyle name="Millares 4 3 4 2 7" xfId="23001" xr:uid="{00000000-0005-0000-0000-0000F4C60000}"/>
    <cellStyle name="Millares 4 3 4 2 8" xfId="33345" xr:uid="{00000000-0005-0000-0000-0000F5C60000}"/>
    <cellStyle name="Millares 4 3 4 3" xfId="1784" xr:uid="{00000000-0005-0000-0000-0000F6C60000}"/>
    <cellStyle name="Millares 4 3 4 3 2" xfId="3942" xr:uid="{00000000-0005-0000-0000-0000F7C60000}"/>
    <cellStyle name="Millares 4 3 4 3 2 2" xfId="7372" xr:uid="{00000000-0005-0000-0000-0000F8C60000}"/>
    <cellStyle name="Millares 4 3 4 3 2 2 2" xfId="17767" xr:uid="{00000000-0005-0000-0000-0000F9C60000}"/>
    <cellStyle name="Millares 4 3 4 3 2 2 2 2" xfId="48821" xr:uid="{00000000-0005-0000-0000-0000FAC60000}"/>
    <cellStyle name="Millares 4 3 4 3 2 2 3" xfId="28137" xr:uid="{00000000-0005-0000-0000-0000FBC60000}"/>
    <cellStyle name="Millares 4 3 4 3 2 2 4" xfId="38481" xr:uid="{00000000-0005-0000-0000-0000FCC60000}"/>
    <cellStyle name="Millares 4 3 4 3 2 3" xfId="10852" xr:uid="{00000000-0005-0000-0000-0000FDC60000}"/>
    <cellStyle name="Millares 4 3 4 3 2 3 2" xfId="21218" xr:uid="{00000000-0005-0000-0000-0000FEC60000}"/>
    <cellStyle name="Millares 4 3 4 3 2 3 2 2" xfId="52267" xr:uid="{00000000-0005-0000-0000-0000FFC60000}"/>
    <cellStyle name="Millares 4 3 4 3 2 3 3" xfId="31583" xr:uid="{00000000-0005-0000-0000-000000C70000}"/>
    <cellStyle name="Millares 4 3 4 3 2 3 4" xfId="41927" xr:uid="{00000000-0005-0000-0000-000001C70000}"/>
    <cellStyle name="Millares 4 3 4 3 2 4" xfId="14339" xr:uid="{00000000-0005-0000-0000-000002C70000}"/>
    <cellStyle name="Millares 4 3 4 3 2 4 2" xfId="45395" xr:uid="{00000000-0005-0000-0000-000003C70000}"/>
    <cellStyle name="Millares 4 3 4 3 2 5" xfId="24711" xr:uid="{00000000-0005-0000-0000-000004C70000}"/>
    <cellStyle name="Millares 4 3 4 3 2 6" xfId="35055" xr:uid="{00000000-0005-0000-0000-000005C70000}"/>
    <cellStyle name="Millares 4 3 4 3 3" xfId="5660" xr:uid="{00000000-0005-0000-0000-000006C70000}"/>
    <cellStyle name="Millares 4 3 4 3 3 2" xfId="16057" xr:uid="{00000000-0005-0000-0000-000007C70000}"/>
    <cellStyle name="Millares 4 3 4 3 3 2 2" xfId="47113" xr:uid="{00000000-0005-0000-0000-000008C70000}"/>
    <cellStyle name="Millares 4 3 4 3 3 3" xfId="26429" xr:uid="{00000000-0005-0000-0000-000009C70000}"/>
    <cellStyle name="Millares 4 3 4 3 3 4" xfId="36773" xr:uid="{00000000-0005-0000-0000-00000AC70000}"/>
    <cellStyle name="Millares 4 3 4 3 4" xfId="9094" xr:uid="{00000000-0005-0000-0000-00000BC70000}"/>
    <cellStyle name="Millares 4 3 4 3 4 2" xfId="19479" xr:uid="{00000000-0005-0000-0000-00000CC70000}"/>
    <cellStyle name="Millares 4 3 4 3 4 2 2" xfId="50529" xr:uid="{00000000-0005-0000-0000-00000DC70000}"/>
    <cellStyle name="Millares 4 3 4 3 4 3" xfId="29845" xr:uid="{00000000-0005-0000-0000-00000EC70000}"/>
    <cellStyle name="Millares 4 3 4 3 4 4" xfId="40189" xr:uid="{00000000-0005-0000-0000-00000FC70000}"/>
    <cellStyle name="Millares 4 3 4 3 5" xfId="12631" xr:uid="{00000000-0005-0000-0000-000010C70000}"/>
    <cellStyle name="Millares 4 3 4 3 5 2" xfId="43687" xr:uid="{00000000-0005-0000-0000-000011C70000}"/>
    <cellStyle name="Millares 4 3 4 3 6" xfId="23003" xr:uid="{00000000-0005-0000-0000-000012C70000}"/>
    <cellStyle name="Millares 4 3 4 3 7" xfId="33347" xr:uid="{00000000-0005-0000-0000-000013C70000}"/>
    <cellStyle name="Millares 4 3 4 4" xfId="1785" xr:uid="{00000000-0005-0000-0000-000014C70000}"/>
    <cellStyle name="Millares 4 3 4 4 2" xfId="3943" xr:uid="{00000000-0005-0000-0000-000015C70000}"/>
    <cellStyle name="Millares 4 3 4 4 2 2" xfId="7373" xr:uid="{00000000-0005-0000-0000-000016C70000}"/>
    <cellStyle name="Millares 4 3 4 4 2 2 2" xfId="17768" xr:uid="{00000000-0005-0000-0000-000017C70000}"/>
    <cellStyle name="Millares 4 3 4 4 2 2 2 2" xfId="48822" xr:uid="{00000000-0005-0000-0000-000018C70000}"/>
    <cellStyle name="Millares 4 3 4 4 2 2 3" xfId="28138" xr:uid="{00000000-0005-0000-0000-000019C70000}"/>
    <cellStyle name="Millares 4 3 4 4 2 2 4" xfId="38482" xr:uid="{00000000-0005-0000-0000-00001AC70000}"/>
    <cellStyle name="Millares 4 3 4 4 2 3" xfId="10853" xr:uid="{00000000-0005-0000-0000-00001BC70000}"/>
    <cellStyle name="Millares 4 3 4 4 2 3 2" xfId="21219" xr:uid="{00000000-0005-0000-0000-00001CC70000}"/>
    <cellStyle name="Millares 4 3 4 4 2 3 2 2" xfId="52268" xr:uid="{00000000-0005-0000-0000-00001DC70000}"/>
    <cellStyle name="Millares 4 3 4 4 2 3 3" xfId="31584" xr:uid="{00000000-0005-0000-0000-00001EC70000}"/>
    <cellStyle name="Millares 4 3 4 4 2 3 4" xfId="41928" xr:uid="{00000000-0005-0000-0000-00001FC70000}"/>
    <cellStyle name="Millares 4 3 4 4 2 4" xfId="14340" xr:uid="{00000000-0005-0000-0000-000020C70000}"/>
    <cellStyle name="Millares 4 3 4 4 2 4 2" xfId="45396" xr:uid="{00000000-0005-0000-0000-000021C70000}"/>
    <cellStyle name="Millares 4 3 4 4 2 5" xfId="24712" xr:uid="{00000000-0005-0000-0000-000022C70000}"/>
    <cellStyle name="Millares 4 3 4 4 2 6" xfId="35056" xr:uid="{00000000-0005-0000-0000-000023C70000}"/>
    <cellStyle name="Millares 4 3 4 4 3" xfId="5661" xr:uid="{00000000-0005-0000-0000-000024C70000}"/>
    <cellStyle name="Millares 4 3 4 4 3 2" xfId="16058" xr:uid="{00000000-0005-0000-0000-000025C70000}"/>
    <cellStyle name="Millares 4 3 4 4 3 2 2" xfId="47114" xr:uid="{00000000-0005-0000-0000-000026C70000}"/>
    <cellStyle name="Millares 4 3 4 4 3 3" xfId="26430" xr:uid="{00000000-0005-0000-0000-000027C70000}"/>
    <cellStyle name="Millares 4 3 4 4 3 4" xfId="36774" xr:uid="{00000000-0005-0000-0000-000028C70000}"/>
    <cellStyle name="Millares 4 3 4 4 4" xfId="9095" xr:uid="{00000000-0005-0000-0000-000029C70000}"/>
    <cellStyle name="Millares 4 3 4 4 4 2" xfId="19480" xr:uid="{00000000-0005-0000-0000-00002AC70000}"/>
    <cellStyle name="Millares 4 3 4 4 4 2 2" xfId="50530" xr:uid="{00000000-0005-0000-0000-00002BC70000}"/>
    <cellStyle name="Millares 4 3 4 4 4 3" xfId="29846" xr:uid="{00000000-0005-0000-0000-00002CC70000}"/>
    <cellStyle name="Millares 4 3 4 4 4 4" xfId="40190" xr:uid="{00000000-0005-0000-0000-00002DC70000}"/>
    <cellStyle name="Millares 4 3 4 4 5" xfId="12632" xr:uid="{00000000-0005-0000-0000-00002EC70000}"/>
    <cellStyle name="Millares 4 3 4 4 5 2" xfId="43688" xr:uid="{00000000-0005-0000-0000-00002FC70000}"/>
    <cellStyle name="Millares 4 3 4 4 6" xfId="23004" xr:uid="{00000000-0005-0000-0000-000030C70000}"/>
    <cellStyle name="Millares 4 3 4 4 7" xfId="33348" xr:uid="{00000000-0005-0000-0000-000031C70000}"/>
    <cellStyle name="Millares 4 3 4 5" xfId="1786" xr:uid="{00000000-0005-0000-0000-000032C70000}"/>
    <cellStyle name="Millares 4 3 4 5 2" xfId="3944" xr:uid="{00000000-0005-0000-0000-000033C70000}"/>
    <cellStyle name="Millares 4 3 4 5 2 2" xfId="7374" xr:uid="{00000000-0005-0000-0000-000034C70000}"/>
    <cellStyle name="Millares 4 3 4 5 2 2 2" xfId="17769" xr:uid="{00000000-0005-0000-0000-000035C70000}"/>
    <cellStyle name="Millares 4 3 4 5 2 2 2 2" xfId="48823" xr:uid="{00000000-0005-0000-0000-000036C70000}"/>
    <cellStyle name="Millares 4 3 4 5 2 2 3" xfId="28139" xr:uid="{00000000-0005-0000-0000-000037C70000}"/>
    <cellStyle name="Millares 4 3 4 5 2 2 4" xfId="38483" xr:uid="{00000000-0005-0000-0000-000038C70000}"/>
    <cellStyle name="Millares 4 3 4 5 2 3" xfId="10854" xr:uid="{00000000-0005-0000-0000-000039C70000}"/>
    <cellStyle name="Millares 4 3 4 5 2 3 2" xfId="21220" xr:uid="{00000000-0005-0000-0000-00003AC70000}"/>
    <cellStyle name="Millares 4 3 4 5 2 3 2 2" xfId="52269" xr:uid="{00000000-0005-0000-0000-00003BC70000}"/>
    <cellStyle name="Millares 4 3 4 5 2 3 3" xfId="31585" xr:uid="{00000000-0005-0000-0000-00003CC70000}"/>
    <cellStyle name="Millares 4 3 4 5 2 3 4" xfId="41929" xr:uid="{00000000-0005-0000-0000-00003DC70000}"/>
    <cellStyle name="Millares 4 3 4 5 2 4" xfId="14341" xr:uid="{00000000-0005-0000-0000-00003EC70000}"/>
    <cellStyle name="Millares 4 3 4 5 2 4 2" xfId="45397" xr:uid="{00000000-0005-0000-0000-00003FC70000}"/>
    <cellStyle name="Millares 4 3 4 5 2 5" xfId="24713" xr:uid="{00000000-0005-0000-0000-000040C70000}"/>
    <cellStyle name="Millares 4 3 4 5 2 6" xfId="35057" xr:uid="{00000000-0005-0000-0000-000041C70000}"/>
    <cellStyle name="Millares 4 3 4 5 3" xfId="5662" xr:uid="{00000000-0005-0000-0000-000042C70000}"/>
    <cellStyle name="Millares 4 3 4 5 3 2" xfId="16059" xr:uid="{00000000-0005-0000-0000-000043C70000}"/>
    <cellStyle name="Millares 4 3 4 5 3 2 2" xfId="47115" xr:uid="{00000000-0005-0000-0000-000044C70000}"/>
    <cellStyle name="Millares 4 3 4 5 3 3" xfId="26431" xr:uid="{00000000-0005-0000-0000-000045C70000}"/>
    <cellStyle name="Millares 4 3 4 5 3 4" xfId="36775" xr:uid="{00000000-0005-0000-0000-000046C70000}"/>
    <cellStyle name="Millares 4 3 4 5 4" xfId="9096" xr:uid="{00000000-0005-0000-0000-000047C70000}"/>
    <cellStyle name="Millares 4 3 4 5 4 2" xfId="19481" xr:uid="{00000000-0005-0000-0000-000048C70000}"/>
    <cellStyle name="Millares 4 3 4 5 4 2 2" xfId="50531" xr:uid="{00000000-0005-0000-0000-000049C70000}"/>
    <cellStyle name="Millares 4 3 4 5 4 3" xfId="29847" xr:uid="{00000000-0005-0000-0000-00004AC70000}"/>
    <cellStyle name="Millares 4 3 4 5 4 4" xfId="40191" xr:uid="{00000000-0005-0000-0000-00004BC70000}"/>
    <cellStyle name="Millares 4 3 4 5 5" xfId="12633" xr:uid="{00000000-0005-0000-0000-00004CC70000}"/>
    <cellStyle name="Millares 4 3 4 5 5 2" xfId="43689" xr:uid="{00000000-0005-0000-0000-00004DC70000}"/>
    <cellStyle name="Millares 4 3 4 5 6" xfId="23005" xr:uid="{00000000-0005-0000-0000-00004EC70000}"/>
    <cellStyle name="Millares 4 3 4 5 7" xfId="33349" xr:uid="{00000000-0005-0000-0000-00004FC70000}"/>
    <cellStyle name="Millares 4 3 4 6" xfId="3939" xr:uid="{00000000-0005-0000-0000-000050C70000}"/>
    <cellStyle name="Millares 4 3 4 6 2" xfId="7369" xr:uid="{00000000-0005-0000-0000-000051C70000}"/>
    <cellStyle name="Millares 4 3 4 6 2 2" xfId="17764" xr:uid="{00000000-0005-0000-0000-000052C70000}"/>
    <cellStyle name="Millares 4 3 4 6 2 2 2" xfId="48818" xr:uid="{00000000-0005-0000-0000-000053C70000}"/>
    <cellStyle name="Millares 4 3 4 6 2 3" xfId="28134" xr:uid="{00000000-0005-0000-0000-000054C70000}"/>
    <cellStyle name="Millares 4 3 4 6 2 4" xfId="38478" xr:uid="{00000000-0005-0000-0000-000055C70000}"/>
    <cellStyle name="Millares 4 3 4 6 3" xfId="10849" xr:uid="{00000000-0005-0000-0000-000056C70000}"/>
    <cellStyle name="Millares 4 3 4 6 3 2" xfId="21215" xr:uid="{00000000-0005-0000-0000-000057C70000}"/>
    <cellStyle name="Millares 4 3 4 6 3 2 2" xfId="52264" xr:uid="{00000000-0005-0000-0000-000058C70000}"/>
    <cellStyle name="Millares 4 3 4 6 3 3" xfId="31580" xr:uid="{00000000-0005-0000-0000-000059C70000}"/>
    <cellStyle name="Millares 4 3 4 6 3 4" xfId="41924" xr:uid="{00000000-0005-0000-0000-00005AC70000}"/>
    <cellStyle name="Millares 4 3 4 6 4" xfId="14336" xr:uid="{00000000-0005-0000-0000-00005BC70000}"/>
    <cellStyle name="Millares 4 3 4 6 4 2" xfId="45392" xr:uid="{00000000-0005-0000-0000-00005CC70000}"/>
    <cellStyle name="Millares 4 3 4 6 5" xfId="24708" xr:uid="{00000000-0005-0000-0000-00005DC70000}"/>
    <cellStyle name="Millares 4 3 4 6 6" xfId="35052" xr:uid="{00000000-0005-0000-0000-00005EC70000}"/>
    <cellStyle name="Millares 4 3 4 7" xfId="5657" xr:uid="{00000000-0005-0000-0000-00005FC70000}"/>
    <cellStyle name="Millares 4 3 4 7 2" xfId="16054" xr:uid="{00000000-0005-0000-0000-000060C70000}"/>
    <cellStyle name="Millares 4 3 4 7 2 2" xfId="47110" xr:uid="{00000000-0005-0000-0000-000061C70000}"/>
    <cellStyle name="Millares 4 3 4 7 3" xfId="26426" xr:uid="{00000000-0005-0000-0000-000062C70000}"/>
    <cellStyle name="Millares 4 3 4 7 4" xfId="36770" xr:uid="{00000000-0005-0000-0000-000063C70000}"/>
    <cellStyle name="Millares 4 3 4 8" xfId="9091" xr:uid="{00000000-0005-0000-0000-000064C70000}"/>
    <cellStyle name="Millares 4 3 4 8 2" xfId="19476" xr:uid="{00000000-0005-0000-0000-000065C70000}"/>
    <cellStyle name="Millares 4 3 4 8 2 2" xfId="50526" xr:uid="{00000000-0005-0000-0000-000066C70000}"/>
    <cellStyle name="Millares 4 3 4 8 3" xfId="29842" xr:uid="{00000000-0005-0000-0000-000067C70000}"/>
    <cellStyle name="Millares 4 3 4 8 4" xfId="40186" xr:uid="{00000000-0005-0000-0000-000068C70000}"/>
    <cellStyle name="Millares 4 3 4 9" xfId="12628" xr:uid="{00000000-0005-0000-0000-000069C70000}"/>
    <cellStyle name="Millares 4 3 4 9 2" xfId="43684" xr:uid="{00000000-0005-0000-0000-00006AC70000}"/>
    <cellStyle name="Millares 4 3 5" xfId="1787" xr:uid="{00000000-0005-0000-0000-00006BC70000}"/>
    <cellStyle name="Millares 4 3 5 2" xfId="1788" xr:uid="{00000000-0005-0000-0000-00006CC70000}"/>
    <cellStyle name="Millares 4 3 5 2 2" xfId="3946" xr:uid="{00000000-0005-0000-0000-00006DC70000}"/>
    <cellStyle name="Millares 4 3 5 2 2 2" xfId="7376" xr:uid="{00000000-0005-0000-0000-00006EC70000}"/>
    <cellStyle name="Millares 4 3 5 2 2 2 2" xfId="17771" xr:uid="{00000000-0005-0000-0000-00006FC70000}"/>
    <cellStyle name="Millares 4 3 5 2 2 2 2 2" xfId="48825" xr:uid="{00000000-0005-0000-0000-000070C70000}"/>
    <cellStyle name="Millares 4 3 5 2 2 2 3" xfId="28141" xr:uid="{00000000-0005-0000-0000-000071C70000}"/>
    <cellStyle name="Millares 4 3 5 2 2 2 4" xfId="38485" xr:uid="{00000000-0005-0000-0000-000072C70000}"/>
    <cellStyle name="Millares 4 3 5 2 2 3" xfId="10856" xr:uid="{00000000-0005-0000-0000-000073C70000}"/>
    <cellStyle name="Millares 4 3 5 2 2 3 2" xfId="21222" xr:uid="{00000000-0005-0000-0000-000074C70000}"/>
    <cellStyle name="Millares 4 3 5 2 2 3 2 2" xfId="52271" xr:uid="{00000000-0005-0000-0000-000075C70000}"/>
    <cellStyle name="Millares 4 3 5 2 2 3 3" xfId="31587" xr:uid="{00000000-0005-0000-0000-000076C70000}"/>
    <cellStyle name="Millares 4 3 5 2 2 3 4" xfId="41931" xr:uid="{00000000-0005-0000-0000-000077C70000}"/>
    <cellStyle name="Millares 4 3 5 2 2 4" xfId="14343" xr:uid="{00000000-0005-0000-0000-000078C70000}"/>
    <cellStyle name="Millares 4 3 5 2 2 4 2" xfId="45399" xr:uid="{00000000-0005-0000-0000-000079C70000}"/>
    <cellStyle name="Millares 4 3 5 2 2 5" xfId="24715" xr:uid="{00000000-0005-0000-0000-00007AC70000}"/>
    <cellStyle name="Millares 4 3 5 2 2 6" xfId="35059" xr:uid="{00000000-0005-0000-0000-00007BC70000}"/>
    <cellStyle name="Millares 4 3 5 2 3" xfId="5664" xr:uid="{00000000-0005-0000-0000-00007CC70000}"/>
    <cellStyle name="Millares 4 3 5 2 3 2" xfId="16061" xr:uid="{00000000-0005-0000-0000-00007DC70000}"/>
    <cellStyle name="Millares 4 3 5 2 3 2 2" xfId="47117" xr:uid="{00000000-0005-0000-0000-00007EC70000}"/>
    <cellStyle name="Millares 4 3 5 2 3 3" xfId="26433" xr:uid="{00000000-0005-0000-0000-00007FC70000}"/>
    <cellStyle name="Millares 4 3 5 2 3 4" xfId="36777" xr:uid="{00000000-0005-0000-0000-000080C70000}"/>
    <cellStyle name="Millares 4 3 5 2 4" xfId="9098" xr:uid="{00000000-0005-0000-0000-000081C70000}"/>
    <cellStyle name="Millares 4 3 5 2 4 2" xfId="19483" xr:uid="{00000000-0005-0000-0000-000082C70000}"/>
    <cellStyle name="Millares 4 3 5 2 4 2 2" xfId="50533" xr:uid="{00000000-0005-0000-0000-000083C70000}"/>
    <cellStyle name="Millares 4 3 5 2 4 3" xfId="29849" xr:uid="{00000000-0005-0000-0000-000084C70000}"/>
    <cellStyle name="Millares 4 3 5 2 4 4" xfId="40193" xr:uid="{00000000-0005-0000-0000-000085C70000}"/>
    <cellStyle name="Millares 4 3 5 2 5" xfId="12635" xr:uid="{00000000-0005-0000-0000-000086C70000}"/>
    <cellStyle name="Millares 4 3 5 2 5 2" xfId="43691" xr:uid="{00000000-0005-0000-0000-000087C70000}"/>
    <cellStyle name="Millares 4 3 5 2 6" xfId="23007" xr:uid="{00000000-0005-0000-0000-000088C70000}"/>
    <cellStyle name="Millares 4 3 5 2 7" xfId="33351" xr:uid="{00000000-0005-0000-0000-000089C70000}"/>
    <cellStyle name="Millares 4 3 5 3" xfId="1789" xr:uid="{00000000-0005-0000-0000-00008AC70000}"/>
    <cellStyle name="Millares 4 3 5 3 2" xfId="3947" xr:uid="{00000000-0005-0000-0000-00008BC70000}"/>
    <cellStyle name="Millares 4 3 5 3 2 2" xfId="7377" xr:uid="{00000000-0005-0000-0000-00008CC70000}"/>
    <cellStyle name="Millares 4 3 5 3 2 2 2" xfId="17772" xr:uid="{00000000-0005-0000-0000-00008DC70000}"/>
    <cellStyle name="Millares 4 3 5 3 2 2 2 2" xfId="48826" xr:uid="{00000000-0005-0000-0000-00008EC70000}"/>
    <cellStyle name="Millares 4 3 5 3 2 2 3" xfId="28142" xr:uid="{00000000-0005-0000-0000-00008FC70000}"/>
    <cellStyle name="Millares 4 3 5 3 2 2 4" xfId="38486" xr:uid="{00000000-0005-0000-0000-000090C70000}"/>
    <cellStyle name="Millares 4 3 5 3 2 3" xfId="10857" xr:uid="{00000000-0005-0000-0000-000091C70000}"/>
    <cellStyle name="Millares 4 3 5 3 2 3 2" xfId="21223" xr:uid="{00000000-0005-0000-0000-000092C70000}"/>
    <cellStyle name="Millares 4 3 5 3 2 3 2 2" xfId="52272" xr:uid="{00000000-0005-0000-0000-000093C70000}"/>
    <cellStyle name="Millares 4 3 5 3 2 3 3" xfId="31588" xr:uid="{00000000-0005-0000-0000-000094C70000}"/>
    <cellStyle name="Millares 4 3 5 3 2 3 4" xfId="41932" xr:uid="{00000000-0005-0000-0000-000095C70000}"/>
    <cellStyle name="Millares 4 3 5 3 2 4" xfId="14344" xr:uid="{00000000-0005-0000-0000-000096C70000}"/>
    <cellStyle name="Millares 4 3 5 3 2 4 2" xfId="45400" xr:uid="{00000000-0005-0000-0000-000097C70000}"/>
    <cellStyle name="Millares 4 3 5 3 2 5" xfId="24716" xr:uid="{00000000-0005-0000-0000-000098C70000}"/>
    <cellStyle name="Millares 4 3 5 3 2 6" xfId="35060" xr:uid="{00000000-0005-0000-0000-000099C70000}"/>
    <cellStyle name="Millares 4 3 5 3 3" xfId="5665" xr:uid="{00000000-0005-0000-0000-00009AC70000}"/>
    <cellStyle name="Millares 4 3 5 3 3 2" xfId="16062" xr:uid="{00000000-0005-0000-0000-00009BC70000}"/>
    <cellStyle name="Millares 4 3 5 3 3 2 2" xfId="47118" xr:uid="{00000000-0005-0000-0000-00009CC70000}"/>
    <cellStyle name="Millares 4 3 5 3 3 3" xfId="26434" xr:uid="{00000000-0005-0000-0000-00009DC70000}"/>
    <cellStyle name="Millares 4 3 5 3 3 4" xfId="36778" xr:uid="{00000000-0005-0000-0000-00009EC70000}"/>
    <cellStyle name="Millares 4 3 5 3 4" xfId="9099" xr:uid="{00000000-0005-0000-0000-00009FC70000}"/>
    <cellStyle name="Millares 4 3 5 3 4 2" xfId="19484" xr:uid="{00000000-0005-0000-0000-0000A0C70000}"/>
    <cellStyle name="Millares 4 3 5 3 4 2 2" xfId="50534" xr:uid="{00000000-0005-0000-0000-0000A1C70000}"/>
    <cellStyle name="Millares 4 3 5 3 4 3" xfId="29850" xr:uid="{00000000-0005-0000-0000-0000A2C70000}"/>
    <cellStyle name="Millares 4 3 5 3 4 4" xfId="40194" xr:uid="{00000000-0005-0000-0000-0000A3C70000}"/>
    <cellStyle name="Millares 4 3 5 3 5" xfId="12636" xr:uid="{00000000-0005-0000-0000-0000A4C70000}"/>
    <cellStyle name="Millares 4 3 5 3 5 2" xfId="43692" xr:uid="{00000000-0005-0000-0000-0000A5C70000}"/>
    <cellStyle name="Millares 4 3 5 3 6" xfId="23008" xr:uid="{00000000-0005-0000-0000-0000A6C70000}"/>
    <cellStyle name="Millares 4 3 5 3 7" xfId="33352" xr:uid="{00000000-0005-0000-0000-0000A7C70000}"/>
    <cellStyle name="Millares 4 3 5 4" xfId="3945" xr:uid="{00000000-0005-0000-0000-0000A8C70000}"/>
    <cellStyle name="Millares 4 3 5 4 2" xfId="7375" xr:uid="{00000000-0005-0000-0000-0000A9C70000}"/>
    <cellStyle name="Millares 4 3 5 4 2 2" xfId="17770" xr:uid="{00000000-0005-0000-0000-0000AAC70000}"/>
    <cellStyle name="Millares 4 3 5 4 2 2 2" xfId="48824" xr:uid="{00000000-0005-0000-0000-0000ABC70000}"/>
    <cellStyle name="Millares 4 3 5 4 2 3" xfId="28140" xr:uid="{00000000-0005-0000-0000-0000ACC70000}"/>
    <cellStyle name="Millares 4 3 5 4 2 4" xfId="38484" xr:uid="{00000000-0005-0000-0000-0000ADC70000}"/>
    <cellStyle name="Millares 4 3 5 4 3" xfId="10855" xr:uid="{00000000-0005-0000-0000-0000AEC70000}"/>
    <cellStyle name="Millares 4 3 5 4 3 2" xfId="21221" xr:uid="{00000000-0005-0000-0000-0000AFC70000}"/>
    <cellStyle name="Millares 4 3 5 4 3 2 2" xfId="52270" xr:uid="{00000000-0005-0000-0000-0000B0C70000}"/>
    <cellStyle name="Millares 4 3 5 4 3 3" xfId="31586" xr:uid="{00000000-0005-0000-0000-0000B1C70000}"/>
    <cellStyle name="Millares 4 3 5 4 3 4" xfId="41930" xr:uid="{00000000-0005-0000-0000-0000B2C70000}"/>
    <cellStyle name="Millares 4 3 5 4 4" xfId="14342" xr:uid="{00000000-0005-0000-0000-0000B3C70000}"/>
    <cellStyle name="Millares 4 3 5 4 4 2" xfId="45398" xr:uid="{00000000-0005-0000-0000-0000B4C70000}"/>
    <cellStyle name="Millares 4 3 5 4 5" xfId="24714" xr:uid="{00000000-0005-0000-0000-0000B5C70000}"/>
    <cellStyle name="Millares 4 3 5 4 6" xfId="35058" xr:uid="{00000000-0005-0000-0000-0000B6C70000}"/>
    <cellStyle name="Millares 4 3 5 5" xfId="5663" xr:uid="{00000000-0005-0000-0000-0000B7C70000}"/>
    <cellStyle name="Millares 4 3 5 5 2" xfId="16060" xr:uid="{00000000-0005-0000-0000-0000B8C70000}"/>
    <cellStyle name="Millares 4 3 5 5 2 2" xfId="47116" xr:uid="{00000000-0005-0000-0000-0000B9C70000}"/>
    <cellStyle name="Millares 4 3 5 5 3" xfId="26432" xr:uid="{00000000-0005-0000-0000-0000BAC70000}"/>
    <cellStyle name="Millares 4 3 5 5 4" xfId="36776" xr:uid="{00000000-0005-0000-0000-0000BBC70000}"/>
    <cellStyle name="Millares 4 3 5 6" xfId="9097" xr:uid="{00000000-0005-0000-0000-0000BCC70000}"/>
    <cellStyle name="Millares 4 3 5 6 2" xfId="19482" xr:uid="{00000000-0005-0000-0000-0000BDC70000}"/>
    <cellStyle name="Millares 4 3 5 6 2 2" xfId="50532" xr:uid="{00000000-0005-0000-0000-0000BEC70000}"/>
    <cellStyle name="Millares 4 3 5 6 3" xfId="29848" xr:uid="{00000000-0005-0000-0000-0000BFC70000}"/>
    <cellStyle name="Millares 4 3 5 6 4" xfId="40192" xr:uid="{00000000-0005-0000-0000-0000C0C70000}"/>
    <cellStyle name="Millares 4 3 5 7" xfId="12634" xr:uid="{00000000-0005-0000-0000-0000C1C70000}"/>
    <cellStyle name="Millares 4 3 5 7 2" xfId="43690" xr:uid="{00000000-0005-0000-0000-0000C2C70000}"/>
    <cellStyle name="Millares 4 3 5 8" xfId="23006" xr:uid="{00000000-0005-0000-0000-0000C3C70000}"/>
    <cellStyle name="Millares 4 3 5 9" xfId="33350" xr:uid="{00000000-0005-0000-0000-0000C4C70000}"/>
    <cellStyle name="Millares 4 3 6" xfId="1790" xr:uid="{00000000-0005-0000-0000-0000C5C70000}"/>
    <cellStyle name="Millares 4 3 6 2" xfId="3948" xr:uid="{00000000-0005-0000-0000-0000C6C70000}"/>
    <cellStyle name="Millares 4 3 6 2 2" xfId="7378" xr:uid="{00000000-0005-0000-0000-0000C7C70000}"/>
    <cellStyle name="Millares 4 3 6 2 2 2" xfId="17773" xr:uid="{00000000-0005-0000-0000-0000C8C70000}"/>
    <cellStyle name="Millares 4 3 6 2 2 2 2" xfId="48827" xr:uid="{00000000-0005-0000-0000-0000C9C70000}"/>
    <cellStyle name="Millares 4 3 6 2 2 3" xfId="28143" xr:uid="{00000000-0005-0000-0000-0000CAC70000}"/>
    <cellStyle name="Millares 4 3 6 2 2 4" xfId="38487" xr:uid="{00000000-0005-0000-0000-0000CBC70000}"/>
    <cellStyle name="Millares 4 3 6 2 3" xfId="10858" xr:uid="{00000000-0005-0000-0000-0000CCC70000}"/>
    <cellStyle name="Millares 4 3 6 2 3 2" xfId="21224" xr:uid="{00000000-0005-0000-0000-0000CDC70000}"/>
    <cellStyle name="Millares 4 3 6 2 3 2 2" xfId="52273" xr:uid="{00000000-0005-0000-0000-0000CEC70000}"/>
    <cellStyle name="Millares 4 3 6 2 3 3" xfId="31589" xr:uid="{00000000-0005-0000-0000-0000CFC70000}"/>
    <cellStyle name="Millares 4 3 6 2 3 4" xfId="41933" xr:uid="{00000000-0005-0000-0000-0000D0C70000}"/>
    <cellStyle name="Millares 4 3 6 2 4" xfId="14345" xr:uid="{00000000-0005-0000-0000-0000D1C70000}"/>
    <cellStyle name="Millares 4 3 6 2 4 2" xfId="45401" xr:uid="{00000000-0005-0000-0000-0000D2C70000}"/>
    <cellStyle name="Millares 4 3 6 2 5" xfId="24717" xr:uid="{00000000-0005-0000-0000-0000D3C70000}"/>
    <cellStyle name="Millares 4 3 6 2 6" xfId="35061" xr:uid="{00000000-0005-0000-0000-0000D4C70000}"/>
    <cellStyle name="Millares 4 3 6 3" xfId="5666" xr:uid="{00000000-0005-0000-0000-0000D5C70000}"/>
    <cellStyle name="Millares 4 3 6 3 2" xfId="16063" xr:uid="{00000000-0005-0000-0000-0000D6C70000}"/>
    <cellStyle name="Millares 4 3 6 3 2 2" xfId="47119" xr:uid="{00000000-0005-0000-0000-0000D7C70000}"/>
    <cellStyle name="Millares 4 3 6 3 3" xfId="26435" xr:uid="{00000000-0005-0000-0000-0000D8C70000}"/>
    <cellStyle name="Millares 4 3 6 3 4" xfId="36779" xr:uid="{00000000-0005-0000-0000-0000D9C70000}"/>
    <cellStyle name="Millares 4 3 6 4" xfId="9100" xr:uid="{00000000-0005-0000-0000-0000DAC70000}"/>
    <cellStyle name="Millares 4 3 6 4 2" xfId="19485" xr:uid="{00000000-0005-0000-0000-0000DBC70000}"/>
    <cellStyle name="Millares 4 3 6 4 2 2" xfId="50535" xr:uid="{00000000-0005-0000-0000-0000DCC70000}"/>
    <cellStyle name="Millares 4 3 6 4 3" xfId="29851" xr:uid="{00000000-0005-0000-0000-0000DDC70000}"/>
    <cellStyle name="Millares 4 3 6 4 4" xfId="40195" xr:uid="{00000000-0005-0000-0000-0000DEC70000}"/>
    <cellStyle name="Millares 4 3 6 5" xfId="12637" xr:uid="{00000000-0005-0000-0000-0000DFC70000}"/>
    <cellStyle name="Millares 4 3 6 5 2" xfId="43693" xr:uid="{00000000-0005-0000-0000-0000E0C70000}"/>
    <cellStyle name="Millares 4 3 6 6" xfId="23009" xr:uid="{00000000-0005-0000-0000-0000E1C70000}"/>
    <cellStyle name="Millares 4 3 6 7" xfId="33353" xr:uid="{00000000-0005-0000-0000-0000E2C70000}"/>
    <cellStyle name="Millares 4 3 7" xfId="1791" xr:uid="{00000000-0005-0000-0000-0000E3C70000}"/>
    <cellStyle name="Millares 4 3 7 2" xfId="3949" xr:uid="{00000000-0005-0000-0000-0000E4C70000}"/>
    <cellStyle name="Millares 4 3 7 2 2" xfId="7379" xr:uid="{00000000-0005-0000-0000-0000E5C70000}"/>
    <cellStyle name="Millares 4 3 7 2 2 2" xfId="17774" xr:uid="{00000000-0005-0000-0000-0000E6C70000}"/>
    <cellStyle name="Millares 4 3 7 2 2 2 2" xfId="48828" xr:uid="{00000000-0005-0000-0000-0000E7C70000}"/>
    <cellStyle name="Millares 4 3 7 2 2 3" xfId="28144" xr:uid="{00000000-0005-0000-0000-0000E8C70000}"/>
    <cellStyle name="Millares 4 3 7 2 2 4" xfId="38488" xr:uid="{00000000-0005-0000-0000-0000E9C70000}"/>
    <cellStyle name="Millares 4 3 7 2 3" xfId="10859" xr:uid="{00000000-0005-0000-0000-0000EAC70000}"/>
    <cellStyle name="Millares 4 3 7 2 3 2" xfId="21225" xr:uid="{00000000-0005-0000-0000-0000EBC70000}"/>
    <cellStyle name="Millares 4 3 7 2 3 2 2" xfId="52274" xr:uid="{00000000-0005-0000-0000-0000ECC70000}"/>
    <cellStyle name="Millares 4 3 7 2 3 3" xfId="31590" xr:uid="{00000000-0005-0000-0000-0000EDC70000}"/>
    <cellStyle name="Millares 4 3 7 2 3 4" xfId="41934" xr:uid="{00000000-0005-0000-0000-0000EEC70000}"/>
    <cellStyle name="Millares 4 3 7 2 4" xfId="14346" xr:uid="{00000000-0005-0000-0000-0000EFC70000}"/>
    <cellStyle name="Millares 4 3 7 2 4 2" xfId="45402" xr:uid="{00000000-0005-0000-0000-0000F0C70000}"/>
    <cellStyle name="Millares 4 3 7 2 5" xfId="24718" xr:uid="{00000000-0005-0000-0000-0000F1C70000}"/>
    <cellStyle name="Millares 4 3 7 2 6" xfId="35062" xr:uid="{00000000-0005-0000-0000-0000F2C70000}"/>
    <cellStyle name="Millares 4 3 7 3" xfId="5667" xr:uid="{00000000-0005-0000-0000-0000F3C70000}"/>
    <cellStyle name="Millares 4 3 7 3 2" xfId="16064" xr:uid="{00000000-0005-0000-0000-0000F4C70000}"/>
    <cellStyle name="Millares 4 3 7 3 2 2" xfId="47120" xr:uid="{00000000-0005-0000-0000-0000F5C70000}"/>
    <cellStyle name="Millares 4 3 7 3 3" xfId="26436" xr:uid="{00000000-0005-0000-0000-0000F6C70000}"/>
    <cellStyle name="Millares 4 3 7 3 4" xfId="36780" xr:uid="{00000000-0005-0000-0000-0000F7C70000}"/>
    <cellStyle name="Millares 4 3 7 4" xfId="9101" xr:uid="{00000000-0005-0000-0000-0000F8C70000}"/>
    <cellStyle name="Millares 4 3 7 4 2" xfId="19486" xr:uid="{00000000-0005-0000-0000-0000F9C70000}"/>
    <cellStyle name="Millares 4 3 7 4 2 2" xfId="50536" xr:uid="{00000000-0005-0000-0000-0000FAC70000}"/>
    <cellStyle name="Millares 4 3 7 4 3" xfId="29852" xr:uid="{00000000-0005-0000-0000-0000FBC70000}"/>
    <cellStyle name="Millares 4 3 7 4 4" xfId="40196" xr:uid="{00000000-0005-0000-0000-0000FCC70000}"/>
    <cellStyle name="Millares 4 3 7 5" xfId="12638" xr:uid="{00000000-0005-0000-0000-0000FDC70000}"/>
    <cellStyle name="Millares 4 3 7 5 2" xfId="43694" xr:uid="{00000000-0005-0000-0000-0000FEC70000}"/>
    <cellStyle name="Millares 4 3 7 6" xfId="23010" xr:uid="{00000000-0005-0000-0000-0000FFC70000}"/>
    <cellStyle name="Millares 4 3 7 7" xfId="33354" xr:uid="{00000000-0005-0000-0000-000000C80000}"/>
    <cellStyle name="Millares 4 3 8" xfId="1792" xr:uid="{00000000-0005-0000-0000-000001C80000}"/>
    <cellStyle name="Millares 4 3 8 2" xfId="3950" xr:uid="{00000000-0005-0000-0000-000002C80000}"/>
    <cellStyle name="Millares 4 3 8 2 2" xfId="7380" xr:uid="{00000000-0005-0000-0000-000003C80000}"/>
    <cellStyle name="Millares 4 3 8 2 2 2" xfId="17775" xr:uid="{00000000-0005-0000-0000-000004C80000}"/>
    <cellStyle name="Millares 4 3 8 2 2 2 2" xfId="48829" xr:uid="{00000000-0005-0000-0000-000005C80000}"/>
    <cellStyle name="Millares 4 3 8 2 2 3" xfId="28145" xr:uid="{00000000-0005-0000-0000-000006C80000}"/>
    <cellStyle name="Millares 4 3 8 2 2 4" xfId="38489" xr:uid="{00000000-0005-0000-0000-000007C80000}"/>
    <cellStyle name="Millares 4 3 8 2 3" xfId="10860" xr:uid="{00000000-0005-0000-0000-000008C80000}"/>
    <cellStyle name="Millares 4 3 8 2 3 2" xfId="21226" xr:uid="{00000000-0005-0000-0000-000009C80000}"/>
    <cellStyle name="Millares 4 3 8 2 3 2 2" xfId="52275" xr:uid="{00000000-0005-0000-0000-00000AC80000}"/>
    <cellStyle name="Millares 4 3 8 2 3 3" xfId="31591" xr:uid="{00000000-0005-0000-0000-00000BC80000}"/>
    <cellStyle name="Millares 4 3 8 2 3 4" xfId="41935" xr:uid="{00000000-0005-0000-0000-00000CC80000}"/>
    <cellStyle name="Millares 4 3 8 2 4" xfId="14347" xr:uid="{00000000-0005-0000-0000-00000DC80000}"/>
    <cellStyle name="Millares 4 3 8 2 4 2" xfId="45403" xr:uid="{00000000-0005-0000-0000-00000EC80000}"/>
    <cellStyle name="Millares 4 3 8 2 5" xfId="24719" xr:uid="{00000000-0005-0000-0000-00000FC80000}"/>
    <cellStyle name="Millares 4 3 8 2 6" xfId="35063" xr:uid="{00000000-0005-0000-0000-000010C80000}"/>
    <cellStyle name="Millares 4 3 8 3" xfId="5668" xr:uid="{00000000-0005-0000-0000-000011C80000}"/>
    <cellStyle name="Millares 4 3 8 3 2" xfId="16065" xr:uid="{00000000-0005-0000-0000-000012C80000}"/>
    <cellStyle name="Millares 4 3 8 3 2 2" xfId="47121" xr:uid="{00000000-0005-0000-0000-000013C80000}"/>
    <cellStyle name="Millares 4 3 8 3 3" xfId="26437" xr:uid="{00000000-0005-0000-0000-000014C80000}"/>
    <cellStyle name="Millares 4 3 8 3 4" xfId="36781" xr:uid="{00000000-0005-0000-0000-000015C80000}"/>
    <cellStyle name="Millares 4 3 8 4" xfId="9102" xr:uid="{00000000-0005-0000-0000-000016C80000}"/>
    <cellStyle name="Millares 4 3 8 4 2" xfId="19487" xr:uid="{00000000-0005-0000-0000-000017C80000}"/>
    <cellStyle name="Millares 4 3 8 4 2 2" xfId="50537" xr:uid="{00000000-0005-0000-0000-000018C80000}"/>
    <cellStyle name="Millares 4 3 8 4 3" xfId="29853" xr:uid="{00000000-0005-0000-0000-000019C80000}"/>
    <cellStyle name="Millares 4 3 8 4 4" xfId="40197" xr:uid="{00000000-0005-0000-0000-00001AC80000}"/>
    <cellStyle name="Millares 4 3 8 5" xfId="12639" xr:uid="{00000000-0005-0000-0000-00001BC80000}"/>
    <cellStyle name="Millares 4 3 8 5 2" xfId="43695" xr:uid="{00000000-0005-0000-0000-00001CC80000}"/>
    <cellStyle name="Millares 4 3 8 6" xfId="23011" xr:uid="{00000000-0005-0000-0000-00001DC80000}"/>
    <cellStyle name="Millares 4 3 8 7" xfId="33355" xr:uid="{00000000-0005-0000-0000-00001EC80000}"/>
    <cellStyle name="Millares 4 3 9" xfId="1793" xr:uid="{00000000-0005-0000-0000-00001FC80000}"/>
    <cellStyle name="Millares 4 3 9 2" xfId="3951" xr:uid="{00000000-0005-0000-0000-000020C80000}"/>
    <cellStyle name="Millares 4 3 9 2 2" xfId="7381" xr:uid="{00000000-0005-0000-0000-000021C80000}"/>
    <cellStyle name="Millares 4 3 9 2 2 2" xfId="17776" xr:uid="{00000000-0005-0000-0000-000022C80000}"/>
    <cellStyle name="Millares 4 3 9 2 2 2 2" xfId="48830" xr:uid="{00000000-0005-0000-0000-000023C80000}"/>
    <cellStyle name="Millares 4 3 9 2 2 3" xfId="28146" xr:uid="{00000000-0005-0000-0000-000024C80000}"/>
    <cellStyle name="Millares 4 3 9 2 2 4" xfId="38490" xr:uid="{00000000-0005-0000-0000-000025C80000}"/>
    <cellStyle name="Millares 4 3 9 2 3" xfId="10861" xr:uid="{00000000-0005-0000-0000-000026C80000}"/>
    <cellStyle name="Millares 4 3 9 2 3 2" xfId="21227" xr:uid="{00000000-0005-0000-0000-000027C80000}"/>
    <cellStyle name="Millares 4 3 9 2 3 2 2" xfId="52276" xr:uid="{00000000-0005-0000-0000-000028C80000}"/>
    <cellStyle name="Millares 4 3 9 2 3 3" xfId="31592" xr:uid="{00000000-0005-0000-0000-000029C80000}"/>
    <cellStyle name="Millares 4 3 9 2 3 4" xfId="41936" xr:uid="{00000000-0005-0000-0000-00002AC80000}"/>
    <cellStyle name="Millares 4 3 9 2 4" xfId="14348" xr:uid="{00000000-0005-0000-0000-00002BC80000}"/>
    <cellStyle name="Millares 4 3 9 2 4 2" xfId="45404" xr:uid="{00000000-0005-0000-0000-00002CC80000}"/>
    <cellStyle name="Millares 4 3 9 2 5" xfId="24720" xr:uid="{00000000-0005-0000-0000-00002DC80000}"/>
    <cellStyle name="Millares 4 3 9 2 6" xfId="35064" xr:uid="{00000000-0005-0000-0000-00002EC80000}"/>
    <cellStyle name="Millares 4 3 9 3" xfId="5669" xr:uid="{00000000-0005-0000-0000-00002FC80000}"/>
    <cellStyle name="Millares 4 3 9 3 2" xfId="16066" xr:uid="{00000000-0005-0000-0000-000030C80000}"/>
    <cellStyle name="Millares 4 3 9 3 2 2" xfId="47122" xr:uid="{00000000-0005-0000-0000-000031C80000}"/>
    <cellStyle name="Millares 4 3 9 3 3" xfId="26438" xr:uid="{00000000-0005-0000-0000-000032C80000}"/>
    <cellStyle name="Millares 4 3 9 3 4" xfId="36782" xr:uid="{00000000-0005-0000-0000-000033C80000}"/>
    <cellStyle name="Millares 4 3 9 4" xfId="9103" xr:uid="{00000000-0005-0000-0000-000034C80000}"/>
    <cellStyle name="Millares 4 3 9 4 2" xfId="19488" xr:uid="{00000000-0005-0000-0000-000035C80000}"/>
    <cellStyle name="Millares 4 3 9 4 2 2" xfId="50538" xr:uid="{00000000-0005-0000-0000-000036C80000}"/>
    <cellStyle name="Millares 4 3 9 4 3" xfId="29854" xr:uid="{00000000-0005-0000-0000-000037C80000}"/>
    <cellStyle name="Millares 4 3 9 4 4" xfId="40198" xr:uid="{00000000-0005-0000-0000-000038C80000}"/>
    <cellStyle name="Millares 4 3 9 5" xfId="12640" xr:uid="{00000000-0005-0000-0000-000039C80000}"/>
    <cellStyle name="Millares 4 3 9 5 2" xfId="43696" xr:uid="{00000000-0005-0000-0000-00003AC80000}"/>
    <cellStyle name="Millares 4 3 9 6" xfId="23012" xr:uid="{00000000-0005-0000-0000-00003BC80000}"/>
    <cellStyle name="Millares 4 3 9 7" xfId="33356" xr:uid="{00000000-0005-0000-0000-00003CC80000}"/>
    <cellStyle name="Millares 40" xfId="1794" xr:uid="{00000000-0005-0000-0000-00003DC80000}"/>
    <cellStyle name="Millares 41" xfId="1795" xr:uid="{00000000-0005-0000-0000-00003EC80000}"/>
    <cellStyle name="Millares 42" xfId="1796" xr:uid="{00000000-0005-0000-0000-00003FC80000}"/>
    <cellStyle name="Millares 43" xfId="1797" xr:uid="{00000000-0005-0000-0000-000040C80000}"/>
    <cellStyle name="Millares 44" xfId="1798" xr:uid="{00000000-0005-0000-0000-000041C80000}"/>
    <cellStyle name="Millares 45" xfId="1799" xr:uid="{00000000-0005-0000-0000-000042C80000}"/>
    <cellStyle name="Millares 46" xfId="1800" xr:uid="{00000000-0005-0000-0000-000043C80000}"/>
    <cellStyle name="Millares 47" xfId="1801" xr:uid="{00000000-0005-0000-0000-000044C80000}"/>
    <cellStyle name="Millares 48" xfId="1802" xr:uid="{00000000-0005-0000-0000-000045C80000}"/>
    <cellStyle name="Millares 49" xfId="1803" xr:uid="{00000000-0005-0000-0000-000046C80000}"/>
    <cellStyle name="Millares 5" xfId="1804" xr:uid="{00000000-0005-0000-0000-000047C80000}"/>
    <cellStyle name="Millares 50" xfId="1805" xr:uid="{00000000-0005-0000-0000-000048C80000}"/>
    <cellStyle name="Millares 51" xfId="1806" xr:uid="{00000000-0005-0000-0000-000049C80000}"/>
    <cellStyle name="Millares 52" xfId="1807" xr:uid="{00000000-0005-0000-0000-00004AC80000}"/>
    <cellStyle name="Millares 53" xfId="1808" xr:uid="{00000000-0005-0000-0000-00004BC80000}"/>
    <cellStyle name="Millares 54" xfId="1809" xr:uid="{00000000-0005-0000-0000-00004CC80000}"/>
    <cellStyle name="Millares 55" xfId="1810" xr:uid="{00000000-0005-0000-0000-00004DC80000}"/>
    <cellStyle name="Millares 56" xfId="1811" xr:uid="{00000000-0005-0000-0000-00004EC80000}"/>
    <cellStyle name="Millares 57" xfId="1812" xr:uid="{00000000-0005-0000-0000-00004FC80000}"/>
    <cellStyle name="Millares 58" xfId="1813" xr:uid="{00000000-0005-0000-0000-000050C80000}"/>
    <cellStyle name="Millares 59" xfId="1814" xr:uid="{00000000-0005-0000-0000-000051C80000}"/>
    <cellStyle name="Millares 6" xfId="1815" xr:uid="{00000000-0005-0000-0000-000052C80000}"/>
    <cellStyle name="Millares 60" xfId="1816" xr:uid="{00000000-0005-0000-0000-000053C80000}"/>
    <cellStyle name="Millares 61" xfId="1817" xr:uid="{00000000-0005-0000-0000-000054C80000}"/>
    <cellStyle name="Millares 62" xfId="1818" xr:uid="{00000000-0005-0000-0000-000055C80000}"/>
    <cellStyle name="Millares 63" xfId="1819" xr:uid="{00000000-0005-0000-0000-000056C80000}"/>
    <cellStyle name="Millares 64" xfId="1820" xr:uid="{00000000-0005-0000-0000-000057C80000}"/>
    <cellStyle name="Millares 65" xfId="1821" xr:uid="{00000000-0005-0000-0000-000058C80000}"/>
    <cellStyle name="Millares 66" xfId="1822" xr:uid="{00000000-0005-0000-0000-000059C80000}"/>
    <cellStyle name="Millares 67" xfId="1823" xr:uid="{00000000-0005-0000-0000-00005AC80000}"/>
    <cellStyle name="Millares 68" xfId="1824" xr:uid="{00000000-0005-0000-0000-00005BC80000}"/>
    <cellStyle name="Millares 69" xfId="1825" xr:uid="{00000000-0005-0000-0000-00005CC80000}"/>
    <cellStyle name="Millares 7" xfId="1826" xr:uid="{00000000-0005-0000-0000-00005DC80000}"/>
    <cellStyle name="Millares 70" xfId="1827" xr:uid="{00000000-0005-0000-0000-00005EC80000}"/>
    <cellStyle name="Millares 71" xfId="1828" xr:uid="{00000000-0005-0000-0000-00005FC80000}"/>
    <cellStyle name="Millares 72" xfId="1829" xr:uid="{00000000-0005-0000-0000-000060C80000}"/>
    <cellStyle name="Millares 73" xfId="1830" xr:uid="{00000000-0005-0000-0000-000061C80000}"/>
    <cellStyle name="Millares 74" xfId="1831" xr:uid="{00000000-0005-0000-0000-000062C80000}"/>
    <cellStyle name="Millares 75" xfId="1832" xr:uid="{00000000-0005-0000-0000-000063C80000}"/>
    <cellStyle name="Millares 76" xfId="1833" xr:uid="{00000000-0005-0000-0000-000064C80000}"/>
    <cellStyle name="Millares 77" xfId="1834" xr:uid="{00000000-0005-0000-0000-000065C80000}"/>
    <cellStyle name="Millares 78" xfId="1835" xr:uid="{00000000-0005-0000-0000-000066C80000}"/>
    <cellStyle name="Millares 79" xfId="1836" xr:uid="{00000000-0005-0000-0000-000067C80000}"/>
    <cellStyle name="Millares 8" xfId="1837" xr:uid="{00000000-0005-0000-0000-000068C80000}"/>
    <cellStyle name="Millares 80" xfId="1838" xr:uid="{00000000-0005-0000-0000-000069C80000}"/>
    <cellStyle name="Millares 81" xfId="1839" xr:uid="{00000000-0005-0000-0000-00006AC80000}"/>
    <cellStyle name="Millares 82" xfId="1840" xr:uid="{00000000-0005-0000-0000-00006BC80000}"/>
    <cellStyle name="Millares 83" xfId="1841" xr:uid="{00000000-0005-0000-0000-00006CC80000}"/>
    <cellStyle name="Millares 84" xfId="1842" xr:uid="{00000000-0005-0000-0000-00006DC80000}"/>
    <cellStyle name="Millares 85" xfId="1843" xr:uid="{00000000-0005-0000-0000-00006EC80000}"/>
    <cellStyle name="Millares 86" xfId="1844" xr:uid="{00000000-0005-0000-0000-00006FC80000}"/>
    <cellStyle name="Millares 87" xfId="1845" xr:uid="{00000000-0005-0000-0000-000070C80000}"/>
    <cellStyle name="Millares 88" xfId="1846" xr:uid="{00000000-0005-0000-0000-000071C80000}"/>
    <cellStyle name="Millares 89" xfId="1847" xr:uid="{00000000-0005-0000-0000-000072C80000}"/>
    <cellStyle name="Millares 9" xfId="1848" xr:uid="{00000000-0005-0000-0000-000073C80000}"/>
    <cellStyle name="Millares 9 2" xfId="1849" xr:uid="{00000000-0005-0000-0000-000074C80000}"/>
    <cellStyle name="Millares 9 2 2" xfId="3952" xr:uid="{00000000-0005-0000-0000-000075C80000}"/>
    <cellStyle name="Millares 9 2 2 2" xfId="7382" xr:uid="{00000000-0005-0000-0000-000076C80000}"/>
    <cellStyle name="Millares 9 2 2 2 2" xfId="17777" xr:uid="{00000000-0005-0000-0000-000077C80000}"/>
    <cellStyle name="Millares 9 2 2 2 2 2" xfId="48831" xr:uid="{00000000-0005-0000-0000-000078C80000}"/>
    <cellStyle name="Millares 9 2 2 2 3" xfId="28147" xr:uid="{00000000-0005-0000-0000-000079C80000}"/>
    <cellStyle name="Millares 9 2 2 2 4" xfId="38491" xr:uid="{00000000-0005-0000-0000-00007AC80000}"/>
    <cellStyle name="Millares 9 2 2 3" xfId="10862" xr:uid="{00000000-0005-0000-0000-00007BC80000}"/>
    <cellStyle name="Millares 9 2 2 3 2" xfId="21228" xr:uid="{00000000-0005-0000-0000-00007CC80000}"/>
    <cellStyle name="Millares 9 2 2 3 2 2" xfId="52277" xr:uid="{00000000-0005-0000-0000-00007DC80000}"/>
    <cellStyle name="Millares 9 2 2 3 3" xfId="31593" xr:uid="{00000000-0005-0000-0000-00007EC80000}"/>
    <cellStyle name="Millares 9 2 2 3 4" xfId="41937" xr:uid="{00000000-0005-0000-0000-00007FC80000}"/>
    <cellStyle name="Millares 9 2 2 4" xfId="14349" xr:uid="{00000000-0005-0000-0000-000080C80000}"/>
    <cellStyle name="Millares 9 2 2 4 2" xfId="45405" xr:uid="{00000000-0005-0000-0000-000081C80000}"/>
    <cellStyle name="Millares 9 2 2 5" xfId="24721" xr:uid="{00000000-0005-0000-0000-000082C80000}"/>
    <cellStyle name="Millares 9 2 2 6" xfId="35065" xr:uid="{00000000-0005-0000-0000-000083C80000}"/>
    <cellStyle name="Millares 9 2 3" xfId="5670" xr:uid="{00000000-0005-0000-0000-000084C80000}"/>
    <cellStyle name="Millares 9 2 3 2" xfId="16067" xr:uid="{00000000-0005-0000-0000-000085C80000}"/>
    <cellStyle name="Millares 9 2 3 2 2" xfId="47123" xr:uid="{00000000-0005-0000-0000-000086C80000}"/>
    <cellStyle name="Millares 9 2 3 3" xfId="26439" xr:uid="{00000000-0005-0000-0000-000087C80000}"/>
    <cellStyle name="Millares 9 2 3 4" xfId="36783" xr:uid="{00000000-0005-0000-0000-000088C80000}"/>
    <cellStyle name="Millares 9 2 4" xfId="9104" xr:uid="{00000000-0005-0000-0000-000089C80000}"/>
    <cellStyle name="Millares 9 2 4 2" xfId="19489" xr:uid="{00000000-0005-0000-0000-00008AC80000}"/>
    <cellStyle name="Millares 9 2 4 2 2" xfId="50539" xr:uid="{00000000-0005-0000-0000-00008BC80000}"/>
    <cellStyle name="Millares 9 2 4 3" xfId="29855" xr:uid="{00000000-0005-0000-0000-00008CC80000}"/>
    <cellStyle name="Millares 9 2 4 4" xfId="40199" xr:uid="{00000000-0005-0000-0000-00008DC80000}"/>
    <cellStyle name="Millares 9 2 5" xfId="12641" xr:uid="{00000000-0005-0000-0000-00008EC80000}"/>
    <cellStyle name="Millares 9 2 5 2" xfId="43697" xr:uid="{00000000-0005-0000-0000-00008FC80000}"/>
    <cellStyle name="Millares 9 2 6" xfId="23013" xr:uid="{00000000-0005-0000-0000-000090C80000}"/>
    <cellStyle name="Millares 9 2 7" xfId="33357" xr:uid="{00000000-0005-0000-0000-000091C80000}"/>
    <cellStyle name="Millares 90" xfId="1850" xr:uid="{00000000-0005-0000-0000-000092C80000}"/>
    <cellStyle name="Millares 91" xfId="1851" xr:uid="{00000000-0005-0000-0000-000093C80000}"/>
    <cellStyle name="Millares 92" xfId="1852" xr:uid="{00000000-0005-0000-0000-000094C80000}"/>
    <cellStyle name="Millares 93" xfId="1853" xr:uid="{00000000-0005-0000-0000-000095C80000}"/>
    <cellStyle name="Millares 94" xfId="1854" xr:uid="{00000000-0005-0000-0000-000096C80000}"/>
    <cellStyle name="Millares 95" xfId="1855" xr:uid="{00000000-0005-0000-0000-000097C80000}"/>
    <cellStyle name="Millares 96" xfId="1856" xr:uid="{00000000-0005-0000-0000-000098C80000}"/>
    <cellStyle name="Millares 97" xfId="1857" xr:uid="{00000000-0005-0000-0000-000099C80000}"/>
    <cellStyle name="Millares 98" xfId="1858" xr:uid="{00000000-0005-0000-0000-00009AC80000}"/>
    <cellStyle name="Millares 99" xfId="1859" xr:uid="{00000000-0005-0000-0000-00009BC80000}"/>
    <cellStyle name="Moneda [0] 10" xfId="10903" xr:uid="{00000000-0005-0000-0000-00009CC80000}"/>
    <cellStyle name="Moneda [0] 11" xfId="10939" xr:uid="{00000000-0005-0000-0000-00009DC80000}"/>
    <cellStyle name="Moneda [0] 11 2" xfId="41995" xr:uid="{00000000-0005-0000-0000-00009EC80000}"/>
    <cellStyle name="Moneda [0] 12" xfId="31659" xr:uid="{00000000-0005-0000-0000-00009FC80000}"/>
    <cellStyle name="Moneda [0] 13" xfId="52368" xr:uid="{00000000-0005-0000-0000-0000A0C80000}"/>
    <cellStyle name="Moneda [0] 2" xfId="1860" xr:uid="{00000000-0005-0000-0000-0000A1C80000}"/>
    <cellStyle name="Moneda [0] 2 10" xfId="10913" xr:uid="{00000000-0005-0000-0000-0000A2C80000}"/>
    <cellStyle name="Moneda [0] 2 10 2" xfId="21261" xr:uid="{00000000-0005-0000-0000-0000A3C80000}"/>
    <cellStyle name="Moneda [0] 2 10 2 2" xfId="52310" xr:uid="{00000000-0005-0000-0000-0000A4C80000}"/>
    <cellStyle name="Moneda [0] 2 10 3" xfId="31626" xr:uid="{00000000-0005-0000-0000-0000A5C80000}"/>
    <cellStyle name="Moneda [0] 2 10 4" xfId="41970" xr:uid="{00000000-0005-0000-0000-0000A6C80000}"/>
    <cellStyle name="Moneda [0] 2 11" xfId="10884" xr:uid="{00000000-0005-0000-0000-0000A7C80000}"/>
    <cellStyle name="Moneda [0] 2 11 2" xfId="21250" xr:uid="{00000000-0005-0000-0000-0000A8C80000}"/>
    <cellStyle name="Moneda [0] 2 11 2 2" xfId="52299" xr:uid="{00000000-0005-0000-0000-0000A9C80000}"/>
    <cellStyle name="Moneda [0] 2 11 3" xfId="31615" xr:uid="{00000000-0005-0000-0000-0000AAC80000}"/>
    <cellStyle name="Moneda [0] 2 11 4" xfId="41959" xr:uid="{00000000-0005-0000-0000-0000ABC80000}"/>
    <cellStyle name="Moneda [0] 2 2" xfId="1861" xr:uid="{00000000-0005-0000-0000-0000ACC80000}"/>
    <cellStyle name="Moneda [0] 2 2 2" xfId="1862" xr:uid="{00000000-0005-0000-0000-0000ADC80000}"/>
    <cellStyle name="Moneda [0] 2 2 2 2" xfId="1863" xr:uid="{00000000-0005-0000-0000-0000AEC80000}"/>
    <cellStyle name="Moneda [0] 2 2 2 2 2" xfId="1864" xr:uid="{00000000-0005-0000-0000-0000AFC80000}"/>
    <cellStyle name="Moneda [0] 2 2 2 3" xfId="1865" xr:uid="{00000000-0005-0000-0000-0000B0C80000}"/>
    <cellStyle name="Moneda [0] 2 2 2 4" xfId="1866" xr:uid="{00000000-0005-0000-0000-0000B1C80000}"/>
    <cellStyle name="Moneda [0] 2 2 2 5" xfId="1867" xr:uid="{00000000-0005-0000-0000-0000B2C80000}"/>
    <cellStyle name="Moneda [0] 2 2 3" xfId="1868" xr:uid="{00000000-0005-0000-0000-0000B3C80000}"/>
    <cellStyle name="Moneda [0] 2 2 3 2" xfId="1869" xr:uid="{00000000-0005-0000-0000-0000B4C80000}"/>
    <cellStyle name="Moneda [0] 2 2 3 3" xfId="1870" xr:uid="{00000000-0005-0000-0000-0000B5C80000}"/>
    <cellStyle name="Moneda [0] 2 2 4" xfId="1871" xr:uid="{00000000-0005-0000-0000-0000B6C80000}"/>
    <cellStyle name="Moneda [0] 2 2 5" xfId="1872" xr:uid="{00000000-0005-0000-0000-0000B7C80000}"/>
    <cellStyle name="Moneda [0] 2 2 6" xfId="1873" xr:uid="{00000000-0005-0000-0000-0000B8C80000}"/>
    <cellStyle name="Moneda [0] 2 2 7" xfId="1874" xr:uid="{00000000-0005-0000-0000-0000B9C80000}"/>
    <cellStyle name="Moneda [0] 2 2 8" xfId="1875" xr:uid="{00000000-0005-0000-0000-0000BAC80000}"/>
    <cellStyle name="Moneda [0] 2 3" xfId="1876" xr:uid="{00000000-0005-0000-0000-0000BBC80000}"/>
    <cellStyle name="Moneda [0] 2 3 2" xfId="1877" xr:uid="{00000000-0005-0000-0000-0000BCC80000}"/>
    <cellStyle name="Moneda [0] 2 3 2 2" xfId="1878" xr:uid="{00000000-0005-0000-0000-0000BDC80000}"/>
    <cellStyle name="Moneda [0] 2 3 2 2 2" xfId="1879" xr:uid="{00000000-0005-0000-0000-0000BEC80000}"/>
    <cellStyle name="Moneda [0] 2 3 2 3" xfId="1880" xr:uid="{00000000-0005-0000-0000-0000BFC80000}"/>
    <cellStyle name="Moneda [0] 2 3 2 4" xfId="1881" xr:uid="{00000000-0005-0000-0000-0000C0C80000}"/>
    <cellStyle name="Moneda [0] 2 3 2 5" xfId="1882" xr:uid="{00000000-0005-0000-0000-0000C1C80000}"/>
    <cellStyle name="Moneda [0] 2 3 3" xfId="1883" xr:uid="{00000000-0005-0000-0000-0000C2C80000}"/>
    <cellStyle name="Moneda [0] 2 3 3 2" xfId="1884" xr:uid="{00000000-0005-0000-0000-0000C3C80000}"/>
    <cellStyle name="Moneda [0] 2 3 4" xfId="1885" xr:uid="{00000000-0005-0000-0000-0000C4C80000}"/>
    <cellStyle name="Moneda [0] 2 3 5" xfId="1886" xr:uid="{00000000-0005-0000-0000-0000C5C80000}"/>
    <cellStyle name="Moneda [0] 2 3 6" xfId="1887" xr:uid="{00000000-0005-0000-0000-0000C6C80000}"/>
    <cellStyle name="Moneda [0] 2 4" xfId="1888" xr:uid="{00000000-0005-0000-0000-0000C7C80000}"/>
    <cellStyle name="Moneda [0] 2 4 2" xfId="1889" xr:uid="{00000000-0005-0000-0000-0000C8C80000}"/>
    <cellStyle name="Moneda [0] 2 5" xfId="1890" xr:uid="{00000000-0005-0000-0000-0000C9C80000}"/>
    <cellStyle name="Moneda [0] 2 6" xfId="1891" xr:uid="{00000000-0005-0000-0000-0000CAC80000}"/>
    <cellStyle name="Moneda [0] 2 7" xfId="1892" xr:uid="{00000000-0005-0000-0000-0000CBC80000}"/>
    <cellStyle name="Moneda [0] 2 8" xfId="1893" xr:uid="{00000000-0005-0000-0000-0000CCC80000}"/>
    <cellStyle name="Moneda [0] 2 9" xfId="10892" xr:uid="{00000000-0005-0000-0000-0000CDC80000}"/>
    <cellStyle name="Moneda [0] 2_Hoja1" xfId="52388" xr:uid="{7C9414C4-01BD-4BD5-9168-B520AA8D4D80}"/>
    <cellStyle name="Moneda [0] 3" xfId="1894" xr:uid="{00000000-0005-0000-0000-0000CEC80000}"/>
    <cellStyle name="Moneda [0] 3 10" xfId="23014" xr:uid="{00000000-0005-0000-0000-0000CFC80000}"/>
    <cellStyle name="Moneda [0] 3 11" xfId="33358" xr:uid="{00000000-0005-0000-0000-0000D0C80000}"/>
    <cellStyle name="Moneda [0] 3 2" xfId="1895" xr:uid="{00000000-0005-0000-0000-0000D1C80000}"/>
    <cellStyle name="Moneda [0] 3 2 2" xfId="1896" xr:uid="{00000000-0005-0000-0000-0000D2C80000}"/>
    <cellStyle name="Moneda [0] 3 2 2 2" xfId="3955" xr:uid="{00000000-0005-0000-0000-0000D3C80000}"/>
    <cellStyle name="Moneda [0] 3 2 2 2 2" xfId="7385" xr:uid="{00000000-0005-0000-0000-0000D4C80000}"/>
    <cellStyle name="Moneda [0] 3 2 2 2 2 2" xfId="17780" xr:uid="{00000000-0005-0000-0000-0000D5C80000}"/>
    <cellStyle name="Moneda [0] 3 2 2 2 2 2 2" xfId="48834" xr:uid="{00000000-0005-0000-0000-0000D6C80000}"/>
    <cellStyle name="Moneda [0] 3 2 2 2 2 3" xfId="28150" xr:uid="{00000000-0005-0000-0000-0000D7C80000}"/>
    <cellStyle name="Moneda [0] 3 2 2 2 2 4" xfId="38494" xr:uid="{00000000-0005-0000-0000-0000D8C80000}"/>
    <cellStyle name="Moneda [0] 3 2 2 2 3" xfId="10865" xr:uid="{00000000-0005-0000-0000-0000D9C80000}"/>
    <cellStyle name="Moneda [0] 3 2 2 2 3 2" xfId="21231" xr:uid="{00000000-0005-0000-0000-0000DAC80000}"/>
    <cellStyle name="Moneda [0] 3 2 2 2 3 2 2" xfId="52280" xr:uid="{00000000-0005-0000-0000-0000DBC80000}"/>
    <cellStyle name="Moneda [0] 3 2 2 2 3 3" xfId="31596" xr:uid="{00000000-0005-0000-0000-0000DCC80000}"/>
    <cellStyle name="Moneda [0] 3 2 2 2 3 4" xfId="41940" xr:uid="{00000000-0005-0000-0000-0000DDC80000}"/>
    <cellStyle name="Moneda [0] 3 2 2 2 4" xfId="14352" xr:uid="{00000000-0005-0000-0000-0000DEC80000}"/>
    <cellStyle name="Moneda [0] 3 2 2 2 4 2" xfId="45408" xr:uid="{00000000-0005-0000-0000-0000DFC80000}"/>
    <cellStyle name="Moneda [0] 3 2 2 2 5" xfId="24724" xr:uid="{00000000-0005-0000-0000-0000E0C80000}"/>
    <cellStyle name="Moneda [0] 3 2 2 2 6" xfId="35068" xr:uid="{00000000-0005-0000-0000-0000E1C80000}"/>
    <cellStyle name="Moneda [0] 3 2 2 3" xfId="5674" xr:uid="{00000000-0005-0000-0000-0000E2C80000}"/>
    <cellStyle name="Moneda [0] 3 2 2 3 2" xfId="16071" xr:uid="{00000000-0005-0000-0000-0000E3C80000}"/>
    <cellStyle name="Moneda [0] 3 2 2 3 2 2" xfId="47126" xr:uid="{00000000-0005-0000-0000-0000E4C80000}"/>
    <cellStyle name="Moneda [0] 3 2 2 3 3" xfId="26442" xr:uid="{00000000-0005-0000-0000-0000E5C80000}"/>
    <cellStyle name="Moneda [0] 3 2 2 3 4" xfId="36786" xr:uid="{00000000-0005-0000-0000-0000E6C80000}"/>
    <cellStyle name="Moneda [0] 3 2 2 4" xfId="9107" xr:uid="{00000000-0005-0000-0000-0000E7C80000}"/>
    <cellStyle name="Moneda [0] 3 2 2 4 2" xfId="19492" xr:uid="{00000000-0005-0000-0000-0000E8C80000}"/>
    <cellStyle name="Moneda [0] 3 2 2 4 2 2" xfId="50542" xr:uid="{00000000-0005-0000-0000-0000E9C80000}"/>
    <cellStyle name="Moneda [0] 3 2 2 4 3" xfId="29858" xr:uid="{00000000-0005-0000-0000-0000EAC80000}"/>
    <cellStyle name="Moneda [0] 3 2 2 4 4" xfId="40202" xr:uid="{00000000-0005-0000-0000-0000EBC80000}"/>
    <cellStyle name="Moneda [0] 3 2 2 5" xfId="12644" xr:uid="{00000000-0005-0000-0000-0000ECC80000}"/>
    <cellStyle name="Moneda [0] 3 2 2 5 2" xfId="43700" xr:uid="{00000000-0005-0000-0000-0000EDC80000}"/>
    <cellStyle name="Moneda [0] 3 2 2 6" xfId="23016" xr:uid="{00000000-0005-0000-0000-0000EEC80000}"/>
    <cellStyle name="Moneda [0] 3 2 2 7" xfId="33360" xr:uid="{00000000-0005-0000-0000-0000EFC80000}"/>
    <cellStyle name="Moneda [0] 3 2 3" xfId="3954" xr:uid="{00000000-0005-0000-0000-0000F0C80000}"/>
    <cellStyle name="Moneda [0] 3 2 3 2" xfId="7384" xr:uid="{00000000-0005-0000-0000-0000F1C80000}"/>
    <cellStyle name="Moneda [0] 3 2 3 2 2" xfId="17779" xr:uid="{00000000-0005-0000-0000-0000F2C80000}"/>
    <cellStyle name="Moneda [0] 3 2 3 2 2 2" xfId="48833" xr:uid="{00000000-0005-0000-0000-0000F3C80000}"/>
    <cellStyle name="Moneda [0] 3 2 3 2 3" xfId="28149" xr:uid="{00000000-0005-0000-0000-0000F4C80000}"/>
    <cellStyle name="Moneda [0] 3 2 3 2 4" xfId="38493" xr:uid="{00000000-0005-0000-0000-0000F5C80000}"/>
    <cellStyle name="Moneda [0] 3 2 3 3" xfId="10864" xr:uid="{00000000-0005-0000-0000-0000F6C80000}"/>
    <cellStyle name="Moneda [0] 3 2 3 3 2" xfId="21230" xr:uid="{00000000-0005-0000-0000-0000F7C80000}"/>
    <cellStyle name="Moneda [0] 3 2 3 3 2 2" xfId="52279" xr:uid="{00000000-0005-0000-0000-0000F8C80000}"/>
    <cellStyle name="Moneda [0] 3 2 3 3 3" xfId="31595" xr:uid="{00000000-0005-0000-0000-0000F9C80000}"/>
    <cellStyle name="Moneda [0] 3 2 3 3 4" xfId="41939" xr:uid="{00000000-0005-0000-0000-0000FAC80000}"/>
    <cellStyle name="Moneda [0] 3 2 3 4" xfId="14351" xr:uid="{00000000-0005-0000-0000-0000FBC80000}"/>
    <cellStyle name="Moneda [0] 3 2 3 4 2" xfId="45407" xr:uid="{00000000-0005-0000-0000-0000FCC80000}"/>
    <cellStyle name="Moneda [0] 3 2 3 5" xfId="24723" xr:uid="{00000000-0005-0000-0000-0000FDC80000}"/>
    <cellStyle name="Moneda [0] 3 2 3 6" xfId="35067" xr:uid="{00000000-0005-0000-0000-0000FEC80000}"/>
    <cellStyle name="Moneda [0] 3 2 4" xfId="5673" xr:uid="{00000000-0005-0000-0000-0000FFC80000}"/>
    <cellStyle name="Moneda [0] 3 2 4 2" xfId="16070" xr:uid="{00000000-0005-0000-0000-000000C90000}"/>
    <cellStyle name="Moneda [0] 3 2 4 2 2" xfId="47125" xr:uid="{00000000-0005-0000-0000-000001C90000}"/>
    <cellStyle name="Moneda [0] 3 2 4 3" xfId="26441" xr:uid="{00000000-0005-0000-0000-000002C90000}"/>
    <cellStyle name="Moneda [0] 3 2 4 4" xfId="36785" xr:uid="{00000000-0005-0000-0000-000003C90000}"/>
    <cellStyle name="Moneda [0] 3 2 5" xfId="9106" xr:uid="{00000000-0005-0000-0000-000004C90000}"/>
    <cellStyle name="Moneda [0] 3 2 5 2" xfId="19491" xr:uid="{00000000-0005-0000-0000-000005C90000}"/>
    <cellStyle name="Moneda [0] 3 2 5 2 2" xfId="50541" xr:uid="{00000000-0005-0000-0000-000006C90000}"/>
    <cellStyle name="Moneda [0] 3 2 5 3" xfId="29857" xr:uid="{00000000-0005-0000-0000-000007C90000}"/>
    <cellStyle name="Moneda [0] 3 2 5 4" xfId="40201" xr:uid="{00000000-0005-0000-0000-000008C90000}"/>
    <cellStyle name="Moneda [0] 3 2 6" xfId="12643" xr:uid="{00000000-0005-0000-0000-000009C90000}"/>
    <cellStyle name="Moneda [0] 3 2 6 2" xfId="43699" xr:uid="{00000000-0005-0000-0000-00000AC90000}"/>
    <cellStyle name="Moneda [0] 3 2 7" xfId="23015" xr:uid="{00000000-0005-0000-0000-00000BC90000}"/>
    <cellStyle name="Moneda [0] 3 2 8" xfId="33359" xr:uid="{00000000-0005-0000-0000-00000CC90000}"/>
    <cellStyle name="Moneda [0] 3 3" xfId="1897" xr:uid="{00000000-0005-0000-0000-00000DC90000}"/>
    <cellStyle name="Moneda [0] 3 3 2" xfId="3956" xr:uid="{00000000-0005-0000-0000-00000EC90000}"/>
    <cellStyle name="Moneda [0] 3 3 2 2" xfId="7386" xr:uid="{00000000-0005-0000-0000-00000FC90000}"/>
    <cellStyle name="Moneda [0] 3 3 2 2 2" xfId="17781" xr:uid="{00000000-0005-0000-0000-000010C90000}"/>
    <cellStyle name="Moneda [0] 3 3 2 2 2 2" xfId="48835" xr:uid="{00000000-0005-0000-0000-000011C90000}"/>
    <cellStyle name="Moneda [0] 3 3 2 2 3" xfId="28151" xr:uid="{00000000-0005-0000-0000-000012C90000}"/>
    <cellStyle name="Moneda [0] 3 3 2 2 4" xfId="38495" xr:uid="{00000000-0005-0000-0000-000013C90000}"/>
    <cellStyle name="Moneda [0] 3 3 2 3" xfId="10866" xr:uid="{00000000-0005-0000-0000-000014C90000}"/>
    <cellStyle name="Moneda [0] 3 3 2 3 2" xfId="21232" xr:uid="{00000000-0005-0000-0000-000015C90000}"/>
    <cellStyle name="Moneda [0] 3 3 2 3 2 2" xfId="52281" xr:uid="{00000000-0005-0000-0000-000016C90000}"/>
    <cellStyle name="Moneda [0] 3 3 2 3 3" xfId="31597" xr:uid="{00000000-0005-0000-0000-000017C90000}"/>
    <cellStyle name="Moneda [0] 3 3 2 3 4" xfId="41941" xr:uid="{00000000-0005-0000-0000-000018C90000}"/>
    <cellStyle name="Moneda [0] 3 3 2 4" xfId="14353" xr:uid="{00000000-0005-0000-0000-000019C90000}"/>
    <cellStyle name="Moneda [0] 3 3 2 4 2" xfId="45409" xr:uid="{00000000-0005-0000-0000-00001AC90000}"/>
    <cellStyle name="Moneda [0] 3 3 2 5" xfId="24725" xr:uid="{00000000-0005-0000-0000-00001BC90000}"/>
    <cellStyle name="Moneda [0] 3 3 2 6" xfId="35069" xr:uid="{00000000-0005-0000-0000-00001CC90000}"/>
    <cellStyle name="Moneda [0] 3 3 3" xfId="5675" xr:uid="{00000000-0005-0000-0000-00001DC90000}"/>
    <cellStyle name="Moneda [0] 3 3 3 2" xfId="16072" xr:uid="{00000000-0005-0000-0000-00001EC90000}"/>
    <cellStyle name="Moneda [0] 3 3 3 2 2" xfId="47127" xr:uid="{00000000-0005-0000-0000-00001FC90000}"/>
    <cellStyle name="Moneda [0] 3 3 3 3" xfId="26443" xr:uid="{00000000-0005-0000-0000-000020C90000}"/>
    <cellStyle name="Moneda [0] 3 3 3 4" xfId="36787" xr:uid="{00000000-0005-0000-0000-000021C90000}"/>
    <cellStyle name="Moneda [0] 3 3 4" xfId="9108" xr:uid="{00000000-0005-0000-0000-000022C90000}"/>
    <cellStyle name="Moneda [0] 3 3 4 2" xfId="19493" xr:uid="{00000000-0005-0000-0000-000023C90000}"/>
    <cellStyle name="Moneda [0] 3 3 4 2 2" xfId="50543" xr:uid="{00000000-0005-0000-0000-000024C90000}"/>
    <cellStyle name="Moneda [0] 3 3 4 3" xfId="29859" xr:uid="{00000000-0005-0000-0000-000025C90000}"/>
    <cellStyle name="Moneda [0] 3 3 4 4" xfId="40203" xr:uid="{00000000-0005-0000-0000-000026C90000}"/>
    <cellStyle name="Moneda [0] 3 3 5" xfId="12645" xr:uid="{00000000-0005-0000-0000-000027C90000}"/>
    <cellStyle name="Moneda [0] 3 3 5 2" xfId="43701" xr:uid="{00000000-0005-0000-0000-000028C90000}"/>
    <cellStyle name="Moneda [0] 3 3 6" xfId="23017" xr:uid="{00000000-0005-0000-0000-000029C90000}"/>
    <cellStyle name="Moneda [0] 3 3 7" xfId="33361" xr:uid="{00000000-0005-0000-0000-00002AC90000}"/>
    <cellStyle name="Moneda [0] 3 4" xfId="1898" xr:uid="{00000000-0005-0000-0000-00002BC90000}"/>
    <cellStyle name="Moneda [0] 3 4 2" xfId="3957" xr:uid="{00000000-0005-0000-0000-00002CC90000}"/>
    <cellStyle name="Moneda [0] 3 4 2 2" xfId="7387" xr:uid="{00000000-0005-0000-0000-00002DC90000}"/>
    <cellStyle name="Moneda [0] 3 4 2 2 2" xfId="17782" xr:uid="{00000000-0005-0000-0000-00002EC90000}"/>
    <cellStyle name="Moneda [0] 3 4 2 2 2 2" xfId="48836" xr:uid="{00000000-0005-0000-0000-00002FC90000}"/>
    <cellStyle name="Moneda [0] 3 4 2 2 3" xfId="28152" xr:uid="{00000000-0005-0000-0000-000030C90000}"/>
    <cellStyle name="Moneda [0] 3 4 2 2 4" xfId="38496" xr:uid="{00000000-0005-0000-0000-000031C90000}"/>
    <cellStyle name="Moneda [0] 3 4 2 3" xfId="10867" xr:uid="{00000000-0005-0000-0000-000032C90000}"/>
    <cellStyle name="Moneda [0] 3 4 2 3 2" xfId="21233" xr:uid="{00000000-0005-0000-0000-000033C90000}"/>
    <cellStyle name="Moneda [0] 3 4 2 3 2 2" xfId="52282" xr:uid="{00000000-0005-0000-0000-000034C90000}"/>
    <cellStyle name="Moneda [0] 3 4 2 3 3" xfId="31598" xr:uid="{00000000-0005-0000-0000-000035C90000}"/>
    <cellStyle name="Moneda [0] 3 4 2 3 4" xfId="41942" xr:uid="{00000000-0005-0000-0000-000036C90000}"/>
    <cellStyle name="Moneda [0] 3 4 2 4" xfId="14354" xr:uid="{00000000-0005-0000-0000-000037C90000}"/>
    <cellStyle name="Moneda [0] 3 4 2 4 2" xfId="45410" xr:uid="{00000000-0005-0000-0000-000038C90000}"/>
    <cellStyle name="Moneda [0] 3 4 2 5" xfId="24726" xr:uid="{00000000-0005-0000-0000-000039C90000}"/>
    <cellStyle name="Moneda [0] 3 4 2 6" xfId="35070" xr:uid="{00000000-0005-0000-0000-00003AC90000}"/>
    <cellStyle name="Moneda [0] 3 4 3" xfId="5676" xr:uid="{00000000-0005-0000-0000-00003BC90000}"/>
    <cellStyle name="Moneda [0] 3 4 3 2" xfId="16073" xr:uid="{00000000-0005-0000-0000-00003CC90000}"/>
    <cellStyle name="Moneda [0] 3 4 3 2 2" xfId="47128" xr:uid="{00000000-0005-0000-0000-00003DC90000}"/>
    <cellStyle name="Moneda [0] 3 4 3 3" xfId="26444" xr:uid="{00000000-0005-0000-0000-00003EC90000}"/>
    <cellStyle name="Moneda [0] 3 4 3 4" xfId="36788" xr:uid="{00000000-0005-0000-0000-00003FC90000}"/>
    <cellStyle name="Moneda [0] 3 4 4" xfId="9109" xr:uid="{00000000-0005-0000-0000-000040C90000}"/>
    <cellStyle name="Moneda [0] 3 4 4 2" xfId="19494" xr:uid="{00000000-0005-0000-0000-000041C90000}"/>
    <cellStyle name="Moneda [0] 3 4 4 2 2" xfId="50544" xr:uid="{00000000-0005-0000-0000-000042C90000}"/>
    <cellStyle name="Moneda [0] 3 4 4 3" xfId="29860" xr:uid="{00000000-0005-0000-0000-000043C90000}"/>
    <cellStyle name="Moneda [0] 3 4 4 4" xfId="40204" xr:uid="{00000000-0005-0000-0000-000044C90000}"/>
    <cellStyle name="Moneda [0] 3 4 5" xfId="12646" xr:uid="{00000000-0005-0000-0000-000045C90000}"/>
    <cellStyle name="Moneda [0] 3 4 5 2" xfId="43702" xr:uid="{00000000-0005-0000-0000-000046C90000}"/>
    <cellStyle name="Moneda [0] 3 4 6" xfId="23018" xr:uid="{00000000-0005-0000-0000-000047C90000}"/>
    <cellStyle name="Moneda [0] 3 4 7" xfId="33362" xr:uid="{00000000-0005-0000-0000-000048C90000}"/>
    <cellStyle name="Moneda [0] 3 5" xfId="1899" xr:uid="{00000000-0005-0000-0000-000049C90000}"/>
    <cellStyle name="Moneda [0] 3 5 2" xfId="3958" xr:uid="{00000000-0005-0000-0000-00004AC90000}"/>
    <cellStyle name="Moneda [0] 3 5 2 2" xfId="7388" xr:uid="{00000000-0005-0000-0000-00004BC90000}"/>
    <cellStyle name="Moneda [0] 3 5 2 2 2" xfId="17783" xr:uid="{00000000-0005-0000-0000-00004CC90000}"/>
    <cellStyle name="Moneda [0] 3 5 2 2 2 2" xfId="48837" xr:uid="{00000000-0005-0000-0000-00004DC90000}"/>
    <cellStyle name="Moneda [0] 3 5 2 2 3" xfId="28153" xr:uid="{00000000-0005-0000-0000-00004EC90000}"/>
    <cellStyle name="Moneda [0] 3 5 2 2 4" xfId="38497" xr:uid="{00000000-0005-0000-0000-00004FC90000}"/>
    <cellStyle name="Moneda [0] 3 5 2 3" xfId="10868" xr:uid="{00000000-0005-0000-0000-000050C90000}"/>
    <cellStyle name="Moneda [0] 3 5 2 3 2" xfId="21234" xr:uid="{00000000-0005-0000-0000-000051C90000}"/>
    <cellStyle name="Moneda [0] 3 5 2 3 2 2" xfId="52283" xr:uid="{00000000-0005-0000-0000-000052C90000}"/>
    <cellStyle name="Moneda [0] 3 5 2 3 3" xfId="31599" xr:uid="{00000000-0005-0000-0000-000053C90000}"/>
    <cellStyle name="Moneda [0] 3 5 2 3 4" xfId="41943" xr:uid="{00000000-0005-0000-0000-000054C90000}"/>
    <cellStyle name="Moneda [0] 3 5 2 4" xfId="14355" xr:uid="{00000000-0005-0000-0000-000055C90000}"/>
    <cellStyle name="Moneda [0] 3 5 2 4 2" xfId="45411" xr:uid="{00000000-0005-0000-0000-000056C90000}"/>
    <cellStyle name="Moneda [0] 3 5 2 5" xfId="24727" xr:uid="{00000000-0005-0000-0000-000057C90000}"/>
    <cellStyle name="Moneda [0] 3 5 2 6" xfId="35071" xr:uid="{00000000-0005-0000-0000-000058C90000}"/>
    <cellStyle name="Moneda [0] 3 5 3" xfId="5677" xr:uid="{00000000-0005-0000-0000-000059C90000}"/>
    <cellStyle name="Moneda [0] 3 5 3 2" xfId="16074" xr:uid="{00000000-0005-0000-0000-00005AC90000}"/>
    <cellStyle name="Moneda [0] 3 5 3 2 2" xfId="47129" xr:uid="{00000000-0005-0000-0000-00005BC90000}"/>
    <cellStyle name="Moneda [0] 3 5 3 3" xfId="26445" xr:uid="{00000000-0005-0000-0000-00005CC90000}"/>
    <cellStyle name="Moneda [0] 3 5 3 4" xfId="36789" xr:uid="{00000000-0005-0000-0000-00005DC90000}"/>
    <cellStyle name="Moneda [0] 3 5 4" xfId="9110" xr:uid="{00000000-0005-0000-0000-00005EC90000}"/>
    <cellStyle name="Moneda [0] 3 5 4 2" xfId="19495" xr:uid="{00000000-0005-0000-0000-00005FC90000}"/>
    <cellStyle name="Moneda [0] 3 5 4 2 2" xfId="50545" xr:uid="{00000000-0005-0000-0000-000060C90000}"/>
    <cellStyle name="Moneda [0] 3 5 4 3" xfId="29861" xr:uid="{00000000-0005-0000-0000-000061C90000}"/>
    <cellStyle name="Moneda [0] 3 5 4 4" xfId="40205" xr:uid="{00000000-0005-0000-0000-000062C90000}"/>
    <cellStyle name="Moneda [0] 3 5 5" xfId="12647" xr:uid="{00000000-0005-0000-0000-000063C90000}"/>
    <cellStyle name="Moneda [0] 3 5 5 2" xfId="43703" xr:uid="{00000000-0005-0000-0000-000064C90000}"/>
    <cellStyle name="Moneda [0] 3 5 6" xfId="23019" xr:uid="{00000000-0005-0000-0000-000065C90000}"/>
    <cellStyle name="Moneda [0] 3 5 7" xfId="33363" xr:uid="{00000000-0005-0000-0000-000066C90000}"/>
    <cellStyle name="Moneda [0] 3 6" xfId="3953" xr:uid="{00000000-0005-0000-0000-000067C90000}"/>
    <cellStyle name="Moneda [0] 3 6 2" xfId="7383" xr:uid="{00000000-0005-0000-0000-000068C90000}"/>
    <cellStyle name="Moneda [0] 3 6 2 2" xfId="17778" xr:uid="{00000000-0005-0000-0000-000069C90000}"/>
    <cellStyle name="Moneda [0] 3 6 2 2 2" xfId="48832" xr:uid="{00000000-0005-0000-0000-00006AC90000}"/>
    <cellStyle name="Moneda [0] 3 6 2 3" xfId="28148" xr:uid="{00000000-0005-0000-0000-00006BC90000}"/>
    <cellStyle name="Moneda [0] 3 6 2 4" xfId="38492" xr:uid="{00000000-0005-0000-0000-00006CC90000}"/>
    <cellStyle name="Moneda [0] 3 6 3" xfId="10863" xr:uid="{00000000-0005-0000-0000-00006DC90000}"/>
    <cellStyle name="Moneda [0] 3 6 3 2" xfId="21229" xr:uid="{00000000-0005-0000-0000-00006EC90000}"/>
    <cellStyle name="Moneda [0] 3 6 3 2 2" xfId="52278" xr:uid="{00000000-0005-0000-0000-00006FC90000}"/>
    <cellStyle name="Moneda [0] 3 6 3 3" xfId="31594" xr:uid="{00000000-0005-0000-0000-000070C90000}"/>
    <cellStyle name="Moneda [0] 3 6 3 4" xfId="41938" xr:uid="{00000000-0005-0000-0000-000071C90000}"/>
    <cellStyle name="Moneda [0] 3 6 4" xfId="14350" xr:uid="{00000000-0005-0000-0000-000072C90000}"/>
    <cellStyle name="Moneda [0] 3 6 4 2" xfId="45406" xr:uid="{00000000-0005-0000-0000-000073C90000}"/>
    <cellStyle name="Moneda [0] 3 6 5" xfId="24722" xr:uid="{00000000-0005-0000-0000-000074C90000}"/>
    <cellStyle name="Moneda [0] 3 6 6" xfId="35066" xr:uid="{00000000-0005-0000-0000-000075C90000}"/>
    <cellStyle name="Moneda [0] 3 7" xfId="5672" xr:uid="{00000000-0005-0000-0000-000076C90000}"/>
    <cellStyle name="Moneda [0] 3 7 2" xfId="16069" xr:uid="{00000000-0005-0000-0000-000077C90000}"/>
    <cellStyle name="Moneda [0] 3 7 2 2" xfId="47124" xr:uid="{00000000-0005-0000-0000-000078C90000}"/>
    <cellStyle name="Moneda [0] 3 7 3" xfId="26440" xr:uid="{00000000-0005-0000-0000-000079C90000}"/>
    <cellStyle name="Moneda [0] 3 7 4" xfId="36784" xr:uid="{00000000-0005-0000-0000-00007AC90000}"/>
    <cellStyle name="Moneda [0] 3 8" xfId="9105" xr:uid="{00000000-0005-0000-0000-00007BC90000}"/>
    <cellStyle name="Moneda [0] 3 8 2" xfId="19490" xr:uid="{00000000-0005-0000-0000-00007CC90000}"/>
    <cellStyle name="Moneda [0] 3 8 2 2" xfId="50540" xr:uid="{00000000-0005-0000-0000-00007DC90000}"/>
    <cellStyle name="Moneda [0] 3 8 3" xfId="29856" xr:uid="{00000000-0005-0000-0000-00007EC90000}"/>
    <cellStyle name="Moneda [0] 3 8 4" xfId="40200" xr:uid="{00000000-0005-0000-0000-00007FC90000}"/>
    <cellStyle name="Moneda [0] 3 9" xfId="12642" xr:uid="{00000000-0005-0000-0000-000080C90000}"/>
    <cellStyle name="Moneda [0] 3 9 2" xfId="43698" xr:uid="{00000000-0005-0000-0000-000081C90000}"/>
    <cellStyle name="Moneda [0] 4" xfId="1900" xr:uid="{00000000-0005-0000-0000-000082C90000}"/>
    <cellStyle name="Moneda [0] 4 2" xfId="1901" xr:uid="{00000000-0005-0000-0000-000083C90000}"/>
    <cellStyle name="Moneda [0] 5" xfId="7" xr:uid="{00000000-0005-0000-0000-000084C90000}"/>
    <cellStyle name="Moneda [0] 5 2" xfId="7405" xr:uid="{00000000-0005-0000-0000-000085C90000}"/>
    <cellStyle name="Moneda [0] 6" xfId="3975" xr:uid="{00000000-0005-0000-0000-000086C90000}"/>
    <cellStyle name="Moneda [0] 6 2" xfId="14372" xr:uid="{00000000-0005-0000-0000-000087C90000}"/>
    <cellStyle name="Moneda [0] 6 2 2" xfId="45428" xr:uid="{00000000-0005-0000-0000-000088C90000}"/>
    <cellStyle name="Moneda [0] 6 3" xfId="24744" xr:uid="{00000000-0005-0000-0000-000089C90000}"/>
    <cellStyle name="Moneda [0] 6 4" xfId="35088" xr:uid="{00000000-0005-0000-0000-00008AC90000}"/>
    <cellStyle name="Moneda [0] 7" xfId="7413" xr:uid="{00000000-0005-0000-0000-00008BC90000}"/>
    <cellStyle name="Moneda [0] 7 2" xfId="17807" xr:uid="{00000000-0005-0000-0000-00008CC90000}"/>
    <cellStyle name="Moneda [0] 7 2 2" xfId="48857" xr:uid="{00000000-0005-0000-0000-00008DC90000}"/>
    <cellStyle name="Moneda [0] 7 3" xfId="28173" xr:uid="{00000000-0005-0000-0000-00008EC90000}"/>
    <cellStyle name="Moneda [0] 7 4" xfId="38517" xr:uid="{00000000-0005-0000-0000-00008FC90000}"/>
    <cellStyle name="Moneda [0] 8" xfId="9111" xr:uid="{00000000-0005-0000-0000-000090C90000}"/>
    <cellStyle name="Moneda [0] 8 2" xfId="19496" xr:uid="{00000000-0005-0000-0000-000091C90000}"/>
    <cellStyle name="Moneda [0] 8 2 2" xfId="50546" xr:uid="{00000000-0005-0000-0000-000092C90000}"/>
    <cellStyle name="Moneda [0] 8 3" xfId="29862" xr:uid="{00000000-0005-0000-0000-000093C90000}"/>
    <cellStyle name="Moneda [0] 8 4" xfId="40206" xr:uid="{00000000-0005-0000-0000-000094C90000}"/>
    <cellStyle name="Moneda [0] 9" xfId="9165" xr:uid="{00000000-0005-0000-0000-000095C90000}"/>
    <cellStyle name="Moneda [0] 9 2" xfId="19531" xr:uid="{00000000-0005-0000-0000-000096C90000}"/>
    <cellStyle name="Moneda [0] 9 2 2" xfId="50580" xr:uid="{00000000-0005-0000-0000-000097C90000}"/>
    <cellStyle name="Moneda [0] 9 3" xfId="29896" xr:uid="{00000000-0005-0000-0000-000098C90000}"/>
    <cellStyle name="Moneda [0] 9 4" xfId="40240" xr:uid="{00000000-0005-0000-0000-000099C90000}"/>
    <cellStyle name="Moneda [0]_Hoja1" xfId="6" xr:uid="{00000000-0005-0000-0000-00009AC90000}"/>
    <cellStyle name="Moneda 10" xfId="10938" xr:uid="{00000000-0005-0000-0000-00009BC90000}"/>
    <cellStyle name="Moneda 10 2" xfId="41994" xr:uid="{00000000-0005-0000-0000-00009CC90000}"/>
    <cellStyle name="Moneda 11" xfId="1902" xr:uid="{00000000-0005-0000-0000-00009DC90000}"/>
    <cellStyle name="Moneda 12" xfId="1903" xr:uid="{00000000-0005-0000-0000-00009EC90000}"/>
    <cellStyle name="Moneda 13" xfId="1904" xr:uid="{00000000-0005-0000-0000-00009FC90000}"/>
    <cellStyle name="Moneda 13 2" xfId="1905" xr:uid="{00000000-0005-0000-0000-0000A0C90000}"/>
    <cellStyle name="Moneda 13 2 2" xfId="1906" xr:uid="{00000000-0005-0000-0000-0000A1C90000}"/>
    <cellStyle name="Moneda 13 3" xfId="1907" xr:uid="{00000000-0005-0000-0000-0000A2C90000}"/>
    <cellStyle name="Moneda 13 4" xfId="1908" xr:uid="{00000000-0005-0000-0000-0000A3C90000}"/>
    <cellStyle name="Moneda 13 5" xfId="1909" xr:uid="{00000000-0005-0000-0000-0000A4C90000}"/>
    <cellStyle name="Moneda 14" xfId="10941" xr:uid="{00000000-0005-0000-0000-0000A5C90000}"/>
    <cellStyle name="Moneda 14 2" xfId="41997" xr:uid="{00000000-0005-0000-0000-0000A6C90000}"/>
    <cellStyle name="Moneda 15" xfId="10943" xr:uid="{00000000-0005-0000-0000-0000A7C90000}"/>
    <cellStyle name="Moneda 15 2" xfId="41999" xr:uid="{00000000-0005-0000-0000-0000A8C90000}"/>
    <cellStyle name="Moneda 16" xfId="21287" xr:uid="{00000000-0005-0000-0000-0000A9C90000}"/>
    <cellStyle name="Moneda 16 2" xfId="52335" xr:uid="{00000000-0005-0000-0000-0000AAC90000}"/>
    <cellStyle name="Moneda 17" xfId="21295" xr:uid="{00000000-0005-0000-0000-0000ABC90000}"/>
    <cellStyle name="Moneda 17 2" xfId="52343" xr:uid="{00000000-0005-0000-0000-0000ACC90000}"/>
    <cellStyle name="Moneda 18" xfId="21296" xr:uid="{00000000-0005-0000-0000-0000ADC90000}"/>
    <cellStyle name="Moneda 18 2" xfId="52344" xr:uid="{00000000-0005-0000-0000-0000AEC90000}"/>
    <cellStyle name="Moneda 19" xfId="21306" xr:uid="{00000000-0005-0000-0000-0000AFC90000}"/>
    <cellStyle name="Moneda 19 2" xfId="52354" xr:uid="{00000000-0005-0000-0000-0000B0C90000}"/>
    <cellStyle name="Moneda 2" xfId="1910" xr:uid="{00000000-0005-0000-0000-0000B1C90000}"/>
    <cellStyle name="Moneda 2 2" xfId="1911" xr:uid="{00000000-0005-0000-0000-0000B2C90000}"/>
    <cellStyle name="Moneda 2 2 2" xfId="1912" xr:uid="{00000000-0005-0000-0000-0000B3C90000}"/>
    <cellStyle name="Moneda 2 2 2 2" xfId="10894" xr:uid="{00000000-0005-0000-0000-0000B4C90000}"/>
    <cellStyle name="Moneda 2 2 3" xfId="10893" xr:uid="{00000000-0005-0000-0000-0000B5C90000}"/>
    <cellStyle name="Moneda 2 3" xfId="1913" xr:uid="{00000000-0005-0000-0000-0000B6C90000}"/>
    <cellStyle name="Moneda 2 3 10" xfId="1914" xr:uid="{00000000-0005-0000-0000-0000B7C90000}"/>
    <cellStyle name="Moneda 2 3 11" xfId="2267" xr:uid="{00000000-0005-0000-0000-0000B8C90000}"/>
    <cellStyle name="Moneda 2 3 11 2" xfId="5698" xr:uid="{00000000-0005-0000-0000-0000B9C90000}"/>
    <cellStyle name="Moneda 2 3 11 2 2" xfId="16093" xr:uid="{00000000-0005-0000-0000-0000BAC90000}"/>
    <cellStyle name="Moneda 2 3 11 2 2 2" xfId="47147" xr:uid="{00000000-0005-0000-0000-0000BBC90000}"/>
    <cellStyle name="Moneda 2 3 11 2 3" xfId="26463" xr:uid="{00000000-0005-0000-0000-0000BCC90000}"/>
    <cellStyle name="Moneda 2 3 11 2 4" xfId="36807" xr:uid="{00000000-0005-0000-0000-0000BDC90000}"/>
    <cellStyle name="Moneda 2 3 11 3" xfId="9178" xr:uid="{00000000-0005-0000-0000-0000BEC90000}"/>
    <cellStyle name="Moneda 2 3 11 3 2" xfId="19544" xr:uid="{00000000-0005-0000-0000-0000BFC90000}"/>
    <cellStyle name="Moneda 2 3 11 3 2 2" xfId="50593" xr:uid="{00000000-0005-0000-0000-0000C0C90000}"/>
    <cellStyle name="Moneda 2 3 11 3 3" xfId="29909" xr:uid="{00000000-0005-0000-0000-0000C1C90000}"/>
    <cellStyle name="Moneda 2 3 11 3 4" xfId="40253" xr:uid="{00000000-0005-0000-0000-0000C2C90000}"/>
    <cellStyle name="Moneda 2 3 11 4" xfId="10895" xr:uid="{00000000-0005-0000-0000-0000C3C90000}"/>
    <cellStyle name="Moneda 2 3 11 5" xfId="12665" xr:uid="{00000000-0005-0000-0000-0000C4C90000}"/>
    <cellStyle name="Moneda 2 3 11 5 2" xfId="43721" xr:uid="{00000000-0005-0000-0000-0000C5C90000}"/>
    <cellStyle name="Moneda 2 3 11 6" xfId="23037" xr:uid="{00000000-0005-0000-0000-0000C6C90000}"/>
    <cellStyle name="Moneda 2 3 11 7" xfId="33381" xr:uid="{00000000-0005-0000-0000-0000C7C90000}"/>
    <cellStyle name="Moneda 2 3 12" xfId="7409" xr:uid="{00000000-0005-0000-0000-0000C8C90000}"/>
    <cellStyle name="Moneda 2 3 12 2" xfId="10909" xr:uid="{00000000-0005-0000-0000-0000C9C90000}"/>
    <cellStyle name="Moneda 2 3 12 2 2" xfId="21258" xr:uid="{00000000-0005-0000-0000-0000CAC90000}"/>
    <cellStyle name="Moneda 2 3 12 2 2 2" xfId="52307" xr:uid="{00000000-0005-0000-0000-0000CBC90000}"/>
    <cellStyle name="Moneda 2 3 12 2 3" xfId="31623" xr:uid="{00000000-0005-0000-0000-0000CCC90000}"/>
    <cellStyle name="Moneda 2 3 12 2 4" xfId="41967" xr:uid="{00000000-0005-0000-0000-0000CDC90000}"/>
    <cellStyle name="Moneda 2 3 12 3" xfId="17803" xr:uid="{00000000-0005-0000-0000-0000CEC90000}"/>
    <cellStyle name="Moneda 2 3 12 3 2" xfId="48853" xr:uid="{00000000-0005-0000-0000-0000CFC90000}"/>
    <cellStyle name="Moneda 2 3 12 4" xfId="28169" xr:uid="{00000000-0005-0000-0000-0000D0C90000}"/>
    <cellStyle name="Moneda 2 3 12 5" xfId="38513" xr:uid="{00000000-0005-0000-0000-0000D1C90000}"/>
    <cellStyle name="Moneda 2 3 13" xfId="9116" xr:uid="{00000000-0005-0000-0000-0000D2C90000}"/>
    <cellStyle name="Moneda 2 3 13 2" xfId="19500" xr:uid="{00000000-0005-0000-0000-0000D3C90000}"/>
    <cellStyle name="Moneda 2 3 13 2 2" xfId="50550" xr:uid="{00000000-0005-0000-0000-0000D4C90000}"/>
    <cellStyle name="Moneda 2 3 13 3" xfId="29866" xr:uid="{00000000-0005-0000-0000-0000D5C90000}"/>
    <cellStyle name="Moneda 2 3 13 4" xfId="40210" xr:uid="{00000000-0005-0000-0000-0000D6C90000}"/>
    <cellStyle name="Moneda 2 3 14" xfId="31655" xr:uid="{00000000-0005-0000-0000-0000D7C90000}"/>
    <cellStyle name="Moneda 2 3 2" xfId="1915" xr:uid="{00000000-0005-0000-0000-0000D8C90000}"/>
    <cellStyle name="Moneda 2 3 2 2" xfId="1916" xr:uid="{00000000-0005-0000-0000-0000D9C90000}"/>
    <cellStyle name="Moneda 2 3 2 2 2" xfId="1917" xr:uid="{00000000-0005-0000-0000-0000DAC90000}"/>
    <cellStyle name="Moneda 2 3 2 2 2 2" xfId="1918" xr:uid="{00000000-0005-0000-0000-0000DBC90000}"/>
    <cellStyle name="Moneda 2 3 2 2 2 2 2" xfId="1919" xr:uid="{00000000-0005-0000-0000-0000DCC90000}"/>
    <cellStyle name="Moneda 2 3 2 2 2 3" xfId="1920" xr:uid="{00000000-0005-0000-0000-0000DDC90000}"/>
    <cellStyle name="Moneda 2 3 2 2 3" xfId="1921" xr:uid="{00000000-0005-0000-0000-0000DEC90000}"/>
    <cellStyle name="Moneda 2 3 2 2 3 2" xfId="1922" xr:uid="{00000000-0005-0000-0000-0000DFC90000}"/>
    <cellStyle name="Moneda 2 3 2 2 4" xfId="1923" xr:uid="{00000000-0005-0000-0000-0000E0C90000}"/>
    <cellStyle name="Moneda 2 3 2 3" xfId="1924" xr:uid="{00000000-0005-0000-0000-0000E1C90000}"/>
    <cellStyle name="Moneda 2 3 2 3 2" xfId="1925" xr:uid="{00000000-0005-0000-0000-0000E2C90000}"/>
    <cellStyle name="Moneda 2 3 2 3 2 2" xfId="1926" xr:uid="{00000000-0005-0000-0000-0000E3C90000}"/>
    <cellStyle name="Moneda 2 3 2 3 3" xfId="1927" xr:uid="{00000000-0005-0000-0000-0000E4C90000}"/>
    <cellStyle name="Moneda 2 3 2 4" xfId="1928" xr:uid="{00000000-0005-0000-0000-0000E5C90000}"/>
    <cellStyle name="Moneda 2 3 2 4 2" xfId="1929" xr:uid="{00000000-0005-0000-0000-0000E6C90000}"/>
    <cellStyle name="Moneda 2 3 2 5" xfId="1930" xr:uid="{00000000-0005-0000-0000-0000E7C90000}"/>
    <cellStyle name="Moneda 2 3 2 5 2" xfId="1931" xr:uid="{00000000-0005-0000-0000-0000E8C90000}"/>
    <cellStyle name="Moneda 2 3 2 6" xfId="1932" xr:uid="{00000000-0005-0000-0000-0000E9C90000}"/>
    <cellStyle name="Moneda 2 3 3" xfId="1933" xr:uid="{00000000-0005-0000-0000-0000EAC90000}"/>
    <cellStyle name="Moneda 2 3 3 2" xfId="1934" xr:uid="{00000000-0005-0000-0000-0000EBC90000}"/>
    <cellStyle name="Moneda 2 3 3 2 2" xfId="1935" xr:uid="{00000000-0005-0000-0000-0000ECC90000}"/>
    <cellStyle name="Moneda 2 3 3 2 2 2" xfId="1936" xr:uid="{00000000-0005-0000-0000-0000EDC90000}"/>
    <cellStyle name="Moneda 2 3 3 2 2 2 2" xfId="1937" xr:uid="{00000000-0005-0000-0000-0000EEC90000}"/>
    <cellStyle name="Moneda 2 3 3 2 2 3" xfId="1938" xr:uid="{00000000-0005-0000-0000-0000EFC90000}"/>
    <cellStyle name="Moneda 2 3 3 2 3" xfId="1939" xr:uid="{00000000-0005-0000-0000-0000F0C90000}"/>
    <cellStyle name="Moneda 2 3 3 2 3 2" xfId="1940" xr:uid="{00000000-0005-0000-0000-0000F1C90000}"/>
    <cellStyle name="Moneda 2 3 3 2 4" xfId="1941" xr:uid="{00000000-0005-0000-0000-0000F2C90000}"/>
    <cellStyle name="Moneda 2 3 3 3" xfId="1942" xr:uid="{00000000-0005-0000-0000-0000F3C90000}"/>
    <cellStyle name="Moneda 2 3 3 3 2" xfId="1943" xr:uid="{00000000-0005-0000-0000-0000F4C90000}"/>
    <cellStyle name="Moneda 2 3 3 3 2 2" xfId="1944" xr:uid="{00000000-0005-0000-0000-0000F5C90000}"/>
    <cellStyle name="Moneda 2 3 3 3 3" xfId="1945" xr:uid="{00000000-0005-0000-0000-0000F6C90000}"/>
    <cellStyle name="Moneda 2 3 3 4" xfId="1946" xr:uid="{00000000-0005-0000-0000-0000F7C90000}"/>
    <cellStyle name="Moneda 2 3 3 4 2" xfId="1947" xr:uid="{00000000-0005-0000-0000-0000F8C90000}"/>
    <cellStyle name="Moneda 2 3 3 4 2 2" xfId="1948" xr:uid="{00000000-0005-0000-0000-0000F9C90000}"/>
    <cellStyle name="Moneda 2 3 3 4 3" xfId="1949" xr:uid="{00000000-0005-0000-0000-0000FAC90000}"/>
    <cellStyle name="Moneda 2 3 3 5" xfId="1950" xr:uid="{00000000-0005-0000-0000-0000FBC90000}"/>
    <cellStyle name="Moneda 2 3 3 5 2" xfId="1951" xr:uid="{00000000-0005-0000-0000-0000FCC90000}"/>
    <cellStyle name="Moneda 2 3 3 6" xfId="1952" xr:uid="{00000000-0005-0000-0000-0000FDC90000}"/>
    <cellStyle name="Moneda 2 3 3 7" xfId="1953" xr:uid="{00000000-0005-0000-0000-0000FEC90000}"/>
    <cellStyle name="Moneda 2 3 3 8" xfId="1954" xr:uid="{00000000-0005-0000-0000-0000FFC90000}"/>
    <cellStyle name="Moneda 2 3 4" xfId="1955" xr:uid="{00000000-0005-0000-0000-000000CA0000}"/>
    <cellStyle name="Moneda 2 3 4 2" xfId="1956" xr:uid="{00000000-0005-0000-0000-000001CA0000}"/>
    <cellStyle name="Moneda 2 3 4 2 2" xfId="1957" xr:uid="{00000000-0005-0000-0000-000002CA0000}"/>
    <cellStyle name="Moneda 2 3 4 2 2 2" xfId="1958" xr:uid="{00000000-0005-0000-0000-000003CA0000}"/>
    <cellStyle name="Moneda 2 3 4 2 3" xfId="1959" xr:uid="{00000000-0005-0000-0000-000004CA0000}"/>
    <cellStyle name="Moneda 2 3 4 3" xfId="1960" xr:uid="{00000000-0005-0000-0000-000005CA0000}"/>
    <cellStyle name="Moneda 2 3 4 3 2" xfId="1961" xr:uid="{00000000-0005-0000-0000-000006CA0000}"/>
    <cellStyle name="Moneda 2 3 4 4" xfId="1962" xr:uid="{00000000-0005-0000-0000-000007CA0000}"/>
    <cellStyle name="Moneda 2 3 5" xfId="1963" xr:uid="{00000000-0005-0000-0000-000008CA0000}"/>
    <cellStyle name="Moneda 2 3 5 2" xfId="1964" xr:uid="{00000000-0005-0000-0000-000009CA0000}"/>
    <cellStyle name="Moneda 2 3 5 2 2" xfId="1965" xr:uid="{00000000-0005-0000-0000-00000ACA0000}"/>
    <cellStyle name="Moneda 2 3 5 3" xfId="1966" xr:uid="{00000000-0005-0000-0000-00000BCA0000}"/>
    <cellStyle name="Moneda 2 3 6" xfId="1967" xr:uid="{00000000-0005-0000-0000-00000CCA0000}"/>
    <cellStyle name="Moneda 2 3 6 2" xfId="1968" xr:uid="{00000000-0005-0000-0000-00000DCA0000}"/>
    <cellStyle name="Moneda 2 3 6 2 2" xfId="1969" xr:uid="{00000000-0005-0000-0000-00000ECA0000}"/>
    <cellStyle name="Moneda 2 3 6 3" xfId="1970" xr:uid="{00000000-0005-0000-0000-00000FCA0000}"/>
    <cellStyle name="Moneda 2 3 7" xfId="1971" xr:uid="{00000000-0005-0000-0000-000010CA0000}"/>
    <cellStyle name="Moneda 2 3 7 2" xfId="1972" xr:uid="{00000000-0005-0000-0000-000011CA0000}"/>
    <cellStyle name="Moneda 2 3 8" xfId="1973" xr:uid="{00000000-0005-0000-0000-000012CA0000}"/>
    <cellStyle name="Moneda 2 3 9" xfId="1974" xr:uid="{00000000-0005-0000-0000-000013CA0000}"/>
    <cellStyle name="Moneda 2 4" xfId="1975" xr:uid="{00000000-0005-0000-0000-000014CA0000}"/>
    <cellStyle name="Moneda 2_Hoja1" xfId="52389" xr:uid="{84168917-2912-4EC4-BC45-B09F32D17DE7}"/>
    <cellStyle name="Moneda 20" xfId="21292" xr:uid="{00000000-0005-0000-0000-000015CA0000}"/>
    <cellStyle name="Moneda 20 2" xfId="52340" xr:uid="{00000000-0005-0000-0000-000016CA0000}"/>
    <cellStyle name="Moneda 21" xfId="21304" xr:uid="{00000000-0005-0000-0000-000017CA0000}"/>
    <cellStyle name="Moneda 21 2" xfId="52352" xr:uid="{00000000-0005-0000-0000-000018CA0000}"/>
    <cellStyle name="Moneda 22" xfId="21284" xr:uid="{00000000-0005-0000-0000-000019CA0000}"/>
    <cellStyle name="Moneda 22 2" xfId="52332" xr:uid="{00000000-0005-0000-0000-00001ACA0000}"/>
    <cellStyle name="Moneda 23" xfId="21290" xr:uid="{00000000-0005-0000-0000-00001BCA0000}"/>
    <cellStyle name="Moneda 23 2" xfId="52338" xr:uid="{00000000-0005-0000-0000-00001CCA0000}"/>
    <cellStyle name="Moneda 24" xfId="21303" xr:uid="{00000000-0005-0000-0000-00001DCA0000}"/>
    <cellStyle name="Moneda 24 2" xfId="52351" xr:uid="{00000000-0005-0000-0000-00001ECA0000}"/>
    <cellStyle name="Moneda 25" xfId="21298" xr:uid="{00000000-0005-0000-0000-00001FCA0000}"/>
    <cellStyle name="Moneda 25 2" xfId="52346" xr:uid="{00000000-0005-0000-0000-000020CA0000}"/>
    <cellStyle name="Moneda 26" xfId="21307" xr:uid="{00000000-0005-0000-0000-000021CA0000}"/>
    <cellStyle name="Moneda 26 2" xfId="52355" xr:uid="{00000000-0005-0000-0000-000022CA0000}"/>
    <cellStyle name="Moneda 27" xfId="21299" xr:uid="{00000000-0005-0000-0000-000023CA0000}"/>
    <cellStyle name="Moneda 27 2" xfId="52347" xr:uid="{00000000-0005-0000-0000-000024CA0000}"/>
    <cellStyle name="Moneda 28" xfId="21291" xr:uid="{00000000-0005-0000-0000-000025CA0000}"/>
    <cellStyle name="Moneda 28 2" xfId="52339" xr:uid="{00000000-0005-0000-0000-000026CA0000}"/>
    <cellStyle name="Moneda 29" xfId="21305" xr:uid="{00000000-0005-0000-0000-000027CA0000}"/>
    <cellStyle name="Moneda 29 2" xfId="52353" xr:uid="{00000000-0005-0000-0000-000028CA0000}"/>
    <cellStyle name="Moneda 3" xfId="1976" xr:uid="{00000000-0005-0000-0000-000029CA0000}"/>
    <cellStyle name="Moneda 3 10" xfId="23020" xr:uid="{00000000-0005-0000-0000-00002ACA0000}"/>
    <cellStyle name="Moneda 3 11" xfId="33364" xr:uid="{00000000-0005-0000-0000-00002BCA0000}"/>
    <cellStyle name="Moneda 3 2" xfId="1977" xr:uid="{00000000-0005-0000-0000-00002CCA0000}"/>
    <cellStyle name="Moneda 3 2 2" xfId="1978" xr:uid="{00000000-0005-0000-0000-00002DCA0000}"/>
    <cellStyle name="Moneda 3 2 2 2" xfId="1979" xr:uid="{00000000-0005-0000-0000-00002ECA0000}"/>
    <cellStyle name="Moneda 3 2 2 2 2" xfId="1980" xr:uid="{00000000-0005-0000-0000-00002FCA0000}"/>
    <cellStyle name="Moneda 3 2 2 2 2 2" xfId="1981" xr:uid="{00000000-0005-0000-0000-000030CA0000}"/>
    <cellStyle name="Moneda 3 2 2 2 2 2 2" xfId="1982" xr:uid="{00000000-0005-0000-0000-000031CA0000}"/>
    <cellStyle name="Moneda 3 2 2 2 2 3" xfId="1983" xr:uid="{00000000-0005-0000-0000-000032CA0000}"/>
    <cellStyle name="Moneda 3 2 2 2 2 4" xfId="1984" xr:uid="{00000000-0005-0000-0000-000033CA0000}"/>
    <cellStyle name="Moneda 3 2 2 2 2 5" xfId="1985" xr:uid="{00000000-0005-0000-0000-000034CA0000}"/>
    <cellStyle name="Moneda 3 2 2 2 3" xfId="1986" xr:uid="{00000000-0005-0000-0000-000035CA0000}"/>
    <cellStyle name="Moneda 3 2 2 2 3 2" xfId="1987" xr:uid="{00000000-0005-0000-0000-000036CA0000}"/>
    <cellStyle name="Moneda 3 2 2 2 4" xfId="1988" xr:uid="{00000000-0005-0000-0000-000037CA0000}"/>
    <cellStyle name="Moneda 3 2 2 2 5" xfId="1989" xr:uid="{00000000-0005-0000-0000-000038CA0000}"/>
    <cellStyle name="Moneda 3 2 2 2 6" xfId="1990" xr:uid="{00000000-0005-0000-0000-000039CA0000}"/>
    <cellStyle name="Moneda 3 2 2 3" xfId="1991" xr:uid="{00000000-0005-0000-0000-00003ACA0000}"/>
    <cellStyle name="Moneda 3 2 2 3 2" xfId="1992" xr:uid="{00000000-0005-0000-0000-00003BCA0000}"/>
    <cellStyle name="Moneda 3 2 2 3 2 2" xfId="1993" xr:uid="{00000000-0005-0000-0000-00003CCA0000}"/>
    <cellStyle name="Moneda 3 2 2 3 2 2 2" xfId="1994" xr:uid="{00000000-0005-0000-0000-00003DCA0000}"/>
    <cellStyle name="Moneda 3 2 2 3 2 3" xfId="1995" xr:uid="{00000000-0005-0000-0000-00003ECA0000}"/>
    <cellStyle name="Moneda 3 2 2 3 2 4" xfId="1996" xr:uid="{00000000-0005-0000-0000-00003FCA0000}"/>
    <cellStyle name="Moneda 3 2 2 3 2 5" xfId="1997" xr:uid="{00000000-0005-0000-0000-000040CA0000}"/>
    <cellStyle name="Moneda 3 2 2 3 3" xfId="1998" xr:uid="{00000000-0005-0000-0000-000041CA0000}"/>
    <cellStyle name="Moneda 3 2 2 3 3 2" xfId="1999" xr:uid="{00000000-0005-0000-0000-000042CA0000}"/>
    <cellStyle name="Moneda 3 2 2 3 4" xfId="2000" xr:uid="{00000000-0005-0000-0000-000043CA0000}"/>
    <cellStyle name="Moneda 3 2 2 3 5" xfId="2001" xr:uid="{00000000-0005-0000-0000-000044CA0000}"/>
    <cellStyle name="Moneda 3 2 2 3 6" xfId="2002" xr:uid="{00000000-0005-0000-0000-000045CA0000}"/>
    <cellStyle name="Moneda 3 2 2 4" xfId="2003" xr:uid="{00000000-0005-0000-0000-000046CA0000}"/>
    <cellStyle name="Moneda 3 2 2 4 2" xfId="2004" xr:uid="{00000000-0005-0000-0000-000047CA0000}"/>
    <cellStyle name="Moneda 3 2 2 4 2 2" xfId="2005" xr:uid="{00000000-0005-0000-0000-000048CA0000}"/>
    <cellStyle name="Moneda 3 2 2 4 3" xfId="2006" xr:uid="{00000000-0005-0000-0000-000049CA0000}"/>
    <cellStyle name="Moneda 3 2 2 4 4" xfId="2007" xr:uid="{00000000-0005-0000-0000-00004ACA0000}"/>
    <cellStyle name="Moneda 3 2 2 4 5" xfId="2008" xr:uid="{00000000-0005-0000-0000-00004BCA0000}"/>
    <cellStyle name="Moneda 3 2 2 5" xfId="2009" xr:uid="{00000000-0005-0000-0000-00004CCA0000}"/>
    <cellStyle name="Moneda 3 2 2 5 2" xfId="2010" xr:uid="{00000000-0005-0000-0000-00004DCA0000}"/>
    <cellStyle name="Moneda 3 2 2 5 3" xfId="2011" xr:uid="{00000000-0005-0000-0000-00004ECA0000}"/>
    <cellStyle name="Moneda 3 2 2 6" xfId="2012" xr:uid="{00000000-0005-0000-0000-00004FCA0000}"/>
    <cellStyle name="Moneda 3 2 2 7" xfId="2013" xr:uid="{00000000-0005-0000-0000-000050CA0000}"/>
    <cellStyle name="Moneda 3 2 2 8" xfId="2014" xr:uid="{00000000-0005-0000-0000-000051CA0000}"/>
    <cellStyle name="Moneda 3 2 3" xfId="2015" xr:uid="{00000000-0005-0000-0000-000052CA0000}"/>
    <cellStyle name="Moneda 3 2 3 2" xfId="2016" xr:uid="{00000000-0005-0000-0000-000053CA0000}"/>
    <cellStyle name="Moneda 3 2 3 2 2" xfId="2017" xr:uid="{00000000-0005-0000-0000-000054CA0000}"/>
    <cellStyle name="Moneda 3 2 3 2 2 2" xfId="2018" xr:uid="{00000000-0005-0000-0000-000055CA0000}"/>
    <cellStyle name="Moneda 3 2 3 2 3" xfId="2019" xr:uid="{00000000-0005-0000-0000-000056CA0000}"/>
    <cellStyle name="Moneda 3 2 3 2 4" xfId="2020" xr:uid="{00000000-0005-0000-0000-000057CA0000}"/>
    <cellStyle name="Moneda 3 2 3 2 5" xfId="2021" xr:uid="{00000000-0005-0000-0000-000058CA0000}"/>
    <cellStyle name="Moneda 3 2 3 3" xfId="2022" xr:uid="{00000000-0005-0000-0000-000059CA0000}"/>
    <cellStyle name="Moneda 3 2 3 3 2" xfId="2023" xr:uid="{00000000-0005-0000-0000-00005ACA0000}"/>
    <cellStyle name="Moneda 3 2 3 4" xfId="2024" xr:uid="{00000000-0005-0000-0000-00005BCA0000}"/>
    <cellStyle name="Moneda 3 2 3 5" xfId="2025" xr:uid="{00000000-0005-0000-0000-00005CCA0000}"/>
    <cellStyle name="Moneda 3 2 3 6" xfId="2026" xr:uid="{00000000-0005-0000-0000-00005DCA0000}"/>
    <cellStyle name="Moneda 3 2 4" xfId="2027" xr:uid="{00000000-0005-0000-0000-00005ECA0000}"/>
    <cellStyle name="Moneda 3 2 4 2" xfId="2028" xr:uid="{00000000-0005-0000-0000-00005FCA0000}"/>
    <cellStyle name="Moneda 3 2 4 2 2" xfId="2029" xr:uid="{00000000-0005-0000-0000-000060CA0000}"/>
    <cellStyle name="Moneda 3 2 4 2 2 2" xfId="2030" xr:uid="{00000000-0005-0000-0000-000061CA0000}"/>
    <cellStyle name="Moneda 3 2 4 2 3" xfId="2031" xr:uid="{00000000-0005-0000-0000-000062CA0000}"/>
    <cellStyle name="Moneda 3 2 4 2 4" xfId="2032" xr:uid="{00000000-0005-0000-0000-000063CA0000}"/>
    <cellStyle name="Moneda 3 2 4 2 5" xfId="2033" xr:uid="{00000000-0005-0000-0000-000064CA0000}"/>
    <cellStyle name="Moneda 3 2 4 3" xfId="2034" xr:uid="{00000000-0005-0000-0000-000065CA0000}"/>
    <cellStyle name="Moneda 3 2 4 3 2" xfId="2035" xr:uid="{00000000-0005-0000-0000-000066CA0000}"/>
    <cellStyle name="Moneda 3 2 4 4" xfId="2036" xr:uid="{00000000-0005-0000-0000-000067CA0000}"/>
    <cellStyle name="Moneda 3 2 4 5" xfId="2037" xr:uid="{00000000-0005-0000-0000-000068CA0000}"/>
    <cellStyle name="Moneda 3 2 4 6" xfId="2038" xr:uid="{00000000-0005-0000-0000-000069CA0000}"/>
    <cellStyle name="Moneda 3 2 5" xfId="2039" xr:uid="{00000000-0005-0000-0000-00006ACA0000}"/>
    <cellStyle name="Moneda 3 2 5 2" xfId="2040" xr:uid="{00000000-0005-0000-0000-00006BCA0000}"/>
    <cellStyle name="Moneda 3 2 5 2 2" xfId="2041" xr:uid="{00000000-0005-0000-0000-00006CCA0000}"/>
    <cellStyle name="Moneda 3 2 5 3" xfId="2042" xr:uid="{00000000-0005-0000-0000-00006DCA0000}"/>
    <cellStyle name="Moneda 3 2 5 4" xfId="2043" xr:uid="{00000000-0005-0000-0000-00006ECA0000}"/>
    <cellStyle name="Moneda 3 2 5 5" xfId="2044" xr:uid="{00000000-0005-0000-0000-00006FCA0000}"/>
    <cellStyle name="Moneda 3 2 6" xfId="2045" xr:uid="{00000000-0005-0000-0000-000070CA0000}"/>
    <cellStyle name="Moneda 3 2 6 2" xfId="2046" xr:uid="{00000000-0005-0000-0000-000071CA0000}"/>
    <cellStyle name="Moneda 3 2 6 3" xfId="2047" xr:uid="{00000000-0005-0000-0000-000072CA0000}"/>
    <cellStyle name="Moneda 3 2 7" xfId="2048" xr:uid="{00000000-0005-0000-0000-000073CA0000}"/>
    <cellStyle name="Moneda 3 2 8" xfId="2049" xr:uid="{00000000-0005-0000-0000-000074CA0000}"/>
    <cellStyle name="Moneda 3 2 9" xfId="2050" xr:uid="{00000000-0005-0000-0000-000075CA0000}"/>
    <cellStyle name="Moneda 3 3" xfId="2051" xr:uid="{00000000-0005-0000-0000-000076CA0000}"/>
    <cellStyle name="Moneda 3 3 2" xfId="2052" xr:uid="{00000000-0005-0000-0000-000077CA0000}"/>
    <cellStyle name="Moneda 3 3 2 2" xfId="2053" xr:uid="{00000000-0005-0000-0000-000078CA0000}"/>
    <cellStyle name="Moneda 3 3 2 2 2" xfId="2054" xr:uid="{00000000-0005-0000-0000-000079CA0000}"/>
    <cellStyle name="Moneda 3 3 2 2 2 2" xfId="2055" xr:uid="{00000000-0005-0000-0000-00007ACA0000}"/>
    <cellStyle name="Moneda 3 3 2 2 3" xfId="2056" xr:uid="{00000000-0005-0000-0000-00007BCA0000}"/>
    <cellStyle name="Moneda 3 3 2 3" xfId="2057" xr:uid="{00000000-0005-0000-0000-00007CCA0000}"/>
    <cellStyle name="Moneda 3 3 2 3 2" xfId="2058" xr:uid="{00000000-0005-0000-0000-00007DCA0000}"/>
    <cellStyle name="Moneda 3 3 2 4" xfId="2059" xr:uid="{00000000-0005-0000-0000-00007ECA0000}"/>
    <cellStyle name="Moneda 3 3 3" xfId="2060" xr:uid="{00000000-0005-0000-0000-00007FCA0000}"/>
    <cellStyle name="Moneda 3 3 3 2" xfId="2061" xr:uid="{00000000-0005-0000-0000-000080CA0000}"/>
    <cellStyle name="Moneda 3 3 3 2 2" xfId="2062" xr:uid="{00000000-0005-0000-0000-000081CA0000}"/>
    <cellStyle name="Moneda 3 3 3 3" xfId="2063" xr:uid="{00000000-0005-0000-0000-000082CA0000}"/>
    <cellStyle name="Moneda 3 3 4" xfId="2064" xr:uid="{00000000-0005-0000-0000-000083CA0000}"/>
    <cellStyle name="Moneda 3 3 4 2" xfId="2065" xr:uid="{00000000-0005-0000-0000-000084CA0000}"/>
    <cellStyle name="Moneda 3 3 5" xfId="2066" xr:uid="{00000000-0005-0000-0000-000085CA0000}"/>
    <cellStyle name="Moneda 3 3 5 2" xfId="2067" xr:uid="{00000000-0005-0000-0000-000086CA0000}"/>
    <cellStyle name="Moneda 3 3 6" xfId="2068" xr:uid="{00000000-0005-0000-0000-000087CA0000}"/>
    <cellStyle name="Moneda 3 4" xfId="2069" xr:uid="{00000000-0005-0000-0000-000088CA0000}"/>
    <cellStyle name="Moneda 3 4 10" xfId="12649" xr:uid="{00000000-0005-0000-0000-000089CA0000}"/>
    <cellStyle name="Moneda 3 4 10 2" xfId="43705" xr:uid="{00000000-0005-0000-0000-00008ACA0000}"/>
    <cellStyle name="Moneda 3 4 11" xfId="23021" xr:uid="{00000000-0005-0000-0000-00008BCA0000}"/>
    <cellStyle name="Moneda 3 4 12" xfId="33365" xr:uid="{00000000-0005-0000-0000-00008CCA0000}"/>
    <cellStyle name="Moneda 3 4 2" xfId="2070" xr:uid="{00000000-0005-0000-0000-00008DCA0000}"/>
    <cellStyle name="Moneda 3 4 2 2" xfId="2071" xr:uid="{00000000-0005-0000-0000-00008ECA0000}"/>
    <cellStyle name="Moneda 3 4 2 2 2" xfId="2072" xr:uid="{00000000-0005-0000-0000-00008FCA0000}"/>
    <cellStyle name="Moneda 3 4 2 2 2 2" xfId="2073" xr:uid="{00000000-0005-0000-0000-000090CA0000}"/>
    <cellStyle name="Moneda 3 4 2 2 2 2 2" xfId="2074" xr:uid="{00000000-0005-0000-0000-000091CA0000}"/>
    <cellStyle name="Moneda 3 4 2 2 2 3" xfId="2075" xr:uid="{00000000-0005-0000-0000-000092CA0000}"/>
    <cellStyle name="Moneda 3 4 2 2 2 4" xfId="2076" xr:uid="{00000000-0005-0000-0000-000093CA0000}"/>
    <cellStyle name="Moneda 3 4 2 2 2 5" xfId="2077" xr:uid="{00000000-0005-0000-0000-000094CA0000}"/>
    <cellStyle name="Moneda 3 4 2 2 3" xfId="2078" xr:uid="{00000000-0005-0000-0000-000095CA0000}"/>
    <cellStyle name="Moneda 3 4 2 2 3 2" xfId="2079" xr:uid="{00000000-0005-0000-0000-000096CA0000}"/>
    <cellStyle name="Moneda 3 4 2 2 4" xfId="2080" xr:uid="{00000000-0005-0000-0000-000097CA0000}"/>
    <cellStyle name="Moneda 3 4 2 2 5" xfId="2081" xr:uid="{00000000-0005-0000-0000-000098CA0000}"/>
    <cellStyle name="Moneda 3 4 2 2 6" xfId="2082" xr:uid="{00000000-0005-0000-0000-000099CA0000}"/>
    <cellStyle name="Moneda 3 4 2 3" xfId="2083" xr:uid="{00000000-0005-0000-0000-00009ACA0000}"/>
    <cellStyle name="Moneda 3 4 2 3 2" xfId="2084" xr:uid="{00000000-0005-0000-0000-00009BCA0000}"/>
    <cellStyle name="Moneda 3 4 2 4" xfId="2085" xr:uid="{00000000-0005-0000-0000-00009CCA0000}"/>
    <cellStyle name="Moneda 3 4 2 5" xfId="2086" xr:uid="{00000000-0005-0000-0000-00009DCA0000}"/>
    <cellStyle name="Moneda 3 4 2 6" xfId="2087" xr:uid="{00000000-0005-0000-0000-00009ECA0000}"/>
    <cellStyle name="Moneda 3 4 2 7" xfId="2088" xr:uid="{00000000-0005-0000-0000-00009FCA0000}"/>
    <cellStyle name="Moneda 3 4 3" xfId="2089" xr:uid="{00000000-0005-0000-0000-0000A0CA0000}"/>
    <cellStyle name="Moneda 3 4 3 2" xfId="2090" xr:uid="{00000000-0005-0000-0000-0000A1CA0000}"/>
    <cellStyle name="Moneda 3 4 3 2 2" xfId="2091" xr:uid="{00000000-0005-0000-0000-0000A2CA0000}"/>
    <cellStyle name="Moneda 3 4 3 2 2 2" xfId="2092" xr:uid="{00000000-0005-0000-0000-0000A3CA0000}"/>
    <cellStyle name="Moneda 3 4 3 2 2 2 2" xfId="2093" xr:uid="{00000000-0005-0000-0000-0000A4CA0000}"/>
    <cellStyle name="Moneda 3 4 3 2 2 3" xfId="2094" xr:uid="{00000000-0005-0000-0000-0000A5CA0000}"/>
    <cellStyle name="Moneda 3 4 3 2 2 4" xfId="2095" xr:uid="{00000000-0005-0000-0000-0000A6CA0000}"/>
    <cellStyle name="Moneda 3 4 3 2 2 5" xfId="2096" xr:uid="{00000000-0005-0000-0000-0000A7CA0000}"/>
    <cellStyle name="Moneda 3 4 3 2 3" xfId="2097" xr:uid="{00000000-0005-0000-0000-0000A8CA0000}"/>
    <cellStyle name="Moneda 3 4 3 2 3 2" xfId="2098" xr:uid="{00000000-0005-0000-0000-0000A9CA0000}"/>
    <cellStyle name="Moneda 3 4 3 2 4" xfId="2099" xr:uid="{00000000-0005-0000-0000-0000AACA0000}"/>
    <cellStyle name="Moneda 3 4 3 2 5" xfId="2100" xr:uid="{00000000-0005-0000-0000-0000ABCA0000}"/>
    <cellStyle name="Moneda 3 4 3 2 6" xfId="2101" xr:uid="{00000000-0005-0000-0000-0000ACCA0000}"/>
    <cellStyle name="Moneda 3 4 3 3" xfId="2102" xr:uid="{00000000-0005-0000-0000-0000ADCA0000}"/>
    <cellStyle name="Moneda 3 4 3 3 2" xfId="2103" xr:uid="{00000000-0005-0000-0000-0000AECA0000}"/>
    <cellStyle name="Moneda 3 4 3 3 2 2" xfId="2104" xr:uid="{00000000-0005-0000-0000-0000AFCA0000}"/>
    <cellStyle name="Moneda 3 4 3 3 2 2 2" xfId="2105" xr:uid="{00000000-0005-0000-0000-0000B0CA0000}"/>
    <cellStyle name="Moneda 3 4 3 3 2 3" xfId="2106" xr:uid="{00000000-0005-0000-0000-0000B1CA0000}"/>
    <cellStyle name="Moneda 3 4 3 3 2 4" xfId="2107" xr:uid="{00000000-0005-0000-0000-0000B2CA0000}"/>
    <cellStyle name="Moneda 3 4 3 3 2 5" xfId="2108" xr:uid="{00000000-0005-0000-0000-0000B3CA0000}"/>
    <cellStyle name="Moneda 3 4 3 3 3" xfId="2109" xr:uid="{00000000-0005-0000-0000-0000B4CA0000}"/>
    <cellStyle name="Moneda 3 4 3 3 3 2" xfId="2110" xr:uid="{00000000-0005-0000-0000-0000B5CA0000}"/>
    <cellStyle name="Moneda 3 4 3 3 4" xfId="2111" xr:uid="{00000000-0005-0000-0000-0000B6CA0000}"/>
    <cellStyle name="Moneda 3 4 3 3 5" xfId="2112" xr:uid="{00000000-0005-0000-0000-0000B7CA0000}"/>
    <cellStyle name="Moneda 3 4 3 3 6" xfId="2113" xr:uid="{00000000-0005-0000-0000-0000B8CA0000}"/>
    <cellStyle name="Moneda 3 4 3 4" xfId="2114" xr:uid="{00000000-0005-0000-0000-0000B9CA0000}"/>
    <cellStyle name="Moneda 3 4 3 4 2" xfId="2115" xr:uid="{00000000-0005-0000-0000-0000BACA0000}"/>
    <cellStyle name="Moneda 3 4 3 4 2 2" xfId="2116" xr:uid="{00000000-0005-0000-0000-0000BBCA0000}"/>
    <cellStyle name="Moneda 3 4 3 4 3" xfId="2117" xr:uid="{00000000-0005-0000-0000-0000BCCA0000}"/>
    <cellStyle name="Moneda 3 4 3 4 4" xfId="2118" xr:uid="{00000000-0005-0000-0000-0000BDCA0000}"/>
    <cellStyle name="Moneda 3 4 3 4 5" xfId="2119" xr:uid="{00000000-0005-0000-0000-0000BECA0000}"/>
    <cellStyle name="Moneda 3 4 3 5" xfId="2120" xr:uid="{00000000-0005-0000-0000-0000BFCA0000}"/>
    <cellStyle name="Moneda 3 4 3 5 2" xfId="2121" xr:uid="{00000000-0005-0000-0000-0000C0CA0000}"/>
    <cellStyle name="Moneda 3 4 3 6" xfId="2122" xr:uid="{00000000-0005-0000-0000-0000C1CA0000}"/>
    <cellStyle name="Moneda 3 4 3 7" xfId="2123" xr:uid="{00000000-0005-0000-0000-0000C2CA0000}"/>
    <cellStyle name="Moneda 3 4 3 8" xfId="2124" xr:uid="{00000000-0005-0000-0000-0000C3CA0000}"/>
    <cellStyle name="Moneda 3 4 4" xfId="2125" xr:uid="{00000000-0005-0000-0000-0000C4CA0000}"/>
    <cellStyle name="Moneda 3 4 4 2" xfId="2126" xr:uid="{00000000-0005-0000-0000-0000C5CA0000}"/>
    <cellStyle name="Moneda 3 4 4 2 2" xfId="2127" xr:uid="{00000000-0005-0000-0000-0000C6CA0000}"/>
    <cellStyle name="Moneda 3 4 4 2 2 2" xfId="2128" xr:uid="{00000000-0005-0000-0000-0000C7CA0000}"/>
    <cellStyle name="Moneda 3 4 4 2 3" xfId="2129" xr:uid="{00000000-0005-0000-0000-0000C8CA0000}"/>
    <cellStyle name="Moneda 3 4 4 2 4" xfId="2130" xr:uid="{00000000-0005-0000-0000-0000C9CA0000}"/>
    <cellStyle name="Moneda 3 4 4 2 5" xfId="2131" xr:uid="{00000000-0005-0000-0000-0000CACA0000}"/>
    <cellStyle name="Moneda 3 4 4 3" xfId="2132" xr:uid="{00000000-0005-0000-0000-0000CBCA0000}"/>
    <cellStyle name="Moneda 3 4 4 3 2" xfId="2133" xr:uid="{00000000-0005-0000-0000-0000CCCA0000}"/>
    <cellStyle name="Moneda 3 4 4 4" xfId="2134" xr:uid="{00000000-0005-0000-0000-0000CDCA0000}"/>
    <cellStyle name="Moneda 3 4 4 5" xfId="2135" xr:uid="{00000000-0005-0000-0000-0000CECA0000}"/>
    <cellStyle name="Moneda 3 4 4 6" xfId="2136" xr:uid="{00000000-0005-0000-0000-0000CFCA0000}"/>
    <cellStyle name="Moneda 3 4 5" xfId="2137" xr:uid="{00000000-0005-0000-0000-0000D0CA0000}"/>
    <cellStyle name="Moneda 3 4 5 2" xfId="3959" xr:uid="{00000000-0005-0000-0000-0000D1CA0000}"/>
    <cellStyle name="Moneda 3 4 5 2 2" xfId="7389" xr:uid="{00000000-0005-0000-0000-0000D2CA0000}"/>
    <cellStyle name="Moneda 3 4 5 2 2 2" xfId="17784" xr:uid="{00000000-0005-0000-0000-0000D3CA0000}"/>
    <cellStyle name="Moneda 3 4 5 2 2 2 2" xfId="48838" xr:uid="{00000000-0005-0000-0000-0000D4CA0000}"/>
    <cellStyle name="Moneda 3 4 5 2 2 3" xfId="28154" xr:uid="{00000000-0005-0000-0000-0000D5CA0000}"/>
    <cellStyle name="Moneda 3 4 5 2 2 4" xfId="38498" xr:uid="{00000000-0005-0000-0000-0000D6CA0000}"/>
    <cellStyle name="Moneda 3 4 5 2 3" xfId="10869" xr:uid="{00000000-0005-0000-0000-0000D7CA0000}"/>
    <cellStyle name="Moneda 3 4 5 2 3 2" xfId="21235" xr:uid="{00000000-0005-0000-0000-0000D8CA0000}"/>
    <cellStyle name="Moneda 3 4 5 2 3 2 2" xfId="52284" xr:uid="{00000000-0005-0000-0000-0000D9CA0000}"/>
    <cellStyle name="Moneda 3 4 5 2 3 3" xfId="31600" xr:uid="{00000000-0005-0000-0000-0000DACA0000}"/>
    <cellStyle name="Moneda 3 4 5 2 3 4" xfId="41944" xr:uid="{00000000-0005-0000-0000-0000DBCA0000}"/>
    <cellStyle name="Moneda 3 4 5 2 4" xfId="14356" xr:uid="{00000000-0005-0000-0000-0000DCCA0000}"/>
    <cellStyle name="Moneda 3 4 5 2 4 2" xfId="45412" xr:uid="{00000000-0005-0000-0000-0000DDCA0000}"/>
    <cellStyle name="Moneda 3 4 5 2 5" xfId="24728" xr:uid="{00000000-0005-0000-0000-0000DECA0000}"/>
    <cellStyle name="Moneda 3 4 5 2 6" xfId="35072" xr:uid="{00000000-0005-0000-0000-0000DFCA0000}"/>
    <cellStyle name="Moneda 3 4 5 3" xfId="5680" xr:uid="{00000000-0005-0000-0000-0000E0CA0000}"/>
    <cellStyle name="Moneda 3 4 5 3 2" xfId="16077" xr:uid="{00000000-0005-0000-0000-0000E1CA0000}"/>
    <cellStyle name="Moneda 3 4 5 3 2 2" xfId="47132" xr:uid="{00000000-0005-0000-0000-0000E2CA0000}"/>
    <cellStyle name="Moneda 3 4 5 3 3" xfId="26448" xr:uid="{00000000-0005-0000-0000-0000E3CA0000}"/>
    <cellStyle name="Moneda 3 4 5 3 4" xfId="36792" xr:uid="{00000000-0005-0000-0000-0000E4CA0000}"/>
    <cellStyle name="Moneda 3 4 5 4" xfId="9118" xr:uid="{00000000-0005-0000-0000-0000E5CA0000}"/>
    <cellStyle name="Moneda 3 4 5 4 2" xfId="19502" xr:uid="{00000000-0005-0000-0000-0000E6CA0000}"/>
    <cellStyle name="Moneda 3 4 5 4 2 2" xfId="50552" xr:uid="{00000000-0005-0000-0000-0000E7CA0000}"/>
    <cellStyle name="Moneda 3 4 5 4 3" xfId="29868" xr:uid="{00000000-0005-0000-0000-0000E8CA0000}"/>
    <cellStyle name="Moneda 3 4 5 4 4" xfId="40212" xr:uid="{00000000-0005-0000-0000-0000E9CA0000}"/>
    <cellStyle name="Moneda 3 4 5 5" xfId="12650" xr:uid="{00000000-0005-0000-0000-0000EACA0000}"/>
    <cellStyle name="Moneda 3 4 5 5 2" xfId="43706" xr:uid="{00000000-0005-0000-0000-0000EBCA0000}"/>
    <cellStyle name="Moneda 3 4 5 6" xfId="23022" xr:uid="{00000000-0005-0000-0000-0000ECCA0000}"/>
    <cellStyle name="Moneda 3 4 5 7" xfId="33366" xr:uid="{00000000-0005-0000-0000-0000EDCA0000}"/>
    <cellStyle name="Moneda 3 4 6" xfId="2138" xr:uid="{00000000-0005-0000-0000-0000EECA0000}"/>
    <cellStyle name="Moneda 3 4 7" xfId="2139" xr:uid="{00000000-0005-0000-0000-0000EFCA0000}"/>
    <cellStyle name="Moneda 3 4 8" xfId="2140" xr:uid="{00000000-0005-0000-0000-0000F0CA0000}"/>
    <cellStyle name="Moneda 3 4 9" xfId="5679" xr:uid="{00000000-0005-0000-0000-0000F1CA0000}"/>
    <cellStyle name="Moneda 3 4 9 2" xfId="16076" xr:uid="{00000000-0005-0000-0000-0000F2CA0000}"/>
    <cellStyle name="Moneda 3 4 9 2 2" xfId="47131" xr:uid="{00000000-0005-0000-0000-0000F3CA0000}"/>
    <cellStyle name="Moneda 3 4 9 3" xfId="26447" xr:uid="{00000000-0005-0000-0000-0000F4CA0000}"/>
    <cellStyle name="Moneda 3 4 9 4" xfId="36791" xr:uid="{00000000-0005-0000-0000-0000F5CA0000}"/>
    <cellStyle name="Moneda 3 5" xfId="2141" xr:uid="{00000000-0005-0000-0000-0000F6CA0000}"/>
    <cellStyle name="Moneda 3 5 2" xfId="2142" xr:uid="{00000000-0005-0000-0000-0000F7CA0000}"/>
    <cellStyle name="Moneda 3 5 2 2" xfId="2143" xr:uid="{00000000-0005-0000-0000-0000F8CA0000}"/>
    <cellStyle name="Moneda 3 5 2 2 2" xfId="2144" xr:uid="{00000000-0005-0000-0000-0000F9CA0000}"/>
    <cellStyle name="Moneda 3 5 2 3" xfId="2145" xr:uid="{00000000-0005-0000-0000-0000FACA0000}"/>
    <cellStyle name="Moneda 3 5 2 4" xfId="2146" xr:uid="{00000000-0005-0000-0000-0000FBCA0000}"/>
    <cellStyle name="Moneda 3 5 2 5" xfId="2147" xr:uid="{00000000-0005-0000-0000-0000FCCA0000}"/>
    <cellStyle name="Moneda 3 5 3" xfId="2148" xr:uid="{00000000-0005-0000-0000-0000FDCA0000}"/>
    <cellStyle name="Moneda 3 5 3 2" xfId="2149" xr:uid="{00000000-0005-0000-0000-0000FECA0000}"/>
    <cellStyle name="Moneda 3 5 3 3" xfId="2150" xr:uid="{00000000-0005-0000-0000-0000FFCA0000}"/>
    <cellStyle name="Moneda 3 5 4" xfId="2151" xr:uid="{00000000-0005-0000-0000-000000CB0000}"/>
    <cellStyle name="Moneda 3 5 5" xfId="2152" xr:uid="{00000000-0005-0000-0000-000001CB0000}"/>
    <cellStyle name="Moneda 3 5 6" xfId="2153" xr:uid="{00000000-0005-0000-0000-000002CB0000}"/>
    <cellStyle name="Moneda 3 6" xfId="2154" xr:uid="{00000000-0005-0000-0000-000003CB0000}"/>
    <cellStyle name="Moneda 3 6 2" xfId="3960" xr:uid="{00000000-0005-0000-0000-000004CB0000}"/>
    <cellStyle name="Moneda 3 6 2 2" xfId="7390" xr:uid="{00000000-0005-0000-0000-000005CB0000}"/>
    <cellStyle name="Moneda 3 6 2 2 2" xfId="17785" xr:uid="{00000000-0005-0000-0000-000006CB0000}"/>
    <cellStyle name="Moneda 3 6 2 2 2 2" xfId="48839" xr:uid="{00000000-0005-0000-0000-000007CB0000}"/>
    <cellStyle name="Moneda 3 6 2 2 3" xfId="28155" xr:uid="{00000000-0005-0000-0000-000008CB0000}"/>
    <cellStyle name="Moneda 3 6 2 2 4" xfId="38499" xr:uid="{00000000-0005-0000-0000-000009CB0000}"/>
    <cellStyle name="Moneda 3 6 2 3" xfId="10870" xr:uid="{00000000-0005-0000-0000-00000ACB0000}"/>
    <cellStyle name="Moneda 3 6 2 3 2" xfId="21236" xr:uid="{00000000-0005-0000-0000-00000BCB0000}"/>
    <cellStyle name="Moneda 3 6 2 3 2 2" xfId="52285" xr:uid="{00000000-0005-0000-0000-00000CCB0000}"/>
    <cellStyle name="Moneda 3 6 2 3 3" xfId="31601" xr:uid="{00000000-0005-0000-0000-00000DCB0000}"/>
    <cellStyle name="Moneda 3 6 2 3 4" xfId="41945" xr:uid="{00000000-0005-0000-0000-00000ECB0000}"/>
    <cellStyle name="Moneda 3 6 2 4" xfId="14357" xr:uid="{00000000-0005-0000-0000-00000FCB0000}"/>
    <cellStyle name="Moneda 3 6 2 4 2" xfId="45413" xr:uid="{00000000-0005-0000-0000-000010CB0000}"/>
    <cellStyle name="Moneda 3 6 2 5" xfId="24729" xr:uid="{00000000-0005-0000-0000-000011CB0000}"/>
    <cellStyle name="Moneda 3 6 2 6" xfId="35073" xr:uid="{00000000-0005-0000-0000-000012CB0000}"/>
    <cellStyle name="Moneda 3 6 3" xfId="5682" xr:uid="{00000000-0005-0000-0000-000013CB0000}"/>
    <cellStyle name="Moneda 3 6 3 2" xfId="16079" xr:uid="{00000000-0005-0000-0000-000014CB0000}"/>
    <cellStyle name="Moneda 3 6 3 2 2" xfId="47133" xr:uid="{00000000-0005-0000-0000-000015CB0000}"/>
    <cellStyle name="Moneda 3 6 3 3" xfId="26449" xr:uid="{00000000-0005-0000-0000-000016CB0000}"/>
    <cellStyle name="Moneda 3 6 3 4" xfId="36793" xr:uid="{00000000-0005-0000-0000-000017CB0000}"/>
    <cellStyle name="Moneda 3 6 4" xfId="9119" xr:uid="{00000000-0005-0000-0000-000018CB0000}"/>
    <cellStyle name="Moneda 3 6 4 2" xfId="19503" xr:uid="{00000000-0005-0000-0000-000019CB0000}"/>
    <cellStyle name="Moneda 3 6 4 2 2" xfId="50553" xr:uid="{00000000-0005-0000-0000-00001ACB0000}"/>
    <cellStyle name="Moneda 3 6 4 3" xfId="29869" xr:uid="{00000000-0005-0000-0000-00001BCB0000}"/>
    <cellStyle name="Moneda 3 6 4 4" xfId="40213" xr:uid="{00000000-0005-0000-0000-00001CCB0000}"/>
    <cellStyle name="Moneda 3 6 5" xfId="12651" xr:uid="{00000000-0005-0000-0000-00001DCB0000}"/>
    <cellStyle name="Moneda 3 6 5 2" xfId="43707" xr:uid="{00000000-0005-0000-0000-00001ECB0000}"/>
    <cellStyle name="Moneda 3 6 6" xfId="23023" xr:uid="{00000000-0005-0000-0000-00001FCB0000}"/>
    <cellStyle name="Moneda 3 6 7" xfId="33367" xr:uid="{00000000-0005-0000-0000-000020CB0000}"/>
    <cellStyle name="Moneda 3 7" xfId="2268" xr:uid="{00000000-0005-0000-0000-000021CB0000}"/>
    <cellStyle name="Moneda 3 7 2" xfId="5699" xr:uid="{00000000-0005-0000-0000-000022CB0000}"/>
    <cellStyle name="Moneda 3 7 2 2" xfId="10930" xr:uid="{00000000-0005-0000-0000-000023CB0000}"/>
    <cellStyle name="Moneda 3 7 2 2 2" xfId="21278" xr:uid="{00000000-0005-0000-0000-000024CB0000}"/>
    <cellStyle name="Moneda 3 7 2 2 2 2" xfId="52327" xr:uid="{00000000-0005-0000-0000-000025CB0000}"/>
    <cellStyle name="Moneda 3 7 2 2 3" xfId="31643" xr:uid="{00000000-0005-0000-0000-000026CB0000}"/>
    <cellStyle name="Moneda 3 7 2 2 4" xfId="41987" xr:uid="{00000000-0005-0000-0000-000027CB0000}"/>
    <cellStyle name="Moneda 3 7 2 3" xfId="16094" xr:uid="{00000000-0005-0000-0000-000028CB0000}"/>
    <cellStyle name="Moneda 3 7 2 3 2" xfId="47148" xr:uid="{00000000-0005-0000-0000-000029CB0000}"/>
    <cellStyle name="Moneda 3 7 2 4" xfId="26464" xr:uid="{00000000-0005-0000-0000-00002ACB0000}"/>
    <cellStyle name="Moneda 3 7 2 5" xfId="36808" xr:uid="{00000000-0005-0000-0000-00002BCB0000}"/>
    <cellStyle name="Moneda 3 7 3" xfId="9179" xr:uid="{00000000-0005-0000-0000-00002CCB0000}"/>
    <cellStyle name="Moneda 3 7 3 2" xfId="19545" xr:uid="{00000000-0005-0000-0000-00002DCB0000}"/>
    <cellStyle name="Moneda 3 7 3 2 2" xfId="50594" xr:uid="{00000000-0005-0000-0000-00002ECB0000}"/>
    <cellStyle name="Moneda 3 7 3 3" xfId="29910" xr:uid="{00000000-0005-0000-0000-00002FCB0000}"/>
    <cellStyle name="Moneda 3 7 3 4" xfId="40254" xr:uid="{00000000-0005-0000-0000-000030CB0000}"/>
    <cellStyle name="Moneda 3 7 4" xfId="12666" xr:uid="{00000000-0005-0000-0000-000031CB0000}"/>
    <cellStyle name="Moneda 3 7 4 2" xfId="43722" xr:uid="{00000000-0005-0000-0000-000032CB0000}"/>
    <cellStyle name="Moneda 3 7 5" xfId="23038" xr:uid="{00000000-0005-0000-0000-000033CB0000}"/>
    <cellStyle name="Moneda 3 7 6" xfId="33382" xr:uid="{00000000-0005-0000-0000-000034CB0000}"/>
    <cellStyle name="Moneda 3 8" xfId="5678" xr:uid="{00000000-0005-0000-0000-000035CB0000}"/>
    <cellStyle name="Moneda 3 8 2" xfId="10910" xr:uid="{00000000-0005-0000-0000-000036CB0000}"/>
    <cellStyle name="Moneda 3 8 2 2" xfId="21259" xr:uid="{00000000-0005-0000-0000-000037CB0000}"/>
    <cellStyle name="Moneda 3 8 2 2 2" xfId="52308" xr:uid="{00000000-0005-0000-0000-000038CB0000}"/>
    <cellStyle name="Moneda 3 8 2 3" xfId="31624" xr:uid="{00000000-0005-0000-0000-000039CB0000}"/>
    <cellStyle name="Moneda 3 8 2 4" xfId="41968" xr:uid="{00000000-0005-0000-0000-00003ACB0000}"/>
    <cellStyle name="Moneda 3 8 3" xfId="16075" xr:uid="{00000000-0005-0000-0000-00003BCB0000}"/>
    <cellStyle name="Moneda 3 8 3 2" xfId="47130" xr:uid="{00000000-0005-0000-0000-00003CCB0000}"/>
    <cellStyle name="Moneda 3 8 4" xfId="26446" xr:uid="{00000000-0005-0000-0000-00003DCB0000}"/>
    <cellStyle name="Moneda 3 8 5" xfId="36790" xr:uid="{00000000-0005-0000-0000-00003ECB0000}"/>
    <cellStyle name="Moneda 3 9" xfId="12648" xr:uid="{00000000-0005-0000-0000-00003FCB0000}"/>
    <cellStyle name="Moneda 3 9 2" xfId="43704" xr:uid="{00000000-0005-0000-0000-000040CB0000}"/>
    <cellStyle name="Moneda 30" xfId="52367" xr:uid="{00000000-0005-0000-0000-000041CB0000}"/>
    <cellStyle name="Moneda 31" xfId="52373" xr:uid="{00000000-0005-0000-0000-000042CB0000}"/>
    <cellStyle name="Moneda 32" xfId="52372" xr:uid="{00000000-0005-0000-0000-000043CB0000}"/>
    <cellStyle name="Moneda 33" xfId="52377" xr:uid="{00000000-0005-0000-0000-000044CB0000}"/>
    <cellStyle name="Moneda 34" xfId="52376" xr:uid="{00000000-0005-0000-0000-000045CB0000}"/>
    <cellStyle name="Moneda 35" xfId="52381" xr:uid="{00000000-0005-0000-0000-000046CB0000}"/>
    <cellStyle name="Moneda 36" xfId="52378" xr:uid="{00000000-0005-0000-0000-000047CB0000}"/>
    <cellStyle name="Moneda 37" xfId="52382" xr:uid="{00000000-0005-0000-0000-000048CB0000}"/>
    <cellStyle name="Moneda 38" xfId="52383" xr:uid="{00000000-0005-0000-0000-000049CB0000}"/>
    <cellStyle name="Moneda 4" xfId="2155" xr:uid="{00000000-0005-0000-0000-00004ACB0000}"/>
    <cellStyle name="Moneda 4 2" xfId="2156" xr:uid="{00000000-0005-0000-0000-00004BCB0000}"/>
    <cellStyle name="Moneda 4 3" xfId="2157" xr:uid="{00000000-0005-0000-0000-00004CCB0000}"/>
    <cellStyle name="Moneda 4 3 2" xfId="2158" xr:uid="{00000000-0005-0000-0000-00004DCB0000}"/>
    <cellStyle name="Moneda 4 3 2 2" xfId="2159" xr:uid="{00000000-0005-0000-0000-00004ECB0000}"/>
    <cellStyle name="Moneda 4 3 2 2 2" xfId="2160" xr:uid="{00000000-0005-0000-0000-00004FCB0000}"/>
    <cellStyle name="Moneda 4 3 2 2 2 2" xfId="2161" xr:uid="{00000000-0005-0000-0000-000050CB0000}"/>
    <cellStyle name="Moneda 4 3 2 2 3" xfId="2162" xr:uid="{00000000-0005-0000-0000-000051CB0000}"/>
    <cellStyle name="Moneda 4 3 2 2 4" xfId="2163" xr:uid="{00000000-0005-0000-0000-000052CB0000}"/>
    <cellStyle name="Moneda 4 3 2 2 5" xfId="2164" xr:uid="{00000000-0005-0000-0000-000053CB0000}"/>
    <cellStyle name="Moneda 4 3 2 3" xfId="2165" xr:uid="{00000000-0005-0000-0000-000054CB0000}"/>
    <cellStyle name="Moneda 4 3 2 3 2" xfId="2166" xr:uid="{00000000-0005-0000-0000-000055CB0000}"/>
    <cellStyle name="Moneda 4 3 2 3 3" xfId="2167" xr:uid="{00000000-0005-0000-0000-000056CB0000}"/>
    <cellStyle name="Moneda 4 3 2 4" xfId="2168" xr:uid="{00000000-0005-0000-0000-000057CB0000}"/>
    <cellStyle name="Moneda 4 3 2 5" xfId="2169" xr:uid="{00000000-0005-0000-0000-000058CB0000}"/>
    <cellStyle name="Moneda 4 3 2 6" xfId="2170" xr:uid="{00000000-0005-0000-0000-000059CB0000}"/>
    <cellStyle name="Moneda 4 3 2 7" xfId="2171" xr:uid="{00000000-0005-0000-0000-00005ACB0000}"/>
    <cellStyle name="Moneda 4 3 2 8" xfId="2172" xr:uid="{00000000-0005-0000-0000-00005BCB0000}"/>
    <cellStyle name="Moneda 4 3 3" xfId="2173" xr:uid="{00000000-0005-0000-0000-00005CCB0000}"/>
    <cellStyle name="Moneda 4 3 3 2" xfId="2174" xr:uid="{00000000-0005-0000-0000-00005DCB0000}"/>
    <cellStyle name="Moneda 4 3 3 2 2" xfId="2175" xr:uid="{00000000-0005-0000-0000-00005ECB0000}"/>
    <cellStyle name="Moneda 4 3 3 3" xfId="2176" xr:uid="{00000000-0005-0000-0000-00005FCB0000}"/>
    <cellStyle name="Moneda 4 3 3 4" xfId="2177" xr:uid="{00000000-0005-0000-0000-000060CB0000}"/>
    <cellStyle name="Moneda 4 3 3 5" xfId="2178" xr:uid="{00000000-0005-0000-0000-000061CB0000}"/>
    <cellStyle name="Moneda 4 3 4" xfId="2179" xr:uid="{00000000-0005-0000-0000-000062CB0000}"/>
    <cellStyle name="Moneda 4 3 4 2" xfId="2180" xr:uid="{00000000-0005-0000-0000-000063CB0000}"/>
    <cellStyle name="Moneda 4 3 4 3" xfId="2181" xr:uid="{00000000-0005-0000-0000-000064CB0000}"/>
    <cellStyle name="Moneda 4 3 5" xfId="2182" xr:uid="{00000000-0005-0000-0000-000065CB0000}"/>
    <cellStyle name="Moneda 4 3 6" xfId="2183" xr:uid="{00000000-0005-0000-0000-000066CB0000}"/>
    <cellStyle name="Moneda 4 3 7" xfId="2184" xr:uid="{00000000-0005-0000-0000-000067CB0000}"/>
    <cellStyle name="Moneda 4 3 8" xfId="2185" xr:uid="{00000000-0005-0000-0000-000068CB0000}"/>
    <cellStyle name="Moneda 4 3 9" xfId="2186" xr:uid="{00000000-0005-0000-0000-000069CB0000}"/>
    <cellStyle name="Moneda 4_Hoja1" xfId="52390" xr:uid="{E99E706E-CAF8-483A-916E-CE8F6D2EC9B4}"/>
    <cellStyle name="Moneda 5" xfId="2187" xr:uid="{00000000-0005-0000-0000-00006ACB0000}"/>
    <cellStyle name="Moneda 6" xfId="2188" xr:uid="{00000000-0005-0000-0000-00006BCB0000}"/>
    <cellStyle name="Moneda 6 2" xfId="2189" xr:uid="{00000000-0005-0000-0000-00006CCB0000}"/>
    <cellStyle name="Moneda 6 2 2" xfId="2190" xr:uid="{00000000-0005-0000-0000-00006DCB0000}"/>
    <cellStyle name="Moneda 6 2 2 2" xfId="2191" xr:uid="{00000000-0005-0000-0000-00006ECB0000}"/>
    <cellStyle name="Moneda 6 2 3" xfId="2192" xr:uid="{00000000-0005-0000-0000-00006FCB0000}"/>
    <cellStyle name="Moneda 6 3" xfId="2193" xr:uid="{00000000-0005-0000-0000-000070CB0000}"/>
    <cellStyle name="Moneda 6 4" xfId="2194" xr:uid="{00000000-0005-0000-0000-000071CB0000}"/>
    <cellStyle name="Moneda 7" xfId="2195" xr:uid="{00000000-0005-0000-0000-000072CB0000}"/>
    <cellStyle name="Moneda 7 2" xfId="2196" xr:uid="{00000000-0005-0000-0000-000073CB0000}"/>
    <cellStyle name="Moneda 7 2 2" xfId="2197" xr:uid="{00000000-0005-0000-0000-000074CB0000}"/>
    <cellStyle name="Moneda 7 3" xfId="2198" xr:uid="{00000000-0005-0000-0000-000075CB0000}"/>
    <cellStyle name="Moneda 7 4" xfId="2199" xr:uid="{00000000-0005-0000-0000-000076CB0000}"/>
    <cellStyle name="Moneda 7 5" xfId="2200" xr:uid="{00000000-0005-0000-0000-000077CB0000}"/>
    <cellStyle name="Moneda 8" xfId="2201" xr:uid="{00000000-0005-0000-0000-000078CB0000}"/>
    <cellStyle name="Moneda 9" xfId="2202" xr:uid="{00000000-0005-0000-0000-000079CB0000}"/>
    <cellStyle name="Neutral 2" xfId="2203" xr:uid="{00000000-0005-0000-0000-00007ACB0000}"/>
    <cellStyle name="Neutral 3" xfId="9131" xr:uid="{00000000-0005-0000-0000-00007BCB0000}"/>
    <cellStyle name="Normal" xfId="0" builtinId="0"/>
    <cellStyle name="Normal 10" xfId="2264" xr:uid="{00000000-0005-0000-0000-00007DCB0000}"/>
    <cellStyle name="Normal 10 2" xfId="5695" xr:uid="{00000000-0005-0000-0000-00007ECB0000}"/>
    <cellStyle name="Normal 11" xfId="7404" xr:uid="{00000000-0005-0000-0000-00007FCB0000}"/>
    <cellStyle name="Normal 11 2" xfId="17799" xr:uid="{00000000-0005-0000-0000-000080CB0000}"/>
    <cellStyle name="Normal 12" xfId="7406" xr:uid="{00000000-0005-0000-0000-000081CB0000}"/>
    <cellStyle name="Normal 12 2" xfId="17800" xr:uid="{00000000-0005-0000-0000-000082CB0000}"/>
    <cellStyle name="Normal 13" xfId="7403" xr:uid="{00000000-0005-0000-0000-000083CB0000}"/>
    <cellStyle name="Normal 13 2" xfId="17798" xr:uid="{00000000-0005-0000-0000-000084CB0000}"/>
    <cellStyle name="Normal 14" xfId="5681" xr:uid="{00000000-0005-0000-0000-000085CB0000}"/>
    <cellStyle name="Normal 14 2" xfId="16078" xr:uid="{00000000-0005-0000-0000-000086CB0000}"/>
    <cellStyle name="Normal 15" xfId="7402" xr:uid="{00000000-0005-0000-0000-000087CB0000}"/>
    <cellStyle name="Normal 15 2" xfId="17797" xr:uid="{00000000-0005-0000-0000-000088CB0000}"/>
    <cellStyle name="Normal 16" xfId="5671" xr:uid="{00000000-0005-0000-0000-000089CB0000}"/>
    <cellStyle name="Normal 16 2" xfId="16068" xr:uid="{00000000-0005-0000-0000-00008ACB0000}"/>
    <cellStyle name="Normal 17" xfId="7407" xr:uid="{00000000-0005-0000-0000-00008BCB0000}"/>
    <cellStyle name="Normal 17 2" xfId="17801" xr:uid="{00000000-0005-0000-0000-00008CCB0000}"/>
    <cellStyle name="Normal 17 2 2" xfId="48851" xr:uid="{00000000-0005-0000-0000-00008DCB0000}"/>
    <cellStyle name="Normal 17 3" xfId="28167" xr:uid="{00000000-0005-0000-0000-00008ECB0000}"/>
    <cellStyle name="Normal 17 4" xfId="38511" xr:uid="{00000000-0005-0000-0000-00008FCB0000}"/>
    <cellStyle name="Normal 17_Hoja1" xfId="52391" xr:uid="{485960A9-83AB-4A47-B19C-A89535F936D1}"/>
    <cellStyle name="Normal 18" xfId="7423" xr:uid="{00000000-0005-0000-0000-000090CB0000}"/>
    <cellStyle name="Normal 18 2" xfId="17808" xr:uid="{00000000-0005-0000-0000-000091CB0000}"/>
    <cellStyle name="Normal 18 2 2" xfId="48858" xr:uid="{00000000-0005-0000-0000-000092CB0000}"/>
    <cellStyle name="Normal 18 3" xfId="28174" xr:uid="{00000000-0005-0000-0000-000093CB0000}"/>
    <cellStyle name="Normal 18 4" xfId="38518" xr:uid="{00000000-0005-0000-0000-000094CB0000}"/>
    <cellStyle name="Normal 18_Hoja1" xfId="52392" xr:uid="{040FB4BD-B4BD-4F20-B76E-ABC3BBEE54BB}"/>
    <cellStyle name="Normal 19" xfId="9164" xr:uid="{00000000-0005-0000-0000-000095CB0000}"/>
    <cellStyle name="Normal 19 2" xfId="19530" xr:uid="{00000000-0005-0000-0000-000096CB0000}"/>
    <cellStyle name="Normal 2" xfId="14" xr:uid="{00000000-0005-0000-0000-000097CB0000}"/>
    <cellStyle name="Normal 2 10" xfId="2204" xr:uid="{00000000-0005-0000-0000-000098CB0000}"/>
    <cellStyle name="Normal 2 10 2" xfId="9" xr:uid="{00000000-0005-0000-0000-000099CB0000}"/>
    <cellStyle name="Normal 2 2" xfId="2205" xr:uid="{00000000-0005-0000-0000-00009ACB0000}"/>
    <cellStyle name="Normal 2 2 2" xfId="3961" xr:uid="{00000000-0005-0000-0000-00009BCB0000}"/>
    <cellStyle name="Normal 2 2 2 2" xfId="7391" xr:uid="{00000000-0005-0000-0000-00009CCB0000}"/>
    <cellStyle name="Normal 2 2 2 2 2" xfId="17786" xr:uid="{00000000-0005-0000-0000-00009DCB0000}"/>
    <cellStyle name="Normal 2 2 2 2 2 2" xfId="48840" xr:uid="{00000000-0005-0000-0000-00009ECB0000}"/>
    <cellStyle name="Normal 2 2 2 2 3" xfId="28156" xr:uid="{00000000-0005-0000-0000-00009FCB0000}"/>
    <cellStyle name="Normal 2 2 2 2 4" xfId="38500" xr:uid="{00000000-0005-0000-0000-0000A0CB0000}"/>
    <cellStyle name="Normal 2 2 2 3" xfId="10871" xr:uid="{00000000-0005-0000-0000-0000A1CB0000}"/>
    <cellStyle name="Normal 2 2 2 3 2" xfId="21237" xr:uid="{00000000-0005-0000-0000-0000A2CB0000}"/>
    <cellStyle name="Normal 2 2 2 3 2 2" xfId="52286" xr:uid="{00000000-0005-0000-0000-0000A3CB0000}"/>
    <cellStyle name="Normal 2 2 2 3 3" xfId="31602" xr:uid="{00000000-0005-0000-0000-0000A4CB0000}"/>
    <cellStyle name="Normal 2 2 2 3 4" xfId="41946" xr:uid="{00000000-0005-0000-0000-0000A5CB0000}"/>
    <cellStyle name="Normal 2 2 2 4" xfId="14358" xr:uid="{00000000-0005-0000-0000-0000A6CB0000}"/>
    <cellStyle name="Normal 2 2 2 4 2" xfId="45414" xr:uid="{00000000-0005-0000-0000-0000A7CB0000}"/>
    <cellStyle name="Normal 2 2 2 5" xfId="24730" xr:uid="{00000000-0005-0000-0000-0000A8CB0000}"/>
    <cellStyle name="Normal 2 2 2 6" xfId="35074" xr:uid="{00000000-0005-0000-0000-0000A9CB0000}"/>
    <cellStyle name="Normal 2 2 3" xfId="5683" xr:uid="{00000000-0005-0000-0000-0000AACB0000}"/>
    <cellStyle name="Normal 2 2 3 2" xfId="16080" xr:uid="{00000000-0005-0000-0000-0000ABCB0000}"/>
    <cellStyle name="Normal 2 2 3 2 2" xfId="47134" xr:uid="{00000000-0005-0000-0000-0000ACCB0000}"/>
    <cellStyle name="Normal 2 2 3 3" xfId="26450" xr:uid="{00000000-0005-0000-0000-0000ADCB0000}"/>
    <cellStyle name="Normal 2 2 3 4" xfId="36794" xr:uid="{00000000-0005-0000-0000-0000AECB0000}"/>
    <cellStyle name="Normal 2 2 4" xfId="9121" xr:uid="{00000000-0005-0000-0000-0000AFCB0000}"/>
    <cellStyle name="Normal 2 2 4 2" xfId="19505" xr:uid="{00000000-0005-0000-0000-0000B0CB0000}"/>
    <cellStyle name="Normal 2 2 4 2 2" xfId="50555" xr:uid="{00000000-0005-0000-0000-0000B1CB0000}"/>
    <cellStyle name="Normal 2 2 4 3" xfId="29871" xr:uid="{00000000-0005-0000-0000-0000B2CB0000}"/>
    <cellStyle name="Normal 2 2 4 4" xfId="40215" xr:uid="{00000000-0005-0000-0000-0000B3CB0000}"/>
    <cellStyle name="Normal 2 2 5" xfId="12652" xr:uid="{00000000-0005-0000-0000-0000B4CB0000}"/>
    <cellStyle name="Normal 2 2 5 2" xfId="43708" xr:uid="{00000000-0005-0000-0000-0000B5CB0000}"/>
    <cellStyle name="Normal 2 2 6" xfId="23024" xr:uid="{00000000-0005-0000-0000-0000B6CB0000}"/>
    <cellStyle name="Normal 2 2 7" xfId="33368" xr:uid="{00000000-0005-0000-0000-0000B7CB0000}"/>
    <cellStyle name="Normal 2 3" xfId="10" xr:uid="{00000000-0005-0000-0000-0000B8CB0000}"/>
    <cellStyle name="Normal 2 4" xfId="10896" xr:uid="{00000000-0005-0000-0000-0000B9CB0000}"/>
    <cellStyle name="Normal 20" xfId="10935" xr:uid="{00000000-0005-0000-0000-0000BACB0000}"/>
    <cellStyle name="Normal 20 2" xfId="21283" xr:uid="{00000000-0005-0000-0000-0000BBCB0000}"/>
    <cellStyle name="Normal 21" xfId="10936" xr:uid="{00000000-0005-0000-0000-0000BCCB0000}"/>
    <cellStyle name="Normal 21 2" xfId="31648" xr:uid="{00000000-0005-0000-0000-0000BDCB0000}"/>
    <cellStyle name="Normal 21 3" xfId="41992" xr:uid="{00000000-0005-0000-0000-0000BECB0000}"/>
    <cellStyle name="Normal 22" xfId="31653" xr:uid="{00000000-0005-0000-0000-0000BFCB0000}"/>
    <cellStyle name="Normal 23" xfId="52364" xr:uid="{00000000-0005-0000-0000-0000C0CB0000}"/>
    <cellStyle name="Normal 3" xfId="2206" xr:uid="{00000000-0005-0000-0000-0000C1CB0000}"/>
    <cellStyle name="Normal 3 2" xfId="2207" xr:uid="{00000000-0005-0000-0000-0000C2CB0000}"/>
    <cellStyle name="Normal 3 2 2" xfId="11" xr:uid="{00000000-0005-0000-0000-0000C3CB0000}"/>
    <cellStyle name="Normal 3 2 3" xfId="2208" xr:uid="{00000000-0005-0000-0000-0000C4CB0000}"/>
    <cellStyle name="Normal 3 2 4" xfId="10898" xr:uid="{00000000-0005-0000-0000-0000C5CB0000}"/>
    <cellStyle name="Normal 3 3" xfId="10897" xr:uid="{00000000-0005-0000-0000-0000C6CB0000}"/>
    <cellStyle name="Normal 3_Hoja1" xfId="52393" xr:uid="{B4836E98-DE90-479A-A72F-58599206305F}"/>
    <cellStyle name="Normal 4" xfId="2209" xr:uid="{00000000-0005-0000-0000-0000C7CB0000}"/>
    <cellStyle name="Normal 4 2" xfId="2210" xr:uid="{00000000-0005-0000-0000-0000C8CB0000}"/>
    <cellStyle name="Normal 4 2 2" xfId="10900" xr:uid="{00000000-0005-0000-0000-0000C9CB0000}"/>
    <cellStyle name="Normal 4 3" xfId="2269" xr:uid="{00000000-0005-0000-0000-0000CACB0000}"/>
    <cellStyle name="Normal 4 3 2" xfId="5700" xr:uid="{00000000-0005-0000-0000-0000CBCB0000}"/>
    <cellStyle name="Normal 4 3 2 2" xfId="16095" xr:uid="{00000000-0005-0000-0000-0000CCCB0000}"/>
    <cellStyle name="Normal 4 3 2 2 2" xfId="47149" xr:uid="{00000000-0005-0000-0000-0000CDCB0000}"/>
    <cellStyle name="Normal 4 3 2 3" xfId="26465" xr:uid="{00000000-0005-0000-0000-0000CECB0000}"/>
    <cellStyle name="Normal 4 3 2 4" xfId="36809" xr:uid="{00000000-0005-0000-0000-0000CFCB0000}"/>
    <cellStyle name="Normal 4 3 3" xfId="9180" xr:uid="{00000000-0005-0000-0000-0000D0CB0000}"/>
    <cellStyle name="Normal 4 3 3 2" xfId="19546" xr:uid="{00000000-0005-0000-0000-0000D1CB0000}"/>
    <cellStyle name="Normal 4 3 3 2 2" xfId="50595" xr:uid="{00000000-0005-0000-0000-0000D2CB0000}"/>
    <cellStyle name="Normal 4 3 3 3" xfId="29911" xr:uid="{00000000-0005-0000-0000-0000D3CB0000}"/>
    <cellStyle name="Normal 4 3 3 4" xfId="40255" xr:uid="{00000000-0005-0000-0000-0000D4CB0000}"/>
    <cellStyle name="Normal 4 3 4" xfId="10899" xr:uid="{00000000-0005-0000-0000-0000D5CB0000}"/>
    <cellStyle name="Normal 4 3 5" xfId="12667" xr:uid="{00000000-0005-0000-0000-0000D6CB0000}"/>
    <cellStyle name="Normal 4 3 5 2" xfId="43723" xr:uid="{00000000-0005-0000-0000-0000D7CB0000}"/>
    <cellStyle name="Normal 4 3 6" xfId="23039" xr:uid="{00000000-0005-0000-0000-0000D8CB0000}"/>
    <cellStyle name="Normal 4 3 7" xfId="33383" xr:uid="{00000000-0005-0000-0000-0000D9CB0000}"/>
    <cellStyle name="Normal 4 4" xfId="10906" xr:uid="{00000000-0005-0000-0000-0000DACB0000}"/>
    <cellStyle name="Normal 4 4 2" xfId="21255" xr:uid="{00000000-0005-0000-0000-0000DBCB0000}"/>
    <cellStyle name="Normal 4 4 2 2" xfId="52304" xr:uid="{00000000-0005-0000-0000-0000DCCB0000}"/>
    <cellStyle name="Normal 4 4 3" xfId="31620" xr:uid="{00000000-0005-0000-0000-0000DDCB0000}"/>
    <cellStyle name="Normal 4 4 4" xfId="41964" xr:uid="{00000000-0005-0000-0000-0000DECB0000}"/>
    <cellStyle name="Normal 4_Hoja1" xfId="2211" xr:uid="{00000000-0005-0000-0000-0000DFCB0000}"/>
    <cellStyle name="Normal 5" xfId="12" xr:uid="{00000000-0005-0000-0000-0000E0CB0000}"/>
    <cellStyle name="Normal 5 2" xfId="2212" xr:uid="{00000000-0005-0000-0000-0000E1CB0000}"/>
    <cellStyle name="Normal 6" xfId="2213" xr:uid="{00000000-0005-0000-0000-0000E2CB0000}"/>
    <cellStyle name="Normal 6 2" xfId="2214" xr:uid="{00000000-0005-0000-0000-0000E3CB0000}"/>
    <cellStyle name="Normal 7" xfId="13" xr:uid="{00000000-0005-0000-0000-0000E4CB0000}"/>
    <cellStyle name="Normal 7 2" xfId="3976" xr:uid="{00000000-0005-0000-0000-0000E5CB0000}"/>
    <cellStyle name="Normal 7 2 2" xfId="10914" xr:uid="{00000000-0005-0000-0000-0000E6CB0000}"/>
    <cellStyle name="Normal 7 2 2 2" xfId="21262" xr:uid="{00000000-0005-0000-0000-0000E7CB0000}"/>
    <cellStyle name="Normal 7 2 2 2 2" xfId="52311" xr:uid="{00000000-0005-0000-0000-0000E8CB0000}"/>
    <cellStyle name="Normal 7 2 2 3" xfId="31627" xr:uid="{00000000-0005-0000-0000-0000E9CB0000}"/>
    <cellStyle name="Normal 7 2 2 4" xfId="41971" xr:uid="{00000000-0005-0000-0000-0000EACB0000}"/>
    <cellStyle name="Normal 7 2 3" xfId="14373" xr:uid="{00000000-0005-0000-0000-0000EBCB0000}"/>
    <cellStyle name="Normal 7 2 3 2" xfId="45429" xr:uid="{00000000-0005-0000-0000-0000ECCB0000}"/>
    <cellStyle name="Normal 7 2 4" xfId="24745" xr:uid="{00000000-0005-0000-0000-0000EDCB0000}"/>
    <cellStyle name="Normal 7 2 5" xfId="35089" xr:uid="{00000000-0005-0000-0000-0000EECB0000}"/>
    <cellStyle name="Normal 7 3" xfId="9166" xr:uid="{00000000-0005-0000-0000-0000EFCB0000}"/>
    <cellStyle name="Normal 7 3 2" xfId="19532" xr:uid="{00000000-0005-0000-0000-0000F0CB0000}"/>
    <cellStyle name="Normal 7 3 2 2" xfId="50581" xr:uid="{00000000-0005-0000-0000-0000F1CB0000}"/>
    <cellStyle name="Normal 7 3 3" xfId="29897" xr:uid="{00000000-0005-0000-0000-0000F2CB0000}"/>
    <cellStyle name="Normal 7 3 4" xfId="40241" xr:uid="{00000000-0005-0000-0000-0000F3CB0000}"/>
    <cellStyle name="Normal 7 4" xfId="10947" xr:uid="{00000000-0005-0000-0000-0000F4CB0000}"/>
    <cellStyle name="Normal 7 4 2" xfId="42003" xr:uid="{00000000-0005-0000-0000-0000F5CB0000}"/>
    <cellStyle name="Normal 7 5" xfId="21319" xr:uid="{00000000-0005-0000-0000-0000F6CB0000}"/>
    <cellStyle name="Normal 7 6" xfId="31663" xr:uid="{00000000-0005-0000-0000-0000F7CB0000}"/>
    <cellStyle name="Normal 8" xfId="2215" xr:uid="{00000000-0005-0000-0000-0000F8CB0000}"/>
    <cellStyle name="Normal 9" xfId="2259" xr:uid="{00000000-0005-0000-0000-0000F9CB0000}"/>
    <cellStyle name="Normal 9 2" xfId="5691" xr:uid="{00000000-0005-0000-0000-0000FACB0000}"/>
    <cellStyle name="Normal 9_Hoja1" xfId="52394" xr:uid="{786E1836-835A-44E2-8FAA-2ECA729BE400}"/>
    <cellStyle name="Normal_Hoja1" xfId="8" xr:uid="{00000000-0005-0000-0000-0000FBCB0000}"/>
    <cellStyle name="Notas 2" xfId="2216" xr:uid="{00000000-0005-0000-0000-0000FCCB0000}"/>
    <cellStyle name="Notas 2 2" xfId="2217" xr:uid="{00000000-0005-0000-0000-0000FDCB0000}"/>
    <cellStyle name="Notas 3" xfId="2218" xr:uid="{00000000-0005-0000-0000-0000FECB0000}"/>
    <cellStyle name="Notas 4" xfId="2219" xr:uid="{00000000-0005-0000-0000-0000FFCB0000}"/>
    <cellStyle name="Notas 5" xfId="9133" xr:uid="{00000000-0005-0000-0000-000000CC0000}"/>
    <cellStyle name="Notas 5 2" xfId="19512" xr:uid="{00000000-0005-0000-0000-000001CC0000}"/>
    <cellStyle name="Notas 5 2 2" xfId="50562" xr:uid="{00000000-0005-0000-0000-000002CC0000}"/>
    <cellStyle name="Notas 5 3" xfId="29878" xr:uid="{00000000-0005-0000-0000-000003CC0000}"/>
    <cellStyle name="Notas 5 4" xfId="40222" xr:uid="{00000000-0005-0000-0000-000004CC0000}"/>
    <cellStyle name="Porcentaje" xfId="1" builtinId="5"/>
    <cellStyle name="Porcentaje 10" xfId="2260" xr:uid="{00000000-0005-0000-0000-000006CC0000}"/>
    <cellStyle name="Porcentaje 11" xfId="9126" xr:uid="{00000000-0005-0000-0000-000007CC0000}"/>
    <cellStyle name="Porcentaje 11 2" xfId="19510" xr:uid="{00000000-0005-0000-0000-000008CC0000}"/>
    <cellStyle name="Porcentaje 11 2 2" xfId="50560" xr:uid="{00000000-0005-0000-0000-000009CC0000}"/>
    <cellStyle name="Porcentaje 11 3" xfId="29876" xr:uid="{00000000-0005-0000-0000-00000ACC0000}"/>
    <cellStyle name="Porcentaje 11 4" xfId="40220" xr:uid="{00000000-0005-0000-0000-00000BCC0000}"/>
    <cellStyle name="Porcentaje 12" xfId="21314" xr:uid="{00000000-0005-0000-0000-00000CCC0000}"/>
    <cellStyle name="Porcentaje 12 2" xfId="31651" xr:uid="{00000000-0005-0000-0000-00000DCC0000}"/>
    <cellStyle name="Porcentaje 12 3" xfId="52362" xr:uid="{00000000-0005-0000-0000-00000ECC0000}"/>
    <cellStyle name="Porcentaje 13" xfId="52369" xr:uid="{00000000-0005-0000-0000-00000FCC0000}"/>
    <cellStyle name="Porcentaje 2" xfId="2220" xr:uid="{00000000-0005-0000-0000-000010CC0000}"/>
    <cellStyle name="Porcentaje 2 2" xfId="16" xr:uid="{00000000-0005-0000-0000-000011CC0000}"/>
    <cellStyle name="Porcentaje 2 3" xfId="2221" xr:uid="{00000000-0005-0000-0000-000012CC0000}"/>
    <cellStyle name="Porcentaje 2 3 2" xfId="2222" xr:uid="{00000000-0005-0000-0000-000013CC0000}"/>
    <cellStyle name="Porcentaje 2 3 3" xfId="2223" xr:uid="{00000000-0005-0000-0000-000014CC0000}"/>
    <cellStyle name="Porcentaje 2 3 4" xfId="2224" xr:uid="{00000000-0005-0000-0000-000015CC0000}"/>
    <cellStyle name="Porcentaje 3" xfId="2225" xr:uid="{00000000-0005-0000-0000-000016CC0000}"/>
    <cellStyle name="Porcentaje 3 2" xfId="2270" xr:uid="{00000000-0005-0000-0000-000017CC0000}"/>
    <cellStyle name="Porcentaje 3 2 2" xfId="10901" xr:uid="{00000000-0005-0000-0000-000018CC0000}"/>
    <cellStyle name="Porcentaje 3 3" xfId="10911" xr:uid="{00000000-0005-0000-0000-000019CC0000}"/>
    <cellStyle name="Porcentaje 4" xfId="2226" xr:uid="{00000000-0005-0000-0000-00001ACC0000}"/>
    <cellStyle name="Porcentaje 4 2" xfId="2227" xr:uid="{00000000-0005-0000-0000-00001BCC0000}"/>
    <cellStyle name="Porcentaje 4 2 2" xfId="2228" xr:uid="{00000000-0005-0000-0000-00001CCC0000}"/>
    <cellStyle name="Porcentaje 4 3" xfId="2229" xr:uid="{00000000-0005-0000-0000-00001DCC0000}"/>
    <cellStyle name="Porcentaje 4 4" xfId="2230" xr:uid="{00000000-0005-0000-0000-00001ECC0000}"/>
    <cellStyle name="Porcentaje 4 5" xfId="2271" xr:uid="{00000000-0005-0000-0000-00001FCC0000}"/>
    <cellStyle name="Porcentaje 4 5 2" xfId="5701" xr:uid="{00000000-0005-0000-0000-000020CC0000}"/>
    <cellStyle name="Porcentaje 4 5 2 2" xfId="16096" xr:uid="{00000000-0005-0000-0000-000021CC0000}"/>
    <cellStyle name="Porcentaje 4 5 2 2 2" xfId="47150" xr:uid="{00000000-0005-0000-0000-000022CC0000}"/>
    <cellStyle name="Porcentaje 4 5 2 3" xfId="26466" xr:uid="{00000000-0005-0000-0000-000023CC0000}"/>
    <cellStyle name="Porcentaje 4 5 2 4" xfId="36810" xr:uid="{00000000-0005-0000-0000-000024CC0000}"/>
    <cellStyle name="Porcentaje 4 5 3" xfId="9181" xr:uid="{00000000-0005-0000-0000-000025CC0000}"/>
    <cellStyle name="Porcentaje 4 5 3 2" xfId="19547" xr:uid="{00000000-0005-0000-0000-000026CC0000}"/>
    <cellStyle name="Porcentaje 4 5 3 2 2" xfId="50596" xr:uid="{00000000-0005-0000-0000-000027CC0000}"/>
    <cellStyle name="Porcentaje 4 5 3 3" xfId="29912" xr:uid="{00000000-0005-0000-0000-000028CC0000}"/>
    <cellStyle name="Porcentaje 4 5 3 4" xfId="40256" xr:uid="{00000000-0005-0000-0000-000029CC0000}"/>
    <cellStyle name="Porcentaje 4 5 4" xfId="10902" xr:uid="{00000000-0005-0000-0000-00002ACC0000}"/>
    <cellStyle name="Porcentaje 4 5 5" xfId="12668" xr:uid="{00000000-0005-0000-0000-00002BCC0000}"/>
    <cellStyle name="Porcentaje 4 5 5 2" xfId="43724" xr:uid="{00000000-0005-0000-0000-00002CCC0000}"/>
    <cellStyle name="Porcentaje 4 5 6" xfId="23040" xr:uid="{00000000-0005-0000-0000-00002DCC0000}"/>
    <cellStyle name="Porcentaje 4 5 7" xfId="33384" xr:uid="{00000000-0005-0000-0000-00002ECC0000}"/>
    <cellStyle name="Porcentaje 4 6" xfId="7411" xr:uid="{00000000-0005-0000-0000-00002FCC0000}"/>
    <cellStyle name="Porcentaje 4 6 2" xfId="10912" xr:uid="{00000000-0005-0000-0000-000030CC0000}"/>
    <cellStyle name="Porcentaje 4 6 2 2" xfId="21260" xr:uid="{00000000-0005-0000-0000-000031CC0000}"/>
    <cellStyle name="Porcentaje 4 6 2 2 2" xfId="52309" xr:uid="{00000000-0005-0000-0000-000032CC0000}"/>
    <cellStyle name="Porcentaje 4 6 2 3" xfId="31625" xr:uid="{00000000-0005-0000-0000-000033CC0000}"/>
    <cellStyle name="Porcentaje 4 6 2 4" xfId="41969" xr:uid="{00000000-0005-0000-0000-000034CC0000}"/>
    <cellStyle name="Porcentaje 4 6 3" xfId="17805" xr:uid="{00000000-0005-0000-0000-000035CC0000}"/>
    <cellStyle name="Porcentaje 4 6 3 2" xfId="48855" xr:uid="{00000000-0005-0000-0000-000036CC0000}"/>
    <cellStyle name="Porcentaje 4 6 4" xfId="28171" xr:uid="{00000000-0005-0000-0000-000037CC0000}"/>
    <cellStyle name="Porcentaje 4 6 5" xfId="38515" xr:uid="{00000000-0005-0000-0000-000038CC0000}"/>
    <cellStyle name="Porcentaje 4 7" xfId="9114" xr:uid="{00000000-0005-0000-0000-000039CC0000}"/>
    <cellStyle name="Porcentaje 4 7 2" xfId="19498" xr:uid="{00000000-0005-0000-0000-00003ACC0000}"/>
    <cellStyle name="Porcentaje 4 7 2 2" xfId="50548" xr:uid="{00000000-0005-0000-0000-00003BCC0000}"/>
    <cellStyle name="Porcentaje 4 7 3" xfId="29864" xr:uid="{00000000-0005-0000-0000-00003CCC0000}"/>
    <cellStyle name="Porcentaje 4 7 4" xfId="40208" xr:uid="{00000000-0005-0000-0000-00003DCC0000}"/>
    <cellStyle name="Porcentaje 4 8" xfId="31657" xr:uid="{00000000-0005-0000-0000-00003ECC0000}"/>
    <cellStyle name="Porcentaje 5" xfId="2231" xr:uid="{00000000-0005-0000-0000-00003FCC0000}"/>
    <cellStyle name="Porcentaje 5 2" xfId="2232" xr:uid="{00000000-0005-0000-0000-000040CC0000}"/>
    <cellStyle name="Porcentaje 6" xfId="2233" xr:uid="{00000000-0005-0000-0000-000041CC0000}"/>
    <cellStyle name="Porcentaje 7" xfId="2234" xr:uid="{00000000-0005-0000-0000-000042CC0000}"/>
    <cellStyle name="Porcentaje 8" xfId="2235" xr:uid="{00000000-0005-0000-0000-000043CC0000}"/>
    <cellStyle name="Porcentaje 8 2" xfId="3962" xr:uid="{00000000-0005-0000-0000-000044CC0000}"/>
    <cellStyle name="Porcentaje 8 2 2" xfId="7392" xr:uid="{00000000-0005-0000-0000-000045CC0000}"/>
    <cellStyle name="Porcentaje 8 2 2 2" xfId="17787" xr:uid="{00000000-0005-0000-0000-000046CC0000}"/>
    <cellStyle name="Porcentaje 8 2 2 2 2" xfId="48841" xr:uid="{00000000-0005-0000-0000-000047CC0000}"/>
    <cellStyle name="Porcentaje 8 2 2 3" xfId="28157" xr:uid="{00000000-0005-0000-0000-000048CC0000}"/>
    <cellStyle name="Porcentaje 8 2 2 4" xfId="38501" xr:uid="{00000000-0005-0000-0000-000049CC0000}"/>
    <cellStyle name="Porcentaje 8 2 3" xfId="10872" xr:uid="{00000000-0005-0000-0000-00004ACC0000}"/>
    <cellStyle name="Porcentaje 8 2 3 2" xfId="21238" xr:uid="{00000000-0005-0000-0000-00004BCC0000}"/>
    <cellStyle name="Porcentaje 8 2 3 2 2" xfId="52287" xr:uid="{00000000-0005-0000-0000-00004CCC0000}"/>
    <cellStyle name="Porcentaje 8 2 3 3" xfId="31603" xr:uid="{00000000-0005-0000-0000-00004DCC0000}"/>
    <cellStyle name="Porcentaje 8 2 3 4" xfId="41947" xr:uid="{00000000-0005-0000-0000-00004ECC0000}"/>
    <cellStyle name="Porcentaje 8 2 4" xfId="14359" xr:uid="{00000000-0005-0000-0000-00004FCC0000}"/>
    <cellStyle name="Porcentaje 8 2 4 2" xfId="45415" xr:uid="{00000000-0005-0000-0000-000050CC0000}"/>
    <cellStyle name="Porcentaje 8 2 5" xfId="24731" xr:uid="{00000000-0005-0000-0000-000051CC0000}"/>
    <cellStyle name="Porcentaje 8 2 6" xfId="35075" xr:uid="{00000000-0005-0000-0000-000052CC0000}"/>
    <cellStyle name="Porcentaje 8 3" xfId="5684" xr:uid="{00000000-0005-0000-0000-000053CC0000}"/>
    <cellStyle name="Porcentaje 8 3 2" xfId="16081" xr:uid="{00000000-0005-0000-0000-000054CC0000}"/>
    <cellStyle name="Porcentaje 8 3 2 2" xfId="47135" xr:uid="{00000000-0005-0000-0000-000055CC0000}"/>
    <cellStyle name="Porcentaje 8 3 3" xfId="26451" xr:uid="{00000000-0005-0000-0000-000056CC0000}"/>
    <cellStyle name="Porcentaje 8 3 4" xfId="36795" xr:uid="{00000000-0005-0000-0000-000057CC0000}"/>
    <cellStyle name="Porcentaje 8 4" xfId="9122" xr:uid="{00000000-0005-0000-0000-000058CC0000}"/>
    <cellStyle name="Porcentaje 8 4 2" xfId="19506" xr:uid="{00000000-0005-0000-0000-000059CC0000}"/>
    <cellStyle name="Porcentaje 8 4 2 2" xfId="50556" xr:uid="{00000000-0005-0000-0000-00005ACC0000}"/>
    <cellStyle name="Porcentaje 8 4 3" xfId="29872" xr:uid="{00000000-0005-0000-0000-00005BCC0000}"/>
    <cellStyle name="Porcentaje 8 4 4" xfId="40216" xr:uid="{00000000-0005-0000-0000-00005CCC0000}"/>
    <cellStyle name="Porcentaje 8 5" xfId="10905" xr:uid="{00000000-0005-0000-0000-00005DCC0000}"/>
    <cellStyle name="Porcentaje 8 6" xfId="12653" xr:uid="{00000000-0005-0000-0000-00005ECC0000}"/>
    <cellStyle name="Porcentaje 8 6 2" xfId="43709" xr:uid="{00000000-0005-0000-0000-00005FCC0000}"/>
    <cellStyle name="Porcentaje 8 7" xfId="23025" xr:uid="{00000000-0005-0000-0000-000060CC0000}"/>
    <cellStyle name="Porcentaje 8 8" xfId="33369" xr:uid="{00000000-0005-0000-0000-000061CC0000}"/>
    <cellStyle name="Porcentaje 9" xfId="2255" xr:uid="{00000000-0005-0000-0000-000062CC0000}"/>
    <cellStyle name="Porcentaje 9 2" xfId="5687" xr:uid="{00000000-0005-0000-0000-000063CC0000}"/>
    <cellStyle name="Porcentaje 9 2 2" xfId="16084" xr:uid="{00000000-0005-0000-0000-000064CC0000}"/>
    <cellStyle name="Porcentaje 9 2 2 2" xfId="47138" xr:uid="{00000000-0005-0000-0000-000065CC0000}"/>
    <cellStyle name="Porcentaje 9 2 3" xfId="26454" xr:uid="{00000000-0005-0000-0000-000066CC0000}"/>
    <cellStyle name="Porcentaje 9 2 4" xfId="36798" xr:uid="{00000000-0005-0000-0000-000067CC0000}"/>
    <cellStyle name="Porcentaje 9 3" xfId="9170" xr:uid="{00000000-0005-0000-0000-000068CC0000}"/>
    <cellStyle name="Porcentaje 9 3 2" xfId="19536" xr:uid="{00000000-0005-0000-0000-000069CC0000}"/>
    <cellStyle name="Porcentaje 9 3 2 2" xfId="50585" xr:uid="{00000000-0005-0000-0000-00006ACC0000}"/>
    <cellStyle name="Porcentaje 9 3 3" xfId="29901" xr:uid="{00000000-0005-0000-0000-00006BCC0000}"/>
    <cellStyle name="Porcentaje 9 3 4" xfId="40245" xr:uid="{00000000-0005-0000-0000-00006CCC0000}"/>
    <cellStyle name="Porcentaje 9 4" xfId="12656" xr:uid="{00000000-0005-0000-0000-00006DCC0000}"/>
    <cellStyle name="Porcentaje 9 4 2" xfId="43712" xr:uid="{00000000-0005-0000-0000-00006ECC0000}"/>
    <cellStyle name="Porcentaje 9 5" xfId="23028" xr:uid="{00000000-0005-0000-0000-00006FCC0000}"/>
    <cellStyle name="Porcentaje 9 6" xfId="33372" xr:uid="{00000000-0005-0000-0000-000070CC0000}"/>
    <cellStyle name="Porcentual 2" xfId="2236" xr:uid="{00000000-0005-0000-0000-000071CC0000}"/>
    <cellStyle name="Porcentual 2 10" xfId="31656" xr:uid="{00000000-0005-0000-0000-000072CC0000}"/>
    <cellStyle name="Porcentual 2 2" xfId="2237" xr:uid="{00000000-0005-0000-0000-000073CC0000}"/>
    <cellStyle name="Porcentual 2 2 2" xfId="2238" xr:uid="{00000000-0005-0000-0000-000074CC0000}"/>
    <cellStyle name="Porcentual 2 3" xfId="2239" xr:uid="{00000000-0005-0000-0000-000075CC0000}"/>
    <cellStyle name="Porcentual 2 3 2" xfId="2240" xr:uid="{00000000-0005-0000-0000-000076CC0000}"/>
    <cellStyle name="Porcentual 2 3 3" xfId="2241" xr:uid="{00000000-0005-0000-0000-000077CC0000}"/>
    <cellStyle name="Porcentual 2 3 3 2" xfId="2242" xr:uid="{00000000-0005-0000-0000-000078CC0000}"/>
    <cellStyle name="Porcentual 2 3 4" xfId="2243" xr:uid="{00000000-0005-0000-0000-000079CC0000}"/>
    <cellStyle name="Porcentual 2 3 5" xfId="2244" xr:uid="{00000000-0005-0000-0000-00007ACC0000}"/>
    <cellStyle name="Porcentual 2 4" xfId="2245" xr:uid="{00000000-0005-0000-0000-00007BCC0000}"/>
    <cellStyle name="Porcentual 2 4 2" xfId="2246" xr:uid="{00000000-0005-0000-0000-00007CCC0000}"/>
    <cellStyle name="Porcentual 2 5" xfId="2247" xr:uid="{00000000-0005-0000-0000-00007DCC0000}"/>
    <cellStyle name="Porcentual 2 6" xfId="2248" xr:uid="{00000000-0005-0000-0000-00007ECC0000}"/>
    <cellStyle name="Porcentual 2 7" xfId="2272" xr:uid="{00000000-0005-0000-0000-00007FCC0000}"/>
    <cellStyle name="Porcentual 2 7 2" xfId="5702" xr:uid="{00000000-0005-0000-0000-000080CC0000}"/>
    <cellStyle name="Porcentual 2 7 2 2" xfId="16097" xr:uid="{00000000-0005-0000-0000-000081CC0000}"/>
    <cellStyle name="Porcentual 2 7 2 2 2" xfId="47151" xr:uid="{00000000-0005-0000-0000-000082CC0000}"/>
    <cellStyle name="Porcentual 2 7 2 3" xfId="26467" xr:uid="{00000000-0005-0000-0000-000083CC0000}"/>
    <cellStyle name="Porcentual 2 7 2 4" xfId="36811" xr:uid="{00000000-0005-0000-0000-000084CC0000}"/>
    <cellStyle name="Porcentual 2 7 3" xfId="9182" xr:uid="{00000000-0005-0000-0000-000085CC0000}"/>
    <cellStyle name="Porcentual 2 7 3 2" xfId="19548" xr:uid="{00000000-0005-0000-0000-000086CC0000}"/>
    <cellStyle name="Porcentual 2 7 3 2 2" xfId="50597" xr:uid="{00000000-0005-0000-0000-000087CC0000}"/>
    <cellStyle name="Porcentual 2 7 3 3" xfId="29913" xr:uid="{00000000-0005-0000-0000-000088CC0000}"/>
    <cellStyle name="Porcentual 2 7 3 4" xfId="40257" xr:uid="{00000000-0005-0000-0000-000089CC0000}"/>
    <cellStyle name="Porcentual 2 7 4" xfId="12669" xr:uid="{00000000-0005-0000-0000-00008ACC0000}"/>
    <cellStyle name="Porcentual 2 7 4 2" xfId="43725" xr:uid="{00000000-0005-0000-0000-00008BCC0000}"/>
    <cellStyle name="Porcentual 2 7 5" xfId="23041" xr:uid="{00000000-0005-0000-0000-00008CCC0000}"/>
    <cellStyle name="Porcentual 2 7 6" xfId="33385" xr:uid="{00000000-0005-0000-0000-00008DCC0000}"/>
    <cellStyle name="Porcentual 2 8" xfId="7410" xr:uid="{00000000-0005-0000-0000-00008ECC0000}"/>
    <cellStyle name="Porcentual 2 8 2" xfId="17804" xr:uid="{00000000-0005-0000-0000-00008FCC0000}"/>
    <cellStyle name="Porcentual 2 8 2 2" xfId="48854" xr:uid="{00000000-0005-0000-0000-000090CC0000}"/>
    <cellStyle name="Porcentual 2 8 3" xfId="28170" xr:uid="{00000000-0005-0000-0000-000091CC0000}"/>
    <cellStyle name="Porcentual 2 8 4" xfId="38514" xr:uid="{00000000-0005-0000-0000-000092CC0000}"/>
    <cellStyle name="Porcentual 2 9" xfId="9115" xr:uid="{00000000-0005-0000-0000-000093CC0000}"/>
    <cellStyle name="Porcentual 2 9 2" xfId="19499" xr:uid="{00000000-0005-0000-0000-000094CC0000}"/>
    <cellStyle name="Porcentual 2 9 2 2" xfId="50549" xr:uid="{00000000-0005-0000-0000-000095CC0000}"/>
    <cellStyle name="Porcentual 2 9 3" xfId="29865" xr:uid="{00000000-0005-0000-0000-000096CC0000}"/>
    <cellStyle name="Porcentual 2 9 4" xfId="40209" xr:uid="{00000000-0005-0000-0000-000097CC0000}"/>
    <cellStyle name="Salida" xfId="7418" builtinId="21" customBuiltin="1"/>
    <cellStyle name="Texto de advertencia 2" xfId="9132" xr:uid="{00000000-0005-0000-0000-000099CC0000}"/>
    <cellStyle name="Texto explicativo 2" xfId="9134" xr:uid="{00000000-0005-0000-0000-00009ACC0000}"/>
    <cellStyle name="Título 2" xfId="7415" builtinId="17" customBuiltin="1"/>
    <cellStyle name="Título 3" xfId="7416" builtinId="18" customBuiltin="1"/>
    <cellStyle name="Título 4" xfId="2249" xr:uid="{00000000-0005-0000-0000-00009DCC0000}"/>
    <cellStyle name="Título 4 2" xfId="9158" xr:uid="{00000000-0005-0000-0000-00009ECC0000}"/>
    <cellStyle name="Título 5" xfId="2250" xr:uid="{00000000-0005-0000-0000-00009FCC0000}"/>
    <cellStyle name="Título 6" xfId="2251" xr:uid="{00000000-0005-0000-0000-0000A0CC0000}"/>
    <cellStyle name="Total" xfId="7422" builtinId="25" customBuiltin="1"/>
  </cellStyles>
  <dxfs count="0"/>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71438</xdr:colOff>
      <xdr:row>1</xdr:row>
      <xdr:rowOff>99941</xdr:rowOff>
    </xdr:from>
    <xdr:to>
      <xdr:col>6</xdr:col>
      <xdr:colOff>521350</xdr:colOff>
      <xdr:row>3</xdr:row>
      <xdr:rowOff>202407</xdr:rowOff>
    </xdr:to>
    <xdr:pic>
      <xdr:nvPicPr>
        <xdr:cNvPr id="2" name="Imagen 1">
          <a:extLst>
            <a:ext uri="{FF2B5EF4-FFF2-40B4-BE49-F238E27FC236}">
              <a16:creationId xmlns:a16="http://schemas.microsoft.com/office/drawing/2014/main" id="{3F3D6708-2824-4727-91AD-94BBDE7CD348}"/>
            </a:ext>
          </a:extLst>
        </xdr:cNvPr>
        <xdr:cNvPicPr>
          <a:picLocks noChangeAspect="1"/>
        </xdr:cNvPicPr>
      </xdr:nvPicPr>
      <xdr:blipFill>
        <a:blip xmlns:r="http://schemas.openxmlformats.org/officeDocument/2006/relationships" r:embed="rId1"/>
        <a:stretch>
          <a:fillRect/>
        </a:stretch>
      </xdr:blipFill>
      <xdr:spPr>
        <a:xfrm>
          <a:off x="71438" y="349972"/>
          <a:ext cx="2390631" cy="602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109904</xdr:colOff>
      <xdr:row>0</xdr:row>
      <xdr:rowOff>0</xdr:rowOff>
    </xdr:from>
    <xdr:to>
      <xdr:col>3</xdr:col>
      <xdr:colOff>219808</xdr:colOff>
      <xdr:row>3</xdr:row>
      <xdr:rowOff>24424</xdr:rowOff>
    </xdr:to>
    <xdr:pic>
      <xdr:nvPicPr>
        <xdr:cNvPr id="2" name="Imagen 1">
          <a:extLst>
            <a:ext uri="{FF2B5EF4-FFF2-40B4-BE49-F238E27FC236}">
              <a16:creationId xmlns:a16="http://schemas.microsoft.com/office/drawing/2014/main" id="{411A854E-253C-4E5A-A1E0-9033E7BF828A}"/>
            </a:ext>
          </a:extLst>
        </xdr:cNvPr>
        <xdr:cNvPicPr>
          <a:picLocks noChangeAspect="1"/>
        </xdr:cNvPicPr>
      </xdr:nvPicPr>
      <xdr:blipFill>
        <a:blip xmlns:r="http://schemas.openxmlformats.org/officeDocument/2006/relationships" r:embed="rId1"/>
        <a:stretch>
          <a:fillRect/>
        </a:stretch>
      </xdr:blipFill>
      <xdr:spPr>
        <a:xfrm>
          <a:off x="109904" y="0"/>
          <a:ext cx="1160096" cy="6472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21</xdr:col>
      <xdr:colOff>175933</xdr:colOff>
      <xdr:row>18</xdr:row>
      <xdr:rowOff>853328</xdr:rowOff>
    </xdr:from>
    <xdr:ext cx="2000250" cy="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496301" y="13067740"/>
          <a:ext cx="2000250" cy="0"/>
        </a:xfrm>
        <a:prstGeom prst="rect">
          <a:avLst/>
        </a:prstGeom>
        <a:noFill/>
      </xdr:spPr>
    </xdr:pic>
    <xdr:clientData fLocksWithSheet="0"/>
  </xdr:oneCellAnchor>
  <xdr:oneCellAnchor>
    <xdr:from>
      <xdr:col>21</xdr:col>
      <xdr:colOff>161925</xdr:colOff>
      <xdr:row>18</xdr:row>
      <xdr:rowOff>2743200</xdr:rowOff>
    </xdr:from>
    <xdr:ext cx="2000250" cy="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 name="image3.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 name="image3.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 name="image3.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 name="image3.pn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 name="image3.pn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 name="image3.png">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 name="image3.png">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 name="image3.png">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 name="image3.png">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 name="image3.png">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 name="image3.png">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 name="image3.png">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 name="image3.png">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 name="image3.png">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 name="image3.png">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 name="image3.png">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 name="image3.png">
          <a:extLst>
            <a:ext uri="{FF2B5EF4-FFF2-40B4-BE49-F238E27FC236}">
              <a16:creationId xmlns:a16="http://schemas.microsoft.com/office/drawing/2014/main" id="{00000000-0008-0000-02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 name="image3.png">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 name="image3.png">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 name="image3.png">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4" name="image3.png">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5" name="image3.png">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 name="image3.png">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258233</xdr:colOff>
      <xdr:row>11</xdr:row>
      <xdr:rowOff>126999</xdr:rowOff>
    </xdr:from>
    <xdr:ext cx="2019300" cy="0"/>
    <xdr:pic>
      <xdr:nvPicPr>
        <xdr:cNvPr id="27" name="image4.png">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2" cstate="print"/>
        <a:stretch>
          <a:fillRect/>
        </a:stretch>
      </xdr:blipFill>
      <xdr:spPr>
        <a:xfrm>
          <a:off x="8544983" y="3132666"/>
          <a:ext cx="2019300" cy="0"/>
        </a:xfrm>
        <a:prstGeom prst="rect">
          <a:avLst/>
        </a:prstGeom>
        <a:noFill/>
      </xdr:spPr>
    </xdr:pic>
    <xdr:clientData fLocksWithSheet="0"/>
  </xdr:oneCellAnchor>
  <xdr:oneCellAnchor>
    <xdr:from>
      <xdr:col>21</xdr:col>
      <xdr:colOff>161925</xdr:colOff>
      <xdr:row>18</xdr:row>
      <xdr:rowOff>2743200</xdr:rowOff>
    </xdr:from>
    <xdr:ext cx="2000250" cy="0"/>
    <xdr:pic>
      <xdr:nvPicPr>
        <xdr:cNvPr id="28" name="image3.png">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 name="image3.png">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 name="image3.png">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 name="image3.png">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 name="image3.png">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3" name="image3.png">
          <a:extLst>
            <a:ext uri="{FF2B5EF4-FFF2-40B4-BE49-F238E27FC236}">
              <a16:creationId xmlns:a16="http://schemas.microsoft.com/office/drawing/2014/main" id="{00000000-0008-0000-02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4" name="image3.png">
          <a:extLst>
            <a:ext uri="{FF2B5EF4-FFF2-40B4-BE49-F238E27FC236}">
              <a16:creationId xmlns:a16="http://schemas.microsoft.com/office/drawing/2014/main" id="{00000000-0008-0000-02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5" name="image3.png">
          <a:extLst>
            <a:ext uri="{FF2B5EF4-FFF2-40B4-BE49-F238E27FC236}">
              <a16:creationId xmlns:a16="http://schemas.microsoft.com/office/drawing/2014/main" id="{00000000-0008-0000-02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6" name="image3.png">
          <a:extLst>
            <a:ext uri="{FF2B5EF4-FFF2-40B4-BE49-F238E27FC236}">
              <a16:creationId xmlns:a16="http://schemas.microsoft.com/office/drawing/2014/main" id="{00000000-0008-0000-02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7" name="image3.png">
          <a:extLst>
            <a:ext uri="{FF2B5EF4-FFF2-40B4-BE49-F238E27FC236}">
              <a16:creationId xmlns:a16="http://schemas.microsoft.com/office/drawing/2014/main" id="{00000000-0008-0000-02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8" name="image3.png">
          <a:extLst>
            <a:ext uri="{FF2B5EF4-FFF2-40B4-BE49-F238E27FC236}">
              <a16:creationId xmlns:a16="http://schemas.microsoft.com/office/drawing/2014/main" id="{00000000-0008-0000-02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9" name="image3.png">
          <a:extLst>
            <a:ext uri="{FF2B5EF4-FFF2-40B4-BE49-F238E27FC236}">
              <a16:creationId xmlns:a16="http://schemas.microsoft.com/office/drawing/2014/main" id="{00000000-0008-0000-02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0" name="image3.png">
          <a:extLst>
            <a:ext uri="{FF2B5EF4-FFF2-40B4-BE49-F238E27FC236}">
              <a16:creationId xmlns:a16="http://schemas.microsoft.com/office/drawing/2014/main" id="{00000000-0008-0000-02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1" name="image3.png">
          <a:extLst>
            <a:ext uri="{FF2B5EF4-FFF2-40B4-BE49-F238E27FC236}">
              <a16:creationId xmlns:a16="http://schemas.microsoft.com/office/drawing/2014/main" id="{00000000-0008-0000-02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2" name="image3.png">
          <a:extLst>
            <a:ext uri="{FF2B5EF4-FFF2-40B4-BE49-F238E27FC236}">
              <a16:creationId xmlns:a16="http://schemas.microsoft.com/office/drawing/2014/main" id="{00000000-0008-0000-02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3" name="image3.png">
          <a:extLst>
            <a:ext uri="{FF2B5EF4-FFF2-40B4-BE49-F238E27FC236}">
              <a16:creationId xmlns:a16="http://schemas.microsoft.com/office/drawing/2014/main" id="{00000000-0008-0000-02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4" name="image3.png">
          <a:extLst>
            <a:ext uri="{FF2B5EF4-FFF2-40B4-BE49-F238E27FC236}">
              <a16:creationId xmlns:a16="http://schemas.microsoft.com/office/drawing/2014/main" id="{00000000-0008-0000-02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5" name="image3.png">
          <a:extLst>
            <a:ext uri="{FF2B5EF4-FFF2-40B4-BE49-F238E27FC236}">
              <a16:creationId xmlns:a16="http://schemas.microsoft.com/office/drawing/2014/main" id="{00000000-0008-0000-02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6" name="image3.png">
          <a:extLst>
            <a:ext uri="{FF2B5EF4-FFF2-40B4-BE49-F238E27FC236}">
              <a16:creationId xmlns:a16="http://schemas.microsoft.com/office/drawing/2014/main" id="{00000000-0008-0000-02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7" name="image3.png">
          <a:extLst>
            <a:ext uri="{FF2B5EF4-FFF2-40B4-BE49-F238E27FC236}">
              <a16:creationId xmlns:a16="http://schemas.microsoft.com/office/drawing/2014/main" id="{00000000-0008-0000-02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8" name="image3.png">
          <a:extLst>
            <a:ext uri="{FF2B5EF4-FFF2-40B4-BE49-F238E27FC236}">
              <a16:creationId xmlns:a16="http://schemas.microsoft.com/office/drawing/2014/main" id="{00000000-0008-0000-02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49" name="image3.png">
          <a:extLst>
            <a:ext uri="{FF2B5EF4-FFF2-40B4-BE49-F238E27FC236}">
              <a16:creationId xmlns:a16="http://schemas.microsoft.com/office/drawing/2014/main" id="{00000000-0008-0000-02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 name="image3.png">
          <a:extLst>
            <a:ext uri="{FF2B5EF4-FFF2-40B4-BE49-F238E27FC236}">
              <a16:creationId xmlns:a16="http://schemas.microsoft.com/office/drawing/2014/main" id="{00000000-0008-0000-02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1" name="image3.png">
          <a:extLst>
            <a:ext uri="{FF2B5EF4-FFF2-40B4-BE49-F238E27FC236}">
              <a16:creationId xmlns:a16="http://schemas.microsoft.com/office/drawing/2014/main" id="{00000000-0008-0000-02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2" name="image3.png">
          <a:extLst>
            <a:ext uri="{FF2B5EF4-FFF2-40B4-BE49-F238E27FC236}">
              <a16:creationId xmlns:a16="http://schemas.microsoft.com/office/drawing/2014/main" id="{00000000-0008-0000-02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3" name="image3.png">
          <a:extLst>
            <a:ext uri="{FF2B5EF4-FFF2-40B4-BE49-F238E27FC236}">
              <a16:creationId xmlns:a16="http://schemas.microsoft.com/office/drawing/2014/main" id="{00000000-0008-0000-02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4" name="image3.png">
          <a:extLst>
            <a:ext uri="{FF2B5EF4-FFF2-40B4-BE49-F238E27FC236}">
              <a16:creationId xmlns:a16="http://schemas.microsoft.com/office/drawing/2014/main" id="{00000000-0008-0000-02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5" name="image3.png">
          <a:extLst>
            <a:ext uri="{FF2B5EF4-FFF2-40B4-BE49-F238E27FC236}">
              <a16:creationId xmlns:a16="http://schemas.microsoft.com/office/drawing/2014/main" id="{00000000-0008-0000-02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6" name="image3.png">
          <a:extLst>
            <a:ext uri="{FF2B5EF4-FFF2-40B4-BE49-F238E27FC236}">
              <a16:creationId xmlns:a16="http://schemas.microsoft.com/office/drawing/2014/main" id="{00000000-0008-0000-02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7" name="image3.png">
          <a:extLst>
            <a:ext uri="{FF2B5EF4-FFF2-40B4-BE49-F238E27FC236}">
              <a16:creationId xmlns:a16="http://schemas.microsoft.com/office/drawing/2014/main" id="{00000000-0008-0000-02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8" name="image3.png">
          <a:extLst>
            <a:ext uri="{FF2B5EF4-FFF2-40B4-BE49-F238E27FC236}">
              <a16:creationId xmlns:a16="http://schemas.microsoft.com/office/drawing/2014/main" id="{00000000-0008-0000-02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 name="image3.png">
          <a:extLst>
            <a:ext uri="{FF2B5EF4-FFF2-40B4-BE49-F238E27FC236}">
              <a16:creationId xmlns:a16="http://schemas.microsoft.com/office/drawing/2014/main" id="{00000000-0008-0000-02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 name="image3.png">
          <a:extLst>
            <a:ext uri="{FF2B5EF4-FFF2-40B4-BE49-F238E27FC236}">
              <a16:creationId xmlns:a16="http://schemas.microsoft.com/office/drawing/2014/main" id="{00000000-0008-0000-02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1" name="image4.png">
          <a:extLst>
            <a:ext uri="{FF2B5EF4-FFF2-40B4-BE49-F238E27FC236}">
              <a16:creationId xmlns:a16="http://schemas.microsoft.com/office/drawing/2014/main" id="{00000000-0008-0000-0200-00003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 name="image3.png">
          <a:extLst>
            <a:ext uri="{FF2B5EF4-FFF2-40B4-BE49-F238E27FC236}">
              <a16:creationId xmlns:a16="http://schemas.microsoft.com/office/drawing/2014/main" id="{00000000-0008-0000-02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 name="image3.png">
          <a:extLst>
            <a:ext uri="{FF2B5EF4-FFF2-40B4-BE49-F238E27FC236}">
              <a16:creationId xmlns:a16="http://schemas.microsoft.com/office/drawing/2014/main" id="{00000000-0008-0000-02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 name="image3.png">
          <a:extLst>
            <a:ext uri="{FF2B5EF4-FFF2-40B4-BE49-F238E27FC236}">
              <a16:creationId xmlns:a16="http://schemas.microsoft.com/office/drawing/2014/main" id="{00000000-0008-0000-02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 name="image3.png">
          <a:extLst>
            <a:ext uri="{FF2B5EF4-FFF2-40B4-BE49-F238E27FC236}">
              <a16:creationId xmlns:a16="http://schemas.microsoft.com/office/drawing/2014/main" id="{00000000-0008-0000-02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6" name="image3.png">
          <a:extLst>
            <a:ext uri="{FF2B5EF4-FFF2-40B4-BE49-F238E27FC236}">
              <a16:creationId xmlns:a16="http://schemas.microsoft.com/office/drawing/2014/main" id="{00000000-0008-0000-02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7" name="image3.png">
          <a:extLst>
            <a:ext uri="{FF2B5EF4-FFF2-40B4-BE49-F238E27FC236}">
              <a16:creationId xmlns:a16="http://schemas.microsoft.com/office/drawing/2014/main" id="{00000000-0008-0000-02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8" name="image3.png">
          <a:extLst>
            <a:ext uri="{FF2B5EF4-FFF2-40B4-BE49-F238E27FC236}">
              <a16:creationId xmlns:a16="http://schemas.microsoft.com/office/drawing/2014/main" id="{00000000-0008-0000-02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9525</xdr:rowOff>
    </xdr:from>
    <xdr:ext cx="2028825" cy="0"/>
    <xdr:pic>
      <xdr:nvPicPr>
        <xdr:cNvPr id="69" name="image4.png">
          <a:extLst>
            <a:ext uri="{FF2B5EF4-FFF2-40B4-BE49-F238E27FC236}">
              <a16:creationId xmlns:a16="http://schemas.microsoft.com/office/drawing/2014/main" id="{00000000-0008-0000-0200-00004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70" name="image4.png">
          <a:extLst>
            <a:ext uri="{FF2B5EF4-FFF2-40B4-BE49-F238E27FC236}">
              <a16:creationId xmlns:a16="http://schemas.microsoft.com/office/drawing/2014/main" id="{00000000-0008-0000-02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71" name="image4.png">
          <a:extLst>
            <a:ext uri="{FF2B5EF4-FFF2-40B4-BE49-F238E27FC236}">
              <a16:creationId xmlns:a16="http://schemas.microsoft.com/office/drawing/2014/main" id="{00000000-0008-0000-02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2" name="image3.png">
          <a:extLst>
            <a:ext uri="{FF2B5EF4-FFF2-40B4-BE49-F238E27FC236}">
              <a16:creationId xmlns:a16="http://schemas.microsoft.com/office/drawing/2014/main" id="{00000000-0008-0000-02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3" name="image3.png">
          <a:extLst>
            <a:ext uri="{FF2B5EF4-FFF2-40B4-BE49-F238E27FC236}">
              <a16:creationId xmlns:a16="http://schemas.microsoft.com/office/drawing/2014/main" id="{00000000-0008-0000-02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4" name="image3.png">
          <a:extLst>
            <a:ext uri="{FF2B5EF4-FFF2-40B4-BE49-F238E27FC236}">
              <a16:creationId xmlns:a16="http://schemas.microsoft.com/office/drawing/2014/main" id="{00000000-0008-0000-02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5" name="image3.png">
          <a:extLst>
            <a:ext uri="{FF2B5EF4-FFF2-40B4-BE49-F238E27FC236}">
              <a16:creationId xmlns:a16="http://schemas.microsoft.com/office/drawing/2014/main" id="{00000000-0008-0000-02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6" name="image3.png">
          <a:extLst>
            <a:ext uri="{FF2B5EF4-FFF2-40B4-BE49-F238E27FC236}">
              <a16:creationId xmlns:a16="http://schemas.microsoft.com/office/drawing/2014/main" id="{00000000-0008-0000-02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7" name="image3.png">
          <a:extLst>
            <a:ext uri="{FF2B5EF4-FFF2-40B4-BE49-F238E27FC236}">
              <a16:creationId xmlns:a16="http://schemas.microsoft.com/office/drawing/2014/main" id="{00000000-0008-0000-02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8" name="image3.png">
          <a:extLst>
            <a:ext uri="{FF2B5EF4-FFF2-40B4-BE49-F238E27FC236}">
              <a16:creationId xmlns:a16="http://schemas.microsoft.com/office/drawing/2014/main" id="{00000000-0008-0000-02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79" name="image3.png">
          <a:extLst>
            <a:ext uri="{FF2B5EF4-FFF2-40B4-BE49-F238E27FC236}">
              <a16:creationId xmlns:a16="http://schemas.microsoft.com/office/drawing/2014/main" id="{00000000-0008-0000-02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0" name="image3.png">
          <a:extLst>
            <a:ext uri="{FF2B5EF4-FFF2-40B4-BE49-F238E27FC236}">
              <a16:creationId xmlns:a16="http://schemas.microsoft.com/office/drawing/2014/main" id="{00000000-0008-0000-02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1" name="image3.png">
          <a:extLst>
            <a:ext uri="{FF2B5EF4-FFF2-40B4-BE49-F238E27FC236}">
              <a16:creationId xmlns:a16="http://schemas.microsoft.com/office/drawing/2014/main" id="{00000000-0008-0000-02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 name="image3.png">
          <a:extLst>
            <a:ext uri="{FF2B5EF4-FFF2-40B4-BE49-F238E27FC236}">
              <a16:creationId xmlns:a16="http://schemas.microsoft.com/office/drawing/2014/main" id="{00000000-0008-0000-02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 name="image3.png">
          <a:extLst>
            <a:ext uri="{FF2B5EF4-FFF2-40B4-BE49-F238E27FC236}">
              <a16:creationId xmlns:a16="http://schemas.microsoft.com/office/drawing/2014/main" id="{00000000-0008-0000-02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 name="image3.png">
          <a:extLst>
            <a:ext uri="{FF2B5EF4-FFF2-40B4-BE49-F238E27FC236}">
              <a16:creationId xmlns:a16="http://schemas.microsoft.com/office/drawing/2014/main" id="{00000000-0008-0000-02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5" name="image3.png">
          <a:extLst>
            <a:ext uri="{FF2B5EF4-FFF2-40B4-BE49-F238E27FC236}">
              <a16:creationId xmlns:a16="http://schemas.microsoft.com/office/drawing/2014/main" id="{00000000-0008-0000-02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6" name="image3.png">
          <a:extLst>
            <a:ext uri="{FF2B5EF4-FFF2-40B4-BE49-F238E27FC236}">
              <a16:creationId xmlns:a16="http://schemas.microsoft.com/office/drawing/2014/main" id="{00000000-0008-0000-02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7" name="image3.png">
          <a:extLst>
            <a:ext uri="{FF2B5EF4-FFF2-40B4-BE49-F238E27FC236}">
              <a16:creationId xmlns:a16="http://schemas.microsoft.com/office/drawing/2014/main" id="{00000000-0008-0000-02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8" name="image3.png">
          <a:extLst>
            <a:ext uri="{FF2B5EF4-FFF2-40B4-BE49-F238E27FC236}">
              <a16:creationId xmlns:a16="http://schemas.microsoft.com/office/drawing/2014/main" id="{00000000-0008-0000-02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9" name="image3.png">
          <a:extLst>
            <a:ext uri="{FF2B5EF4-FFF2-40B4-BE49-F238E27FC236}">
              <a16:creationId xmlns:a16="http://schemas.microsoft.com/office/drawing/2014/main" id="{00000000-0008-0000-02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0" name="image3.png">
          <a:extLst>
            <a:ext uri="{FF2B5EF4-FFF2-40B4-BE49-F238E27FC236}">
              <a16:creationId xmlns:a16="http://schemas.microsoft.com/office/drawing/2014/main" id="{00000000-0008-0000-02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1" name="image3.png">
          <a:extLst>
            <a:ext uri="{FF2B5EF4-FFF2-40B4-BE49-F238E27FC236}">
              <a16:creationId xmlns:a16="http://schemas.microsoft.com/office/drawing/2014/main" id="{00000000-0008-0000-02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2" name="image3.png">
          <a:extLst>
            <a:ext uri="{FF2B5EF4-FFF2-40B4-BE49-F238E27FC236}">
              <a16:creationId xmlns:a16="http://schemas.microsoft.com/office/drawing/2014/main" id="{00000000-0008-0000-02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3" name="image3.png">
          <a:extLst>
            <a:ext uri="{FF2B5EF4-FFF2-40B4-BE49-F238E27FC236}">
              <a16:creationId xmlns:a16="http://schemas.microsoft.com/office/drawing/2014/main" id="{00000000-0008-0000-02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4" name="image3.png">
          <a:extLst>
            <a:ext uri="{FF2B5EF4-FFF2-40B4-BE49-F238E27FC236}">
              <a16:creationId xmlns:a16="http://schemas.microsoft.com/office/drawing/2014/main" id="{00000000-0008-0000-02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5" name="image3.png">
          <a:extLst>
            <a:ext uri="{FF2B5EF4-FFF2-40B4-BE49-F238E27FC236}">
              <a16:creationId xmlns:a16="http://schemas.microsoft.com/office/drawing/2014/main" id="{00000000-0008-0000-02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6" name="image3.png">
          <a:extLst>
            <a:ext uri="{FF2B5EF4-FFF2-40B4-BE49-F238E27FC236}">
              <a16:creationId xmlns:a16="http://schemas.microsoft.com/office/drawing/2014/main" id="{00000000-0008-0000-02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7" name="image3.png">
          <a:extLst>
            <a:ext uri="{FF2B5EF4-FFF2-40B4-BE49-F238E27FC236}">
              <a16:creationId xmlns:a16="http://schemas.microsoft.com/office/drawing/2014/main" id="{00000000-0008-0000-02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8" name="image3.png">
          <a:extLst>
            <a:ext uri="{FF2B5EF4-FFF2-40B4-BE49-F238E27FC236}">
              <a16:creationId xmlns:a16="http://schemas.microsoft.com/office/drawing/2014/main" id="{00000000-0008-0000-0200-00006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99" name="image3.png">
          <a:extLst>
            <a:ext uri="{FF2B5EF4-FFF2-40B4-BE49-F238E27FC236}">
              <a16:creationId xmlns:a16="http://schemas.microsoft.com/office/drawing/2014/main" id="{00000000-0008-0000-0200-00006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0" name="image3.png">
          <a:extLst>
            <a:ext uri="{FF2B5EF4-FFF2-40B4-BE49-F238E27FC236}">
              <a16:creationId xmlns:a16="http://schemas.microsoft.com/office/drawing/2014/main" id="{00000000-0008-0000-02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1" name="image3.png">
          <a:extLst>
            <a:ext uri="{FF2B5EF4-FFF2-40B4-BE49-F238E27FC236}">
              <a16:creationId xmlns:a16="http://schemas.microsoft.com/office/drawing/2014/main" id="{00000000-0008-0000-02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2" name="image3.png">
          <a:extLst>
            <a:ext uri="{FF2B5EF4-FFF2-40B4-BE49-F238E27FC236}">
              <a16:creationId xmlns:a16="http://schemas.microsoft.com/office/drawing/2014/main" id="{00000000-0008-0000-02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03" name="image3.png">
          <a:extLst>
            <a:ext uri="{FF2B5EF4-FFF2-40B4-BE49-F238E27FC236}">
              <a16:creationId xmlns:a16="http://schemas.microsoft.com/office/drawing/2014/main" id="{00000000-0008-0000-02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4" name="image3.png">
          <a:extLst>
            <a:ext uri="{FF2B5EF4-FFF2-40B4-BE49-F238E27FC236}">
              <a16:creationId xmlns:a16="http://schemas.microsoft.com/office/drawing/2014/main" id="{00000000-0008-0000-02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5" name="image3.png">
          <a:extLst>
            <a:ext uri="{FF2B5EF4-FFF2-40B4-BE49-F238E27FC236}">
              <a16:creationId xmlns:a16="http://schemas.microsoft.com/office/drawing/2014/main" id="{00000000-0008-0000-02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6" name="image3.png">
          <a:extLst>
            <a:ext uri="{FF2B5EF4-FFF2-40B4-BE49-F238E27FC236}">
              <a16:creationId xmlns:a16="http://schemas.microsoft.com/office/drawing/2014/main" id="{00000000-0008-0000-02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7" name="image3.png">
          <a:extLst>
            <a:ext uri="{FF2B5EF4-FFF2-40B4-BE49-F238E27FC236}">
              <a16:creationId xmlns:a16="http://schemas.microsoft.com/office/drawing/2014/main" id="{00000000-0008-0000-02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8" name="image3.png">
          <a:extLst>
            <a:ext uri="{FF2B5EF4-FFF2-40B4-BE49-F238E27FC236}">
              <a16:creationId xmlns:a16="http://schemas.microsoft.com/office/drawing/2014/main" id="{00000000-0008-0000-02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09" name="image3.png">
          <a:extLst>
            <a:ext uri="{FF2B5EF4-FFF2-40B4-BE49-F238E27FC236}">
              <a16:creationId xmlns:a16="http://schemas.microsoft.com/office/drawing/2014/main" id="{00000000-0008-0000-02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0" name="image3.png">
          <a:extLst>
            <a:ext uri="{FF2B5EF4-FFF2-40B4-BE49-F238E27FC236}">
              <a16:creationId xmlns:a16="http://schemas.microsoft.com/office/drawing/2014/main" id="{00000000-0008-0000-02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1" name="image3.png">
          <a:extLst>
            <a:ext uri="{FF2B5EF4-FFF2-40B4-BE49-F238E27FC236}">
              <a16:creationId xmlns:a16="http://schemas.microsoft.com/office/drawing/2014/main" id="{00000000-0008-0000-02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2" name="image3.png">
          <a:extLst>
            <a:ext uri="{FF2B5EF4-FFF2-40B4-BE49-F238E27FC236}">
              <a16:creationId xmlns:a16="http://schemas.microsoft.com/office/drawing/2014/main" id="{00000000-0008-0000-0200-00007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3" name="image3.png">
          <a:extLst>
            <a:ext uri="{FF2B5EF4-FFF2-40B4-BE49-F238E27FC236}">
              <a16:creationId xmlns:a16="http://schemas.microsoft.com/office/drawing/2014/main" id="{00000000-0008-0000-0200-00007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4" name="image3.png">
          <a:extLst>
            <a:ext uri="{FF2B5EF4-FFF2-40B4-BE49-F238E27FC236}">
              <a16:creationId xmlns:a16="http://schemas.microsoft.com/office/drawing/2014/main" id="{00000000-0008-0000-02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5" name="image3.png">
          <a:extLst>
            <a:ext uri="{FF2B5EF4-FFF2-40B4-BE49-F238E27FC236}">
              <a16:creationId xmlns:a16="http://schemas.microsoft.com/office/drawing/2014/main" id="{00000000-0008-0000-02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6" name="image3.png">
          <a:extLst>
            <a:ext uri="{FF2B5EF4-FFF2-40B4-BE49-F238E27FC236}">
              <a16:creationId xmlns:a16="http://schemas.microsoft.com/office/drawing/2014/main" id="{00000000-0008-0000-02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7" name="image3.png">
          <a:extLst>
            <a:ext uri="{FF2B5EF4-FFF2-40B4-BE49-F238E27FC236}">
              <a16:creationId xmlns:a16="http://schemas.microsoft.com/office/drawing/2014/main" id="{00000000-0008-0000-02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 name="image3.png">
          <a:extLst>
            <a:ext uri="{FF2B5EF4-FFF2-40B4-BE49-F238E27FC236}">
              <a16:creationId xmlns:a16="http://schemas.microsoft.com/office/drawing/2014/main" id="{00000000-0008-0000-02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 name="image3.png">
          <a:extLst>
            <a:ext uri="{FF2B5EF4-FFF2-40B4-BE49-F238E27FC236}">
              <a16:creationId xmlns:a16="http://schemas.microsoft.com/office/drawing/2014/main" id="{00000000-0008-0000-02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 name="image3.png">
          <a:extLst>
            <a:ext uri="{FF2B5EF4-FFF2-40B4-BE49-F238E27FC236}">
              <a16:creationId xmlns:a16="http://schemas.microsoft.com/office/drawing/2014/main" id="{00000000-0008-0000-02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 name="image3.png">
          <a:extLst>
            <a:ext uri="{FF2B5EF4-FFF2-40B4-BE49-F238E27FC236}">
              <a16:creationId xmlns:a16="http://schemas.microsoft.com/office/drawing/2014/main" id="{00000000-0008-0000-02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 name="image3.png">
          <a:extLst>
            <a:ext uri="{FF2B5EF4-FFF2-40B4-BE49-F238E27FC236}">
              <a16:creationId xmlns:a16="http://schemas.microsoft.com/office/drawing/2014/main" id="{00000000-0008-0000-02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 name="image3.png">
          <a:extLst>
            <a:ext uri="{FF2B5EF4-FFF2-40B4-BE49-F238E27FC236}">
              <a16:creationId xmlns:a16="http://schemas.microsoft.com/office/drawing/2014/main" id="{00000000-0008-0000-02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 name="image3.png">
          <a:extLst>
            <a:ext uri="{FF2B5EF4-FFF2-40B4-BE49-F238E27FC236}">
              <a16:creationId xmlns:a16="http://schemas.microsoft.com/office/drawing/2014/main" id="{00000000-0008-0000-02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5" name="image3.png">
          <a:extLst>
            <a:ext uri="{FF2B5EF4-FFF2-40B4-BE49-F238E27FC236}">
              <a16:creationId xmlns:a16="http://schemas.microsoft.com/office/drawing/2014/main" id="{00000000-0008-0000-02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6" name="image3.png">
          <a:extLst>
            <a:ext uri="{FF2B5EF4-FFF2-40B4-BE49-F238E27FC236}">
              <a16:creationId xmlns:a16="http://schemas.microsoft.com/office/drawing/2014/main" id="{00000000-0008-0000-0200-00007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7" name="image3.png">
          <a:extLst>
            <a:ext uri="{FF2B5EF4-FFF2-40B4-BE49-F238E27FC236}">
              <a16:creationId xmlns:a16="http://schemas.microsoft.com/office/drawing/2014/main" id="{00000000-0008-0000-0200-00007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 name="image3.png">
          <a:extLst>
            <a:ext uri="{FF2B5EF4-FFF2-40B4-BE49-F238E27FC236}">
              <a16:creationId xmlns:a16="http://schemas.microsoft.com/office/drawing/2014/main" id="{00000000-0008-0000-02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 name="image3.png">
          <a:extLst>
            <a:ext uri="{FF2B5EF4-FFF2-40B4-BE49-F238E27FC236}">
              <a16:creationId xmlns:a16="http://schemas.microsoft.com/office/drawing/2014/main" id="{00000000-0008-0000-02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 name="image3.png">
          <a:extLst>
            <a:ext uri="{FF2B5EF4-FFF2-40B4-BE49-F238E27FC236}">
              <a16:creationId xmlns:a16="http://schemas.microsoft.com/office/drawing/2014/main" id="{00000000-0008-0000-02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 name="image3.png">
          <a:extLst>
            <a:ext uri="{FF2B5EF4-FFF2-40B4-BE49-F238E27FC236}">
              <a16:creationId xmlns:a16="http://schemas.microsoft.com/office/drawing/2014/main" id="{00000000-0008-0000-02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 name="image3.png">
          <a:extLst>
            <a:ext uri="{FF2B5EF4-FFF2-40B4-BE49-F238E27FC236}">
              <a16:creationId xmlns:a16="http://schemas.microsoft.com/office/drawing/2014/main" id="{00000000-0008-0000-02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 name="image3.png">
          <a:extLst>
            <a:ext uri="{FF2B5EF4-FFF2-40B4-BE49-F238E27FC236}">
              <a16:creationId xmlns:a16="http://schemas.microsoft.com/office/drawing/2014/main" id="{00000000-0008-0000-02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 name="image3.png">
          <a:extLst>
            <a:ext uri="{FF2B5EF4-FFF2-40B4-BE49-F238E27FC236}">
              <a16:creationId xmlns:a16="http://schemas.microsoft.com/office/drawing/2014/main" id="{00000000-0008-0000-02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 name="image3.png">
          <a:extLst>
            <a:ext uri="{FF2B5EF4-FFF2-40B4-BE49-F238E27FC236}">
              <a16:creationId xmlns:a16="http://schemas.microsoft.com/office/drawing/2014/main" id="{00000000-0008-0000-02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 name="image3.png">
          <a:extLst>
            <a:ext uri="{FF2B5EF4-FFF2-40B4-BE49-F238E27FC236}">
              <a16:creationId xmlns:a16="http://schemas.microsoft.com/office/drawing/2014/main" id="{00000000-0008-0000-02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 name="image3.png">
          <a:extLst>
            <a:ext uri="{FF2B5EF4-FFF2-40B4-BE49-F238E27FC236}">
              <a16:creationId xmlns:a16="http://schemas.microsoft.com/office/drawing/2014/main" id="{00000000-0008-0000-02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 name="image3.png">
          <a:extLst>
            <a:ext uri="{FF2B5EF4-FFF2-40B4-BE49-F238E27FC236}">
              <a16:creationId xmlns:a16="http://schemas.microsoft.com/office/drawing/2014/main" id="{00000000-0008-0000-02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 name="image3.png">
          <a:extLst>
            <a:ext uri="{FF2B5EF4-FFF2-40B4-BE49-F238E27FC236}">
              <a16:creationId xmlns:a16="http://schemas.microsoft.com/office/drawing/2014/main" id="{00000000-0008-0000-02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 name="image3.png">
          <a:extLst>
            <a:ext uri="{FF2B5EF4-FFF2-40B4-BE49-F238E27FC236}">
              <a16:creationId xmlns:a16="http://schemas.microsoft.com/office/drawing/2014/main" id="{00000000-0008-0000-0200-00008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1" name="image3.png">
          <a:extLst>
            <a:ext uri="{FF2B5EF4-FFF2-40B4-BE49-F238E27FC236}">
              <a16:creationId xmlns:a16="http://schemas.microsoft.com/office/drawing/2014/main" id="{00000000-0008-0000-0200-00008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2" name="image3.png">
          <a:extLst>
            <a:ext uri="{FF2B5EF4-FFF2-40B4-BE49-F238E27FC236}">
              <a16:creationId xmlns:a16="http://schemas.microsoft.com/office/drawing/2014/main" id="{00000000-0008-0000-02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3" name="image3.png">
          <a:extLst>
            <a:ext uri="{FF2B5EF4-FFF2-40B4-BE49-F238E27FC236}">
              <a16:creationId xmlns:a16="http://schemas.microsoft.com/office/drawing/2014/main" id="{00000000-0008-0000-02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 name="image3.png">
          <a:extLst>
            <a:ext uri="{FF2B5EF4-FFF2-40B4-BE49-F238E27FC236}">
              <a16:creationId xmlns:a16="http://schemas.microsoft.com/office/drawing/2014/main" id="{00000000-0008-0000-02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 name="image3.png">
          <a:extLst>
            <a:ext uri="{FF2B5EF4-FFF2-40B4-BE49-F238E27FC236}">
              <a16:creationId xmlns:a16="http://schemas.microsoft.com/office/drawing/2014/main" id="{00000000-0008-0000-02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 name="image3.png">
          <a:extLst>
            <a:ext uri="{FF2B5EF4-FFF2-40B4-BE49-F238E27FC236}">
              <a16:creationId xmlns:a16="http://schemas.microsoft.com/office/drawing/2014/main" id="{00000000-0008-0000-02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 name="image3.png">
          <a:extLst>
            <a:ext uri="{FF2B5EF4-FFF2-40B4-BE49-F238E27FC236}">
              <a16:creationId xmlns:a16="http://schemas.microsoft.com/office/drawing/2014/main" id="{00000000-0008-0000-02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 name="image3.png">
          <a:extLst>
            <a:ext uri="{FF2B5EF4-FFF2-40B4-BE49-F238E27FC236}">
              <a16:creationId xmlns:a16="http://schemas.microsoft.com/office/drawing/2014/main" id="{00000000-0008-0000-02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 name="image3.png">
          <a:extLst>
            <a:ext uri="{FF2B5EF4-FFF2-40B4-BE49-F238E27FC236}">
              <a16:creationId xmlns:a16="http://schemas.microsoft.com/office/drawing/2014/main" id="{00000000-0008-0000-02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0" name="image3.png">
          <a:extLst>
            <a:ext uri="{FF2B5EF4-FFF2-40B4-BE49-F238E27FC236}">
              <a16:creationId xmlns:a16="http://schemas.microsoft.com/office/drawing/2014/main" id="{00000000-0008-0000-02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1" name="image3.png">
          <a:extLst>
            <a:ext uri="{FF2B5EF4-FFF2-40B4-BE49-F238E27FC236}">
              <a16:creationId xmlns:a16="http://schemas.microsoft.com/office/drawing/2014/main" id="{00000000-0008-0000-02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2" name="image3.png">
          <a:extLst>
            <a:ext uri="{FF2B5EF4-FFF2-40B4-BE49-F238E27FC236}">
              <a16:creationId xmlns:a16="http://schemas.microsoft.com/office/drawing/2014/main" id="{00000000-0008-0000-02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3" name="image3.png">
          <a:extLst>
            <a:ext uri="{FF2B5EF4-FFF2-40B4-BE49-F238E27FC236}">
              <a16:creationId xmlns:a16="http://schemas.microsoft.com/office/drawing/2014/main" id="{00000000-0008-0000-02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4" name="image3.png">
          <a:extLst>
            <a:ext uri="{FF2B5EF4-FFF2-40B4-BE49-F238E27FC236}">
              <a16:creationId xmlns:a16="http://schemas.microsoft.com/office/drawing/2014/main" id="{00000000-0008-0000-0200-00009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5" name="image3.png">
          <a:extLst>
            <a:ext uri="{FF2B5EF4-FFF2-40B4-BE49-F238E27FC236}">
              <a16:creationId xmlns:a16="http://schemas.microsoft.com/office/drawing/2014/main" id="{00000000-0008-0000-0200-00009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6" name="image3.png">
          <a:extLst>
            <a:ext uri="{FF2B5EF4-FFF2-40B4-BE49-F238E27FC236}">
              <a16:creationId xmlns:a16="http://schemas.microsoft.com/office/drawing/2014/main" id="{00000000-0008-0000-02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7" name="image3.png">
          <a:extLst>
            <a:ext uri="{FF2B5EF4-FFF2-40B4-BE49-F238E27FC236}">
              <a16:creationId xmlns:a16="http://schemas.microsoft.com/office/drawing/2014/main" id="{00000000-0008-0000-02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8" name="image3.png">
          <a:extLst>
            <a:ext uri="{FF2B5EF4-FFF2-40B4-BE49-F238E27FC236}">
              <a16:creationId xmlns:a16="http://schemas.microsoft.com/office/drawing/2014/main" id="{00000000-0008-0000-02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9" name="image3.png">
          <a:extLst>
            <a:ext uri="{FF2B5EF4-FFF2-40B4-BE49-F238E27FC236}">
              <a16:creationId xmlns:a16="http://schemas.microsoft.com/office/drawing/2014/main" id="{00000000-0008-0000-02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0" name="image3.png">
          <a:extLst>
            <a:ext uri="{FF2B5EF4-FFF2-40B4-BE49-F238E27FC236}">
              <a16:creationId xmlns:a16="http://schemas.microsoft.com/office/drawing/2014/main" id="{00000000-0008-0000-02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1" name="image3.png">
          <a:extLst>
            <a:ext uri="{FF2B5EF4-FFF2-40B4-BE49-F238E27FC236}">
              <a16:creationId xmlns:a16="http://schemas.microsoft.com/office/drawing/2014/main" id="{00000000-0008-0000-02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2" name="image3.png">
          <a:extLst>
            <a:ext uri="{FF2B5EF4-FFF2-40B4-BE49-F238E27FC236}">
              <a16:creationId xmlns:a16="http://schemas.microsoft.com/office/drawing/2014/main" id="{00000000-0008-0000-02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3" name="image3.png">
          <a:extLst>
            <a:ext uri="{FF2B5EF4-FFF2-40B4-BE49-F238E27FC236}">
              <a16:creationId xmlns:a16="http://schemas.microsoft.com/office/drawing/2014/main" id="{00000000-0008-0000-02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4" name="image3.png">
          <a:extLst>
            <a:ext uri="{FF2B5EF4-FFF2-40B4-BE49-F238E27FC236}">
              <a16:creationId xmlns:a16="http://schemas.microsoft.com/office/drawing/2014/main" id="{00000000-0008-0000-02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5" name="image3.png">
          <a:extLst>
            <a:ext uri="{FF2B5EF4-FFF2-40B4-BE49-F238E27FC236}">
              <a16:creationId xmlns:a16="http://schemas.microsoft.com/office/drawing/2014/main" id="{00000000-0008-0000-02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6" name="image3.png">
          <a:extLst>
            <a:ext uri="{FF2B5EF4-FFF2-40B4-BE49-F238E27FC236}">
              <a16:creationId xmlns:a16="http://schemas.microsoft.com/office/drawing/2014/main" id="{00000000-0008-0000-02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7" name="image3.png">
          <a:extLst>
            <a:ext uri="{FF2B5EF4-FFF2-40B4-BE49-F238E27FC236}">
              <a16:creationId xmlns:a16="http://schemas.microsoft.com/office/drawing/2014/main" id="{00000000-0008-0000-02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8" name="image3.png">
          <a:extLst>
            <a:ext uri="{FF2B5EF4-FFF2-40B4-BE49-F238E27FC236}">
              <a16:creationId xmlns:a16="http://schemas.microsoft.com/office/drawing/2014/main" id="{00000000-0008-0000-0200-0000A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69" name="image3.png">
          <a:extLst>
            <a:ext uri="{FF2B5EF4-FFF2-40B4-BE49-F238E27FC236}">
              <a16:creationId xmlns:a16="http://schemas.microsoft.com/office/drawing/2014/main" id="{00000000-0008-0000-0200-0000A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0" name="image3.png">
          <a:extLst>
            <a:ext uri="{FF2B5EF4-FFF2-40B4-BE49-F238E27FC236}">
              <a16:creationId xmlns:a16="http://schemas.microsoft.com/office/drawing/2014/main" id="{00000000-0008-0000-02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1" name="image3.png">
          <a:extLst>
            <a:ext uri="{FF2B5EF4-FFF2-40B4-BE49-F238E27FC236}">
              <a16:creationId xmlns:a16="http://schemas.microsoft.com/office/drawing/2014/main" id="{00000000-0008-0000-02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2" name="image3.png">
          <a:extLst>
            <a:ext uri="{FF2B5EF4-FFF2-40B4-BE49-F238E27FC236}">
              <a16:creationId xmlns:a16="http://schemas.microsoft.com/office/drawing/2014/main" id="{00000000-0008-0000-02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3" name="image3.png">
          <a:extLst>
            <a:ext uri="{FF2B5EF4-FFF2-40B4-BE49-F238E27FC236}">
              <a16:creationId xmlns:a16="http://schemas.microsoft.com/office/drawing/2014/main" id="{00000000-0008-0000-02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4" name="image3.png">
          <a:extLst>
            <a:ext uri="{FF2B5EF4-FFF2-40B4-BE49-F238E27FC236}">
              <a16:creationId xmlns:a16="http://schemas.microsoft.com/office/drawing/2014/main" id="{00000000-0008-0000-02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5" name="image3.png">
          <a:extLst>
            <a:ext uri="{FF2B5EF4-FFF2-40B4-BE49-F238E27FC236}">
              <a16:creationId xmlns:a16="http://schemas.microsoft.com/office/drawing/2014/main" id="{00000000-0008-0000-02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6" name="image3.png">
          <a:extLst>
            <a:ext uri="{FF2B5EF4-FFF2-40B4-BE49-F238E27FC236}">
              <a16:creationId xmlns:a16="http://schemas.microsoft.com/office/drawing/2014/main" id="{00000000-0008-0000-02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7" name="image3.png">
          <a:extLst>
            <a:ext uri="{FF2B5EF4-FFF2-40B4-BE49-F238E27FC236}">
              <a16:creationId xmlns:a16="http://schemas.microsoft.com/office/drawing/2014/main" id="{00000000-0008-0000-02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8" name="image3.png">
          <a:extLst>
            <a:ext uri="{FF2B5EF4-FFF2-40B4-BE49-F238E27FC236}">
              <a16:creationId xmlns:a16="http://schemas.microsoft.com/office/drawing/2014/main" id="{00000000-0008-0000-02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79" name="image3.png">
          <a:extLst>
            <a:ext uri="{FF2B5EF4-FFF2-40B4-BE49-F238E27FC236}">
              <a16:creationId xmlns:a16="http://schemas.microsoft.com/office/drawing/2014/main" id="{00000000-0008-0000-02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0" name="image3.png">
          <a:extLst>
            <a:ext uri="{FF2B5EF4-FFF2-40B4-BE49-F238E27FC236}">
              <a16:creationId xmlns:a16="http://schemas.microsoft.com/office/drawing/2014/main" id="{00000000-0008-0000-02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1" name="image3.png">
          <a:extLst>
            <a:ext uri="{FF2B5EF4-FFF2-40B4-BE49-F238E27FC236}">
              <a16:creationId xmlns:a16="http://schemas.microsoft.com/office/drawing/2014/main" id="{00000000-0008-0000-02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2" name="image3.png">
          <a:extLst>
            <a:ext uri="{FF2B5EF4-FFF2-40B4-BE49-F238E27FC236}">
              <a16:creationId xmlns:a16="http://schemas.microsoft.com/office/drawing/2014/main" id="{00000000-0008-0000-0200-0000B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3" name="image3.png">
          <a:extLst>
            <a:ext uri="{FF2B5EF4-FFF2-40B4-BE49-F238E27FC236}">
              <a16:creationId xmlns:a16="http://schemas.microsoft.com/office/drawing/2014/main" id="{00000000-0008-0000-0200-0000B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4" name="image3.png">
          <a:extLst>
            <a:ext uri="{FF2B5EF4-FFF2-40B4-BE49-F238E27FC236}">
              <a16:creationId xmlns:a16="http://schemas.microsoft.com/office/drawing/2014/main" id="{00000000-0008-0000-02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5" name="image3.png">
          <a:extLst>
            <a:ext uri="{FF2B5EF4-FFF2-40B4-BE49-F238E27FC236}">
              <a16:creationId xmlns:a16="http://schemas.microsoft.com/office/drawing/2014/main" id="{00000000-0008-0000-02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6" name="image3.png">
          <a:extLst>
            <a:ext uri="{FF2B5EF4-FFF2-40B4-BE49-F238E27FC236}">
              <a16:creationId xmlns:a16="http://schemas.microsoft.com/office/drawing/2014/main" id="{00000000-0008-0000-02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7" name="image3.png">
          <a:extLst>
            <a:ext uri="{FF2B5EF4-FFF2-40B4-BE49-F238E27FC236}">
              <a16:creationId xmlns:a16="http://schemas.microsoft.com/office/drawing/2014/main" id="{00000000-0008-0000-02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8" name="image3.png">
          <a:extLst>
            <a:ext uri="{FF2B5EF4-FFF2-40B4-BE49-F238E27FC236}">
              <a16:creationId xmlns:a16="http://schemas.microsoft.com/office/drawing/2014/main" id="{00000000-0008-0000-02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89" name="image3.png">
          <a:extLst>
            <a:ext uri="{FF2B5EF4-FFF2-40B4-BE49-F238E27FC236}">
              <a16:creationId xmlns:a16="http://schemas.microsoft.com/office/drawing/2014/main" id="{00000000-0008-0000-02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0" name="image3.png">
          <a:extLst>
            <a:ext uri="{FF2B5EF4-FFF2-40B4-BE49-F238E27FC236}">
              <a16:creationId xmlns:a16="http://schemas.microsoft.com/office/drawing/2014/main" id="{00000000-0008-0000-02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1" name="image3.png">
          <a:extLst>
            <a:ext uri="{FF2B5EF4-FFF2-40B4-BE49-F238E27FC236}">
              <a16:creationId xmlns:a16="http://schemas.microsoft.com/office/drawing/2014/main" id="{00000000-0008-0000-02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2" name="image3.png">
          <a:extLst>
            <a:ext uri="{FF2B5EF4-FFF2-40B4-BE49-F238E27FC236}">
              <a16:creationId xmlns:a16="http://schemas.microsoft.com/office/drawing/2014/main" id="{00000000-0008-0000-02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3" name="image3.png">
          <a:extLst>
            <a:ext uri="{FF2B5EF4-FFF2-40B4-BE49-F238E27FC236}">
              <a16:creationId xmlns:a16="http://schemas.microsoft.com/office/drawing/2014/main" id="{00000000-0008-0000-02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4" name="image3.png">
          <a:extLst>
            <a:ext uri="{FF2B5EF4-FFF2-40B4-BE49-F238E27FC236}">
              <a16:creationId xmlns:a16="http://schemas.microsoft.com/office/drawing/2014/main" id="{00000000-0008-0000-02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5" name="image3.png">
          <a:extLst>
            <a:ext uri="{FF2B5EF4-FFF2-40B4-BE49-F238E27FC236}">
              <a16:creationId xmlns:a16="http://schemas.microsoft.com/office/drawing/2014/main" id="{00000000-0008-0000-02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6" name="image3.png">
          <a:extLst>
            <a:ext uri="{FF2B5EF4-FFF2-40B4-BE49-F238E27FC236}">
              <a16:creationId xmlns:a16="http://schemas.microsoft.com/office/drawing/2014/main" id="{00000000-0008-0000-0200-0000C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7" name="image3.png">
          <a:extLst>
            <a:ext uri="{FF2B5EF4-FFF2-40B4-BE49-F238E27FC236}">
              <a16:creationId xmlns:a16="http://schemas.microsoft.com/office/drawing/2014/main" id="{00000000-0008-0000-0200-0000C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8" name="image3.png">
          <a:extLst>
            <a:ext uri="{FF2B5EF4-FFF2-40B4-BE49-F238E27FC236}">
              <a16:creationId xmlns:a16="http://schemas.microsoft.com/office/drawing/2014/main" id="{00000000-0008-0000-02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99" name="image3.png">
          <a:extLst>
            <a:ext uri="{FF2B5EF4-FFF2-40B4-BE49-F238E27FC236}">
              <a16:creationId xmlns:a16="http://schemas.microsoft.com/office/drawing/2014/main" id="{00000000-0008-0000-02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0" name="image3.png">
          <a:extLst>
            <a:ext uri="{FF2B5EF4-FFF2-40B4-BE49-F238E27FC236}">
              <a16:creationId xmlns:a16="http://schemas.microsoft.com/office/drawing/2014/main" id="{00000000-0008-0000-02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1" name="image3.png">
          <a:extLst>
            <a:ext uri="{FF2B5EF4-FFF2-40B4-BE49-F238E27FC236}">
              <a16:creationId xmlns:a16="http://schemas.microsoft.com/office/drawing/2014/main" id="{00000000-0008-0000-02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2" name="image3.png">
          <a:extLst>
            <a:ext uri="{FF2B5EF4-FFF2-40B4-BE49-F238E27FC236}">
              <a16:creationId xmlns:a16="http://schemas.microsoft.com/office/drawing/2014/main" id="{00000000-0008-0000-02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3" name="image3.png">
          <a:extLst>
            <a:ext uri="{FF2B5EF4-FFF2-40B4-BE49-F238E27FC236}">
              <a16:creationId xmlns:a16="http://schemas.microsoft.com/office/drawing/2014/main" id="{00000000-0008-0000-02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4" name="image3.png">
          <a:extLst>
            <a:ext uri="{FF2B5EF4-FFF2-40B4-BE49-F238E27FC236}">
              <a16:creationId xmlns:a16="http://schemas.microsoft.com/office/drawing/2014/main" id="{00000000-0008-0000-02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5" name="image3.png">
          <a:extLst>
            <a:ext uri="{FF2B5EF4-FFF2-40B4-BE49-F238E27FC236}">
              <a16:creationId xmlns:a16="http://schemas.microsoft.com/office/drawing/2014/main" id="{00000000-0008-0000-02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6" name="image3.png">
          <a:extLst>
            <a:ext uri="{FF2B5EF4-FFF2-40B4-BE49-F238E27FC236}">
              <a16:creationId xmlns:a16="http://schemas.microsoft.com/office/drawing/2014/main" id="{00000000-0008-0000-02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7" name="image3.png">
          <a:extLst>
            <a:ext uri="{FF2B5EF4-FFF2-40B4-BE49-F238E27FC236}">
              <a16:creationId xmlns:a16="http://schemas.microsoft.com/office/drawing/2014/main" id="{00000000-0008-0000-02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8" name="image3.png">
          <a:extLst>
            <a:ext uri="{FF2B5EF4-FFF2-40B4-BE49-F238E27FC236}">
              <a16:creationId xmlns:a16="http://schemas.microsoft.com/office/drawing/2014/main" id="{00000000-0008-0000-02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09" name="image3.png">
          <a:extLst>
            <a:ext uri="{FF2B5EF4-FFF2-40B4-BE49-F238E27FC236}">
              <a16:creationId xmlns:a16="http://schemas.microsoft.com/office/drawing/2014/main" id="{00000000-0008-0000-02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0" name="image3.png">
          <a:extLst>
            <a:ext uri="{FF2B5EF4-FFF2-40B4-BE49-F238E27FC236}">
              <a16:creationId xmlns:a16="http://schemas.microsoft.com/office/drawing/2014/main" id="{00000000-0008-0000-0200-0000D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1" name="image3.png">
          <a:extLst>
            <a:ext uri="{FF2B5EF4-FFF2-40B4-BE49-F238E27FC236}">
              <a16:creationId xmlns:a16="http://schemas.microsoft.com/office/drawing/2014/main" id="{00000000-0008-0000-0200-0000D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2" name="image3.png">
          <a:extLst>
            <a:ext uri="{FF2B5EF4-FFF2-40B4-BE49-F238E27FC236}">
              <a16:creationId xmlns:a16="http://schemas.microsoft.com/office/drawing/2014/main" id="{00000000-0008-0000-02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3" name="image3.png">
          <a:extLst>
            <a:ext uri="{FF2B5EF4-FFF2-40B4-BE49-F238E27FC236}">
              <a16:creationId xmlns:a16="http://schemas.microsoft.com/office/drawing/2014/main" id="{00000000-0008-0000-02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4" name="image3.png">
          <a:extLst>
            <a:ext uri="{FF2B5EF4-FFF2-40B4-BE49-F238E27FC236}">
              <a16:creationId xmlns:a16="http://schemas.microsoft.com/office/drawing/2014/main" id="{00000000-0008-0000-02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5" name="image3.png">
          <a:extLst>
            <a:ext uri="{FF2B5EF4-FFF2-40B4-BE49-F238E27FC236}">
              <a16:creationId xmlns:a16="http://schemas.microsoft.com/office/drawing/2014/main" id="{00000000-0008-0000-02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6" name="image3.png">
          <a:extLst>
            <a:ext uri="{FF2B5EF4-FFF2-40B4-BE49-F238E27FC236}">
              <a16:creationId xmlns:a16="http://schemas.microsoft.com/office/drawing/2014/main" id="{00000000-0008-0000-02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7" name="image3.png">
          <a:extLst>
            <a:ext uri="{FF2B5EF4-FFF2-40B4-BE49-F238E27FC236}">
              <a16:creationId xmlns:a16="http://schemas.microsoft.com/office/drawing/2014/main" id="{00000000-0008-0000-02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8" name="image3.png">
          <a:extLst>
            <a:ext uri="{FF2B5EF4-FFF2-40B4-BE49-F238E27FC236}">
              <a16:creationId xmlns:a16="http://schemas.microsoft.com/office/drawing/2014/main" id="{00000000-0008-0000-02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19" name="image3.png">
          <a:extLst>
            <a:ext uri="{FF2B5EF4-FFF2-40B4-BE49-F238E27FC236}">
              <a16:creationId xmlns:a16="http://schemas.microsoft.com/office/drawing/2014/main" id="{00000000-0008-0000-02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0" name="image3.png">
          <a:extLst>
            <a:ext uri="{FF2B5EF4-FFF2-40B4-BE49-F238E27FC236}">
              <a16:creationId xmlns:a16="http://schemas.microsoft.com/office/drawing/2014/main" id="{00000000-0008-0000-02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1" name="image3.png">
          <a:extLst>
            <a:ext uri="{FF2B5EF4-FFF2-40B4-BE49-F238E27FC236}">
              <a16:creationId xmlns:a16="http://schemas.microsoft.com/office/drawing/2014/main" id="{00000000-0008-0000-02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2" name="image3.png">
          <a:extLst>
            <a:ext uri="{FF2B5EF4-FFF2-40B4-BE49-F238E27FC236}">
              <a16:creationId xmlns:a16="http://schemas.microsoft.com/office/drawing/2014/main" id="{00000000-0008-0000-02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3" name="image3.png">
          <a:extLst>
            <a:ext uri="{FF2B5EF4-FFF2-40B4-BE49-F238E27FC236}">
              <a16:creationId xmlns:a16="http://schemas.microsoft.com/office/drawing/2014/main" id="{00000000-0008-0000-02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4" name="image3.png">
          <a:extLst>
            <a:ext uri="{FF2B5EF4-FFF2-40B4-BE49-F238E27FC236}">
              <a16:creationId xmlns:a16="http://schemas.microsoft.com/office/drawing/2014/main" id="{00000000-0008-0000-0200-0000E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5" name="image3.png">
          <a:extLst>
            <a:ext uri="{FF2B5EF4-FFF2-40B4-BE49-F238E27FC236}">
              <a16:creationId xmlns:a16="http://schemas.microsoft.com/office/drawing/2014/main" id="{00000000-0008-0000-0200-0000E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6" name="image3.png">
          <a:extLst>
            <a:ext uri="{FF2B5EF4-FFF2-40B4-BE49-F238E27FC236}">
              <a16:creationId xmlns:a16="http://schemas.microsoft.com/office/drawing/2014/main" id="{00000000-0008-0000-02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7" name="image3.png">
          <a:extLst>
            <a:ext uri="{FF2B5EF4-FFF2-40B4-BE49-F238E27FC236}">
              <a16:creationId xmlns:a16="http://schemas.microsoft.com/office/drawing/2014/main" id="{00000000-0008-0000-02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8" name="image3.png">
          <a:extLst>
            <a:ext uri="{FF2B5EF4-FFF2-40B4-BE49-F238E27FC236}">
              <a16:creationId xmlns:a16="http://schemas.microsoft.com/office/drawing/2014/main" id="{00000000-0008-0000-02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29" name="image3.png">
          <a:extLst>
            <a:ext uri="{FF2B5EF4-FFF2-40B4-BE49-F238E27FC236}">
              <a16:creationId xmlns:a16="http://schemas.microsoft.com/office/drawing/2014/main" id="{00000000-0008-0000-02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0" name="image3.png">
          <a:extLst>
            <a:ext uri="{FF2B5EF4-FFF2-40B4-BE49-F238E27FC236}">
              <a16:creationId xmlns:a16="http://schemas.microsoft.com/office/drawing/2014/main" id="{00000000-0008-0000-02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31" name="image3.png">
          <a:extLst>
            <a:ext uri="{FF2B5EF4-FFF2-40B4-BE49-F238E27FC236}">
              <a16:creationId xmlns:a16="http://schemas.microsoft.com/office/drawing/2014/main" id="{00000000-0008-0000-02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2" name="image3.png">
          <a:extLst>
            <a:ext uri="{FF2B5EF4-FFF2-40B4-BE49-F238E27FC236}">
              <a16:creationId xmlns:a16="http://schemas.microsoft.com/office/drawing/2014/main" id="{00000000-0008-0000-02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3" name="image3.png">
          <a:extLst>
            <a:ext uri="{FF2B5EF4-FFF2-40B4-BE49-F238E27FC236}">
              <a16:creationId xmlns:a16="http://schemas.microsoft.com/office/drawing/2014/main" id="{00000000-0008-0000-02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4" name="image3.png">
          <a:extLst>
            <a:ext uri="{FF2B5EF4-FFF2-40B4-BE49-F238E27FC236}">
              <a16:creationId xmlns:a16="http://schemas.microsoft.com/office/drawing/2014/main" id="{00000000-0008-0000-02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5" name="image3.png">
          <a:extLst>
            <a:ext uri="{FF2B5EF4-FFF2-40B4-BE49-F238E27FC236}">
              <a16:creationId xmlns:a16="http://schemas.microsoft.com/office/drawing/2014/main" id="{00000000-0008-0000-02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6" name="image3.png">
          <a:extLst>
            <a:ext uri="{FF2B5EF4-FFF2-40B4-BE49-F238E27FC236}">
              <a16:creationId xmlns:a16="http://schemas.microsoft.com/office/drawing/2014/main" id="{00000000-0008-0000-02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7" name="image3.png">
          <a:extLst>
            <a:ext uri="{FF2B5EF4-FFF2-40B4-BE49-F238E27FC236}">
              <a16:creationId xmlns:a16="http://schemas.microsoft.com/office/drawing/2014/main" id="{00000000-0008-0000-02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8" name="image3.png">
          <a:extLst>
            <a:ext uri="{FF2B5EF4-FFF2-40B4-BE49-F238E27FC236}">
              <a16:creationId xmlns:a16="http://schemas.microsoft.com/office/drawing/2014/main" id="{00000000-0008-0000-0200-0000E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39" name="image3.png">
          <a:extLst>
            <a:ext uri="{FF2B5EF4-FFF2-40B4-BE49-F238E27FC236}">
              <a16:creationId xmlns:a16="http://schemas.microsoft.com/office/drawing/2014/main" id="{00000000-0008-0000-0200-0000E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0" name="image3.png">
          <a:extLst>
            <a:ext uri="{FF2B5EF4-FFF2-40B4-BE49-F238E27FC236}">
              <a16:creationId xmlns:a16="http://schemas.microsoft.com/office/drawing/2014/main" id="{00000000-0008-0000-02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1" name="image3.png">
          <a:extLst>
            <a:ext uri="{FF2B5EF4-FFF2-40B4-BE49-F238E27FC236}">
              <a16:creationId xmlns:a16="http://schemas.microsoft.com/office/drawing/2014/main" id="{00000000-0008-0000-02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2" name="image3.png">
          <a:extLst>
            <a:ext uri="{FF2B5EF4-FFF2-40B4-BE49-F238E27FC236}">
              <a16:creationId xmlns:a16="http://schemas.microsoft.com/office/drawing/2014/main" id="{00000000-0008-0000-02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3" name="image3.png">
          <a:extLst>
            <a:ext uri="{FF2B5EF4-FFF2-40B4-BE49-F238E27FC236}">
              <a16:creationId xmlns:a16="http://schemas.microsoft.com/office/drawing/2014/main" id="{00000000-0008-0000-02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4" name="image3.png">
          <a:extLst>
            <a:ext uri="{FF2B5EF4-FFF2-40B4-BE49-F238E27FC236}">
              <a16:creationId xmlns:a16="http://schemas.microsoft.com/office/drawing/2014/main" id="{00000000-0008-0000-02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5" name="image3.png">
          <a:extLst>
            <a:ext uri="{FF2B5EF4-FFF2-40B4-BE49-F238E27FC236}">
              <a16:creationId xmlns:a16="http://schemas.microsoft.com/office/drawing/2014/main" id="{00000000-0008-0000-02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6" name="image3.png">
          <a:extLst>
            <a:ext uri="{FF2B5EF4-FFF2-40B4-BE49-F238E27FC236}">
              <a16:creationId xmlns:a16="http://schemas.microsoft.com/office/drawing/2014/main" id="{00000000-0008-0000-02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7" name="image3.png">
          <a:extLst>
            <a:ext uri="{FF2B5EF4-FFF2-40B4-BE49-F238E27FC236}">
              <a16:creationId xmlns:a16="http://schemas.microsoft.com/office/drawing/2014/main" id="{00000000-0008-0000-02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8" name="image3.png">
          <a:extLst>
            <a:ext uri="{FF2B5EF4-FFF2-40B4-BE49-F238E27FC236}">
              <a16:creationId xmlns:a16="http://schemas.microsoft.com/office/drawing/2014/main" id="{00000000-0008-0000-02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49" name="image3.png">
          <a:extLst>
            <a:ext uri="{FF2B5EF4-FFF2-40B4-BE49-F238E27FC236}">
              <a16:creationId xmlns:a16="http://schemas.microsoft.com/office/drawing/2014/main" id="{00000000-0008-0000-02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0" name="image3.png">
          <a:extLst>
            <a:ext uri="{FF2B5EF4-FFF2-40B4-BE49-F238E27FC236}">
              <a16:creationId xmlns:a16="http://schemas.microsoft.com/office/drawing/2014/main" id="{00000000-0008-0000-02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1" name="image3.png">
          <a:extLst>
            <a:ext uri="{FF2B5EF4-FFF2-40B4-BE49-F238E27FC236}">
              <a16:creationId xmlns:a16="http://schemas.microsoft.com/office/drawing/2014/main" id="{00000000-0008-0000-02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2" name="image3.png">
          <a:extLst>
            <a:ext uri="{FF2B5EF4-FFF2-40B4-BE49-F238E27FC236}">
              <a16:creationId xmlns:a16="http://schemas.microsoft.com/office/drawing/2014/main" id="{00000000-0008-0000-0200-0000F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3" name="image3.png">
          <a:extLst>
            <a:ext uri="{FF2B5EF4-FFF2-40B4-BE49-F238E27FC236}">
              <a16:creationId xmlns:a16="http://schemas.microsoft.com/office/drawing/2014/main" id="{00000000-0008-0000-0200-0000F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4" name="image3.png">
          <a:extLst>
            <a:ext uri="{FF2B5EF4-FFF2-40B4-BE49-F238E27FC236}">
              <a16:creationId xmlns:a16="http://schemas.microsoft.com/office/drawing/2014/main" id="{00000000-0008-0000-0200-0000F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5" name="image3.png">
          <a:extLst>
            <a:ext uri="{FF2B5EF4-FFF2-40B4-BE49-F238E27FC236}">
              <a16:creationId xmlns:a16="http://schemas.microsoft.com/office/drawing/2014/main" id="{00000000-0008-0000-0200-0000F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6" name="image3.png">
          <a:extLst>
            <a:ext uri="{FF2B5EF4-FFF2-40B4-BE49-F238E27FC236}">
              <a16:creationId xmlns:a16="http://schemas.microsoft.com/office/drawing/2014/main" id="{00000000-0008-0000-0200-00000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7" name="image3.png">
          <a:extLst>
            <a:ext uri="{FF2B5EF4-FFF2-40B4-BE49-F238E27FC236}">
              <a16:creationId xmlns:a16="http://schemas.microsoft.com/office/drawing/2014/main" id="{00000000-0008-0000-0200-00000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8" name="image3.png">
          <a:extLst>
            <a:ext uri="{FF2B5EF4-FFF2-40B4-BE49-F238E27FC236}">
              <a16:creationId xmlns:a16="http://schemas.microsoft.com/office/drawing/2014/main" id="{00000000-0008-0000-0200-00000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59" name="image3.png">
          <a:extLst>
            <a:ext uri="{FF2B5EF4-FFF2-40B4-BE49-F238E27FC236}">
              <a16:creationId xmlns:a16="http://schemas.microsoft.com/office/drawing/2014/main" id="{00000000-0008-0000-0200-00000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0" name="image3.png">
          <a:extLst>
            <a:ext uri="{FF2B5EF4-FFF2-40B4-BE49-F238E27FC236}">
              <a16:creationId xmlns:a16="http://schemas.microsoft.com/office/drawing/2014/main" id="{00000000-0008-0000-0200-00000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1" name="image3.png">
          <a:extLst>
            <a:ext uri="{FF2B5EF4-FFF2-40B4-BE49-F238E27FC236}">
              <a16:creationId xmlns:a16="http://schemas.microsoft.com/office/drawing/2014/main" id="{00000000-0008-0000-0200-00000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2" name="image3.png">
          <a:extLst>
            <a:ext uri="{FF2B5EF4-FFF2-40B4-BE49-F238E27FC236}">
              <a16:creationId xmlns:a16="http://schemas.microsoft.com/office/drawing/2014/main" id="{00000000-0008-0000-0200-00000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263" name="image3.png">
          <a:extLst>
            <a:ext uri="{FF2B5EF4-FFF2-40B4-BE49-F238E27FC236}">
              <a16:creationId xmlns:a16="http://schemas.microsoft.com/office/drawing/2014/main" id="{00000000-0008-0000-0200-00000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4" name="image3.png">
          <a:extLst>
            <a:ext uri="{FF2B5EF4-FFF2-40B4-BE49-F238E27FC236}">
              <a16:creationId xmlns:a16="http://schemas.microsoft.com/office/drawing/2014/main" id="{00000000-0008-0000-0200-00000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5" name="image3.png">
          <a:extLst>
            <a:ext uri="{FF2B5EF4-FFF2-40B4-BE49-F238E27FC236}">
              <a16:creationId xmlns:a16="http://schemas.microsoft.com/office/drawing/2014/main" id="{00000000-0008-0000-0200-00000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6" name="image3.png">
          <a:extLst>
            <a:ext uri="{FF2B5EF4-FFF2-40B4-BE49-F238E27FC236}">
              <a16:creationId xmlns:a16="http://schemas.microsoft.com/office/drawing/2014/main" id="{00000000-0008-0000-0200-00000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7" name="image3.png">
          <a:extLst>
            <a:ext uri="{FF2B5EF4-FFF2-40B4-BE49-F238E27FC236}">
              <a16:creationId xmlns:a16="http://schemas.microsoft.com/office/drawing/2014/main" id="{00000000-0008-0000-0200-00000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8" name="image3.png">
          <a:extLst>
            <a:ext uri="{FF2B5EF4-FFF2-40B4-BE49-F238E27FC236}">
              <a16:creationId xmlns:a16="http://schemas.microsoft.com/office/drawing/2014/main" id="{00000000-0008-0000-0200-00000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69" name="image3.png">
          <a:extLst>
            <a:ext uri="{FF2B5EF4-FFF2-40B4-BE49-F238E27FC236}">
              <a16:creationId xmlns:a16="http://schemas.microsoft.com/office/drawing/2014/main" id="{00000000-0008-0000-0200-00000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0" name="image3.png">
          <a:extLst>
            <a:ext uri="{FF2B5EF4-FFF2-40B4-BE49-F238E27FC236}">
              <a16:creationId xmlns:a16="http://schemas.microsoft.com/office/drawing/2014/main" id="{00000000-0008-0000-0200-00000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1" name="image3.png">
          <a:extLst>
            <a:ext uri="{FF2B5EF4-FFF2-40B4-BE49-F238E27FC236}">
              <a16:creationId xmlns:a16="http://schemas.microsoft.com/office/drawing/2014/main" id="{00000000-0008-0000-0200-00000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2" name="image3.png">
          <a:extLst>
            <a:ext uri="{FF2B5EF4-FFF2-40B4-BE49-F238E27FC236}">
              <a16:creationId xmlns:a16="http://schemas.microsoft.com/office/drawing/2014/main" id="{00000000-0008-0000-0200-00001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3" name="image3.png">
          <a:extLst>
            <a:ext uri="{FF2B5EF4-FFF2-40B4-BE49-F238E27FC236}">
              <a16:creationId xmlns:a16="http://schemas.microsoft.com/office/drawing/2014/main" id="{00000000-0008-0000-0200-00001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4" name="image3.png">
          <a:extLst>
            <a:ext uri="{FF2B5EF4-FFF2-40B4-BE49-F238E27FC236}">
              <a16:creationId xmlns:a16="http://schemas.microsoft.com/office/drawing/2014/main" id="{00000000-0008-0000-0200-00001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5" name="image3.png">
          <a:extLst>
            <a:ext uri="{FF2B5EF4-FFF2-40B4-BE49-F238E27FC236}">
              <a16:creationId xmlns:a16="http://schemas.microsoft.com/office/drawing/2014/main" id="{00000000-0008-0000-0200-00001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6" name="image3.png">
          <a:extLst>
            <a:ext uri="{FF2B5EF4-FFF2-40B4-BE49-F238E27FC236}">
              <a16:creationId xmlns:a16="http://schemas.microsoft.com/office/drawing/2014/main" id="{00000000-0008-0000-0200-00001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7" name="image3.png">
          <a:extLst>
            <a:ext uri="{FF2B5EF4-FFF2-40B4-BE49-F238E27FC236}">
              <a16:creationId xmlns:a16="http://schemas.microsoft.com/office/drawing/2014/main" id="{00000000-0008-0000-0200-00001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8" name="image3.png">
          <a:extLst>
            <a:ext uri="{FF2B5EF4-FFF2-40B4-BE49-F238E27FC236}">
              <a16:creationId xmlns:a16="http://schemas.microsoft.com/office/drawing/2014/main" id="{00000000-0008-0000-0200-00001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79" name="image3.png">
          <a:extLst>
            <a:ext uri="{FF2B5EF4-FFF2-40B4-BE49-F238E27FC236}">
              <a16:creationId xmlns:a16="http://schemas.microsoft.com/office/drawing/2014/main" id="{00000000-0008-0000-0200-00001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0" name="image3.png">
          <a:extLst>
            <a:ext uri="{FF2B5EF4-FFF2-40B4-BE49-F238E27FC236}">
              <a16:creationId xmlns:a16="http://schemas.microsoft.com/office/drawing/2014/main" id="{00000000-0008-0000-0200-00001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1" name="image3.png">
          <a:extLst>
            <a:ext uri="{FF2B5EF4-FFF2-40B4-BE49-F238E27FC236}">
              <a16:creationId xmlns:a16="http://schemas.microsoft.com/office/drawing/2014/main" id="{00000000-0008-0000-0200-00001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2" name="image3.png">
          <a:extLst>
            <a:ext uri="{FF2B5EF4-FFF2-40B4-BE49-F238E27FC236}">
              <a16:creationId xmlns:a16="http://schemas.microsoft.com/office/drawing/2014/main" id="{00000000-0008-0000-0200-00001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3" name="image3.png">
          <a:extLst>
            <a:ext uri="{FF2B5EF4-FFF2-40B4-BE49-F238E27FC236}">
              <a16:creationId xmlns:a16="http://schemas.microsoft.com/office/drawing/2014/main" id="{00000000-0008-0000-0200-00001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4" name="image3.png">
          <a:extLst>
            <a:ext uri="{FF2B5EF4-FFF2-40B4-BE49-F238E27FC236}">
              <a16:creationId xmlns:a16="http://schemas.microsoft.com/office/drawing/2014/main" id="{00000000-0008-0000-0200-00001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5" name="image3.png">
          <a:extLst>
            <a:ext uri="{FF2B5EF4-FFF2-40B4-BE49-F238E27FC236}">
              <a16:creationId xmlns:a16="http://schemas.microsoft.com/office/drawing/2014/main" id="{00000000-0008-0000-0200-00001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6" name="image3.png">
          <a:extLst>
            <a:ext uri="{FF2B5EF4-FFF2-40B4-BE49-F238E27FC236}">
              <a16:creationId xmlns:a16="http://schemas.microsoft.com/office/drawing/2014/main" id="{00000000-0008-0000-0200-00001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7" name="image3.png">
          <a:extLst>
            <a:ext uri="{FF2B5EF4-FFF2-40B4-BE49-F238E27FC236}">
              <a16:creationId xmlns:a16="http://schemas.microsoft.com/office/drawing/2014/main" id="{00000000-0008-0000-0200-00001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8" name="image3.png">
          <a:extLst>
            <a:ext uri="{FF2B5EF4-FFF2-40B4-BE49-F238E27FC236}">
              <a16:creationId xmlns:a16="http://schemas.microsoft.com/office/drawing/2014/main" id="{00000000-0008-0000-0200-00002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89" name="image3.png">
          <a:extLst>
            <a:ext uri="{FF2B5EF4-FFF2-40B4-BE49-F238E27FC236}">
              <a16:creationId xmlns:a16="http://schemas.microsoft.com/office/drawing/2014/main" id="{00000000-0008-0000-0200-00002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0" name="image3.png">
          <a:extLst>
            <a:ext uri="{FF2B5EF4-FFF2-40B4-BE49-F238E27FC236}">
              <a16:creationId xmlns:a16="http://schemas.microsoft.com/office/drawing/2014/main" id="{00000000-0008-0000-0200-00002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1" name="image3.png">
          <a:extLst>
            <a:ext uri="{FF2B5EF4-FFF2-40B4-BE49-F238E27FC236}">
              <a16:creationId xmlns:a16="http://schemas.microsoft.com/office/drawing/2014/main" id="{00000000-0008-0000-0200-00002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2" name="image3.png">
          <a:extLst>
            <a:ext uri="{FF2B5EF4-FFF2-40B4-BE49-F238E27FC236}">
              <a16:creationId xmlns:a16="http://schemas.microsoft.com/office/drawing/2014/main" id="{00000000-0008-0000-0200-00002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3" name="image3.png">
          <a:extLst>
            <a:ext uri="{FF2B5EF4-FFF2-40B4-BE49-F238E27FC236}">
              <a16:creationId xmlns:a16="http://schemas.microsoft.com/office/drawing/2014/main" id="{00000000-0008-0000-0200-00002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4" name="image3.png">
          <a:extLst>
            <a:ext uri="{FF2B5EF4-FFF2-40B4-BE49-F238E27FC236}">
              <a16:creationId xmlns:a16="http://schemas.microsoft.com/office/drawing/2014/main" id="{00000000-0008-0000-0200-00002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5" name="image3.png">
          <a:extLst>
            <a:ext uri="{FF2B5EF4-FFF2-40B4-BE49-F238E27FC236}">
              <a16:creationId xmlns:a16="http://schemas.microsoft.com/office/drawing/2014/main" id="{00000000-0008-0000-0200-00002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6" name="image3.png">
          <a:extLst>
            <a:ext uri="{FF2B5EF4-FFF2-40B4-BE49-F238E27FC236}">
              <a16:creationId xmlns:a16="http://schemas.microsoft.com/office/drawing/2014/main" id="{00000000-0008-0000-0200-00002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7" name="image3.png">
          <a:extLst>
            <a:ext uri="{FF2B5EF4-FFF2-40B4-BE49-F238E27FC236}">
              <a16:creationId xmlns:a16="http://schemas.microsoft.com/office/drawing/2014/main" id="{00000000-0008-0000-0200-00002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8" name="image3.png">
          <a:extLst>
            <a:ext uri="{FF2B5EF4-FFF2-40B4-BE49-F238E27FC236}">
              <a16:creationId xmlns:a16="http://schemas.microsoft.com/office/drawing/2014/main" id="{00000000-0008-0000-0200-00002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299" name="image3.png">
          <a:extLst>
            <a:ext uri="{FF2B5EF4-FFF2-40B4-BE49-F238E27FC236}">
              <a16:creationId xmlns:a16="http://schemas.microsoft.com/office/drawing/2014/main" id="{00000000-0008-0000-0200-00002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0" name="image3.png">
          <a:extLst>
            <a:ext uri="{FF2B5EF4-FFF2-40B4-BE49-F238E27FC236}">
              <a16:creationId xmlns:a16="http://schemas.microsoft.com/office/drawing/2014/main" id="{00000000-0008-0000-0200-00002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1" name="image3.png">
          <a:extLst>
            <a:ext uri="{FF2B5EF4-FFF2-40B4-BE49-F238E27FC236}">
              <a16:creationId xmlns:a16="http://schemas.microsoft.com/office/drawing/2014/main" id="{00000000-0008-0000-0200-00002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2" name="image3.png">
          <a:extLst>
            <a:ext uri="{FF2B5EF4-FFF2-40B4-BE49-F238E27FC236}">
              <a16:creationId xmlns:a16="http://schemas.microsoft.com/office/drawing/2014/main" id="{00000000-0008-0000-0200-00002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3" name="image3.png">
          <a:extLst>
            <a:ext uri="{FF2B5EF4-FFF2-40B4-BE49-F238E27FC236}">
              <a16:creationId xmlns:a16="http://schemas.microsoft.com/office/drawing/2014/main" id="{00000000-0008-0000-0200-00002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4" name="image3.png">
          <a:extLst>
            <a:ext uri="{FF2B5EF4-FFF2-40B4-BE49-F238E27FC236}">
              <a16:creationId xmlns:a16="http://schemas.microsoft.com/office/drawing/2014/main" id="{00000000-0008-0000-0200-00003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5" name="image3.png">
          <a:extLst>
            <a:ext uri="{FF2B5EF4-FFF2-40B4-BE49-F238E27FC236}">
              <a16:creationId xmlns:a16="http://schemas.microsoft.com/office/drawing/2014/main" id="{00000000-0008-0000-0200-00003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6" name="image3.png">
          <a:extLst>
            <a:ext uri="{FF2B5EF4-FFF2-40B4-BE49-F238E27FC236}">
              <a16:creationId xmlns:a16="http://schemas.microsoft.com/office/drawing/2014/main" id="{00000000-0008-0000-0200-00003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7" name="image3.png">
          <a:extLst>
            <a:ext uri="{FF2B5EF4-FFF2-40B4-BE49-F238E27FC236}">
              <a16:creationId xmlns:a16="http://schemas.microsoft.com/office/drawing/2014/main" id="{00000000-0008-0000-0200-00003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8" name="image3.png">
          <a:extLst>
            <a:ext uri="{FF2B5EF4-FFF2-40B4-BE49-F238E27FC236}">
              <a16:creationId xmlns:a16="http://schemas.microsoft.com/office/drawing/2014/main" id="{00000000-0008-0000-0200-00003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09" name="image3.png">
          <a:extLst>
            <a:ext uri="{FF2B5EF4-FFF2-40B4-BE49-F238E27FC236}">
              <a16:creationId xmlns:a16="http://schemas.microsoft.com/office/drawing/2014/main" id="{00000000-0008-0000-0200-00003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0" name="image3.png">
          <a:extLst>
            <a:ext uri="{FF2B5EF4-FFF2-40B4-BE49-F238E27FC236}">
              <a16:creationId xmlns:a16="http://schemas.microsoft.com/office/drawing/2014/main" id="{00000000-0008-0000-0200-00003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1" name="image3.png">
          <a:extLst>
            <a:ext uri="{FF2B5EF4-FFF2-40B4-BE49-F238E27FC236}">
              <a16:creationId xmlns:a16="http://schemas.microsoft.com/office/drawing/2014/main" id="{00000000-0008-0000-0200-00003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2" name="image3.png">
          <a:extLst>
            <a:ext uri="{FF2B5EF4-FFF2-40B4-BE49-F238E27FC236}">
              <a16:creationId xmlns:a16="http://schemas.microsoft.com/office/drawing/2014/main" id="{00000000-0008-0000-0200-00003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3" name="image3.png">
          <a:extLst>
            <a:ext uri="{FF2B5EF4-FFF2-40B4-BE49-F238E27FC236}">
              <a16:creationId xmlns:a16="http://schemas.microsoft.com/office/drawing/2014/main" id="{00000000-0008-0000-0200-00003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4" name="image3.png">
          <a:extLst>
            <a:ext uri="{FF2B5EF4-FFF2-40B4-BE49-F238E27FC236}">
              <a16:creationId xmlns:a16="http://schemas.microsoft.com/office/drawing/2014/main" id="{00000000-0008-0000-0200-00003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5" name="image3.png">
          <a:extLst>
            <a:ext uri="{FF2B5EF4-FFF2-40B4-BE49-F238E27FC236}">
              <a16:creationId xmlns:a16="http://schemas.microsoft.com/office/drawing/2014/main" id="{00000000-0008-0000-0200-00003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6" name="image3.png">
          <a:extLst>
            <a:ext uri="{FF2B5EF4-FFF2-40B4-BE49-F238E27FC236}">
              <a16:creationId xmlns:a16="http://schemas.microsoft.com/office/drawing/2014/main" id="{00000000-0008-0000-0200-00003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7" name="image3.png">
          <a:extLst>
            <a:ext uri="{FF2B5EF4-FFF2-40B4-BE49-F238E27FC236}">
              <a16:creationId xmlns:a16="http://schemas.microsoft.com/office/drawing/2014/main" id="{00000000-0008-0000-0200-00003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8" name="image3.png">
          <a:extLst>
            <a:ext uri="{FF2B5EF4-FFF2-40B4-BE49-F238E27FC236}">
              <a16:creationId xmlns:a16="http://schemas.microsoft.com/office/drawing/2014/main" id="{00000000-0008-0000-0200-00003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19" name="image3.png">
          <a:extLst>
            <a:ext uri="{FF2B5EF4-FFF2-40B4-BE49-F238E27FC236}">
              <a16:creationId xmlns:a16="http://schemas.microsoft.com/office/drawing/2014/main" id="{00000000-0008-0000-0200-00003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0" name="image3.png">
          <a:extLst>
            <a:ext uri="{FF2B5EF4-FFF2-40B4-BE49-F238E27FC236}">
              <a16:creationId xmlns:a16="http://schemas.microsoft.com/office/drawing/2014/main" id="{00000000-0008-0000-0200-00004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1" name="image3.png">
          <a:extLst>
            <a:ext uri="{FF2B5EF4-FFF2-40B4-BE49-F238E27FC236}">
              <a16:creationId xmlns:a16="http://schemas.microsoft.com/office/drawing/2014/main" id="{00000000-0008-0000-0200-00004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2" name="image3.png">
          <a:extLst>
            <a:ext uri="{FF2B5EF4-FFF2-40B4-BE49-F238E27FC236}">
              <a16:creationId xmlns:a16="http://schemas.microsoft.com/office/drawing/2014/main" id="{00000000-0008-0000-0200-00004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3" name="image3.png">
          <a:extLst>
            <a:ext uri="{FF2B5EF4-FFF2-40B4-BE49-F238E27FC236}">
              <a16:creationId xmlns:a16="http://schemas.microsoft.com/office/drawing/2014/main" id="{00000000-0008-0000-0200-00004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4" name="image3.png">
          <a:extLst>
            <a:ext uri="{FF2B5EF4-FFF2-40B4-BE49-F238E27FC236}">
              <a16:creationId xmlns:a16="http://schemas.microsoft.com/office/drawing/2014/main" id="{00000000-0008-0000-0200-00004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5" name="image3.png">
          <a:extLst>
            <a:ext uri="{FF2B5EF4-FFF2-40B4-BE49-F238E27FC236}">
              <a16:creationId xmlns:a16="http://schemas.microsoft.com/office/drawing/2014/main" id="{00000000-0008-0000-0200-00004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6" name="image3.png">
          <a:extLst>
            <a:ext uri="{FF2B5EF4-FFF2-40B4-BE49-F238E27FC236}">
              <a16:creationId xmlns:a16="http://schemas.microsoft.com/office/drawing/2014/main" id="{00000000-0008-0000-0200-00004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327" name="image3.png">
          <a:extLst>
            <a:ext uri="{FF2B5EF4-FFF2-40B4-BE49-F238E27FC236}">
              <a16:creationId xmlns:a16="http://schemas.microsoft.com/office/drawing/2014/main" id="{00000000-0008-0000-0200-00004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28" name="image3.png">
          <a:extLst>
            <a:ext uri="{FF2B5EF4-FFF2-40B4-BE49-F238E27FC236}">
              <a16:creationId xmlns:a16="http://schemas.microsoft.com/office/drawing/2014/main" id="{00000000-0008-0000-0200-00004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29" name="image3.png">
          <a:extLst>
            <a:ext uri="{FF2B5EF4-FFF2-40B4-BE49-F238E27FC236}">
              <a16:creationId xmlns:a16="http://schemas.microsoft.com/office/drawing/2014/main" id="{00000000-0008-0000-0200-00004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0" name="image3.png">
          <a:extLst>
            <a:ext uri="{FF2B5EF4-FFF2-40B4-BE49-F238E27FC236}">
              <a16:creationId xmlns:a16="http://schemas.microsoft.com/office/drawing/2014/main" id="{00000000-0008-0000-0200-00004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1" name="image3.png">
          <a:extLst>
            <a:ext uri="{FF2B5EF4-FFF2-40B4-BE49-F238E27FC236}">
              <a16:creationId xmlns:a16="http://schemas.microsoft.com/office/drawing/2014/main" id="{00000000-0008-0000-0200-00004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2" name="image3.png">
          <a:extLst>
            <a:ext uri="{FF2B5EF4-FFF2-40B4-BE49-F238E27FC236}">
              <a16:creationId xmlns:a16="http://schemas.microsoft.com/office/drawing/2014/main" id="{00000000-0008-0000-0200-00004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3" name="image3.png">
          <a:extLst>
            <a:ext uri="{FF2B5EF4-FFF2-40B4-BE49-F238E27FC236}">
              <a16:creationId xmlns:a16="http://schemas.microsoft.com/office/drawing/2014/main" id="{00000000-0008-0000-0200-00004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4" name="image3.png">
          <a:extLst>
            <a:ext uri="{FF2B5EF4-FFF2-40B4-BE49-F238E27FC236}">
              <a16:creationId xmlns:a16="http://schemas.microsoft.com/office/drawing/2014/main" id="{00000000-0008-0000-0200-00004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5" name="image3.png">
          <a:extLst>
            <a:ext uri="{FF2B5EF4-FFF2-40B4-BE49-F238E27FC236}">
              <a16:creationId xmlns:a16="http://schemas.microsoft.com/office/drawing/2014/main" id="{00000000-0008-0000-0200-00004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6" name="image3.png">
          <a:extLst>
            <a:ext uri="{FF2B5EF4-FFF2-40B4-BE49-F238E27FC236}">
              <a16:creationId xmlns:a16="http://schemas.microsoft.com/office/drawing/2014/main" id="{00000000-0008-0000-0200-00005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7" name="image3.png">
          <a:extLst>
            <a:ext uri="{FF2B5EF4-FFF2-40B4-BE49-F238E27FC236}">
              <a16:creationId xmlns:a16="http://schemas.microsoft.com/office/drawing/2014/main" id="{00000000-0008-0000-0200-00005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8" name="image3.png">
          <a:extLst>
            <a:ext uri="{FF2B5EF4-FFF2-40B4-BE49-F238E27FC236}">
              <a16:creationId xmlns:a16="http://schemas.microsoft.com/office/drawing/2014/main" id="{00000000-0008-0000-0200-00005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39" name="image3.png">
          <a:extLst>
            <a:ext uri="{FF2B5EF4-FFF2-40B4-BE49-F238E27FC236}">
              <a16:creationId xmlns:a16="http://schemas.microsoft.com/office/drawing/2014/main" id="{00000000-0008-0000-0200-00005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0" name="image3.png">
          <a:extLst>
            <a:ext uri="{FF2B5EF4-FFF2-40B4-BE49-F238E27FC236}">
              <a16:creationId xmlns:a16="http://schemas.microsoft.com/office/drawing/2014/main" id="{00000000-0008-0000-0200-00005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1" name="image3.png">
          <a:extLst>
            <a:ext uri="{FF2B5EF4-FFF2-40B4-BE49-F238E27FC236}">
              <a16:creationId xmlns:a16="http://schemas.microsoft.com/office/drawing/2014/main" id="{00000000-0008-0000-0200-00005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2" name="image3.png">
          <a:extLst>
            <a:ext uri="{FF2B5EF4-FFF2-40B4-BE49-F238E27FC236}">
              <a16:creationId xmlns:a16="http://schemas.microsoft.com/office/drawing/2014/main" id="{00000000-0008-0000-0200-00005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3" name="image3.png">
          <a:extLst>
            <a:ext uri="{FF2B5EF4-FFF2-40B4-BE49-F238E27FC236}">
              <a16:creationId xmlns:a16="http://schemas.microsoft.com/office/drawing/2014/main" id="{00000000-0008-0000-0200-00005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4" name="image3.png">
          <a:extLst>
            <a:ext uri="{FF2B5EF4-FFF2-40B4-BE49-F238E27FC236}">
              <a16:creationId xmlns:a16="http://schemas.microsoft.com/office/drawing/2014/main" id="{00000000-0008-0000-0200-00005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5" name="image3.png">
          <a:extLst>
            <a:ext uri="{FF2B5EF4-FFF2-40B4-BE49-F238E27FC236}">
              <a16:creationId xmlns:a16="http://schemas.microsoft.com/office/drawing/2014/main" id="{00000000-0008-0000-0200-00005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6" name="image3.png">
          <a:extLst>
            <a:ext uri="{FF2B5EF4-FFF2-40B4-BE49-F238E27FC236}">
              <a16:creationId xmlns:a16="http://schemas.microsoft.com/office/drawing/2014/main" id="{00000000-0008-0000-0200-00005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7" name="image3.png">
          <a:extLst>
            <a:ext uri="{FF2B5EF4-FFF2-40B4-BE49-F238E27FC236}">
              <a16:creationId xmlns:a16="http://schemas.microsoft.com/office/drawing/2014/main" id="{00000000-0008-0000-0200-00005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8" name="image3.png">
          <a:extLst>
            <a:ext uri="{FF2B5EF4-FFF2-40B4-BE49-F238E27FC236}">
              <a16:creationId xmlns:a16="http://schemas.microsoft.com/office/drawing/2014/main" id="{00000000-0008-0000-0200-00005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49" name="image3.png">
          <a:extLst>
            <a:ext uri="{FF2B5EF4-FFF2-40B4-BE49-F238E27FC236}">
              <a16:creationId xmlns:a16="http://schemas.microsoft.com/office/drawing/2014/main" id="{00000000-0008-0000-0200-00005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0" name="image3.png">
          <a:extLst>
            <a:ext uri="{FF2B5EF4-FFF2-40B4-BE49-F238E27FC236}">
              <a16:creationId xmlns:a16="http://schemas.microsoft.com/office/drawing/2014/main" id="{00000000-0008-0000-0200-00005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1" name="image3.png">
          <a:extLst>
            <a:ext uri="{FF2B5EF4-FFF2-40B4-BE49-F238E27FC236}">
              <a16:creationId xmlns:a16="http://schemas.microsoft.com/office/drawing/2014/main" id="{00000000-0008-0000-0200-00005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2" name="image3.png">
          <a:extLst>
            <a:ext uri="{FF2B5EF4-FFF2-40B4-BE49-F238E27FC236}">
              <a16:creationId xmlns:a16="http://schemas.microsoft.com/office/drawing/2014/main" id="{00000000-0008-0000-0200-00006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53" name="image4.png">
          <a:extLst>
            <a:ext uri="{FF2B5EF4-FFF2-40B4-BE49-F238E27FC236}">
              <a16:creationId xmlns:a16="http://schemas.microsoft.com/office/drawing/2014/main" id="{00000000-0008-0000-0200-00006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4" name="image3.png">
          <a:extLst>
            <a:ext uri="{FF2B5EF4-FFF2-40B4-BE49-F238E27FC236}">
              <a16:creationId xmlns:a16="http://schemas.microsoft.com/office/drawing/2014/main" id="{00000000-0008-0000-0200-00006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5" name="image3.png">
          <a:extLst>
            <a:ext uri="{FF2B5EF4-FFF2-40B4-BE49-F238E27FC236}">
              <a16:creationId xmlns:a16="http://schemas.microsoft.com/office/drawing/2014/main" id="{00000000-0008-0000-0200-00006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6" name="image3.png">
          <a:extLst>
            <a:ext uri="{FF2B5EF4-FFF2-40B4-BE49-F238E27FC236}">
              <a16:creationId xmlns:a16="http://schemas.microsoft.com/office/drawing/2014/main" id="{00000000-0008-0000-0200-00006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7" name="image3.png">
          <a:extLst>
            <a:ext uri="{FF2B5EF4-FFF2-40B4-BE49-F238E27FC236}">
              <a16:creationId xmlns:a16="http://schemas.microsoft.com/office/drawing/2014/main" id="{00000000-0008-0000-0200-00006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8" name="image3.png">
          <a:extLst>
            <a:ext uri="{FF2B5EF4-FFF2-40B4-BE49-F238E27FC236}">
              <a16:creationId xmlns:a16="http://schemas.microsoft.com/office/drawing/2014/main" id="{00000000-0008-0000-0200-00006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59" name="image3.png">
          <a:extLst>
            <a:ext uri="{FF2B5EF4-FFF2-40B4-BE49-F238E27FC236}">
              <a16:creationId xmlns:a16="http://schemas.microsoft.com/office/drawing/2014/main" id="{00000000-0008-0000-0200-00006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0" name="image3.png">
          <a:extLst>
            <a:ext uri="{FF2B5EF4-FFF2-40B4-BE49-F238E27FC236}">
              <a16:creationId xmlns:a16="http://schemas.microsoft.com/office/drawing/2014/main" id="{00000000-0008-0000-0200-00006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1" name="image3.png">
          <a:extLst>
            <a:ext uri="{FF2B5EF4-FFF2-40B4-BE49-F238E27FC236}">
              <a16:creationId xmlns:a16="http://schemas.microsoft.com/office/drawing/2014/main" id="{00000000-0008-0000-0200-00006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2" name="image3.png">
          <a:extLst>
            <a:ext uri="{FF2B5EF4-FFF2-40B4-BE49-F238E27FC236}">
              <a16:creationId xmlns:a16="http://schemas.microsoft.com/office/drawing/2014/main" id="{00000000-0008-0000-0200-00006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3" name="image3.png">
          <a:extLst>
            <a:ext uri="{FF2B5EF4-FFF2-40B4-BE49-F238E27FC236}">
              <a16:creationId xmlns:a16="http://schemas.microsoft.com/office/drawing/2014/main" id="{00000000-0008-0000-0200-00006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4" name="image3.png">
          <a:extLst>
            <a:ext uri="{FF2B5EF4-FFF2-40B4-BE49-F238E27FC236}">
              <a16:creationId xmlns:a16="http://schemas.microsoft.com/office/drawing/2014/main" id="{00000000-0008-0000-0200-00006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5" name="image3.png">
          <a:extLst>
            <a:ext uri="{FF2B5EF4-FFF2-40B4-BE49-F238E27FC236}">
              <a16:creationId xmlns:a16="http://schemas.microsoft.com/office/drawing/2014/main" id="{00000000-0008-0000-0200-00006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6" name="image3.png">
          <a:extLst>
            <a:ext uri="{FF2B5EF4-FFF2-40B4-BE49-F238E27FC236}">
              <a16:creationId xmlns:a16="http://schemas.microsoft.com/office/drawing/2014/main" id="{00000000-0008-0000-0200-00006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7" name="image3.png">
          <a:extLst>
            <a:ext uri="{FF2B5EF4-FFF2-40B4-BE49-F238E27FC236}">
              <a16:creationId xmlns:a16="http://schemas.microsoft.com/office/drawing/2014/main" id="{00000000-0008-0000-0200-00006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8" name="image3.png">
          <a:extLst>
            <a:ext uri="{FF2B5EF4-FFF2-40B4-BE49-F238E27FC236}">
              <a16:creationId xmlns:a16="http://schemas.microsoft.com/office/drawing/2014/main" id="{00000000-0008-0000-0200-00007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69" name="image3.png">
          <a:extLst>
            <a:ext uri="{FF2B5EF4-FFF2-40B4-BE49-F238E27FC236}">
              <a16:creationId xmlns:a16="http://schemas.microsoft.com/office/drawing/2014/main" id="{00000000-0008-0000-0200-00007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0" name="image3.png">
          <a:extLst>
            <a:ext uri="{FF2B5EF4-FFF2-40B4-BE49-F238E27FC236}">
              <a16:creationId xmlns:a16="http://schemas.microsoft.com/office/drawing/2014/main" id="{00000000-0008-0000-0200-00007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1" name="image3.png">
          <a:extLst>
            <a:ext uri="{FF2B5EF4-FFF2-40B4-BE49-F238E27FC236}">
              <a16:creationId xmlns:a16="http://schemas.microsoft.com/office/drawing/2014/main" id="{00000000-0008-0000-0200-00007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2" name="image3.png">
          <a:extLst>
            <a:ext uri="{FF2B5EF4-FFF2-40B4-BE49-F238E27FC236}">
              <a16:creationId xmlns:a16="http://schemas.microsoft.com/office/drawing/2014/main" id="{00000000-0008-0000-0200-00007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3" name="image3.png">
          <a:extLst>
            <a:ext uri="{FF2B5EF4-FFF2-40B4-BE49-F238E27FC236}">
              <a16:creationId xmlns:a16="http://schemas.microsoft.com/office/drawing/2014/main" id="{00000000-0008-0000-0200-00007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4" name="image3.png">
          <a:extLst>
            <a:ext uri="{FF2B5EF4-FFF2-40B4-BE49-F238E27FC236}">
              <a16:creationId xmlns:a16="http://schemas.microsoft.com/office/drawing/2014/main" id="{00000000-0008-0000-0200-00007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5" name="image3.png">
          <a:extLst>
            <a:ext uri="{FF2B5EF4-FFF2-40B4-BE49-F238E27FC236}">
              <a16:creationId xmlns:a16="http://schemas.microsoft.com/office/drawing/2014/main" id="{00000000-0008-0000-0200-00007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6" name="image3.png">
          <a:extLst>
            <a:ext uri="{FF2B5EF4-FFF2-40B4-BE49-F238E27FC236}">
              <a16:creationId xmlns:a16="http://schemas.microsoft.com/office/drawing/2014/main" id="{00000000-0008-0000-0200-00007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7" name="image3.png">
          <a:extLst>
            <a:ext uri="{FF2B5EF4-FFF2-40B4-BE49-F238E27FC236}">
              <a16:creationId xmlns:a16="http://schemas.microsoft.com/office/drawing/2014/main" id="{00000000-0008-0000-0200-00007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8" name="image3.png">
          <a:extLst>
            <a:ext uri="{FF2B5EF4-FFF2-40B4-BE49-F238E27FC236}">
              <a16:creationId xmlns:a16="http://schemas.microsoft.com/office/drawing/2014/main" id="{00000000-0008-0000-0200-00007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79" name="image3.png">
          <a:extLst>
            <a:ext uri="{FF2B5EF4-FFF2-40B4-BE49-F238E27FC236}">
              <a16:creationId xmlns:a16="http://schemas.microsoft.com/office/drawing/2014/main" id="{00000000-0008-0000-0200-00007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0" name="image3.png">
          <a:extLst>
            <a:ext uri="{FF2B5EF4-FFF2-40B4-BE49-F238E27FC236}">
              <a16:creationId xmlns:a16="http://schemas.microsoft.com/office/drawing/2014/main" id="{00000000-0008-0000-0200-00007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1" name="image3.png">
          <a:extLst>
            <a:ext uri="{FF2B5EF4-FFF2-40B4-BE49-F238E27FC236}">
              <a16:creationId xmlns:a16="http://schemas.microsoft.com/office/drawing/2014/main" id="{00000000-0008-0000-0200-00007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2" name="image3.png">
          <a:extLst>
            <a:ext uri="{FF2B5EF4-FFF2-40B4-BE49-F238E27FC236}">
              <a16:creationId xmlns:a16="http://schemas.microsoft.com/office/drawing/2014/main" id="{00000000-0008-0000-0200-00007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3" name="image3.png">
          <a:extLst>
            <a:ext uri="{FF2B5EF4-FFF2-40B4-BE49-F238E27FC236}">
              <a16:creationId xmlns:a16="http://schemas.microsoft.com/office/drawing/2014/main" id="{00000000-0008-0000-0200-00007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4" name="image3.png">
          <a:extLst>
            <a:ext uri="{FF2B5EF4-FFF2-40B4-BE49-F238E27FC236}">
              <a16:creationId xmlns:a16="http://schemas.microsoft.com/office/drawing/2014/main" id="{00000000-0008-0000-0200-00008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5" name="image3.png">
          <a:extLst>
            <a:ext uri="{FF2B5EF4-FFF2-40B4-BE49-F238E27FC236}">
              <a16:creationId xmlns:a16="http://schemas.microsoft.com/office/drawing/2014/main" id="{00000000-0008-0000-0200-00008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86" name="image4.png">
          <a:extLst>
            <a:ext uri="{FF2B5EF4-FFF2-40B4-BE49-F238E27FC236}">
              <a16:creationId xmlns:a16="http://schemas.microsoft.com/office/drawing/2014/main" id="{00000000-0008-0000-0200-00008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7" name="image3.png">
          <a:extLst>
            <a:ext uri="{FF2B5EF4-FFF2-40B4-BE49-F238E27FC236}">
              <a16:creationId xmlns:a16="http://schemas.microsoft.com/office/drawing/2014/main" id="{00000000-0008-0000-0200-00008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8" name="image3.png">
          <a:extLst>
            <a:ext uri="{FF2B5EF4-FFF2-40B4-BE49-F238E27FC236}">
              <a16:creationId xmlns:a16="http://schemas.microsoft.com/office/drawing/2014/main" id="{00000000-0008-0000-0200-00008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89" name="image3.png">
          <a:extLst>
            <a:ext uri="{FF2B5EF4-FFF2-40B4-BE49-F238E27FC236}">
              <a16:creationId xmlns:a16="http://schemas.microsoft.com/office/drawing/2014/main" id="{00000000-0008-0000-0200-00008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0" name="image3.png">
          <a:extLst>
            <a:ext uri="{FF2B5EF4-FFF2-40B4-BE49-F238E27FC236}">
              <a16:creationId xmlns:a16="http://schemas.microsoft.com/office/drawing/2014/main" id="{00000000-0008-0000-0200-00008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1" name="image3.png">
          <a:extLst>
            <a:ext uri="{FF2B5EF4-FFF2-40B4-BE49-F238E27FC236}">
              <a16:creationId xmlns:a16="http://schemas.microsoft.com/office/drawing/2014/main" id="{00000000-0008-0000-0200-00008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2" name="image3.png">
          <a:extLst>
            <a:ext uri="{FF2B5EF4-FFF2-40B4-BE49-F238E27FC236}">
              <a16:creationId xmlns:a16="http://schemas.microsoft.com/office/drawing/2014/main" id="{00000000-0008-0000-0200-00008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3" name="image3.png">
          <a:extLst>
            <a:ext uri="{FF2B5EF4-FFF2-40B4-BE49-F238E27FC236}">
              <a16:creationId xmlns:a16="http://schemas.microsoft.com/office/drawing/2014/main" id="{00000000-0008-0000-0200-00008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94" name="image4.png">
          <a:extLst>
            <a:ext uri="{FF2B5EF4-FFF2-40B4-BE49-F238E27FC236}">
              <a16:creationId xmlns:a16="http://schemas.microsoft.com/office/drawing/2014/main" id="{00000000-0008-0000-0200-00008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395" name="image4.png">
          <a:extLst>
            <a:ext uri="{FF2B5EF4-FFF2-40B4-BE49-F238E27FC236}">
              <a16:creationId xmlns:a16="http://schemas.microsoft.com/office/drawing/2014/main" id="{00000000-0008-0000-0200-00008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6" name="image3.png">
          <a:extLst>
            <a:ext uri="{FF2B5EF4-FFF2-40B4-BE49-F238E27FC236}">
              <a16:creationId xmlns:a16="http://schemas.microsoft.com/office/drawing/2014/main" id="{00000000-0008-0000-0200-00008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7" name="image3.png">
          <a:extLst>
            <a:ext uri="{FF2B5EF4-FFF2-40B4-BE49-F238E27FC236}">
              <a16:creationId xmlns:a16="http://schemas.microsoft.com/office/drawing/2014/main" id="{00000000-0008-0000-0200-00008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8" name="image3.png">
          <a:extLst>
            <a:ext uri="{FF2B5EF4-FFF2-40B4-BE49-F238E27FC236}">
              <a16:creationId xmlns:a16="http://schemas.microsoft.com/office/drawing/2014/main" id="{00000000-0008-0000-0200-00008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399" name="image3.png">
          <a:extLst>
            <a:ext uri="{FF2B5EF4-FFF2-40B4-BE49-F238E27FC236}">
              <a16:creationId xmlns:a16="http://schemas.microsoft.com/office/drawing/2014/main" id="{00000000-0008-0000-0200-00008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0" name="image3.png">
          <a:extLst>
            <a:ext uri="{FF2B5EF4-FFF2-40B4-BE49-F238E27FC236}">
              <a16:creationId xmlns:a16="http://schemas.microsoft.com/office/drawing/2014/main" id="{00000000-0008-0000-0200-00009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1" name="image3.png">
          <a:extLst>
            <a:ext uri="{FF2B5EF4-FFF2-40B4-BE49-F238E27FC236}">
              <a16:creationId xmlns:a16="http://schemas.microsoft.com/office/drawing/2014/main" id="{00000000-0008-0000-0200-00009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2" name="image3.png">
          <a:extLst>
            <a:ext uri="{FF2B5EF4-FFF2-40B4-BE49-F238E27FC236}">
              <a16:creationId xmlns:a16="http://schemas.microsoft.com/office/drawing/2014/main" id="{00000000-0008-0000-0200-00009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3" name="image3.png">
          <a:extLst>
            <a:ext uri="{FF2B5EF4-FFF2-40B4-BE49-F238E27FC236}">
              <a16:creationId xmlns:a16="http://schemas.microsoft.com/office/drawing/2014/main" id="{00000000-0008-0000-0200-00009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4" name="image3.png">
          <a:extLst>
            <a:ext uri="{FF2B5EF4-FFF2-40B4-BE49-F238E27FC236}">
              <a16:creationId xmlns:a16="http://schemas.microsoft.com/office/drawing/2014/main" id="{00000000-0008-0000-0200-00009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5" name="image3.png">
          <a:extLst>
            <a:ext uri="{FF2B5EF4-FFF2-40B4-BE49-F238E27FC236}">
              <a16:creationId xmlns:a16="http://schemas.microsoft.com/office/drawing/2014/main" id="{00000000-0008-0000-0200-00009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6" name="image3.png">
          <a:extLst>
            <a:ext uri="{FF2B5EF4-FFF2-40B4-BE49-F238E27FC236}">
              <a16:creationId xmlns:a16="http://schemas.microsoft.com/office/drawing/2014/main" id="{00000000-0008-0000-0200-00009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7" name="image3.png">
          <a:extLst>
            <a:ext uri="{FF2B5EF4-FFF2-40B4-BE49-F238E27FC236}">
              <a16:creationId xmlns:a16="http://schemas.microsoft.com/office/drawing/2014/main" id="{00000000-0008-0000-0200-00009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8" name="image3.png">
          <a:extLst>
            <a:ext uri="{FF2B5EF4-FFF2-40B4-BE49-F238E27FC236}">
              <a16:creationId xmlns:a16="http://schemas.microsoft.com/office/drawing/2014/main" id="{00000000-0008-0000-0200-00009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09" name="image3.png">
          <a:extLst>
            <a:ext uri="{FF2B5EF4-FFF2-40B4-BE49-F238E27FC236}">
              <a16:creationId xmlns:a16="http://schemas.microsoft.com/office/drawing/2014/main" id="{00000000-0008-0000-0200-00009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0" name="image3.png">
          <a:extLst>
            <a:ext uri="{FF2B5EF4-FFF2-40B4-BE49-F238E27FC236}">
              <a16:creationId xmlns:a16="http://schemas.microsoft.com/office/drawing/2014/main" id="{00000000-0008-0000-0200-00009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1" name="image3.png">
          <a:extLst>
            <a:ext uri="{FF2B5EF4-FFF2-40B4-BE49-F238E27FC236}">
              <a16:creationId xmlns:a16="http://schemas.microsoft.com/office/drawing/2014/main" id="{00000000-0008-0000-0200-00009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2" name="image3.png">
          <a:extLst>
            <a:ext uri="{FF2B5EF4-FFF2-40B4-BE49-F238E27FC236}">
              <a16:creationId xmlns:a16="http://schemas.microsoft.com/office/drawing/2014/main" id="{00000000-0008-0000-0200-00009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3" name="image3.png">
          <a:extLst>
            <a:ext uri="{FF2B5EF4-FFF2-40B4-BE49-F238E27FC236}">
              <a16:creationId xmlns:a16="http://schemas.microsoft.com/office/drawing/2014/main" id="{00000000-0008-0000-0200-00009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4" name="image3.png">
          <a:extLst>
            <a:ext uri="{FF2B5EF4-FFF2-40B4-BE49-F238E27FC236}">
              <a16:creationId xmlns:a16="http://schemas.microsoft.com/office/drawing/2014/main" id="{00000000-0008-0000-0200-00009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5" name="image3.png">
          <a:extLst>
            <a:ext uri="{FF2B5EF4-FFF2-40B4-BE49-F238E27FC236}">
              <a16:creationId xmlns:a16="http://schemas.microsoft.com/office/drawing/2014/main" id="{00000000-0008-0000-0200-00009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6" name="image3.png">
          <a:extLst>
            <a:ext uri="{FF2B5EF4-FFF2-40B4-BE49-F238E27FC236}">
              <a16:creationId xmlns:a16="http://schemas.microsoft.com/office/drawing/2014/main" id="{00000000-0008-0000-0200-0000A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7" name="image3.png">
          <a:extLst>
            <a:ext uri="{FF2B5EF4-FFF2-40B4-BE49-F238E27FC236}">
              <a16:creationId xmlns:a16="http://schemas.microsoft.com/office/drawing/2014/main" id="{00000000-0008-0000-0200-0000A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8" name="image3.png">
          <a:extLst>
            <a:ext uri="{FF2B5EF4-FFF2-40B4-BE49-F238E27FC236}">
              <a16:creationId xmlns:a16="http://schemas.microsoft.com/office/drawing/2014/main" id="{00000000-0008-0000-0200-0000A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19" name="image3.png">
          <a:extLst>
            <a:ext uri="{FF2B5EF4-FFF2-40B4-BE49-F238E27FC236}">
              <a16:creationId xmlns:a16="http://schemas.microsoft.com/office/drawing/2014/main" id="{00000000-0008-0000-0200-0000A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0" name="image3.png">
          <a:extLst>
            <a:ext uri="{FF2B5EF4-FFF2-40B4-BE49-F238E27FC236}">
              <a16:creationId xmlns:a16="http://schemas.microsoft.com/office/drawing/2014/main" id="{00000000-0008-0000-0200-0000A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1" name="image3.png">
          <a:extLst>
            <a:ext uri="{FF2B5EF4-FFF2-40B4-BE49-F238E27FC236}">
              <a16:creationId xmlns:a16="http://schemas.microsoft.com/office/drawing/2014/main" id="{00000000-0008-0000-0200-0000A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2" name="image3.png">
          <a:extLst>
            <a:ext uri="{FF2B5EF4-FFF2-40B4-BE49-F238E27FC236}">
              <a16:creationId xmlns:a16="http://schemas.microsoft.com/office/drawing/2014/main" id="{00000000-0008-0000-0200-0000A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3" name="image3.png">
          <a:extLst>
            <a:ext uri="{FF2B5EF4-FFF2-40B4-BE49-F238E27FC236}">
              <a16:creationId xmlns:a16="http://schemas.microsoft.com/office/drawing/2014/main" id="{00000000-0008-0000-0200-0000A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4" name="image3.png">
          <a:extLst>
            <a:ext uri="{FF2B5EF4-FFF2-40B4-BE49-F238E27FC236}">
              <a16:creationId xmlns:a16="http://schemas.microsoft.com/office/drawing/2014/main" id="{00000000-0008-0000-0200-0000A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5" name="image3.png">
          <a:extLst>
            <a:ext uri="{FF2B5EF4-FFF2-40B4-BE49-F238E27FC236}">
              <a16:creationId xmlns:a16="http://schemas.microsoft.com/office/drawing/2014/main" id="{00000000-0008-0000-0200-0000A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6" name="image3.png">
          <a:extLst>
            <a:ext uri="{FF2B5EF4-FFF2-40B4-BE49-F238E27FC236}">
              <a16:creationId xmlns:a16="http://schemas.microsoft.com/office/drawing/2014/main" id="{00000000-0008-0000-0200-0000A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7" name="image3.png">
          <a:extLst>
            <a:ext uri="{FF2B5EF4-FFF2-40B4-BE49-F238E27FC236}">
              <a16:creationId xmlns:a16="http://schemas.microsoft.com/office/drawing/2014/main" id="{00000000-0008-0000-0200-0000A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8" name="image3.png">
          <a:extLst>
            <a:ext uri="{FF2B5EF4-FFF2-40B4-BE49-F238E27FC236}">
              <a16:creationId xmlns:a16="http://schemas.microsoft.com/office/drawing/2014/main" id="{00000000-0008-0000-0200-0000A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29" name="image3.png">
          <a:extLst>
            <a:ext uri="{FF2B5EF4-FFF2-40B4-BE49-F238E27FC236}">
              <a16:creationId xmlns:a16="http://schemas.microsoft.com/office/drawing/2014/main" id="{00000000-0008-0000-0200-0000A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0" name="image3.png">
          <a:extLst>
            <a:ext uri="{FF2B5EF4-FFF2-40B4-BE49-F238E27FC236}">
              <a16:creationId xmlns:a16="http://schemas.microsoft.com/office/drawing/2014/main" id="{00000000-0008-0000-0200-0000A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1" name="image3.png">
          <a:extLst>
            <a:ext uri="{FF2B5EF4-FFF2-40B4-BE49-F238E27FC236}">
              <a16:creationId xmlns:a16="http://schemas.microsoft.com/office/drawing/2014/main" id="{00000000-0008-0000-0200-0000A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2" name="image3.png">
          <a:extLst>
            <a:ext uri="{FF2B5EF4-FFF2-40B4-BE49-F238E27FC236}">
              <a16:creationId xmlns:a16="http://schemas.microsoft.com/office/drawing/2014/main" id="{00000000-0008-0000-0200-0000B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3" name="image3.png">
          <a:extLst>
            <a:ext uri="{FF2B5EF4-FFF2-40B4-BE49-F238E27FC236}">
              <a16:creationId xmlns:a16="http://schemas.microsoft.com/office/drawing/2014/main" id="{00000000-0008-0000-0200-0000B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4" name="image3.png">
          <a:extLst>
            <a:ext uri="{FF2B5EF4-FFF2-40B4-BE49-F238E27FC236}">
              <a16:creationId xmlns:a16="http://schemas.microsoft.com/office/drawing/2014/main" id="{00000000-0008-0000-0200-0000B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5" name="image3.png">
          <a:extLst>
            <a:ext uri="{FF2B5EF4-FFF2-40B4-BE49-F238E27FC236}">
              <a16:creationId xmlns:a16="http://schemas.microsoft.com/office/drawing/2014/main" id="{00000000-0008-0000-0200-0000B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6" name="image3.png">
          <a:extLst>
            <a:ext uri="{FF2B5EF4-FFF2-40B4-BE49-F238E27FC236}">
              <a16:creationId xmlns:a16="http://schemas.microsoft.com/office/drawing/2014/main" id="{00000000-0008-0000-0200-0000B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7" name="image3.png">
          <a:extLst>
            <a:ext uri="{FF2B5EF4-FFF2-40B4-BE49-F238E27FC236}">
              <a16:creationId xmlns:a16="http://schemas.microsoft.com/office/drawing/2014/main" id="{00000000-0008-0000-0200-0000B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8" name="image3.png">
          <a:extLst>
            <a:ext uri="{FF2B5EF4-FFF2-40B4-BE49-F238E27FC236}">
              <a16:creationId xmlns:a16="http://schemas.microsoft.com/office/drawing/2014/main" id="{00000000-0008-0000-0200-0000B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39" name="image3.png">
          <a:extLst>
            <a:ext uri="{FF2B5EF4-FFF2-40B4-BE49-F238E27FC236}">
              <a16:creationId xmlns:a16="http://schemas.microsoft.com/office/drawing/2014/main" id="{00000000-0008-0000-0200-0000B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0" name="image3.png">
          <a:extLst>
            <a:ext uri="{FF2B5EF4-FFF2-40B4-BE49-F238E27FC236}">
              <a16:creationId xmlns:a16="http://schemas.microsoft.com/office/drawing/2014/main" id="{00000000-0008-0000-0200-0000B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1" name="image3.png">
          <a:extLst>
            <a:ext uri="{FF2B5EF4-FFF2-40B4-BE49-F238E27FC236}">
              <a16:creationId xmlns:a16="http://schemas.microsoft.com/office/drawing/2014/main" id="{00000000-0008-0000-0200-0000B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2" name="image3.png">
          <a:extLst>
            <a:ext uri="{FF2B5EF4-FFF2-40B4-BE49-F238E27FC236}">
              <a16:creationId xmlns:a16="http://schemas.microsoft.com/office/drawing/2014/main" id="{00000000-0008-0000-0200-0000B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3" name="image3.png">
          <a:extLst>
            <a:ext uri="{FF2B5EF4-FFF2-40B4-BE49-F238E27FC236}">
              <a16:creationId xmlns:a16="http://schemas.microsoft.com/office/drawing/2014/main" id="{00000000-0008-0000-0200-0000B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4" name="image3.png">
          <a:extLst>
            <a:ext uri="{FF2B5EF4-FFF2-40B4-BE49-F238E27FC236}">
              <a16:creationId xmlns:a16="http://schemas.microsoft.com/office/drawing/2014/main" id="{00000000-0008-0000-0200-0000B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5" name="image3.png">
          <a:extLst>
            <a:ext uri="{FF2B5EF4-FFF2-40B4-BE49-F238E27FC236}">
              <a16:creationId xmlns:a16="http://schemas.microsoft.com/office/drawing/2014/main" id="{00000000-0008-0000-0200-0000B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6" name="image3.png">
          <a:extLst>
            <a:ext uri="{FF2B5EF4-FFF2-40B4-BE49-F238E27FC236}">
              <a16:creationId xmlns:a16="http://schemas.microsoft.com/office/drawing/2014/main" id="{00000000-0008-0000-0200-0000B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7" name="image3.png">
          <a:extLst>
            <a:ext uri="{FF2B5EF4-FFF2-40B4-BE49-F238E27FC236}">
              <a16:creationId xmlns:a16="http://schemas.microsoft.com/office/drawing/2014/main" id="{00000000-0008-0000-0200-0000B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8" name="image3.png">
          <a:extLst>
            <a:ext uri="{FF2B5EF4-FFF2-40B4-BE49-F238E27FC236}">
              <a16:creationId xmlns:a16="http://schemas.microsoft.com/office/drawing/2014/main" id="{00000000-0008-0000-0200-0000C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49" name="image3.png">
          <a:extLst>
            <a:ext uri="{FF2B5EF4-FFF2-40B4-BE49-F238E27FC236}">
              <a16:creationId xmlns:a16="http://schemas.microsoft.com/office/drawing/2014/main" id="{00000000-0008-0000-0200-0000C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0" name="image3.png">
          <a:extLst>
            <a:ext uri="{FF2B5EF4-FFF2-40B4-BE49-F238E27FC236}">
              <a16:creationId xmlns:a16="http://schemas.microsoft.com/office/drawing/2014/main" id="{00000000-0008-0000-0200-0000C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1" name="image3.png">
          <a:extLst>
            <a:ext uri="{FF2B5EF4-FFF2-40B4-BE49-F238E27FC236}">
              <a16:creationId xmlns:a16="http://schemas.microsoft.com/office/drawing/2014/main" id="{00000000-0008-0000-0200-0000C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2" name="image3.png">
          <a:extLst>
            <a:ext uri="{FF2B5EF4-FFF2-40B4-BE49-F238E27FC236}">
              <a16:creationId xmlns:a16="http://schemas.microsoft.com/office/drawing/2014/main" id="{00000000-0008-0000-0200-0000C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3" name="image3.png">
          <a:extLst>
            <a:ext uri="{FF2B5EF4-FFF2-40B4-BE49-F238E27FC236}">
              <a16:creationId xmlns:a16="http://schemas.microsoft.com/office/drawing/2014/main" id="{00000000-0008-0000-0200-0000C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4" name="image3.png">
          <a:extLst>
            <a:ext uri="{FF2B5EF4-FFF2-40B4-BE49-F238E27FC236}">
              <a16:creationId xmlns:a16="http://schemas.microsoft.com/office/drawing/2014/main" id="{00000000-0008-0000-0200-0000C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5" name="image3.png">
          <a:extLst>
            <a:ext uri="{FF2B5EF4-FFF2-40B4-BE49-F238E27FC236}">
              <a16:creationId xmlns:a16="http://schemas.microsoft.com/office/drawing/2014/main" id="{00000000-0008-0000-0200-0000C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6" name="image3.png">
          <a:extLst>
            <a:ext uri="{FF2B5EF4-FFF2-40B4-BE49-F238E27FC236}">
              <a16:creationId xmlns:a16="http://schemas.microsoft.com/office/drawing/2014/main" id="{00000000-0008-0000-0200-0000C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7" name="image3.png">
          <a:extLst>
            <a:ext uri="{FF2B5EF4-FFF2-40B4-BE49-F238E27FC236}">
              <a16:creationId xmlns:a16="http://schemas.microsoft.com/office/drawing/2014/main" id="{00000000-0008-0000-0200-0000C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8" name="image3.png">
          <a:extLst>
            <a:ext uri="{FF2B5EF4-FFF2-40B4-BE49-F238E27FC236}">
              <a16:creationId xmlns:a16="http://schemas.microsoft.com/office/drawing/2014/main" id="{00000000-0008-0000-0200-0000C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59" name="image3.png">
          <a:extLst>
            <a:ext uri="{FF2B5EF4-FFF2-40B4-BE49-F238E27FC236}">
              <a16:creationId xmlns:a16="http://schemas.microsoft.com/office/drawing/2014/main" id="{00000000-0008-0000-0200-0000C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0" name="image4.png">
          <a:extLst>
            <a:ext uri="{FF2B5EF4-FFF2-40B4-BE49-F238E27FC236}">
              <a16:creationId xmlns:a16="http://schemas.microsoft.com/office/drawing/2014/main" id="{00000000-0008-0000-0200-0000C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1" name="image4.png">
          <a:extLst>
            <a:ext uri="{FF2B5EF4-FFF2-40B4-BE49-F238E27FC236}">
              <a16:creationId xmlns:a16="http://schemas.microsoft.com/office/drawing/2014/main" id="{00000000-0008-0000-0200-0000C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2" name="image4.png">
          <a:extLst>
            <a:ext uri="{FF2B5EF4-FFF2-40B4-BE49-F238E27FC236}">
              <a16:creationId xmlns:a16="http://schemas.microsoft.com/office/drawing/2014/main" id="{00000000-0008-0000-0200-0000C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463" name="image4.png">
          <a:extLst>
            <a:ext uri="{FF2B5EF4-FFF2-40B4-BE49-F238E27FC236}">
              <a16:creationId xmlns:a16="http://schemas.microsoft.com/office/drawing/2014/main" id="{00000000-0008-0000-0200-0000C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4" name="image3.png">
          <a:extLst>
            <a:ext uri="{FF2B5EF4-FFF2-40B4-BE49-F238E27FC236}">
              <a16:creationId xmlns:a16="http://schemas.microsoft.com/office/drawing/2014/main" id="{00000000-0008-0000-0200-0000D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5" name="image3.png">
          <a:extLst>
            <a:ext uri="{FF2B5EF4-FFF2-40B4-BE49-F238E27FC236}">
              <a16:creationId xmlns:a16="http://schemas.microsoft.com/office/drawing/2014/main" id="{00000000-0008-0000-0200-0000D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6" name="image3.png">
          <a:extLst>
            <a:ext uri="{FF2B5EF4-FFF2-40B4-BE49-F238E27FC236}">
              <a16:creationId xmlns:a16="http://schemas.microsoft.com/office/drawing/2014/main" id="{00000000-0008-0000-0200-0000D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7" name="image3.png">
          <a:extLst>
            <a:ext uri="{FF2B5EF4-FFF2-40B4-BE49-F238E27FC236}">
              <a16:creationId xmlns:a16="http://schemas.microsoft.com/office/drawing/2014/main" id="{00000000-0008-0000-0200-0000D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8" name="image3.png">
          <a:extLst>
            <a:ext uri="{FF2B5EF4-FFF2-40B4-BE49-F238E27FC236}">
              <a16:creationId xmlns:a16="http://schemas.microsoft.com/office/drawing/2014/main" id="{00000000-0008-0000-0200-0000D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69" name="image3.png">
          <a:extLst>
            <a:ext uri="{FF2B5EF4-FFF2-40B4-BE49-F238E27FC236}">
              <a16:creationId xmlns:a16="http://schemas.microsoft.com/office/drawing/2014/main" id="{00000000-0008-0000-0200-0000D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0" name="image3.png">
          <a:extLst>
            <a:ext uri="{FF2B5EF4-FFF2-40B4-BE49-F238E27FC236}">
              <a16:creationId xmlns:a16="http://schemas.microsoft.com/office/drawing/2014/main" id="{00000000-0008-0000-0200-0000D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1" name="image3.png">
          <a:extLst>
            <a:ext uri="{FF2B5EF4-FFF2-40B4-BE49-F238E27FC236}">
              <a16:creationId xmlns:a16="http://schemas.microsoft.com/office/drawing/2014/main" id="{00000000-0008-0000-0200-0000D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2" name="image3.png">
          <a:extLst>
            <a:ext uri="{FF2B5EF4-FFF2-40B4-BE49-F238E27FC236}">
              <a16:creationId xmlns:a16="http://schemas.microsoft.com/office/drawing/2014/main" id="{00000000-0008-0000-0200-0000D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3" name="image3.png">
          <a:extLst>
            <a:ext uri="{FF2B5EF4-FFF2-40B4-BE49-F238E27FC236}">
              <a16:creationId xmlns:a16="http://schemas.microsoft.com/office/drawing/2014/main" id="{00000000-0008-0000-0200-0000D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4" name="image3.png">
          <a:extLst>
            <a:ext uri="{FF2B5EF4-FFF2-40B4-BE49-F238E27FC236}">
              <a16:creationId xmlns:a16="http://schemas.microsoft.com/office/drawing/2014/main" id="{00000000-0008-0000-0200-0000D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5" name="image3.png">
          <a:extLst>
            <a:ext uri="{FF2B5EF4-FFF2-40B4-BE49-F238E27FC236}">
              <a16:creationId xmlns:a16="http://schemas.microsoft.com/office/drawing/2014/main" id="{00000000-0008-0000-0200-0000D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6" name="image3.png">
          <a:extLst>
            <a:ext uri="{FF2B5EF4-FFF2-40B4-BE49-F238E27FC236}">
              <a16:creationId xmlns:a16="http://schemas.microsoft.com/office/drawing/2014/main" id="{00000000-0008-0000-0200-0000D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7" name="image3.png">
          <a:extLst>
            <a:ext uri="{FF2B5EF4-FFF2-40B4-BE49-F238E27FC236}">
              <a16:creationId xmlns:a16="http://schemas.microsoft.com/office/drawing/2014/main" id="{00000000-0008-0000-0200-0000D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8" name="image3.png">
          <a:extLst>
            <a:ext uri="{FF2B5EF4-FFF2-40B4-BE49-F238E27FC236}">
              <a16:creationId xmlns:a16="http://schemas.microsoft.com/office/drawing/2014/main" id="{00000000-0008-0000-0200-0000D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79" name="image3.png">
          <a:extLst>
            <a:ext uri="{FF2B5EF4-FFF2-40B4-BE49-F238E27FC236}">
              <a16:creationId xmlns:a16="http://schemas.microsoft.com/office/drawing/2014/main" id="{00000000-0008-0000-0200-0000D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0" name="image3.png">
          <a:extLst>
            <a:ext uri="{FF2B5EF4-FFF2-40B4-BE49-F238E27FC236}">
              <a16:creationId xmlns:a16="http://schemas.microsoft.com/office/drawing/2014/main" id="{00000000-0008-0000-0200-0000E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1" name="image3.png">
          <a:extLst>
            <a:ext uri="{FF2B5EF4-FFF2-40B4-BE49-F238E27FC236}">
              <a16:creationId xmlns:a16="http://schemas.microsoft.com/office/drawing/2014/main" id="{00000000-0008-0000-0200-0000E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2" name="image3.png">
          <a:extLst>
            <a:ext uri="{FF2B5EF4-FFF2-40B4-BE49-F238E27FC236}">
              <a16:creationId xmlns:a16="http://schemas.microsoft.com/office/drawing/2014/main" id="{00000000-0008-0000-0200-0000E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3" name="image3.png">
          <a:extLst>
            <a:ext uri="{FF2B5EF4-FFF2-40B4-BE49-F238E27FC236}">
              <a16:creationId xmlns:a16="http://schemas.microsoft.com/office/drawing/2014/main" id="{00000000-0008-0000-0200-0000E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4" name="image3.png">
          <a:extLst>
            <a:ext uri="{FF2B5EF4-FFF2-40B4-BE49-F238E27FC236}">
              <a16:creationId xmlns:a16="http://schemas.microsoft.com/office/drawing/2014/main" id="{00000000-0008-0000-0200-0000E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5" name="image3.png">
          <a:extLst>
            <a:ext uri="{FF2B5EF4-FFF2-40B4-BE49-F238E27FC236}">
              <a16:creationId xmlns:a16="http://schemas.microsoft.com/office/drawing/2014/main" id="{00000000-0008-0000-0200-0000E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6" name="image3.png">
          <a:extLst>
            <a:ext uri="{FF2B5EF4-FFF2-40B4-BE49-F238E27FC236}">
              <a16:creationId xmlns:a16="http://schemas.microsoft.com/office/drawing/2014/main" id="{00000000-0008-0000-0200-0000E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7" name="image3.png">
          <a:extLst>
            <a:ext uri="{FF2B5EF4-FFF2-40B4-BE49-F238E27FC236}">
              <a16:creationId xmlns:a16="http://schemas.microsoft.com/office/drawing/2014/main" id="{00000000-0008-0000-0200-0000E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8" name="image3.png">
          <a:extLst>
            <a:ext uri="{FF2B5EF4-FFF2-40B4-BE49-F238E27FC236}">
              <a16:creationId xmlns:a16="http://schemas.microsoft.com/office/drawing/2014/main" id="{00000000-0008-0000-0200-0000E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89" name="image3.png">
          <a:extLst>
            <a:ext uri="{FF2B5EF4-FFF2-40B4-BE49-F238E27FC236}">
              <a16:creationId xmlns:a16="http://schemas.microsoft.com/office/drawing/2014/main" id="{00000000-0008-0000-0200-0000E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0" name="image3.png">
          <a:extLst>
            <a:ext uri="{FF2B5EF4-FFF2-40B4-BE49-F238E27FC236}">
              <a16:creationId xmlns:a16="http://schemas.microsoft.com/office/drawing/2014/main" id="{00000000-0008-0000-0200-0000E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1" name="image3.png">
          <a:extLst>
            <a:ext uri="{FF2B5EF4-FFF2-40B4-BE49-F238E27FC236}">
              <a16:creationId xmlns:a16="http://schemas.microsoft.com/office/drawing/2014/main" id="{00000000-0008-0000-0200-0000E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2" name="image3.png">
          <a:extLst>
            <a:ext uri="{FF2B5EF4-FFF2-40B4-BE49-F238E27FC236}">
              <a16:creationId xmlns:a16="http://schemas.microsoft.com/office/drawing/2014/main" id="{00000000-0008-0000-0200-0000E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3" name="image3.png">
          <a:extLst>
            <a:ext uri="{FF2B5EF4-FFF2-40B4-BE49-F238E27FC236}">
              <a16:creationId xmlns:a16="http://schemas.microsoft.com/office/drawing/2014/main" id="{00000000-0008-0000-0200-0000E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4" name="image3.png">
          <a:extLst>
            <a:ext uri="{FF2B5EF4-FFF2-40B4-BE49-F238E27FC236}">
              <a16:creationId xmlns:a16="http://schemas.microsoft.com/office/drawing/2014/main" id="{00000000-0008-0000-0200-0000E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5" name="image3.png">
          <a:extLst>
            <a:ext uri="{FF2B5EF4-FFF2-40B4-BE49-F238E27FC236}">
              <a16:creationId xmlns:a16="http://schemas.microsoft.com/office/drawing/2014/main" id="{00000000-0008-0000-0200-0000E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6" name="image3.png">
          <a:extLst>
            <a:ext uri="{FF2B5EF4-FFF2-40B4-BE49-F238E27FC236}">
              <a16:creationId xmlns:a16="http://schemas.microsoft.com/office/drawing/2014/main" id="{00000000-0008-0000-0200-0000F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7" name="image3.png">
          <a:extLst>
            <a:ext uri="{FF2B5EF4-FFF2-40B4-BE49-F238E27FC236}">
              <a16:creationId xmlns:a16="http://schemas.microsoft.com/office/drawing/2014/main" id="{00000000-0008-0000-0200-0000F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8" name="image3.png">
          <a:extLst>
            <a:ext uri="{FF2B5EF4-FFF2-40B4-BE49-F238E27FC236}">
              <a16:creationId xmlns:a16="http://schemas.microsoft.com/office/drawing/2014/main" id="{00000000-0008-0000-0200-0000F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499" name="image3.png">
          <a:extLst>
            <a:ext uri="{FF2B5EF4-FFF2-40B4-BE49-F238E27FC236}">
              <a16:creationId xmlns:a16="http://schemas.microsoft.com/office/drawing/2014/main" id="{00000000-0008-0000-0200-0000F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0" name="image3.png">
          <a:extLst>
            <a:ext uri="{FF2B5EF4-FFF2-40B4-BE49-F238E27FC236}">
              <a16:creationId xmlns:a16="http://schemas.microsoft.com/office/drawing/2014/main" id="{00000000-0008-0000-0200-0000F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1" name="image3.png">
          <a:extLst>
            <a:ext uri="{FF2B5EF4-FFF2-40B4-BE49-F238E27FC236}">
              <a16:creationId xmlns:a16="http://schemas.microsoft.com/office/drawing/2014/main" id="{00000000-0008-0000-0200-0000F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2" name="image3.png">
          <a:extLst>
            <a:ext uri="{FF2B5EF4-FFF2-40B4-BE49-F238E27FC236}">
              <a16:creationId xmlns:a16="http://schemas.microsoft.com/office/drawing/2014/main" id="{00000000-0008-0000-0200-0000F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3" name="image3.png">
          <a:extLst>
            <a:ext uri="{FF2B5EF4-FFF2-40B4-BE49-F238E27FC236}">
              <a16:creationId xmlns:a16="http://schemas.microsoft.com/office/drawing/2014/main" id="{00000000-0008-0000-0200-0000F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4" name="image3.png">
          <a:extLst>
            <a:ext uri="{FF2B5EF4-FFF2-40B4-BE49-F238E27FC236}">
              <a16:creationId xmlns:a16="http://schemas.microsoft.com/office/drawing/2014/main" id="{00000000-0008-0000-0200-0000F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5" name="image3.png">
          <a:extLst>
            <a:ext uri="{FF2B5EF4-FFF2-40B4-BE49-F238E27FC236}">
              <a16:creationId xmlns:a16="http://schemas.microsoft.com/office/drawing/2014/main" id="{00000000-0008-0000-0200-0000F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6" name="image3.png">
          <a:extLst>
            <a:ext uri="{FF2B5EF4-FFF2-40B4-BE49-F238E27FC236}">
              <a16:creationId xmlns:a16="http://schemas.microsoft.com/office/drawing/2014/main" id="{00000000-0008-0000-0200-0000F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7" name="image3.png">
          <a:extLst>
            <a:ext uri="{FF2B5EF4-FFF2-40B4-BE49-F238E27FC236}">
              <a16:creationId xmlns:a16="http://schemas.microsoft.com/office/drawing/2014/main" id="{00000000-0008-0000-0200-0000F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8" name="image3.png">
          <a:extLst>
            <a:ext uri="{FF2B5EF4-FFF2-40B4-BE49-F238E27FC236}">
              <a16:creationId xmlns:a16="http://schemas.microsoft.com/office/drawing/2014/main" id="{00000000-0008-0000-0200-0000F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09" name="image3.png">
          <a:extLst>
            <a:ext uri="{FF2B5EF4-FFF2-40B4-BE49-F238E27FC236}">
              <a16:creationId xmlns:a16="http://schemas.microsoft.com/office/drawing/2014/main" id="{00000000-0008-0000-0200-0000F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0" name="image3.png">
          <a:extLst>
            <a:ext uri="{FF2B5EF4-FFF2-40B4-BE49-F238E27FC236}">
              <a16:creationId xmlns:a16="http://schemas.microsoft.com/office/drawing/2014/main" id="{00000000-0008-0000-0200-0000F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1" name="image3.png">
          <a:extLst>
            <a:ext uri="{FF2B5EF4-FFF2-40B4-BE49-F238E27FC236}">
              <a16:creationId xmlns:a16="http://schemas.microsoft.com/office/drawing/2014/main" id="{00000000-0008-0000-0200-0000F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2" name="image3.png">
          <a:extLst>
            <a:ext uri="{FF2B5EF4-FFF2-40B4-BE49-F238E27FC236}">
              <a16:creationId xmlns:a16="http://schemas.microsoft.com/office/drawing/2014/main" id="{00000000-0008-0000-0200-00000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3" name="image3.png">
          <a:extLst>
            <a:ext uri="{FF2B5EF4-FFF2-40B4-BE49-F238E27FC236}">
              <a16:creationId xmlns:a16="http://schemas.microsoft.com/office/drawing/2014/main" id="{00000000-0008-0000-0200-00000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4" name="image3.png">
          <a:extLst>
            <a:ext uri="{FF2B5EF4-FFF2-40B4-BE49-F238E27FC236}">
              <a16:creationId xmlns:a16="http://schemas.microsoft.com/office/drawing/2014/main" id="{00000000-0008-0000-0200-00000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5" name="image3.png">
          <a:extLst>
            <a:ext uri="{FF2B5EF4-FFF2-40B4-BE49-F238E27FC236}">
              <a16:creationId xmlns:a16="http://schemas.microsoft.com/office/drawing/2014/main" id="{00000000-0008-0000-0200-00000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6" name="image3.png">
          <a:extLst>
            <a:ext uri="{FF2B5EF4-FFF2-40B4-BE49-F238E27FC236}">
              <a16:creationId xmlns:a16="http://schemas.microsoft.com/office/drawing/2014/main" id="{00000000-0008-0000-0200-00000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7" name="image3.png">
          <a:extLst>
            <a:ext uri="{FF2B5EF4-FFF2-40B4-BE49-F238E27FC236}">
              <a16:creationId xmlns:a16="http://schemas.microsoft.com/office/drawing/2014/main" id="{00000000-0008-0000-0200-00000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8" name="image3.png">
          <a:extLst>
            <a:ext uri="{FF2B5EF4-FFF2-40B4-BE49-F238E27FC236}">
              <a16:creationId xmlns:a16="http://schemas.microsoft.com/office/drawing/2014/main" id="{00000000-0008-0000-0200-00000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19" name="image3.png">
          <a:extLst>
            <a:ext uri="{FF2B5EF4-FFF2-40B4-BE49-F238E27FC236}">
              <a16:creationId xmlns:a16="http://schemas.microsoft.com/office/drawing/2014/main" id="{00000000-0008-0000-0200-00000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0" name="image3.png">
          <a:extLst>
            <a:ext uri="{FF2B5EF4-FFF2-40B4-BE49-F238E27FC236}">
              <a16:creationId xmlns:a16="http://schemas.microsoft.com/office/drawing/2014/main" id="{00000000-0008-0000-0200-00000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1" name="image3.png">
          <a:extLst>
            <a:ext uri="{FF2B5EF4-FFF2-40B4-BE49-F238E27FC236}">
              <a16:creationId xmlns:a16="http://schemas.microsoft.com/office/drawing/2014/main" id="{00000000-0008-0000-0200-00000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2" name="image3.png">
          <a:extLst>
            <a:ext uri="{FF2B5EF4-FFF2-40B4-BE49-F238E27FC236}">
              <a16:creationId xmlns:a16="http://schemas.microsoft.com/office/drawing/2014/main" id="{00000000-0008-0000-0200-00000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3" name="image3.png">
          <a:extLst>
            <a:ext uri="{FF2B5EF4-FFF2-40B4-BE49-F238E27FC236}">
              <a16:creationId xmlns:a16="http://schemas.microsoft.com/office/drawing/2014/main" id="{00000000-0008-0000-0200-00000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4" name="image3.png">
          <a:extLst>
            <a:ext uri="{FF2B5EF4-FFF2-40B4-BE49-F238E27FC236}">
              <a16:creationId xmlns:a16="http://schemas.microsoft.com/office/drawing/2014/main" id="{00000000-0008-0000-0200-00000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5" name="image3.png">
          <a:extLst>
            <a:ext uri="{FF2B5EF4-FFF2-40B4-BE49-F238E27FC236}">
              <a16:creationId xmlns:a16="http://schemas.microsoft.com/office/drawing/2014/main" id="{00000000-0008-0000-0200-00000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6" name="image3.png">
          <a:extLst>
            <a:ext uri="{FF2B5EF4-FFF2-40B4-BE49-F238E27FC236}">
              <a16:creationId xmlns:a16="http://schemas.microsoft.com/office/drawing/2014/main" id="{00000000-0008-0000-0200-00000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7" name="image3.png">
          <a:extLst>
            <a:ext uri="{FF2B5EF4-FFF2-40B4-BE49-F238E27FC236}">
              <a16:creationId xmlns:a16="http://schemas.microsoft.com/office/drawing/2014/main" id="{00000000-0008-0000-0200-00000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8" name="image3.png">
          <a:extLst>
            <a:ext uri="{FF2B5EF4-FFF2-40B4-BE49-F238E27FC236}">
              <a16:creationId xmlns:a16="http://schemas.microsoft.com/office/drawing/2014/main" id="{00000000-0008-0000-0200-00001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29" name="image3.png">
          <a:extLst>
            <a:ext uri="{FF2B5EF4-FFF2-40B4-BE49-F238E27FC236}">
              <a16:creationId xmlns:a16="http://schemas.microsoft.com/office/drawing/2014/main" id="{00000000-0008-0000-0200-00001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0" name="image3.png">
          <a:extLst>
            <a:ext uri="{FF2B5EF4-FFF2-40B4-BE49-F238E27FC236}">
              <a16:creationId xmlns:a16="http://schemas.microsoft.com/office/drawing/2014/main" id="{00000000-0008-0000-0200-00001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1" name="image3.png">
          <a:extLst>
            <a:ext uri="{FF2B5EF4-FFF2-40B4-BE49-F238E27FC236}">
              <a16:creationId xmlns:a16="http://schemas.microsoft.com/office/drawing/2014/main" id="{00000000-0008-0000-0200-00001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2" name="image3.png">
          <a:extLst>
            <a:ext uri="{FF2B5EF4-FFF2-40B4-BE49-F238E27FC236}">
              <a16:creationId xmlns:a16="http://schemas.microsoft.com/office/drawing/2014/main" id="{00000000-0008-0000-0200-00001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3" name="image3.png">
          <a:extLst>
            <a:ext uri="{FF2B5EF4-FFF2-40B4-BE49-F238E27FC236}">
              <a16:creationId xmlns:a16="http://schemas.microsoft.com/office/drawing/2014/main" id="{00000000-0008-0000-0200-00001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4" name="image3.png">
          <a:extLst>
            <a:ext uri="{FF2B5EF4-FFF2-40B4-BE49-F238E27FC236}">
              <a16:creationId xmlns:a16="http://schemas.microsoft.com/office/drawing/2014/main" id="{00000000-0008-0000-0200-00001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5" name="image3.png">
          <a:extLst>
            <a:ext uri="{FF2B5EF4-FFF2-40B4-BE49-F238E27FC236}">
              <a16:creationId xmlns:a16="http://schemas.microsoft.com/office/drawing/2014/main" id="{00000000-0008-0000-0200-00001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6" name="image3.png">
          <a:extLst>
            <a:ext uri="{FF2B5EF4-FFF2-40B4-BE49-F238E27FC236}">
              <a16:creationId xmlns:a16="http://schemas.microsoft.com/office/drawing/2014/main" id="{00000000-0008-0000-0200-00001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7" name="image3.png">
          <a:extLst>
            <a:ext uri="{FF2B5EF4-FFF2-40B4-BE49-F238E27FC236}">
              <a16:creationId xmlns:a16="http://schemas.microsoft.com/office/drawing/2014/main" id="{00000000-0008-0000-0200-00001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8" name="image3.png">
          <a:extLst>
            <a:ext uri="{FF2B5EF4-FFF2-40B4-BE49-F238E27FC236}">
              <a16:creationId xmlns:a16="http://schemas.microsoft.com/office/drawing/2014/main" id="{00000000-0008-0000-0200-00001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39" name="image3.png">
          <a:extLst>
            <a:ext uri="{FF2B5EF4-FFF2-40B4-BE49-F238E27FC236}">
              <a16:creationId xmlns:a16="http://schemas.microsoft.com/office/drawing/2014/main" id="{00000000-0008-0000-0200-00001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0" name="image3.png">
          <a:extLst>
            <a:ext uri="{FF2B5EF4-FFF2-40B4-BE49-F238E27FC236}">
              <a16:creationId xmlns:a16="http://schemas.microsoft.com/office/drawing/2014/main" id="{00000000-0008-0000-0200-00001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1" name="image3.png">
          <a:extLst>
            <a:ext uri="{FF2B5EF4-FFF2-40B4-BE49-F238E27FC236}">
              <a16:creationId xmlns:a16="http://schemas.microsoft.com/office/drawing/2014/main" id="{00000000-0008-0000-0200-00001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2" name="image3.png">
          <a:extLst>
            <a:ext uri="{FF2B5EF4-FFF2-40B4-BE49-F238E27FC236}">
              <a16:creationId xmlns:a16="http://schemas.microsoft.com/office/drawing/2014/main" id="{00000000-0008-0000-0200-00001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3" name="image3.png">
          <a:extLst>
            <a:ext uri="{FF2B5EF4-FFF2-40B4-BE49-F238E27FC236}">
              <a16:creationId xmlns:a16="http://schemas.microsoft.com/office/drawing/2014/main" id="{00000000-0008-0000-0200-00001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4" name="image3.png">
          <a:extLst>
            <a:ext uri="{FF2B5EF4-FFF2-40B4-BE49-F238E27FC236}">
              <a16:creationId xmlns:a16="http://schemas.microsoft.com/office/drawing/2014/main" id="{00000000-0008-0000-0200-00002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5" name="image3.png">
          <a:extLst>
            <a:ext uri="{FF2B5EF4-FFF2-40B4-BE49-F238E27FC236}">
              <a16:creationId xmlns:a16="http://schemas.microsoft.com/office/drawing/2014/main" id="{00000000-0008-0000-0200-00002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6" name="image3.png">
          <a:extLst>
            <a:ext uri="{FF2B5EF4-FFF2-40B4-BE49-F238E27FC236}">
              <a16:creationId xmlns:a16="http://schemas.microsoft.com/office/drawing/2014/main" id="{00000000-0008-0000-0200-00002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7" name="image3.png">
          <a:extLst>
            <a:ext uri="{FF2B5EF4-FFF2-40B4-BE49-F238E27FC236}">
              <a16:creationId xmlns:a16="http://schemas.microsoft.com/office/drawing/2014/main" id="{00000000-0008-0000-0200-00002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8" name="image3.png">
          <a:extLst>
            <a:ext uri="{FF2B5EF4-FFF2-40B4-BE49-F238E27FC236}">
              <a16:creationId xmlns:a16="http://schemas.microsoft.com/office/drawing/2014/main" id="{00000000-0008-0000-0200-00002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49" name="image3.png">
          <a:extLst>
            <a:ext uri="{FF2B5EF4-FFF2-40B4-BE49-F238E27FC236}">
              <a16:creationId xmlns:a16="http://schemas.microsoft.com/office/drawing/2014/main" id="{00000000-0008-0000-0200-00002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0" name="image3.png">
          <a:extLst>
            <a:ext uri="{FF2B5EF4-FFF2-40B4-BE49-F238E27FC236}">
              <a16:creationId xmlns:a16="http://schemas.microsoft.com/office/drawing/2014/main" id="{00000000-0008-0000-0200-00002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1" name="image3.png">
          <a:extLst>
            <a:ext uri="{FF2B5EF4-FFF2-40B4-BE49-F238E27FC236}">
              <a16:creationId xmlns:a16="http://schemas.microsoft.com/office/drawing/2014/main" id="{00000000-0008-0000-0200-00002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2" name="image3.png">
          <a:extLst>
            <a:ext uri="{FF2B5EF4-FFF2-40B4-BE49-F238E27FC236}">
              <a16:creationId xmlns:a16="http://schemas.microsoft.com/office/drawing/2014/main" id="{00000000-0008-0000-0200-00002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3" name="image3.png">
          <a:extLst>
            <a:ext uri="{FF2B5EF4-FFF2-40B4-BE49-F238E27FC236}">
              <a16:creationId xmlns:a16="http://schemas.microsoft.com/office/drawing/2014/main" id="{00000000-0008-0000-0200-00002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4" name="image3.png">
          <a:extLst>
            <a:ext uri="{FF2B5EF4-FFF2-40B4-BE49-F238E27FC236}">
              <a16:creationId xmlns:a16="http://schemas.microsoft.com/office/drawing/2014/main" id="{00000000-0008-0000-0200-00002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5" name="image3.png">
          <a:extLst>
            <a:ext uri="{FF2B5EF4-FFF2-40B4-BE49-F238E27FC236}">
              <a16:creationId xmlns:a16="http://schemas.microsoft.com/office/drawing/2014/main" id="{00000000-0008-0000-0200-00002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6" name="image3.png">
          <a:extLst>
            <a:ext uri="{FF2B5EF4-FFF2-40B4-BE49-F238E27FC236}">
              <a16:creationId xmlns:a16="http://schemas.microsoft.com/office/drawing/2014/main" id="{00000000-0008-0000-0200-00002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7" name="image3.png">
          <a:extLst>
            <a:ext uri="{FF2B5EF4-FFF2-40B4-BE49-F238E27FC236}">
              <a16:creationId xmlns:a16="http://schemas.microsoft.com/office/drawing/2014/main" id="{00000000-0008-0000-0200-00002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8" name="image3.png">
          <a:extLst>
            <a:ext uri="{FF2B5EF4-FFF2-40B4-BE49-F238E27FC236}">
              <a16:creationId xmlns:a16="http://schemas.microsoft.com/office/drawing/2014/main" id="{00000000-0008-0000-0200-00002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59" name="image3.png">
          <a:extLst>
            <a:ext uri="{FF2B5EF4-FFF2-40B4-BE49-F238E27FC236}">
              <a16:creationId xmlns:a16="http://schemas.microsoft.com/office/drawing/2014/main" id="{00000000-0008-0000-0200-00002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0" name="image3.png">
          <a:extLst>
            <a:ext uri="{FF2B5EF4-FFF2-40B4-BE49-F238E27FC236}">
              <a16:creationId xmlns:a16="http://schemas.microsoft.com/office/drawing/2014/main" id="{00000000-0008-0000-0200-00003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1" name="image3.png">
          <a:extLst>
            <a:ext uri="{FF2B5EF4-FFF2-40B4-BE49-F238E27FC236}">
              <a16:creationId xmlns:a16="http://schemas.microsoft.com/office/drawing/2014/main" id="{00000000-0008-0000-0200-00003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2" name="image3.png">
          <a:extLst>
            <a:ext uri="{FF2B5EF4-FFF2-40B4-BE49-F238E27FC236}">
              <a16:creationId xmlns:a16="http://schemas.microsoft.com/office/drawing/2014/main" id="{00000000-0008-0000-0200-00003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3" name="image3.png">
          <a:extLst>
            <a:ext uri="{FF2B5EF4-FFF2-40B4-BE49-F238E27FC236}">
              <a16:creationId xmlns:a16="http://schemas.microsoft.com/office/drawing/2014/main" id="{00000000-0008-0000-0200-00003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4" name="image3.png">
          <a:extLst>
            <a:ext uri="{FF2B5EF4-FFF2-40B4-BE49-F238E27FC236}">
              <a16:creationId xmlns:a16="http://schemas.microsoft.com/office/drawing/2014/main" id="{00000000-0008-0000-0200-00003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5" name="image3.png">
          <a:extLst>
            <a:ext uri="{FF2B5EF4-FFF2-40B4-BE49-F238E27FC236}">
              <a16:creationId xmlns:a16="http://schemas.microsoft.com/office/drawing/2014/main" id="{00000000-0008-0000-0200-00003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6" name="image3.png">
          <a:extLst>
            <a:ext uri="{FF2B5EF4-FFF2-40B4-BE49-F238E27FC236}">
              <a16:creationId xmlns:a16="http://schemas.microsoft.com/office/drawing/2014/main" id="{00000000-0008-0000-0200-00003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7" name="image3.png">
          <a:extLst>
            <a:ext uri="{FF2B5EF4-FFF2-40B4-BE49-F238E27FC236}">
              <a16:creationId xmlns:a16="http://schemas.microsoft.com/office/drawing/2014/main" id="{00000000-0008-0000-0200-00003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8" name="image3.png">
          <a:extLst>
            <a:ext uri="{FF2B5EF4-FFF2-40B4-BE49-F238E27FC236}">
              <a16:creationId xmlns:a16="http://schemas.microsoft.com/office/drawing/2014/main" id="{00000000-0008-0000-0200-00003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69" name="image3.png">
          <a:extLst>
            <a:ext uri="{FF2B5EF4-FFF2-40B4-BE49-F238E27FC236}">
              <a16:creationId xmlns:a16="http://schemas.microsoft.com/office/drawing/2014/main" id="{00000000-0008-0000-0200-00003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0" name="image3.png">
          <a:extLst>
            <a:ext uri="{FF2B5EF4-FFF2-40B4-BE49-F238E27FC236}">
              <a16:creationId xmlns:a16="http://schemas.microsoft.com/office/drawing/2014/main" id="{00000000-0008-0000-0200-00003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1" name="image3.png">
          <a:extLst>
            <a:ext uri="{FF2B5EF4-FFF2-40B4-BE49-F238E27FC236}">
              <a16:creationId xmlns:a16="http://schemas.microsoft.com/office/drawing/2014/main" id="{00000000-0008-0000-0200-00003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2" name="image3.png">
          <a:extLst>
            <a:ext uri="{FF2B5EF4-FFF2-40B4-BE49-F238E27FC236}">
              <a16:creationId xmlns:a16="http://schemas.microsoft.com/office/drawing/2014/main" id="{00000000-0008-0000-0200-00003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3" name="image3.png">
          <a:extLst>
            <a:ext uri="{FF2B5EF4-FFF2-40B4-BE49-F238E27FC236}">
              <a16:creationId xmlns:a16="http://schemas.microsoft.com/office/drawing/2014/main" id="{00000000-0008-0000-0200-00003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4" name="image3.png">
          <a:extLst>
            <a:ext uri="{FF2B5EF4-FFF2-40B4-BE49-F238E27FC236}">
              <a16:creationId xmlns:a16="http://schemas.microsoft.com/office/drawing/2014/main" id="{00000000-0008-0000-0200-00003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5" name="image3.png">
          <a:extLst>
            <a:ext uri="{FF2B5EF4-FFF2-40B4-BE49-F238E27FC236}">
              <a16:creationId xmlns:a16="http://schemas.microsoft.com/office/drawing/2014/main" id="{00000000-0008-0000-0200-00003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6" name="image3.png">
          <a:extLst>
            <a:ext uri="{FF2B5EF4-FFF2-40B4-BE49-F238E27FC236}">
              <a16:creationId xmlns:a16="http://schemas.microsoft.com/office/drawing/2014/main" id="{00000000-0008-0000-0200-00004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7" name="image3.png">
          <a:extLst>
            <a:ext uri="{FF2B5EF4-FFF2-40B4-BE49-F238E27FC236}">
              <a16:creationId xmlns:a16="http://schemas.microsoft.com/office/drawing/2014/main" id="{00000000-0008-0000-0200-00004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8" name="image3.png">
          <a:extLst>
            <a:ext uri="{FF2B5EF4-FFF2-40B4-BE49-F238E27FC236}">
              <a16:creationId xmlns:a16="http://schemas.microsoft.com/office/drawing/2014/main" id="{00000000-0008-0000-0200-00004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79" name="image3.png">
          <a:extLst>
            <a:ext uri="{FF2B5EF4-FFF2-40B4-BE49-F238E27FC236}">
              <a16:creationId xmlns:a16="http://schemas.microsoft.com/office/drawing/2014/main" id="{00000000-0008-0000-0200-00004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0" name="image3.png">
          <a:extLst>
            <a:ext uri="{FF2B5EF4-FFF2-40B4-BE49-F238E27FC236}">
              <a16:creationId xmlns:a16="http://schemas.microsoft.com/office/drawing/2014/main" id="{00000000-0008-0000-0200-00004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1" name="image3.png">
          <a:extLst>
            <a:ext uri="{FF2B5EF4-FFF2-40B4-BE49-F238E27FC236}">
              <a16:creationId xmlns:a16="http://schemas.microsoft.com/office/drawing/2014/main" id="{00000000-0008-0000-0200-00004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2" name="image3.png">
          <a:extLst>
            <a:ext uri="{FF2B5EF4-FFF2-40B4-BE49-F238E27FC236}">
              <a16:creationId xmlns:a16="http://schemas.microsoft.com/office/drawing/2014/main" id="{00000000-0008-0000-0200-00004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3" name="image3.png">
          <a:extLst>
            <a:ext uri="{FF2B5EF4-FFF2-40B4-BE49-F238E27FC236}">
              <a16:creationId xmlns:a16="http://schemas.microsoft.com/office/drawing/2014/main" id="{00000000-0008-0000-0200-00004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4" name="image3.png">
          <a:extLst>
            <a:ext uri="{FF2B5EF4-FFF2-40B4-BE49-F238E27FC236}">
              <a16:creationId xmlns:a16="http://schemas.microsoft.com/office/drawing/2014/main" id="{00000000-0008-0000-0200-00004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5" name="image3.png">
          <a:extLst>
            <a:ext uri="{FF2B5EF4-FFF2-40B4-BE49-F238E27FC236}">
              <a16:creationId xmlns:a16="http://schemas.microsoft.com/office/drawing/2014/main" id="{00000000-0008-0000-0200-00004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6" name="image3.png">
          <a:extLst>
            <a:ext uri="{FF2B5EF4-FFF2-40B4-BE49-F238E27FC236}">
              <a16:creationId xmlns:a16="http://schemas.microsoft.com/office/drawing/2014/main" id="{00000000-0008-0000-0200-00004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7" name="image3.png">
          <a:extLst>
            <a:ext uri="{FF2B5EF4-FFF2-40B4-BE49-F238E27FC236}">
              <a16:creationId xmlns:a16="http://schemas.microsoft.com/office/drawing/2014/main" id="{00000000-0008-0000-0200-00004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8" name="image3.png">
          <a:extLst>
            <a:ext uri="{FF2B5EF4-FFF2-40B4-BE49-F238E27FC236}">
              <a16:creationId xmlns:a16="http://schemas.microsoft.com/office/drawing/2014/main" id="{00000000-0008-0000-0200-00004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89" name="image3.png">
          <a:extLst>
            <a:ext uri="{FF2B5EF4-FFF2-40B4-BE49-F238E27FC236}">
              <a16:creationId xmlns:a16="http://schemas.microsoft.com/office/drawing/2014/main" id="{00000000-0008-0000-0200-00004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590" name="image3.png">
          <a:extLst>
            <a:ext uri="{FF2B5EF4-FFF2-40B4-BE49-F238E27FC236}">
              <a16:creationId xmlns:a16="http://schemas.microsoft.com/office/drawing/2014/main" id="{00000000-0008-0000-0200-00004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1" name="image3.png">
          <a:extLst>
            <a:ext uri="{FF2B5EF4-FFF2-40B4-BE49-F238E27FC236}">
              <a16:creationId xmlns:a16="http://schemas.microsoft.com/office/drawing/2014/main" id="{00000000-0008-0000-0200-00004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2" name="image3.png">
          <a:extLst>
            <a:ext uri="{FF2B5EF4-FFF2-40B4-BE49-F238E27FC236}">
              <a16:creationId xmlns:a16="http://schemas.microsoft.com/office/drawing/2014/main" id="{00000000-0008-0000-0200-00005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3" name="image3.png">
          <a:extLst>
            <a:ext uri="{FF2B5EF4-FFF2-40B4-BE49-F238E27FC236}">
              <a16:creationId xmlns:a16="http://schemas.microsoft.com/office/drawing/2014/main" id="{00000000-0008-0000-0200-00005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4" name="image3.png">
          <a:extLst>
            <a:ext uri="{FF2B5EF4-FFF2-40B4-BE49-F238E27FC236}">
              <a16:creationId xmlns:a16="http://schemas.microsoft.com/office/drawing/2014/main" id="{00000000-0008-0000-0200-00005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5" name="image3.png">
          <a:extLst>
            <a:ext uri="{FF2B5EF4-FFF2-40B4-BE49-F238E27FC236}">
              <a16:creationId xmlns:a16="http://schemas.microsoft.com/office/drawing/2014/main" id="{00000000-0008-0000-0200-00005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6" name="image3.png">
          <a:extLst>
            <a:ext uri="{FF2B5EF4-FFF2-40B4-BE49-F238E27FC236}">
              <a16:creationId xmlns:a16="http://schemas.microsoft.com/office/drawing/2014/main" id="{00000000-0008-0000-0200-00005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7" name="image3.png">
          <a:extLst>
            <a:ext uri="{FF2B5EF4-FFF2-40B4-BE49-F238E27FC236}">
              <a16:creationId xmlns:a16="http://schemas.microsoft.com/office/drawing/2014/main" id="{00000000-0008-0000-0200-00005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8" name="image3.png">
          <a:extLst>
            <a:ext uri="{FF2B5EF4-FFF2-40B4-BE49-F238E27FC236}">
              <a16:creationId xmlns:a16="http://schemas.microsoft.com/office/drawing/2014/main" id="{00000000-0008-0000-0200-00005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599" name="image3.png">
          <a:extLst>
            <a:ext uri="{FF2B5EF4-FFF2-40B4-BE49-F238E27FC236}">
              <a16:creationId xmlns:a16="http://schemas.microsoft.com/office/drawing/2014/main" id="{00000000-0008-0000-0200-00005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0" name="image3.png">
          <a:extLst>
            <a:ext uri="{FF2B5EF4-FFF2-40B4-BE49-F238E27FC236}">
              <a16:creationId xmlns:a16="http://schemas.microsoft.com/office/drawing/2014/main" id="{00000000-0008-0000-0200-00005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1" name="image3.png">
          <a:extLst>
            <a:ext uri="{FF2B5EF4-FFF2-40B4-BE49-F238E27FC236}">
              <a16:creationId xmlns:a16="http://schemas.microsoft.com/office/drawing/2014/main" id="{00000000-0008-0000-0200-00005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2" name="image3.png">
          <a:extLst>
            <a:ext uri="{FF2B5EF4-FFF2-40B4-BE49-F238E27FC236}">
              <a16:creationId xmlns:a16="http://schemas.microsoft.com/office/drawing/2014/main" id="{00000000-0008-0000-0200-00005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3" name="image3.png">
          <a:extLst>
            <a:ext uri="{FF2B5EF4-FFF2-40B4-BE49-F238E27FC236}">
              <a16:creationId xmlns:a16="http://schemas.microsoft.com/office/drawing/2014/main" id="{00000000-0008-0000-0200-00005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4" name="image3.png">
          <a:extLst>
            <a:ext uri="{FF2B5EF4-FFF2-40B4-BE49-F238E27FC236}">
              <a16:creationId xmlns:a16="http://schemas.microsoft.com/office/drawing/2014/main" id="{00000000-0008-0000-0200-00005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5" name="image3.png">
          <a:extLst>
            <a:ext uri="{FF2B5EF4-FFF2-40B4-BE49-F238E27FC236}">
              <a16:creationId xmlns:a16="http://schemas.microsoft.com/office/drawing/2014/main" id="{00000000-0008-0000-0200-00005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6" name="image3.png">
          <a:extLst>
            <a:ext uri="{FF2B5EF4-FFF2-40B4-BE49-F238E27FC236}">
              <a16:creationId xmlns:a16="http://schemas.microsoft.com/office/drawing/2014/main" id="{00000000-0008-0000-0200-00005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7" name="image3.png">
          <a:extLst>
            <a:ext uri="{FF2B5EF4-FFF2-40B4-BE49-F238E27FC236}">
              <a16:creationId xmlns:a16="http://schemas.microsoft.com/office/drawing/2014/main" id="{00000000-0008-0000-0200-00005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8" name="image3.png">
          <a:extLst>
            <a:ext uri="{FF2B5EF4-FFF2-40B4-BE49-F238E27FC236}">
              <a16:creationId xmlns:a16="http://schemas.microsoft.com/office/drawing/2014/main" id="{00000000-0008-0000-0200-00006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09" name="image3.png">
          <a:extLst>
            <a:ext uri="{FF2B5EF4-FFF2-40B4-BE49-F238E27FC236}">
              <a16:creationId xmlns:a16="http://schemas.microsoft.com/office/drawing/2014/main" id="{00000000-0008-0000-0200-00006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0" name="image3.png">
          <a:extLst>
            <a:ext uri="{FF2B5EF4-FFF2-40B4-BE49-F238E27FC236}">
              <a16:creationId xmlns:a16="http://schemas.microsoft.com/office/drawing/2014/main" id="{00000000-0008-0000-0200-00006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1" name="image3.png">
          <a:extLst>
            <a:ext uri="{FF2B5EF4-FFF2-40B4-BE49-F238E27FC236}">
              <a16:creationId xmlns:a16="http://schemas.microsoft.com/office/drawing/2014/main" id="{00000000-0008-0000-0200-00006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2" name="image3.png">
          <a:extLst>
            <a:ext uri="{FF2B5EF4-FFF2-40B4-BE49-F238E27FC236}">
              <a16:creationId xmlns:a16="http://schemas.microsoft.com/office/drawing/2014/main" id="{00000000-0008-0000-0200-00006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3" name="image3.png">
          <a:extLst>
            <a:ext uri="{FF2B5EF4-FFF2-40B4-BE49-F238E27FC236}">
              <a16:creationId xmlns:a16="http://schemas.microsoft.com/office/drawing/2014/main" id="{00000000-0008-0000-0200-00006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4" name="image3.png">
          <a:extLst>
            <a:ext uri="{FF2B5EF4-FFF2-40B4-BE49-F238E27FC236}">
              <a16:creationId xmlns:a16="http://schemas.microsoft.com/office/drawing/2014/main" id="{00000000-0008-0000-0200-00006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5" name="image3.png">
          <a:extLst>
            <a:ext uri="{FF2B5EF4-FFF2-40B4-BE49-F238E27FC236}">
              <a16:creationId xmlns:a16="http://schemas.microsoft.com/office/drawing/2014/main" id="{00000000-0008-0000-0200-00006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16" name="image4.png">
          <a:extLst>
            <a:ext uri="{FF2B5EF4-FFF2-40B4-BE49-F238E27FC236}">
              <a16:creationId xmlns:a16="http://schemas.microsoft.com/office/drawing/2014/main" id="{00000000-0008-0000-0200-000068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7" name="image3.png">
          <a:extLst>
            <a:ext uri="{FF2B5EF4-FFF2-40B4-BE49-F238E27FC236}">
              <a16:creationId xmlns:a16="http://schemas.microsoft.com/office/drawing/2014/main" id="{00000000-0008-0000-0200-00006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8" name="image3.png">
          <a:extLst>
            <a:ext uri="{FF2B5EF4-FFF2-40B4-BE49-F238E27FC236}">
              <a16:creationId xmlns:a16="http://schemas.microsoft.com/office/drawing/2014/main" id="{00000000-0008-0000-0200-00006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19" name="image3.png">
          <a:extLst>
            <a:ext uri="{FF2B5EF4-FFF2-40B4-BE49-F238E27FC236}">
              <a16:creationId xmlns:a16="http://schemas.microsoft.com/office/drawing/2014/main" id="{00000000-0008-0000-0200-00006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0" name="image3.png">
          <a:extLst>
            <a:ext uri="{FF2B5EF4-FFF2-40B4-BE49-F238E27FC236}">
              <a16:creationId xmlns:a16="http://schemas.microsoft.com/office/drawing/2014/main" id="{00000000-0008-0000-0200-00006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1" name="image3.png">
          <a:extLst>
            <a:ext uri="{FF2B5EF4-FFF2-40B4-BE49-F238E27FC236}">
              <a16:creationId xmlns:a16="http://schemas.microsoft.com/office/drawing/2014/main" id="{00000000-0008-0000-0200-00006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2" name="image3.png">
          <a:extLst>
            <a:ext uri="{FF2B5EF4-FFF2-40B4-BE49-F238E27FC236}">
              <a16:creationId xmlns:a16="http://schemas.microsoft.com/office/drawing/2014/main" id="{00000000-0008-0000-0200-00006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3" name="image3.png">
          <a:extLst>
            <a:ext uri="{FF2B5EF4-FFF2-40B4-BE49-F238E27FC236}">
              <a16:creationId xmlns:a16="http://schemas.microsoft.com/office/drawing/2014/main" id="{00000000-0008-0000-0200-00006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4" name="image3.png">
          <a:extLst>
            <a:ext uri="{FF2B5EF4-FFF2-40B4-BE49-F238E27FC236}">
              <a16:creationId xmlns:a16="http://schemas.microsoft.com/office/drawing/2014/main" id="{00000000-0008-0000-0200-00007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5" name="image3.png">
          <a:extLst>
            <a:ext uri="{FF2B5EF4-FFF2-40B4-BE49-F238E27FC236}">
              <a16:creationId xmlns:a16="http://schemas.microsoft.com/office/drawing/2014/main" id="{00000000-0008-0000-0200-00007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6" name="image3.png">
          <a:extLst>
            <a:ext uri="{FF2B5EF4-FFF2-40B4-BE49-F238E27FC236}">
              <a16:creationId xmlns:a16="http://schemas.microsoft.com/office/drawing/2014/main" id="{00000000-0008-0000-0200-00007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7" name="image3.png">
          <a:extLst>
            <a:ext uri="{FF2B5EF4-FFF2-40B4-BE49-F238E27FC236}">
              <a16:creationId xmlns:a16="http://schemas.microsoft.com/office/drawing/2014/main" id="{00000000-0008-0000-0200-00007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8" name="image3.png">
          <a:extLst>
            <a:ext uri="{FF2B5EF4-FFF2-40B4-BE49-F238E27FC236}">
              <a16:creationId xmlns:a16="http://schemas.microsoft.com/office/drawing/2014/main" id="{00000000-0008-0000-0200-00007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29" name="image3.png">
          <a:extLst>
            <a:ext uri="{FF2B5EF4-FFF2-40B4-BE49-F238E27FC236}">
              <a16:creationId xmlns:a16="http://schemas.microsoft.com/office/drawing/2014/main" id="{00000000-0008-0000-0200-00007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0" name="image3.png">
          <a:extLst>
            <a:ext uri="{FF2B5EF4-FFF2-40B4-BE49-F238E27FC236}">
              <a16:creationId xmlns:a16="http://schemas.microsoft.com/office/drawing/2014/main" id="{00000000-0008-0000-0200-00007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1" name="image3.png">
          <a:extLst>
            <a:ext uri="{FF2B5EF4-FFF2-40B4-BE49-F238E27FC236}">
              <a16:creationId xmlns:a16="http://schemas.microsoft.com/office/drawing/2014/main" id="{00000000-0008-0000-0200-00007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2" name="image3.png">
          <a:extLst>
            <a:ext uri="{FF2B5EF4-FFF2-40B4-BE49-F238E27FC236}">
              <a16:creationId xmlns:a16="http://schemas.microsoft.com/office/drawing/2014/main" id="{00000000-0008-0000-0200-00007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3" name="image3.png">
          <a:extLst>
            <a:ext uri="{FF2B5EF4-FFF2-40B4-BE49-F238E27FC236}">
              <a16:creationId xmlns:a16="http://schemas.microsoft.com/office/drawing/2014/main" id="{00000000-0008-0000-0200-00007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4" name="image3.png">
          <a:extLst>
            <a:ext uri="{FF2B5EF4-FFF2-40B4-BE49-F238E27FC236}">
              <a16:creationId xmlns:a16="http://schemas.microsoft.com/office/drawing/2014/main" id="{00000000-0008-0000-0200-00007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5" name="image3.png">
          <a:extLst>
            <a:ext uri="{FF2B5EF4-FFF2-40B4-BE49-F238E27FC236}">
              <a16:creationId xmlns:a16="http://schemas.microsoft.com/office/drawing/2014/main" id="{00000000-0008-0000-0200-00007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6" name="image3.png">
          <a:extLst>
            <a:ext uri="{FF2B5EF4-FFF2-40B4-BE49-F238E27FC236}">
              <a16:creationId xmlns:a16="http://schemas.microsoft.com/office/drawing/2014/main" id="{00000000-0008-0000-0200-00007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7" name="image3.png">
          <a:extLst>
            <a:ext uri="{FF2B5EF4-FFF2-40B4-BE49-F238E27FC236}">
              <a16:creationId xmlns:a16="http://schemas.microsoft.com/office/drawing/2014/main" id="{00000000-0008-0000-0200-00007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38" name="image3.png">
          <a:extLst>
            <a:ext uri="{FF2B5EF4-FFF2-40B4-BE49-F238E27FC236}">
              <a16:creationId xmlns:a16="http://schemas.microsoft.com/office/drawing/2014/main" id="{00000000-0008-0000-0200-00007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639" name="image3.png">
          <a:extLst>
            <a:ext uri="{FF2B5EF4-FFF2-40B4-BE49-F238E27FC236}">
              <a16:creationId xmlns:a16="http://schemas.microsoft.com/office/drawing/2014/main" id="{00000000-0008-0000-0200-00007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0" name="image3.png">
          <a:extLst>
            <a:ext uri="{FF2B5EF4-FFF2-40B4-BE49-F238E27FC236}">
              <a16:creationId xmlns:a16="http://schemas.microsoft.com/office/drawing/2014/main" id="{00000000-0008-0000-0200-00008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1" name="image3.png">
          <a:extLst>
            <a:ext uri="{FF2B5EF4-FFF2-40B4-BE49-F238E27FC236}">
              <a16:creationId xmlns:a16="http://schemas.microsoft.com/office/drawing/2014/main" id="{00000000-0008-0000-0200-00008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2" name="image3.png">
          <a:extLst>
            <a:ext uri="{FF2B5EF4-FFF2-40B4-BE49-F238E27FC236}">
              <a16:creationId xmlns:a16="http://schemas.microsoft.com/office/drawing/2014/main" id="{00000000-0008-0000-0200-00008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3" name="image3.png">
          <a:extLst>
            <a:ext uri="{FF2B5EF4-FFF2-40B4-BE49-F238E27FC236}">
              <a16:creationId xmlns:a16="http://schemas.microsoft.com/office/drawing/2014/main" id="{00000000-0008-0000-0200-00008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4" name="image3.png">
          <a:extLst>
            <a:ext uri="{FF2B5EF4-FFF2-40B4-BE49-F238E27FC236}">
              <a16:creationId xmlns:a16="http://schemas.microsoft.com/office/drawing/2014/main" id="{00000000-0008-0000-0200-00008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5" name="image3.png">
          <a:extLst>
            <a:ext uri="{FF2B5EF4-FFF2-40B4-BE49-F238E27FC236}">
              <a16:creationId xmlns:a16="http://schemas.microsoft.com/office/drawing/2014/main" id="{00000000-0008-0000-0200-00008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6" name="image3.png">
          <a:extLst>
            <a:ext uri="{FF2B5EF4-FFF2-40B4-BE49-F238E27FC236}">
              <a16:creationId xmlns:a16="http://schemas.microsoft.com/office/drawing/2014/main" id="{00000000-0008-0000-0200-00008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7" name="image3.png">
          <a:extLst>
            <a:ext uri="{FF2B5EF4-FFF2-40B4-BE49-F238E27FC236}">
              <a16:creationId xmlns:a16="http://schemas.microsoft.com/office/drawing/2014/main" id="{00000000-0008-0000-0200-00008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8" name="image3.png">
          <a:extLst>
            <a:ext uri="{FF2B5EF4-FFF2-40B4-BE49-F238E27FC236}">
              <a16:creationId xmlns:a16="http://schemas.microsoft.com/office/drawing/2014/main" id="{00000000-0008-0000-0200-00008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49" name="image3.png">
          <a:extLst>
            <a:ext uri="{FF2B5EF4-FFF2-40B4-BE49-F238E27FC236}">
              <a16:creationId xmlns:a16="http://schemas.microsoft.com/office/drawing/2014/main" id="{00000000-0008-0000-0200-00008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50" name="image4.png">
          <a:extLst>
            <a:ext uri="{FF2B5EF4-FFF2-40B4-BE49-F238E27FC236}">
              <a16:creationId xmlns:a16="http://schemas.microsoft.com/office/drawing/2014/main" id="{00000000-0008-0000-0200-00008A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1" name="image3.png">
          <a:extLst>
            <a:ext uri="{FF2B5EF4-FFF2-40B4-BE49-F238E27FC236}">
              <a16:creationId xmlns:a16="http://schemas.microsoft.com/office/drawing/2014/main" id="{00000000-0008-0000-0200-00008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2" name="image3.png">
          <a:extLst>
            <a:ext uri="{FF2B5EF4-FFF2-40B4-BE49-F238E27FC236}">
              <a16:creationId xmlns:a16="http://schemas.microsoft.com/office/drawing/2014/main" id="{00000000-0008-0000-0200-00008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3" name="image3.png">
          <a:extLst>
            <a:ext uri="{FF2B5EF4-FFF2-40B4-BE49-F238E27FC236}">
              <a16:creationId xmlns:a16="http://schemas.microsoft.com/office/drawing/2014/main" id="{00000000-0008-0000-0200-00008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4" name="image3.png">
          <a:extLst>
            <a:ext uri="{FF2B5EF4-FFF2-40B4-BE49-F238E27FC236}">
              <a16:creationId xmlns:a16="http://schemas.microsoft.com/office/drawing/2014/main" id="{00000000-0008-0000-0200-00008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5" name="image3.png">
          <a:extLst>
            <a:ext uri="{FF2B5EF4-FFF2-40B4-BE49-F238E27FC236}">
              <a16:creationId xmlns:a16="http://schemas.microsoft.com/office/drawing/2014/main" id="{00000000-0008-0000-0200-00008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6" name="image3.png">
          <a:extLst>
            <a:ext uri="{FF2B5EF4-FFF2-40B4-BE49-F238E27FC236}">
              <a16:creationId xmlns:a16="http://schemas.microsoft.com/office/drawing/2014/main" id="{00000000-0008-0000-0200-00009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57" name="image3.png">
          <a:extLst>
            <a:ext uri="{FF2B5EF4-FFF2-40B4-BE49-F238E27FC236}">
              <a16:creationId xmlns:a16="http://schemas.microsoft.com/office/drawing/2014/main" id="{00000000-0008-0000-0200-00009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9525</xdr:rowOff>
    </xdr:from>
    <xdr:ext cx="2028825" cy="0"/>
    <xdr:pic>
      <xdr:nvPicPr>
        <xdr:cNvPr id="658" name="image4.png">
          <a:extLst>
            <a:ext uri="{FF2B5EF4-FFF2-40B4-BE49-F238E27FC236}">
              <a16:creationId xmlns:a16="http://schemas.microsoft.com/office/drawing/2014/main" id="{00000000-0008-0000-0200-000092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59" name="image4.png">
          <a:extLst>
            <a:ext uri="{FF2B5EF4-FFF2-40B4-BE49-F238E27FC236}">
              <a16:creationId xmlns:a16="http://schemas.microsoft.com/office/drawing/2014/main" id="{00000000-0008-0000-0200-000093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660" name="image4.png">
          <a:extLst>
            <a:ext uri="{FF2B5EF4-FFF2-40B4-BE49-F238E27FC236}">
              <a16:creationId xmlns:a16="http://schemas.microsoft.com/office/drawing/2014/main" id="{00000000-0008-0000-0200-00009402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1" name="image3.png">
          <a:extLst>
            <a:ext uri="{FF2B5EF4-FFF2-40B4-BE49-F238E27FC236}">
              <a16:creationId xmlns:a16="http://schemas.microsoft.com/office/drawing/2014/main" id="{00000000-0008-0000-0200-00009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2" name="image3.png">
          <a:extLst>
            <a:ext uri="{FF2B5EF4-FFF2-40B4-BE49-F238E27FC236}">
              <a16:creationId xmlns:a16="http://schemas.microsoft.com/office/drawing/2014/main" id="{00000000-0008-0000-0200-00009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3" name="image3.png">
          <a:extLst>
            <a:ext uri="{FF2B5EF4-FFF2-40B4-BE49-F238E27FC236}">
              <a16:creationId xmlns:a16="http://schemas.microsoft.com/office/drawing/2014/main" id="{00000000-0008-0000-0200-00009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4" name="image3.png">
          <a:extLst>
            <a:ext uri="{FF2B5EF4-FFF2-40B4-BE49-F238E27FC236}">
              <a16:creationId xmlns:a16="http://schemas.microsoft.com/office/drawing/2014/main" id="{00000000-0008-0000-0200-00009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5" name="image3.png">
          <a:extLst>
            <a:ext uri="{FF2B5EF4-FFF2-40B4-BE49-F238E27FC236}">
              <a16:creationId xmlns:a16="http://schemas.microsoft.com/office/drawing/2014/main" id="{00000000-0008-0000-0200-00009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6" name="image3.png">
          <a:extLst>
            <a:ext uri="{FF2B5EF4-FFF2-40B4-BE49-F238E27FC236}">
              <a16:creationId xmlns:a16="http://schemas.microsoft.com/office/drawing/2014/main" id="{00000000-0008-0000-0200-00009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7" name="image3.png">
          <a:extLst>
            <a:ext uri="{FF2B5EF4-FFF2-40B4-BE49-F238E27FC236}">
              <a16:creationId xmlns:a16="http://schemas.microsoft.com/office/drawing/2014/main" id="{00000000-0008-0000-0200-00009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8" name="image3.png">
          <a:extLst>
            <a:ext uri="{FF2B5EF4-FFF2-40B4-BE49-F238E27FC236}">
              <a16:creationId xmlns:a16="http://schemas.microsoft.com/office/drawing/2014/main" id="{00000000-0008-0000-0200-00009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69" name="image3.png">
          <a:extLst>
            <a:ext uri="{FF2B5EF4-FFF2-40B4-BE49-F238E27FC236}">
              <a16:creationId xmlns:a16="http://schemas.microsoft.com/office/drawing/2014/main" id="{00000000-0008-0000-0200-00009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0" name="image3.png">
          <a:extLst>
            <a:ext uri="{FF2B5EF4-FFF2-40B4-BE49-F238E27FC236}">
              <a16:creationId xmlns:a16="http://schemas.microsoft.com/office/drawing/2014/main" id="{00000000-0008-0000-0200-00009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1" name="image3.png">
          <a:extLst>
            <a:ext uri="{FF2B5EF4-FFF2-40B4-BE49-F238E27FC236}">
              <a16:creationId xmlns:a16="http://schemas.microsoft.com/office/drawing/2014/main" id="{00000000-0008-0000-0200-00009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2" name="image3.png">
          <a:extLst>
            <a:ext uri="{FF2B5EF4-FFF2-40B4-BE49-F238E27FC236}">
              <a16:creationId xmlns:a16="http://schemas.microsoft.com/office/drawing/2014/main" id="{00000000-0008-0000-0200-0000A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3" name="image3.png">
          <a:extLst>
            <a:ext uri="{FF2B5EF4-FFF2-40B4-BE49-F238E27FC236}">
              <a16:creationId xmlns:a16="http://schemas.microsoft.com/office/drawing/2014/main" id="{00000000-0008-0000-0200-0000A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4" name="image3.png">
          <a:extLst>
            <a:ext uri="{FF2B5EF4-FFF2-40B4-BE49-F238E27FC236}">
              <a16:creationId xmlns:a16="http://schemas.microsoft.com/office/drawing/2014/main" id="{00000000-0008-0000-0200-0000A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5" name="image3.png">
          <a:extLst>
            <a:ext uri="{FF2B5EF4-FFF2-40B4-BE49-F238E27FC236}">
              <a16:creationId xmlns:a16="http://schemas.microsoft.com/office/drawing/2014/main" id="{00000000-0008-0000-0200-0000A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6" name="image3.png">
          <a:extLst>
            <a:ext uri="{FF2B5EF4-FFF2-40B4-BE49-F238E27FC236}">
              <a16:creationId xmlns:a16="http://schemas.microsoft.com/office/drawing/2014/main" id="{00000000-0008-0000-0200-0000A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7" name="image3.png">
          <a:extLst>
            <a:ext uri="{FF2B5EF4-FFF2-40B4-BE49-F238E27FC236}">
              <a16:creationId xmlns:a16="http://schemas.microsoft.com/office/drawing/2014/main" id="{00000000-0008-0000-0200-0000A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8" name="image3.png">
          <a:extLst>
            <a:ext uri="{FF2B5EF4-FFF2-40B4-BE49-F238E27FC236}">
              <a16:creationId xmlns:a16="http://schemas.microsoft.com/office/drawing/2014/main" id="{00000000-0008-0000-0200-0000A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79" name="image3.png">
          <a:extLst>
            <a:ext uri="{FF2B5EF4-FFF2-40B4-BE49-F238E27FC236}">
              <a16:creationId xmlns:a16="http://schemas.microsoft.com/office/drawing/2014/main" id="{00000000-0008-0000-0200-0000A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0" name="image3.png">
          <a:extLst>
            <a:ext uri="{FF2B5EF4-FFF2-40B4-BE49-F238E27FC236}">
              <a16:creationId xmlns:a16="http://schemas.microsoft.com/office/drawing/2014/main" id="{00000000-0008-0000-0200-0000A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1" name="image3.png">
          <a:extLst>
            <a:ext uri="{FF2B5EF4-FFF2-40B4-BE49-F238E27FC236}">
              <a16:creationId xmlns:a16="http://schemas.microsoft.com/office/drawing/2014/main" id="{00000000-0008-0000-0200-0000A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2" name="image3.png">
          <a:extLst>
            <a:ext uri="{FF2B5EF4-FFF2-40B4-BE49-F238E27FC236}">
              <a16:creationId xmlns:a16="http://schemas.microsoft.com/office/drawing/2014/main" id="{00000000-0008-0000-0200-0000A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3" name="image3.png">
          <a:extLst>
            <a:ext uri="{FF2B5EF4-FFF2-40B4-BE49-F238E27FC236}">
              <a16:creationId xmlns:a16="http://schemas.microsoft.com/office/drawing/2014/main" id="{00000000-0008-0000-0200-0000A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4" name="image3.png">
          <a:extLst>
            <a:ext uri="{FF2B5EF4-FFF2-40B4-BE49-F238E27FC236}">
              <a16:creationId xmlns:a16="http://schemas.microsoft.com/office/drawing/2014/main" id="{00000000-0008-0000-0200-0000A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5" name="image3.png">
          <a:extLst>
            <a:ext uri="{FF2B5EF4-FFF2-40B4-BE49-F238E27FC236}">
              <a16:creationId xmlns:a16="http://schemas.microsoft.com/office/drawing/2014/main" id="{00000000-0008-0000-0200-0000A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6" name="image3.png">
          <a:extLst>
            <a:ext uri="{FF2B5EF4-FFF2-40B4-BE49-F238E27FC236}">
              <a16:creationId xmlns:a16="http://schemas.microsoft.com/office/drawing/2014/main" id="{00000000-0008-0000-0200-0000A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7" name="image3.png">
          <a:extLst>
            <a:ext uri="{FF2B5EF4-FFF2-40B4-BE49-F238E27FC236}">
              <a16:creationId xmlns:a16="http://schemas.microsoft.com/office/drawing/2014/main" id="{00000000-0008-0000-0200-0000A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8" name="image3.png">
          <a:extLst>
            <a:ext uri="{FF2B5EF4-FFF2-40B4-BE49-F238E27FC236}">
              <a16:creationId xmlns:a16="http://schemas.microsoft.com/office/drawing/2014/main" id="{00000000-0008-0000-0200-0000B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89" name="image3.png">
          <a:extLst>
            <a:ext uri="{FF2B5EF4-FFF2-40B4-BE49-F238E27FC236}">
              <a16:creationId xmlns:a16="http://schemas.microsoft.com/office/drawing/2014/main" id="{00000000-0008-0000-0200-0000B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90" name="image3.png">
          <a:extLst>
            <a:ext uri="{FF2B5EF4-FFF2-40B4-BE49-F238E27FC236}">
              <a16:creationId xmlns:a16="http://schemas.microsoft.com/office/drawing/2014/main" id="{00000000-0008-0000-0200-0000B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91" name="image3.png">
          <a:extLst>
            <a:ext uri="{FF2B5EF4-FFF2-40B4-BE49-F238E27FC236}">
              <a16:creationId xmlns:a16="http://schemas.microsoft.com/office/drawing/2014/main" id="{00000000-0008-0000-0200-0000B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692" name="image3.png">
          <a:extLst>
            <a:ext uri="{FF2B5EF4-FFF2-40B4-BE49-F238E27FC236}">
              <a16:creationId xmlns:a16="http://schemas.microsoft.com/office/drawing/2014/main" id="{00000000-0008-0000-0200-0000B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3" name="image3.png">
          <a:extLst>
            <a:ext uri="{FF2B5EF4-FFF2-40B4-BE49-F238E27FC236}">
              <a16:creationId xmlns:a16="http://schemas.microsoft.com/office/drawing/2014/main" id="{00000000-0008-0000-0200-0000B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4" name="image3.png">
          <a:extLst>
            <a:ext uri="{FF2B5EF4-FFF2-40B4-BE49-F238E27FC236}">
              <a16:creationId xmlns:a16="http://schemas.microsoft.com/office/drawing/2014/main" id="{00000000-0008-0000-0200-0000B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5" name="image3.png">
          <a:extLst>
            <a:ext uri="{FF2B5EF4-FFF2-40B4-BE49-F238E27FC236}">
              <a16:creationId xmlns:a16="http://schemas.microsoft.com/office/drawing/2014/main" id="{00000000-0008-0000-0200-0000B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6" name="image3.png">
          <a:extLst>
            <a:ext uri="{FF2B5EF4-FFF2-40B4-BE49-F238E27FC236}">
              <a16:creationId xmlns:a16="http://schemas.microsoft.com/office/drawing/2014/main" id="{00000000-0008-0000-0200-0000B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7" name="image3.png">
          <a:extLst>
            <a:ext uri="{FF2B5EF4-FFF2-40B4-BE49-F238E27FC236}">
              <a16:creationId xmlns:a16="http://schemas.microsoft.com/office/drawing/2014/main" id="{00000000-0008-0000-0200-0000B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8" name="image3.png">
          <a:extLst>
            <a:ext uri="{FF2B5EF4-FFF2-40B4-BE49-F238E27FC236}">
              <a16:creationId xmlns:a16="http://schemas.microsoft.com/office/drawing/2014/main" id="{00000000-0008-0000-0200-0000B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699" name="image3.png">
          <a:extLst>
            <a:ext uri="{FF2B5EF4-FFF2-40B4-BE49-F238E27FC236}">
              <a16:creationId xmlns:a16="http://schemas.microsoft.com/office/drawing/2014/main" id="{00000000-0008-0000-0200-0000B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0" name="image3.png">
          <a:extLst>
            <a:ext uri="{FF2B5EF4-FFF2-40B4-BE49-F238E27FC236}">
              <a16:creationId xmlns:a16="http://schemas.microsoft.com/office/drawing/2014/main" id="{00000000-0008-0000-0200-0000B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1" name="image3.png">
          <a:extLst>
            <a:ext uri="{FF2B5EF4-FFF2-40B4-BE49-F238E27FC236}">
              <a16:creationId xmlns:a16="http://schemas.microsoft.com/office/drawing/2014/main" id="{00000000-0008-0000-0200-0000B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2" name="image3.png">
          <a:extLst>
            <a:ext uri="{FF2B5EF4-FFF2-40B4-BE49-F238E27FC236}">
              <a16:creationId xmlns:a16="http://schemas.microsoft.com/office/drawing/2014/main" id="{00000000-0008-0000-0200-0000B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3" name="image3.png">
          <a:extLst>
            <a:ext uri="{FF2B5EF4-FFF2-40B4-BE49-F238E27FC236}">
              <a16:creationId xmlns:a16="http://schemas.microsoft.com/office/drawing/2014/main" id="{00000000-0008-0000-0200-0000B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4" name="image3.png">
          <a:extLst>
            <a:ext uri="{FF2B5EF4-FFF2-40B4-BE49-F238E27FC236}">
              <a16:creationId xmlns:a16="http://schemas.microsoft.com/office/drawing/2014/main" id="{00000000-0008-0000-0200-0000C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5" name="image3.png">
          <a:extLst>
            <a:ext uri="{FF2B5EF4-FFF2-40B4-BE49-F238E27FC236}">
              <a16:creationId xmlns:a16="http://schemas.microsoft.com/office/drawing/2014/main" id="{00000000-0008-0000-0200-0000C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6" name="image3.png">
          <a:extLst>
            <a:ext uri="{FF2B5EF4-FFF2-40B4-BE49-F238E27FC236}">
              <a16:creationId xmlns:a16="http://schemas.microsoft.com/office/drawing/2014/main" id="{00000000-0008-0000-0200-0000C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7" name="image3.png">
          <a:extLst>
            <a:ext uri="{FF2B5EF4-FFF2-40B4-BE49-F238E27FC236}">
              <a16:creationId xmlns:a16="http://schemas.microsoft.com/office/drawing/2014/main" id="{00000000-0008-0000-0200-0000C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8" name="image3.png">
          <a:extLst>
            <a:ext uri="{FF2B5EF4-FFF2-40B4-BE49-F238E27FC236}">
              <a16:creationId xmlns:a16="http://schemas.microsoft.com/office/drawing/2014/main" id="{00000000-0008-0000-0200-0000C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09" name="image3.png">
          <a:extLst>
            <a:ext uri="{FF2B5EF4-FFF2-40B4-BE49-F238E27FC236}">
              <a16:creationId xmlns:a16="http://schemas.microsoft.com/office/drawing/2014/main" id="{00000000-0008-0000-0200-0000C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0" name="image3.png">
          <a:extLst>
            <a:ext uri="{FF2B5EF4-FFF2-40B4-BE49-F238E27FC236}">
              <a16:creationId xmlns:a16="http://schemas.microsoft.com/office/drawing/2014/main" id="{00000000-0008-0000-0200-0000C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1" name="image3.png">
          <a:extLst>
            <a:ext uri="{FF2B5EF4-FFF2-40B4-BE49-F238E27FC236}">
              <a16:creationId xmlns:a16="http://schemas.microsoft.com/office/drawing/2014/main" id="{00000000-0008-0000-0200-0000C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2" name="image3.png">
          <a:extLst>
            <a:ext uri="{FF2B5EF4-FFF2-40B4-BE49-F238E27FC236}">
              <a16:creationId xmlns:a16="http://schemas.microsoft.com/office/drawing/2014/main" id="{00000000-0008-0000-0200-0000C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3" name="image3.png">
          <a:extLst>
            <a:ext uri="{FF2B5EF4-FFF2-40B4-BE49-F238E27FC236}">
              <a16:creationId xmlns:a16="http://schemas.microsoft.com/office/drawing/2014/main" id="{00000000-0008-0000-0200-0000C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4" name="image3.png">
          <a:extLst>
            <a:ext uri="{FF2B5EF4-FFF2-40B4-BE49-F238E27FC236}">
              <a16:creationId xmlns:a16="http://schemas.microsoft.com/office/drawing/2014/main" id="{00000000-0008-0000-0200-0000C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5" name="image3.png">
          <a:extLst>
            <a:ext uri="{FF2B5EF4-FFF2-40B4-BE49-F238E27FC236}">
              <a16:creationId xmlns:a16="http://schemas.microsoft.com/office/drawing/2014/main" id="{00000000-0008-0000-0200-0000C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6" name="image3.png">
          <a:extLst>
            <a:ext uri="{FF2B5EF4-FFF2-40B4-BE49-F238E27FC236}">
              <a16:creationId xmlns:a16="http://schemas.microsoft.com/office/drawing/2014/main" id="{00000000-0008-0000-0200-0000C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7" name="image3.png">
          <a:extLst>
            <a:ext uri="{FF2B5EF4-FFF2-40B4-BE49-F238E27FC236}">
              <a16:creationId xmlns:a16="http://schemas.microsoft.com/office/drawing/2014/main" id="{00000000-0008-0000-0200-0000C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8" name="image3.png">
          <a:extLst>
            <a:ext uri="{FF2B5EF4-FFF2-40B4-BE49-F238E27FC236}">
              <a16:creationId xmlns:a16="http://schemas.microsoft.com/office/drawing/2014/main" id="{00000000-0008-0000-0200-0000C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19" name="image3.png">
          <a:extLst>
            <a:ext uri="{FF2B5EF4-FFF2-40B4-BE49-F238E27FC236}">
              <a16:creationId xmlns:a16="http://schemas.microsoft.com/office/drawing/2014/main" id="{00000000-0008-0000-0200-0000C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0" name="image3.png">
          <a:extLst>
            <a:ext uri="{FF2B5EF4-FFF2-40B4-BE49-F238E27FC236}">
              <a16:creationId xmlns:a16="http://schemas.microsoft.com/office/drawing/2014/main" id="{00000000-0008-0000-0200-0000D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1" name="image3.png">
          <a:extLst>
            <a:ext uri="{FF2B5EF4-FFF2-40B4-BE49-F238E27FC236}">
              <a16:creationId xmlns:a16="http://schemas.microsoft.com/office/drawing/2014/main" id="{00000000-0008-0000-0200-0000D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2" name="image3.png">
          <a:extLst>
            <a:ext uri="{FF2B5EF4-FFF2-40B4-BE49-F238E27FC236}">
              <a16:creationId xmlns:a16="http://schemas.microsoft.com/office/drawing/2014/main" id="{00000000-0008-0000-0200-0000D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3" name="image3.png">
          <a:extLst>
            <a:ext uri="{FF2B5EF4-FFF2-40B4-BE49-F238E27FC236}">
              <a16:creationId xmlns:a16="http://schemas.microsoft.com/office/drawing/2014/main" id="{00000000-0008-0000-0200-0000D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4" name="image3.png">
          <a:extLst>
            <a:ext uri="{FF2B5EF4-FFF2-40B4-BE49-F238E27FC236}">
              <a16:creationId xmlns:a16="http://schemas.microsoft.com/office/drawing/2014/main" id="{00000000-0008-0000-0200-0000D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5" name="image3.png">
          <a:extLst>
            <a:ext uri="{FF2B5EF4-FFF2-40B4-BE49-F238E27FC236}">
              <a16:creationId xmlns:a16="http://schemas.microsoft.com/office/drawing/2014/main" id="{00000000-0008-0000-0200-0000D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6" name="image3.png">
          <a:extLst>
            <a:ext uri="{FF2B5EF4-FFF2-40B4-BE49-F238E27FC236}">
              <a16:creationId xmlns:a16="http://schemas.microsoft.com/office/drawing/2014/main" id="{00000000-0008-0000-0200-0000D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7" name="image3.png">
          <a:extLst>
            <a:ext uri="{FF2B5EF4-FFF2-40B4-BE49-F238E27FC236}">
              <a16:creationId xmlns:a16="http://schemas.microsoft.com/office/drawing/2014/main" id="{00000000-0008-0000-0200-0000D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8" name="image3.png">
          <a:extLst>
            <a:ext uri="{FF2B5EF4-FFF2-40B4-BE49-F238E27FC236}">
              <a16:creationId xmlns:a16="http://schemas.microsoft.com/office/drawing/2014/main" id="{00000000-0008-0000-0200-0000D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29" name="image3.png">
          <a:extLst>
            <a:ext uri="{FF2B5EF4-FFF2-40B4-BE49-F238E27FC236}">
              <a16:creationId xmlns:a16="http://schemas.microsoft.com/office/drawing/2014/main" id="{00000000-0008-0000-0200-0000D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0" name="image3.png">
          <a:extLst>
            <a:ext uri="{FF2B5EF4-FFF2-40B4-BE49-F238E27FC236}">
              <a16:creationId xmlns:a16="http://schemas.microsoft.com/office/drawing/2014/main" id="{00000000-0008-0000-0200-0000D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1" name="image3.png">
          <a:extLst>
            <a:ext uri="{FF2B5EF4-FFF2-40B4-BE49-F238E27FC236}">
              <a16:creationId xmlns:a16="http://schemas.microsoft.com/office/drawing/2014/main" id="{00000000-0008-0000-0200-0000D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2" name="image3.png">
          <a:extLst>
            <a:ext uri="{FF2B5EF4-FFF2-40B4-BE49-F238E27FC236}">
              <a16:creationId xmlns:a16="http://schemas.microsoft.com/office/drawing/2014/main" id="{00000000-0008-0000-0200-0000D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3" name="image3.png">
          <a:extLst>
            <a:ext uri="{FF2B5EF4-FFF2-40B4-BE49-F238E27FC236}">
              <a16:creationId xmlns:a16="http://schemas.microsoft.com/office/drawing/2014/main" id="{00000000-0008-0000-0200-0000D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4" name="image3.png">
          <a:extLst>
            <a:ext uri="{FF2B5EF4-FFF2-40B4-BE49-F238E27FC236}">
              <a16:creationId xmlns:a16="http://schemas.microsoft.com/office/drawing/2014/main" id="{00000000-0008-0000-0200-0000D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5" name="image3.png">
          <a:extLst>
            <a:ext uri="{FF2B5EF4-FFF2-40B4-BE49-F238E27FC236}">
              <a16:creationId xmlns:a16="http://schemas.microsoft.com/office/drawing/2014/main" id="{00000000-0008-0000-0200-0000D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6" name="image3.png">
          <a:extLst>
            <a:ext uri="{FF2B5EF4-FFF2-40B4-BE49-F238E27FC236}">
              <a16:creationId xmlns:a16="http://schemas.microsoft.com/office/drawing/2014/main" id="{00000000-0008-0000-0200-0000E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7" name="image3.png">
          <a:extLst>
            <a:ext uri="{FF2B5EF4-FFF2-40B4-BE49-F238E27FC236}">
              <a16:creationId xmlns:a16="http://schemas.microsoft.com/office/drawing/2014/main" id="{00000000-0008-0000-0200-0000E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8" name="image3.png">
          <a:extLst>
            <a:ext uri="{FF2B5EF4-FFF2-40B4-BE49-F238E27FC236}">
              <a16:creationId xmlns:a16="http://schemas.microsoft.com/office/drawing/2014/main" id="{00000000-0008-0000-0200-0000E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39" name="image3.png">
          <a:extLst>
            <a:ext uri="{FF2B5EF4-FFF2-40B4-BE49-F238E27FC236}">
              <a16:creationId xmlns:a16="http://schemas.microsoft.com/office/drawing/2014/main" id="{00000000-0008-0000-0200-0000E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0" name="image3.png">
          <a:extLst>
            <a:ext uri="{FF2B5EF4-FFF2-40B4-BE49-F238E27FC236}">
              <a16:creationId xmlns:a16="http://schemas.microsoft.com/office/drawing/2014/main" id="{00000000-0008-0000-0200-0000E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1" name="image3.png">
          <a:extLst>
            <a:ext uri="{FF2B5EF4-FFF2-40B4-BE49-F238E27FC236}">
              <a16:creationId xmlns:a16="http://schemas.microsoft.com/office/drawing/2014/main" id="{00000000-0008-0000-0200-0000E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2" name="image3.png">
          <a:extLst>
            <a:ext uri="{FF2B5EF4-FFF2-40B4-BE49-F238E27FC236}">
              <a16:creationId xmlns:a16="http://schemas.microsoft.com/office/drawing/2014/main" id="{00000000-0008-0000-0200-0000E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3" name="image3.png">
          <a:extLst>
            <a:ext uri="{FF2B5EF4-FFF2-40B4-BE49-F238E27FC236}">
              <a16:creationId xmlns:a16="http://schemas.microsoft.com/office/drawing/2014/main" id="{00000000-0008-0000-0200-0000E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4" name="image3.png">
          <a:extLst>
            <a:ext uri="{FF2B5EF4-FFF2-40B4-BE49-F238E27FC236}">
              <a16:creationId xmlns:a16="http://schemas.microsoft.com/office/drawing/2014/main" id="{00000000-0008-0000-0200-0000E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5" name="image3.png">
          <a:extLst>
            <a:ext uri="{FF2B5EF4-FFF2-40B4-BE49-F238E27FC236}">
              <a16:creationId xmlns:a16="http://schemas.microsoft.com/office/drawing/2014/main" id="{00000000-0008-0000-0200-0000E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6" name="image3.png">
          <a:extLst>
            <a:ext uri="{FF2B5EF4-FFF2-40B4-BE49-F238E27FC236}">
              <a16:creationId xmlns:a16="http://schemas.microsoft.com/office/drawing/2014/main" id="{00000000-0008-0000-0200-0000E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7" name="image3.png">
          <a:extLst>
            <a:ext uri="{FF2B5EF4-FFF2-40B4-BE49-F238E27FC236}">
              <a16:creationId xmlns:a16="http://schemas.microsoft.com/office/drawing/2014/main" id="{00000000-0008-0000-0200-0000E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8" name="image3.png">
          <a:extLst>
            <a:ext uri="{FF2B5EF4-FFF2-40B4-BE49-F238E27FC236}">
              <a16:creationId xmlns:a16="http://schemas.microsoft.com/office/drawing/2014/main" id="{00000000-0008-0000-0200-0000E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49" name="image3.png">
          <a:extLst>
            <a:ext uri="{FF2B5EF4-FFF2-40B4-BE49-F238E27FC236}">
              <a16:creationId xmlns:a16="http://schemas.microsoft.com/office/drawing/2014/main" id="{00000000-0008-0000-0200-0000E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0" name="image3.png">
          <a:extLst>
            <a:ext uri="{FF2B5EF4-FFF2-40B4-BE49-F238E27FC236}">
              <a16:creationId xmlns:a16="http://schemas.microsoft.com/office/drawing/2014/main" id="{00000000-0008-0000-0200-0000E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1" name="image3.png">
          <a:extLst>
            <a:ext uri="{FF2B5EF4-FFF2-40B4-BE49-F238E27FC236}">
              <a16:creationId xmlns:a16="http://schemas.microsoft.com/office/drawing/2014/main" id="{00000000-0008-0000-0200-0000E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2" name="image3.png">
          <a:extLst>
            <a:ext uri="{FF2B5EF4-FFF2-40B4-BE49-F238E27FC236}">
              <a16:creationId xmlns:a16="http://schemas.microsoft.com/office/drawing/2014/main" id="{00000000-0008-0000-0200-0000F0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3" name="image3.png">
          <a:extLst>
            <a:ext uri="{FF2B5EF4-FFF2-40B4-BE49-F238E27FC236}">
              <a16:creationId xmlns:a16="http://schemas.microsoft.com/office/drawing/2014/main" id="{00000000-0008-0000-0200-0000F1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4" name="image3.png">
          <a:extLst>
            <a:ext uri="{FF2B5EF4-FFF2-40B4-BE49-F238E27FC236}">
              <a16:creationId xmlns:a16="http://schemas.microsoft.com/office/drawing/2014/main" id="{00000000-0008-0000-0200-0000F2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5" name="image3.png">
          <a:extLst>
            <a:ext uri="{FF2B5EF4-FFF2-40B4-BE49-F238E27FC236}">
              <a16:creationId xmlns:a16="http://schemas.microsoft.com/office/drawing/2014/main" id="{00000000-0008-0000-0200-0000F3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6" name="image3.png">
          <a:extLst>
            <a:ext uri="{FF2B5EF4-FFF2-40B4-BE49-F238E27FC236}">
              <a16:creationId xmlns:a16="http://schemas.microsoft.com/office/drawing/2014/main" id="{00000000-0008-0000-0200-0000F4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7" name="image3.png">
          <a:extLst>
            <a:ext uri="{FF2B5EF4-FFF2-40B4-BE49-F238E27FC236}">
              <a16:creationId xmlns:a16="http://schemas.microsoft.com/office/drawing/2014/main" id="{00000000-0008-0000-0200-0000F5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8" name="image3.png">
          <a:extLst>
            <a:ext uri="{FF2B5EF4-FFF2-40B4-BE49-F238E27FC236}">
              <a16:creationId xmlns:a16="http://schemas.microsoft.com/office/drawing/2014/main" id="{00000000-0008-0000-0200-0000F6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59" name="image3.png">
          <a:extLst>
            <a:ext uri="{FF2B5EF4-FFF2-40B4-BE49-F238E27FC236}">
              <a16:creationId xmlns:a16="http://schemas.microsoft.com/office/drawing/2014/main" id="{00000000-0008-0000-0200-0000F7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0" name="image3.png">
          <a:extLst>
            <a:ext uri="{FF2B5EF4-FFF2-40B4-BE49-F238E27FC236}">
              <a16:creationId xmlns:a16="http://schemas.microsoft.com/office/drawing/2014/main" id="{00000000-0008-0000-0200-0000F8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1" name="image3.png">
          <a:extLst>
            <a:ext uri="{FF2B5EF4-FFF2-40B4-BE49-F238E27FC236}">
              <a16:creationId xmlns:a16="http://schemas.microsoft.com/office/drawing/2014/main" id="{00000000-0008-0000-0200-0000F9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2" name="image3.png">
          <a:extLst>
            <a:ext uri="{FF2B5EF4-FFF2-40B4-BE49-F238E27FC236}">
              <a16:creationId xmlns:a16="http://schemas.microsoft.com/office/drawing/2014/main" id="{00000000-0008-0000-0200-0000FA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3" name="image3.png">
          <a:extLst>
            <a:ext uri="{FF2B5EF4-FFF2-40B4-BE49-F238E27FC236}">
              <a16:creationId xmlns:a16="http://schemas.microsoft.com/office/drawing/2014/main" id="{00000000-0008-0000-0200-0000FB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4" name="image3.png">
          <a:extLst>
            <a:ext uri="{FF2B5EF4-FFF2-40B4-BE49-F238E27FC236}">
              <a16:creationId xmlns:a16="http://schemas.microsoft.com/office/drawing/2014/main" id="{00000000-0008-0000-0200-0000FC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5" name="image3.png">
          <a:extLst>
            <a:ext uri="{FF2B5EF4-FFF2-40B4-BE49-F238E27FC236}">
              <a16:creationId xmlns:a16="http://schemas.microsoft.com/office/drawing/2014/main" id="{00000000-0008-0000-0200-0000FD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6" name="image3.png">
          <a:extLst>
            <a:ext uri="{FF2B5EF4-FFF2-40B4-BE49-F238E27FC236}">
              <a16:creationId xmlns:a16="http://schemas.microsoft.com/office/drawing/2014/main" id="{00000000-0008-0000-0200-0000FE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7" name="image3.png">
          <a:extLst>
            <a:ext uri="{FF2B5EF4-FFF2-40B4-BE49-F238E27FC236}">
              <a16:creationId xmlns:a16="http://schemas.microsoft.com/office/drawing/2014/main" id="{00000000-0008-0000-0200-0000FF02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8" name="image3.png">
          <a:extLst>
            <a:ext uri="{FF2B5EF4-FFF2-40B4-BE49-F238E27FC236}">
              <a16:creationId xmlns:a16="http://schemas.microsoft.com/office/drawing/2014/main" id="{00000000-0008-0000-0200-00000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69" name="image3.png">
          <a:extLst>
            <a:ext uri="{FF2B5EF4-FFF2-40B4-BE49-F238E27FC236}">
              <a16:creationId xmlns:a16="http://schemas.microsoft.com/office/drawing/2014/main" id="{00000000-0008-0000-0200-00000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0" name="image3.png">
          <a:extLst>
            <a:ext uri="{FF2B5EF4-FFF2-40B4-BE49-F238E27FC236}">
              <a16:creationId xmlns:a16="http://schemas.microsoft.com/office/drawing/2014/main" id="{00000000-0008-0000-0200-00000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1" name="image3.png">
          <a:extLst>
            <a:ext uri="{FF2B5EF4-FFF2-40B4-BE49-F238E27FC236}">
              <a16:creationId xmlns:a16="http://schemas.microsoft.com/office/drawing/2014/main" id="{00000000-0008-0000-0200-00000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2" name="image3.png">
          <a:extLst>
            <a:ext uri="{FF2B5EF4-FFF2-40B4-BE49-F238E27FC236}">
              <a16:creationId xmlns:a16="http://schemas.microsoft.com/office/drawing/2014/main" id="{00000000-0008-0000-0200-00000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3" name="image3.png">
          <a:extLst>
            <a:ext uri="{FF2B5EF4-FFF2-40B4-BE49-F238E27FC236}">
              <a16:creationId xmlns:a16="http://schemas.microsoft.com/office/drawing/2014/main" id="{00000000-0008-0000-0200-00000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4" name="image3.png">
          <a:extLst>
            <a:ext uri="{FF2B5EF4-FFF2-40B4-BE49-F238E27FC236}">
              <a16:creationId xmlns:a16="http://schemas.microsoft.com/office/drawing/2014/main" id="{00000000-0008-0000-0200-00000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5" name="image3.png">
          <a:extLst>
            <a:ext uri="{FF2B5EF4-FFF2-40B4-BE49-F238E27FC236}">
              <a16:creationId xmlns:a16="http://schemas.microsoft.com/office/drawing/2014/main" id="{00000000-0008-0000-0200-00000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6" name="image3.png">
          <a:extLst>
            <a:ext uri="{FF2B5EF4-FFF2-40B4-BE49-F238E27FC236}">
              <a16:creationId xmlns:a16="http://schemas.microsoft.com/office/drawing/2014/main" id="{00000000-0008-0000-0200-00000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7" name="image3.png">
          <a:extLst>
            <a:ext uri="{FF2B5EF4-FFF2-40B4-BE49-F238E27FC236}">
              <a16:creationId xmlns:a16="http://schemas.microsoft.com/office/drawing/2014/main" id="{00000000-0008-0000-0200-00000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8" name="image3.png">
          <a:extLst>
            <a:ext uri="{FF2B5EF4-FFF2-40B4-BE49-F238E27FC236}">
              <a16:creationId xmlns:a16="http://schemas.microsoft.com/office/drawing/2014/main" id="{00000000-0008-0000-0200-00000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79" name="image3.png">
          <a:extLst>
            <a:ext uri="{FF2B5EF4-FFF2-40B4-BE49-F238E27FC236}">
              <a16:creationId xmlns:a16="http://schemas.microsoft.com/office/drawing/2014/main" id="{00000000-0008-0000-0200-00000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0" name="image3.png">
          <a:extLst>
            <a:ext uri="{FF2B5EF4-FFF2-40B4-BE49-F238E27FC236}">
              <a16:creationId xmlns:a16="http://schemas.microsoft.com/office/drawing/2014/main" id="{00000000-0008-0000-0200-00000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1" name="image3.png">
          <a:extLst>
            <a:ext uri="{FF2B5EF4-FFF2-40B4-BE49-F238E27FC236}">
              <a16:creationId xmlns:a16="http://schemas.microsoft.com/office/drawing/2014/main" id="{00000000-0008-0000-0200-00000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2" name="image3.png">
          <a:extLst>
            <a:ext uri="{FF2B5EF4-FFF2-40B4-BE49-F238E27FC236}">
              <a16:creationId xmlns:a16="http://schemas.microsoft.com/office/drawing/2014/main" id="{00000000-0008-0000-0200-00000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3" name="image3.png">
          <a:extLst>
            <a:ext uri="{FF2B5EF4-FFF2-40B4-BE49-F238E27FC236}">
              <a16:creationId xmlns:a16="http://schemas.microsoft.com/office/drawing/2014/main" id="{00000000-0008-0000-0200-00000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4" name="image3.png">
          <a:extLst>
            <a:ext uri="{FF2B5EF4-FFF2-40B4-BE49-F238E27FC236}">
              <a16:creationId xmlns:a16="http://schemas.microsoft.com/office/drawing/2014/main" id="{00000000-0008-0000-0200-00001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5" name="image3.png">
          <a:extLst>
            <a:ext uri="{FF2B5EF4-FFF2-40B4-BE49-F238E27FC236}">
              <a16:creationId xmlns:a16="http://schemas.microsoft.com/office/drawing/2014/main" id="{00000000-0008-0000-0200-00001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6" name="image3.png">
          <a:extLst>
            <a:ext uri="{FF2B5EF4-FFF2-40B4-BE49-F238E27FC236}">
              <a16:creationId xmlns:a16="http://schemas.microsoft.com/office/drawing/2014/main" id="{00000000-0008-0000-0200-00001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7" name="image3.png">
          <a:extLst>
            <a:ext uri="{FF2B5EF4-FFF2-40B4-BE49-F238E27FC236}">
              <a16:creationId xmlns:a16="http://schemas.microsoft.com/office/drawing/2014/main" id="{00000000-0008-0000-0200-00001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8" name="image3.png">
          <a:extLst>
            <a:ext uri="{FF2B5EF4-FFF2-40B4-BE49-F238E27FC236}">
              <a16:creationId xmlns:a16="http://schemas.microsoft.com/office/drawing/2014/main" id="{00000000-0008-0000-0200-00001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89" name="image3.png">
          <a:extLst>
            <a:ext uri="{FF2B5EF4-FFF2-40B4-BE49-F238E27FC236}">
              <a16:creationId xmlns:a16="http://schemas.microsoft.com/office/drawing/2014/main" id="{00000000-0008-0000-0200-00001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0" name="image3.png">
          <a:extLst>
            <a:ext uri="{FF2B5EF4-FFF2-40B4-BE49-F238E27FC236}">
              <a16:creationId xmlns:a16="http://schemas.microsoft.com/office/drawing/2014/main" id="{00000000-0008-0000-0200-00001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1" name="image3.png">
          <a:extLst>
            <a:ext uri="{FF2B5EF4-FFF2-40B4-BE49-F238E27FC236}">
              <a16:creationId xmlns:a16="http://schemas.microsoft.com/office/drawing/2014/main" id="{00000000-0008-0000-0200-00001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2" name="image3.png">
          <a:extLst>
            <a:ext uri="{FF2B5EF4-FFF2-40B4-BE49-F238E27FC236}">
              <a16:creationId xmlns:a16="http://schemas.microsoft.com/office/drawing/2014/main" id="{00000000-0008-0000-0200-00001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3" name="image3.png">
          <a:extLst>
            <a:ext uri="{FF2B5EF4-FFF2-40B4-BE49-F238E27FC236}">
              <a16:creationId xmlns:a16="http://schemas.microsoft.com/office/drawing/2014/main" id="{00000000-0008-0000-0200-00001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4" name="image3.png">
          <a:extLst>
            <a:ext uri="{FF2B5EF4-FFF2-40B4-BE49-F238E27FC236}">
              <a16:creationId xmlns:a16="http://schemas.microsoft.com/office/drawing/2014/main" id="{00000000-0008-0000-0200-00001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5" name="image3.png">
          <a:extLst>
            <a:ext uri="{FF2B5EF4-FFF2-40B4-BE49-F238E27FC236}">
              <a16:creationId xmlns:a16="http://schemas.microsoft.com/office/drawing/2014/main" id="{00000000-0008-0000-0200-00001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6" name="image3.png">
          <a:extLst>
            <a:ext uri="{FF2B5EF4-FFF2-40B4-BE49-F238E27FC236}">
              <a16:creationId xmlns:a16="http://schemas.microsoft.com/office/drawing/2014/main" id="{00000000-0008-0000-0200-00001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7" name="image3.png">
          <a:extLst>
            <a:ext uri="{FF2B5EF4-FFF2-40B4-BE49-F238E27FC236}">
              <a16:creationId xmlns:a16="http://schemas.microsoft.com/office/drawing/2014/main" id="{00000000-0008-0000-0200-00001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8" name="image3.png">
          <a:extLst>
            <a:ext uri="{FF2B5EF4-FFF2-40B4-BE49-F238E27FC236}">
              <a16:creationId xmlns:a16="http://schemas.microsoft.com/office/drawing/2014/main" id="{00000000-0008-0000-0200-00001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799" name="image3.png">
          <a:extLst>
            <a:ext uri="{FF2B5EF4-FFF2-40B4-BE49-F238E27FC236}">
              <a16:creationId xmlns:a16="http://schemas.microsoft.com/office/drawing/2014/main" id="{00000000-0008-0000-0200-00001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0" name="image3.png">
          <a:extLst>
            <a:ext uri="{FF2B5EF4-FFF2-40B4-BE49-F238E27FC236}">
              <a16:creationId xmlns:a16="http://schemas.microsoft.com/office/drawing/2014/main" id="{00000000-0008-0000-0200-00002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1" name="image3.png">
          <a:extLst>
            <a:ext uri="{FF2B5EF4-FFF2-40B4-BE49-F238E27FC236}">
              <a16:creationId xmlns:a16="http://schemas.microsoft.com/office/drawing/2014/main" id="{00000000-0008-0000-0200-00002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2" name="image3.png">
          <a:extLst>
            <a:ext uri="{FF2B5EF4-FFF2-40B4-BE49-F238E27FC236}">
              <a16:creationId xmlns:a16="http://schemas.microsoft.com/office/drawing/2014/main" id="{00000000-0008-0000-0200-00002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3" name="image3.png">
          <a:extLst>
            <a:ext uri="{FF2B5EF4-FFF2-40B4-BE49-F238E27FC236}">
              <a16:creationId xmlns:a16="http://schemas.microsoft.com/office/drawing/2014/main" id="{00000000-0008-0000-0200-00002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4" name="image3.png">
          <a:extLst>
            <a:ext uri="{FF2B5EF4-FFF2-40B4-BE49-F238E27FC236}">
              <a16:creationId xmlns:a16="http://schemas.microsoft.com/office/drawing/2014/main" id="{00000000-0008-0000-0200-00002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5" name="image3.png">
          <a:extLst>
            <a:ext uri="{FF2B5EF4-FFF2-40B4-BE49-F238E27FC236}">
              <a16:creationId xmlns:a16="http://schemas.microsoft.com/office/drawing/2014/main" id="{00000000-0008-0000-0200-00002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6" name="image3.png">
          <a:extLst>
            <a:ext uri="{FF2B5EF4-FFF2-40B4-BE49-F238E27FC236}">
              <a16:creationId xmlns:a16="http://schemas.microsoft.com/office/drawing/2014/main" id="{00000000-0008-0000-0200-00002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7" name="image3.png">
          <a:extLst>
            <a:ext uri="{FF2B5EF4-FFF2-40B4-BE49-F238E27FC236}">
              <a16:creationId xmlns:a16="http://schemas.microsoft.com/office/drawing/2014/main" id="{00000000-0008-0000-0200-00002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8" name="image3.png">
          <a:extLst>
            <a:ext uri="{FF2B5EF4-FFF2-40B4-BE49-F238E27FC236}">
              <a16:creationId xmlns:a16="http://schemas.microsoft.com/office/drawing/2014/main" id="{00000000-0008-0000-0200-00002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09" name="image3.png">
          <a:extLst>
            <a:ext uri="{FF2B5EF4-FFF2-40B4-BE49-F238E27FC236}">
              <a16:creationId xmlns:a16="http://schemas.microsoft.com/office/drawing/2014/main" id="{00000000-0008-0000-0200-00002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0" name="image3.png">
          <a:extLst>
            <a:ext uri="{FF2B5EF4-FFF2-40B4-BE49-F238E27FC236}">
              <a16:creationId xmlns:a16="http://schemas.microsoft.com/office/drawing/2014/main" id="{00000000-0008-0000-0200-00002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1" name="image3.png">
          <a:extLst>
            <a:ext uri="{FF2B5EF4-FFF2-40B4-BE49-F238E27FC236}">
              <a16:creationId xmlns:a16="http://schemas.microsoft.com/office/drawing/2014/main" id="{00000000-0008-0000-0200-00002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2" name="image3.png">
          <a:extLst>
            <a:ext uri="{FF2B5EF4-FFF2-40B4-BE49-F238E27FC236}">
              <a16:creationId xmlns:a16="http://schemas.microsoft.com/office/drawing/2014/main" id="{00000000-0008-0000-0200-00002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3" name="image3.png">
          <a:extLst>
            <a:ext uri="{FF2B5EF4-FFF2-40B4-BE49-F238E27FC236}">
              <a16:creationId xmlns:a16="http://schemas.microsoft.com/office/drawing/2014/main" id="{00000000-0008-0000-0200-00002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4" name="image3.png">
          <a:extLst>
            <a:ext uri="{FF2B5EF4-FFF2-40B4-BE49-F238E27FC236}">
              <a16:creationId xmlns:a16="http://schemas.microsoft.com/office/drawing/2014/main" id="{00000000-0008-0000-0200-00002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5" name="image3.png">
          <a:extLst>
            <a:ext uri="{FF2B5EF4-FFF2-40B4-BE49-F238E27FC236}">
              <a16:creationId xmlns:a16="http://schemas.microsoft.com/office/drawing/2014/main" id="{00000000-0008-0000-0200-00002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6" name="image3.png">
          <a:extLst>
            <a:ext uri="{FF2B5EF4-FFF2-40B4-BE49-F238E27FC236}">
              <a16:creationId xmlns:a16="http://schemas.microsoft.com/office/drawing/2014/main" id="{00000000-0008-0000-0200-00003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7" name="image3.png">
          <a:extLst>
            <a:ext uri="{FF2B5EF4-FFF2-40B4-BE49-F238E27FC236}">
              <a16:creationId xmlns:a16="http://schemas.microsoft.com/office/drawing/2014/main" id="{00000000-0008-0000-0200-00003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8" name="image3.png">
          <a:extLst>
            <a:ext uri="{FF2B5EF4-FFF2-40B4-BE49-F238E27FC236}">
              <a16:creationId xmlns:a16="http://schemas.microsoft.com/office/drawing/2014/main" id="{00000000-0008-0000-0200-00003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19" name="image3.png">
          <a:extLst>
            <a:ext uri="{FF2B5EF4-FFF2-40B4-BE49-F238E27FC236}">
              <a16:creationId xmlns:a16="http://schemas.microsoft.com/office/drawing/2014/main" id="{00000000-0008-0000-0200-00003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20" name="image3.png">
          <a:extLst>
            <a:ext uri="{FF2B5EF4-FFF2-40B4-BE49-F238E27FC236}">
              <a16:creationId xmlns:a16="http://schemas.microsoft.com/office/drawing/2014/main" id="{00000000-0008-0000-0200-00003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1" name="image3.png">
          <a:extLst>
            <a:ext uri="{FF2B5EF4-FFF2-40B4-BE49-F238E27FC236}">
              <a16:creationId xmlns:a16="http://schemas.microsoft.com/office/drawing/2014/main" id="{00000000-0008-0000-0200-00003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2" name="image3.png">
          <a:extLst>
            <a:ext uri="{FF2B5EF4-FFF2-40B4-BE49-F238E27FC236}">
              <a16:creationId xmlns:a16="http://schemas.microsoft.com/office/drawing/2014/main" id="{00000000-0008-0000-0200-00003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3" name="image3.png">
          <a:extLst>
            <a:ext uri="{FF2B5EF4-FFF2-40B4-BE49-F238E27FC236}">
              <a16:creationId xmlns:a16="http://schemas.microsoft.com/office/drawing/2014/main" id="{00000000-0008-0000-0200-00003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4" name="image3.png">
          <a:extLst>
            <a:ext uri="{FF2B5EF4-FFF2-40B4-BE49-F238E27FC236}">
              <a16:creationId xmlns:a16="http://schemas.microsoft.com/office/drawing/2014/main" id="{00000000-0008-0000-0200-00003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5" name="image3.png">
          <a:extLst>
            <a:ext uri="{FF2B5EF4-FFF2-40B4-BE49-F238E27FC236}">
              <a16:creationId xmlns:a16="http://schemas.microsoft.com/office/drawing/2014/main" id="{00000000-0008-0000-0200-00003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6" name="image3.png">
          <a:extLst>
            <a:ext uri="{FF2B5EF4-FFF2-40B4-BE49-F238E27FC236}">
              <a16:creationId xmlns:a16="http://schemas.microsoft.com/office/drawing/2014/main" id="{00000000-0008-0000-0200-00003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7" name="image3.png">
          <a:extLst>
            <a:ext uri="{FF2B5EF4-FFF2-40B4-BE49-F238E27FC236}">
              <a16:creationId xmlns:a16="http://schemas.microsoft.com/office/drawing/2014/main" id="{00000000-0008-0000-0200-00003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8" name="image3.png">
          <a:extLst>
            <a:ext uri="{FF2B5EF4-FFF2-40B4-BE49-F238E27FC236}">
              <a16:creationId xmlns:a16="http://schemas.microsoft.com/office/drawing/2014/main" id="{00000000-0008-0000-0200-00003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29" name="image3.png">
          <a:extLst>
            <a:ext uri="{FF2B5EF4-FFF2-40B4-BE49-F238E27FC236}">
              <a16:creationId xmlns:a16="http://schemas.microsoft.com/office/drawing/2014/main" id="{00000000-0008-0000-0200-00003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0" name="image3.png">
          <a:extLst>
            <a:ext uri="{FF2B5EF4-FFF2-40B4-BE49-F238E27FC236}">
              <a16:creationId xmlns:a16="http://schemas.microsoft.com/office/drawing/2014/main" id="{00000000-0008-0000-0200-00003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1" name="image3.png">
          <a:extLst>
            <a:ext uri="{FF2B5EF4-FFF2-40B4-BE49-F238E27FC236}">
              <a16:creationId xmlns:a16="http://schemas.microsoft.com/office/drawing/2014/main" id="{00000000-0008-0000-0200-00003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2" name="image3.png">
          <a:extLst>
            <a:ext uri="{FF2B5EF4-FFF2-40B4-BE49-F238E27FC236}">
              <a16:creationId xmlns:a16="http://schemas.microsoft.com/office/drawing/2014/main" id="{00000000-0008-0000-0200-00004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3" name="image3.png">
          <a:extLst>
            <a:ext uri="{FF2B5EF4-FFF2-40B4-BE49-F238E27FC236}">
              <a16:creationId xmlns:a16="http://schemas.microsoft.com/office/drawing/2014/main" id="{00000000-0008-0000-0200-00004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4" name="image3.png">
          <a:extLst>
            <a:ext uri="{FF2B5EF4-FFF2-40B4-BE49-F238E27FC236}">
              <a16:creationId xmlns:a16="http://schemas.microsoft.com/office/drawing/2014/main" id="{00000000-0008-0000-0200-00004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5" name="image3.png">
          <a:extLst>
            <a:ext uri="{FF2B5EF4-FFF2-40B4-BE49-F238E27FC236}">
              <a16:creationId xmlns:a16="http://schemas.microsoft.com/office/drawing/2014/main" id="{00000000-0008-0000-0200-00004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6" name="image3.png">
          <a:extLst>
            <a:ext uri="{FF2B5EF4-FFF2-40B4-BE49-F238E27FC236}">
              <a16:creationId xmlns:a16="http://schemas.microsoft.com/office/drawing/2014/main" id="{00000000-0008-0000-0200-00004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7" name="image3.png">
          <a:extLst>
            <a:ext uri="{FF2B5EF4-FFF2-40B4-BE49-F238E27FC236}">
              <a16:creationId xmlns:a16="http://schemas.microsoft.com/office/drawing/2014/main" id="{00000000-0008-0000-0200-00004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8" name="image3.png">
          <a:extLst>
            <a:ext uri="{FF2B5EF4-FFF2-40B4-BE49-F238E27FC236}">
              <a16:creationId xmlns:a16="http://schemas.microsoft.com/office/drawing/2014/main" id="{00000000-0008-0000-0200-00004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39" name="image3.png">
          <a:extLst>
            <a:ext uri="{FF2B5EF4-FFF2-40B4-BE49-F238E27FC236}">
              <a16:creationId xmlns:a16="http://schemas.microsoft.com/office/drawing/2014/main" id="{00000000-0008-0000-0200-00004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0" name="image3.png">
          <a:extLst>
            <a:ext uri="{FF2B5EF4-FFF2-40B4-BE49-F238E27FC236}">
              <a16:creationId xmlns:a16="http://schemas.microsoft.com/office/drawing/2014/main" id="{00000000-0008-0000-0200-00004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1" name="image3.png">
          <a:extLst>
            <a:ext uri="{FF2B5EF4-FFF2-40B4-BE49-F238E27FC236}">
              <a16:creationId xmlns:a16="http://schemas.microsoft.com/office/drawing/2014/main" id="{00000000-0008-0000-0200-00004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2" name="image3.png">
          <a:extLst>
            <a:ext uri="{FF2B5EF4-FFF2-40B4-BE49-F238E27FC236}">
              <a16:creationId xmlns:a16="http://schemas.microsoft.com/office/drawing/2014/main" id="{00000000-0008-0000-0200-00004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3" name="image3.png">
          <a:extLst>
            <a:ext uri="{FF2B5EF4-FFF2-40B4-BE49-F238E27FC236}">
              <a16:creationId xmlns:a16="http://schemas.microsoft.com/office/drawing/2014/main" id="{00000000-0008-0000-0200-00004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4" name="image3.png">
          <a:extLst>
            <a:ext uri="{FF2B5EF4-FFF2-40B4-BE49-F238E27FC236}">
              <a16:creationId xmlns:a16="http://schemas.microsoft.com/office/drawing/2014/main" id="{00000000-0008-0000-0200-00004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5" name="image3.png">
          <a:extLst>
            <a:ext uri="{FF2B5EF4-FFF2-40B4-BE49-F238E27FC236}">
              <a16:creationId xmlns:a16="http://schemas.microsoft.com/office/drawing/2014/main" id="{00000000-0008-0000-0200-00004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6" name="image3.png">
          <a:extLst>
            <a:ext uri="{FF2B5EF4-FFF2-40B4-BE49-F238E27FC236}">
              <a16:creationId xmlns:a16="http://schemas.microsoft.com/office/drawing/2014/main" id="{00000000-0008-0000-0200-00004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7" name="image3.png">
          <a:extLst>
            <a:ext uri="{FF2B5EF4-FFF2-40B4-BE49-F238E27FC236}">
              <a16:creationId xmlns:a16="http://schemas.microsoft.com/office/drawing/2014/main" id="{00000000-0008-0000-0200-00004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8" name="image3.png">
          <a:extLst>
            <a:ext uri="{FF2B5EF4-FFF2-40B4-BE49-F238E27FC236}">
              <a16:creationId xmlns:a16="http://schemas.microsoft.com/office/drawing/2014/main" id="{00000000-0008-0000-0200-00005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49" name="image3.png">
          <a:extLst>
            <a:ext uri="{FF2B5EF4-FFF2-40B4-BE49-F238E27FC236}">
              <a16:creationId xmlns:a16="http://schemas.microsoft.com/office/drawing/2014/main" id="{00000000-0008-0000-0200-00005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50" name="image3.png">
          <a:extLst>
            <a:ext uri="{FF2B5EF4-FFF2-40B4-BE49-F238E27FC236}">
              <a16:creationId xmlns:a16="http://schemas.microsoft.com/office/drawing/2014/main" id="{00000000-0008-0000-0200-00005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51" name="image3.png">
          <a:extLst>
            <a:ext uri="{FF2B5EF4-FFF2-40B4-BE49-F238E27FC236}">
              <a16:creationId xmlns:a16="http://schemas.microsoft.com/office/drawing/2014/main" id="{00000000-0008-0000-0200-00005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852" name="image3.png">
          <a:extLst>
            <a:ext uri="{FF2B5EF4-FFF2-40B4-BE49-F238E27FC236}">
              <a16:creationId xmlns:a16="http://schemas.microsoft.com/office/drawing/2014/main" id="{00000000-0008-0000-0200-00005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3" name="image3.png">
          <a:extLst>
            <a:ext uri="{FF2B5EF4-FFF2-40B4-BE49-F238E27FC236}">
              <a16:creationId xmlns:a16="http://schemas.microsoft.com/office/drawing/2014/main" id="{00000000-0008-0000-0200-00005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4" name="image3.png">
          <a:extLst>
            <a:ext uri="{FF2B5EF4-FFF2-40B4-BE49-F238E27FC236}">
              <a16:creationId xmlns:a16="http://schemas.microsoft.com/office/drawing/2014/main" id="{00000000-0008-0000-0200-00005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5" name="image3.png">
          <a:extLst>
            <a:ext uri="{FF2B5EF4-FFF2-40B4-BE49-F238E27FC236}">
              <a16:creationId xmlns:a16="http://schemas.microsoft.com/office/drawing/2014/main" id="{00000000-0008-0000-0200-00005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6" name="image3.png">
          <a:extLst>
            <a:ext uri="{FF2B5EF4-FFF2-40B4-BE49-F238E27FC236}">
              <a16:creationId xmlns:a16="http://schemas.microsoft.com/office/drawing/2014/main" id="{00000000-0008-0000-0200-00005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7" name="image3.png">
          <a:extLst>
            <a:ext uri="{FF2B5EF4-FFF2-40B4-BE49-F238E27FC236}">
              <a16:creationId xmlns:a16="http://schemas.microsoft.com/office/drawing/2014/main" id="{00000000-0008-0000-0200-00005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8" name="image3.png">
          <a:extLst>
            <a:ext uri="{FF2B5EF4-FFF2-40B4-BE49-F238E27FC236}">
              <a16:creationId xmlns:a16="http://schemas.microsoft.com/office/drawing/2014/main" id="{00000000-0008-0000-0200-00005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59" name="image3.png">
          <a:extLst>
            <a:ext uri="{FF2B5EF4-FFF2-40B4-BE49-F238E27FC236}">
              <a16:creationId xmlns:a16="http://schemas.microsoft.com/office/drawing/2014/main" id="{00000000-0008-0000-0200-00005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0" name="image3.png">
          <a:extLst>
            <a:ext uri="{FF2B5EF4-FFF2-40B4-BE49-F238E27FC236}">
              <a16:creationId xmlns:a16="http://schemas.microsoft.com/office/drawing/2014/main" id="{00000000-0008-0000-0200-00005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1" name="image3.png">
          <a:extLst>
            <a:ext uri="{FF2B5EF4-FFF2-40B4-BE49-F238E27FC236}">
              <a16:creationId xmlns:a16="http://schemas.microsoft.com/office/drawing/2014/main" id="{00000000-0008-0000-0200-00005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2" name="image3.png">
          <a:extLst>
            <a:ext uri="{FF2B5EF4-FFF2-40B4-BE49-F238E27FC236}">
              <a16:creationId xmlns:a16="http://schemas.microsoft.com/office/drawing/2014/main" id="{00000000-0008-0000-0200-00005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3" name="image3.png">
          <a:extLst>
            <a:ext uri="{FF2B5EF4-FFF2-40B4-BE49-F238E27FC236}">
              <a16:creationId xmlns:a16="http://schemas.microsoft.com/office/drawing/2014/main" id="{00000000-0008-0000-0200-00005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4" name="image3.png">
          <a:extLst>
            <a:ext uri="{FF2B5EF4-FFF2-40B4-BE49-F238E27FC236}">
              <a16:creationId xmlns:a16="http://schemas.microsoft.com/office/drawing/2014/main" id="{00000000-0008-0000-0200-00006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5" name="image3.png">
          <a:extLst>
            <a:ext uri="{FF2B5EF4-FFF2-40B4-BE49-F238E27FC236}">
              <a16:creationId xmlns:a16="http://schemas.microsoft.com/office/drawing/2014/main" id="{00000000-0008-0000-0200-00006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6" name="image3.png">
          <a:extLst>
            <a:ext uri="{FF2B5EF4-FFF2-40B4-BE49-F238E27FC236}">
              <a16:creationId xmlns:a16="http://schemas.microsoft.com/office/drawing/2014/main" id="{00000000-0008-0000-0200-00006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7" name="image3.png">
          <a:extLst>
            <a:ext uri="{FF2B5EF4-FFF2-40B4-BE49-F238E27FC236}">
              <a16:creationId xmlns:a16="http://schemas.microsoft.com/office/drawing/2014/main" id="{00000000-0008-0000-0200-00006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8" name="image3.png">
          <a:extLst>
            <a:ext uri="{FF2B5EF4-FFF2-40B4-BE49-F238E27FC236}">
              <a16:creationId xmlns:a16="http://schemas.microsoft.com/office/drawing/2014/main" id="{00000000-0008-0000-0200-00006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69" name="image3.png">
          <a:extLst>
            <a:ext uri="{FF2B5EF4-FFF2-40B4-BE49-F238E27FC236}">
              <a16:creationId xmlns:a16="http://schemas.microsoft.com/office/drawing/2014/main" id="{00000000-0008-0000-0200-00006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0" name="image3.png">
          <a:extLst>
            <a:ext uri="{FF2B5EF4-FFF2-40B4-BE49-F238E27FC236}">
              <a16:creationId xmlns:a16="http://schemas.microsoft.com/office/drawing/2014/main" id="{00000000-0008-0000-0200-00006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1" name="image3.png">
          <a:extLst>
            <a:ext uri="{FF2B5EF4-FFF2-40B4-BE49-F238E27FC236}">
              <a16:creationId xmlns:a16="http://schemas.microsoft.com/office/drawing/2014/main" id="{00000000-0008-0000-0200-00006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2" name="image3.png">
          <a:extLst>
            <a:ext uri="{FF2B5EF4-FFF2-40B4-BE49-F238E27FC236}">
              <a16:creationId xmlns:a16="http://schemas.microsoft.com/office/drawing/2014/main" id="{00000000-0008-0000-0200-00006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3" name="image3.png">
          <a:extLst>
            <a:ext uri="{FF2B5EF4-FFF2-40B4-BE49-F238E27FC236}">
              <a16:creationId xmlns:a16="http://schemas.microsoft.com/office/drawing/2014/main" id="{00000000-0008-0000-0200-00006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4" name="image3.png">
          <a:extLst>
            <a:ext uri="{FF2B5EF4-FFF2-40B4-BE49-F238E27FC236}">
              <a16:creationId xmlns:a16="http://schemas.microsoft.com/office/drawing/2014/main" id="{00000000-0008-0000-0200-00006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5" name="image3.png">
          <a:extLst>
            <a:ext uri="{FF2B5EF4-FFF2-40B4-BE49-F238E27FC236}">
              <a16:creationId xmlns:a16="http://schemas.microsoft.com/office/drawing/2014/main" id="{00000000-0008-0000-0200-00006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6" name="image3.png">
          <a:extLst>
            <a:ext uri="{FF2B5EF4-FFF2-40B4-BE49-F238E27FC236}">
              <a16:creationId xmlns:a16="http://schemas.microsoft.com/office/drawing/2014/main" id="{00000000-0008-0000-0200-00006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7" name="image3.png">
          <a:extLst>
            <a:ext uri="{FF2B5EF4-FFF2-40B4-BE49-F238E27FC236}">
              <a16:creationId xmlns:a16="http://schemas.microsoft.com/office/drawing/2014/main" id="{00000000-0008-0000-0200-00006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8" name="image3.png">
          <a:extLst>
            <a:ext uri="{FF2B5EF4-FFF2-40B4-BE49-F238E27FC236}">
              <a16:creationId xmlns:a16="http://schemas.microsoft.com/office/drawing/2014/main" id="{00000000-0008-0000-0200-00006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79" name="image3.png">
          <a:extLst>
            <a:ext uri="{FF2B5EF4-FFF2-40B4-BE49-F238E27FC236}">
              <a16:creationId xmlns:a16="http://schemas.microsoft.com/office/drawing/2014/main" id="{00000000-0008-0000-0200-00006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0" name="image3.png">
          <a:extLst>
            <a:ext uri="{FF2B5EF4-FFF2-40B4-BE49-F238E27FC236}">
              <a16:creationId xmlns:a16="http://schemas.microsoft.com/office/drawing/2014/main" id="{00000000-0008-0000-0200-00007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1" name="image3.png">
          <a:extLst>
            <a:ext uri="{FF2B5EF4-FFF2-40B4-BE49-F238E27FC236}">
              <a16:creationId xmlns:a16="http://schemas.microsoft.com/office/drawing/2014/main" id="{00000000-0008-0000-0200-00007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2" name="image3.png">
          <a:extLst>
            <a:ext uri="{FF2B5EF4-FFF2-40B4-BE49-F238E27FC236}">
              <a16:creationId xmlns:a16="http://schemas.microsoft.com/office/drawing/2014/main" id="{00000000-0008-0000-0200-00007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3" name="image3.png">
          <a:extLst>
            <a:ext uri="{FF2B5EF4-FFF2-40B4-BE49-F238E27FC236}">
              <a16:creationId xmlns:a16="http://schemas.microsoft.com/office/drawing/2014/main" id="{00000000-0008-0000-0200-00007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4" name="image3.png">
          <a:extLst>
            <a:ext uri="{FF2B5EF4-FFF2-40B4-BE49-F238E27FC236}">
              <a16:creationId xmlns:a16="http://schemas.microsoft.com/office/drawing/2014/main" id="{00000000-0008-0000-0200-00007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5" name="image3.png">
          <a:extLst>
            <a:ext uri="{FF2B5EF4-FFF2-40B4-BE49-F238E27FC236}">
              <a16:creationId xmlns:a16="http://schemas.microsoft.com/office/drawing/2014/main" id="{00000000-0008-0000-0200-00007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6" name="image3.png">
          <a:extLst>
            <a:ext uri="{FF2B5EF4-FFF2-40B4-BE49-F238E27FC236}">
              <a16:creationId xmlns:a16="http://schemas.microsoft.com/office/drawing/2014/main" id="{00000000-0008-0000-0200-00007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7" name="image3.png">
          <a:extLst>
            <a:ext uri="{FF2B5EF4-FFF2-40B4-BE49-F238E27FC236}">
              <a16:creationId xmlns:a16="http://schemas.microsoft.com/office/drawing/2014/main" id="{00000000-0008-0000-0200-00007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8" name="image3.png">
          <a:extLst>
            <a:ext uri="{FF2B5EF4-FFF2-40B4-BE49-F238E27FC236}">
              <a16:creationId xmlns:a16="http://schemas.microsoft.com/office/drawing/2014/main" id="{00000000-0008-0000-0200-00007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89" name="image3.png">
          <a:extLst>
            <a:ext uri="{FF2B5EF4-FFF2-40B4-BE49-F238E27FC236}">
              <a16:creationId xmlns:a16="http://schemas.microsoft.com/office/drawing/2014/main" id="{00000000-0008-0000-0200-00007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0" name="image3.png">
          <a:extLst>
            <a:ext uri="{FF2B5EF4-FFF2-40B4-BE49-F238E27FC236}">
              <a16:creationId xmlns:a16="http://schemas.microsoft.com/office/drawing/2014/main" id="{00000000-0008-0000-0200-00007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1" name="image3.png">
          <a:extLst>
            <a:ext uri="{FF2B5EF4-FFF2-40B4-BE49-F238E27FC236}">
              <a16:creationId xmlns:a16="http://schemas.microsoft.com/office/drawing/2014/main" id="{00000000-0008-0000-0200-00007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2" name="image3.png">
          <a:extLst>
            <a:ext uri="{FF2B5EF4-FFF2-40B4-BE49-F238E27FC236}">
              <a16:creationId xmlns:a16="http://schemas.microsoft.com/office/drawing/2014/main" id="{00000000-0008-0000-0200-00007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3" name="image3.png">
          <a:extLst>
            <a:ext uri="{FF2B5EF4-FFF2-40B4-BE49-F238E27FC236}">
              <a16:creationId xmlns:a16="http://schemas.microsoft.com/office/drawing/2014/main" id="{00000000-0008-0000-0200-00007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4" name="image3.png">
          <a:extLst>
            <a:ext uri="{FF2B5EF4-FFF2-40B4-BE49-F238E27FC236}">
              <a16:creationId xmlns:a16="http://schemas.microsoft.com/office/drawing/2014/main" id="{00000000-0008-0000-0200-00007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5" name="image3.png">
          <a:extLst>
            <a:ext uri="{FF2B5EF4-FFF2-40B4-BE49-F238E27FC236}">
              <a16:creationId xmlns:a16="http://schemas.microsoft.com/office/drawing/2014/main" id="{00000000-0008-0000-0200-00007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6" name="image3.png">
          <a:extLst>
            <a:ext uri="{FF2B5EF4-FFF2-40B4-BE49-F238E27FC236}">
              <a16:creationId xmlns:a16="http://schemas.microsoft.com/office/drawing/2014/main" id="{00000000-0008-0000-0200-00008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7" name="image3.png">
          <a:extLst>
            <a:ext uri="{FF2B5EF4-FFF2-40B4-BE49-F238E27FC236}">
              <a16:creationId xmlns:a16="http://schemas.microsoft.com/office/drawing/2014/main" id="{00000000-0008-0000-0200-00008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8" name="image3.png">
          <a:extLst>
            <a:ext uri="{FF2B5EF4-FFF2-40B4-BE49-F238E27FC236}">
              <a16:creationId xmlns:a16="http://schemas.microsoft.com/office/drawing/2014/main" id="{00000000-0008-0000-0200-00008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899" name="image3.png">
          <a:extLst>
            <a:ext uri="{FF2B5EF4-FFF2-40B4-BE49-F238E27FC236}">
              <a16:creationId xmlns:a16="http://schemas.microsoft.com/office/drawing/2014/main" id="{00000000-0008-0000-0200-00008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0" name="image3.png">
          <a:extLst>
            <a:ext uri="{FF2B5EF4-FFF2-40B4-BE49-F238E27FC236}">
              <a16:creationId xmlns:a16="http://schemas.microsoft.com/office/drawing/2014/main" id="{00000000-0008-0000-0200-00008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1" name="image3.png">
          <a:extLst>
            <a:ext uri="{FF2B5EF4-FFF2-40B4-BE49-F238E27FC236}">
              <a16:creationId xmlns:a16="http://schemas.microsoft.com/office/drawing/2014/main" id="{00000000-0008-0000-0200-00008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2" name="image3.png">
          <a:extLst>
            <a:ext uri="{FF2B5EF4-FFF2-40B4-BE49-F238E27FC236}">
              <a16:creationId xmlns:a16="http://schemas.microsoft.com/office/drawing/2014/main" id="{00000000-0008-0000-0200-00008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3" name="image3.png">
          <a:extLst>
            <a:ext uri="{FF2B5EF4-FFF2-40B4-BE49-F238E27FC236}">
              <a16:creationId xmlns:a16="http://schemas.microsoft.com/office/drawing/2014/main" id="{00000000-0008-0000-0200-00008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4" name="image3.png">
          <a:extLst>
            <a:ext uri="{FF2B5EF4-FFF2-40B4-BE49-F238E27FC236}">
              <a16:creationId xmlns:a16="http://schemas.microsoft.com/office/drawing/2014/main" id="{00000000-0008-0000-0200-00008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5" name="image3.png">
          <a:extLst>
            <a:ext uri="{FF2B5EF4-FFF2-40B4-BE49-F238E27FC236}">
              <a16:creationId xmlns:a16="http://schemas.microsoft.com/office/drawing/2014/main" id="{00000000-0008-0000-0200-00008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6" name="image3.png">
          <a:extLst>
            <a:ext uri="{FF2B5EF4-FFF2-40B4-BE49-F238E27FC236}">
              <a16:creationId xmlns:a16="http://schemas.microsoft.com/office/drawing/2014/main" id="{00000000-0008-0000-0200-00008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7" name="image3.png">
          <a:extLst>
            <a:ext uri="{FF2B5EF4-FFF2-40B4-BE49-F238E27FC236}">
              <a16:creationId xmlns:a16="http://schemas.microsoft.com/office/drawing/2014/main" id="{00000000-0008-0000-0200-00008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8" name="image3.png">
          <a:extLst>
            <a:ext uri="{FF2B5EF4-FFF2-40B4-BE49-F238E27FC236}">
              <a16:creationId xmlns:a16="http://schemas.microsoft.com/office/drawing/2014/main" id="{00000000-0008-0000-0200-00008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09" name="image3.png">
          <a:extLst>
            <a:ext uri="{FF2B5EF4-FFF2-40B4-BE49-F238E27FC236}">
              <a16:creationId xmlns:a16="http://schemas.microsoft.com/office/drawing/2014/main" id="{00000000-0008-0000-0200-00008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0" name="image3.png">
          <a:extLst>
            <a:ext uri="{FF2B5EF4-FFF2-40B4-BE49-F238E27FC236}">
              <a16:creationId xmlns:a16="http://schemas.microsoft.com/office/drawing/2014/main" id="{00000000-0008-0000-0200-00008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1" name="image3.png">
          <a:extLst>
            <a:ext uri="{FF2B5EF4-FFF2-40B4-BE49-F238E27FC236}">
              <a16:creationId xmlns:a16="http://schemas.microsoft.com/office/drawing/2014/main" id="{00000000-0008-0000-0200-00008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2" name="image3.png">
          <a:extLst>
            <a:ext uri="{FF2B5EF4-FFF2-40B4-BE49-F238E27FC236}">
              <a16:creationId xmlns:a16="http://schemas.microsoft.com/office/drawing/2014/main" id="{00000000-0008-0000-0200-00009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3" name="image3.png">
          <a:extLst>
            <a:ext uri="{FF2B5EF4-FFF2-40B4-BE49-F238E27FC236}">
              <a16:creationId xmlns:a16="http://schemas.microsoft.com/office/drawing/2014/main" id="{00000000-0008-0000-0200-00009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4" name="image3.png">
          <a:extLst>
            <a:ext uri="{FF2B5EF4-FFF2-40B4-BE49-F238E27FC236}">
              <a16:creationId xmlns:a16="http://schemas.microsoft.com/office/drawing/2014/main" id="{00000000-0008-0000-0200-00009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5" name="image3.png">
          <a:extLst>
            <a:ext uri="{FF2B5EF4-FFF2-40B4-BE49-F238E27FC236}">
              <a16:creationId xmlns:a16="http://schemas.microsoft.com/office/drawing/2014/main" id="{00000000-0008-0000-0200-00009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916" name="image3.png">
          <a:extLst>
            <a:ext uri="{FF2B5EF4-FFF2-40B4-BE49-F238E27FC236}">
              <a16:creationId xmlns:a16="http://schemas.microsoft.com/office/drawing/2014/main" id="{00000000-0008-0000-0200-00009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17" name="image3.png">
          <a:extLst>
            <a:ext uri="{FF2B5EF4-FFF2-40B4-BE49-F238E27FC236}">
              <a16:creationId xmlns:a16="http://schemas.microsoft.com/office/drawing/2014/main" id="{00000000-0008-0000-0200-00009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18" name="image3.png">
          <a:extLst>
            <a:ext uri="{FF2B5EF4-FFF2-40B4-BE49-F238E27FC236}">
              <a16:creationId xmlns:a16="http://schemas.microsoft.com/office/drawing/2014/main" id="{00000000-0008-0000-0200-00009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19" name="image3.png">
          <a:extLst>
            <a:ext uri="{FF2B5EF4-FFF2-40B4-BE49-F238E27FC236}">
              <a16:creationId xmlns:a16="http://schemas.microsoft.com/office/drawing/2014/main" id="{00000000-0008-0000-0200-00009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0" name="image3.png">
          <a:extLst>
            <a:ext uri="{FF2B5EF4-FFF2-40B4-BE49-F238E27FC236}">
              <a16:creationId xmlns:a16="http://schemas.microsoft.com/office/drawing/2014/main" id="{00000000-0008-0000-0200-00009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1" name="image3.png">
          <a:extLst>
            <a:ext uri="{FF2B5EF4-FFF2-40B4-BE49-F238E27FC236}">
              <a16:creationId xmlns:a16="http://schemas.microsoft.com/office/drawing/2014/main" id="{00000000-0008-0000-0200-00009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2" name="image3.png">
          <a:extLst>
            <a:ext uri="{FF2B5EF4-FFF2-40B4-BE49-F238E27FC236}">
              <a16:creationId xmlns:a16="http://schemas.microsoft.com/office/drawing/2014/main" id="{00000000-0008-0000-0200-00009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3" name="image3.png">
          <a:extLst>
            <a:ext uri="{FF2B5EF4-FFF2-40B4-BE49-F238E27FC236}">
              <a16:creationId xmlns:a16="http://schemas.microsoft.com/office/drawing/2014/main" id="{00000000-0008-0000-0200-00009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4" name="image3.png">
          <a:extLst>
            <a:ext uri="{FF2B5EF4-FFF2-40B4-BE49-F238E27FC236}">
              <a16:creationId xmlns:a16="http://schemas.microsoft.com/office/drawing/2014/main" id="{00000000-0008-0000-0200-00009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5" name="image3.png">
          <a:extLst>
            <a:ext uri="{FF2B5EF4-FFF2-40B4-BE49-F238E27FC236}">
              <a16:creationId xmlns:a16="http://schemas.microsoft.com/office/drawing/2014/main" id="{00000000-0008-0000-0200-00009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6" name="image3.png">
          <a:extLst>
            <a:ext uri="{FF2B5EF4-FFF2-40B4-BE49-F238E27FC236}">
              <a16:creationId xmlns:a16="http://schemas.microsoft.com/office/drawing/2014/main" id="{00000000-0008-0000-0200-00009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7" name="image3.png">
          <a:extLst>
            <a:ext uri="{FF2B5EF4-FFF2-40B4-BE49-F238E27FC236}">
              <a16:creationId xmlns:a16="http://schemas.microsoft.com/office/drawing/2014/main" id="{00000000-0008-0000-0200-00009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8" name="image3.png">
          <a:extLst>
            <a:ext uri="{FF2B5EF4-FFF2-40B4-BE49-F238E27FC236}">
              <a16:creationId xmlns:a16="http://schemas.microsoft.com/office/drawing/2014/main" id="{00000000-0008-0000-0200-0000A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29" name="image3.png">
          <a:extLst>
            <a:ext uri="{FF2B5EF4-FFF2-40B4-BE49-F238E27FC236}">
              <a16:creationId xmlns:a16="http://schemas.microsoft.com/office/drawing/2014/main" id="{00000000-0008-0000-0200-0000A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0" name="image3.png">
          <a:extLst>
            <a:ext uri="{FF2B5EF4-FFF2-40B4-BE49-F238E27FC236}">
              <a16:creationId xmlns:a16="http://schemas.microsoft.com/office/drawing/2014/main" id="{00000000-0008-0000-0200-0000A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1" name="image3.png">
          <a:extLst>
            <a:ext uri="{FF2B5EF4-FFF2-40B4-BE49-F238E27FC236}">
              <a16:creationId xmlns:a16="http://schemas.microsoft.com/office/drawing/2014/main" id="{00000000-0008-0000-0200-0000A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2" name="image3.png">
          <a:extLst>
            <a:ext uri="{FF2B5EF4-FFF2-40B4-BE49-F238E27FC236}">
              <a16:creationId xmlns:a16="http://schemas.microsoft.com/office/drawing/2014/main" id="{00000000-0008-0000-0200-0000A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3" name="image3.png">
          <a:extLst>
            <a:ext uri="{FF2B5EF4-FFF2-40B4-BE49-F238E27FC236}">
              <a16:creationId xmlns:a16="http://schemas.microsoft.com/office/drawing/2014/main" id="{00000000-0008-0000-0200-0000A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4" name="image3.png">
          <a:extLst>
            <a:ext uri="{FF2B5EF4-FFF2-40B4-BE49-F238E27FC236}">
              <a16:creationId xmlns:a16="http://schemas.microsoft.com/office/drawing/2014/main" id="{00000000-0008-0000-0200-0000A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5" name="image3.png">
          <a:extLst>
            <a:ext uri="{FF2B5EF4-FFF2-40B4-BE49-F238E27FC236}">
              <a16:creationId xmlns:a16="http://schemas.microsoft.com/office/drawing/2014/main" id="{00000000-0008-0000-0200-0000A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6" name="image3.png">
          <a:extLst>
            <a:ext uri="{FF2B5EF4-FFF2-40B4-BE49-F238E27FC236}">
              <a16:creationId xmlns:a16="http://schemas.microsoft.com/office/drawing/2014/main" id="{00000000-0008-0000-0200-0000A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7" name="image3.png">
          <a:extLst>
            <a:ext uri="{FF2B5EF4-FFF2-40B4-BE49-F238E27FC236}">
              <a16:creationId xmlns:a16="http://schemas.microsoft.com/office/drawing/2014/main" id="{00000000-0008-0000-0200-0000A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8" name="image3.png">
          <a:extLst>
            <a:ext uri="{FF2B5EF4-FFF2-40B4-BE49-F238E27FC236}">
              <a16:creationId xmlns:a16="http://schemas.microsoft.com/office/drawing/2014/main" id="{00000000-0008-0000-0200-0000A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39" name="image3.png">
          <a:extLst>
            <a:ext uri="{FF2B5EF4-FFF2-40B4-BE49-F238E27FC236}">
              <a16:creationId xmlns:a16="http://schemas.microsoft.com/office/drawing/2014/main" id="{00000000-0008-0000-0200-0000A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0" name="image3.png">
          <a:extLst>
            <a:ext uri="{FF2B5EF4-FFF2-40B4-BE49-F238E27FC236}">
              <a16:creationId xmlns:a16="http://schemas.microsoft.com/office/drawing/2014/main" id="{00000000-0008-0000-0200-0000A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1" name="image3.png">
          <a:extLst>
            <a:ext uri="{FF2B5EF4-FFF2-40B4-BE49-F238E27FC236}">
              <a16:creationId xmlns:a16="http://schemas.microsoft.com/office/drawing/2014/main" id="{00000000-0008-0000-0200-0000A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942" name="image4.png">
          <a:extLst>
            <a:ext uri="{FF2B5EF4-FFF2-40B4-BE49-F238E27FC236}">
              <a16:creationId xmlns:a16="http://schemas.microsoft.com/office/drawing/2014/main" id="{00000000-0008-0000-0200-0000AE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3" name="image3.png">
          <a:extLst>
            <a:ext uri="{FF2B5EF4-FFF2-40B4-BE49-F238E27FC236}">
              <a16:creationId xmlns:a16="http://schemas.microsoft.com/office/drawing/2014/main" id="{00000000-0008-0000-0200-0000A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4" name="image3.png">
          <a:extLst>
            <a:ext uri="{FF2B5EF4-FFF2-40B4-BE49-F238E27FC236}">
              <a16:creationId xmlns:a16="http://schemas.microsoft.com/office/drawing/2014/main" id="{00000000-0008-0000-0200-0000B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5" name="image3.png">
          <a:extLst>
            <a:ext uri="{FF2B5EF4-FFF2-40B4-BE49-F238E27FC236}">
              <a16:creationId xmlns:a16="http://schemas.microsoft.com/office/drawing/2014/main" id="{00000000-0008-0000-0200-0000B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6" name="image3.png">
          <a:extLst>
            <a:ext uri="{FF2B5EF4-FFF2-40B4-BE49-F238E27FC236}">
              <a16:creationId xmlns:a16="http://schemas.microsoft.com/office/drawing/2014/main" id="{00000000-0008-0000-0200-0000B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7" name="image3.png">
          <a:extLst>
            <a:ext uri="{FF2B5EF4-FFF2-40B4-BE49-F238E27FC236}">
              <a16:creationId xmlns:a16="http://schemas.microsoft.com/office/drawing/2014/main" id="{00000000-0008-0000-0200-0000B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8" name="image3.png">
          <a:extLst>
            <a:ext uri="{FF2B5EF4-FFF2-40B4-BE49-F238E27FC236}">
              <a16:creationId xmlns:a16="http://schemas.microsoft.com/office/drawing/2014/main" id="{00000000-0008-0000-0200-0000B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49" name="image3.png">
          <a:extLst>
            <a:ext uri="{FF2B5EF4-FFF2-40B4-BE49-F238E27FC236}">
              <a16:creationId xmlns:a16="http://schemas.microsoft.com/office/drawing/2014/main" id="{00000000-0008-0000-0200-0000B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0" name="image3.png">
          <a:extLst>
            <a:ext uri="{FF2B5EF4-FFF2-40B4-BE49-F238E27FC236}">
              <a16:creationId xmlns:a16="http://schemas.microsoft.com/office/drawing/2014/main" id="{00000000-0008-0000-0200-0000B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1" name="image3.png">
          <a:extLst>
            <a:ext uri="{FF2B5EF4-FFF2-40B4-BE49-F238E27FC236}">
              <a16:creationId xmlns:a16="http://schemas.microsoft.com/office/drawing/2014/main" id="{00000000-0008-0000-0200-0000B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2" name="image3.png">
          <a:extLst>
            <a:ext uri="{FF2B5EF4-FFF2-40B4-BE49-F238E27FC236}">
              <a16:creationId xmlns:a16="http://schemas.microsoft.com/office/drawing/2014/main" id="{00000000-0008-0000-0200-0000B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3" name="image3.png">
          <a:extLst>
            <a:ext uri="{FF2B5EF4-FFF2-40B4-BE49-F238E27FC236}">
              <a16:creationId xmlns:a16="http://schemas.microsoft.com/office/drawing/2014/main" id="{00000000-0008-0000-0200-0000B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4" name="image3.png">
          <a:extLst>
            <a:ext uri="{FF2B5EF4-FFF2-40B4-BE49-F238E27FC236}">
              <a16:creationId xmlns:a16="http://schemas.microsoft.com/office/drawing/2014/main" id="{00000000-0008-0000-0200-0000B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5" name="image3.png">
          <a:extLst>
            <a:ext uri="{FF2B5EF4-FFF2-40B4-BE49-F238E27FC236}">
              <a16:creationId xmlns:a16="http://schemas.microsoft.com/office/drawing/2014/main" id="{00000000-0008-0000-0200-0000B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6" name="image3.png">
          <a:extLst>
            <a:ext uri="{FF2B5EF4-FFF2-40B4-BE49-F238E27FC236}">
              <a16:creationId xmlns:a16="http://schemas.microsoft.com/office/drawing/2014/main" id="{00000000-0008-0000-0200-0000B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7" name="image3.png">
          <a:extLst>
            <a:ext uri="{FF2B5EF4-FFF2-40B4-BE49-F238E27FC236}">
              <a16:creationId xmlns:a16="http://schemas.microsoft.com/office/drawing/2014/main" id="{00000000-0008-0000-0200-0000B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8" name="image3.png">
          <a:extLst>
            <a:ext uri="{FF2B5EF4-FFF2-40B4-BE49-F238E27FC236}">
              <a16:creationId xmlns:a16="http://schemas.microsoft.com/office/drawing/2014/main" id="{00000000-0008-0000-0200-0000B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59" name="image3.png">
          <a:extLst>
            <a:ext uri="{FF2B5EF4-FFF2-40B4-BE49-F238E27FC236}">
              <a16:creationId xmlns:a16="http://schemas.microsoft.com/office/drawing/2014/main" id="{00000000-0008-0000-0200-0000B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0" name="image3.png">
          <a:extLst>
            <a:ext uri="{FF2B5EF4-FFF2-40B4-BE49-F238E27FC236}">
              <a16:creationId xmlns:a16="http://schemas.microsoft.com/office/drawing/2014/main" id="{00000000-0008-0000-0200-0000C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1" name="image3.png">
          <a:extLst>
            <a:ext uri="{FF2B5EF4-FFF2-40B4-BE49-F238E27FC236}">
              <a16:creationId xmlns:a16="http://schemas.microsoft.com/office/drawing/2014/main" id="{00000000-0008-0000-0200-0000C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2" name="image3.png">
          <a:extLst>
            <a:ext uri="{FF2B5EF4-FFF2-40B4-BE49-F238E27FC236}">
              <a16:creationId xmlns:a16="http://schemas.microsoft.com/office/drawing/2014/main" id="{00000000-0008-0000-0200-0000C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3" name="image3.png">
          <a:extLst>
            <a:ext uri="{FF2B5EF4-FFF2-40B4-BE49-F238E27FC236}">
              <a16:creationId xmlns:a16="http://schemas.microsoft.com/office/drawing/2014/main" id="{00000000-0008-0000-0200-0000C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4" name="image3.png">
          <a:extLst>
            <a:ext uri="{FF2B5EF4-FFF2-40B4-BE49-F238E27FC236}">
              <a16:creationId xmlns:a16="http://schemas.microsoft.com/office/drawing/2014/main" id="{00000000-0008-0000-0200-0000C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5" name="image3.png">
          <a:extLst>
            <a:ext uri="{FF2B5EF4-FFF2-40B4-BE49-F238E27FC236}">
              <a16:creationId xmlns:a16="http://schemas.microsoft.com/office/drawing/2014/main" id="{00000000-0008-0000-0200-0000C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6" name="image3.png">
          <a:extLst>
            <a:ext uri="{FF2B5EF4-FFF2-40B4-BE49-F238E27FC236}">
              <a16:creationId xmlns:a16="http://schemas.microsoft.com/office/drawing/2014/main" id="{00000000-0008-0000-0200-0000C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7" name="image3.png">
          <a:extLst>
            <a:ext uri="{FF2B5EF4-FFF2-40B4-BE49-F238E27FC236}">
              <a16:creationId xmlns:a16="http://schemas.microsoft.com/office/drawing/2014/main" id="{00000000-0008-0000-0200-0000C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8" name="image3.png">
          <a:extLst>
            <a:ext uri="{FF2B5EF4-FFF2-40B4-BE49-F238E27FC236}">
              <a16:creationId xmlns:a16="http://schemas.microsoft.com/office/drawing/2014/main" id="{00000000-0008-0000-0200-0000C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69" name="image3.png">
          <a:extLst>
            <a:ext uri="{FF2B5EF4-FFF2-40B4-BE49-F238E27FC236}">
              <a16:creationId xmlns:a16="http://schemas.microsoft.com/office/drawing/2014/main" id="{00000000-0008-0000-0200-0000C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0" name="image3.png">
          <a:extLst>
            <a:ext uri="{FF2B5EF4-FFF2-40B4-BE49-F238E27FC236}">
              <a16:creationId xmlns:a16="http://schemas.microsoft.com/office/drawing/2014/main" id="{00000000-0008-0000-0200-0000C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1" name="image3.png">
          <a:extLst>
            <a:ext uri="{FF2B5EF4-FFF2-40B4-BE49-F238E27FC236}">
              <a16:creationId xmlns:a16="http://schemas.microsoft.com/office/drawing/2014/main" id="{00000000-0008-0000-0200-0000C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2" name="image3.png">
          <a:extLst>
            <a:ext uri="{FF2B5EF4-FFF2-40B4-BE49-F238E27FC236}">
              <a16:creationId xmlns:a16="http://schemas.microsoft.com/office/drawing/2014/main" id="{00000000-0008-0000-0200-0000C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3" name="image3.png">
          <a:extLst>
            <a:ext uri="{FF2B5EF4-FFF2-40B4-BE49-F238E27FC236}">
              <a16:creationId xmlns:a16="http://schemas.microsoft.com/office/drawing/2014/main" id="{00000000-0008-0000-0200-0000C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4" name="image3.png">
          <a:extLst>
            <a:ext uri="{FF2B5EF4-FFF2-40B4-BE49-F238E27FC236}">
              <a16:creationId xmlns:a16="http://schemas.microsoft.com/office/drawing/2014/main" id="{00000000-0008-0000-0200-0000C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975" name="image4.png">
          <a:extLst>
            <a:ext uri="{FF2B5EF4-FFF2-40B4-BE49-F238E27FC236}">
              <a16:creationId xmlns:a16="http://schemas.microsoft.com/office/drawing/2014/main" id="{00000000-0008-0000-0200-0000CF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6" name="image3.png">
          <a:extLst>
            <a:ext uri="{FF2B5EF4-FFF2-40B4-BE49-F238E27FC236}">
              <a16:creationId xmlns:a16="http://schemas.microsoft.com/office/drawing/2014/main" id="{00000000-0008-0000-0200-0000D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7" name="image3.png">
          <a:extLst>
            <a:ext uri="{FF2B5EF4-FFF2-40B4-BE49-F238E27FC236}">
              <a16:creationId xmlns:a16="http://schemas.microsoft.com/office/drawing/2014/main" id="{00000000-0008-0000-0200-0000D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8" name="image3.png">
          <a:extLst>
            <a:ext uri="{FF2B5EF4-FFF2-40B4-BE49-F238E27FC236}">
              <a16:creationId xmlns:a16="http://schemas.microsoft.com/office/drawing/2014/main" id="{00000000-0008-0000-0200-0000D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79" name="image3.png">
          <a:extLst>
            <a:ext uri="{FF2B5EF4-FFF2-40B4-BE49-F238E27FC236}">
              <a16:creationId xmlns:a16="http://schemas.microsoft.com/office/drawing/2014/main" id="{00000000-0008-0000-0200-0000D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0" name="image3.png">
          <a:extLst>
            <a:ext uri="{FF2B5EF4-FFF2-40B4-BE49-F238E27FC236}">
              <a16:creationId xmlns:a16="http://schemas.microsoft.com/office/drawing/2014/main" id="{00000000-0008-0000-0200-0000D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1" name="image3.png">
          <a:extLst>
            <a:ext uri="{FF2B5EF4-FFF2-40B4-BE49-F238E27FC236}">
              <a16:creationId xmlns:a16="http://schemas.microsoft.com/office/drawing/2014/main" id="{00000000-0008-0000-0200-0000D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2" name="image3.png">
          <a:extLst>
            <a:ext uri="{FF2B5EF4-FFF2-40B4-BE49-F238E27FC236}">
              <a16:creationId xmlns:a16="http://schemas.microsoft.com/office/drawing/2014/main" id="{00000000-0008-0000-0200-0000D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983" name="image4.png">
          <a:extLst>
            <a:ext uri="{FF2B5EF4-FFF2-40B4-BE49-F238E27FC236}">
              <a16:creationId xmlns:a16="http://schemas.microsoft.com/office/drawing/2014/main" id="{00000000-0008-0000-0200-0000D7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984" name="image4.png">
          <a:extLst>
            <a:ext uri="{FF2B5EF4-FFF2-40B4-BE49-F238E27FC236}">
              <a16:creationId xmlns:a16="http://schemas.microsoft.com/office/drawing/2014/main" id="{00000000-0008-0000-0200-0000D803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5" name="image3.png">
          <a:extLst>
            <a:ext uri="{FF2B5EF4-FFF2-40B4-BE49-F238E27FC236}">
              <a16:creationId xmlns:a16="http://schemas.microsoft.com/office/drawing/2014/main" id="{00000000-0008-0000-0200-0000D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6" name="image3.png">
          <a:extLst>
            <a:ext uri="{FF2B5EF4-FFF2-40B4-BE49-F238E27FC236}">
              <a16:creationId xmlns:a16="http://schemas.microsoft.com/office/drawing/2014/main" id="{00000000-0008-0000-0200-0000D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7" name="image3.png">
          <a:extLst>
            <a:ext uri="{FF2B5EF4-FFF2-40B4-BE49-F238E27FC236}">
              <a16:creationId xmlns:a16="http://schemas.microsoft.com/office/drawing/2014/main" id="{00000000-0008-0000-0200-0000D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8" name="image3.png">
          <a:extLst>
            <a:ext uri="{FF2B5EF4-FFF2-40B4-BE49-F238E27FC236}">
              <a16:creationId xmlns:a16="http://schemas.microsoft.com/office/drawing/2014/main" id="{00000000-0008-0000-0200-0000D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89" name="image3.png">
          <a:extLst>
            <a:ext uri="{FF2B5EF4-FFF2-40B4-BE49-F238E27FC236}">
              <a16:creationId xmlns:a16="http://schemas.microsoft.com/office/drawing/2014/main" id="{00000000-0008-0000-0200-0000D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0" name="image3.png">
          <a:extLst>
            <a:ext uri="{FF2B5EF4-FFF2-40B4-BE49-F238E27FC236}">
              <a16:creationId xmlns:a16="http://schemas.microsoft.com/office/drawing/2014/main" id="{00000000-0008-0000-0200-0000D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1" name="image3.png">
          <a:extLst>
            <a:ext uri="{FF2B5EF4-FFF2-40B4-BE49-F238E27FC236}">
              <a16:creationId xmlns:a16="http://schemas.microsoft.com/office/drawing/2014/main" id="{00000000-0008-0000-0200-0000D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2" name="image3.png">
          <a:extLst>
            <a:ext uri="{FF2B5EF4-FFF2-40B4-BE49-F238E27FC236}">
              <a16:creationId xmlns:a16="http://schemas.microsoft.com/office/drawing/2014/main" id="{00000000-0008-0000-0200-0000E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3" name="image3.png">
          <a:extLst>
            <a:ext uri="{FF2B5EF4-FFF2-40B4-BE49-F238E27FC236}">
              <a16:creationId xmlns:a16="http://schemas.microsoft.com/office/drawing/2014/main" id="{00000000-0008-0000-0200-0000E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4" name="image3.png">
          <a:extLst>
            <a:ext uri="{FF2B5EF4-FFF2-40B4-BE49-F238E27FC236}">
              <a16:creationId xmlns:a16="http://schemas.microsoft.com/office/drawing/2014/main" id="{00000000-0008-0000-0200-0000E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5" name="image3.png">
          <a:extLst>
            <a:ext uri="{FF2B5EF4-FFF2-40B4-BE49-F238E27FC236}">
              <a16:creationId xmlns:a16="http://schemas.microsoft.com/office/drawing/2014/main" id="{00000000-0008-0000-0200-0000E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6" name="image3.png">
          <a:extLst>
            <a:ext uri="{FF2B5EF4-FFF2-40B4-BE49-F238E27FC236}">
              <a16:creationId xmlns:a16="http://schemas.microsoft.com/office/drawing/2014/main" id="{00000000-0008-0000-0200-0000E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7" name="image3.png">
          <a:extLst>
            <a:ext uri="{FF2B5EF4-FFF2-40B4-BE49-F238E27FC236}">
              <a16:creationId xmlns:a16="http://schemas.microsoft.com/office/drawing/2014/main" id="{00000000-0008-0000-0200-0000E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8" name="image3.png">
          <a:extLst>
            <a:ext uri="{FF2B5EF4-FFF2-40B4-BE49-F238E27FC236}">
              <a16:creationId xmlns:a16="http://schemas.microsoft.com/office/drawing/2014/main" id="{00000000-0008-0000-0200-0000E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999" name="image3.png">
          <a:extLst>
            <a:ext uri="{FF2B5EF4-FFF2-40B4-BE49-F238E27FC236}">
              <a16:creationId xmlns:a16="http://schemas.microsoft.com/office/drawing/2014/main" id="{00000000-0008-0000-0200-0000E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0" name="image3.png">
          <a:extLst>
            <a:ext uri="{FF2B5EF4-FFF2-40B4-BE49-F238E27FC236}">
              <a16:creationId xmlns:a16="http://schemas.microsoft.com/office/drawing/2014/main" id="{00000000-0008-0000-0200-0000E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1" name="image3.png">
          <a:extLst>
            <a:ext uri="{FF2B5EF4-FFF2-40B4-BE49-F238E27FC236}">
              <a16:creationId xmlns:a16="http://schemas.microsoft.com/office/drawing/2014/main" id="{00000000-0008-0000-0200-0000E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2" name="image3.png">
          <a:extLst>
            <a:ext uri="{FF2B5EF4-FFF2-40B4-BE49-F238E27FC236}">
              <a16:creationId xmlns:a16="http://schemas.microsoft.com/office/drawing/2014/main" id="{00000000-0008-0000-0200-0000E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3" name="image3.png">
          <a:extLst>
            <a:ext uri="{FF2B5EF4-FFF2-40B4-BE49-F238E27FC236}">
              <a16:creationId xmlns:a16="http://schemas.microsoft.com/office/drawing/2014/main" id="{00000000-0008-0000-0200-0000E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4" name="image3.png">
          <a:extLst>
            <a:ext uri="{FF2B5EF4-FFF2-40B4-BE49-F238E27FC236}">
              <a16:creationId xmlns:a16="http://schemas.microsoft.com/office/drawing/2014/main" id="{00000000-0008-0000-0200-0000E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5" name="image3.png">
          <a:extLst>
            <a:ext uri="{FF2B5EF4-FFF2-40B4-BE49-F238E27FC236}">
              <a16:creationId xmlns:a16="http://schemas.microsoft.com/office/drawing/2014/main" id="{00000000-0008-0000-0200-0000E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6" name="image3.png">
          <a:extLst>
            <a:ext uri="{FF2B5EF4-FFF2-40B4-BE49-F238E27FC236}">
              <a16:creationId xmlns:a16="http://schemas.microsoft.com/office/drawing/2014/main" id="{00000000-0008-0000-0200-0000E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7" name="image3.png">
          <a:extLst>
            <a:ext uri="{FF2B5EF4-FFF2-40B4-BE49-F238E27FC236}">
              <a16:creationId xmlns:a16="http://schemas.microsoft.com/office/drawing/2014/main" id="{00000000-0008-0000-0200-0000E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8" name="image3.png">
          <a:extLst>
            <a:ext uri="{FF2B5EF4-FFF2-40B4-BE49-F238E27FC236}">
              <a16:creationId xmlns:a16="http://schemas.microsoft.com/office/drawing/2014/main" id="{00000000-0008-0000-0200-0000F0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09" name="image3.png">
          <a:extLst>
            <a:ext uri="{FF2B5EF4-FFF2-40B4-BE49-F238E27FC236}">
              <a16:creationId xmlns:a16="http://schemas.microsoft.com/office/drawing/2014/main" id="{00000000-0008-0000-0200-0000F1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0" name="image3.png">
          <a:extLst>
            <a:ext uri="{FF2B5EF4-FFF2-40B4-BE49-F238E27FC236}">
              <a16:creationId xmlns:a16="http://schemas.microsoft.com/office/drawing/2014/main" id="{00000000-0008-0000-0200-0000F2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1" name="image3.png">
          <a:extLst>
            <a:ext uri="{FF2B5EF4-FFF2-40B4-BE49-F238E27FC236}">
              <a16:creationId xmlns:a16="http://schemas.microsoft.com/office/drawing/2014/main" id="{00000000-0008-0000-0200-0000F3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2" name="image3.png">
          <a:extLst>
            <a:ext uri="{FF2B5EF4-FFF2-40B4-BE49-F238E27FC236}">
              <a16:creationId xmlns:a16="http://schemas.microsoft.com/office/drawing/2014/main" id="{00000000-0008-0000-0200-0000F4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3" name="image3.png">
          <a:extLst>
            <a:ext uri="{FF2B5EF4-FFF2-40B4-BE49-F238E27FC236}">
              <a16:creationId xmlns:a16="http://schemas.microsoft.com/office/drawing/2014/main" id="{00000000-0008-0000-0200-0000F5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4" name="image3.png">
          <a:extLst>
            <a:ext uri="{FF2B5EF4-FFF2-40B4-BE49-F238E27FC236}">
              <a16:creationId xmlns:a16="http://schemas.microsoft.com/office/drawing/2014/main" id="{00000000-0008-0000-0200-0000F6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5" name="image3.png">
          <a:extLst>
            <a:ext uri="{FF2B5EF4-FFF2-40B4-BE49-F238E27FC236}">
              <a16:creationId xmlns:a16="http://schemas.microsoft.com/office/drawing/2014/main" id="{00000000-0008-0000-0200-0000F7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6" name="image3.png">
          <a:extLst>
            <a:ext uri="{FF2B5EF4-FFF2-40B4-BE49-F238E27FC236}">
              <a16:creationId xmlns:a16="http://schemas.microsoft.com/office/drawing/2014/main" id="{00000000-0008-0000-0200-0000F8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7" name="image3.png">
          <a:extLst>
            <a:ext uri="{FF2B5EF4-FFF2-40B4-BE49-F238E27FC236}">
              <a16:creationId xmlns:a16="http://schemas.microsoft.com/office/drawing/2014/main" id="{00000000-0008-0000-0200-0000F9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8" name="image3.png">
          <a:extLst>
            <a:ext uri="{FF2B5EF4-FFF2-40B4-BE49-F238E27FC236}">
              <a16:creationId xmlns:a16="http://schemas.microsoft.com/office/drawing/2014/main" id="{00000000-0008-0000-0200-0000FA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19" name="image3.png">
          <a:extLst>
            <a:ext uri="{FF2B5EF4-FFF2-40B4-BE49-F238E27FC236}">
              <a16:creationId xmlns:a16="http://schemas.microsoft.com/office/drawing/2014/main" id="{00000000-0008-0000-0200-0000FB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0" name="image3.png">
          <a:extLst>
            <a:ext uri="{FF2B5EF4-FFF2-40B4-BE49-F238E27FC236}">
              <a16:creationId xmlns:a16="http://schemas.microsoft.com/office/drawing/2014/main" id="{00000000-0008-0000-0200-0000FC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1" name="image3.png">
          <a:extLst>
            <a:ext uri="{FF2B5EF4-FFF2-40B4-BE49-F238E27FC236}">
              <a16:creationId xmlns:a16="http://schemas.microsoft.com/office/drawing/2014/main" id="{00000000-0008-0000-0200-0000FD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2" name="image3.png">
          <a:extLst>
            <a:ext uri="{FF2B5EF4-FFF2-40B4-BE49-F238E27FC236}">
              <a16:creationId xmlns:a16="http://schemas.microsoft.com/office/drawing/2014/main" id="{00000000-0008-0000-0200-0000FE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3" name="image3.png">
          <a:extLst>
            <a:ext uri="{FF2B5EF4-FFF2-40B4-BE49-F238E27FC236}">
              <a16:creationId xmlns:a16="http://schemas.microsoft.com/office/drawing/2014/main" id="{00000000-0008-0000-0200-0000FF03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4" name="image3.png">
          <a:extLst>
            <a:ext uri="{FF2B5EF4-FFF2-40B4-BE49-F238E27FC236}">
              <a16:creationId xmlns:a16="http://schemas.microsoft.com/office/drawing/2014/main" id="{00000000-0008-0000-0200-00000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5" name="image3.png">
          <a:extLst>
            <a:ext uri="{FF2B5EF4-FFF2-40B4-BE49-F238E27FC236}">
              <a16:creationId xmlns:a16="http://schemas.microsoft.com/office/drawing/2014/main" id="{00000000-0008-0000-0200-00000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6" name="image3.png">
          <a:extLst>
            <a:ext uri="{FF2B5EF4-FFF2-40B4-BE49-F238E27FC236}">
              <a16:creationId xmlns:a16="http://schemas.microsoft.com/office/drawing/2014/main" id="{00000000-0008-0000-0200-00000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7" name="image3.png">
          <a:extLst>
            <a:ext uri="{FF2B5EF4-FFF2-40B4-BE49-F238E27FC236}">
              <a16:creationId xmlns:a16="http://schemas.microsoft.com/office/drawing/2014/main" id="{00000000-0008-0000-0200-00000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8" name="image3.png">
          <a:extLst>
            <a:ext uri="{FF2B5EF4-FFF2-40B4-BE49-F238E27FC236}">
              <a16:creationId xmlns:a16="http://schemas.microsoft.com/office/drawing/2014/main" id="{00000000-0008-0000-0200-00000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29" name="image3.png">
          <a:extLst>
            <a:ext uri="{FF2B5EF4-FFF2-40B4-BE49-F238E27FC236}">
              <a16:creationId xmlns:a16="http://schemas.microsoft.com/office/drawing/2014/main" id="{00000000-0008-0000-0200-00000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0" name="image3.png">
          <a:extLst>
            <a:ext uri="{FF2B5EF4-FFF2-40B4-BE49-F238E27FC236}">
              <a16:creationId xmlns:a16="http://schemas.microsoft.com/office/drawing/2014/main" id="{00000000-0008-0000-0200-00000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1" name="image3.png">
          <a:extLst>
            <a:ext uri="{FF2B5EF4-FFF2-40B4-BE49-F238E27FC236}">
              <a16:creationId xmlns:a16="http://schemas.microsoft.com/office/drawing/2014/main" id="{00000000-0008-0000-0200-00000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2" name="image3.png">
          <a:extLst>
            <a:ext uri="{FF2B5EF4-FFF2-40B4-BE49-F238E27FC236}">
              <a16:creationId xmlns:a16="http://schemas.microsoft.com/office/drawing/2014/main" id="{00000000-0008-0000-0200-00000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3" name="image3.png">
          <a:extLst>
            <a:ext uri="{FF2B5EF4-FFF2-40B4-BE49-F238E27FC236}">
              <a16:creationId xmlns:a16="http://schemas.microsoft.com/office/drawing/2014/main" id="{00000000-0008-0000-0200-00000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4" name="image3.png">
          <a:extLst>
            <a:ext uri="{FF2B5EF4-FFF2-40B4-BE49-F238E27FC236}">
              <a16:creationId xmlns:a16="http://schemas.microsoft.com/office/drawing/2014/main" id="{00000000-0008-0000-0200-00000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5" name="image3.png">
          <a:extLst>
            <a:ext uri="{FF2B5EF4-FFF2-40B4-BE49-F238E27FC236}">
              <a16:creationId xmlns:a16="http://schemas.microsoft.com/office/drawing/2014/main" id="{00000000-0008-0000-0200-00000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6" name="image3.png">
          <a:extLst>
            <a:ext uri="{FF2B5EF4-FFF2-40B4-BE49-F238E27FC236}">
              <a16:creationId xmlns:a16="http://schemas.microsoft.com/office/drawing/2014/main" id="{00000000-0008-0000-0200-00000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7" name="image3.png">
          <a:extLst>
            <a:ext uri="{FF2B5EF4-FFF2-40B4-BE49-F238E27FC236}">
              <a16:creationId xmlns:a16="http://schemas.microsoft.com/office/drawing/2014/main" id="{00000000-0008-0000-0200-00000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8" name="image3.png">
          <a:extLst>
            <a:ext uri="{FF2B5EF4-FFF2-40B4-BE49-F238E27FC236}">
              <a16:creationId xmlns:a16="http://schemas.microsoft.com/office/drawing/2014/main" id="{00000000-0008-0000-0200-00000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39" name="image3.png">
          <a:extLst>
            <a:ext uri="{FF2B5EF4-FFF2-40B4-BE49-F238E27FC236}">
              <a16:creationId xmlns:a16="http://schemas.microsoft.com/office/drawing/2014/main" id="{00000000-0008-0000-0200-00000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0" name="image3.png">
          <a:extLst>
            <a:ext uri="{FF2B5EF4-FFF2-40B4-BE49-F238E27FC236}">
              <a16:creationId xmlns:a16="http://schemas.microsoft.com/office/drawing/2014/main" id="{00000000-0008-0000-0200-00001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1" name="image3.png">
          <a:extLst>
            <a:ext uri="{FF2B5EF4-FFF2-40B4-BE49-F238E27FC236}">
              <a16:creationId xmlns:a16="http://schemas.microsoft.com/office/drawing/2014/main" id="{00000000-0008-0000-0200-00001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2" name="image3.png">
          <a:extLst>
            <a:ext uri="{FF2B5EF4-FFF2-40B4-BE49-F238E27FC236}">
              <a16:creationId xmlns:a16="http://schemas.microsoft.com/office/drawing/2014/main" id="{00000000-0008-0000-0200-00001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3" name="image3.png">
          <a:extLst>
            <a:ext uri="{FF2B5EF4-FFF2-40B4-BE49-F238E27FC236}">
              <a16:creationId xmlns:a16="http://schemas.microsoft.com/office/drawing/2014/main" id="{00000000-0008-0000-0200-00001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4" name="image3.png">
          <a:extLst>
            <a:ext uri="{FF2B5EF4-FFF2-40B4-BE49-F238E27FC236}">
              <a16:creationId xmlns:a16="http://schemas.microsoft.com/office/drawing/2014/main" id="{00000000-0008-0000-0200-00001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5" name="image3.png">
          <a:extLst>
            <a:ext uri="{FF2B5EF4-FFF2-40B4-BE49-F238E27FC236}">
              <a16:creationId xmlns:a16="http://schemas.microsoft.com/office/drawing/2014/main" id="{00000000-0008-0000-0200-00001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6" name="image3.png">
          <a:extLst>
            <a:ext uri="{FF2B5EF4-FFF2-40B4-BE49-F238E27FC236}">
              <a16:creationId xmlns:a16="http://schemas.microsoft.com/office/drawing/2014/main" id="{00000000-0008-0000-0200-00001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7" name="image3.png">
          <a:extLst>
            <a:ext uri="{FF2B5EF4-FFF2-40B4-BE49-F238E27FC236}">
              <a16:creationId xmlns:a16="http://schemas.microsoft.com/office/drawing/2014/main" id="{00000000-0008-0000-0200-00001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48" name="image3.png">
          <a:extLst>
            <a:ext uri="{FF2B5EF4-FFF2-40B4-BE49-F238E27FC236}">
              <a16:creationId xmlns:a16="http://schemas.microsoft.com/office/drawing/2014/main" id="{00000000-0008-0000-0200-00001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1049" name="image4.png">
          <a:extLst>
            <a:ext uri="{FF2B5EF4-FFF2-40B4-BE49-F238E27FC236}">
              <a16:creationId xmlns:a16="http://schemas.microsoft.com/office/drawing/2014/main" id="{00000000-0008-0000-0200-000019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1050" name="image4.png">
          <a:extLst>
            <a:ext uri="{FF2B5EF4-FFF2-40B4-BE49-F238E27FC236}">
              <a16:creationId xmlns:a16="http://schemas.microsoft.com/office/drawing/2014/main" id="{00000000-0008-0000-0200-00001A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1051" name="image4.png">
          <a:extLst>
            <a:ext uri="{FF2B5EF4-FFF2-40B4-BE49-F238E27FC236}">
              <a16:creationId xmlns:a16="http://schemas.microsoft.com/office/drawing/2014/main" id="{00000000-0008-0000-0200-00001B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152400</xdr:colOff>
      <xdr:row>15</xdr:row>
      <xdr:rowOff>0</xdr:rowOff>
    </xdr:from>
    <xdr:ext cx="2019300" cy="0"/>
    <xdr:pic>
      <xdr:nvPicPr>
        <xdr:cNvPr id="1052" name="image4.png">
          <a:extLst>
            <a:ext uri="{FF2B5EF4-FFF2-40B4-BE49-F238E27FC236}">
              <a16:creationId xmlns:a16="http://schemas.microsoft.com/office/drawing/2014/main" id="{00000000-0008-0000-0200-00001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3" name="image3.png">
          <a:extLst>
            <a:ext uri="{FF2B5EF4-FFF2-40B4-BE49-F238E27FC236}">
              <a16:creationId xmlns:a16="http://schemas.microsoft.com/office/drawing/2014/main" id="{00000000-0008-0000-0200-00001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4" name="image3.png">
          <a:extLst>
            <a:ext uri="{FF2B5EF4-FFF2-40B4-BE49-F238E27FC236}">
              <a16:creationId xmlns:a16="http://schemas.microsoft.com/office/drawing/2014/main" id="{00000000-0008-0000-0200-00001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5" name="image3.png">
          <a:extLst>
            <a:ext uri="{FF2B5EF4-FFF2-40B4-BE49-F238E27FC236}">
              <a16:creationId xmlns:a16="http://schemas.microsoft.com/office/drawing/2014/main" id="{00000000-0008-0000-0200-00001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6" name="image3.png">
          <a:extLst>
            <a:ext uri="{FF2B5EF4-FFF2-40B4-BE49-F238E27FC236}">
              <a16:creationId xmlns:a16="http://schemas.microsoft.com/office/drawing/2014/main" id="{00000000-0008-0000-0200-00002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7" name="image3.png">
          <a:extLst>
            <a:ext uri="{FF2B5EF4-FFF2-40B4-BE49-F238E27FC236}">
              <a16:creationId xmlns:a16="http://schemas.microsoft.com/office/drawing/2014/main" id="{00000000-0008-0000-0200-00002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8" name="image3.png">
          <a:extLst>
            <a:ext uri="{FF2B5EF4-FFF2-40B4-BE49-F238E27FC236}">
              <a16:creationId xmlns:a16="http://schemas.microsoft.com/office/drawing/2014/main" id="{00000000-0008-0000-0200-00002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59" name="image3.png">
          <a:extLst>
            <a:ext uri="{FF2B5EF4-FFF2-40B4-BE49-F238E27FC236}">
              <a16:creationId xmlns:a16="http://schemas.microsoft.com/office/drawing/2014/main" id="{00000000-0008-0000-0200-00002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0" name="image3.png">
          <a:extLst>
            <a:ext uri="{FF2B5EF4-FFF2-40B4-BE49-F238E27FC236}">
              <a16:creationId xmlns:a16="http://schemas.microsoft.com/office/drawing/2014/main" id="{00000000-0008-0000-0200-00002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1" name="image3.png">
          <a:extLst>
            <a:ext uri="{FF2B5EF4-FFF2-40B4-BE49-F238E27FC236}">
              <a16:creationId xmlns:a16="http://schemas.microsoft.com/office/drawing/2014/main" id="{00000000-0008-0000-0200-00002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2" name="image3.png">
          <a:extLst>
            <a:ext uri="{FF2B5EF4-FFF2-40B4-BE49-F238E27FC236}">
              <a16:creationId xmlns:a16="http://schemas.microsoft.com/office/drawing/2014/main" id="{00000000-0008-0000-0200-00002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3" name="image3.png">
          <a:extLst>
            <a:ext uri="{FF2B5EF4-FFF2-40B4-BE49-F238E27FC236}">
              <a16:creationId xmlns:a16="http://schemas.microsoft.com/office/drawing/2014/main" id="{00000000-0008-0000-0200-00002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4" name="image3.png">
          <a:extLst>
            <a:ext uri="{FF2B5EF4-FFF2-40B4-BE49-F238E27FC236}">
              <a16:creationId xmlns:a16="http://schemas.microsoft.com/office/drawing/2014/main" id="{00000000-0008-0000-0200-00002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5" name="image3.png">
          <a:extLst>
            <a:ext uri="{FF2B5EF4-FFF2-40B4-BE49-F238E27FC236}">
              <a16:creationId xmlns:a16="http://schemas.microsoft.com/office/drawing/2014/main" id="{00000000-0008-0000-0200-00002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6" name="image3.png">
          <a:extLst>
            <a:ext uri="{FF2B5EF4-FFF2-40B4-BE49-F238E27FC236}">
              <a16:creationId xmlns:a16="http://schemas.microsoft.com/office/drawing/2014/main" id="{00000000-0008-0000-0200-00002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7" name="image3.png">
          <a:extLst>
            <a:ext uri="{FF2B5EF4-FFF2-40B4-BE49-F238E27FC236}">
              <a16:creationId xmlns:a16="http://schemas.microsoft.com/office/drawing/2014/main" id="{00000000-0008-0000-0200-00002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8" name="image3.png">
          <a:extLst>
            <a:ext uri="{FF2B5EF4-FFF2-40B4-BE49-F238E27FC236}">
              <a16:creationId xmlns:a16="http://schemas.microsoft.com/office/drawing/2014/main" id="{00000000-0008-0000-0200-00002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69" name="image3.png">
          <a:extLst>
            <a:ext uri="{FF2B5EF4-FFF2-40B4-BE49-F238E27FC236}">
              <a16:creationId xmlns:a16="http://schemas.microsoft.com/office/drawing/2014/main" id="{00000000-0008-0000-0200-00002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0" name="image3.png">
          <a:extLst>
            <a:ext uri="{FF2B5EF4-FFF2-40B4-BE49-F238E27FC236}">
              <a16:creationId xmlns:a16="http://schemas.microsoft.com/office/drawing/2014/main" id="{00000000-0008-0000-0200-00002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1" name="image3.png">
          <a:extLst>
            <a:ext uri="{FF2B5EF4-FFF2-40B4-BE49-F238E27FC236}">
              <a16:creationId xmlns:a16="http://schemas.microsoft.com/office/drawing/2014/main" id="{00000000-0008-0000-0200-00002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2" name="image3.png">
          <a:extLst>
            <a:ext uri="{FF2B5EF4-FFF2-40B4-BE49-F238E27FC236}">
              <a16:creationId xmlns:a16="http://schemas.microsoft.com/office/drawing/2014/main" id="{00000000-0008-0000-0200-00003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3" name="image3.png">
          <a:extLst>
            <a:ext uri="{FF2B5EF4-FFF2-40B4-BE49-F238E27FC236}">
              <a16:creationId xmlns:a16="http://schemas.microsoft.com/office/drawing/2014/main" id="{00000000-0008-0000-0200-00003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4" name="image3.png">
          <a:extLst>
            <a:ext uri="{FF2B5EF4-FFF2-40B4-BE49-F238E27FC236}">
              <a16:creationId xmlns:a16="http://schemas.microsoft.com/office/drawing/2014/main" id="{00000000-0008-0000-0200-00003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5" name="image3.png">
          <a:extLst>
            <a:ext uri="{FF2B5EF4-FFF2-40B4-BE49-F238E27FC236}">
              <a16:creationId xmlns:a16="http://schemas.microsoft.com/office/drawing/2014/main" id="{00000000-0008-0000-0200-00003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6" name="image3.png">
          <a:extLst>
            <a:ext uri="{FF2B5EF4-FFF2-40B4-BE49-F238E27FC236}">
              <a16:creationId xmlns:a16="http://schemas.microsoft.com/office/drawing/2014/main" id="{00000000-0008-0000-0200-00003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7" name="image3.png">
          <a:extLst>
            <a:ext uri="{FF2B5EF4-FFF2-40B4-BE49-F238E27FC236}">
              <a16:creationId xmlns:a16="http://schemas.microsoft.com/office/drawing/2014/main" id="{00000000-0008-0000-0200-00003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8" name="image3.png">
          <a:extLst>
            <a:ext uri="{FF2B5EF4-FFF2-40B4-BE49-F238E27FC236}">
              <a16:creationId xmlns:a16="http://schemas.microsoft.com/office/drawing/2014/main" id="{00000000-0008-0000-0200-00003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79" name="image3.png">
          <a:extLst>
            <a:ext uri="{FF2B5EF4-FFF2-40B4-BE49-F238E27FC236}">
              <a16:creationId xmlns:a16="http://schemas.microsoft.com/office/drawing/2014/main" id="{00000000-0008-0000-0200-00003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0" name="image3.png">
          <a:extLst>
            <a:ext uri="{FF2B5EF4-FFF2-40B4-BE49-F238E27FC236}">
              <a16:creationId xmlns:a16="http://schemas.microsoft.com/office/drawing/2014/main" id="{00000000-0008-0000-0200-00003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1" name="image3.png">
          <a:extLst>
            <a:ext uri="{FF2B5EF4-FFF2-40B4-BE49-F238E27FC236}">
              <a16:creationId xmlns:a16="http://schemas.microsoft.com/office/drawing/2014/main" id="{00000000-0008-0000-0200-00003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2" name="image3.png">
          <a:extLst>
            <a:ext uri="{FF2B5EF4-FFF2-40B4-BE49-F238E27FC236}">
              <a16:creationId xmlns:a16="http://schemas.microsoft.com/office/drawing/2014/main" id="{00000000-0008-0000-0200-00003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3" name="image3.png">
          <a:extLst>
            <a:ext uri="{FF2B5EF4-FFF2-40B4-BE49-F238E27FC236}">
              <a16:creationId xmlns:a16="http://schemas.microsoft.com/office/drawing/2014/main" id="{00000000-0008-0000-0200-00003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4" name="image3.png">
          <a:extLst>
            <a:ext uri="{FF2B5EF4-FFF2-40B4-BE49-F238E27FC236}">
              <a16:creationId xmlns:a16="http://schemas.microsoft.com/office/drawing/2014/main" id="{00000000-0008-0000-0200-00003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5" name="image3.png">
          <a:extLst>
            <a:ext uri="{FF2B5EF4-FFF2-40B4-BE49-F238E27FC236}">
              <a16:creationId xmlns:a16="http://schemas.microsoft.com/office/drawing/2014/main" id="{00000000-0008-0000-0200-00003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6" name="image3.png">
          <a:extLst>
            <a:ext uri="{FF2B5EF4-FFF2-40B4-BE49-F238E27FC236}">
              <a16:creationId xmlns:a16="http://schemas.microsoft.com/office/drawing/2014/main" id="{00000000-0008-0000-0200-00003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7" name="image3.png">
          <a:extLst>
            <a:ext uri="{FF2B5EF4-FFF2-40B4-BE49-F238E27FC236}">
              <a16:creationId xmlns:a16="http://schemas.microsoft.com/office/drawing/2014/main" id="{00000000-0008-0000-0200-00003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8" name="image3.png">
          <a:extLst>
            <a:ext uri="{FF2B5EF4-FFF2-40B4-BE49-F238E27FC236}">
              <a16:creationId xmlns:a16="http://schemas.microsoft.com/office/drawing/2014/main" id="{00000000-0008-0000-0200-00004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89" name="image3.png">
          <a:extLst>
            <a:ext uri="{FF2B5EF4-FFF2-40B4-BE49-F238E27FC236}">
              <a16:creationId xmlns:a16="http://schemas.microsoft.com/office/drawing/2014/main" id="{00000000-0008-0000-0200-00004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0" name="image3.png">
          <a:extLst>
            <a:ext uri="{FF2B5EF4-FFF2-40B4-BE49-F238E27FC236}">
              <a16:creationId xmlns:a16="http://schemas.microsoft.com/office/drawing/2014/main" id="{00000000-0008-0000-0200-00004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1" name="image3.png">
          <a:extLst>
            <a:ext uri="{FF2B5EF4-FFF2-40B4-BE49-F238E27FC236}">
              <a16:creationId xmlns:a16="http://schemas.microsoft.com/office/drawing/2014/main" id="{00000000-0008-0000-0200-00004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2" name="image3.png">
          <a:extLst>
            <a:ext uri="{FF2B5EF4-FFF2-40B4-BE49-F238E27FC236}">
              <a16:creationId xmlns:a16="http://schemas.microsoft.com/office/drawing/2014/main" id="{00000000-0008-0000-0200-00004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3" name="image3.png">
          <a:extLst>
            <a:ext uri="{FF2B5EF4-FFF2-40B4-BE49-F238E27FC236}">
              <a16:creationId xmlns:a16="http://schemas.microsoft.com/office/drawing/2014/main" id="{00000000-0008-0000-0200-00004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4" name="image3.png">
          <a:extLst>
            <a:ext uri="{FF2B5EF4-FFF2-40B4-BE49-F238E27FC236}">
              <a16:creationId xmlns:a16="http://schemas.microsoft.com/office/drawing/2014/main" id="{00000000-0008-0000-0200-00004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5" name="image3.png">
          <a:extLst>
            <a:ext uri="{FF2B5EF4-FFF2-40B4-BE49-F238E27FC236}">
              <a16:creationId xmlns:a16="http://schemas.microsoft.com/office/drawing/2014/main" id="{00000000-0008-0000-0200-00004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6" name="image3.png">
          <a:extLst>
            <a:ext uri="{FF2B5EF4-FFF2-40B4-BE49-F238E27FC236}">
              <a16:creationId xmlns:a16="http://schemas.microsoft.com/office/drawing/2014/main" id="{00000000-0008-0000-0200-00004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7" name="image3.png">
          <a:extLst>
            <a:ext uri="{FF2B5EF4-FFF2-40B4-BE49-F238E27FC236}">
              <a16:creationId xmlns:a16="http://schemas.microsoft.com/office/drawing/2014/main" id="{00000000-0008-0000-0200-00004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8" name="image3.png">
          <a:extLst>
            <a:ext uri="{FF2B5EF4-FFF2-40B4-BE49-F238E27FC236}">
              <a16:creationId xmlns:a16="http://schemas.microsoft.com/office/drawing/2014/main" id="{00000000-0008-0000-0200-00004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099" name="image3.png">
          <a:extLst>
            <a:ext uri="{FF2B5EF4-FFF2-40B4-BE49-F238E27FC236}">
              <a16:creationId xmlns:a16="http://schemas.microsoft.com/office/drawing/2014/main" id="{00000000-0008-0000-0200-00004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0" name="image3.png">
          <a:extLst>
            <a:ext uri="{FF2B5EF4-FFF2-40B4-BE49-F238E27FC236}">
              <a16:creationId xmlns:a16="http://schemas.microsoft.com/office/drawing/2014/main" id="{00000000-0008-0000-0200-00004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1" name="image3.png">
          <a:extLst>
            <a:ext uri="{FF2B5EF4-FFF2-40B4-BE49-F238E27FC236}">
              <a16:creationId xmlns:a16="http://schemas.microsoft.com/office/drawing/2014/main" id="{00000000-0008-0000-0200-00004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2" name="image3.png">
          <a:extLst>
            <a:ext uri="{FF2B5EF4-FFF2-40B4-BE49-F238E27FC236}">
              <a16:creationId xmlns:a16="http://schemas.microsoft.com/office/drawing/2014/main" id="{00000000-0008-0000-0200-00004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3" name="image3.png">
          <a:extLst>
            <a:ext uri="{FF2B5EF4-FFF2-40B4-BE49-F238E27FC236}">
              <a16:creationId xmlns:a16="http://schemas.microsoft.com/office/drawing/2014/main" id="{00000000-0008-0000-0200-00004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4" name="image3.png">
          <a:extLst>
            <a:ext uri="{FF2B5EF4-FFF2-40B4-BE49-F238E27FC236}">
              <a16:creationId xmlns:a16="http://schemas.microsoft.com/office/drawing/2014/main" id="{00000000-0008-0000-0200-00005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5" name="image3.png">
          <a:extLst>
            <a:ext uri="{FF2B5EF4-FFF2-40B4-BE49-F238E27FC236}">
              <a16:creationId xmlns:a16="http://schemas.microsoft.com/office/drawing/2014/main" id="{00000000-0008-0000-0200-00005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6" name="image3.png">
          <a:extLst>
            <a:ext uri="{FF2B5EF4-FFF2-40B4-BE49-F238E27FC236}">
              <a16:creationId xmlns:a16="http://schemas.microsoft.com/office/drawing/2014/main" id="{00000000-0008-0000-0200-00005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7" name="image3.png">
          <a:extLst>
            <a:ext uri="{FF2B5EF4-FFF2-40B4-BE49-F238E27FC236}">
              <a16:creationId xmlns:a16="http://schemas.microsoft.com/office/drawing/2014/main" id="{00000000-0008-0000-0200-00005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8" name="image3.png">
          <a:extLst>
            <a:ext uri="{FF2B5EF4-FFF2-40B4-BE49-F238E27FC236}">
              <a16:creationId xmlns:a16="http://schemas.microsoft.com/office/drawing/2014/main" id="{00000000-0008-0000-0200-00005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09" name="image3.png">
          <a:extLst>
            <a:ext uri="{FF2B5EF4-FFF2-40B4-BE49-F238E27FC236}">
              <a16:creationId xmlns:a16="http://schemas.microsoft.com/office/drawing/2014/main" id="{00000000-0008-0000-0200-00005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0" name="image3.png">
          <a:extLst>
            <a:ext uri="{FF2B5EF4-FFF2-40B4-BE49-F238E27FC236}">
              <a16:creationId xmlns:a16="http://schemas.microsoft.com/office/drawing/2014/main" id="{00000000-0008-0000-0200-00005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1" name="image3.png">
          <a:extLst>
            <a:ext uri="{FF2B5EF4-FFF2-40B4-BE49-F238E27FC236}">
              <a16:creationId xmlns:a16="http://schemas.microsoft.com/office/drawing/2014/main" id="{00000000-0008-0000-0200-00005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2" name="image3.png">
          <a:extLst>
            <a:ext uri="{FF2B5EF4-FFF2-40B4-BE49-F238E27FC236}">
              <a16:creationId xmlns:a16="http://schemas.microsoft.com/office/drawing/2014/main" id="{00000000-0008-0000-0200-00005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3" name="image3.png">
          <a:extLst>
            <a:ext uri="{FF2B5EF4-FFF2-40B4-BE49-F238E27FC236}">
              <a16:creationId xmlns:a16="http://schemas.microsoft.com/office/drawing/2014/main" id="{00000000-0008-0000-0200-00005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4" name="image3.png">
          <a:extLst>
            <a:ext uri="{FF2B5EF4-FFF2-40B4-BE49-F238E27FC236}">
              <a16:creationId xmlns:a16="http://schemas.microsoft.com/office/drawing/2014/main" id="{00000000-0008-0000-0200-00005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5" name="image3.png">
          <a:extLst>
            <a:ext uri="{FF2B5EF4-FFF2-40B4-BE49-F238E27FC236}">
              <a16:creationId xmlns:a16="http://schemas.microsoft.com/office/drawing/2014/main" id="{00000000-0008-0000-0200-00005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6" name="image3.png">
          <a:extLst>
            <a:ext uri="{FF2B5EF4-FFF2-40B4-BE49-F238E27FC236}">
              <a16:creationId xmlns:a16="http://schemas.microsoft.com/office/drawing/2014/main" id="{00000000-0008-0000-0200-00005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7" name="image3.png">
          <a:extLst>
            <a:ext uri="{FF2B5EF4-FFF2-40B4-BE49-F238E27FC236}">
              <a16:creationId xmlns:a16="http://schemas.microsoft.com/office/drawing/2014/main" id="{00000000-0008-0000-0200-00005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8" name="image3.png">
          <a:extLst>
            <a:ext uri="{FF2B5EF4-FFF2-40B4-BE49-F238E27FC236}">
              <a16:creationId xmlns:a16="http://schemas.microsoft.com/office/drawing/2014/main" id="{00000000-0008-0000-0200-00005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19" name="image3.png">
          <a:extLst>
            <a:ext uri="{FF2B5EF4-FFF2-40B4-BE49-F238E27FC236}">
              <a16:creationId xmlns:a16="http://schemas.microsoft.com/office/drawing/2014/main" id="{00000000-0008-0000-0200-00005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0" name="image3.png">
          <a:extLst>
            <a:ext uri="{FF2B5EF4-FFF2-40B4-BE49-F238E27FC236}">
              <a16:creationId xmlns:a16="http://schemas.microsoft.com/office/drawing/2014/main" id="{00000000-0008-0000-0200-00006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1" name="image3.png">
          <a:extLst>
            <a:ext uri="{FF2B5EF4-FFF2-40B4-BE49-F238E27FC236}">
              <a16:creationId xmlns:a16="http://schemas.microsoft.com/office/drawing/2014/main" id="{00000000-0008-0000-0200-00006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2" name="image3.png">
          <a:extLst>
            <a:ext uri="{FF2B5EF4-FFF2-40B4-BE49-F238E27FC236}">
              <a16:creationId xmlns:a16="http://schemas.microsoft.com/office/drawing/2014/main" id="{00000000-0008-0000-0200-00006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3" name="image3.png">
          <a:extLst>
            <a:ext uri="{FF2B5EF4-FFF2-40B4-BE49-F238E27FC236}">
              <a16:creationId xmlns:a16="http://schemas.microsoft.com/office/drawing/2014/main" id="{00000000-0008-0000-0200-00006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4" name="image3.png">
          <a:extLst>
            <a:ext uri="{FF2B5EF4-FFF2-40B4-BE49-F238E27FC236}">
              <a16:creationId xmlns:a16="http://schemas.microsoft.com/office/drawing/2014/main" id="{00000000-0008-0000-0200-00006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5" name="image3.png">
          <a:extLst>
            <a:ext uri="{FF2B5EF4-FFF2-40B4-BE49-F238E27FC236}">
              <a16:creationId xmlns:a16="http://schemas.microsoft.com/office/drawing/2014/main" id="{00000000-0008-0000-0200-00006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6" name="image3.png">
          <a:extLst>
            <a:ext uri="{FF2B5EF4-FFF2-40B4-BE49-F238E27FC236}">
              <a16:creationId xmlns:a16="http://schemas.microsoft.com/office/drawing/2014/main" id="{00000000-0008-0000-0200-00006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7" name="image3.png">
          <a:extLst>
            <a:ext uri="{FF2B5EF4-FFF2-40B4-BE49-F238E27FC236}">
              <a16:creationId xmlns:a16="http://schemas.microsoft.com/office/drawing/2014/main" id="{00000000-0008-0000-0200-00006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8" name="image3.png">
          <a:extLst>
            <a:ext uri="{FF2B5EF4-FFF2-40B4-BE49-F238E27FC236}">
              <a16:creationId xmlns:a16="http://schemas.microsoft.com/office/drawing/2014/main" id="{00000000-0008-0000-0200-00006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29" name="image3.png">
          <a:extLst>
            <a:ext uri="{FF2B5EF4-FFF2-40B4-BE49-F238E27FC236}">
              <a16:creationId xmlns:a16="http://schemas.microsoft.com/office/drawing/2014/main" id="{00000000-0008-0000-0200-00006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0" name="image3.png">
          <a:extLst>
            <a:ext uri="{FF2B5EF4-FFF2-40B4-BE49-F238E27FC236}">
              <a16:creationId xmlns:a16="http://schemas.microsoft.com/office/drawing/2014/main" id="{00000000-0008-0000-0200-00006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1" name="image3.png">
          <a:extLst>
            <a:ext uri="{FF2B5EF4-FFF2-40B4-BE49-F238E27FC236}">
              <a16:creationId xmlns:a16="http://schemas.microsoft.com/office/drawing/2014/main" id="{00000000-0008-0000-0200-00006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2" name="image3.png">
          <a:extLst>
            <a:ext uri="{FF2B5EF4-FFF2-40B4-BE49-F238E27FC236}">
              <a16:creationId xmlns:a16="http://schemas.microsoft.com/office/drawing/2014/main" id="{00000000-0008-0000-0200-00006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3" name="image3.png">
          <a:extLst>
            <a:ext uri="{FF2B5EF4-FFF2-40B4-BE49-F238E27FC236}">
              <a16:creationId xmlns:a16="http://schemas.microsoft.com/office/drawing/2014/main" id="{00000000-0008-0000-0200-00006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4" name="image3.png">
          <a:extLst>
            <a:ext uri="{FF2B5EF4-FFF2-40B4-BE49-F238E27FC236}">
              <a16:creationId xmlns:a16="http://schemas.microsoft.com/office/drawing/2014/main" id="{00000000-0008-0000-0200-00006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5" name="image3.png">
          <a:extLst>
            <a:ext uri="{FF2B5EF4-FFF2-40B4-BE49-F238E27FC236}">
              <a16:creationId xmlns:a16="http://schemas.microsoft.com/office/drawing/2014/main" id="{00000000-0008-0000-0200-00006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6" name="image3.png">
          <a:extLst>
            <a:ext uri="{FF2B5EF4-FFF2-40B4-BE49-F238E27FC236}">
              <a16:creationId xmlns:a16="http://schemas.microsoft.com/office/drawing/2014/main" id="{00000000-0008-0000-0200-00007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7" name="image3.png">
          <a:extLst>
            <a:ext uri="{FF2B5EF4-FFF2-40B4-BE49-F238E27FC236}">
              <a16:creationId xmlns:a16="http://schemas.microsoft.com/office/drawing/2014/main" id="{00000000-0008-0000-0200-00007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8" name="image3.png">
          <a:extLst>
            <a:ext uri="{FF2B5EF4-FFF2-40B4-BE49-F238E27FC236}">
              <a16:creationId xmlns:a16="http://schemas.microsoft.com/office/drawing/2014/main" id="{00000000-0008-0000-0200-00007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39" name="image3.png">
          <a:extLst>
            <a:ext uri="{FF2B5EF4-FFF2-40B4-BE49-F238E27FC236}">
              <a16:creationId xmlns:a16="http://schemas.microsoft.com/office/drawing/2014/main" id="{00000000-0008-0000-0200-00007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0" name="image3.png">
          <a:extLst>
            <a:ext uri="{FF2B5EF4-FFF2-40B4-BE49-F238E27FC236}">
              <a16:creationId xmlns:a16="http://schemas.microsoft.com/office/drawing/2014/main" id="{00000000-0008-0000-0200-00007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1" name="image3.png">
          <a:extLst>
            <a:ext uri="{FF2B5EF4-FFF2-40B4-BE49-F238E27FC236}">
              <a16:creationId xmlns:a16="http://schemas.microsoft.com/office/drawing/2014/main" id="{00000000-0008-0000-0200-00007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2" name="image3.png">
          <a:extLst>
            <a:ext uri="{FF2B5EF4-FFF2-40B4-BE49-F238E27FC236}">
              <a16:creationId xmlns:a16="http://schemas.microsoft.com/office/drawing/2014/main" id="{00000000-0008-0000-0200-00007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3" name="image3.png">
          <a:extLst>
            <a:ext uri="{FF2B5EF4-FFF2-40B4-BE49-F238E27FC236}">
              <a16:creationId xmlns:a16="http://schemas.microsoft.com/office/drawing/2014/main" id="{00000000-0008-0000-0200-00007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4" name="image3.png">
          <a:extLst>
            <a:ext uri="{FF2B5EF4-FFF2-40B4-BE49-F238E27FC236}">
              <a16:creationId xmlns:a16="http://schemas.microsoft.com/office/drawing/2014/main" id="{00000000-0008-0000-0200-00007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5" name="image3.png">
          <a:extLst>
            <a:ext uri="{FF2B5EF4-FFF2-40B4-BE49-F238E27FC236}">
              <a16:creationId xmlns:a16="http://schemas.microsoft.com/office/drawing/2014/main" id="{00000000-0008-0000-0200-00007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6" name="image3.png">
          <a:extLst>
            <a:ext uri="{FF2B5EF4-FFF2-40B4-BE49-F238E27FC236}">
              <a16:creationId xmlns:a16="http://schemas.microsoft.com/office/drawing/2014/main" id="{00000000-0008-0000-0200-00007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7" name="image3.png">
          <a:extLst>
            <a:ext uri="{FF2B5EF4-FFF2-40B4-BE49-F238E27FC236}">
              <a16:creationId xmlns:a16="http://schemas.microsoft.com/office/drawing/2014/main" id="{00000000-0008-0000-0200-00007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8" name="image3.png">
          <a:extLst>
            <a:ext uri="{FF2B5EF4-FFF2-40B4-BE49-F238E27FC236}">
              <a16:creationId xmlns:a16="http://schemas.microsoft.com/office/drawing/2014/main" id="{00000000-0008-0000-0200-00007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49" name="image3.png">
          <a:extLst>
            <a:ext uri="{FF2B5EF4-FFF2-40B4-BE49-F238E27FC236}">
              <a16:creationId xmlns:a16="http://schemas.microsoft.com/office/drawing/2014/main" id="{00000000-0008-0000-0200-00007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0" name="image3.png">
          <a:extLst>
            <a:ext uri="{FF2B5EF4-FFF2-40B4-BE49-F238E27FC236}">
              <a16:creationId xmlns:a16="http://schemas.microsoft.com/office/drawing/2014/main" id="{00000000-0008-0000-0200-00007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1" name="image3.png">
          <a:extLst>
            <a:ext uri="{FF2B5EF4-FFF2-40B4-BE49-F238E27FC236}">
              <a16:creationId xmlns:a16="http://schemas.microsoft.com/office/drawing/2014/main" id="{00000000-0008-0000-0200-00007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2" name="image3.png">
          <a:extLst>
            <a:ext uri="{FF2B5EF4-FFF2-40B4-BE49-F238E27FC236}">
              <a16:creationId xmlns:a16="http://schemas.microsoft.com/office/drawing/2014/main" id="{00000000-0008-0000-0200-00008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3" name="image3.png">
          <a:extLst>
            <a:ext uri="{FF2B5EF4-FFF2-40B4-BE49-F238E27FC236}">
              <a16:creationId xmlns:a16="http://schemas.microsoft.com/office/drawing/2014/main" id="{00000000-0008-0000-0200-00008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4" name="image3.png">
          <a:extLst>
            <a:ext uri="{FF2B5EF4-FFF2-40B4-BE49-F238E27FC236}">
              <a16:creationId xmlns:a16="http://schemas.microsoft.com/office/drawing/2014/main" id="{00000000-0008-0000-0200-00008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5" name="image3.png">
          <a:extLst>
            <a:ext uri="{FF2B5EF4-FFF2-40B4-BE49-F238E27FC236}">
              <a16:creationId xmlns:a16="http://schemas.microsoft.com/office/drawing/2014/main" id="{00000000-0008-0000-0200-00008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6" name="image3.png">
          <a:extLst>
            <a:ext uri="{FF2B5EF4-FFF2-40B4-BE49-F238E27FC236}">
              <a16:creationId xmlns:a16="http://schemas.microsoft.com/office/drawing/2014/main" id="{00000000-0008-0000-0200-00008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7" name="image3.png">
          <a:extLst>
            <a:ext uri="{FF2B5EF4-FFF2-40B4-BE49-F238E27FC236}">
              <a16:creationId xmlns:a16="http://schemas.microsoft.com/office/drawing/2014/main" id="{00000000-0008-0000-0200-00008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8" name="image3.png">
          <a:extLst>
            <a:ext uri="{FF2B5EF4-FFF2-40B4-BE49-F238E27FC236}">
              <a16:creationId xmlns:a16="http://schemas.microsoft.com/office/drawing/2014/main" id="{00000000-0008-0000-0200-00008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59" name="image3.png">
          <a:extLst>
            <a:ext uri="{FF2B5EF4-FFF2-40B4-BE49-F238E27FC236}">
              <a16:creationId xmlns:a16="http://schemas.microsoft.com/office/drawing/2014/main" id="{00000000-0008-0000-0200-00008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0" name="image3.png">
          <a:extLst>
            <a:ext uri="{FF2B5EF4-FFF2-40B4-BE49-F238E27FC236}">
              <a16:creationId xmlns:a16="http://schemas.microsoft.com/office/drawing/2014/main" id="{00000000-0008-0000-0200-00008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1" name="image3.png">
          <a:extLst>
            <a:ext uri="{FF2B5EF4-FFF2-40B4-BE49-F238E27FC236}">
              <a16:creationId xmlns:a16="http://schemas.microsoft.com/office/drawing/2014/main" id="{00000000-0008-0000-0200-00008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2" name="image3.png">
          <a:extLst>
            <a:ext uri="{FF2B5EF4-FFF2-40B4-BE49-F238E27FC236}">
              <a16:creationId xmlns:a16="http://schemas.microsoft.com/office/drawing/2014/main" id="{00000000-0008-0000-0200-00008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3" name="image3.png">
          <a:extLst>
            <a:ext uri="{FF2B5EF4-FFF2-40B4-BE49-F238E27FC236}">
              <a16:creationId xmlns:a16="http://schemas.microsoft.com/office/drawing/2014/main" id="{00000000-0008-0000-0200-00008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4" name="image3.png">
          <a:extLst>
            <a:ext uri="{FF2B5EF4-FFF2-40B4-BE49-F238E27FC236}">
              <a16:creationId xmlns:a16="http://schemas.microsoft.com/office/drawing/2014/main" id="{00000000-0008-0000-0200-00008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5" name="image3.png">
          <a:extLst>
            <a:ext uri="{FF2B5EF4-FFF2-40B4-BE49-F238E27FC236}">
              <a16:creationId xmlns:a16="http://schemas.microsoft.com/office/drawing/2014/main" id="{00000000-0008-0000-0200-00008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6" name="image3.png">
          <a:extLst>
            <a:ext uri="{FF2B5EF4-FFF2-40B4-BE49-F238E27FC236}">
              <a16:creationId xmlns:a16="http://schemas.microsoft.com/office/drawing/2014/main" id="{00000000-0008-0000-0200-00008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7" name="image3.png">
          <a:extLst>
            <a:ext uri="{FF2B5EF4-FFF2-40B4-BE49-F238E27FC236}">
              <a16:creationId xmlns:a16="http://schemas.microsoft.com/office/drawing/2014/main" id="{00000000-0008-0000-0200-00008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8" name="image3.png">
          <a:extLst>
            <a:ext uri="{FF2B5EF4-FFF2-40B4-BE49-F238E27FC236}">
              <a16:creationId xmlns:a16="http://schemas.microsoft.com/office/drawing/2014/main" id="{00000000-0008-0000-0200-00009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69" name="image3.png">
          <a:extLst>
            <a:ext uri="{FF2B5EF4-FFF2-40B4-BE49-F238E27FC236}">
              <a16:creationId xmlns:a16="http://schemas.microsoft.com/office/drawing/2014/main" id="{00000000-0008-0000-0200-00009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0" name="image3.png">
          <a:extLst>
            <a:ext uri="{FF2B5EF4-FFF2-40B4-BE49-F238E27FC236}">
              <a16:creationId xmlns:a16="http://schemas.microsoft.com/office/drawing/2014/main" id="{00000000-0008-0000-0200-00009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1" name="image3.png">
          <a:extLst>
            <a:ext uri="{FF2B5EF4-FFF2-40B4-BE49-F238E27FC236}">
              <a16:creationId xmlns:a16="http://schemas.microsoft.com/office/drawing/2014/main" id="{00000000-0008-0000-0200-00009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2" name="image3.png">
          <a:extLst>
            <a:ext uri="{FF2B5EF4-FFF2-40B4-BE49-F238E27FC236}">
              <a16:creationId xmlns:a16="http://schemas.microsoft.com/office/drawing/2014/main" id="{00000000-0008-0000-0200-00009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3" name="image3.png">
          <a:extLst>
            <a:ext uri="{FF2B5EF4-FFF2-40B4-BE49-F238E27FC236}">
              <a16:creationId xmlns:a16="http://schemas.microsoft.com/office/drawing/2014/main" id="{00000000-0008-0000-0200-00009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4" name="image3.png">
          <a:extLst>
            <a:ext uri="{FF2B5EF4-FFF2-40B4-BE49-F238E27FC236}">
              <a16:creationId xmlns:a16="http://schemas.microsoft.com/office/drawing/2014/main" id="{00000000-0008-0000-0200-00009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5" name="image3.png">
          <a:extLst>
            <a:ext uri="{FF2B5EF4-FFF2-40B4-BE49-F238E27FC236}">
              <a16:creationId xmlns:a16="http://schemas.microsoft.com/office/drawing/2014/main" id="{00000000-0008-0000-0200-00009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6" name="image3.png">
          <a:extLst>
            <a:ext uri="{FF2B5EF4-FFF2-40B4-BE49-F238E27FC236}">
              <a16:creationId xmlns:a16="http://schemas.microsoft.com/office/drawing/2014/main" id="{00000000-0008-0000-0200-00009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7" name="image3.png">
          <a:extLst>
            <a:ext uri="{FF2B5EF4-FFF2-40B4-BE49-F238E27FC236}">
              <a16:creationId xmlns:a16="http://schemas.microsoft.com/office/drawing/2014/main" id="{00000000-0008-0000-0200-00009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8" name="image3.png">
          <a:extLst>
            <a:ext uri="{FF2B5EF4-FFF2-40B4-BE49-F238E27FC236}">
              <a16:creationId xmlns:a16="http://schemas.microsoft.com/office/drawing/2014/main" id="{00000000-0008-0000-0200-00009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22</xdr:col>
      <xdr:colOff>161925</xdr:colOff>
      <xdr:row>18</xdr:row>
      <xdr:rowOff>2743200</xdr:rowOff>
    </xdr:from>
    <xdr:ext cx="2000250" cy="0"/>
    <xdr:pic>
      <xdr:nvPicPr>
        <xdr:cNvPr id="1179" name="image3.png">
          <a:extLst>
            <a:ext uri="{FF2B5EF4-FFF2-40B4-BE49-F238E27FC236}">
              <a16:creationId xmlns:a16="http://schemas.microsoft.com/office/drawing/2014/main" id="{00000000-0008-0000-0200-00009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0" name="image3.png">
          <a:extLst>
            <a:ext uri="{FF2B5EF4-FFF2-40B4-BE49-F238E27FC236}">
              <a16:creationId xmlns:a16="http://schemas.microsoft.com/office/drawing/2014/main" id="{00000000-0008-0000-0200-00009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1" name="image3.png">
          <a:extLst>
            <a:ext uri="{FF2B5EF4-FFF2-40B4-BE49-F238E27FC236}">
              <a16:creationId xmlns:a16="http://schemas.microsoft.com/office/drawing/2014/main" id="{00000000-0008-0000-0200-00009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2" name="image3.png">
          <a:extLst>
            <a:ext uri="{FF2B5EF4-FFF2-40B4-BE49-F238E27FC236}">
              <a16:creationId xmlns:a16="http://schemas.microsoft.com/office/drawing/2014/main" id="{00000000-0008-0000-0200-00009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3" name="image3.png">
          <a:extLst>
            <a:ext uri="{FF2B5EF4-FFF2-40B4-BE49-F238E27FC236}">
              <a16:creationId xmlns:a16="http://schemas.microsoft.com/office/drawing/2014/main" id="{00000000-0008-0000-0200-00009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4" name="image3.png">
          <a:extLst>
            <a:ext uri="{FF2B5EF4-FFF2-40B4-BE49-F238E27FC236}">
              <a16:creationId xmlns:a16="http://schemas.microsoft.com/office/drawing/2014/main" id="{00000000-0008-0000-0200-0000A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5" name="image3.png">
          <a:extLst>
            <a:ext uri="{FF2B5EF4-FFF2-40B4-BE49-F238E27FC236}">
              <a16:creationId xmlns:a16="http://schemas.microsoft.com/office/drawing/2014/main" id="{00000000-0008-0000-0200-0000A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6" name="image3.png">
          <a:extLst>
            <a:ext uri="{FF2B5EF4-FFF2-40B4-BE49-F238E27FC236}">
              <a16:creationId xmlns:a16="http://schemas.microsoft.com/office/drawing/2014/main" id="{00000000-0008-0000-0200-0000A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7" name="image3.png">
          <a:extLst>
            <a:ext uri="{FF2B5EF4-FFF2-40B4-BE49-F238E27FC236}">
              <a16:creationId xmlns:a16="http://schemas.microsoft.com/office/drawing/2014/main" id="{00000000-0008-0000-0200-0000A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8" name="image3.png">
          <a:extLst>
            <a:ext uri="{FF2B5EF4-FFF2-40B4-BE49-F238E27FC236}">
              <a16:creationId xmlns:a16="http://schemas.microsoft.com/office/drawing/2014/main" id="{00000000-0008-0000-0200-0000A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89" name="image3.png">
          <a:extLst>
            <a:ext uri="{FF2B5EF4-FFF2-40B4-BE49-F238E27FC236}">
              <a16:creationId xmlns:a16="http://schemas.microsoft.com/office/drawing/2014/main" id="{00000000-0008-0000-0200-0000A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0" name="image3.png">
          <a:extLst>
            <a:ext uri="{FF2B5EF4-FFF2-40B4-BE49-F238E27FC236}">
              <a16:creationId xmlns:a16="http://schemas.microsoft.com/office/drawing/2014/main" id="{00000000-0008-0000-0200-0000A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1" name="image3.png">
          <a:extLst>
            <a:ext uri="{FF2B5EF4-FFF2-40B4-BE49-F238E27FC236}">
              <a16:creationId xmlns:a16="http://schemas.microsoft.com/office/drawing/2014/main" id="{00000000-0008-0000-0200-0000A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2" name="image3.png">
          <a:extLst>
            <a:ext uri="{FF2B5EF4-FFF2-40B4-BE49-F238E27FC236}">
              <a16:creationId xmlns:a16="http://schemas.microsoft.com/office/drawing/2014/main" id="{00000000-0008-0000-0200-0000A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3" name="image3.png">
          <a:extLst>
            <a:ext uri="{FF2B5EF4-FFF2-40B4-BE49-F238E27FC236}">
              <a16:creationId xmlns:a16="http://schemas.microsoft.com/office/drawing/2014/main" id="{00000000-0008-0000-0200-0000A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4" name="image3.png">
          <a:extLst>
            <a:ext uri="{FF2B5EF4-FFF2-40B4-BE49-F238E27FC236}">
              <a16:creationId xmlns:a16="http://schemas.microsoft.com/office/drawing/2014/main" id="{00000000-0008-0000-0200-0000A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5" name="image3.png">
          <a:extLst>
            <a:ext uri="{FF2B5EF4-FFF2-40B4-BE49-F238E27FC236}">
              <a16:creationId xmlns:a16="http://schemas.microsoft.com/office/drawing/2014/main" id="{00000000-0008-0000-0200-0000A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6" name="image3.png">
          <a:extLst>
            <a:ext uri="{FF2B5EF4-FFF2-40B4-BE49-F238E27FC236}">
              <a16:creationId xmlns:a16="http://schemas.microsoft.com/office/drawing/2014/main" id="{00000000-0008-0000-0200-0000A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7" name="image3.png">
          <a:extLst>
            <a:ext uri="{FF2B5EF4-FFF2-40B4-BE49-F238E27FC236}">
              <a16:creationId xmlns:a16="http://schemas.microsoft.com/office/drawing/2014/main" id="{00000000-0008-0000-0200-0000A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8" name="image3.png">
          <a:extLst>
            <a:ext uri="{FF2B5EF4-FFF2-40B4-BE49-F238E27FC236}">
              <a16:creationId xmlns:a16="http://schemas.microsoft.com/office/drawing/2014/main" id="{00000000-0008-0000-0200-0000A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199" name="image3.png">
          <a:extLst>
            <a:ext uri="{FF2B5EF4-FFF2-40B4-BE49-F238E27FC236}">
              <a16:creationId xmlns:a16="http://schemas.microsoft.com/office/drawing/2014/main" id="{00000000-0008-0000-0200-0000A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0" name="image3.png">
          <a:extLst>
            <a:ext uri="{FF2B5EF4-FFF2-40B4-BE49-F238E27FC236}">
              <a16:creationId xmlns:a16="http://schemas.microsoft.com/office/drawing/2014/main" id="{00000000-0008-0000-0200-0000B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1" name="image3.png">
          <a:extLst>
            <a:ext uri="{FF2B5EF4-FFF2-40B4-BE49-F238E27FC236}">
              <a16:creationId xmlns:a16="http://schemas.microsoft.com/office/drawing/2014/main" id="{00000000-0008-0000-0200-0000B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2" name="image3.png">
          <a:extLst>
            <a:ext uri="{FF2B5EF4-FFF2-40B4-BE49-F238E27FC236}">
              <a16:creationId xmlns:a16="http://schemas.microsoft.com/office/drawing/2014/main" id="{00000000-0008-0000-0200-0000B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3" name="image3.png">
          <a:extLst>
            <a:ext uri="{FF2B5EF4-FFF2-40B4-BE49-F238E27FC236}">
              <a16:creationId xmlns:a16="http://schemas.microsoft.com/office/drawing/2014/main" id="{00000000-0008-0000-0200-0000B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4" name="image3.png">
          <a:extLst>
            <a:ext uri="{FF2B5EF4-FFF2-40B4-BE49-F238E27FC236}">
              <a16:creationId xmlns:a16="http://schemas.microsoft.com/office/drawing/2014/main" id="{00000000-0008-0000-0200-0000B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5" name="image3.png">
          <a:extLst>
            <a:ext uri="{FF2B5EF4-FFF2-40B4-BE49-F238E27FC236}">
              <a16:creationId xmlns:a16="http://schemas.microsoft.com/office/drawing/2014/main" id="{00000000-0008-0000-0200-0000B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6" name="image3.png">
          <a:extLst>
            <a:ext uri="{FF2B5EF4-FFF2-40B4-BE49-F238E27FC236}">
              <a16:creationId xmlns:a16="http://schemas.microsoft.com/office/drawing/2014/main" id="{00000000-0008-0000-0200-0000B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7" name="image3.png">
          <a:extLst>
            <a:ext uri="{FF2B5EF4-FFF2-40B4-BE49-F238E27FC236}">
              <a16:creationId xmlns:a16="http://schemas.microsoft.com/office/drawing/2014/main" id="{00000000-0008-0000-0200-0000B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8" name="image3.png">
          <a:extLst>
            <a:ext uri="{FF2B5EF4-FFF2-40B4-BE49-F238E27FC236}">
              <a16:creationId xmlns:a16="http://schemas.microsoft.com/office/drawing/2014/main" id="{00000000-0008-0000-0200-0000B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09" name="image3.png">
          <a:extLst>
            <a:ext uri="{FF2B5EF4-FFF2-40B4-BE49-F238E27FC236}">
              <a16:creationId xmlns:a16="http://schemas.microsoft.com/office/drawing/2014/main" id="{00000000-0008-0000-0200-0000B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0" name="image3.png">
          <a:extLst>
            <a:ext uri="{FF2B5EF4-FFF2-40B4-BE49-F238E27FC236}">
              <a16:creationId xmlns:a16="http://schemas.microsoft.com/office/drawing/2014/main" id="{00000000-0008-0000-0200-0000B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1" name="image3.png">
          <a:extLst>
            <a:ext uri="{FF2B5EF4-FFF2-40B4-BE49-F238E27FC236}">
              <a16:creationId xmlns:a16="http://schemas.microsoft.com/office/drawing/2014/main" id="{00000000-0008-0000-0200-0000B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2" name="image3.png">
          <a:extLst>
            <a:ext uri="{FF2B5EF4-FFF2-40B4-BE49-F238E27FC236}">
              <a16:creationId xmlns:a16="http://schemas.microsoft.com/office/drawing/2014/main" id="{00000000-0008-0000-0200-0000B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3" name="image3.png">
          <a:extLst>
            <a:ext uri="{FF2B5EF4-FFF2-40B4-BE49-F238E27FC236}">
              <a16:creationId xmlns:a16="http://schemas.microsoft.com/office/drawing/2014/main" id="{00000000-0008-0000-0200-0000B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4" name="image3.png">
          <a:extLst>
            <a:ext uri="{FF2B5EF4-FFF2-40B4-BE49-F238E27FC236}">
              <a16:creationId xmlns:a16="http://schemas.microsoft.com/office/drawing/2014/main" id="{00000000-0008-0000-0200-0000B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5" name="image3.png">
          <a:extLst>
            <a:ext uri="{FF2B5EF4-FFF2-40B4-BE49-F238E27FC236}">
              <a16:creationId xmlns:a16="http://schemas.microsoft.com/office/drawing/2014/main" id="{00000000-0008-0000-0200-0000B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6" name="image3.png">
          <a:extLst>
            <a:ext uri="{FF2B5EF4-FFF2-40B4-BE49-F238E27FC236}">
              <a16:creationId xmlns:a16="http://schemas.microsoft.com/office/drawing/2014/main" id="{00000000-0008-0000-0200-0000C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7" name="image3.png">
          <a:extLst>
            <a:ext uri="{FF2B5EF4-FFF2-40B4-BE49-F238E27FC236}">
              <a16:creationId xmlns:a16="http://schemas.microsoft.com/office/drawing/2014/main" id="{00000000-0008-0000-0200-0000C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8" name="image3.png">
          <a:extLst>
            <a:ext uri="{FF2B5EF4-FFF2-40B4-BE49-F238E27FC236}">
              <a16:creationId xmlns:a16="http://schemas.microsoft.com/office/drawing/2014/main" id="{00000000-0008-0000-0200-0000C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19" name="image3.png">
          <a:extLst>
            <a:ext uri="{FF2B5EF4-FFF2-40B4-BE49-F238E27FC236}">
              <a16:creationId xmlns:a16="http://schemas.microsoft.com/office/drawing/2014/main" id="{00000000-0008-0000-0200-0000C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0" name="image3.png">
          <a:extLst>
            <a:ext uri="{FF2B5EF4-FFF2-40B4-BE49-F238E27FC236}">
              <a16:creationId xmlns:a16="http://schemas.microsoft.com/office/drawing/2014/main" id="{00000000-0008-0000-0200-0000C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1" name="image3.png">
          <a:extLst>
            <a:ext uri="{FF2B5EF4-FFF2-40B4-BE49-F238E27FC236}">
              <a16:creationId xmlns:a16="http://schemas.microsoft.com/office/drawing/2014/main" id="{00000000-0008-0000-0200-0000C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2" name="image3.png">
          <a:extLst>
            <a:ext uri="{FF2B5EF4-FFF2-40B4-BE49-F238E27FC236}">
              <a16:creationId xmlns:a16="http://schemas.microsoft.com/office/drawing/2014/main" id="{00000000-0008-0000-0200-0000C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3" name="image3.png">
          <a:extLst>
            <a:ext uri="{FF2B5EF4-FFF2-40B4-BE49-F238E27FC236}">
              <a16:creationId xmlns:a16="http://schemas.microsoft.com/office/drawing/2014/main" id="{00000000-0008-0000-0200-0000C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4" name="image3.png">
          <a:extLst>
            <a:ext uri="{FF2B5EF4-FFF2-40B4-BE49-F238E27FC236}">
              <a16:creationId xmlns:a16="http://schemas.microsoft.com/office/drawing/2014/main" id="{00000000-0008-0000-0200-0000C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5" name="image3.png">
          <a:extLst>
            <a:ext uri="{FF2B5EF4-FFF2-40B4-BE49-F238E27FC236}">
              <a16:creationId xmlns:a16="http://schemas.microsoft.com/office/drawing/2014/main" id="{00000000-0008-0000-0200-0000C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6" name="image3.png">
          <a:extLst>
            <a:ext uri="{FF2B5EF4-FFF2-40B4-BE49-F238E27FC236}">
              <a16:creationId xmlns:a16="http://schemas.microsoft.com/office/drawing/2014/main" id="{00000000-0008-0000-0200-0000C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7" name="image3.png">
          <a:extLst>
            <a:ext uri="{FF2B5EF4-FFF2-40B4-BE49-F238E27FC236}">
              <a16:creationId xmlns:a16="http://schemas.microsoft.com/office/drawing/2014/main" id="{00000000-0008-0000-0200-0000C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8" name="image3.png">
          <a:extLst>
            <a:ext uri="{FF2B5EF4-FFF2-40B4-BE49-F238E27FC236}">
              <a16:creationId xmlns:a16="http://schemas.microsoft.com/office/drawing/2014/main" id="{00000000-0008-0000-0200-0000C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29" name="image3.png">
          <a:extLst>
            <a:ext uri="{FF2B5EF4-FFF2-40B4-BE49-F238E27FC236}">
              <a16:creationId xmlns:a16="http://schemas.microsoft.com/office/drawing/2014/main" id="{00000000-0008-0000-0200-0000C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0" name="image3.png">
          <a:extLst>
            <a:ext uri="{FF2B5EF4-FFF2-40B4-BE49-F238E27FC236}">
              <a16:creationId xmlns:a16="http://schemas.microsoft.com/office/drawing/2014/main" id="{00000000-0008-0000-0200-0000C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1" name="image3.png">
          <a:extLst>
            <a:ext uri="{FF2B5EF4-FFF2-40B4-BE49-F238E27FC236}">
              <a16:creationId xmlns:a16="http://schemas.microsoft.com/office/drawing/2014/main" id="{00000000-0008-0000-0200-0000C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2" name="image3.png">
          <a:extLst>
            <a:ext uri="{FF2B5EF4-FFF2-40B4-BE49-F238E27FC236}">
              <a16:creationId xmlns:a16="http://schemas.microsoft.com/office/drawing/2014/main" id="{00000000-0008-0000-0200-0000D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3" name="image3.png">
          <a:extLst>
            <a:ext uri="{FF2B5EF4-FFF2-40B4-BE49-F238E27FC236}">
              <a16:creationId xmlns:a16="http://schemas.microsoft.com/office/drawing/2014/main" id="{00000000-0008-0000-0200-0000D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4" name="image3.png">
          <a:extLst>
            <a:ext uri="{FF2B5EF4-FFF2-40B4-BE49-F238E27FC236}">
              <a16:creationId xmlns:a16="http://schemas.microsoft.com/office/drawing/2014/main" id="{00000000-0008-0000-0200-0000D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5" name="image3.png">
          <a:extLst>
            <a:ext uri="{FF2B5EF4-FFF2-40B4-BE49-F238E27FC236}">
              <a16:creationId xmlns:a16="http://schemas.microsoft.com/office/drawing/2014/main" id="{00000000-0008-0000-0200-0000D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6" name="image3.png">
          <a:extLst>
            <a:ext uri="{FF2B5EF4-FFF2-40B4-BE49-F238E27FC236}">
              <a16:creationId xmlns:a16="http://schemas.microsoft.com/office/drawing/2014/main" id="{00000000-0008-0000-0200-0000D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7" name="image3.png">
          <a:extLst>
            <a:ext uri="{FF2B5EF4-FFF2-40B4-BE49-F238E27FC236}">
              <a16:creationId xmlns:a16="http://schemas.microsoft.com/office/drawing/2014/main" id="{00000000-0008-0000-0200-0000D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8" name="image3.png">
          <a:extLst>
            <a:ext uri="{FF2B5EF4-FFF2-40B4-BE49-F238E27FC236}">
              <a16:creationId xmlns:a16="http://schemas.microsoft.com/office/drawing/2014/main" id="{00000000-0008-0000-0200-0000D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39" name="image3.png">
          <a:extLst>
            <a:ext uri="{FF2B5EF4-FFF2-40B4-BE49-F238E27FC236}">
              <a16:creationId xmlns:a16="http://schemas.microsoft.com/office/drawing/2014/main" id="{00000000-0008-0000-0200-0000D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0" name="image3.png">
          <a:extLst>
            <a:ext uri="{FF2B5EF4-FFF2-40B4-BE49-F238E27FC236}">
              <a16:creationId xmlns:a16="http://schemas.microsoft.com/office/drawing/2014/main" id="{00000000-0008-0000-0200-0000D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1" name="image3.png">
          <a:extLst>
            <a:ext uri="{FF2B5EF4-FFF2-40B4-BE49-F238E27FC236}">
              <a16:creationId xmlns:a16="http://schemas.microsoft.com/office/drawing/2014/main" id="{00000000-0008-0000-0200-0000D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2" name="image3.png">
          <a:extLst>
            <a:ext uri="{FF2B5EF4-FFF2-40B4-BE49-F238E27FC236}">
              <a16:creationId xmlns:a16="http://schemas.microsoft.com/office/drawing/2014/main" id="{00000000-0008-0000-0200-0000D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43" name="image3.png">
          <a:extLst>
            <a:ext uri="{FF2B5EF4-FFF2-40B4-BE49-F238E27FC236}">
              <a16:creationId xmlns:a16="http://schemas.microsoft.com/office/drawing/2014/main" id="{00000000-0008-0000-0200-0000D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15</xdr:row>
      <xdr:rowOff>9525</xdr:rowOff>
    </xdr:from>
    <xdr:ext cx="2028825" cy="0"/>
    <xdr:pic>
      <xdr:nvPicPr>
        <xdr:cNvPr id="1244" name="image4.png">
          <a:extLst>
            <a:ext uri="{FF2B5EF4-FFF2-40B4-BE49-F238E27FC236}">
              <a16:creationId xmlns:a16="http://schemas.microsoft.com/office/drawing/2014/main" id="{00000000-0008-0000-0200-0000DC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1245" name="image4.png">
          <a:extLst>
            <a:ext uri="{FF2B5EF4-FFF2-40B4-BE49-F238E27FC236}">
              <a16:creationId xmlns:a16="http://schemas.microsoft.com/office/drawing/2014/main" id="{00000000-0008-0000-0200-0000DD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152400</xdr:colOff>
      <xdr:row>15</xdr:row>
      <xdr:rowOff>0</xdr:rowOff>
    </xdr:from>
    <xdr:ext cx="2019300" cy="0"/>
    <xdr:pic>
      <xdr:nvPicPr>
        <xdr:cNvPr id="1246" name="image4.png">
          <a:extLst>
            <a:ext uri="{FF2B5EF4-FFF2-40B4-BE49-F238E27FC236}">
              <a16:creationId xmlns:a16="http://schemas.microsoft.com/office/drawing/2014/main" id="{00000000-0008-0000-0200-0000DE04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47" name="image3.png">
          <a:extLst>
            <a:ext uri="{FF2B5EF4-FFF2-40B4-BE49-F238E27FC236}">
              <a16:creationId xmlns:a16="http://schemas.microsoft.com/office/drawing/2014/main" id="{00000000-0008-0000-0200-0000D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48" name="image3.png">
          <a:extLst>
            <a:ext uri="{FF2B5EF4-FFF2-40B4-BE49-F238E27FC236}">
              <a16:creationId xmlns:a16="http://schemas.microsoft.com/office/drawing/2014/main" id="{00000000-0008-0000-0200-0000E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49" name="image3.png">
          <a:extLst>
            <a:ext uri="{FF2B5EF4-FFF2-40B4-BE49-F238E27FC236}">
              <a16:creationId xmlns:a16="http://schemas.microsoft.com/office/drawing/2014/main" id="{00000000-0008-0000-0200-0000E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0" name="image3.png">
          <a:extLst>
            <a:ext uri="{FF2B5EF4-FFF2-40B4-BE49-F238E27FC236}">
              <a16:creationId xmlns:a16="http://schemas.microsoft.com/office/drawing/2014/main" id="{00000000-0008-0000-0200-0000E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1" name="image3.png">
          <a:extLst>
            <a:ext uri="{FF2B5EF4-FFF2-40B4-BE49-F238E27FC236}">
              <a16:creationId xmlns:a16="http://schemas.microsoft.com/office/drawing/2014/main" id="{00000000-0008-0000-0200-0000E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2" name="image3.png">
          <a:extLst>
            <a:ext uri="{FF2B5EF4-FFF2-40B4-BE49-F238E27FC236}">
              <a16:creationId xmlns:a16="http://schemas.microsoft.com/office/drawing/2014/main" id="{00000000-0008-0000-0200-0000E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3" name="image3.png">
          <a:extLst>
            <a:ext uri="{FF2B5EF4-FFF2-40B4-BE49-F238E27FC236}">
              <a16:creationId xmlns:a16="http://schemas.microsoft.com/office/drawing/2014/main" id="{00000000-0008-0000-0200-0000E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4" name="image3.png">
          <a:extLst>
            <a:ext uri="{FF2B5EF4-FFF2-40B4-BE49-F238E27FC236}">
              <a16:creationId xmlns:a16="http://schemas.microsoft.com/office/drawing/2014/main" id="{00000000-0008-0000-0200-0000E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5" name="image3.png">
          <a:extLst>
            <a:ext uri="{FF2B5EF4-FFF2-40B4-BE49-F238E27FC236}">
              <a16:creationId xmlns:a16="http://schemas.microsoft.com/office/drawing/2014/main" id="{00000000-0008-0000-0200-0000E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6" name="image3.png">
          <a:extLst>
            <a:ext uri="{FF2B5EF4-FFF2-40B4-BE49-F238E27FC236}">
              <a16:creationId xmlns:a16="http://schemas.microsoft.com/office/drawing/2014/main" id="{00000000-0008-0000-0200-0000E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7" name="image3.png">
          <a:extLst>
            <a:ext uri="{FF2B5EF4-FFF2-40B4-BE49-F238E27FC236}">
              <a16:creationId xmlns:a16="http://schemas.microsoft.com/office/drawing/2014/main" id="{00000000-0008-0000-0200-0000E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8" name="image3.png">
          <a:extLst>
            <a:ext uri="{FF2B5EF4-FFF2-40B4-BE49-F238E27FC236}">
              <a16:creationId xmlns:a16="http://schemas.microsoft.com/office/drawing/2014/main" id="{00000000-0008-0000-0200-0000E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59" name="image3.png">
          <a:extLst>
            <a:ext uri="{FF2B5EF4-FFF2-40B4-BE49-F238E27FC236}">
              <a16:creationId xmlns:a16="http://schemas.microsoft.com/office/drawing/2014/main" id="{00000000-0008-0000-0200-0000E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0" name="image3.png">
          <a:extLst>
            <a:ext uri="{FF2B5EF4-FFF2-40B4-BE49-F238E27FC236}">
              <a16:creationId xmlns:a16="http://schemas.microsoft.com/office/drawing/2014/main" id="{00000000-0008-0000-0200-0000E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1" name="image3.png">
          <a:extLst>
            <a:ext uri="{FF2B5EF4-FFF2-40B4-BE49-F238E27FC236}">
              <a16:creationId xmlns:a16="http://schemas.microsoft.com/office/drawing/2014/main" id="{00000000-0008-0000-0200-0000E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2" name="image3.png">
          <a:extLst>
            <a:ext uri="{FF2B5EF4-FFF2-40B4-BE49-F238E27FC236}">
              <a16:creationId xmlns:a16="http://schemas.microsoft.com/office/drawing/2014/main" id="{00000000-0008-0000-0200-0000E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3" name="image3.png">
          <a:extLst>
            <a:ext uri="{FF2B5EF4-FFF2-40B4-BE49-F238E27FC236}">
              <a16:creationId xmlns:a16="http://schemas.microsoft.com/office/drawing/2014/main" id="{00000000-0008-0000-0200-0000E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4" name="image3.png">
          <a:extLst>
            <a:ext uri="{FF2B5EF4-FFF2-40B4-BE49-F238E27FC236}">
              <a16:creationId xmlns:a16="http://schemas.microsoft.com/office/drawing/2014/main" id="{00000000-0008-0000-0200-0000F0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5" name="image3.png">
          <a:extLst>
            <a:ext uri="{FF2B5EF4-FFF2-40B4-BE49-F238E27FC236}">
              <a16:creationId xmlns:a16="http://schemas.microsoft.com/office/drawing/2014/main" id="{00000000-0008-0000-0200-0000F1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6" name="image3.png">
          <a:extLst>
            <a:ext uri="{FF2B5EF4-FFF2-40B4-BE49-F238E27FC236}">
              <a16:creationId xmlns:a16="http://schemas.microsoft.com/office/drawing/2014/main" id="{00000000-0008-0000-0200-0000F2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7" name="image3.png">
          <a:extLst>
            <a:ext uri="{FF2B5EF4-FFF2-40B4-BE49-F238E27FC236}">
              <a16:creationId xmlns:a16="http://schemas.microsoft.com/office/drawing/2014/main" id="{00000000-0008-0000-0200-0000F3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8" name="image3.png">
          <a:extLst>
            <a:ext uri="{FF2B5EF4-FFF2-40B4-BE49-F238E27FC236}">
              <a16:creationId xmlns:a16="http://schemas.microsoft.com/office/drawing/2014/main" id="{00000000-0008-0000-0200-0000F4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69" name="image3.png">
          <a:extLst>
            <a:ext uri="{FF2B5EF4-FFF2-40B4-BE49-F238E27FC236}">
              <a16:creationId xmlns:a16="http://schemas.microsoft.com/office/drawing/2014/main" id="{00000000-0008-0000-0200-0000F5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0" name="image3.png">
          <a:extLst>
            <a:ext uri="{FF2B5EF4-FFF2-40B4-BE49-F238E27FC236}">
              <a16:creationId xmlns:a16="http://schemas.microsoft.com/office/drawing/2014/main" id="{00000000-0008-0000-0200-0000F6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1" name="image3.png">
          <a:extLst>
            <a:ext uri="{FF2B5EF4-FFF2-40B4-BE49-F238E27FC236}">
              <a16:creationId xmlns:a16="http://schemas.microsoft.com/office/drawing/2014/main" id="{00000000-0008-0000-0200-0000F7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2" name="image3.png">
          <a:extLst>
            <a:ext uri="{FF2B5EF4-FFF2-40B4-BE49-F238E27FC236}">
              <a16:creationId xmlns:a16="http://schemas.microsoft.com/office/drawing/2014/main" id="{00000000-0008-0000-0200-0000F8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3" name="image3.png">
          <a:extLst>
            <a:ext uri="{FF2B5EF4-FFF2-40B4-BE49-F238E27FC236}">
              <a16:creationId xmlns:a16="http://schemas.microsoft.com/office/drawing/2014/main" id="{00000000-0008-0000-0200-0000F9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4" name="image3.png">
          <a:extLst>
            <a:ext uri="{FF2B5EF4-FFF2-40B4-BE49-F238E27FC236}">
              <a16:creationId xmlns:a16="http://schemas.microsoft.com/office/drawing/2014/main" id="{00000000-0008-0000-0200-0000FA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5" name="image3.png">
          <a:extLst>
            <a:ext uri="{FF2B5EF4-FFF2-40B4-BE49-F238E27FC236}">
              <a16:creationId xmlns:a16="http://schemas.microsoft.com/office/drawing/2014/main" id="{00000000-0008-0000-0200-0000FB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6" name="image3.png">
          <a:extLst>
            <a:ext uri="{FF2B5EF4-FFF2-40B4-BE49-F238E27FC236}">
              <a16:creationId xmlns:a16="http://schemas.microsoft.com/office/drawing/2014/main" id="{00000000-0008-0000-0200-0000FC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7" name="image3.png">
          <a:extLst>
            <a:ext uri="{FF2B5EF4-FFF2-40B4-BE49-F238E27FC236}">
              <a16:creationId xmlns:a16="http://schemas.microsoft.com/office/drawing/2014/main" id="{00000000-0008-0000-0200-0000FD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278" name="image3.png">
          <a:extLst>
            <a:ext uri="{FF2B5EF4-FFF2-40B4-BE49-F238E27FC236}">
              <a16:creationId xmlns:a16="http://schemas.microsoft.com/office/drawing/2014/main" id="{00000000-0008-0000-0200-0000FE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79" name="image3.png">
          <a:extLst>
            <a:ext uri="{FF2B5EF4-FFF2-40B4-BE49-F238E27FC236}">
              <a16:creationId xmlns:a16="http://schemas.microsoft.com/office/drawing/2014/main" id="{00000000-0008-0000-0200-0000FF04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0" name="image3.png">
          <a:extLst>
            <a:ext uri="{FF2B5EF4-FFF2-40B4-BE49-F238E27FC236}">
              <a16:creationId xmlns:a16="http://schemas.microsoft.com/office/drawing/2014/main" id="{00000000-0008-0000-0200-00000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1" name="image3.png">
          <a:extLst>
            <a:ext uri="{FF2B5EF4-FFF2-40B4-BE49-F238E27FC236}">
              <a16:creationId xmlns:a16="http://schemas.microsoft.com/office/drawing/2014/main" id="{00000000-0008-0000-0200-00000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2" name="image3.png">
          <a:extLst>
            <a:ext uri="{FF2B5EF4-FFF2-40B4-BE49-F238E27FC236}">
              <a16:creationId xmlns:a16="http://schemas.microsoft.com/office/drawing/2014/main" id="{00000000-0008-0000-0200-00000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3" name="image3.png">
          <a:extLst>
            <a:ext uri="{FF2B5EF4-FFF2-40B4-BE49-F238E27FC236}">
              <a16:creationId xmlns:a16="http://schemas.microsoft.com/office/drawing/2014/main" id="{00000000-0008-0000-0200-00000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4" name="image3.png">
          <a:extLst>
            <a:ext uri="{FF2B5EF4-FFF2-40B4-BE49-F238E27FC236}">
              <a16:creationId xmlns:a16="http://schemas.microsoft.com/office/drawing/2014/main" id="{00000000-0008-0000-0200-00000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5" name="image3.png">
          <a:extLst>
            <a:ext uri="{FF2B5EF4-FFF2-40B4-BE49-F238E27FC236}">
              <a16:creationId xmlns:a16="http://schemas.microsoft.com/office/drawing/2014/main" id="{00000000-0008-0000-0200-00000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6" name="image3.png">
          <a:extLst>
            <a:ext uri="{FF2B5EF4-FFF2-40B4-BE49-F238E27FC236}">
              <a16:creationId xmlns:a16="http://schemas.microsoft.com/office/drawing/2014/main" id="{00000000-0008-0000-0200-00000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7" name="image3.png">
          <a:extLst>
            <a:ext uri="{FF2B5EF4-FFF2-40B4-BE49-F238E27FC236}">
              <a16:creationId xmlns:a16="http://schemas.microsoft.com/office/drawing/2014/main" id="{00000000-0008-0000-0200-00000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8" name="image3.png">
          <a:extLst>
            <a:ext uri="{FF2B5EF4-FFF2-40B4-BE49-F238E27FC236}">
              <a16:creationId xmlns:a16="http://schemas.microsoft.com/office/drawing/2014/main" id="{00000000-0008-0000-0200-00000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89" name="image3.png">
          <a:extLst>
            <a:ext uri="{FF2B5EF4-FFF2-40B4-BE49-F238E27FC236}">
              <a16:creationId xmlns:a16="http://schemas.microsoft.com/office/drawing/2014/main" id="{00000000-0008-0000-0200-00000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0" name="image3.png">
          <a:extLst>
            <a:ext uri="{FF2B5EF4-FFF2-40B4-BE49-F238E27FC236}">
              <a16:creationId xmlns:a16="http://schemas.microsoft.com/office/drawing/2014/main" id="{00000000-0008-0000-0200-00000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1" name="image3.png">
          <a:extLst>
            <a:ext uri="{FF2B5EF4-FFF2-40B4-BE49-F238E27FC236}">
              <a16:creationId xmlns:a16="http://schemas.microsoft.com/office/drawing/2014/main" id="{00000000-0008-0000-0200-00000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2" name="image3.png">
          <a:extLst>
            <a:ext uri="{FF2B5EF4-FFF2-40B4-BE49-F238E27FC236}">
              <a16:creationId xmlns:a16="http://schemas.microsoft.com/office/drawing/2014/main" id="{00000000-0008-0000-0200-00000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3" name="image3.png">
          <a:extLst>
            <a:ext uri="{FF2B5EF4-FFF2-40B4-BE49-F238E27FC236}">
              <a16:creationId xmlns:a16="http://schemas.microsoft.com/office/drawing/2014/main" id="{00000000-0008-0000-0200-00000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4" name="image3.png">
          <a:extLst>
            <a:ext uri="{FF2B5EF4-FFF2-40B4-BE49-F238E27FC236}">
              <a16:creationId xmlns:a16="http://schemas.microsoft.com/office/drawing/2014/main" id="{00000000-0008-0000-0200-00000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5" name="image3.png">
          <a:extLst>
            <a:ext uri="{FF2B5EF4-FFF2-40B4-BE49-F238E27FC236}">
              <a16:creationId xmlns:a16="http://schemas.microsoft.com/office/drawing/2014/main" id="{00000000-0008-0000-0200-00000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6" name="image3.png">
          <a:extLst>
            <a:ext uri="{FF2B5EF4-FFF2-40B4-BE49-F238E27FC236}">
              <a16:creationId xmlns:a16="http://schemas.microsoft.com/office/drawing/2014/main" id="{00000000-0008-0000-0200-00001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7" name="image3.png">
          <a:extLst>
            <a:ext uri="{FF2B5EF4-FFF2-40B4-BE49-F238E27FC236}">
              <a16:creationId xmlns:a16="http://schemas.microsoft.com/office/drawing/2014/main" id="{00000000-0008-0000-0200-00001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8" name="image3.png">
          <a:extLst>
            <a:ext uri="{FF2B5EF4-FFF2-40B4-BE49-F238E27FC236}">
              <a16:creationId xmlns:a16="http://schemas.microsoft.com/office/drawing/2014/main" id="{00000000-0008-0000-0200-00001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299" name="image3.png">
          <a:extLst>
            <a:ext uri="{FF2B5EF4-FFF2-40B4-BE49-F238E27FC236}">
              <a16:creationId xmlns:a16="http://schemas.microsoft.com/office/drawing/2014/main" id="{00000000-0008-0000-0200-00001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0" name="image3.png">
          <a:extLst>
            <a:ext uri="{FF2B5EF4-FFF2-40B4-BE49-F238E27FC236}">
              <a16:creationId xmlns:a16="http://schemas.microsoft.com/office/drawing/2014/main" id="{00000000-0008-0000-0200-00001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1" name="image3.png">
          <a:extLst>
            <a:ext uri="{FF2B5EF4-FFF2-40B4-BE49-F238E27FC236}">
              <a16:creationId xmlns:a16="http://schemas.microsoft.com/office/drawing/2014/main" id="{00000000-0008-0000-0200-00001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2" name="image3.png">
          <a:extLst>
            <a:ext uri="{FF2B5EF4-FFF2-40B4-BE49-F238E27FC236}">
              <a16:creationId xmlns:a16="http://schemas.microsoft.com/office/drawing/2014/main" id="{00000000-0008-0000-0200-00001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3" name="image3.png">
          <a:extLst>
            <a:ext uri="{FF2B5EF4-FFF2-40B4-BE49-F238E27FC236}">
              <a16:creationId xmlns:a16="http://schemas.microsoft.com/office/drawing/2014/main" id="{00000000-0008-0000-0200-00001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4" name="image3.png">
          <a:extLst>
            <a:ext uri="{FF2B5EF4-FFF2-40B4-BE49-F238E27FC236}">
              <a16:creationId xmlns:a16="http://schemas.microsoft.com/office/drawing/2014/main" id="{00000000-0008-0000-0200-00001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5" name="image3.png">
          <a:extLst>
            <a:ext uri="{FF2B5EF4-FFF2-40B4-BE49-F238E27FC236}">
              <a16:creationId xmlns:a16="http://schemas.microsoft.com/office/drawing/2014/main" id="{00000000-0008-0000-0200-00001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6" name="image3.png">
          <a:extLst>
            <a:ext uri="{FF2B5EF4-FFF2-40B4-BE49-F238E27FC236}">
              <a16:creationId xmlns:a16="http://schemas.microsoft.com/office/drawing/2014/main" id="{00000000-0008-0000-0200-00001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7" name="image3.png">
          <a:extLst>
            <a:ext uri="{FF2B5EF4-FFF2-40B4-BE49-F238E27FC236}">
              <a16:creationId xmlns:a16="http://schemas.microsoft.com/office/drawing/2014/main" id="{00000000-0008-0000-0200-00001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8" name="image3.png">
          <a:extLst>
            <a:ext uri="{FF2B5EF4-FFF2-40B4-BE49-F238E27FC236}">
              <a16:creationId xmlns:a16="http://schemas.microsoft.com/office/drawing/2014/main" id="{00000000-0008-0000-0200-00001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09" name="image3.png">
          <a:extLst>
            <a:ext uri="{FF2B5EF4-FFF2-40B4-BE49-F238E27FC236}">
              <a16:creationId xmlns:a16="http://schemas.microsoft.com/office/drawing/2014/main" id="{00000000-0008-0000-0200-00001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0" name="image3.png">
          <a:extLst>
            <a:ext uri="{FF2B5EF4-FFF2-40B4-BE49-F238E27FC236}">
              <a16:creationId xmlns:a16="http://schemas.microsoft.com/office/drawing/2014/main" id="{00000000-0008-0000-0200-00001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1" name="image3.png">
          <a:extLst>
            <a:ext uri="{FF2B5EF4-FFF2-40B4-BE49-F238E27FC236}">
              <a16:creationId xmlns:a16="http://schemas.microsoft.com/office/drawing/2014/main" id="{00000000-0008-0000-0200-00001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2" name="image3.png">
          <a:extLst>
            <a:ext uri="{FF2B5EF4-FFF2-40B4-BE49-F238E27FC236}">
              <a16:creationId xmlns:a16="http://schemas.microsoft.com/office/drawing/2014/main" id="{00000000-0008-0000-0200-00002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3" name="image3.png">
          <a:extLst>
            <a:ext uri="{FF2B5EF4-FFF2-40B4-BE49-F238E27FC236}">
              <a16:creationId xmlns:a16="http://schemas.microsoft.com/office/drawing/2014/main" id="{00000000-0008-0000-0200-00002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4" name="image3.png">
          <a:extLst>
            <a:ext uri="{FF2B5EF4-FFF2-40B4-BE49-F238E27FC236}">
              <a16:creationId xmlns:a16="http://schemas.microsoft.com/office/drawing/2014/main" id="{00000000-0008-0000-0200-00002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5" name="image3.png">
          <a:extLst>
            <a:ext uri="{FF2B5EF4-FFF2-40B4-BE49-F238E27FC236}">
              <a16:creationId xmlns:a16="http://schemas.microsoft.com/office/drawing/2014/main" id="{00000000-0008-0000-0200-00002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6" name="image3.png">
          <a:extLst>
            <a:ext uri="{FF2B5EF4-FFF2-40B4-BE49-F238E27FC236}">
              <a16:creationId xmlns:a16="http://schemas.microsoft.com/office/drawing/2014/main" id="{00000000-0008-0000-0200-00002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7" name="image3.png">
          <a:extLst>
            <a:ext uri="{FF2B5EF4-FFF2-40B4-BE49-F238E27FC236}">
              <a16:creationId xmlns:a16="http://schemas.microsoft.com/office/drawing/2014/main" id="{00000000-0008-0000-0200-00002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8" name="image3.png">
          <a:extLst>
            <a:ext uri="{FF2B5EF4-FFF2-40B4-BE49-F238E27FC236}">
              <a16:creationId xmlns:a16="http://schemas.microsoft.com/office/drawing/2014/main" id="{00000000-0008-0000-0200-00002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19" name="image3.png">
          <a:extLst>
            <a:ext uri="{FF2B5EF4-FFF2-40B4-BE49-F238E27FC236}">
              <a16:creationId xmlns:a16="http://schemas.microsoft.com/office/drawing/2014/main" id="{00000000-0008-0000-0200-00002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0" name="image3.png">
          <a:extLst>
            <a:ext uri="{FF2B5EF4-FFF2-40B4-BE49-F238E27FC236}">
              <a16:creationId xmlns:a16="http://schemas.microsoft.com/office/drawing/2014/main" id="{00000000-0008-0000-0200-00002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1" name="image3.png">
          <a:extLst>
            <a:ext uri="{FF2B5EF4-FFF2-40B4-BE49-F238E27FC236}">
              <a16:creationId xmlns:a16="http://schemas.microsoft.com/office/drawing/2014/main" id="{00000000-0008-0000-0200-00002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2" name="image3.png">
          <a:extLst>
            <a:ext uri="{FF2B5EF4-FFF2-40B4-BE49-F238E27FC236}">
              <a16:creationId xmlns:a16="http://schemas.microsoft.com/office/drawing/2014/main" id="{00000000-0008-0000-0200-00002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3" name="image3.png">
          <a:extLst>
            <a:ext uri="{FF2B5EF4-FFF2-40B4-BE49-F238E27FC236}">
              <a16:creationId xmlns:a16="http://schemas.microsoft.com/office/drawing/2014/main" id="{00000000-0008-0000-0200-00002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4" name="image3.png">
          <a:extLst>
            <a:ext uri="{FF2B5EF4-FFF2-40B4-BE49-F238E27FC236}">
              <a16:creationId xmlns:a16="http://schemas.microsoft.com/office/drawing/2014/main" id="{00000000-0008-0000-0200-00002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5" name="image3.png">
          <a:extLst>
            <a:ext uri="{FF2B5EF4-FFF2-40B4-BE49-F238E27FC236}">
              <a16:creationId xmlns:a16="http://schemas.microsoft.com/office/drawing/2014/main" id="{00000000-0008-0000-0200-00002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6" name="image3.png">
          <a:extLst>
            <a:ext uri="{FF2B5EF4-FFF2-40B4-BE49-F238E27FC236}">
              <a16:creationId xmlns:a16="http://schemas.microsoft.com/office/drawing/2014/main" id="{00000000-0008-0000-0200-00002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7" name="image3.png">
          <a:extLst>
            <a:ext uri="{FF2B5EF4-FFF2-40B4-BE49-F238E27FC236}">
              <a16:creationId xmlns:a16="http://schemas.microsoft.com/office/drawing/2014/main" id="{00000000-0008-0000-0200-00002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8" name="image3.png">
          <a:extLst>
            <a:ext uri="{FF2B5EF4-FFF2-40B4-BE49-F238E27FC236}">
              <a16:creationId xmlns:a16="http://schemas.microsoft.com/office/drawing/2014/main" id="{00000000-0008-0000-0200-00003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29" name="image3.png">
          <a:extLst>
            <a:ext uri="{FF2B5EF4-FFF2-40B4-BE49-F238E27FC236}">
              <a16:creationId xmlns:a16="http://schemas.microsoft.com/office/drawing/2014/main" id="{00000000-0008-0000-0200-00003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0" name="image3.png">
          <a:extLst>
            <a:ext uri="{FF2B5EF4-FFF2-40B4-BE49-F238E27FC236}">
              <a16:creationId xmlns:a16="http://schemas.microsoft.com/office/drawing/2014/main" id="{00000000-0008-0000-0200-00003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1" name="image3.png">
          <a:extLst>
            <a:ext uri="{FF2B5EF4-FFF2-40B4-BE49-F238E27FC236}">
              <a16:creationId xmlns:a16="http://schemas.microsoft.com/office/drawing/2014/main" id="{00000000-0008-0000-0200-00003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2" name="image3.png">
          <a:extLst>
            <a:ext uri="{FF2B5EF4-FFF2-40B4-BE49-F238E27FC236}">
              <a16:creationId xmlns:a16="http://schemas.microsoft.com/office/drawing/2014/main" id="{00000000-0008-0000-0200-00003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3" name="image3.png">
          <a:extLst>
            <a:ext uri="{FF2B5EF4-FFF2-40B4-BE49-F238E27FC236}">
              <a16:creationId xmlns:a16="http://schemas.microsoft.com/office/drawing/2014/main" id="{00000000-0008-0000-0200-00003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4" name="image3.png">
          <a:extLst>
            <a:ext uri="{FF2B5EF4-FFF2-40B4-BE49-F238E27FC236}">
              <a16:creationId xmlns:a16="http://schemas.microsoft.com/office/drawing/2014/main" id="{00000000-0008-0000-0200-00003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5" name="image3.png">
          <a:extLst>
            <a:ext uri="{FF2B5EF4-FFF2-40B4-BE49-F238E27FC236}">
              <a16:creationId xmlns:a16="http://schemas.microsoft.com/office/drawing/2014/main" id="{00000000-0008-0000-0200-00003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6" name="image3.png">
          <a:extLst>
            <a:ext uri="{FF2B5EF4-FFF2-40B4-BE49-F238E27FC236}">
              <a16:creationId xmlns:a16="http://schemas.microsoft.com/office/drawing/2014/main" id="{00000000-0008-0000-0200-00003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7" name="image3.png">
          <a:extLst>
            <a:ext uri="{FF2B5EF4-FFF2-40B4-BE49-F238E27FC236}">
              <a16:creationId xmlns:a16="http://schemas.microsoft.com/office/drawing/2014/main" id="{00000000-0008-0000-0200-00003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8" name="image3.png">
          <a:extLst>
            <a:ext uri="{FF2B5EF4-FFF2-40B4-BE49-F238E27FC236}">
              <a16:creationId xmlns:a16="http://schemas.microsoft.com/office/drawing/2014/main" id="{00000000-0008-0000-0200-00003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39" name="image3.png">
          <a:extLst>
            <a:ext uri="{FF2B5EF4-FFF2-40B4-BE49-F238E27FC236}">
              <a16:creationId xmlns:a16="http://schemas.microsoft.com/office/drawing/2014/main" id="{00000000-0008-0000-0200-00003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0" name="image3.png">
          <a:extLst>
            <a:ext uri="{FF2B5EF4-FFF2-40B4-BE49-F238E27FC236}">
              <a16:creationId xmlns:a16="http://schemas.microsoft.com/office/drawing/2014/main" id="{00000000-0008-0000-0200-00003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1" name="image3.png">
          <a:extLst>
            <a:ext uri="{FF2B5EF4-FFF2-40B4-BE49-F238E27FC236}">
              <a16:creationId xmlns:a16="http://schemas.microsoft.com/office/drawing/2014/main" id="{00000000-0008-0000-0200-00003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2" name="image3.png">
          <a:extLst>
            <a:ext uri="{FF2B5EF4-FFF2-40B4-BE49-F238E27FC236}">
              <a16:creationId xmlns:a16="http://schemas.microsoft.com/office/drawing/2014/main" id="{00000000-0008-0000-0200-00003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3" name="image3.png">
          <a:extLst>
            <a:ext uri="{FF2B5EF4-FFF2-40B4-BE49-F238E27FC236}">
              <a16:creationId xmlns:a16="http://schemas.microsoft.com/office/drawing/2014/main" id="{00000000-0008-0000-0200-00003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4" name="image3.png">
          <a:extLst>
            <a:ext uri="{FF2B5EF4-FFF2-40B4-BE49-F238E27FC236}">
              <a16:creationId xmlns:a16="http://schemas.microsoft.com/office/drawing/2014/main" id="{00000000-0008-0000-0200-00004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5" name="image3.png">
          <a:extLst>
            <a:ext uri="{FF2B5EF4-FFF2-40B4-BE49-F238E27FC236}">
              <a16:creationId xmlns:a16="http://schemas.microsoft.com/office/drawing/2014/main" id="{00000000-0008-0000-0200-00004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6" name="image3.png">
          <a:extLst>
            <a:ext uri="{FF2B5EF4-FFF2-40B4-BE49-F238E27FC236}">
              <a16:creationId xmlns:a16="http://schemas.microsoft.com/office/drawing/2014/main" id="{00000000-0008-0000-0200-00004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7" name="image3.png">
          <a:extLst>
            <a:ext uri="{FF2B5EF4-FFF2-40B4-BE49-F238E27FC236}">
              <a16:creationId xmlns:a16="http://schemas.microsoft.com/office/drawing/2014/main" id="{00000000-0008-0000-0200-00004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8" name="image3.png">
          <a:extLst>
            <a:ext uri="{FF2B5EF4-FFF2-40B4-BE49-F238E27FC236}">
              <a16:creationId xmlns:a16="http://schemas.microsoft.com/office/drawing/2014/main" id="{00000000-0008-0000-0200-00004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49" name="image3.png">
          <a:extLst>
            <a:ext uri="{FF2B5EF4-FFF2-40B4-BE49-F238E27FC236}">
              <a16:creationId xmlns:a16="http://schemas.microsoft.com/office/drawing/2014/main" id="{00000000-0008-0000-0200-00004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0" name="image3.png">
          <a:extLst>
            <a:ext uri="{FF2B5EF4-FFF2-40B4-BE49-F238E27FC236}">
              <a16:creationId xmlns:a16="http://schemas.microsoft.com/office/drawing/2014/main" id="{00000000-0008-0000-0200-00004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1" name="image3.png">
          <a:extLst>
            <a:ext uri="{FF2B5EF4-FFF2-40B4-BE49-F238E27FC236}">
              <a16:creationId xmlns:a16="http://schemas.microsoft.com/office/drawing/2014/main" id="{00000000-0008-0000-0200-00004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2" name="image3.png">
          <a:extLst>
            <a:ext uri="{FF2B5EF4-FFF2-40B4-BE49-F238E27FC236}">
              <a16:creationId xmlns:a16="http://schemas.microsoft.com/office/drawing/2014/main" id="{00000000-0008-0000-0200-00004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3" name="image3.png">
          <a:extLst>
            <a:ext uri="{FF2B5EF4-FFF2-40B4-BE49-F238E27FC236}">
              <a16:creationId xmlns:a16="http://schemas.microsoft.com/office/drawing/2014/main" id="{00000000-0008-0000-0200-00004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4" name="image3.png">
          <a:extLst>
            <a:ext uri="{FF2B5EF4-FFF2-40B4-BE49-F238E27FC236}">
              <a16:creationId xmlns:a16="http://schemas.microsoft.com/office/drawing/2014/main" id="{00000000-0008-0000-0200-00004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5" name="image3.png">
          <a:extLst>
            <a:ext uri="{FF2B5EF4-FFF2-40B4-BE49-F238E27FC236}">
              <a16:creationId xmlns:a16="http://schemas.microsoft.com/office/drawing/2014/main" id="{00000000-0008-0000-0200-00004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6" name="image3.png">
          <a:extLst>
            <a:ext uri="{FF2B5EF4-FFF2-40B4-BE49-F238E27FC236}">
              <a16:creationId xmlns:a16="http://schemas.microsoft.com/office/drawing/2014/main" id="{00000000-0008-0000-0200-00004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7" name="image3.png">
          <a:extLst>
            <a:ext uri="{FF2B5EF4-FFF2-40B4-BE49-F238E27FC236}">
              <a16:creationId xmlns:a16="http://schemas.microsoft.com/office/drawing/2014/main" id="{00000000-0008-0000-0200-00004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8" name="image3.png">
          <a:extLst>
            <a:ext uri="{FF2B5EF4-FFF2-40B4-BE49-F238E27FC236}">
              <a16:creationId xmlns:a16="http://schemas.microsoft.com/office/drawing/2014/main" id="{00000000-0008-0000-0200-00004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59" name="image3.png">
          <a:extLst>
            <a:ext uri="{FF2B5EF4-FFF2-40B4-BE49-F238E27FC236}">
              <a16:creationId xmlns:a16="http://schemas.microsoft.com/office/drawing/2014/main" id="{00000000-0008-0000-0200-00004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0" name="image3.png">
          <a:extLst>
            <a:ext uri="{FF2B5EF4-FFF2-40B4-BE49-F238E27FC236}">
              <a16:creationId xmlns:a16="http://schemas.microsoft.com/office/drawing/2014/main" id="{00000000-0008-0000-0200-00005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1" name="image3.png">
          <a:extLst>
            <a:ext uri="{FF2B5EF4-FFF2-40B4-BE49-F238E27FC236}">
              <a16:creationId xmlns:a16="http://schemas.microsoft.com/office/drawing/2014/main" id="{00000000-0008-0000-0200-00005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2" name="image3.png">
          <a:extLst>
            <a:ext uri="{FF2B5EF4-FFF2-40B4-BE49-F238E27FC236}">
              <a16:creationId xmlns:a16="http://schemas.microsoft.com/office/drawing/2014/main" id="{00000000-0008-0000-0200-00005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3" name="image3.png">
          <a:extLst>
            <a:ext uri="{FF2B5EF4-FFF2-40B4-BE49-F238E27FC236}">
              <a16:creationId xmlns:a16="http://schemas.microsoft.com/office/drawing/2014/main" id="{00000000-0008-0000-0200-00005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4" name="image3.png">
          <a:extLst>
            <a:ext uri="{FF2B5EF4-FFF2-40B4-BE49-F238E27FC236}">
              <a16:creationId xmlns:a16="http://schemas.microsoft.com/office/drawing/2014/main" id="{00000000-0008-0000-0200-00005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5" name="image3.png">
          <a:extLst>
            <a:ext uri="{FF2B5EF4-FFF2-40B4-BE49-F238E27FC236}">
              <a16:creationId xmlns:a16="http://schemas.microsoft.com/office/drawing/2014/main" id="{00000000-0008-0000-0200-00005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6" name="image3.png">
          <a:extLst>
            <a:ext uri="{FF2B5EF4-FFF2-40B4-BE49-F238E27FC236}">
              <a16:creationId xmlns:a16="http://schemas.microsoft.com/office/drawing/2014/main" id="{00000000-0008-0000-0200-00005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7" name="image3.png">
          <a:extLst>
            <a:ext uri="{FF2B5EF4-FFF2-40B4-BE49-F238E27FC236}">
              <a16:creationId xmlns:a16="http://schemas.microsoft.com/office/drawing/2014/main" id="{00000000-0008-0000-0200-00005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8" name="image3.png">
          <a:extLst>
            <a:ext uri="{FF2B5EF4-FFF2-40B4-BE49-F238E27FC236}">
              <a16:creationId xmlns:a16="http://schemas.microsoft.com/office/drawing/2014/main" id="{00000000-0008-0000-0200-00005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69" name="image3.png">
          <a:extLst>
            <a:ext uri="{FF2B5EF4-FFF2-40B4-BE49-F238E27FC236}">
              <a16:creationId xmlns:a16="http://schemas.microsoft.com/office/drawing/2014/main" id="{00000000-0008-0000-0200-00005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0" name="image3.png">
          <a:extLst>
            <a:ext uri="{FF2B5EF4-FFF2-40B4-BE49-F238E27FC236}">
              <a16:creationId xmlns:a16="http://schemas.microsoft.com/office/drawing/2014/main" id="{00000000-0008-0000-0200-00005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1" name="image3.png">
          <a:extLst>
            <a:ext uri="{FF2B5EF4-FFF2-40B4-BE49-F238E27FC236}">
              <a16:creationId xmlns:a16="http://schemas.microsoft.com/office/drawing/2014/main" id="{00000000-0008-0000-0200-00005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2" name="image3.png">
          <a:extLst>
            <a:ext uri="{FF2B5EF4-FFF2-40B4-BE49-F238E27FC236}">
              <a16:creationId xmlns:a16="http://schemas.microsoft.com/office/drawing/2014/main" id="{00000000-0008-0000-0200-00005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3" name="image3.png">
          <a:extLst>
            <a:ext uri="{FF2B5EF4-FFF2-40B4-BE49-F238E27FC236}">
              <a16:creationId xmlns:a16="http://schemas.microsoft.com/office/drawing/2014/main" id="{00000000-0008-0000-0200-00005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4" name="image3.png">
          <a:extLst>
            <a:ext uri="{FF2B5EF4-FFF2-40B4-BE49-F238E27FC236}">
              <a16:creationId xmlns:a16="http://schemas.microsoft.com/office/drawing/2014/main" id="{00000000-0008-0000-0200-00005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5" name="image3.png">
          <a:extLst>
            <a:ext uri="{FF2B5EF4-FFF2-40B4-BE49-F238E27FC236}">
              <a16:creationId xmlns:a16="http://schemas.microsoft.com/office/drawing/2014/main" id="{00000000-0008-0000-0200-00005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6" name="image3.png">
          <a:extLst>
            <a:ext uri="{FF2B5EF4-FFF2-40B4-BE49-F238E27FC236}">
              <a16:creationId xmlns:a16="http://schemas.microsoft.com/office/drawing/2014/main" id="{00000000-0008-0000-0200-00006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7" name="image3.png">
          <a:extLst>
            <a:ext uri="{FF2B5EF4-FFF2-40B4-BE49-F238E27FC236}">
              <a16:creationId xmlns:a16="http://schemas.microsoft.com/office/drawing/2014/main" id="{00000000-0008-0000-0200-00006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8" name="image3.png">
          <a:extLst>
            <a:ext uri="{FF2B5EF4-FFF2-40B4-BE49-F238E27FC236}">
              <a16:creationId xmlns:a16="http://schemas.microsoft.com/office/drawing/2014/main" id="{00000000-0008-0000-0200-00006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79" name="image3.png">
          <a:extLst>
            <a:ext uri="{FF2B5EF4-FFF2-40B4-BE49-F238E27FC236}">
              <a16:creationId xmlns:a16="http://schemas.microsoft.com/office/drawing/2014/main" id="{00000000-0008-0000-0200-00006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0" name="image3.png">
          <a:extLst>
            <a:ext uri="{FF2B5EF4-FFF2-40B4-BE49-F238E27FC236}">
              <a16:creationId xmlns:a16="http://schemas.microsoft.com/office/drawing/2014/main" id="{00000000-0008-0000-0200-00006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1" name="image3.png">
          <a:extLst>
            <a:ext uri="{FF2B5EF4-FFF2-40B4-BE49-F238E27FC236}">
              <a16:creationId xmlns:a16="http://schemas.microsoft.com/office/drawing/2014/main" id="{00000000-0008-0000-0200-00006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2" name="image3.png">
          <a:extLst>
            <a:ext uri="{FF2B5EF4-FFF2-40B4-BE49-F238E27FC236}">
              <a16:creationId xmlns:a16="http://schemas.microsoft.com/office/drawing/2014/main" id="{00000000-0008-0000-0200-00006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3" name="image3.png">
          <a:extLst>
            <a:ext uri="{FF2B5EF4-FFF2-40B4-BE49-F238E27FC236}">
              <a16:creationId xmlns:a16="http://schemas.microsoft.com/office/drawing/2014/main" id="{00000000-0008-0000-0200-00006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4" name="image3.png">
          <a:extLst>
            <a:ext uri="{FF2B5EF4-FFF2-40B4-BE49-F238E27FC236}">
              <a16:creationId xmlns:a16="http://schemas.microsoft.com/office/drawing/2014/main" id="{00000000-0008-0000-0200-00006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5" name="image3.png">
          <a:extLst>
            <a:ext uri="{FF2B5EF4-FFF2-40B4-BE49-F238E27FC236}">
              <a16:creationId xmlns:a16="http://schemas.microsoft.com/office/drawing/2014/main" id="{00000000-0008-0000-0200-00006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6" name="image3.png">
          <a:extLst>
            <a:ext uri="{FF2B5EF4-FFF2-40B4-BE49-F238E27FC236}">
              <a16:creationId xmlns:a16="http://schemas.microsoft.com/office/drawing/2014/main" id="{00000000-0008-0000-0200-00006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7" name="image3.png">
          <a:extLst>
            <a:ext uri="{FF2B5EF4-FFF2-40B4-BE49-F238E27FC236}">
              <a16:creationId xmlns:a16="http://schemas.microsoft.com/office/drawing/2014/main" id="{00000000-0008-0000-0200-00006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8" name="image3.png">
          <a:extLst>
            <a:ext uri="{FF2B5EF4-FFF2-40B4-BE49-F238E27FC236}">
              <a16:creationId xmlns:a16="http://schemas.microsoft.com/office/drawing/2014/main" id="{00000000-0008-0000-0200-00006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89" name="image3.png">
          <a:extLst>
            <a:ext uri="{FF2B5EF4-FFF2-40B4-BE49-F238E27FC236}">
              <a16:creationId xmlns:a16="http://schemas.microsoft.com/office/drawing/2014/main" id="{00000000-0008-0000-0200-00006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0" name="image3.png">
          <a:extLst>
            <a:ext uri="{FF2B5EF4-FFF2-40B4-BE49-F238E27FC236}">
              <a16:creationId xmlns:a16="http://schemas.microsoft.com/office/drawing/2014/main" id="{00000000-0008-0000-0200-00006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1" name="image3.png">
          <a:extLst>
            <a:ext uri="{FF2B5EF4-FFF2-40B4-BE49-F238E27FC236}">
              <a16:creationId xmlns:a16="http://schemas.microsoft.com/office/drawing/2014/main" id="{00000000-0008-0000-0200-00006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2" name="image3.png">
          <a:extLst>
            <a:ext uri="{FF2B5EF4-FFF2-40B4-BE49-F238E27FC236}">
              <a16:creationId xmlns:a16="http://schemas.microsoft.com/office/drawing/2014/main" id="{00000000-0008-0000-0200-00007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3" name="image3.png">
          <a:extLst>
            <a:ext uri="{FF2B5EF4-FFF2-40B4-BE49-F238E27FC236}">
              <a16:creationId xmlns:a16="http://schemas.microsoft.com/office/drawing/2014/main" id="{00000000-0008-0000-0200-00007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4" name="image3.png">
          <a:extLst>
            <a:ext uri="{FF2B5EF4-FFF2-40B4-BE49-F238E27FC236}">
              <a16:creationId xmlns:a16="http://schemas.microsoft.com/office/drawing/2014/main" id="{00000000-0008-0000-0200-00007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5" name="image3.png">
          <a:extLst>
            <a:ext uri="{FF2B5EF4-FFF2-40B4-BE49-F238E27FC236}">
              <a16:creationId xmlns:a16="http://schemas.microsoft.com/office/drawing/2014/main" id="{00000000-0008-0000-0200-00007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6" name="image3.png">
          <a:extLst>
            <a:ext uri="{FF2B5EF4-FFF2-40B4-BE49-F238E27FC236}">
              <a16:creationId xmlns:a16="http://schemas.microsoft.com/office/drawing/2014/main" id="{00000000-0008-0000-0200-00007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7" name="image3.png">
          <a:extLst>
            <a:ext uri="{FF2B5EF4-FFF2-40B4-BE49-F238E27FC236}">
              <a16:creationId xmlns:a16="http://schemas.microsoft.com/office/drawing/2014/main" id="{00000000-0008-0000-0200-00007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8" name="image3.png">
          <a:extLst>
            <a:ext uri="{FF2B5EF4-FFF2-40B4-BE49-F238E27FC236}">
              <a16:creationId xmlns:a16="http://schemas.microsoft.com/office/drawing/2014/main" id="{00000000-0008-0000-0200-00007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399" name="image3.png">
          <a:extLst>
            <a:ext uri="{FF2B5EF4-FFF2-40B4-BE49-F238E27FC236}">
              <a16:creationId xmlns:a16="http://schemas.microsoft.com/office/drawing/2014/main" id="{00000000-0008-0000-0200-00007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0" name="image3.png">
          <a:extLst>
            <a:ext uri="{FF2B5EF4-FFF2-40B4-BE49-F238E27FC236}">
              <a16:creationId xmlns:a16="http://schemas.microsoft.com/office/drawing/2014/main" id="{00000000-0008-0000-0200-00007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1" name="image3.png">
          <a:extLst>
            <a:ext uri="{FF2B5EF4-FFF2-40B4-BE49-F238E27FC236}">
              <a16:creationId xmlns:a16="http://schemas.microsoft.com/office/drawing/2014/main" id="{00000000-0008-0000-0200-00007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2" name="image3.png">
          <a:extLst>
            <a:ext uri="{FF2B5EF4-FFF2-40B4-BE49-F238E27FC236}">
              <a16:creationId xmlns:a16="http://schemas.microsoft.com/office/drawing/2014/main" id="{00000000-0008-0000-0200-00007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3" name="image3.png">
          <a:extLst>
            <a:ext uri="{FF2B5EF4-FFF2-40B4-BE49-F238E27FC236}">
              <a16:creationId xmlns:a16="http://schemas.microsoft.com/office/drawing/2014/main" id="{00000000-0008-0000-0200-00007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4" name="image3.png">
          <a:extLst>
            <a:ext uri="{FF2B5EF4-FFF2-40B4-BE49-F238E27FC236}">
              <a16:creationId xmlns:a16="http://schemas.microsoft.com/office/drawing/2014/main" id="{00000000-0008-0000-0200-00007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5" name="image3.png">
          <a:extLst>
            <a:ext uri="{FF2B5EF4-FFF2-40B4-BE49-F238E27FC236}">
              <a16:creationId xmlns:a16="http://schemas.microsoft.com/office/drawing/2014/main" id="{00000000-0008-0000-0200-00007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06" name="image3.png">
          <a:extLst>
            <a:ext uri="{FF2B5EF4-FFF2-40B4-BE49-F238E27FC236}">
              <a16:creationId xmlns:a16="http://schemas.microsoft.com/office/drawing/2014/main" id="{00000000-0008-0000-0200-00007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07" name="image3.png">
          <a:extLst>
            <a:ext uri="{FF2B5EF4-FFF2-40B4-BE49-F238E27FC236}">
              <a16:creationId xmlns:a16="http://schemas.microsoft.com/office/drawing/2014/main" id="{00000000-0008-0000-0200-00007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08" name="image3.png">
          <a:extLst>
            <a:ext uri="{FF2B5EF4-FFF2-40B4-BE49-F238E27FC236}">
              <a16:creationId xmlns:a16="http://schemas.microsoft.com/office/drawing/2014/main" id="{00000000-0008-0000-0200-00008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09" name="image3.png">
          <a:extLst>
            <a:ext uri="{FF2B5EF4-FFF2-40B4-BE49-F238E27FC236}">
              <a16:creationId xmlns:a16="http://schemas.microsoft.com/office/drawing/2014/main" id="{00000000-0008-0000-0200-00008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0" name="image3.png">
          <a:extLst>
            <a:ext uri="{FF2B5EF4-FFF2-40B4-BE49-F238E27FC236}">
              <a16:creationId xmlns:a16="http://schemas.microsoft.com/office/drawing/2014/main" id="{00000000-0008-0000-0200-00008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1" name="image3.png">
          <a:extLst>
            <a:ext uri="{FF2B5EF4-FFF2-40B4-BE49-F238E27FC236}">
              <a16:creationId xmlns:a16="http://schemas.microsoft.com/office/drawing/2014/main" id="{00000000-0008-0000-0200-00008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2" name="image3.png">
          <a:extLst>
            <a:ext uri="{FF2B5EF4-FFF2-40B4-BE49-F238E27FC236}">
              <a16:creationId xmlns:a16="http://schemas.microsoft.com/office/drawing/2014/main" id="{00000000-0008-0000-0200-00008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3" name="image3.png">
          <a:extLst>
            <a:ext uri="{FF2B5EF4-FFF2-40B4-BE49-F238E27FC236}">
              <a16:creationId xmlns:a16="http://schemas.microsoft.com/office/drawing/2014/main" id="{00000000-0008-0000-0200-00008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4" name="image3.png">
          <a:extLst>
            <a:ext uri="{FF2B5EF4-FFF2-40B4-BE49-F238E27FC236}">
              <a16:creationId xmlns:a16="http://schemas.microsoft.com/office/drawing/2014/main" id="{00000000-0008-0000-0200-00008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5" name="image3.png">
          <a:extLst>
            <a:ext uri="{FF2B5EF4-FFF2-40B4-BE49-F238E27FC236}">
              <a16:creationId xmlns:a16="http://schemas.microsoft.com/office/drawing/2014/main" id="{00000000-0008-0000-0200-00008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6" name="image3.png">
          <a:extLst>
            <a:ext uri="{FF2B5EF4-FFF2-40B4-BE49-F238E27FC236}">
              <a16:creationId xmlns:a16="http://schemas.microsoft.com/office/drawing/2014/main" id="{00000000-0008-0000-0200-00008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7" name="image3.png">
          <a:extLst>
            <a:ext uri="{FF2B5EF4-FFF2-40B4-BE49-F238E27FC236}">
              <a16:creationId xmlns:a16="http://schemas.microsoft.com/office/drawing/2014/main" id="{00000000-0008-0000-0200-00008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8" name="image3.png">
          <a:extLst>
            <a:ext uri="{FF2B5EF4-FFF2-40B4-BE49-F238E27FC236}">
              <a16:creationId xmlns:a16="http://schemas.microsoft.com/office/drawing/2014/main" id="{00000000-0008-0000-0200-00008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19" name="image3.png">
          <a:extLst>
            <a:ext uri="{FF2B5EF4-FFF2-40B4-BE49-F238E27FC236}">
              <a16:creationId xmlns:a16="http://schemas.microsoft.com/office/drawing/2014/main" id="{00000000-0008-0000-0200-00008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0" name="image3.png">
          <a:extLst>
            <a:ext uri="{FF2B5EF4-FFF2-40B4-BE49-F238E27FC236}">
              <a16:creationId xmlns:a16="http://schemas.microsoft.com/office/drawing/2014/main" id="{00000000-0008-0000-0200-00008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1" name="image3.png">
          <a:extLst>
            <a:ext uri="{FF2B5EF4-FFF2-40B4-BE49-F238E27FC236}">
              <a16:creationId xmlns:a16="http://schemas.microsoft.com/office/drawing/2014/main" id="{00000000-0008-0000-0200-00008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2" name="image3.png">
          <a:extLst>
            <a:ext uri="{FF2B5EF4-FFF2-40B4-BE49-F238E27FC236}">
              <a16:creationId xmlns:a16="http://schemas.microsoft.com/office/drawing/2014/main" id="{00000000-0008-0000-0200-00008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3" name="image3.png">
          <a:extLst>
            <a:ext uri="{FF2B5EF4-FFF2-40B4-BE49-F238E27FC236}">
              <a16:creationId xmlns:a16="http://schemas.microsoft.com/office/drawing/2014/main" id="{00000000-0008-0000-0200-00008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4" name="image3.png">
          <a:extLst>
            <a:ext uri="{FF2B5EF4-FFF2-40B4-BE49-F238E27FC236}">
              <a16:creationId xmlns:a16="http://schemas.microsoft.com/office/drawing/2014/main" id="{00000000-0008-0000-0200-00009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5" name="image3.png">
          <a:extLst>
            <a:ext uri="{FF2B5EF4-FFF2-40B4-BE49-F238E27FC236}">
              <a16:creationId xmlns:a16="http://schemas.microsoft.com/office/drawing/2014/main" id="{00000000-0008-0000-0200-00009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6" name="image3.png">
          <a:extLst>
            <a:ext uri="{FF2B5EF4-FFF2-40B4-BE49-F238E27FC236}">
              <a16:creationId xmlns:a16="http://schemas.microsoft.com/office/drawing/2014/main" id="{00000000-0008-0000-0200-00009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7" name="image3.png">
          <a:extLst>
            <a:ext uri="{FF2B5EF4-FFF2-40B4-BE49-F238E27FC236}">
              <a16:creationId xmlns:a16="http://schemas.microsoft.com/office/drawing/2014/main" id="{00000000-0008-0000-0200-00009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8" name="image3.png">
          <a:extLst>
            <a:ext uri="{FF2B5EF4-FFF2-40B4-BE49-F238E27FC236}">
              <a16:creationId xmlns:a16="http://schemas.microsoft.com/office/drawing/2014/main" id="{00000000-0008-0000-0200-00009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29" name="image3.png">
          <a:extLst>
            <a:ext uri="{FF2B5EF4-FFF2-40B4-BE49-F238E27FC236}">
              <a16:creationId xmlns:a16="http://schemas.microsoft.com/office/drawing/2014/main" id="{00000000-0008-0000-0200-00009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0" name="image3.png">
          <a:extLst>
            <a:ext uri="{FF2B5EF4-FFF2-40B4-BE49-F238E27FC236}">
              <a16:creationId xmlns:a16="http://schemas.microsoft.com/office/drawing/2014/main" id="{00000000-0008-0000-0200-00009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1" name="image3.png">
          <a:extLst>
            <a:ext uri="{FF2B5EF4-FFF2-40B4-BE49-F238E27FC236}">
              <a16:creationId xmlns:a16="http://schemas.microsoft.com/office/drawing/2014/main" id="{00000000-0008-0000-0200-00009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2" name="image3.png">
          <a:extLst>
            <a:ext uri="{FF2B5EF4-FFF2-40B4-BE49-F238E27FC236}">
              <a16:creationId xmlns:a16="http://schemas.microsoft.com/office/drawing/2014/main" id="{00000000-0008-0000-0200-00009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3" name="image3.png">
          <a:extLst>
            <a:ext uri="{FF2B5EF4-FFF2-40B4-BE49-F238E27FC236}">
              <a16:creationId xmlns:a16="http://schemas.microsoft.com/office/drawing/2014/main" id="{00000000-0008-0000-0200-00009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4" name="image3.png">
          <a:extLst>
            <a:ext uri="{FF2B5EF4-FFF2-40B4-BE49-F238E27FC236}">
              <a16:creationId xmlns:a16="http://schemas.microsoft.com/office/drawing/2014/main" id="{00000000-0008-0000-0200-00009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5" name="image3.png">
          <a:extLst>
            <a:ext uri="{FF2B5EF4-FFF2-40B4-BE49-F238E27FC236}">
              <a16:creationId xmlns:a16="http://schemas.microsoft.com/office/drawing/2014/main" id="{00000000-0008-0000-0200-00009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6" name="image3.png">
          <a:extLst>
            <a:ext uri="{FF2B5EF4-FFF2-40B4-BE49-F238E27FC236}">
              <a16:creationId xmlns:a16="http://schemas.microsoft.com/office/drawing/2014/main" id="{00000000-0008-0000-0200-00009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7" name="image3.png">
          <a:extLst>
            <a:ext uri="{FF2B5EF4-FFF2-40B4-BE49-F238E27FC236}">
              <a16:creationId xmlns:a16="http://schemas.microsoft.com/office/drawing/2014/main" id="{00000000-0008-0000-0200-00009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18</xdr:row>
      <xdr:rowOff>2752725</xdr:rowOff>
    </xdr:from>
    <xdr:ext cx="2009775" cy="0"/>
    <xdr:pic>
      <xdr:nvPicPr>
        <xdr:cNvPr id="1438" name="image3.png">
          <a:extLst>
            <a:ext uri="{FF2B5EF4-FFF2-40B4-BE49-F238E27FC236}">
              <a16:creationId xmlns:a16="http://schemas.microsoft.com/office/drawing/2014/main" id="{00000000-0008-0000-0200-00009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39" name="image3.png">
          <a:extLst>
            <a:ext uri="{FF2B5EF4-FFF2-40B4-BE49-F238E27FC236}">
              <a16:creationId xmlns:a16="http://schemas.microsoft.com/office/drawing/2014/main" id="{00000000-0008-0000-0200-00009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0" name="image3.png">
          <a:extLst>
            <a:ext uri="{FF2B5EF4-FFF2-40B4-BE49-F238E27FC236}">
              <a16:creationId xmlns:a16="http://schemas.microsoft.com/office/drawing/2014/main" id="{00000000-0008-0000-0200-0000A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1" name="image3.png">
          <a:extLst>
            <a:ext uri="{FF2B5EF4-FFF2-40B4-BE49-F238E27FC236}">
              <a16:creationId xmlns:a16="http://schemas.microsoft.com/office/drawing/2014/main" id="{00000000-0008-0000-0200-0000A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2" name="image3.png">
          <a:extLst>
            <a:ext uri="{FF2B5EF4-FFF2-40B4-BE49-F238E27FC236}">
              <a16:creationId xmlns:a16="http://schemas.microsoft.com/office/drawing/2014/main" id="{00000000-0008-0000-0200-0000A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3" name="image3.png">
          <a:extLst>
            <a:ext uri="{FF2B5EF4-FFF2-40B4-BE49-F238E27FC236}">
              <a16:creationId xmlns:a16="http://schemas.microsoft.com/office/drawing/2014/main" id="{00000000-0008-0000-0200-0000A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4" name="image3.png">
          <a:extLst>
            <a:ext uri="{FF2B5EF4-FFF2-40B4-BE49-F238E27FC236}">
              <a16:creationId xmlns:a16="http://schemas.microsoft.com/office/drawing/2014/main" id="{00000000-0008-0000-0200-0000A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5" name="image3.png">
          <a:extLst>
            <a:ext uri="{FF2B5EF4-FFF2-40B4-BE49-F238E27FC236}">
              <a16:creationId xmlns:a16="http://schemas.microsoft.com/office/drawing/2014/main" id="{00000000-0008-0000-0200-0000A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6" name="image3.png">
          <a:extLst>
            <a:ext uri="{FF2B5EF4-FFF2-40B4-BE49-F238E27FC236}">
              <a16:creationId xmlns:a16="http://schemas.microsoft.com/office/drawing/2014/main" id="{00000000-0008-0000-0200-0000A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7" name="image3.png">
          <a:extLst>
            <a:ext uri="{FF2B5EF4-FFF2-40B4-BE49-F238E27FC236}">
              <a16:creationId xmlns:a16="http://schemas.microsoft.com/office/drawing/2014/main" id="{00000000-0008-0000-0200-0000A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8" name="image3.png">
          <a:extLst>
            <a:ext uri="{FF2B5EF4-FFF2-40B4-BE49-F238E27FC236}">
              <a16:creationId xmlns:a16="http://schemas.microsoft.com/office/drawing/2014/main" id="{00000000-0008-0000-0200-0000A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49" name="image3.png">
          <a:extLst>
            <a:ext uri="{FF2B5EF4-FFF2-40B4-BE49-F238E27FC236}">
              <a16:creationId xmlns:a16="http://schemas.microsoft.com/office/drawing/2014/main" id="{00000000-0008-0000-0200-0000A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0" name="image3.png">
          <a:extLst>
            <a:ext uri="{FF2B5EF4-FFF2-40B4-BE49-F238E27FC236}">
              <a16:creationId xmlns:a16="http://schemas.microsoft.com/office/drawing/2014/main" id="{00000000-0008-0000-0200-0000A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1" name="image3.png">
          <a:extLst>
            <a:ext uri="{FF2B5EF4-FFF2-40B4-BE49-F238E27FC236}">
              <a16:creationId xmlns:a16="http://schemas.microsoft.com/office/drawing/2014/main" id="{00000000-0008-0000-0200-0000A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2" name="image3.png">
          <a:extLst>
            <a:ext uri="{FF2B5EF4-FFF2-40B4-BE49-F238E27FC236}">
              <a16:creationId xmlns:a16="http://schemas.microsoft.com/office/drawing/2014/main" id="{00000000-0008-0000-0200-0000A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3" name="image3.png">
          <a:extLst>
            <a:ext uri="{FF2B5EF4-FFF2-40B4-BE49-F238E27FC236}">
              <a16:creationId xmlns:a16="http://schemas.microsoft.com/office/drawing/2014/main" id="{00000000-0008-0000-0200-0000A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4" name="image3.png">
          <a:extLst>
            <a:ext uri="{FF2B5EF4-FFF2-40B4-BE49-F238E27FC236}">
              <a16:creationId xmlns:a16="http://schemas.microsoft.com/office/drawing/2014/main" id="{00000000-0008-0000-0200-0000A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5" name="image3.png">
          <a:extLst>
            <a:ext uri="{FF2B5EF4-FFF2-40B4-BE49-F238E27FC236}">
              <a16:creationId xmlns:a16="http://schemas.microsoft.com/office/drawing/2014/main" id="{00000000-0008-0000-0200-0000A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6" name="image3.png">
          <a:extLst>
            <a:ext uri="{FF2B5EF4-FFF2-40B4-BE49-F238E27FC236}">
              <a16:creationId xmlns:a16="http://schemas.microsoft.com/office/drawing/2014/main" id="{00000000-0008-0000-0200-0000B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7" name="image3.png">
          <a:extLst>
            <a:ext uri="{FF2B5EF4-FFF2-40B4-BE49-F238E27FC236}">
              <a16:creationId xmlns:a16="http://schemas.microsoft.com/office/drawing/2014/main" id="{00000000-0008-0000-0200-0000B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8" name="image3.png">
          <a:extLst>
            <a:ext uri="{FF2B5EF4-FFF2-40B4-BE49-F238E27FC236}">
              <a16:creationId xmlns:a16="http://schemas.microsoft.com/office/drawing/2014/main" id="{00000000-0008-0000-0200-0000B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59" name="image3.png">
          <a:extLst>
            <a:ext uri="{FF2B5EF4-FFF2-40B4-BE49-F238E27FC236}">
              <a16:creationId xmlns:a16="http://schemas.microsoft.com/office/drawing/2014/main" id="{00000000-0008-0000-0200-0000B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0" name="image3.png">
          <a:extLst>
            <a:ext uri="{FF2B5EF4-FFF2-40B4-BE49-F238E27FC236}">
              <a16:creationId xmlns:a16="http://schemas.microsoft.com/office/drawing/2014/main" id="{00000000-0008-0000-0200-0000B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1" name="image3.png">
          <a:extLst>
            <a:ext uri="{FF2B5EF4-FFF2-40B4-BE49-F238E27FC236}">
              <a16:creationId xmlns:a16="http://schemas.microsoft.com/office/drawing/2014/main" id="{00000000-0008-0000-0200-0000B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2" name="image3.png">
          <a:extLst>
            <a:ext uri="{FF2B5EF4-FFF2-40B4-BE49-F238E27FC236}">
              <a16:creationId xmlns:a16="http://schemas.microsoft.com/office/drawing/2014/main" id="{00000000-0008-0000-0200-0000B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3" name="image3.png">
          <a:extLst>
            <a:ext uri="{FF2B5EF4-FFF2-40B4-BE49-F238E27FC236}">
              <a16:creationId xmlns:a16="http://schemas.microsoft.com/office/drawing/2014/main" id="{00000000-0008-0000-0200-0000B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4" name="image3.png">
          <a:extLst>
            <a:ext uri="{FF2B5EF4-FFF2-40B4-BE49-F238E27FC236}">
              <a16:creationId xmlns:a16="http://schemas.microsoft.com/office/drawing/2014/main" id="{00000000-0008-0000-0200-0000B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5" name="image3.png">
          <a:extLst>
            <a:ext uri="{FF2B5EF4-FFF2-40B4-BE49-F238E27FC236}">
              <a16:creationId xmlns:a16="http://schemas.microsoft.com/office/drawing/2014/main" id="{00000000-0008-0000-0200-0000B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6" name="image3.png">
          <a:extLst>
            <a:ext uri="{FF2B5EF4-FFF2-40B4-BE49-F238E27FC236}">
              <a16:creationId xmlns:a16="http://schemas.microsoft.com/office/drawing/2014/main" id="{00000000-0008-0000-0200-0000B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7" name="image3.png">
          <a:extLst>
            <a:ext uri="{FF2B5EF4-FFF2-40B4-BE49-F238E27FC236}">
              <a16:creationId xmlns:a16="http://schemas.microsoft.com/office/drawing/2014/main" id="{00000000-0008-0000-0200-0000B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8" name="image3.png">
          <a:extLst>
            <a:ext uri="{FF2B5EF4-FFF2-40B4-BE49-F238E27FC236}">
              <a16:creationId xmlns:a16="http://schemas.microsoft.com/office/drawing/2014/main" id="{00000000-0008-0000-0200-0000B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69" name="image3.png">
          <a:extLst>
            <a:ext uri="{FF2B5EF4-FFF2-40B4-BE49-F238E27FC236}">
              <a16:creationId xmlns:a16="http://schemas.microsoft.com/office/drawing/2014/main" id="{00000000-0008-0000-0200-0000B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0" name="image3.png">
          <a:extLst>
            <a:ext uri="{FF2B5EF4-FFF2-40B4-BE49-F238E27FC236}">
              <a16:creationId xmlns:a16="http://schemas.microsoft.com/office/drawing/2014/main" id="{00000000-0008-0000-0200-0000B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1" name="image3.png">
          <a:extLst>
            <a:ext uri="{FF2B5EF4-FFF2-40B4-BE49-F238E27FC236}">
              <a16:creationId xmlns:a16="http://schemas.microsoft.com/office/drawing/2014/main" id="{00000000-0008-0000-0200-0000B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2" name="image3.png">
          <a:extLst>
            <a:ext uri="{FF2B5EF4-FFF2-40B4-BE49-F238E27FC236}">
              <a16:creationId xmlns:a16="http://schemas.microsoft.com/office/drawing/2014/main" id="{00000000-0008-0000-0200-0000C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3" name="image3.png">
          <a:extLst>
            <a:ext uri="{FF2B5EF4-FFF2-40B4-BE49-F238E27FC236}">
              <a16:creationId xmlns:a16="http://schemas.microsoft.com/office/drawing/2014/main" id="{00000000-0008-0000-0200-0000C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4" name="image3.png">
          <a:extLst>
            <a:ext uri="{FF2B5EF4-FFF2-40B4-BE49-F238E27FC236}">
              <a16:creationId xmlns:a16="http://schemas.microsoft.com/office/drawing/2014/main" id="{00000000-0008-0000-0200-0000C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5" name="image3.png">
          <a:extLst>
            <a:ext uri="{FF2B5EF4-FFF2-40B4-BE49-F238E27FC236}">
              <a16:creationId xmlns:a16="http://schemas.microsoft.com/office/drawing/2014/main" id="{00000000-0008-0000-0200-0000C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6" name="image3.png">
          <a:extLst>
            <a:ext uri="{FF2B5EF4-FFF2-40B4-BE49-F238E27FC236}">
              <a16:creationId xmlns:a16="http://schemas.microsoft.com/office/drawing/2014/main" id="{00000000-0008-0000-0200-0000C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7" name="image3.png">
          <a:extLst>
            <a:ext uri="{FF2B5EF4-FFF2-40B4-BE49-F238E27FC236}">
              <a16:creationId xmlns:a16="http://schemas.microsoft.com/office/drawing/2014/main" id="{00000000-0008-0000-0200-0000C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8" name="image3.png">
          <a:extLst>
            <a:ext uri="{FF2B5EF4-FFF2-40B4-BE49-F238E27FC236}">
              <a16:creationId xmlns:a16="http://schemas.microsoft.com/office/drawing/2014/main" id="{00000000-0008-0000-0200-0000C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79" name="image3.png">
          <a:extLst>
            <a:ext uri="{FF2B5EF4-FFF2-40B4-BE49-F238E27FC236}">
              <a16:creationId xmlns:a16="http://schemas.microsoft.com/office/drawing/2014/main" id="{00000000-0008-0000-0200-0000C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0" name="image3.png">
          <a:extLst>
            <a:ext uri="{FF2B5EF4-FFF2-40B4-BE49-F238E27FC236}">
              <a16:creationId xmlns:a16="http://schemas.microsoft.com/office/drawing/2014/main" id="{00000000-0008-0000-0200-0000C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1" name="image3.png">
          <a:extLst>
            <a:ext uri="{FF2B5EF4-FFF2-40B4-BE49-F238E27FC236}">
              <a16:creationId xmlns:a16="http://schemas.microsoft.com/office/drawing/2014/main" id="{00000000-0008-0000-0200-0000C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2" name="image3.png">
          <a:extLst>
            <a:ext uri="{FF2B5EF4-FFF2-40B4-BE49-F238E27FC236}">
              <a16:creationId xmlns:a16="http://schemas.microsoft.com/office/drawing/2014/main" id="{00000000-0008-0000-0200-0000C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3" name="image3.png">
          <a:extLst>
            <a:ext uri="{FF2B5EF4-FFF2-40B4-BE49-F238E27FC236}">
              <a16:creationId xmlns:a16="http://schemas.microsoft.com/office/drawing/2014/main" id="{00000000-0008-0000-0200-0000C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4" name="image3.png">
          <a:extLst>
            <a:ext uri="{FF2B5EF4-FFF2-40B4-BE49-F238E27FC236}">
              <a16:creationId xmlns:a16="http://schemas.microsoft.com/office/drawing/2014/main" id="{00000000-0008-0000-0200-0000C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5" name="image3.png">
          <a:extLst>
            <a:ext uri="{FF2B5EF4-FFF2-40B4-BE49-F238E27FC236}">
              <a16:creationId xmlns:a16="http://schemas.microsoft.com/office/drawing/2014/main" id="{00000000-0008-0000-0200-0000CD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6" name="image3.png">
          <a:extLst>
            <a:ext uri="{FF2B5EF4-FFF2-40B4-BE49-F238E27FC236}">
              <a16:creationId xmlns:a16="http://schemas.microsoft.com/office/drawing/2014/main" id="{00000000-0008-0000-0200-0000CE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7" name="image3.png">
          <a:extLst>
            <a:ext uri="{FF2B5EF4-FFF2-40B4-BE49-F238E27FC236}">
              <a16:creationId xmlns:a16="http://schemas.microsoft.com/office/drawing/2014/main" id="{00000000-0008-0000-0200-0000CF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8" name="image3.png">
          <a:extLst>
            <a:ext uri="{FF2B5EF4-FFF2-40B4-BE49-F238E27FC236}">
              <a16:creationId xmlns:a16="http://schemas.microsoft.com/office/drawing/2014/main" id="{00000000-0008-0000-0200-0000D0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89" name="image3.png">
          <a:extLst>
            <a:ext uri="{FF2B5EF4-FFF2-40B4-BE49-F238E27FC236}">
              <a16:creationId xmlns:a16="http://schemas.microsoft.com/office/drawing/2014/main" id="{00000000-0008-0000-0200-0000D1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0" name="image3.png">
          <a:extLst>
            <a:ext uri="{FF2B5EF4-FFF2-40B4-BE49-F238E27FC236}">
              <a16:creationId xmlns:a16="http://schemas.microsoft.com/office/drawing/2014/main" id="{00000000-0008-0000-0200-0000D2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1" name="image3.png">
          <a:extLst>
            <a:ext uri="{FF2B5EF4-FFF2-40B4-BE49-F238E27FC236}">
              <a16:creationId xmlns:a16="http://schemas.microsoft.com/office/drawing/2014/main" id="{00000000-0008-0000-0200-0000D3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2" name="image3.png">
          <a:extLst>
            <a:ext uri="{FF2B5EF4-FFF2-40B4-BE49-F238E27FC236}">
              <a16:creationId xmlns:a16="http://schemas.microsoft.com/office/drawing/2014/main" id="{00000000-0008-0000-0200-0000D4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3" name="image3.png">
          <a:extLst>
            <a:ext uri="{FF2B5EF4-FFF2-40B4-BE49-F238E27FC236}">
              <a16:creationId xmlns:a16="http://schemas.microsoft.com/office/drawing/2014/main" id="{00000000-0008-0000-0200-0000D5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4" name="image3.png">
          <a:extLst>
            <a:ext uri="{FF2B5EF4-FFF2-40B4-BE49-F238E27FC236}">
              <a16:creationId xmlns:a16="http://schemas.microsoft.com/office/drawing/2014/main" id="{00000000-0008-0000-0200-0000D6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5" name="image3.png">
          <a:extLst>
            <a:ext uri="{FF2B5EF4-FFF2-40B4-BE49-F238E27FC236}">
              <a16:creationId xmlns:a16="http://schemas.microsoft.com/office/drawing/2014/main" id="{00000000-0008-0000-0200-0000D7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6" name="image3.png">
          <a:extLst>
            <a:ext uri="{FF2B5EF4-FFF2-40B4-BE49-F238E27FC236}">
              <a16:creationId xmlns:a16="http://schemas.microsoft.com/office/drawing/2014/main" id="{00000000-0008-0000-0200-0000D8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7" name="image3.png">
          <a:extLst>
            <a:ext uri="{FF2B5EF4-FFF2-40B4-BE49-F238E27FC236}">
              <a16:creationId xmlns:a16="http://schemas.microsoft.com/office/drawing/2014/main" id="{00000000-0008-0000-0200-0000D9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8" name="image3.png">
          <a:extLst>
            <a:ext uri="{FF2B5EF4-FFF2-40B4-BE49-F238E27FC236}">
              <a16:creationId xmlns:a16="http://schemas.microsoft.com/office/drawing/2014/main" id="{00000000-0008-0000-0200-0000DA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499" name="image3.png">
          <a:extLst>
            <a:ext uri="{FF2B5EF4-FFF2-40B4-BE49-F238E27FC236}">
              <a16:creationId xmlns:a16="http://schemas.microsoft.com/office/drawing/2014/main" id="{00000000-0008-0000-0200-0000DB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18</xdr:row>
      <xdr:rowOff>2743200</xdr:rowOff>
    </xdr:from>
    <xdr:ext cx="2000250" cy="0"/>
    <xdr:pic>
      <xdr:nvPicPr>
        <xdr:cNvPr id="1500" name="image3.png">
          <a:extLst>
            <a:ext uri="{FF2B5EF4-FFF2-40B4-BE49-F238E27FC236}">
              <a16:creationId xmlns:a16="http://schemas.microsoft.com/office/drawing/2014/main" id="{00000000-0008-0000-0200-0000DC05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152400</xdr:colOff>
      <xdr:row>19</xdr:row>
      <xdr:rowOff>9525</xdr:rowOff>
    </xdr:from>
    <xdr:ext cx="2028825" cy="0"/>
    <xdr:pic>
      <xdr:nvPicPr>
        <xdr:cNvPr id="1504" name="image4.png">
          <a:extLst>
            <a:ext uri="{FF2B5EF4-FFF2-40B4-BE49-F238E27FC236}">
              <a16:creationId xmlns:a16="http://schemas.microsoft.com/office/drawing/2014/main" id="{00000000-0008-0000-0200-0000E0050000}"/>
            </a:ext>
          </a:extLst>
        </xdr:cNvPr>
        <xdr:cNvPicPr preferRelativeResize="0"/>
      </xdr:nvPicPr>
      <xdr:blipFill>
        <a:blip xmlns:r="http://schemas.openxmlformats.org/officeDocument/2006/relationships" r:embed="rId2" cstate="print"/>
        <a:stretch>
          <a:fillRect/>
        </a:stretch>
      </xdr:blipFill>
      <xdr:spPr>
        <a:xfrm>
          <a:off x="8472768" y="9534525"/>
          <a:ext cx="2028825" cy="0"/>
        </a:xfrm>
        <a:prstGeom prst="rect">
          <a:avLst/>
        </a:prstGeom>
        <a:noFill/>
      </xdr:spPr>
    </xdr:pic>
    <xdr:clientData fLocksWithSheet="0"/>
  </xdr:oneCellAnchor>
  <xdr:oneCellAnchor>
    <xdr:from>
      <xdr:col>21</xdr:col>
      <xdr:colOff>152400</xdr:colOff>
      <xdr:row>19</xdr:row>
      <xdr:rowOff>9525</xdr:rowOff>
    </xdr:from>
    <xdr:ext cx="2028825" cy="0"/>
    <xdr:pic>
      <xdr:nvPicPr>
        <xdr:cNvPr id="1506" name="image4.png">
          <a:extLst>
            <a:ext uri="{FF2B5EF4-FFF2-40B4-BE49-F238E27FC236}">
              <a16:creationId xmlns:a16="http://schemas.microsoft.com/office/drawing/2014/main" id="{00000000-0008-0000-0200-0000E2050000}"/>
            </a:ext>
          </a:extLst>
        </xdr:cNvPr>
        <xdr:cNvPicPr preferRelativeResize="0"/>
      </xdr:nvPicPr>
      <xdr:blipFill>
        <a:blip xmlns:r="http://schemas.openxmlformats.org/officeDocument/2006/relationships" r:embed="rId2" cstate="print"/>
        <a:stretch>
          <a:fillRect/>
        </a:stretch>
      </xdr:blipFill>
      <xdr:spPr>
        <a:xfrm>
          <a:off x="8472768" y="9534525"/>
          <a:ext cx="2028825" cy="0"/>
        </a:xfrm>
        <a:prstGeom prst="rect">
          <a:avLst/>
        </a:prstGeom>
        <a:noFill/>
      </xdr:spPr>
    </xdr:pic>
    <xdr:clientData fLocksWithSheet="0"/>
  </xdr:oneCellAnchor>
  <xdr:oneCellAnchor>
    <xdr:from>
      <xdr:col>21</xdr:col>
      <xdr:colOff>152400</xdr:colOff>
      <xdr:row>19</xdr:row>
      <xdr:rowOff>9525</xdr:rowOff>
    </xdr:from>
    <xdr:ext cx="2028825" cy="0"/>
    <xdr:pic>
      <xdr:nvPicPr>
        <xdr:cNvPr id="1507" name="image4.png">
          <a:extLst>
            <a:ext uri="{FF2B5EF4-FFF2-40B4-BE49-F238E27FC236}">
              <a16:creationId xmlns:a16="http://schemas.microsoft.com/office/drawing/2014/main" id="{00000000-0008-0000-0200-0000E3050000}"/>
            </a:ext>
          </a:extLst>
        </xdr:cNvPr>
        <xdr:cNvPicPr preferRelativeResize="0"/>
      </xdr:nvPicPr>
      <xdr:blipFill>
        <a:blip xmlns:r="http://schemas.openxmlformats.org/officeDocument/2006/relationships" r:embed="rId2" cstate="print"/>
        <a:stretch>
          <a:fillRect/>
        </a:stretch>
      </xdr:blipFill>
      <xdr:spPr>
        <a:xfrm>
          <a:off x="8472768" y="9534525"/>
          <a:ext cx="2028825" cy="0"/>
        </a:xfrm>
        <a:prstGeom prst="rect">
          <a:avLst/>
        </a:prstGeom>
        <a:noFill/>
      </xdr:spPr>
    </xdr:pic>
    <xdr:clientData fLocksWithSheet="0"/>
  </xdr:oneCellAnchor>
  <xdr:twoCellAnchor editAs="oneCell">
    <xdr:from>
      <xdr:col>0</xdr:col>
      <xdr:colOff>365748</xdr:colOff>
      <xdr:row>0</xdr:row>
      <xdr:rowOff>143810</xdr:rowOff>
    </xdr:from>
    <xdr:to>
      <xdr:col>2</xdr:col>
      <xdr:colOff>166920</xdr:colOff>
      <xdr:row>2</xdr:row>
      <xdr:rowOff>222251</xdr:rowOff>
    </xdr:to>
    <xdr:pic>
      <xdr:nvPicPr>
        <xdr:cNvPr id="1501" name="Imagen 1500">
          <a:extLst>
            <a:ext uri="{FF2B5EF4-FFF2-40B4-BE49-F238E27FC236}">
              <a16:creationId xmlns:a16="http://schemas.microsoft.com/office/drawing/2014/main" id="{5A6F1289-AD14-4CAF-BA1D-24E27E4DE611}"/>
            </a:ext>
          </a:extLst>
        </xdr:cNvPr>
        <xdr:cNvPicPr>
          <a:picLocks noChangeAspect="1"/>
        </xdr:cNvPicPr>
      </xdr:nvPicPr>
      <xdr:blipFill>
        <a:blip xmlns:r="http://schemas.openxmlformats.org/officeDocument/2006/relationships" r:embed="rId3"/>
        <a:stretch>
          <a:fillRect/>
        </a:stretch>
      </xdr:blipFill>
      <xdr:spPr>
        <a:xfrm>
          <a:off x="365748" y="143810"/>
          <a:ext cx="1039422" cy="565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150304</xdr:colOff>
      <xdr:row>2</xdr:row>
      <xdr:rowOff>70143</xdr:rowOff>
    </xdr:to>
    <xdr:pic>
      <xdr:nvPicPr>
        <xdr:cNvPr id="2" name="Imagen 1">
          <a:extLst>
            <a:ext uri="{FF2B5EF4-FFF2-40B4-BE49-F238E27FC236}">
              <a16:creationId xmlns:a16="http://schemas.microsoft.com/office/drawing/2014/main" id="{DC9A4906-FC2E-47C9-AC3A-EA7703036869}"/>
            </a:ext>
          </a:extLst>
        </xdr:cNvPr>
        <xdr:cNvPicPr>
          <a:picLocks noChangeAspect="1"/>
        </xdr:cNvPicPr>
      </xdr:nvPicPr>
      <xdr:blipFill>
        <a:blip xmlns:r="http://schemas.openxmlformats.org/officeDocument/2006/relationships" r:embed="rId1"/>
        <a:stretch>
          <a:fillRect/>
        </a:stretch>
      </xdr:blipFill>
      <xdr:spPr>
        <a:xfrm>
          <a:off x="0" y="0"/>
          <a:ext cx="2188654" cy="4511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YDIA.OVALLE" id="{77AE9B5D-248B-4ECE-93BA-0D8B4FECC0C6}" userId="S-1-5-21-2863282576-4003072014-2119940816-3428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65" dT="2020-01-21T17:40:23.81" personId="{77AE9B5D-248B-4ECE-93BA-0D8B4FECC0C6}" id="{D95B1A45-8B34-4DC3-BE56-EA406F2D38F3}">
    <text>Traslado entre metas y para pago de pasivos</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mcab.ambientebogota.gov.co/" TargetMode="External"/><Relationship Id="rId1" Type="http://schemas.openxmlformats.org/officeDocument/2006/relationships/hyperlink" Target="http://rmcab.ambientebogota.gov.c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37"/>
  <sheetViews>
    <sheetView showGridLines="0" topLeftCell="D7" zoomScale="80" zoomScaleNormal="80" workbookViewId="0">
      <pane xSplit="2" topLeftCell="H1" activePane="topRight" state="frozen"/>
      <selection activeCell="E13" sqref="E13"/>
      <selection pane="topRight" activeCell="H21" sqref="H21"/>
    </sheetView>
  </sheetViews>
  <sheetFormatPr baseColWidth="10" defaultColWidth="14.42578125" defaultRowHeight="19.5" customHeight="1" x14ac:dyDescent="0.2"/>
  <cols>
    <col min="1" max="1" width="11.28515625" style="370" hidden="1" customWidth="1"/>
    <col min="2" max="2" width="6.7109375" style="370" hidden="1" customWidth="1"/>
    <col min="3" max="3" width="7.85546875" style="370" hidden="1" customWidth="1"/>
    <col min="4" max="4" width="8.42578125" style="370" customWidth="1"/>
    <col min="5" max="5" width="15.42578125" style="370" customWidth="1"/>
    <col min="6" max="6" width="5.28515625" style="370" customWidth="1"/>
    <col min="7" max="7" width="21.5703125" style="370" customWidth="1"/>
    <col min="8" max="8" width="13.42578125" style="370" customWidth="1"/>
    <col min="9" max="33" width="12.5703125" style="370" customWidth="1"/>
    <col min="34" max="35" width="12.5703125" style="371" customWidth="1"/>
    <col min="36" max="36" width="12.5703125" style="372" customWidth="1"/>
    <col min="37" max="38" width="12.5703125" style="370" customWidth="1"/>
    <col min="39" max="39" width="12.5703125" style="372" customWidth="1"/>
    <col min="40" max="40" width="10.5703125" style="371" customWidth="1"/>
    <col min="41" max="41" width="10.28515625" style="370" customWidth="1"/>
    <col min="42" max="42" width="10.85546875" style="372" customWidth="1"/>
    <col min="43" max="43" width="14.28515625" style="370" hidden="1" customWidth="1"/>
    <col min="44" max="44" width="12.7109375" style="370" customWidth="1"/>
    <col min="45" max="45" width="11.42578125" style="370" customWidth="1"/>
    <col min="46" max="46" width="70.42578125" style="370" customWidth="1"/>
    <col min="47" max="47" width="44.7109375" style="370" customWidth="1"/>
    <col min="48" max="48" width="35.140625" style="370" customWidth="1"/>
    <col min="49" max="49" width="60" style="370" customWidth="1"/>
    <col min="50" max="50" width="56.42578125" style="370" customWidth="1"/>
    <col min="51" max="52" width="14.42578125" style="370" customWidth="1"/>
    <col min="53" max="16384" width="14.42578125" style="370"/>
  </cols>
  <sheetData>
    <row r="1" spans="1:52" ht="19.5" customHeight="1" thickBot="1" x14ac:dyDescent="0.25">
      <c r="A1" s="385"/>
      <c r="B1" s="386"/>
      <c r="C1" s="386"/>
      <c r="D1" s="386"/>
      <c r="E1" s="386"/>
      <c r="F1" s="386"/>
      <c r="G1" s="386"/>
      <c r="H1" s="386"/>
      <c r="I1" s="386"/>
      <c r="J1" s="387"/>
      <c r="K1" s="387"/>
      <c r="L1" s="387"/>
      <c r="M1" s="387"/>
      <c r="N1" s="387"/>
      <c r="O1" s="387"/>
      <c r="P1" s="387"/>
      <c r="Q1" s="387"/>
      <c r="R1" s="387"/>
      <c r="S1" s="387"/>
      <c r="T1" s="387"/>
      <c r="U1" s="387"/>
      <c r="V1" s="387"/>
      <c r="W1" s="387"/>
      <c r="X1" s="387"/>
      <c r="Y1" s="387"/>
      <c r="Z1" s="387"/>
      <c r="AA1" s="387"/>
      <c r="AB1" s="388"/>
      <c r="AC1" s="387"/>
      <c r="AD1" s="387"/>
      <c r="AE1" s="387"/>
      <c r="AF1" s="387"/>
      <c r="AG1" s="387"/>
      <c r="AH1" s="389"/>
      <c r="AI1" s="390"/>
      <c r="AJ1" s="391"/>
      <c r="AK1" s="387"/>
      <c r="AL1" s="387"/>
      <c r="AM1" s="389"/>
      <c r="AN1" s="392"/>
      <c r="AO1" s="396"/>
      <c r="AP1" s="392"/>
      <c r="AQ1" s="385"/>
      <c r="AR1" s="385"/>
      <c r="AS1" s="385"/>
      <c r="AT1" s="385"/>
      <c r="AU1" s="385"/>
      <c r="AV1" s="385"/>
      <c r="AW1" s="385"/>
      <c r="AX1" s="385"/>
      <c r="AY1" s="385"/>
      <c r="AZ1" s="385"/>
    </row>
    <row r="2" spans="1:52" ht="19.5" customHeight="1" x14ac:dyDescent="0.2">
      <c r="A2" s="643"/>
      <c r="B2" s="644"/>
      <c r="C2" s="644"/>
      <c r="D2" s="644"/>
      <c r="E2" s="644"/>
      <c r="F2" s="644"/>
      <c r="G2" s="645"/>
      <c r="H2" s="652" t="s">
        <v>0</v>
      </c>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4"/>
      <c r="AY2" s="385"/>
      <c r="AZ2" s="385"/>
    </row>
    <row r="3" spans="1:52" ht="19.5" customHeight="1" x14ac:dyDescent="0.2">
      <c r="A3" s="646"/>
      <c r="B3" s="647"/>
      <c r="C3" s="647"/>
      <c r="D3" s="647"/>
      <c r="E3" s="647"/>
      <c r="F3" s="647"/>
      <c r="G3" s="648"/>
      <c r="H3" s="655" t="s">
        <v>14</v>
      </c>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7"/>
      <c r="AJ3" s="656"/>
      <c r="AK3" s="656"/>
      <c r="AL3" s="656"/>
      <c r="AM3" s="656"/>
      <c r="AN3" s="656"/>
      <c r="AO3" s="656"/>
      <c r="AP3" s="656"/>
      <c r="AQ3" s="656"/>
      <c r="AR3" s="656"/>
      <c r="AS3" s="656"/>
      <c r="AT3" s="656"/>
      <c r="AU3" s="656"/>
      <c r="AV3" s="656"/>
      <c r="AW3" s="656"/>
      <c r="AX3" s="658"/>
      <c r="AY3" s="385"/>
      <c r="AZ3" s="385"/>
    </row>
    <row r="4" spans="1:52" ht="19.5" customHeight="1" thickBot="1" x14ac:dyDescent="0.25">
      <c r="A4" s="649"/>
      <c r="B4" s="650"/>
      <c r="C4" s="650"/>
      <c r="D4" s="650"/>
      <c r="E4" s="650"/>
      <c r="F4" s="650"/>
      <c r="G4" s="651"/>
      <c r="H4" s="659" t="s">
        <v>2</v>
      </c>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1"/>
      <c r="AJ4" s="660"/>
      <c r="AK4" s="660"/>
      <c r="AL4" s="660"/>
      <c r="AM4" s="662"/>
      <c r="AN4" s="663" t="s">
        <v>3</v>
      </c>
      <c r="AO4" s="660"/>
      <c r="AP4" s="660"/>
      <c r="AQ4" s="660"/>
      <c r="AR4" s="660"/>
      <c r="AS4" s="660"/>
      <c r="AT4" s="660"/>
      <c r="AU4" s="660"/>
      <c r="AV4" s="660"/>
      <c r="AW4" s="660"/>
      <c r="AX4" s="664"/>
      <c r="AY4" s="385"/>
      <c r="AZ4" s="385"/>
    </row>
    <row r="5" spans="1:52" ht="19.5" customHeight="1" x14ac:dyDescent="0.2">
      <c r="A5" s="665" t="s">
        <v>4</v>
      </c>
      <c r="B5" s="666"/>
      <c r="C5" s="666"/>
      <c r="D5" s="666"/>
      <c r="E5" s="666"/>
      <c r="F5" s="666"/>
      <c r="G5" s="666"/>
      <c r="H5" s="666"/>
      <c r="I5" s="666"/>
      <c r="J5" s="666"/>
      <c r="K5" s="666"/>
      <c r="L5" s="666"/>
      <c r="M5" s="666"/>
      <c r="N5" s="666"/>
      <c r="O5" s="666"/>
      <c r="P5" s="666"/>
      <c r="Q5" s="666"/>
      <c r="R5" s="667"/>
      <c r="S5" s="668" t="s">
        <v>5</v>
      </c>
      <c r="T5" s="653"/>
      <c r="U5" s="653"/>
      <c r="V5" s="653"/>
      <c r="W5" s="653"/>
      <c r="X5" s="653"/>
      <c r="Y5" s="653"/>
      <c r="Z5" s="653"/>
      <c r="AA5" s="653"/>
      <c r="AB5" s="653"/>
      <c r="AC5" s="653"/>
      <c r="AD5" s="653"/>
      <c r="AE5" s="653"/>
      <c r="AF5" s="653"/>
      <c r="AG5" s="653"/>
      <c r="AH5" s="653"/>
      <c r="AI5" s="653"/>
      <c r="AJ5" s="653"/>
      <c r="AK5" s="653"/>
      <c r="AL5" s="653"/>
      <c r="AM5" s="653"/>
      <c r="AN5" s="653"/>
      <c r="AO5" s="653"/>
      <c r="AP5" s="653"/>
      <c r="AQ5" s="653"/>
      <c r="AR5" s="653"/>
      <c r="AS5" s="653"/>
      <c r="AT5" s="653"/>
      <c r="AU5" s="653"/>
      <c r="AV5" s="653"/>
      <c r="AW5" s="653"/>
      <c r="AX5" s="654"/>
      <c r="AY5" s="385"/>
      <c r="AZ5" s="385"/>
    </row>
    <row r="6" spans="1:52" ht="19.5" customHeight="1" x14ac:dyDescent="0.2">
      <c r="A6" s="669" t="s">
        <v>6</v>
      </c>
      <c r="B6" s="656"/>
      <c r="C6" s="656"/>
      <c r="D6" s="656"/>
      <c r="E6" s="656"/>
      <c r="F6" s="656"/>
      <c r="G6" s="656"/>
      <c r="H6" s="656"/>
      <c r="I6" s="656"/>
      <c r="J6" s="656"/>
      <c r="K6" s="656"/>
      <c r="L6" s="656"/>
      <c r="M6" s="656"/>
      <c r="N6" s="656"/>
      <c r="O6" s="656"/>
      <c r="P6" s="656"/>
      <c r="Q6" s="656"/>
      <c r="R6" s="670"/>
      <c r="S6" s="671" t="s">
        <v>7</v>
      </c>
      <c r="T6" s="656"/>
      <c r="U6" s="656"/>
      <c r="V6" s="656"/>
      <c r="W6" s="656"/>
      <c r="X6" s="656"/>
      <c r="Y6" s="656"/>
      <c r="Z6" s="656"/>
      <c r="AA6" s="656"/>
      <c r="AB6" s="656"/>
      <c r="AC6" s="656"/>
      <c r="AD6" s="656"/>
      <c r="AE6" s="656"/>
      <c r="AF6" s="656"/>
      <c r="AG6" s="656"/>
      <c r="AH6" s="656"/>
      <c r="AI6" s="657"/>
      <c r="AJ6" s="656"/>
      <c r="AK6" s="656"/>
      <c r="AL6" s="656"/>
      <c r="AM6" s="656"/>
      <c r="AN6" s="656"/>
      <c r="AO6" s="656"/>
      <c r="AP6" s="656"/>
      <c r="AQ6" s="656"/>
      <c r="AR6" s="656"/>
      <c r="AS6" s="656"/>
      <c r="AT6" s="656"/>
      <c r="AU6" s="656"/>
      <c r="AV6" s="656"/>
      <c r="AW6" s="656"/>
      <c r="AX6" s="658"/>
      <c r="AY6" s="385"/>
      <c r="AZ6" s="385"/>
    </row>
    <row r="7" spans="1:52" ht="19.5" customHeight="1" x14ac:dyDescent="0.2">
      <c r="A7" s="669" t="s">
        <v>22</v>
      </c>
      <c r="B7" s="656"/>
      <c r="C7" s="656"/>
      <c r="D7" s="656"/>
      <c r="E7" s="656"/>
      <c r="F7" s="656"/>
      <c r="G7" s="656"/>
      <c r="H7" s="656"/>
      <c r="I7" s="656"/>
      <c r="J7" s="656"/>
      <c r="K7" s="656"/>
      <c r="L7" s="656"/>
      <c r="M7" s="656"/>
      <c r="N7" s="656"/>
      <c r="O7" s="656"/>
      <c r="P7" s="656"/>
      <c r="Q7" s="656"/>
      <c r="R7" s="670"/>
      <c r="S7" s="672" t="s">
        <v>23</v>
      </c>
      <c r="T7" s="656"/>
      <c r="U7" s="656"/>
      <c r="V7" s="656"/>
      <c r="W7" s="656"/>
      <c r="X7" s="656"/>
      <c r="Y7" s="656"/>
      <c r="Z7" s="656"/>
      <c r="AA7" s="656"/>
      <c r="AB7" s="656"/>
      <c r="AC7" s="656"/>
      <c r="AD7" s="656"/>
      <c r="AE7" s="656"/>
      <c r="AF7" s="656"/>
      <c r="AG7" s="656"/>
      <c r="AH7" s="656"/>
      <c r="AI7" s="657"/>
      <c r="AJ7" s="656"/>
      <c r="AK7" s="656"/>
      <c r="AL7" s="656"/>
      <c r="AM7" s="656"/>
      <c r="AN7" s="656"/>
      <c r="AO7" s="656"/>
      <c r="AP7" s="656"/>
      <c r="AQ7" s="656"/>
      <c r="AR7" s="656"/>
      <c r="AS7" s="656"/>
      <c r="AT7" s="656"/>
      <c r="AU7" s="656"/>
      <c r="AV7" s="656"/>
      <c r="AW7" s="656"/>
      <c r="AX7" s="658"/>
      <c r="AY7" s="385"/>
      <c r="AZ7" s="385"/>
    </row>
    <row r="8" spans="1:52" ht="19.5" customHeight="1" thickBot="1" x14ac:dyDescent="0.25">
      <c r="A8" s="669" t="s">
        <v>24</v>
      </c>
      <c r="B8" s="656"/>
      <c r="C8" s="656"/>
      <c r="D8" s="656"/>
      <c r="E8" s="656"/>
      <c r="F8" s="656"/>
      <c r="G8" s="656"/>
      <c r="H8" s="656"/>
      <c r="I8" s="656"/>
      <c r="J8" s="656"/>
      <c r="K8" s="656"/>
      <c r="L8" s="656"/>
      <c r="M8" s="656"/>
      <c r="N8" s="656"/>
      <c r="O8" s="656"/>
      <c r="P8" s="656"/>
      <c r="Q8" s="656"/>
      <c r="R8" s="670"/>
      <c r="S8" s="673" t="s">
        <v>25</v>
      </c>
      <c r="T8" s="660"/>
      <c r="U8" s="660"/>
      <c r="V8" s="660"/>
      <c r="W8" s="660"/>
      <c r="X8" s="660"/>
      <c r="Y8" s="660"/>
      <c r="Z8" s="660"/>
      <c r="AA8" s="660"/>
      <c r="AB8" s="660"/>
      <c r="AC8" s="660"/>
      <c r="AD8" s="660"/>
      <c r="AE8" s="660"/>
      <c r="AF8" s="660"/>
      <c r="AG8" s="660"/>
      <c r="AH8" s="660"/>
      <c r="AI8" s="661"/>
      <c r="AJ8" s="660"/>
      <c r="AK8" s="660"/>
      <c r="AL8" s="660"/>
      <c r="AM8" s="660"/>
      <c r="AN8" s="660"/>
      <c r="AO8" s="660"/>
      <c r="AP8" s="660"/>
      <c r="AQ8" s="660"/>
      <c r="AR8" s="660"/>
      <c r="AS8" s="660"/>
      <c r="AT8" s="660"/>
      <c r="AU8" s="660"/>
      <c r="AV8" s="660"/>
      <c r="AW8" s="660"/>
      <c r="AX8" s="664"/>
      <c r="AY8" s="385"/>
      <c r="AZ8" s="385"/>
    </row>
    <row r="9" spans="1:52" ht="19.5" customHeight="1" thickBot="1" x14ac:dyDescent="0.25">
      <c r="A9" s="674"/>
      <c r="B9" s="647"/>
      <c r="C9" s="647"/>
      <c r="D9" s="647"/>
      <c r="E9" s="647"/>
      <c r="F9" s="647"/>
      <c r="G9" s="647"/>
      <c r="H9" s="647"/>
      <c r="I9" s="647"/>
      <c r="J9" s="647"/>
      <c r="K9" s="647"/>
      <c r="L9" s="647"/>
      <c r="M9" s="647"/>
      <c r="N9" s="647"/>
      <c r="O9" s="647"/>
      <c r="P9" s="647"/>
      <c r="Q9" s="647"/>
      <c r="R9" s="399"/>
      <c r="S9" s="399"/>
      <c r="T9" s="399"/>
      <c r="U9" s="399"/>
      <c r="V9" s="399"/>
      <c r="W9" s="399"/>
      <c r="X9" s="399"/>
      <c r="Y9" s="399"/>
      <c r="Z9" s="399"/>
      <c r="AA9" s="399"/>
      <c r="AB9" s="400"/>
      <c r="AC9" s="399"/>
      <c r="AD9" s="399"/>
      <c r="AE9" s="399"/>
      <c r="AF9" s="399"/>
      <c r="AG9" s="399"/>
      <c r="AH9" s="401"/>
      <c r="AI9" s="402"/>
      <c r="AJ9" s="403"/>
      <c r="AK9" s="399"/>
      <c r="AL9" s="399"/>
      <c r="AM9" s="401"/>
      <c r="AN9" s="392"/>
      <c r="AO9" s="396"/>
      <c r="AP9" s="392"/>
      <c r="AQ9" s="385"/>
      <c r="AR9" s="385"/>
      <c r="AS9" s="385"/>
      <c r="AT9" s="385"/>
      <c r="AU9" s="385"/>
      <c r="AV9" s="385"/>
      <c r="AW9" s="385"/>
      <c r="AX9" s="404"/>
      <c r="AY9" s="385"/>
      <c r="AZ9" s="385"/>
    </row>
    <row r="10" spans="1:52" ht="42.75" customHeight="1" thickBot="1" x14ac:dyDescent="0.25">
      <c r="A10" s="699" t="s">
        <v>45</v>
      </c>
      <c r="B10" s="700"/>
      <c r="C10" s="701"/>
      <c r="D10" s="699" t="s">
        <v>46</v>
      </c>
      <c r="E10" s="700"/>
      <c r="F10" s="702" t="s">
        <v>47</v>
      </c>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681"/>
      <c r="AO10" s="681"/>
      <c r="AP10" s="681"/>
      <c r="AQ10" s="703"/>
      <c r="AR10" s="675" t="s">
        <v>48</v>
      </c>
      <c r="AS10" s="675" t="s">
        <v>50</v>
      </c>
      <c r="AT10" s="675" t="s">
        <v>51</v>
      </c>
      <c r="AU10" s="675" t="s">
        <v>52</v>
      </c>
      <c r="AV10" s="675" t="s">
        <v>53</v>
      </c>
      <c r="AW10" s="675" t="s">
        <v>54</v>
      </c>
      <c r="AX10" s="675" t="s">
        <v>55</v>
      </c>
      <c r="AY10" s="385"/>
      <c r="AZ10" s="385"/>
    </row>
    <row r="11" spans="1:52" ht="34.5" customHeight="1" thickBot="1" x14ac:dyDescent="0.25">
      <c r="A11" s="678" t="s">
        <v>56</v>
      </c>
      <c r="B11" s="678" t="s">
        <v>57</v>
      </c>
      <c r="C11" s="678" t="s">
        <v>58</v>
      </c>
      <c r="D11" s="678" t="s">
        <v>27</v>
      </c>
      <c r="E11" s="678" t="s">
        <v>59</v>
      </c>
      <c r="F11" s="678" t="s">
        <v>60</v>
      </c>
      <c r="G11" s="678" t="s">
        <v>61</v>
      </c>
      <c r="H11" s="678" t="s">
        <v>62</v>
      </c>
      <c r="I11" s="678" t="s">
        <v>63</v>
      </c>
      <c r="J11" s="678" t="s">
        <v>64</v>
      </c>
      <c r="K11" s="678" t="s">
        <v>65</v>
      </c>
      <c r="L11" s="679"/>
      <c r="M11" s="679"/>
      <c r="N11" s="679"/>
      <c r="O11" s="679"/>
      <c r="P11" s="679"/>
      <c r="Q11" s="679"/>
      <c r="R11" s="679"/>
      <c r="S11" s="679"/>
      <c r="T11" s="679"/>
      <c r="U11" s="679"/>
      <c r="V11" s="679"/>
      <c r="W11" s="679"/>
      <c r="X11" s="679"/>
      <c r="Y11" s="679"/>
      <c r="Z11" s="679"/>
      <c r="AA11" s="679"/>
      <c r="AB11" s="679"/>
      <c r="AC11" s="679"/>
      <c r="AD11" s="679"/>
      <c r="AE11" s="679"/>
      <c r="AF11" s="679"/>
      <c r="AG11" s="679"/>
      <c r="AH11" s="679"/>
      <c r="AI11" s="679"/>
      <c r="AJ11" s="679"/>
      <c r="AK11" s="679"/>
      <c r="AL11" s="679"/>
      <c r="AM11" s="679"/>
      <c r="AN11" s="680" t="s">
        <v>66</v>
      </c>
      <c r="AO11" s="681"/>
      <c r="AP11" s="681"/>
      <c r="AQ11" s="681"/>
      <c r="AR11" s="676"/>
      <c r="AS11" s="676"/>
      <c r="AT11" s="676"/>
      <c r="AU11" s="676"/>
      <c r="AV11" s="676"/>
      <c r="AW11" s="676"/>
      <c r="AX11" s="676"/>
      <c r="AY11" s="385"/>
      <c r="AZ11" s="385"/>
    </row>
    <row r="12" spans="1:52" ht="31.5" customHeight="1" x14ac:dyDescent="0.2">
      <c r="A12" s="679"/>
      <c r="B12" s="679"/>
      <c r="C12" s="679"/>
      <c r="D12" s="679"/>
      <c r="E12" s="679"/>
      <c r="F12" s="679"/>
      <c r="G12" s="679"/>
      <c r="H12" s="679"/>
      <c r="I12" s="679"/>
      <c r="J12" s="679"/>
      <c r="K12" s="405"/>
      <c r="L12" s="678">
        <v>2016</v>
      </c>
      <c r="M12" s="679"/>
      <c r="N12" s="679"/>
      <c r="O12" s="678">
        <v>2017</v>
      </c>
      <c r="P12" s="679"/>
      <c r="Q12" s="679"/>
      <c r="R12" s="679"/>
      <c r="S12" s="679"/>
      <c r="T12" s="679"/>
      <c r="U12" s="678">
        <v>2018</v>
      </c>
      <c r="V12" s="679"/>
      <c r="W12" s="679"/>
      <c r="X12" s="679"/>
      <c r="Y12" s="679"/>
      <c r="Z12" s="679"/>
      <c r="AA12" s="678">
        <v>2019</v>
      </c>
      <c r="AB12" s="679"/>
      <c r="AC12" s="679"/>
      <c r="AD12" s="679"/>
      <c r="AE12" s="679"/>
      <c r="AF12" s="679"/>
      <c r="AG12" s="678">
        <v>2020</v>
      </c>
      <c r="AH12" s="688"/>
      <c r="AI12" s="688"/>
      <c r="AJ12" s="688"/>
      <c r="AK12" s="688"/>
      <c r="AL12" s="688"/>
      <c r="AM12" s="688"/>
      <c r="AN12" s="682" t="s">
        <v>39</v>
      </c>
      <c r="AO12" s="675" t="s">
        <v>508</v>
      </c>
      <c r="AP12" s="675" t="s">
        <v>509</v>
      </c>
      <c r="AQ12" s="675" t="s">
        <v>40</v>
      </c>
      <c r="AR12" s="676"/>
      <c r="AS12" s="676"/>
      <c r="AT12" s="676"/>
      <c r="AU12" s="676"/>
      <c r="AV12" s="676"/>
      <c r="AW12" s="676"/>
      <c r="AX12" s="676"/>
      <c r="AY12" s="385"/>
      <c r="AZ12" s="385"/>
    </row>
    <row r="13" spans="1:52" ht="37.5" customHeight="1" x14ac:dyDescent="0.2">
      <c r="A13" s="679"/>
      <c r="B13" s="679"/>
      <c r="C13" s="679"/>
      <c r="D13" s="679"/>
      <c r="E13" s="679"/>
      <c r="F13" s="679"/>
      <c r="G13" s="679"/>
      <c r="H13" s="679"/>
      <c r="I13" s="679"/>
      <c r="J13" s="679"/>
      <c r="K13" s="405" t="s">
        <v>68</v>
      </c>
      <c r="L13" s="405" t="s">
        <v>31</v>
      </c>
      <c r="M13" s="405" t="s">
        <v>37</v>
      </c>
      <c r="N13" s="405" t="s">
        <v>33</v>
      </c>
      <c r="O13" s="405" t="s">
        <v>34</v>
      </c>
      <c r="P13" s="405" t="s">
        <v>35</v>
      </c>
      <c r="Q13" s="405" t="s">
        <v>36</v>
      </c>
      <c r="R13" s="405" t="s">
        <v>31</v>
      </c>
      <c r="S13" s="405" t="s">
        <v>37</v>
      </c>
      <c r="T13" s="405" t="s">
        <v>33</v>
      </c>
      <c r="U13" s="405" t="s">
        <v>34</v>
      </c>
      <c r="V13" s="405" t="s">
        <v>35</v>
      </c>
      <c r="W13" s="405" t="s">
        <v>36</v>
      </c>
      <c r="X13" s="405" t="s">
        <v>31</v>
      </c>
      <c r="Y13" s="405" t="s">
        <v>37</v>
      </c>
      <c r="Z13" s="405" t="s">
        <v>33</v>
      </c>
      <c r="AA13" s="405" t="s">
        <v>34</v>
      </c>
      <c r="AB13" s="405" t="s">
        <v>35</v>
      </c>
      <c r="AC13" s="405" t="s">
        <v>36</v>
      </c>
      <c r="AD13" s="406" t="s">
        <v>31</v>
      </c>
      <c r="AE13" s="406" t="s">
        <v>37</v>
      </c>
      <c r="AF13" s="406" t="s">
        <v>33</v>
      </c>
      <c r="AG13" s="405" t="s">
        <v>34</v>
      </c>
      <c r="AH13" s="405" t="s">
        <v>35</v>
      </c>
      <c r="AI13" s="407" t="s">
        <v>610</v>
      </c>
      <c r="AJ13" s="405" t="s">
        <v>518</v>
      </c>
      <c r="AK13" s="405" t="s">
        <v>31</v>
      </c>
      <c r="AL13" s="405" t="s">
        <v>37</v>
      </c>
      <c r="AM13" s="405" t="s">
        <v>33</v>
      </c>
      <c r="AN13" s="683"/>
      <c r="AO13" s="698"/>
      <c r="AP13" s="698"/>
      <c r="AQ13" s="698"/>
      <c r="AR13" s="677"/>
      <c r="AS13" s="677"/>
      <c r="AT13" s="677"/>
      <c r="AU13" s="677"/>
      <c r="AV13" s="677"/>
      <c r="AW13" s="677"/>
      <c r="AX13" s="677"/>
      <c r="AY13" s="385"/>
      <c r="AZ13" s="385"/>
    </row>
    <row r="14" spans="1:52" ht="30" customHeight="1" x14ac:dyDescent="0.2">
      <c r="A14" s="693">
        <v>39</v>
      </c>
      <c r="B14" s="694">
        <v>179</v>
      </c>
      <c r="C14" s="694" t="s">
        <v>70</v>
      </c>
      <c r="D14" s="695">
        <v>458</v>
      </c>
      <c r="E14" s="696" t="s">
        <v>71</v>
      </c>
      <c r="F14" s="408">
        <v>359</v>
      </c>
      <c r="G14" s="409" t="s">
        <v>72</v>
      </c>
      <c r="H14" s="408" t="s">
        <v>73</v>
      </c>
      <c r="I14" s="408" t="s">
        <v>74</v>
      </c>
      <c r="J14" s="410">
        <v>20.12</v>
      </c>
      <c r="K14" s="410">
        <v>2.56</v>
      </c>
      <c r="L14" s="410">
        <f>2.5+0.06</f>
        <v>2.56</v>
      </c>
      <c r="M14" s="408">
        <v>4.0999999999999996</v>
      </c>
      <c r="N14" s="411">
        <v>4.0999999999999996</v>
      </c>
      <c r="O14" s="411">
        <v>5</v>
      </c>
      <c r="P14" s="411">
        <v>5</v>
      </c>
      <c r="Q14" s="411">
        <v>5</v>
      </c>
      <c r="R14" s="411">
        <v>5</v>
      </c>
      <c r="S14" s="411">
        <v>5</v>
      </c>
      <c r="T14" s="410">
        <v>20.12</v>
      </c>
      <c r="U14" s="410">
        <v>5</v>
      </c>
      <c r="V14" s="410">
        <v>5</v>
      </c>
      <c r="W14" s="410">
        <v>5</v>
      </c>
      <c r="X14" s="410">
        <v>5</v>
      </c>
      <c r="Y14" s="410">
        <v>5</v>
      </c>
      <c r="Z14" s="410">
        <v>13.02</v>
      </c>
      <c r="AA14" s="410">
        <v>5</v>
      </c>
      <c r="AB14" s="410">
        <v>5</v>
      </c>
      <c r="AC14" s="410">
        <v>5</v>
      </c>
      <c r="AD14" s="410">
        <v>5</v>
      </c>
      <c r="AE14" s="410">
        <v>5</v>
      </c>
      <c r="AF14" s="410">
        <v>20.12</v>
      </c>
      <c r="AG14" s="410">
        <v>1.02</v>
      </c>
      <c r="AH14" s="410">
        <v>1.02</v>
      </c>
      <c r="AI14" s="412">
        <v>1.02</v>
      </c>
      <c r="AJ14" s="603">
        <v>1.02</v>
      </c>
      <c r="AK14" s="410"/>
      <c r="AL14" s="411"/>
      <c r="AM14" s="603">
        <v>20.12</v>
      </c>
      <c r="AN14" s="412">
        <v>0</v>
      </c>
      <c r="AO14" s="412">
        <v>0</v>
      </c>
      <c r="AP14" s="412">
        <v>20.12</v>
      </c>
      <c r="AQ14" s="412"/>
      <c r="AR14" s="419">
        <f>20.12/1.02</f>
        <v>19.725490196078432</v>
      </c>
      <c r="AS14" s="419">
        <f>77.48/58.38</f>
        <v>1.3271668379582049</v>
      </c>
      <c r="AT14" s="604" t="s">
        <v>613</v>
      </c>
      <c r="AU14" s="605" t="s">
        <v>358</v>
      </c>
      <c r="AV14" s="605" t="s">
        <v>345</v>
      </c>
      <c r="AW14" s="606" t="s">
        <v>359</v>
      </c>
      <c r="AX14" s="607" t="s">
        <v>360</v>
      </c>
      <c r="AY14" s="385"/>
      <c r="AZ14" s="385"/>
    </row>
    <row r="15" spans="1:52" ht="30" customHeight="1" x14ac:dyDescent="0.2">
      <c r="A15" s="676"/>
      <c r="B15" s="677"/>
      <c r="C15" s="677"/>
      <c r="D15" s="690"/>
      <c r="E15" s="690"/>
      <c r="F15" s="413">
        <v>360</v>
      </c>
      <c r="G15" s="414" t="s">
        <v>76</v>
      </c>
      <c r="H15" s="413" t="s">
        <v>73</v>
      </c>
      <c r="I15" s="413" t="s">
        <v>74</v>
      </c>
      <c r="J15" s="412">
        <v>10</v>
      </c>
      <c r="K15" s="412">
        <v>0</v>
      </c>
      <c r="L15" s="415">
        <v>0</v>
      </c>
      <c r="M15" s="413">
        <v>3.2</v>
      </c>
      <c r="N15" s="415">
        <v>3.2</v>
      </c>
      <c r="O15" s="415">
        <v>2.5</v>
      </c>
      <c r="P15" s="415">
        <v>2.5</v>
      </c>
      <c r="Q15" s="415">
        <v>2.5</v>
      </c>
      <c r="R15" s="415">
        <f>Q15</f>
        <v>2.5</v>
      </c>
      <c r="S15" s="415">
        <f>R15</f>
        <v>2.5</v>
      </c>
      <c r="T15" s="413">
        <v>6.86</v>
      </c>
      <c r="U15" s="413">
        <v>2</v>
      </c>
      <c r="V15" s="413">
        <v>2</v>
      </c>
      <c r="W15" s="413">
        <v>2</v>
      </c>
      <c r="X15" s="413">
        <v>2</v>
      </c>
      <c r="Y15" s="413">
        <v>2</v>
      </c>
      <c r="Z15" s="412">
        <v>6.84</v>
      </c>
      <c r="AA15" s="415">
        <v>1.3</v>
      </c>
      <c r="AB15" s="415">
        <v>1.3</v>
      </c>
      <c r="AC15" s="415">
        <v>1.3</v>
      </c>
      <c r="AD15" s="415">
        <v>1.3</v>
      </c>
      <c r="AE15" s="415">
        <v>1.3</v>
      </c>
      <c r="AF15" s="412">
        <v>2.74</v>
      </c>
      <c r="AG15" s="415">
        <v>1</v>
      </c>
      <c r="AH15" s="415">
        <v>1</v>
      </c>
      <c r="AI15" s="415">
        <v>1</v>
      </c>
      <c r="AJ15" s="415">
        <v>1</v>
      </c>
      <c r="AK15" s="413"/>
      <c r="AL15" s="415"/>
      <c r="AM15" s="608">
        <v>6.84</v>
      </c>
      <c r="AN15" s="412">
        <v>0</v>
      </c>
      <c r="AO15" s="412">
        <v>0</v>
      </c>
      <c r="AP15" s="412">
        <v>6.84</v>
      </c>
      <c r="AQ15" s="412"/>
      <c r="AR15" s="419">
        <f>6.84/1</f>
        <v>6.84</v>
      </c>
      <c r="AS15" s="419">
        <f>26.48/20.64</f>
        <v>1.2829457364341086</v>
      </c>
      <c r="AT15" s="444" t="s">
        <v>583</v>
      </c>
      <c r="AU15" s="605" t="s">
        <v>358</v>
      </c>
      <c r="AV15" s="605" t="s">
        <v>345</v>
      </c>
      <c r="AW15" s="606" t="s">
        <v>361</v>
      </c>
      <c r="AX15" s="607" t="s">
        <v>360</v>
      </c>
      <c r="AY15" s="385"/>
      <c r="AZ15" s="385"/>
    </row>
    <row r="16" spans="1:52" ht="30" customHeight="1" x14ac:dyDescent="0.2">
      <c r="A16" s="676"/>
      <c r="B16" s="416">
        <v>179</v>
      </c>
      <c r="C16" s="416" t="s">
        <v>70</v>
      </c>
      <c r="D16" s="413">
        <v>447</v>
      </c>
      <c r="E16" s="417" t="s">
        <v>78</v>
      </c>
      <c r="F16" s="413">
        <v>350</v>
      </c>
      <c r="G16" s="414" t="s">
        <v>79</v>
      </c>
      <c r="H16" s="413" t="s">
        <v>80</v>
      </c>
      <c r="I16" s="413" t="s">
        <v>74</v>
      </c>
      <c r="J16" s="418">
        <v>1</v>
      </c>
      <c r="K16" s="419">
        <v>0.125</v>
      </c>
      <c r="L16" s="419">
        <v>0.125</v>
      </c>
      <c r="M16" s="419">
        <v>0.125</v>
      </c>
      <c r="N16" s="419">
        <v>0.125</v>
      </c>
      <c r="O16" s="418">
        <v>0.25</v>
      </c>
      <c r="P16" s="418">
        <v>0.25</v>
      </c>
      <c r="Q16" s="418">
        <v>0.25</v>
      </c>
      <c r="R16" s="418">
        <v>0.25</v>
      </c>
      <c r="S16" s="415">
        <v>25</v>
      </c>
      <c r="T16" s="418">
        <v>0.25</v>
      </c>
      <c r="U16" s="418">
        <v>0.25</v>
      </c>
      <c r="V16" s="418">
        <v>0.25</v>
      </c>
      <c r="W16" s="418">
        <v>0.25</v>
      </c>
      <c r="X16" s="418">
        <v>0.25</v>
      </c>
      <c r="Y16" s="418">
        <v>0.25</v>
      </c>
      <c r="Z16" s="418">
        <v>0.25</v>
      </c>
      <c r="AA16" s="418">
        <v>0.25</v>
      </c>
      <c r="AB16" s="418">
        <v>0.25</v>
      </c>
      <c r="AC16" s="418">
        <v>0.25</v>
      </c>
      <c r="AD16" s="418">
        <v>0.25</v>
      </c>
      <c r="AE16" s="418">
        <v>0.25</v>
      </c>
      <c r="AF16" s="420">
        <v>0.25</v>
      </c>
      <c r="AG16" s="419">
        <v>0.125</v>
      </c>
      <c r="AH16" s="419">
        <v>0.125</v>
      </c>
      <c r="AI16" s="419">
        <v>0.125</v>
      </c>
      <c r="AJ16" s="1179">
        <v>0.125</v>
      </c>
      <c r="AK16" s="418"/>
      <c r="AL16" s="415"/>
      <c r="AM16" s="420">
        <v>0.05</v>
      </c>
      <c r="AN16" s="420">
        <v>0.05</v>
      </c>
      <c r="AO16" s="420">
        <v>0.05</v>
      </c>
      <c r="AP16" s="420">
        <v>0.05</v>
      </c>
      <c r="AQ16" s="420"/>
      <c r="AR16" s="419">
        <f>AM16/AJ16</f>
        <v>0.4</v>
      </c>
      <c r="AS16" s="419">
        <f>N16+T16+Z16+AF16+AM16</f>
        <v>0.92500000000000004</v>
      </c>
      <c r="AT16" s="417" t="s">
        <v>647</v>
      </c>
      <c r="AU16" s="605" t="s">
        <v>553</v>
      </c>
      <c r="AV16" s="605" t="s">
        <v>345</v>
      </c>
      <c r="AW16" s="609" t="s">
        <v>371</v>
      </c>
      <c r="AX16" s="607" t="s">
        <v>372</v>
      </c>
      <c r="AY16" s="385"/>
      <c r="AZ16" s="385"/>
    </row>
    <row r="17" spans="1:52" ht="30" customHeight="1" x14ac:dyDescent="0.2">
      <c r="A17" s="676"/>
      <c r="B17" s="416">
        <v>179</v>
      </c>
      <c r="C17" s="416" t="s">
        <v>70</v>
      </c>
      <c r="D17" s="413">
        <v>459</v>
      </c>
      <c r="E17" s="417" t="s">
        <v>81</v>
      </c>
      <c r="F17" s="413">
        <v>361</v>
      </c>
      <c r="G17" s="417" t="s">
        <v>82</v>
      </c>
      <c r="H17" s="413" t="s">
        <v>83</v>
      </c>
      <c r="I17" s="413" t="s">
        <v>74</v>
      </c>
      <c r="J17" s="413">
        <v>27</v>
      </c>
      <c r="K17" s="413">
        <v>1</v>
      </c>
      <c r="L17" s="413">
        <v>1</v>
      </c>
      <c r="M17" s="413">
        <v>2</v>
      </c>
      <c r="N17" s="413">
        <v>2</v>
      </c>
      <c r="O17" s="413">
        <v>8</v>
      </c>
      <c r="P17" s="413">
        <v>8</v>
      </c>
      <c r="Q17" s="413">
        <v>8</v>
      </c>
      <c r="R17" s="413">
        <v>8</v>
      </c>
      <c r="S17" s="413">
        <v>8</v>
      </c>
      <c r="T17" s="413">
        <v>11.37</v>
      </c>
      <c r="U17" s="413">
        <v>8</v>
      </c>
      <c r="V17" s="413">
        <v>8</v>
      </c>
      <c r="W17" s="413">
        <v>8</v>
      </c>
      <c r="X17" s="413">
        <v>8</v>
      </c>
      <c r="Y17" s="413">
        <v>8</v>
      </c>
      <c r="Z17" s="413">
        <v>7.51</v>
      </c>
      <c r="AA17" s="413">
        <v>4.12</v>
      </c>
      <c r="AB17" s="413">
        <v>4.12</v>
      </c>
      <c r="AC17" s="413">
        <v>4.12</v>
      </c>
      <c r="AD17" s="413">
        <v>4.12</v>
      </c>
      <c r="AE17" s="413">
        <v>4.12</v>
      </c>
      <c r="AF17" s="413">
        <v>3.15</v>
      </c>
      <c r="AG17" s="413">
        <v>2.97</v>
      </c>
      <c r="AH17" s="421">
        <v>2.97</v>
      </c>
      <c r="AI17" s="421">
        <v>2.97</v>
      </c>
      <c r="AJ17" s="413">
        <v>2.97</v>
      </c>
      <c r="AK17" s="413"/>
      <c r="AL17" s="413"/>
      <c r="AM17" s="413">
        <v>1.27</v>
      </c>
      <c r="AN17" s="413">
        <v>0.18</v>
      </c>
      <c r="AO17" s="413">
        <v>0.53</v>
      </c>
      <c r="AP17" s="413">
        <v>1.27</v>
      </c>
      <c r="AQ17" s="413"/>
      <c r="AR17" s="419">
        <f>AM17/AJ17</f>
        <v>0.42760942760942761</v>
      </c>
      <c r="AS17" s="419">
        <f>(N17+T17+Z17+AM17+AF17)/J17</f>
        <v>0.93703703703703689</v>
      </c>
      <c r="AT17" s="610" t="s">
        <v>584</v>
      </c>
      <c r="AU17" s="605" t="s">
        <v>640</v>
      </c>
      <c r="AV17" s="605" t="s">
        <v>345</v>
      </c>
      <c r="AW17" s="607" t="s">
        <v>362</v>
      </c>
      <c r="AX17" s="611" t="s">
        <v>363</v>
      </c>
      <c r="AY17" s="392"/>
      <c r="AZ17" s="385"/>
    </row>
    <row r="18" spans="1:52" ht="30" customHeight="1" x14ac:dyDescent="0.2">
      <c r="A18" s="676"/>
      <c r="B18" s="416">
        <v>179</v>
      </c>
      <c r="C18" s="416" t="s">
        <v>85</v>
      </c>
      <c r="D18" s="413">
        <v>448</v>
      </c>
      <c r="E18" s="417" t="s">
        <v>86</v>
      </c>
      <c r="F18" s="413">
        <v>351</v>
      </c>
      <c r="G18" s="417" t="s">
        <v>87</v>
      </c>
      <c r="H18" s="413" t="s">
        <v>83</v>
      </c>
      <c r="I18" s="413" t="s">
        <v>74</v>
      </c>
      <c r="J18" s="413">
        <v>100</v>
      </c>
      <c r="K18" s="413">
        <v>12.5</v>
      </c>
      <c r="L18" s="413">
        <v>12.5</v>
      </c>
      <c r="M18" s="413">
        <v>13.5</v>
      </c>
      <c r="N18" s="413">
        <v>13.5</v>
      </c>
      <c r="O18" s="413">
        <v>24</v>
      </c>
      <c r="P18" s="413">
        <v>24</v>
      </c>
      <c r="Q18" s="413">
        <v>24</v>
      </c>
      <c r="R18" s="413">
        <v>24</v>
      </c>
      <c r="S18" s="413">
        <v>24</v>
      </c>
      <c r="T18" s="413">
        <v>24</v>
      </c>
      <c r="U18" s="413">
        <v>25</v>
      </c>
      <c r="V18" s="413">
        <v>25</v>
      </c>
      <c r="W18" s="413">
        <v>25</v>
      </c>
      <c r="X18" s="413">
        <v>25</v>
      </c>
      <c r="Y18" s="413">
        <v>25</v>
      </c>
      <c r="Z18" s="413">
        <v>25</v>
      </c>
      <c r="AA18" s="413">
        <v>25</v>
      </c>
      <c r="AB18" s="413">
        <v>25</v>
      </c>
      <c r="AC18" s="413">
        <v>25</v>
      </c>
      <c r="AD18" s="413">
        <v>25</v>
      </c>
      <c r="AE18" s="413">
        <v>25</v>
      </c>
      <c r="AF18" s="413">
        <v>25</v>
      </c>
      <c r="AG18" s="413">
        <v>12.5</v>
      </c>
      <c r="AH18" s="421">
        <v>12.5</v>
      </c>
      <c r="AI18" s="421">
        <v>12.5</v>
      </c>
      <c r="AJ18" s="413">
        <v>12.5</v>
      </c>
      <c r="AK18" s="413"/>
      <c r="AL18" s="413"/>
      <c r="AM18" s="413">
        <v>7.5</v>
      </c>
      <c r="AN18" s="413">
        <v>7.5</v>
      </c>
      <c r="AO18" s="413">
        <v>7.5</v>
      </c>
      <c r="AP18" s="413">
        <v>7.5</v>
      </c>
      <c r="AQ18" s="413"/>
      <c r="AR18" s="419">
        <f>AP18/AH18</f>
        <v>0.6</v>
      </c>
      <c r="AS18" s="419">
        <f>(AP18+N18+T18+Z18+AF18)/J18</f>
        <v>0.95</v>
      </c>
      <c r="AT18" s="612" t="s">
        <v>585</v>
      </c>
      <c r="AU18" s="605" t="s">
        <v>673</v>
      </c>
      <c r="AV18" s="605" t="s">
        <v>345</v>
      </c>
      <c r="AW18" s="607" t="s">
        <v>362</v>
      </c>
      <c r="AX18" s="611" t="s">
        <v>363</v>
      </c>
      <c r="AY18" s="394"/>
      <c r="AZ18" s="385"/>
    </row>
    <row r="19" spans="1:52" ht="30" customHeight="1" x14ac:dyDescent="0.2">
      <c r="A19" s="676"/>
      <c r="B19" s="416">
        <v>179</v>
      </c>
      <c r="C19" s="416" t="s">
        <v>70</v>
      </c>
      <c r="D19" s="413">
        <v>444</v>
      </c>
      <c r="E19" s="417" t="s">
        <v>88</v>
      </c>
      <c r="F19" s="413">
        <v>347</v>
      </c>
      <c r="G19" s="417" t="s">
        <v>89</v>
      </c>
      <c r="H19" s="413" t="s">
        <v>80</v>
      </c>
      <c r="I19" s="413" t="s">
        <v>74</v>
      </c>
      <c r="J19" s="413">
        <f>+N19+T19+Z19+AC19+AG19</f>
        <v>100</v>
      </c>
      <c r="K19" s="413">
        <v>10</v>
      </c>
      <c r="L19" s="413">
        <v>10</v>
      </c>
      <c r="M19" s="413">
        <v>10</v>
      </c>
      <c r="N19" s="413">
        <v>10</v>
      </c>
      <c r="O19" s="413">
        <v>25</v>
      </c>
      <c r="P19" s="413">
        <v>25</v>
      </c>
      <c r="Q19" s="413">
        <v>25</v>
      </c>
      <c r="R19" s="413">
        <v>25</v>
      </c>
      <c r="S19" s="413">
        <v>25</v>
      </c>
      <c r="T19" s="413">
        <v>25</v>
      </c>
      <c r="U19" s="413">
        <v>25</v>
      </c>
      <c r="V19" s="413">
        <v>25</v>
      </c>
      <c r="W19" s="413">
        <v>25</v>
      </c>
      <c r="X19" s="413">
        <v>25</v>
      </c>
      <c r="Y19" s="413">
        <v>25</v>
      </c>
      <c r="Z19" s="413">
        <v>25</v>
      </c>
      <c r="AA19" s="413">
        <v>30</v>
      </c>
      <c r="AB19" s="413">
        <v>30</v>
      </c>
      <c r="AC19" s="413">
        <v>30</v>
      </c>
      <c r="AD19" s="413">
        <v>30</v>
      </c>
      <c r="AE19" s="413">
        <v>30</v>
      </c>
      <c r="AF19" s="413">
        <v>30</v>
      </c>
      <c r="AG19" s="413">
        <v>10</v>
      </c>
      <c r="AH19" s="413">
        <v>10</v>
      </c>
      <c r="AI19" s="413">
        <v>10</v>
      </c>
      <c r="AJ19" s="413">
        <v>10</v>
      </c>
      <c r="AK19" s="413"/>
      <c r="AL19" s="413"/>
      <c r="AM19" s="413">
        <v>10</v>
      </c>
      <c r="AN19" s="413">
        <v>2.5</v>
      </c>
      <c r="AO19" s="413">
        <v>2.5</v>
      </c>
      <c r="AP19" s="413">
        <v>10</v>
      </c>
      <c r="AQ19" s="413"/>
      <c r="AR19" s="419">
        <f>AM19/AJ19</f>
        <v>1</v>
      </c>
      <c r="AS19" s="613">
        <f>(AM19+N19+T19+Z19+AF19)/J19</f>
        <v>1</v>
      </c>
      <c r="AT19" s="612" t="s">
        <v>586</v>
      </c>
      <c r="AU19" s="605" t="s">
        <v>358</v>
      </c>
      <c r="AV19" s="605" t="s">
        <v>345</v>
      </c>
      <c r="AW19" s="614" t="s">
        <v>369</v>
      </c>
      <c r="AX19" s="614" t="s">
        <v>370</v>
      </c>
      <c r="AY19" s="394"/>
      <c r="AZ19" s="385"/>
    </row>
    <row r="20" spans="1:52" ht="30" customHeight="1" x14ac:dyDescent="0.2">
      <c r="A20" s="676"/>
      <c r="B20" s="422">
        <v>1</v>
      </c>
      <c r="C20" s="423" t="s">
        <v>25</v>
      </c>
      <c r="D20" s="413">
        <v>4</v>
      </c>
      <c r="E20" s="417" t="s">
        <v>90</v>
      </c>
      <c r="F20" s="413">
        <v>4.0999999999999996</v>
      </c>
      <c r="G20" s="417" t="s">
        <v>91</v>
      </c>
      <c r="H20" s="413" t="s">
        <v>92</v>
      </c>
      <c r="I20" s="413" t="s">
        <v>93</v>
      </c>
      <c r="J20" s="418">
        <v>1</v>
      </c>
      <c r="K20" s="419">
        <v>7.4999999999999997E-2</v>
      </c>
      <c r="L20" s="419">
        <v>7.4999999999999997E-2</v>
      </c>
      <c r="M20" s="419">
        <v>7.4999999999999997E-2</v>
      </c>
      <c r="N20" s="413">
        <v>4.47</v>
      </c>
      <c r="O20" s="418">
        <v>0.38</v>
      </c>
      <c r="P20" s="418">
        <v>0.38</v>
      </c>
      <c r="Q20" s="419">
        <v>0.3412</v>
      </c>
      <c r="R20" s="419">
        <v>0.3412</v>
      </c>
      <c r="S20" s="413">
        <v>34.130000000000003</v>
      </c>
      <c r="T20" s="419">
        <v>0.34329999999999999</v>
      </c>
      <c r="U20" s="419">
        <v>0.66679999999999995</v>
      </c>
      <c r="V20" s="419">
        <v>0.66679999999999995</v>
      </c>
      <c r="W20" s="419">
        <v>0.66679999999999995</v>
      </c>
      <c r="X20" s="419">
        <v>0.66679999999999995</v>
      </c>
      <c r="Y20" s="419">
        <v>0.76980000000000004</v>
      </c>
      <c r="Z20" s="419">
        <v>0.79100000000000004</v>
      </c>
      <c r="AA20" s="419">
        <v>1</v>
      </c>
      <c r="AB20" s="419">
        <v>1</v>
      </c>
      <c r="AC20" s="419">
        <v>1</v>
      </c>
      <c r="AD20" s="419">
        <v>0.92279999999999995</v>
      </c>
      <c r="AE20" s="419">
        <v>0.92279999999999995</v>
      </c>
      <c r="AF20" s="395">
        <v>0.98929</v>
      </c>
      <c r="AG20" s="418">
        <v>1</v>
      </c>
      <c r="AH20" s="418">
        <v>1</v>
      </c>
      <c r="AI20" s="418">
        <v>1</v>
      </c>
      <c r="AJ20" s="413">
        <v>100</v>
      </c>
      <c r="AK20" s="419"/>
      <c r="AL20" s="413"/>
      <c r="AM20" s="615">
        <v>1</v>
      </c>
      <c r="AN20" s="616">
        <v>1.0616000000000001</v>
      </c>
      <c r="AO20" s="617">
        <v>1.0731299999999999</v>
      </c>
      <c r="AP20" s="618">
        <v>1</v>
      </c>
      <c r="AQ20" s="395"/>
      <c r="AR20" s="419">
        <v>1</v>
      </c>
      <c r="AS20" s="419">
        <v>1</v>
      </c>
      <c r="AT20" s="619" t="s">
        <v>554</v>
      </c>
      <c r="AU20" s="605" t="s">
        <v>358</v>
      </c>
      <c r="AV20" s="605" t="s">
        <v>345</v>
      </c>
      <c r="AW20" s="620" t="s">
        <v>555</v>
      </c>
      <c r="AX20" s="621" t="s">
        <v>556</v>
      </c>
      <c r="AY20" s="385"/>
      <c r="AZ20" s="385"/>
    </row>
    <row r="21" spans="1:52" ht="30" customHeight="1" x14ac:dyDescent="0.2">
      <c r="A21" s="676"/>
      <c r="B21" s="416">
        <v>179</v>
      </c>
      <c r="C21" s="416" t="s">
        <v>85</v>
      </c>
      <c r="D21" s="413">
        <v>452</v>
      </c>
      <c r="E21" s="417" t="s">
        <v>96</v>
      </c>
      <c r="F21" s="413">
        <v>355</v>
      </c>
      <c r="G21" s="417" t="s">
        <v>97</v>
      </c>
      <c r="H21" s="413" t="s">
        <v>98</v>
      </c>
      <c r="I21" s="413" t="s">
        <v>93</v>
      </c>
      <c r="J21" s="424">
        <v>1</v>
      </c>
      <c r="K21" s="424">
        <v>7.4999999999999997E-2</v>
      </c>
      <c r="L21" s="424">
        <v>7.4999999999999997E-2</v>
      </c>
      <c r="M21" s="424">
        <v>0</v>
      </c>
      <c r="N21" s="424">
        <v>0</v>
      </c>
      <c r="O21" s="424">
        <v>0.375</v>
      </c>
      <c r="P21" s="424">
        <v>0.375</v>
      </c>
      <c r="Q21" s="424">
        <v>0.38</v>
      </c>
      <c r="R21" s="413">
        <v>0.38</v>
      </c>
      <c r="S21" s="424">
        <v>0.38</v>
      </c>
      <c r="T21" s="424">
        <v>0.31</v>
      </c>
      <c r="U21" s="424">
        <v>0.63</v>
      </c>
      <c r="V21" s="424">
        <v>0.63</v>
      </c>
      <c r="W21" s="424">
        <v>0.63</v>
      </c>
      <c r="X21" s="424">
        <v>0.63</v>
      </c>
      <c r="Y21" s="424">
        <v>0.63</v>
      </c>
      <c r="Z21" s="425">
        <v>0.51</v>
      </c>
      <c r="AA21" s="425">
        <v>0.88</v>
      </c>
      <c r="AB21" s="426">
        <v>0.88</v>
      </c>
      <c r="AC21" s="426">
        <v>0.88</v>
      </c>
      <c r="AD21" s="426">
        <v>0.88</v>
      </c>
      <c r="AE21" s="426">
        <v>0.88</v>
      </c>
      <c r="AF21" s="413">
        <v>0.88</v>
      </c>
      <c r="AG21" s="426">
        <v>1</v>
      </c>
      <c r="AH21" s="426">
        <v>1</v>
      </c>
      <c r="AI21" s="425">
        <v>1</v>
      </c>
      <c r="AJ21" s="642">
        <v>1</v>
      </c>
      <c r="AK21" s="427"/>
      <c r="AL21" s="426"/>
      <c r="AM21" s="426">
        <v>0.88</v>
      </c>
      <c r="AN21" s="622">
        <v>0.88</v>
      </c>
      <c r="AO21" s="623">
        <v>0.88</v>
      </c>
      <c r="AP21" s="413">
        <v>0.88</v>
      </c>
      <c r="AQ21" s="413"/>
      <c r="AR21" s="419">
        <f>AM21/AJ21</f>
        <v>0.88</v>
      </c>
      <c r="AS21" s="419">
        <f>AM21/AJ21</f>
        <v>0.88</v>
      </c>
      <c r="AT21" s="624" t="s">
        <v>557</v>
      </c>
      <c r="AU21" s="625" t="s">
        <v>672</v>
      </c>
      <c r="AV21" s="605" t="s">
        <v>345</v>
      </c>
      <c r="AW21" s="626" t="s">
        <v>558</v>
      </c>
      <c r="AX21" s="627" t="s">
        <v>559</v>
      </c>
      <c r="AY21" s="385"/>
      <c r="AZ21" s="385"/>
    </row>
    <row r="22" spans="1:52" ht="30" customHeight="1" x14ac:dyDescent="0.2">
      <c r="A22" s="676"/>
      <c r="B22" s="416">
        <v>179</v>
      </c>
      <c r="C22" s="428" t="s">
        <v>25</v>
      </c>
      <c r="D22" s="413">
        <v>460</v>
      </c>
      <c r="E22" s="444" t="s">
        <v>668</v>
      </c>
      <c r="F22" s="413">
        <v>362</v>
      </c>
      <c r="G22" s="417" t="s">
        <v>91</v>
      </c>
      <c r="H22" s="413" t="s">
        <v>99</v>
      </c>
      <c r="I22" s="413" t="s">
        <v>74</v>
      </c>
      <c r="J22" s="429">
        <v>49638</v>
      </c>
      <c r="K22" s="430">
        <v>5625</v>
      </c>
      <c r="L22" s="430">
        <v>5625</v>
      </c>
      <c r="M22" s="430">
        <v>5625</v>
      </c>
      <c r="N22" s="430">
        <v>4352</v>
      </c>
      <c r="O22" s="430">
        <v>12323</v>
      </c>
      <c r="P22" s="430">
        <v>12323</v>
      </c>
      <c r="Q22" s="430">
        <v>12323</v>
      </c>
      <c r="R22" s="429">
        <v>12323</v>
      </c>
      <c r="S22" s="429">
        <v>12323</v>
      </c>
      <c r="T22" s="429">
        <v>12333</v>
      </c>
      <c r="U22" s="430">
        <v>11450</v>
      </c>
      <c r="V22" s="430">
        <v>11450</v>
      </c>
      <c r="W22" s="430">
        <v>11450</v>
      </c>
      <c r="X22" s="430">
        <v>11450</v>
      </c>
      <c r="Y22" s="430">
        <v>11450</v>
      </c>
      <c r="Z22" s="429">
        <v>12965</v>
      </c>
      <c r="AA22" s="429">
        <v>11250</v>
      </c>
      <c r="AB22" s="429">
        <v>11250</v>
      </c>
      <c r="AC22" s="429">
        <v>11250</v>
      </c>
      <c r="AD22" s="429">
        <v>11250</v>
      </c>
      <c r="AE22" s="429">
        <v>11250</v>
      </c>
      <c r="AF22" s="429">
        <v>14730</v>
      </c>
      <c r="AG22" s="429">
        <v>5258</v>
      </c>
      <c r="AH22" s="429">
        <v>620</v>
      </c>
      <c r="AI22" s="429">
        <v>620</v>
      </c>
      <c r="AJ22" s="429">
        <v>5258</v>
      </c>
      <c r="AK22" s="429"/>
      <c r="AL22" s="413"/>
      <c r="AM22" s="429">
        <v>5258</v>
      </c>
      <c r="AN22" s="431">
        <v>3989</v>
      </c>
      <c r="AO22" s="628">
        <v>4652</v>
      </c>
      <c r="AP22" s="429">
        <v>5258</v>
      </c>
      <c r="AQ22" s="429"/>
      <c r="AR22" s="419">
        <f>AP22/AJ22</f>
        <v>1</v>
      </c>
      <c r="AS22" s="419">
        <f>(N22+T22+Z22+AM22+AF22)/J22</f>
        <v>1</v>
      </c>
      <c r="AT22" s="619" t="s">
        <v>560</v>
      </c>
      <c r="AU22" s="605" t="s">
        <v>358</v>
      </c>
      <c r="AV22" s="605" t="s">
        <v>345</v>
      </c>
      <c r="AW22" s="619" t="s">
        <v>561</v>
      </c>
      <c r="AX22" s="629" t="s">
        <v>562</v>
      </c>
      <c r="AY22" s="385"/>
      <c r="AZ22" s="385"/>
    </row>
    <row r="23" spans="1:52" ht="30" customHeight="1" x14ac:dyDescent="0.2">
      <c r="A23" s="676"/>
      <c r="B23" s="692">
        <v>179</v>
      </c>
      <c r="C23" s="692" t="s">
        <v>25</v>
      </c>
      <c r="D23" s="689">
        <v>461</v>
      </c>
      <c r="E23" s="691" t="s">
        <v>100</v>
      </c>
      <c r="F23" s="413">
        <v>363</v>
      </c>
      <c r="G23" s="417" t="s">
        <v>101</v>
      </c>
      <c r="H23" s="413" t="s">
        <v>102</v>
      </c>
      <c r="I23" s="413" t="s">
        <v>103</v>
      </c>
      <c r="J23" s="431">
        <v>49</v>
      </c>
      <c r="K23" s="430">
        <v>49</v>
      </c>
      <c r="L23" s="432">
        <v>49</v>
      </c>
      <c r="M23" s="432">
        <v>49</v>
      </c>
      <c r="N23" s="431">
        <v>44</v>
      </c>
      <c r="O23" s="431">
        <v>49</v>
      </c>
      <c r="P23" s="432">
        <v>49</v>
      </c>
      <c r="Q23" s="433">
        <v>49</v>
      </c>
      <c r="R23" s="413">
        <v>49</v>
      </c>
      <c r="S23" s="432">
        <v>49</v>
      </c>
      <c r="T23" s="434">
        <v>41</v>
      </c>
      <c r="U23" s="432">
        <v>49</v>
      </c>
      <c r="V23" s="432">
        <v>49</v>
      </c>
      <c r="W23" s="432">
        <v>49</v>
      </c>
      <c r="X23" s="432">
        <v>49</v>
      </c>
      <c r="Y23" s="432">
        <v>49</v>
      </c>
      <c r="Z23" s="431">
        <v>49</v>
      </c>
      <c r="AA23" s="432">
        <v>49</v>
      </c>
      <c r="AB23" s="432">
        <v>49</v>
      </c>
      <c r="AC23" s="432">
        <v>49</v>
      </c>
      <c r="AD23" s="432">
        <v>49</v>
      </c>
      <c r="AE23" s="432">
        <v>49</v>
      </c>
      <c r="AF23" s="435">
        <v>35</v>
      </c>
      <c r="AG23" s="432">
        <v>49</v>
      </c>
      <c r="AH23" s="432">
        <v>49</v>
      </c>
      <c r="AI23" s="432">
        <v>49</v>
      </c>
      <c r="AJ23" s="433">
        <v>49</v>
      </c>
      <c r="AK23" s="432"/>
      <c r="AL23" s="431"/>
      <c r="AM23" s="431">
        <v>19</v>
      </c>
      <c r="AN23" s="630">
        <v>45</v>
      </c>
      <c r="AO23" s="435">
        <v>27</v>
      </c>
      <c r="AP23" s="435">
        <v>19</v>
      </c>
      <c r="AQ23" s="435"/>
      <c r="AR23" s="419">
        <f>AP23/AG23</f>
        <v>0.38775510204081631</v>
      </c>
      <c r="AS23" s="419">
        <f>37.6/49</f>
        <v>0.76734693877551019</v>
      </c>
      <c r="AT23" s="631" t="s">
        <v>648</v>
      </c>
      <c r="AU23" s="605" t="s">
        <v>358</v>
      </c>
      <c r="AV23" s="605" t="s">
        <v>345</v>
      </c>
      <c r="AW23" s="632" t="s">
        <v>354</v>
      </c>
      <c r="AX23" s="633" t="s">
        <v>355</v>
      </c>
      <c r="AY23" s="385"/>
      <c r="AZ23" s="385"/>
    </row>
    <row r="24" spans="1:52" ht="30" customHeight="1" x14ac:dyDescent="0.2">
      <c r="A24" s="676"/>
      <c r="B24" s="677"/>
      <c r="C24" s="677"/>
      <c r="D24" s="690"/>
      <c r="E24" s="690"/>
      <c r="F24" s="413">
        <v>364</v>
      </c>
      <c r="G24" s="417" t="s">
        <v>104</v>
      </c>
      <c r="H24" s="413" t="s">
        <v>102</v>
      </c>
      <c r="I24" s="413" t="s">
        <v>103</v>
      </c>
      <c r="J24" s="431">
        <v>24</v>
      </c>
      <c r="K24" s="430">
        <v>24</v>
      </c>
      <c r="L24" s="431">
        <v>24</v>
      </c>
      <c r="M24" s="431">
        <v>24</v>
      </c>
      <c r="N24" s="431">
        <v>19</v>
      </c>
      <c r="O24" s="431">
        <v>24</v>
      </c>
      <c r="P24" s="431">
        <v>24</v>
      </c>
      <c r="Q24" s="433">
        <v>24</v>
      </c>
      <c r="R24" s="413">
        <v>24</v>
      </c>
      <c r="S24" s="431">
        <v>24</v>
      </c>
      <c r="T24" s="431">
        <v>19</v>
      </c>
      <c r="U24" s="431">
        <v>24</v>
      </c>
      <c r="V24" s="431">
        <v>24</v>
      </c>
      <c r="W24" s="431">
        <v>24</v>
      </c>
      <c r="X24" s="431">
        <v>24</v>
      </c>
      <c r="Y24" s="431">
        <v>24</v>
      </c>
      <c r="Z24" s="431">
        <v>24</v>
      </c>
      <c r="AA24" s="431">
        <v>24</v>
      </c>
      <c r="AB24" s="431">
        <v>24</v>
      </c>
      <c r="AC24" s="431">
        <v>24</v>
      </c>
      <c r="AD24" s="431">
        <v>24</v>
      </c>
      <c r="AE24" s="431">
        <v>24</v>
      </c>
      <c r="AF24" s="431">
        <v>18</v>
      </c>
      <c r="AG24" s="431">
        <v>24</v>
      </c>
      <c r="AH24" s="431">
        <v>24</v>
      </c>
      <c r="AI24" s="431">
        <v>24</v>
      </c>
      <c r="AJ24" s="433">
        <v>24</v>
      </c>
      <c r="AK24" s="431"/>
      <c r="AL24" s="431"/>
      <c r="AM24" s="431">
        <v>11</v>
      </c>
      <c r="AN24" s="630">
        <v>26</v>
      </c>
      <c r="AO24" s="431">
        <v>16</v>
      </c>
      <c r="AP24" s="431">
        <v>11</v>
      </c>
      <c r="AQ24" s="431"/>
      <c r="AR24" s="419">
        <f>AP24/AG24</f>
        <v>0.45833333333333331</v>
      </c>
      <c r="AS24" s="419">
        <f>18.2/24</f>
        <v>0.7583333333333333</v>
      </c>
      <c r="AT24" s="631" t="s">
        <v>649</v>
      </c>
      <c r="AU24" s="605" t="s">
        <v>358</v>
      </c>
      <c r="AV24" s="605" t="s">
        <v>345</v>
      </c>
      <c r="AW24" s="634" t="s">
        <v>354</v>
      </c>
      <c r="AX24" s="635" t="s">
        <v>355</v>
      </c>
      <c r="AY24" s="385"/>
      <c r="AZ24" s="385"/>
    </row>
    <row r="25" spans="1:52" ht="30" customHeight="1" x14ac:dyDescent="0.2">
      <c r="A25" s="676"/>
      <c r="B25" s="422">
        <v>1</v>
      </c>
      <c r="C25" s="423" t="s">
        <v>25</v>
      </c>
      <c r="D25" s="413">
        <v>8</v>
      </c>
      <c r="E25" s="417" t="s">
        <v>106</v>
      </c>
      <c r="F25" s="413">
        <v>8.1</v>
      </c>
      <c r="G25" s="414" t="s">
        <v>107</v>
      </c>
      <c r="H25" s="413" t="s">
        <v>108</v>
      </c>
      <c r="I25" s="413" t="s">
        <v>109</v>
      </c>
      <c r="J25" s="436">
        <v>2.1</v>
      </c>
      <c r="K25" s="430">
        <v>73</v>
      </c>
      <c r="L25" s="432">
        <v>73</v>
      </c>
      <c r="M25" s="436">
        <v>73</v>
      </c>
      <c r="N25" s="436">
        <v>73</v>
      </c>
      <c r="O25" s="436">
        <v>72.5</v>
      </c>
      <c r="P25" s="436">
        <v>72.5</v>
      </c>
      <c r="Q25" s="437">
        <v>72.5</v>
      </c>
      <c r="R25" s="437">
        <v>72.5</v>
      </c>
      <c r="S25" s="437">
        <v>72.5</v>
      </c>
      <c r="T25" s="436">
        <v>71.599999999999994</v>
      </c>
      <c r="U25" s="431">
        <v>72</v>
      </c>
      <c r="V25" s="431">
        <v>72</v>
      </c>
      <c r="W25" s="431">
        <v>72</v>
      </c>
      <c r="X25" s="431">
        <v>72</v>
      </c>
      <c r="Y25" s="431">
        <v>72</v>
      </c>
      <c r="Z25" s="438">
        <v>72.97</v>
      </c>
      <c r="AA25" s="438">
        <v>71.5</v>
      </c>
      <c r="AB25" s="438">
        <v>71.5</v>
      </c>
      <c r="AC25" s="438">
        <v>71.5</v>
      </c>
      <c r="AD25" s="438">
        <v>71.5</v>
      </c>
      <c r="AE25" s="438">
        <v>71.5</v>
      </c>
      <c r="AF25" s="439">
        <v>71.2</v>
      </c>
      <c r="AG25" s="431">
        <v>71</v>
      </c>
      <c r="AH25" s="431">
        <v>71</v>
      </c>
      <c r="AI25" s="431">
        <v>71</v>
      </c>
      <c r="AJ25" s="433">
        <v>71</v>
      </c>
      <c r="AK25" s="431"/>
      <c r="AL25" s="440"/>
      <c r="AM25" s="438">
        <v>71.2</v>
      </c>
      <c r="AN25" s="438">
        <v>71.2</v>
      </c>
      <c r="AO25" s="439">
        <v>71.2</v>
      </c>
      <c r="AP25" s="439">
        <v>71.2</v>
      </c>
      <c r="AQ25" s="439"/>
      <c r="AR25" s="618">
        <v>0.9</v>
      </c>
      <c r="AS25" s="618">
        <f>1.89/2.1</f>
        <v>0.89999999999999991</v>
      </c>
      <c r="AT25" s="631" t="s">
        <v>523</v>
      </c>
      <c r="AU25" s="605" t="s">
        <v>606</v>
      </c>
      <c r="AV25" s="605" t="s">
        <v>345</v>
      </c>
      <c r="AW25" s="636" t="s">
        <v>356</v>
      </c>
      <c r="AX25" s="637" t="s">
        <v>357</v>
      </c>
      <c r="AY25" s="385"/>
      <c r="AZ25" s="385"/>
    </row>
    <row r="26" spans="1:52" ht="30" customHeight="1" x14ac:dyDescent="0.2">
      <c r="A26" s="676"/>
      <c r="B26" s="416">
        <v>179</v>
      </c>
      <c r="C26" s="416" t="s">
        <v>85</v>
      </c>
      <c r="D26" s="413">
        <v>446</v>
      </c>
      <c r="E26" s="417" t="s">
        <v>111</v>
      </c>
      <c r="F26" s="413">
        <v>349</v>
      </c>
      <c r="G26" s="414" t="s">
        <v>112</v>
      </c>
      <c r="H26" s="413" t="s">
        <v>113</v>
      </c>
      <c r="I26" s="413" t="s">
        <v>74</v>
      </c>
      <c r="J26" s="441">
        <v>17600</v>
      </c>
      <c r="K26" s="430">
        <v>2400</v>
      </c>
      <c r="L26" s="432">
        <v>2400</v>
      </c>
      <c r="M26" s="432">
        <v>2500</v>
      </c>
      <c r="N26" s="413">
        <v>252</v>
      </c>
      <c r="O26" s="440">
        <v>4750</v>
      </c>
      <c r="P26" s="436">
        <v>4750</v>
      </c>
      <c r="Q26" s="433">
        <v>4750</v>
      </c>
      <c r="R26" s="413">
        <v>4750</v>
      </c>
      <c r="S26" s="413">
        <v>4750</v>
      </c>
      <c r="T26" s="431">
        <v>5197</v>
      </c>
      <c r="U26" s="431">
        <v>4750</v>
      </c>
      <c r="V26" s="413">
        <v>4750</v>
      </c>
      <c r="W26" s="413">
        <v>4750</v>
      </c>
      <c r="X26" s="413">
        <v>4750</v>
      </c>
      <c r="Y26" s="413">
        <v>4750</v>
      </c>
      <c r="Z26" s="431">
        <v>4102</v>
      </c>
      <c r="AA26" s="429">
        <v>5398</v>
      </c>
      <c r="AB26" s="429">
        <v>5398</v>
      </c>
      <c r="AC26" s="429">
        <v>5398</v>
      </c>
      <c r="AD26" s="429">
        <v>5398</v>
      </c>
      <c r="AE26" s="429">
        <v>5398</v>
      </c>
      <c r="AF26" s="431">
        <v>7531</v>
      </c>
      <c r="AG26" s="431">
        <v>518</v>
      </c>
      <c r="AH26" s="431">
        <v>518</v>
      </c>
      <c r="AI26" s="431">
        <v>518</v>
      </c>
      <c r="AJ26" s="433">
        <v>518</v>
      </c>
      <c r="AK26" s="413"/>
      <c r="AL26" s="440"/>
      <c r="AM26" s="431">
        <v>770</v>
      </c>
      <c r="AN26" s="413">
        <v>684</v>
      </c>
      <c r="AO26" s="432">
        <v>770</v>
      </c>
      <c r="AP26" s="432">
        <v>770</v>
      </c>
      <c r="AQ26" s="431"/>
      <c r="AR26" s="419">
        <f>AM26/AJ26</f>
        <v>1.4864864864864864</v>
      </c>
      <c r="AS26" s="419">
        <f>(AM26+Z26+T26+N26+AF26)/J26</f>
        <v>1.0143181818181819</v>
      </c>
      <c r="AT26" s="631" t="s">
        <v>588</v>
      </c>
      <c r="AU26" s="605" t="s">
        <v>358</v>
      </c>
      <c r="AV26" s="605" t="s">
        <v>345</v>
      </c>
      <c r="AW26" s="636" t="s">
        <v>356</v>
      </c>
      <c r="AX26" s="637" t="s">
        <v>357</v>
      </c>
      <c r="AY26" s="385"/>
      <c r="AZ26" s="385"/>
    </row>
    <row r="27" spans="1:52" ht="30" customHeight="1" x14ac:dyDescent="0.2">
      <c r="A27" s="676"/>
      <c r="B27" s="416">
        <v>179</v>
      </c>
      <c r="C27" s="416" t="s">
        <v>85</v>
      </c>
      <c r="D27" s="413">
        <v>445</v>
      </c>
      <c r="E27" s="417" t="s">
        <v>118</v>
      </c>
      <c r="F27" s="413">
        <v>348</v>
      </c>
      <c r="G27" s="414" t="s">
        <v>120</v>
      </c>
      <c r="H27" s="413" t="s">
        <v>121</v>
      </c>
      <c r="I27" s="413" t="s">
        <v>74</v>
      </c>
      <c r="J27" s="413">
        <f>N27+T27+Z27+AC27+AG27</f>
        <v>1153</v>
      </c>
      <c r="K27" s="430">
        <v>72</v>
      </c>
      <c r="L27" s="413">
        <v>72</v>
      </c>
      <c r="M27" s="413">
        <v>72</v>
      </c>
      <c r="N27" s="413">
        <v>72</v>
      </c>
      <c r="O27" s="413">
        <v>144</v>
      </c>
      <c r="P27" s="413">
        <v>144</v>
      </c>
      <c r="Q27" s="413">
        <v>144</v>
      </c>
      <c r="R27" s="413">
        <v>144</v>
      </c>
      <c r="S27" s="413">
        <v>528</v>
      </c>
      <c r="T27" s="413">
        <v>721</v>
      </c>
      <c r="U27" s="431">
        <v>144</v>
      </c>
      <c r="V27" s="413">
        <v>144</v>
      </c>
      <c r="W27" s="413">
        <v>144</v>
      </c>
      <c r="X27" s="413">
        <v>144</v>
      </c>
      <c r="Y27" s="413">
        <v>144</v>
      </c>
      <c r="Z27" s="413">
        <v>144</v>
      </c>
      <c r="AA27" s="413">
        <v>144</v>
      </c>
      <c r="AB27" s="413">
        <v>144</v>
      </c>
      <c r="AC27" s="413">
        <v>144</v>
      </c>
      <c r="AD27" s="413">
        <v>144</v>
      </c>
      <c r="AE27" s="413">
        <v>144</v>
      </c>
      <c r="AF27" s="413">
        <v>144</v>
      </c>
      <c r="AG27" s="413">
        <v>72</v>
      </c>
      <c r="AH27" s="413">
        <v>72</v>
      </c>
      <c r="AI27" s="413">
        <v>72</v>
      </c>
      <c r="AJ27" s="413">
        <v>72</v>
      </c>
      <c r="AK27" s="413"/>
      <c r="AL27" s="413"/>
      <c r="AM27" s="413">
        <v>32</v>
      </c>
      <c r="AN27" s="413">
        <v>32</v>
      </c>
      <c r="AO27" s="413">
        <v>32</v>
      </c>
      <c r="AP27" s="413">
        <v>32</v>
      </c>
      <c r="AQ27" s="413"/>
      <c r="AR27" s="419">
        <f t="shared" ref="AR27:AR31" si="0">AM27/AJ27</f>
        <v>0.44444444444444442</v>
      </c>
      <c r="AS27" s="419">
        <f>(AM27+Z27+T27+N27+AF27)/J27</f>
        <v>0.96530789245446658</v>
      </c>
      <c r="AT27" s="631" t="s">
        <v>587</v>
      </c>
      <c r="AU27" s="605" t="s">
        <v>515</v>
      </c>
      <c r="AV27" s="605" t="s">
        <v>345</v>
      </c>
      <c r="AW27" s="637" t="s">
        <v>516</v>
      </c>
      <c r="AX27" s="637" t="s">
        <v>517</v>
      </c>
      <c r="AY27" s="385"/>
      <c r="AZ27" s="385"/>
    </row>
    <row r="28" spans="1:52" ht="30" customHeight="1" x14ac:dyDescent="0.2">
      <c r="A28" s="676"/>
      <c r="B28" s="692">
        <v>179</v>
      </c>
      <c r="C28" s="692" t="s">
        <v>142</v>
      </c>
      <c r="D28" s="689">
        <v>442</v>
      </c>
      <c r="E28" s="691" t="s">
        <v>143</v>
      </c>
      <c r="F28" s="413">
        <v>345</v>
      </c>
      <c r="G28" s="414" t="s">
        <v>145</v>
      </c>
      <c r="H28" s="413" t="s">
        <v>146</v>
      </c>
      <c r="I28" s="413" t="s">
        <v>74</v>
      </c>
      <c r="J28" s="412">
        <v>50</v>
      </c>
      <c r="K28" s="413">
        <v>6.5</v>
      </c>
      <c r="L28" s="413">
        <v>6.5</v>
      </c>
      <c r="M28" s="413">
        <v>6.5</v>
      </c>
      <c r="N28" s="413">
        <v>6.5</v>
      </c>
      <c r="O28" s="413">
        <v>12.5</v>
      </c>
      <c r="P28" s="413">
        <v>12.5</v>
      </c>
      <c r="Q28" s="413">
        <v>12.5</v>
      </c>
      <c r="R28" s="413">
        <v>12.5</v>
      </c>
      <c r="S28" s="413">
        <v>12.5</v>
      </c>
      <c r="T28" s="413">
        <v>9.02</v>
      </c>
      <c r="U28" s="413">
        <v>12.5</v>
      </c>
      <c r="V28" s="413">
        <v>12.5</v>
      </c>
      <c r="W28" s="413">
        <v>12.5</v>
      </c>
      <c r="X28" s="413">
        <v>12.5</v>
      </c>
      <c r="Y28" s="413">
        <v>12.5</v>
      </c>
      <c r="Z28" s="413">
        <v>12.5</v>
      </c>
      <c r="AA28" s="413">
        <v>12.5</v>
      </c>
      <c r="AB28" s="413">
        <v>12.5</v>
      </c>
      <c r="AC28" s="413">
        <v>12.5</v>
      </c>
      <c r="AD28" s="413">
        <v>12.5</v>
      </c>
      <c r="AE28" s="413">
        <v>12.5</v>
      </c>
      <c r="AF28" s="413">
        <v>10.5</v>
      </c>
      <c r="AG28" s="413">
        <v>11.48</v>
      </c>
      <c r="AH28" s="413">
        <v>11.48</v>
      </c>
      <c r="AI28" s="413">
        <v>11.48</v>
      </c>
      <c r="AJ28" s="424">
        <v>11.48</v>
      </c>
      <c r="AK28" s="413"/>
      <c r="AL28" s="413"/>
      <c r="AM28" s="413">
        <v>11.48</v>
      </c>
      <c r="AN28" s="638">
        <v>10</v>
      </c>
      <c r="AO28" s="413">
        <v>10</v>
      </c>
      <c r="AP28" s="413">
        <v>11.48</v>
      </c>
      <c r="AQ28" s="413"/>
      <c r="AR28" s="419">
        <f t="shared" si="0"/>
        <v>1</v>
      </c>
      <c r="AS28" s="419">
        <f>(AM28+Z28+T28+N28+AF28)/J28</f>
        <v>1</v>
      </c>
      <c r="AT28" s="639" t="s">
        <v>589</v>
      </c>
      <c r="AU28" s="413" t="s">
        <v>358</v>
      </c>
      <c r="AV28" s="413" t="s">
        <v>345</v>
      </c>
      <c r="AW28" s="413" t="s">
        <v>607</v>
      </c>
      <c r="AX28" s="605" t="s">
        <v>370</v>
      </c>
      <c r="AY28" s="385"/>
      <c r="AZ28" s="385"/>
    </row>
    <row r="29" spans="1:52" ht="30" customHeight="1" x14ac:dyDescent="0.2">
      <c r="A29" s="676"/>
      <c r="B29" s="676"/>
      <c r="C29" s="676"/>
      <c r="D29" s="697"/>
      <c r="E29" s="697"/>
      <c r="F29" s="413">
        <v>508</v>
      </c>
      <c r="G29" s="414" t="s">
        <v>148</v>
      </c>
      <c r="H29" s="413" t="s">
        <v>80</v>
      </c>
      <c r="I29" s="413" t="s">
        <v>74</v>
      </c>
      <c r="J29" s="412">
        <v>50</v>
      </c>
      <c r="K29" s="413">
        <v>7</v>
      </c>
      <c r="L29" s="413">
        <v>7</v>
      </c>
      <c r="M29" s="413">
        <v>7</v>
      </c>
      <c r="N29" s="413">
        <v>3</v>
      </c>
      <c r="O29" s="413">
        <v>18</v>
      </c>
      <c r="P29" s="413">
        <v>18</v>
      </c>
      <c r="Q29" s="413">
        <v>18</v>
      </c>
      <c r="R29" s="413">
        <v>18</v>
      </c>
      <c r="S29" s="413">
        <v>18</v>
      </c>
      <c r="T29" s="413">
        <v>12.3</v>
      </c>
      <c r="U29" s="413">
        <v>11</v>
      </c>
      <c r="V29" s="413">
        <v>11</v>
      </c>
      <c r="W29" s="413">
        <v>11</v>
      </c>
      <c r="X29" s="413">
        <v>11</v>
      </c>
      <c r="Y29" s="413">
        <v>11</v>
      </c>
      <c r="Z29" s="413">
        <v>11</v>
      </c>
      <c r="AA29" s="413">
        <v>14</v>
      </c>
      <c r="AB29" s="413">
        <v>14</v>
      </c>
      <c r="AC29" s="413">
        <v>14</v>
      </c>
      <c r="AD29" s="413">
        <v>14</v>
      </c>
      <c r="AE29" s="413">
        <v>14</v>
      </c>
      <c r="AF29" s="413">
        <v>13</v>
      </c>
      <c r="AG29" s="413">
        <v>10.7</v>
      </c>
      <c r="AH29" s="413">
        <v>10.7</v>
      </c>
      <c r="AI29" s="413">
        <v>10.7</v>
      </c>
      <c r="AJ29" s="1180">
        <v>10.7</v>
      </c>
      <c r="AK29" s="413"/>
      <c r="AL29" s="413"/>
      <c r="AM29" s="413">
        <v>10.7</v>
      </c>
      <c r="AN29" s="638">
        <v>10</v>
      </c>
      <c r="AO29" s="413">
        <v>10</v>
      </c>
      <c r="AP29" s="413">
        <v>10.7</v>
      </c>
      <c r="AQ29" s="413"/>
      <c r="AR29" s="419">
        <f t="shared" si="0"/>
        <v>1</v>
      </c>
      <c r="AS29" s="419">
        <f>(AM29+Z29+T29+N29+AF29)/J29</f>
        <v>1</v>
      </c>
      <c r="AT29" s="639" t="s">
        <v>590</v>
      </c>
      <c r="AU29" s="413" t="s">
        <v>358</v>
      </c>
      <c r="AV29" s="413" t="s">
        <v>345</v>
      </c>
      <c r="AW29" s="413" t="s">
        <v>608</v>
      </c>
      <c r="AX29" s="605" t="s">
        <v>370</v>
      </c>
      <c r="AY29" s="385"/>
      <c r="AZ29" s="385"/>
    </row>
    <row r="30" spans="1:52" ht="30" customHeight="1" x14ac:dyDescent="0.2">
      <c r="A30" s="676"/>
      <c r="B30" s="677"/>
      <c r="C30" s="677"/>
      <c r="D30" s="690"/>
      <c r="E30" s="690"/>
      <c r="F30" s="413">
        <v>509</v>
      </c>
      <c r="G30" s="414" t="s">
        <v>149</v>
      </c>
      <c r="H30" s="413" t="s">
        <v>80</v>
      </c>
      <c r="I30" s="413" t="s">
        <v>74</v>
      </c>
      <c r="J30" s="412">
        <v>50</v>
      </c>
      <c r="K30" s="413">
        <v>6</v>
      </c>
      <c r="L30" s="413">
        <v>6</v>
      </c>
      <c r="M30" s="413">
        <v>6</v>
      </c>
      <c r="N30" s="413">
        <v>3</v>
      </c>
      <c r="O30" s="413">
        <v>13.5</v>
      </c>
      <c r="P30" s="413">
        <v>13.5</v>
      </c>
      <c r="Q30" s="413">
        <v>13.5</v>
      </c>
      <c r="R30" s="413">
        <v>13.5</v>
      </c>
      <c r="S30" s="413">
        <v>13.5</v>
      </c>
      <c r="T30" s="413">
        <v>8.42</v>
      </c>
      <c r="U30" s="413">
        <v>13.5</v>
      </c>
      <c r="V30" s="413">
        <v>13.5</v>
      </c>
      <c r="W30" s="413">
        <v>13.5</v>
      </c>
      <c r="X30" s="413">
        <v>13.5</v>
      </c>
      <c r="Y30" s="413">
        <v>13.5</v>
      </c>
      <c r="Z30" s="413">
        <v>13.5</v>
      </c>
      <c r="AA30" s="413">
        <v>15.5</v>
      </c>
      <c r="AB30" s="413">
        <v>15.5</v>
      </c>
      <c r="AC30" s="413">
        <v>15.5</v>
      </c>
      <c r="AD30" s="413">
        <v>15.5</v>
      </c>
      <c r="AE30" s="413">
        <v>15.5</v>
      </c>
      <c r="AF30" s="413">
        <v>14</v>
      </c>
      <c r="AG30" s="413">
        <v>11.08</v>
      </c>
      <c r="AH30" s="413">
        <v>11.08</v>
      </c>
      <c r="AI30" s="413">
        <v>11.08</v>
      </c>
      <c r="AJ30" s="424">
        <v>11.08</v>
      </c>
      <c r="AK30" s="413"/>
      <c r="AL30" s="413"/>
      <c r="AM30" s="413">
        <v>11.08</v>
      </c>
      <c r="AN30" s="638">
        <v>5</v>
      </c>
      <c r="AO30" s="413">
        <v>5</v>
      </c>
      <c r="AP30" s="413">
        <v>11.08</v>
      </c>
      <c r="AQ30" s="413"/>
      <c r="AR30" s="419">
        <f t="shared" si="0"/>
        <v>1</v>
      </c>
      <c r="AS30" s="419">
        <f>(AM30+Z30+T30+N30+AF30)/J30</f>
        <v>1</v>
      </c>
      <c r="AT30" s="639" t="s">
        <v>591</v>
      </c>
      <c r="AU30" s="413" t="s">
        <v>358</v>
      </c>
      <c r="AV30" s="413" t="s">
        <v>345</v>
      </c>
      <c r="AW30" s="413" t="s">
        <v>609</v>
      </c>
      <c r="AX30" s="605" t="s">
        <v>370</v>
      </c>
      <c r="AY30" s="385"/>
      <c r="AZ30" s="385"/>
    </row>
    <row r="31" spans="1:52" ht="30" customHeight="1" x14ac:dyDescent="0.2">
      <c r="A31" s="676"/>
      <c r="B31" s="416">
        <v>179</v>
      </c>
      <c r="C31" s="416" t="s">
        <v>142</v>
      </c>
      <c r="D31" s="413">
        <v>443</v>
      </c>
      <c r="E31" s="417" t="s">
        <v>150</v>
      </c>
      <c r="F31" s="413">
        <v>346</v>
      </c>
      <c r="G31" s="414" t="s">
        <v>151</v>
      </c>
      <c r="H31" s="413" t="s">
        <v>80</v>
      </c>
      <c r="I31" s="413" t="s">
        <v>74</v>
      </c>
      <c r="J31" s="418">
        <v>1</v>
      </c>
      <c r="K31" s="420">
        <v>0.125</v>
      </c>
      <c r="L31" s="420">
        <v>0.125</v>
      </c>
      <c r="M31" s="420">
        <v>0.125</v>
      </c>
      <c r="N31" s="420">
        <v>0.125</v>
      </c>
      <c r="O31" s="418">
        <v>0.25</v>
      </c>
      <c r="P31" s="418">
        <v>0.25</v>
      </c>
      <c r="Q31" s="418">
        <v>0.25</v>
      </c>
      <c r="R31" s="418">
        <v>0.25</v>
      </c>
      <c r="S31" s="418">
        <v>0.25</v>
      </c>
      <c r="T31" s="418">
        <v>0.25</v>
      </c>
      <c r="U31" s="418">
        <v>0.25</v>
      </c>
      <c r="V31" s="418">
        <v>0.25</v>
      </c>
      <c r="W31" s="418">
        <v>0.25</v>
      </c>
      <c r="X31" s="418">
        <v>0.25</v>
      </c>
      <c r="Y31" s="418">
        <v>0.25</v>
      </c>
      <c r="Z31" s="418">
        <v>0.25</v>
      </c>
      <c r="AA31" s="418">
        <v>0.25</v>
      </c>
      <c r="AB31" s="418">
        <v>0.25</v>
      </c>
      <c r="AC31" s="418">
        <v>0.25</v>
      </c>
      <c r="AD31" s="418">
        <v>0.25</v>
      </c>
      <c r="AE31" s="418">
        <v>0.25</v>
      </c>
      <c r="AF31" s="418">
        <v>0.25</v>
      </c>
      <c r="AG31" s="420">
        <v>0.125</v>
      </c>
      <c r="AH31" s="420">
        <v>0.125</v>
      </c>
      <c r="AI31" s="420">
        <v>0.125</v>
      </c>
      <c r="AJ31" s="1181">
        <v>0.125</v>
      </c>
      <c r="AK31" s="418"/>
      <c r="AL31" s="418"/>
      <c r="AM31" s="420">
        <v>0.125</v>
      </c>
      <c r="AN31" s="419">
        <v>7.4999999999999997E-2</v>
      </c>
      <c r="AO31" s="419">
        <v>7.4999999999999997E-2</v>
      </c>
      <c r="AP31" s="419">
        <v>0.125</v>
      </c>
      <c r="AQ31" s="418"/>
      <c r="AR31" s="419">
        <f t="shared" si="0"/>
        <v>1</v>
      </c>
      <c r="AS31" s="419">
        <f>(AM31+Z31+T31+N31+AF31)</f>
        <v>1</v>
      </c>
      <c r="AT31" s="639" t="s">
        <v>670</v>
      </c>
      <c r="AU31" s="605" t="s">
        <v>358</v>
      </c>
      <c r="AV31" s="605" t="s">
        <v>345</v>
      </c>
      <c r="AW31" s="607" t="s">
        <v>364</v>
      </c>
      <c r="AX31" s="605" t="s">
        <v>365</v>
      </c>
      <c r="AY31" s="385"/>
      <c r="AZ31" s="385"/>
    </row>
    <row r="32" spans="1:52" ht="19.5" customHeight="1" x14ac:dyDescent="0.2">
      <c r="A32" s="677"/>
      <c r="B32" s="416">
        <v>179</v>
      </c>
      <c r="C32" s="416" t="s">
        <v>142</v>
      </c>
      <c r="D32" s="413">
        <v>453</v>
      </c>
      <c r="E32" s="417" t="s">
        <v>152</v>
      </c>
      <c r="F32" s="413">
        <v>356</v>
      </c>
      <c r="G32" s="414" t="s">
        <v>153</v>
      </c>
      <c r="H32" s="413" t="s">
        <v>154</v>
      </c>
      <c r="I32" s="413" t="s">
        <v>74</v>
      </c>
      <c r="J32" s="432">
        <v>39500</v>
      </c>
      <c r="K32" s="413">
        <v>2000</v>
      </c>
      <c r="L32" s="413">
        <v>2000</v>
      </c>
      <c r="M32" s="413">
        <v>2000</v>
      </c>
      <c r="N32" s="413">
        <v>0</v>
      </c>
      <c r="O32" s="413">
        <v>15000</v>
      </c>
      <c r="P32" s="413">
        <v>15000</v>
      </c>
      <c r="Q32" s="413">
        <v>15000</v>
      </c>
      <c r="R32" s="413">
        <v>15000</v>
      </c>
      <c r="S32" s="413">
        <v>15000</v>
      </c>
      <c r="T32" s="413">
        <v>156</v>
      </c>
      <c r="U32" s="413">
        <v>15000</v>
      </c>
      <c r="V32" s="413">
        <v>15000</v>
      </c>
      <c r="W32" s="413">
        <v>15000</v>
      </c>
      <c r="X32" s="413">
        <v>15000</v>
      </c>
      <c r="Y32" s="413">
        <v>15000</v>
      </c>
      <c r="Z32" s="413">
        <v>0</v>
      </c>
      <c r="AA32" s="413">
        <v>35000</v>
      </c>
      <c r="AB32" s="413">
        <v>35000</v>
      </c>
      <c r="AC32" s="413">
        <v>35000</v>
      </c>
      <c r="AD32" s="413">
        <v>35000</v>
      </c>
      <c r="AE32" s="432">
        <v>28500</v>
      </c>
      <c r="AF32" s="429">
        <v>0</v>
      </c>
      <c r="AG32" s="432">
        <v>39344</v>
      </c>
      <c r="AH32" s="432">
        <v>39344</v>
      </c>
      <c r="AI32" s="432">
        <v>39344</v>
      </c>
      <c r="AJ32" s="432">
        <v>39344</v>
      </c>
      <c r="AK32" s="413"/>
      <c r="AL32" s="413"/>
      <c r="AM32" s="413">
        <v>0</v>
      </c>
      <c r="AN32" s="413">
        <v>0</v>
      </c>
      <c r="AO32" s="413">
        <v>0</v>
      </c>
      <c r="AP32" s="413">
        <v>0</v>
      </c>
      <c r="AQ32" s="429"/>
      <c r="AR32" s="419">
        <v>0</v>
      </c>
      <c r="AS32" s="419">
        <f>+(AQ32+T32)/J32</f>
        <v>3.9493670886075949E-3</v>
      </c>
      <c r="AT32" s="640" t="s">
        <v>645</v>
      </c>
      <c r="AU32" s="641" t="s">
        <v>667</v>
      </c>
      <c r="AV32" s="605" t="s">
        <v>345</v>
      </c>
      <c r="AW32" s="626" t="s">
        <v>346</v>
      </c>
      <c r="AX32" s="627" t="s">
        <v>563</v>
      </c>
      <c r="AY32" s="385"/>
      <c r="AZ32" s="385"/>
    </row>
    <row r="33" spans="1:52" s="371" customFormat="1" ht="19.5" customHeight="1" x14ac:dyDescent="0.2">
      <c r="A33" s="396"/>
      <c r="B33" s="396"/>
      <c r="C33" s="396"/>
      <c r="D33" s="396"/>
      <c r="E33" s="396"/>
      <c r="F33" s="396"/>
      <c r="G33" s="396"/>
      <c r="H33" s="396"/>
      <c r="I33" s="396"/>
      <c r="J33" s="389"/>
      <c r="K33" s="389"/>
      <c r="L33" s="389"/>
      <c r="M33" s="389"/>
      <c r="N33" s="389"/>
      <c r="O33" s="389"/>
      <c r="P33" s="389"/>
      <c r="Q33" s="389"/>
      <c r="R33" s="389"/>
      <c r="S33" s="389"/>
      <c r="T33" s="389"/>
      <c r="U33" s="389"/>
      <c r="V33" s="389"/>
      <c r="W33" s="389"/>
      <c r="X33" s="389"/>
      <c r="Y33" s="389"/>
      <c r="Z33" s="389"/>
      <c r="AA33" s="389"/>
      <c r="AB33" s="397"/>
      <c r="AC33" s="389"/>
      <c r="AD33" s="389"/>
      <c r="AE33" s="389"/>
      <c r="AF33" s="389"/>
      <c r="AG33" s="389"/>
      <c r="AH33" s="389"/>
      <c r="AI33" s="390"/>
      <c r="AJ33" s="389"/>
      <c r="AK33" s="389"/>
      <c r="AL33" s="389"/>
      <c r="AM33" s="389"/>
      <c r="AN33" s="392"/>
      <c r="AO33" s="396"/>
      <c r="AP33" s="392"/>
      <c r="AQ33" s="392"/>
      <c r="AR33" s="392"/>
      <c r="AS33" s="392"/>
      <c r="AT33" s="392"/>
      <c r="AU33" s="392"/>
      <c r="AV33" s="392"/>
      <c r="AW33" s="392"/>
      <c r="AX33" s="392"/>
      <c r="AY33" s="392"/>
      <c r="AZ33" s="392"/>
    </row>
    <row r="34" spans="1:52" s="371" customFormat="1" ht="19.5" customHeight="1" x14ac:dyDescent="0.2">
      <c r="A34" s="396"/>
      <c r="B34" s="396"/>
      <c r="C34" s="396"/>
      <c r="D34" s="396"/>
      <c r="E34" s="396"/>
      <c r="F34" s="396"/>
      <c r="G34" s="396"/>
      <c r="H34" s="396"/>
      <c r="I34" s="396"/>
      <c r="J34" s="389"/>
      <c r="K34" s="389"/>
      <c r="L34" s="389"/>
      <c r="M34" s="389"/>
      <c r="N34" s="389"/>
      <c r="O34" s="389"/>
      <c r="P34" s="389"/>
      <c r="Q34" s="389"/>
      <c r="R34" s="389"/>
      <c r="S34" s="389"/>
      <c r="T34" s="389"/>
      <c r="U34" s="389"/>
      <c r="V34" s="389"/>
      <c r="W34" s="389"/>
      <c r="X34" s="389"/>
      <c r="Y34" s="389"/>
      <c r="Z34" s="389"/>
      <c r="AA34" s="389"/>
      <c r="AB34" s="397"/>
      <c r="AC34" s="389"/>
      <c r="AD34" s="389"/>
      <c r="AE34" s="389"/>
      <c r="AF34" s="389"/>
      <c r="AG34" s="389"/>
      <c r="AH34" s="389"/>
      <c r="AI34" s="390"/>
      <c r="AJ34" s="389"/>
      <c r="AK34" s="389"/>
      <c r="AL34" s="389"/>
      <c r="AM34" s="389"/>
      <c r="AN34" s="392"/>
      <c r="AO34" s="396"/>
      <c r="AP34" s="392"/>
      <c r="AQ34" s="392"/>
      <c r="AR34" s="392"/>
      <c r="AS34" s="392"/>
      <c r="AT34" s="392"/>
      <c r="AU34" s="392"/>
      <c r="AV34" s="392"/>
      <c r="AW34" s="392"/>
      <c r="AX34" s="392"/>
      <c r="AY34" s="392"/>
      <c r="AZ34" s="392"/>
    </row>
    <row r="35" spans="1:52" ht="19.5" customHeight="1" x14ac:dyDescent="0.25">
      <c r="A35" s="398" t="s">
        <v>157</v>
      </c>
      <c r="B35" s="386"/>
      <c r="C35" s="386"/>
      <c r="D35" s="386"/>
      <c r="E35" s="386"/>
      <c r="F35" s="386"/>
      <c r="G35" s="386"/>
      <c r="H35" s="386"/>
      <c r="I35" s="386"/>
      <c r="J35" s="387"/>
      <c r="K35" s="387"/>
      <c r="L35" s="387"/>
      <c r="M35" s="387"/>
      <c r="N35" s="387"/>
      <c r="O35" s="387"/>
      <c r="P35" s="387"/>
      <c r="Q35" s="387"/>
      <c r="R35" s="387"/>
      <c r="S35" s="387"/>
      <c r="T35" s="387"/>
      <c r="U35" s="387"/>
      <c r="V35" s="387"/>
      <c r="W35" s="387"/>
      <c r="X35" s="387"/>
      <c r="Y35" s="387"/>
      <c r="Z35" s="387"/>
      <c r="AA35" s="387"/>
      <c r="AB35" s="388"/>
      <c r="AC35" s="387"/>
      <c r="AD35" s="387"/>
      <c r="AE35" s="387"/>
      <c r="AF35" s="387"/>
      <c r="AG35" s="387"/>
      <c r="AH35" s="389"/>
      <c r="AI35" s="390"/>
      <c r="AJ35" s="389"/>
      <c r="AK35" s="389"/>
      <c r="AL35" s="389"/>
      <c r="AM35" s="389"/>
      <c r="AN35" s="392"/>
      <c r="AO35" s="396"/>
      <c r="AP35" s="392"/>
      <c r="AQ35" s="385"/>
      <c r="AR35" s="385"/>
      <c r="AS35" s="385"/>
      <c r="AT35" s="385"/>
      <c r="AU35" s="385"/>
      <c r="AV35" s="385"/>
      <c r="AW35" s="385"/>
      <c r="AX35" s="385"/>
      <c r="AY35" s="385"/>
      <c r="AZ35" s="385"/>
    </row>
    <row r="36" spans="1:52" ht="19.5" customHeight="1" x14ac:dyDescent="0.2">
      <c r="A36" s="442" t="s">
        <v>158</v>
      </c>
      <c r="B36" s="684" t="s">
        <v>159</v>
      </c>
      <c r="C36" s="656"/>
      <c r="D36" s="656"/>
      <c r="E36" s="656"/>
      <c r="F36" s="656"/>
      <c r="G36" s="656"/>
      <c r="H36" s="685" t="s">
        <v>160</v>
      </c>
      <c r="I36" s="656"/>
      <c r="J36" s="656"/>
      <c r="K36" s="670"/>
      <c r="L36" s="387"/>
      <c r="M36" s="387"/>
      <c r="N36" s="387"/>
      <c r="O36" s="387"/>
      <c r="P36" s="387"/>
      <c r="Q36" s="387"/>
      <c r="R36" s="387"/>
      <c r="S36" s="387"/>
      <c r="T36" s="387"/>
      <c r="U36" s="387"/>
      <c r="V36" s="387"/>
      <c r="W36" s="387"/>
      <c r="X36" s="387"/>
      <c r="Y36" s="387"/>
      <c r="Z36" s="387"/>
      <c r="AA36" s="387"/>
      <c r="AB36" s="388"/>
      <c r="AC36" s="387"/>
      <c r="AD36" s="387"/>
      <c r="AE36" s="387"/>
      <c r="AF36" s="387"/>
      <c r="AG36" s="387"/>
      <c r="AH36" s="389"/>
      <c r="AI36" s="390"/>
      <c r="AJ36" s="389"/>
      <c r="AK36" s="389"/>
      <c r="AL36" s="389"/>
      <c r="AM36" s="389"/>
      <c r="AN36" s="392"/>
      <c r="AO36" s="396"/>
      <c r="AP36" s="392"/>
      <c r="AQ36" s="385"/>
      <c r="AR36" s="385"/>
      <c r="AS36" s="385"/>
      <c r="AT36" s="385"/>
      <c r="AU36" s="385"/>
      <c r="AV36" s="385"/>
      <c r="AW36" s="385"/>
      <c r="AX36" s="385"/>
      <c r="AY36" s="385"/>
      <c r="AZ36" s="385"/>
    </row>
    <row r="37" spans="1:52" ht="19.5" customHeight="1" x14ac:dyDescent="0.2">
      <c r="A37" s="443">
        <v>11</v>
      </c>
      <c r="B37" s="686" t="s">
        <v>161</v>
      </c>
      <c r="C37" s="656"/>
      <c r="D37" s="656"/>
      <c r="E37" s="656"/>
      <c r="F37" s="656"/>
      <c r="G37" s="656"/>
      <c r="H37" s="687" t="s">
        <v>163</v>
      </c>
      <c r="I37" s="656"/>
      <c r="J37" s="656"/>
      <c r="K37" s="670"/>
      <c r="L37" s="387"/>
      <c r="M37" s="387"/>
      <c r="N37" s="387"/>
      <c r="O37" s="387"/>
      <c r="P37" s="387"/>
      <c r="Q37" s="387"/>
      <c r="R37" s="387"/>
      <c r="S37" s="387"/>
      <c r="T37" s="387"/>
      <c r="U37" s="387"/>
      <c r="V37" s="387"/>
      <c r="W37" s="387"/>
      <c r="X37" s="387"/>
      <c r="Y37" s="387"/>
      <c r="Z37" s="387"/>
      <c r="AA37" s="387"/>
      <c r="AB37" s="388"/>
      <c r="AC37" s="387"/>
      <c r="AD37" s="387"/>
      <c r="AE37" s="387"/>
      <c r="AF37" s="387"/>
      <c r="AG37" s="387"/>
      <c r="AH37" s="389"/>
      <c r="AI37" s="390"/>
      <c r="AJ37" s="389"/>
      <c r="AK37" s="389"/>
      <c r="AL37" s="389"/>
      <c r="AM37" s="389"/>
      <c r="AN37" s="392"/>
      <c r="AO37" s="396"/>
      <c r="AP37" s="392"/>
      <c r="AQ37" s="385"/>
      <c r="AR37" s="385"/>
      <c r="AS37" s="385"/>
      <c r="AT37" s="385"/>
      <c r="AU37" s="385"/>
      <c r="AV37" s="385"/>
      <c r="AW37" s="385"/>
      <c r="AX37" s="385"/>
      <c r="AY37" s="385"/>
      <c r="AZ37" s="385"/>
    </row>
    <row r="38" spans="1:52" ht="19.5" customHeight="1" x14ac:dyDescent="0.2">
      <c r="A38" s="385"/>
      <c r="B38" s="385"/>
      <c r="C38" s="385"/>
      <c r="D38" s="385"/>
      <c r="E38" s="385"/>
      <c r="F38" s="385"/>
      <c r="G38" s="385"/>
      <c r="H38" s="385"/>
      <c r="I38" s="385"/>
      <c r="J38" s="388"/>
      <c r="K38" s="388"/>
      <c r="L38" s="388"/>
      <c r="M38" s="388"/>
      <c r="N38" s="388"/>
      <c r="O38" s="388"/>
      <c r="P38" s="388"/>
      <c r="Q38" s="388"/>
      <c r="R38" s="388"/>
      <c r="S38" s="388"/>
      <c r="T38" s="388"/>
      <c r="U38" s="388"/>
      <c r="V38" s="388"/>
      <c r="W38" s="388"/>
      <c r="X38" s="388"/>
      <c r="Y38" s="388"/>
      <c r="Z38" s="388"/>
      <c r="AA38" s="387"/>
      <c r="AB38" s="388"/>
      <c r="AC38" s="388"/>
      <c r="AD38" s="388"/>
      <c r="AE38" s="388"/>
      <c r="AF38" s="388"/>
      <c r="AG38" s="388"/>
      <c r="AH38" s="397"/>
      <c r="AI38" s="397"/>
      <c r="AJ38" s="397"/>
      <c r="AK38" s="397"/>
      <c r="AL38" s="397"/>
      <c r="AM38" s="397"/>
      <c r="AN38" s="392"/>
      <c r="AO38" s="392"/>
      <c r="AP38" s="392"/>
      <c r="AQ38" s="385"/>
      <c r="AR38" s="385"/>
      <c r="AS38" s="385"/>
      <c r="AT38" s="385"/>
      <c r="AU38" s="385"/>
      <c r="AV38" s="385"/>
      <c r="AW38" s="385"/>
      <c r="AX38" s="385"/>
      <c r="AY38" s="385"/>
      <c r="AZ38" s="385"/>
    </row>
    <row r="39" spans="1:52" ht="19.5" customHeight="1" x14ac:dyDescent="0.2">
      <c r="A39" s="385"/>
      <c r="B39" s="385"/>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c r="AB39" s="385"/>
      <c r="AC39" s="385"/>
      <c r="AD39" s="385"/>
      <c r="AE39" s="385"/>
      <c r="AF39" s="385"/>
      <c r="AG39" s="385"/>
      <c r="AH39" s="392"/>
      <c r="AI39" s="392"/>
      <c r="AJ39" s="392"/>
      <c r="AK39" s="392"/>
      <c r="AL39" s="392"/>
      <c r="AM39" s="392"/>
      <c r="AN39" s="392"/>
      <c r="AO39" s="392"/>
      <c r="AP39" s="392"/>
      <c r="AQ39" s="385"/>
      <c r="AR39" s="385"/>
      <c r="AS39" s="385"/>
      <c r="AT39" s="385"/>
      <c r="AU39" s="385"/>
      <c r="AV39" s="385"/>
      <c r="AW39" s="385"/>
      <c r="AX39" s="385"/>
      <c r="AY39" s="385"/>
      <c r="AZ39" s="385"/>
    </row>
    <row r="40" spans="1:52" ht="19.5" customHeight="1" x14ac:dyDescent="0.2">
      <c r="A40" s="385"/>
      <c r="B40" s="385"/>
      <c r="C40" s="385"/>
      <c r="D40" s="385"/>
      <c r="E40" s="385"/>
      <c r="F40" s="385"/>
      <c r="G40" s="385"/>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c r="AE40" s="385"/>
      <c r="AF40" s="385"/>
      <c r="AG40" s="385"/>
      <c r="AH40" s="392"/>
      <c r="AI40" s="392"/>
      <c r="AJ40" s="392"/>
      <c r="AK40" s="392"/>
      <c r="AL40" s="392"/>
      <c r="AM40" s="392"/>
      <c r="AN40" s="392"/>
      <c r="AO40" s="392"/>
      <c r="AP40" s="392"/>
      <c r="AQ40" s="385"/>
      <c r="AR40" s="385"/>
      <c r="AS40" s="385"/>
      <c r="AT40" s="385"/>
      <c r="AU40" s="385"/>
      <c r="AV40" s="385"/>
      <c r="AW40" s="385"/>
      <c r="AX40" s="385"/>
      <c r="AY40" s="385"/>
      <c r="AZ40" s="385"/>
    </row>
    <row r="41" spans="1:52" ht="19.5" customHeight="1" x14ac:dyDescent="0.2">
      <c r="A41" s="385"/>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92"/>
      <c r="AI41" s="392"/>
      <c r="AJ41" s="392"/>
      <c r="AK41" s="392"/>
      <c r="AL41" s="392"/>
      <c r="AM41" s="392"/>
      <c r="AN41" s="392"/>
      <c r="AO41" s="392"/>
      <c r="AP41" s="392"/>
      <c r="AQ41" s="385"/>
      <c r="AR41" s="385"/>
      <c r="AS41" s="385"/>
      <c r="AT41" s="385"/>
      <c r="AU41" s="385"/>
      <c r="AV41" s="385"/>
      <c r="AW41" s="385"/>
      <c r="AX41" s="385"/>
      <c r="AY41" s="385"/>
      <c r="AZ41" s="385"/>
    </row>
    <row r="42" spans="1:52" ht="19.5" customHeight="1" x14ac:dyDescent="0.2">
      <c r="A42" s="385"/>
      <c r="B42" s="385"/>
      <c r="C42" s="385"/>
      <c r="D42" s="385"/>
      <c r="E42" s="385"/>
      <c r="F42" s="385"/>
      <c r="G42" s="385"/>
      <c r="H42" s="385"/>
      <c r="I42" s="385"/>
      <c r="J42" s="385"/>
      <c r="K42" s="385"/>
      <c r="L42" s="385"/>
      <c r="M42" s="385"/>
      <c r="N42" s="385"/>
      <c r="O42" s="385"/>
      <c r="P42" s="385"/>
      <c r="Q42" s="385"/>
      <c r="R42" s="385"/>
      <c r="S42" s="385"/>
      <c r="T42" s="385"/>
      <c r="U42" s="385"/>
      <c r="V42" s="385"/>
      <c r="W42" s="385"/>
      <c r="X42" s="385"/>
      <c r="Y42" s="385"/>
      <c r="Z42" s="385"/>
      <c r="AA42" s="385"/>
      <c r="AB42" s="385"/>
      <c r="AC42" s="385"/>
      <c r="AD42" s="385"/>
      <c r="AE42" s="385"/>
      <c r="AF42" s="385"/>
      <c r="AG42" s="385"/>
      <c r="AH42" s="392"/>
      <c r="AI42" s="392"/>
      <c r="AJ42" s="392"/>
      <c r="AK42" s="392"/>
      <c r="AL42" s="392"/>
      <c r="AM42" s="392"/>
      <c r="AN42" s="392"/>
      <c r="AO42" s="392"/>
      <c r="AP42" s="392"/>
      <c r="AQ42" s="385"/>
      <c r="AR42" s="385"/>
      <c r="AS42" s="385"/>
      <c r="AT42" s="385"/>
      <c r="AU42" s="385"/>
      <c r="AV42" s="385"/>
      <c r="AW42" s="385"/>
      <c r="AX42" s="385"/>
      <c r="AY42" s="385"/>
      <c r="AZ42" s="385"/>
    </row>
    <row r="43" spans="1:52" ht="19.5" customHeight="1" x14ac:dyDescent="0.2">
      <c r="A43" s="385"/>
      <c r="B43" s="385"/>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c r="AB43" s="385"/>
      <c r="AC43" s="385"/>
      <c r="AD43" s="385"/>
      <c r="AE43" s="385"/>
      <c r="AF43" s="385"/>
      <c r="AG43" s="385"/>
      <c r="AH43" s="392"/>
      <c r="AI43" s="392"/>
      <c r="AJ43" s="392"/>
      <c r="AK43" s="392"/>
      <c r="AL43" s="392"/>
      <c r="AM43" s="392"/>
      <c r="AN43" s="392"/>
      <c r="AO43" s="392"/>
      <c r="AP43" s="392"/>
      <c r="AQ43" s="385"/>
      <c r="AR43" s="385"/>
      <c r="AS43" s="385"/>
      <c r="AT43" s="385"/>
      <c r="AU43" s="385"/>
      <c r="AV43" s="385"/>
      <c r="AW43" s="385"/>
      <c r="AX43" s="385"/>
      <c r="AY43" s="385"/>
      <c r="AZ43" s="385"/>
    </row>
    <row r="44" spans="1:52" ht="19.5" customHeight="1" x14ac:dyDescent="0.2">
      <c r="A44" s="385"/>
      <c r="B44" s="385"/>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92"/>
      <c r="AI44" s="392"/>
      <c r="AJ44" s="392"/>
      <c r="AK44" s="392"/>
      <c r="AL44" s="392"/>
      <c r="AM44" s="392"/>
      <c r="AN44" s="392"/>
      <c r="AO44" s="392"/>
      <c r="AP44" s="392"/>
      <c r="AQ44" s="385"/>
      <c r="AR44" s="385"/>
      <c r="AS44" s="385"/>
      <c r="AT44" s="385"/>
      <c r="AU44" s="385"/>
      <c r="AV44" s="385"/>
      <c r="AW44" s="385"/>
      <c r="AX44" s="385"/>
      <c r="AY44" s="385"/>
      <c r="AZ44" s="385"/>
    </row>
    <row r="45" spans="1:52" ht="19.5" customHeight="1" x14ac:dyDescent="0.2">
      <c r="A45" s="385"/>
      <c r="B45" s="385"/>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c r="AB45" s="385"/>
      <c r="AC45" s="385"/>
      <c r="AD45" s="385"/>
      <c r="AE45" s="385"/>
      <c r="AF45" s="385"/>
      <c r="AG45" s="385"/>
      <c r="AH45" s="392"/>
      <c r="AI45" s="392"/>
      <c r="AJ45" s="392"/>
      <c r="AK45" s="392"/>
      <c r="AL45" s="392"/>
      <c r="AM45" s="392"/>
      <c r="AN45" s="392"/>
      <c r="AO45" s="392"/>
      <c r="AP45" s="392"/>
      <c r="AQ45" s="385"/>
      <c r="AR45" s="385"/>
      <c r="AS45" s="385"/>
      <c r="AT45" s="385"/>
      <c r="AU45" s="385"/>
      <c r="AV45" s="385"/>
      <c r="AW45" s="385"/>
      <c r="AX45" s="385"/>
      <c r="AY45" s="385"/>
      <c r="AZ45" s="385"/>
    </row>
    <row r="46" spans="1:52" ht="19.5" customHeight="1" x14ac:dyDescent="0.2">
      <c r="A46" s="385"/>
      <c r="B46" s="385"/>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92"/>
      <c r="AI46" s="392"/>
      <c r="AJ46" s="392"/>
      <c r="AK46" s="392"/>
      <c r="AL46" s="392"/>
      <c r="AM46" s="392"/>
      <c r="AN46" s="392"/>
      <c r="AO46" s="392"/>
      <c r="AP46" s="392"/>
      <c r="AQ46" s="385"/>
      <c r="AR46" s="385"/>
      <c r="AS46" s="385"/>
      <c r="AT46" s="385"/>
      <c r="AU46" s="385"/>
      <c r="AV46" s="385"/>
      <c r="AW46" s="385"/>
      <c r="AX46" s="385"/>
      <c r="AY46" s="385"/>
      <c r="AZ46" s="385"/>
    </row>
    <row r="47" spans="1:52" ht="19.5" customHeight="1" x14ac:dyDescent="0.2">
      <c r="A47" s="385"/>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92"/>
      <c r="AI47" s="392"/>
      <c r="AJ47" s="392"/>
      <c r="AK47" s="392"/>
      <c r="AL47" s="392"/>
      <c r="AM47" s="392"/>
      <c r="AN47" s="392"/>
      <c r="AO47" s="392"/>
      <c r="AP47" s="392"/>
      <c r="AQ47" s="385"/>
      <c r="AR47" s="385"/>
      <c r="AS47" s="385"/>
      <c r="AT47" s="385"/>
      <c r="AU47" s="385"/>
      <c r="AV47" s="385"/>
      <c r="AW47" s="385"/>
      <c r="AX47" s="385"/>
      <c r="AY47" s="385"/>
      <c r="AZ47" s="385"/>
    </row>
    <row r="48" spans="1:52" ht="19.5" customHeight="1" x14ac:dyDescent="0.2">
      <c r="A48" s="385"/>
      <c r="B48" s="385"/>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92"/>
      <c r="AI48" s="392"/>
      <c r="AJ48" s="392"/>
      <c r="AK48" s="392"/>
      <c r="AL48" s="392"/>
      <c r="AM48" s="392"/>
      <c r="AN48" s="392"/>
      <c r="AO48" s="392"/>
      <c r="AP48" s="392"/>
      <c r="AQ48" s="385"/>
      <c r="AR48" s="385"/>
      <c r="AS48" s="385"/>
      <c r="AT48" s="385"/>
      <c r="AU48" s="385"/>
      <c r="AV48" s="385"/>
      <c r="AW48" s="385"/>
      <c r="AX48" s="385"/>
      <c r="AY48" s="385"/>
      <c r="AZ48" s="385"/>
    </row>
    <row r="49" spans="1:52" ht="19.5" customHeight="1" x14ac:dyDescent="0.2">
      <c r="A49" s="385"/>
      <c r="B49" s="385"/>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385"/>
      <c r="AH49" s="392"/>
      <c r="AI49" s="392"/>
      <c r="AJ49" s="392"/>
      <c r="AK49" s="392"/>
      <c r="AL49" s="392"/>
      <c r="AM49" s="392"/>
      <c r="AN49" s="392"/>
      <c r="AO49" s="392"/>
      <c r="AP49" s="392"/>
      <c r="AQ49" s="385"/>
      <c r="AR49" s="385"/>
      <c r="AS49" s="385"/>
      <c r="AT49" s="385"/>
      <c r="AU49" s="385"/>
      <c r="AV49" s="385"/>
      <c r="AW49" s="385"/>
      <c r="AX49" s="385"/>
      <c r="AY49" s="385"/>
      <c r="AZ49" s="385"/>
    </row>
    <row r="50" spans="1:52" ht="19.5" customHeight="1" x14ac:dyDescent="0.2">
      <c r="A50" s="385"/>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385"/>
      <c r="AH50" s="392"/>
      <c r="AI50" s="392"/>
      <c r="AJ50" s="392"/>
      <c r="AK50" s="392"/>
      <c r="AL50" s="392"/>
      <c r="AM50" s="392"/>
      <c r="AN50" s="392"/>
      <c r="AO50" s="392"/>
      <c r="AP50" s="392"/>
      <c r="AQ50" s="385"/>
      <c r="AR50" s="385"/>
      <c r="AS50" s="385"/>
      <c r="AT50" s="385"/>
      <c r="AU50" s="385"/>
      <c r="AV50" s="385"/>
      <c r="AW50" s="385"/>
      <c r="AX50" s="385"/>
      <c r="AY50" s="385"/>
      <c r="AZ50" s="385"/>
    </row>
    <row r="51" spans="1:52" ht="19.5" customHeight="1" x14ac:dyDescent="0.2">
      <c r="A51" s="385"/>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92"/>
      <c r="AI51" s="392"/>
      <c r="AJ51" s="392"/>
      <c r="AK51" s="392"/>
      <c r="AL51" s="392"/>
      <c r="AM51" s="392"/>
      <c r="AN51" s="392"/>
      <c r="AO51" s="392"/>
      <c r="AP51" s="392"/>
      <c r="AQ51" s="385"/>
      <c r="AR51" s="385"/>
      <c r="AS51" s="385"/>
      <c r="AT51" s="385"/>
      <c r="AU51" s="385"/>
      <c r="AV51" s="385"/>
      <c r="AW51" s="385"/>
      <c r="AX51" s="385"/>
      <c r="AY51" s="385"/>
      <c r="AZ51" s="385"/>
    </row>
    <row r="52" spans="1:52" ht="19.5" customHeight="1" x14ac:dyDescent="0.2">
      <c r="A52" s="385"/>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385"/>
      <c r="AF52" s="385"/>
      <c r="AG52" s="385"/>
      <c r="AH52" s="392"/>
      <c r="AI52" s="392"/>
      <c r="AJ52" s="392"/>
      <c r="AK52" s="392"/>
      <c r="AL52" s="392"/>
      <c r="AM52" s="392"/>
      <c r="AN52" s="392"/>
      <c r="AO52" s="392"/>
      <c r="AP52" s="392"/>
      <c r="AQ52" s="385"/>
      <c r="AR52" s="385"/>
      <c r="AS52" s="385"/>
      <c r="AT52" s="385"/>
      <c r="AU52" s="385"/>
      <c r="AV52" s="385"/>
      <c r="AW52" s="385"/>
      <c r="AX52" s="385"/>
      <c r="AY52" s="385"/>
      <c r="AZ52" s="385"/>
    </row>
    <row r="53" spans="1:52" ht="19.5" customHeight="1" x14ac:dyDescent="0.2">
      <c r="A53" s="385"/>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92"/>
      <c r="AI53" s="392"/>
      <c r="AJ53" s="392"/>
      <c r="AK53" s="392"/>
      <c r="AL53" s="392"/>
      <c r="AM53" s="392"/>
      <c r="AN53" s="392"/>
      <c r="AO53" s="392"/>
      <c r="AP53" s="392"/>
      <c r="AQ53" s="385"/>
      <c r="AR53" s="385"/>
      <c r="AS53" s="385"/>
      <c r="AT53" s="385"/>
      <c r="AU53" s="385"/>
      <c r="AV53" s="385"/>
      <c r="AW53" s="385"/>
      <c r="AX53" s="385"/>
      <c r="AY53" s="385"/>
      <c r="AZ53" s="385"/>
    </row>
    <row r="54" spans="1:52" ht="19.5" customHeight="1" x14ac:dyDescent="0.2">
      <c r="A54" s="385"/>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92"/>
      <c r="AI54" s="392"/>
      <c r="AJ54" s="392"/>
      <c r="AK54" s="392"/>
      <c r="AL54" s="392"/>
      <c r="AM54" s="392"/>
      <c r="AN54" s="392"/>
      <c r="AO54" s="392"/>
      <c r="AP54" s="392"/>
      <c r="AQ54" s="385"/>
      <c r="AR54" s="385"/>
      <c r="AS54" s="385"/>
      <c r="AT54" s="385"/>
      <c r="AU54" s="385"/>
      <c r="AV54" s="385"/>
      <c r="AW54" s="385"/>
      <c r="AX54" s="385"/>
      <c r="AY54" s="385"/>
      <c r="AZ54" s="385"/>
    </row>
    <row r="55" spans="1:52" ht="19.5" customHeight="1" x14ac:dyDescent="0.2">
      <c r="A55" s="385"/>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92"/>
      <c r="AI55" s="392"/>
      <c r="AJ55" s="392"/>
      <c r="AK55" s="392"/>
      <c r="AL55" s="392"/>
      <c r="AM55" s="392"/>
      <c r="AN55" s="392"/>
      <c r="AO55" s="392"/>
      <c r="AP55" s="392"/>
      <c r="AQ55" s="385"/>
      <c r="AR55" s="385"/>
      <c r="AS55" s="385"/>
      <c r="AT55" s="385"/>
      <c r="AU55" s="385"/>
      <c r="AV55" s="385"/>
      <c r="AW55" s="385"/>
      <c r="AX55" s="385"/>
      <c r="AY55" s="385"/>
      <c r="AZ55" s="385"/>
    </row>
    <row r="56" spans="1:52" ht="19.5" customHeight="1" x14ac:dyDescent="0.2">
      <c r="A56" s="385"/>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92"/>
      <c r="AI56" s="392"/>
      <c r="AJ56" s="392"/>
      <c r="AK56" s="392"/>
      <c r="AL56" s="392"/>
      <c r="AM56" s="392"/>
      <c r="AN56" s="392"/>
      <c r="AO56" s="392"/>
      <c r="AP56" s="392"/>
      <c r="AQ56" s="385"/>
      <c r="AR56" s="385"/>
      <c r="AS56" s="385"/>
      <c r="AT56" s="385"/>
      <c r="AU56" s="385"/>
      <c r="AV56" s="385"/>
      <c r="AW56" s="385"/>
      <c r="AX56" s="385"/>
      <c r="AY56" s="385"/>
      <c r="AZ56" s="385"/>
    </row>
    <row r="57" spans="1:52" ht="19.5" customHeight="1" x14ac:dyDescent="0.2">
      <c r="A57" s="385"/>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92"/>
      <c r="AI57" s="392"/>
      <c r="AJ57" s="392"/>
      <c r="AK57" s="392"/>
      <c r="AL57" s="392"/>
      <c r="AM57" s="392"/>
      <c r="AN57" s="392"/>
      <c r="AO57" s="392"/>
      <c r="AP57" s="392"/>
      <c r="AQ57" s="385"/>
      <c r="AR57" s="385"/>
      <c r="AS57" s="385"/>
      <c r="AT57" s="385"/>
      <c r="AU57" s="385"/>
      <c r="AV57" s="385"/>
      <c r="AW57" s="385"/>
      <c r="AX57" s="385"/>
      <c r="AY57" s="385"/>
      <c r="AZ57" s="385"/>
    </row>
    <row r="58" spans="1:52" ht="19.5" customHeight="1" x14ac:dyDescent="0.2">
      <c r="A58" s="385"/>
      <c r="B58" s="385"/>
      <c r="C58" s="385"/>
      <c r="D58" s="385"/>
      <c r="E58" s="385"/>
      <c r="F58" s="385"/>
      <c r="G58" s="385"/>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92"/>
      <c r="AI58" s="392"/>
      <c r="AJ58" s="392"/>
      <c r="AK58" s="392"/>
      <c r="AL58" s="392"/>
      <c r="AM58" s="392"/>
      <c r="AN58" s="392"/>
      <c r="AO58" s="392"/>
      <c r="AP58" s="392"/>
      <c r="AQ58" s="385"/>
      <c r="AR58" s="385"/>
      <c r="AS58" s="385"/>
      <c r="AT58" s="385"/>
      <c r="AU58" s="385"/>
      <c r="AV58" s="385"/>
      <c r="AW58" s="385"/>
      <c r="AX58" s="385"/>
      <c r="AY58" s="385"/>
      <c r="AZ58" s="385"/>
    </row>
    <row r="59" spans="1:52" ht="19.5" customHeight="1" x14ac:dyDescent="0.2">
      <c r="A59" s="385"/>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92"/>
      <c r="AI59" s="392"/>
      <c r="AJ59" s="392"/>
      <c r="AK59" s="392"/>
      <c r="AL59" s="392"/>
      <c r="AM59" s="392"/>
      <c r="AN59" s="392"/>
      <c r="AO59" s="392"/>
      <c r="AP59" s="392"/>
      <c r="AQ59" s="385"/>
      <c r="AR59" s="385"/>
      <c r="AS59" s="385"/>
      <c r="AT59" s="385"/>
      <c r="AU59" s="385"/>
      <c r="AV59" s="385"/>
      <c r="AW59" s="385"/>
      <c r="AX59" s="385"/>
      <c r="AY59" s="385"/>
      <c r="AZ59" s="385"/>
    </row>
    <row r="60" spans="1:52" ht="19.5" customHeight="1" x14ac:dyDescent="0.2">
      <c r="A60" s="385"/>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5"/>
      <c r="AA60" s="385"/>
      <c r="AB60" s="385"/>
      <c r="AC60" s="385"/>
      <c r="AD60" s="385"/>
      <c r="AE60" s="385"/>
      <c r="AF60" s="385"/>
      <c r="AG60" s="385"/>
      <c r="AH60" s="392"/>
      <c r="AI60" s="392"/>
      <c r="AJ60" s="392"/>
      <c r="AK60" s="392"/>
      <c r="AL60" s="392"/>
      <c r="AM60" s="392"/>
      <c r="AN60" s="392"/>
      <c r="AO60" s="392"/>
      <c r="AP60" s="392"/>
      <c r="AQ60" s="385"/>
      <c r="AR60" s="385"/>
      <c r="AS60" s="385"/>
      <c r="AT60" s="385"/>
      <c r="AU60" s="385"/>
      <c r="AV60" s="385"/>
      <c r="AW60" s="385"/>
      <c r="AX60" s="385"/>
      <c r="AY60" s="385"/>
      <c r="AZ60" s="385"/>
    </row>
    <row r="61" spans="1:52" ht="19.5" customHeight="1" x14ac:dyDescent="0.2">
      <c r="A61" s="385"/>
      <c r="B61" s="385"/>
      <c r="C61" s="385"/>
      <c r="D61" s="385"/>
      <c r="E61" s="385"/>
      <c r="F61" s="385"/>
      <c r="G61" s="385"/>
      <c r="H61" s="385"/>
      <c r="I61" s="385"/>
      <c r="J61" s="385"/>
      <c r="K61" s="385"/>
      <c r="L61" s="385"/>
      <c r="M61" s="385"/>
      <c r="N61" s="385"/>
      <c r="O61" s="385"/>
      <c r="P61" s="385"/>
      <c r="Q61" s="385"/>
      <c r="R61" s="385"/>
      <c r="S61" s="385"/>
      <c r="T61" s="385"/>
      <c r="U61" s="385"/>
      <c r="V61" s="385"/>
      <c r="W61" s="385"/>
      <c r="X61" s="385"/>
      <c r="Y61" s="385"/>
      <c r="Z61" s="385"/>
      <c r="AA61" s="385"/>
      <c r="AB61" s="385"/>
      <c r="AC61" s="385"/>
      <c r="AD61" s="385"/>
      <c r="AE61" s="385"/>
      <c r="AF61" s="385"/>
      <c r="AG61" s="385"/>
      <c r="AH61" s="392"/>
      <c r="AI61" s="392"/>
      <c r="AJ61" s="392"/>
      <c r="AK61" s="392"/>
      <c r="AL61" s="392"/>
      <c r="AM61" s="392"/>
      <c r="AN61" s="392"/>
      <c r="AO61" s="392"/>
      <c r="AP61" s="392"/>
      <c r="AQ61" s="385"/>
      <c r="AR61" s="385"/>
      <c r="AS61" s="385"/>
      <c r="AT61" s="385"/>
      <c r="AU61" s="385"/>
      <c r="AV61" s="385"/>
      <c r="AW61" s="385"/>
      <c r="AX61" s="385"/>
      <c r="AY61" s="385"/>
      <c r="AZ61" s="385"/>
    </row>
    <row r="62" spans="1:52" ht="19.5" customHeight="1" x14ac:dyDescent="0.2">
      <c r="A62" s="385"/>
      <c r="B62" s="385"/>
      <c r="C62" s="385"/>
      <c r="D62" s="385"/>
      <c r="E62" s="385"/>
      <c r="F62" s="385"/>
      <c r="G62" s="385"/>
      <c r="H62" s="385"/>
      <c r="I62" s="385"/>
      <c r="J62" s="385"/>
      <c r="K62" s="385"/>
      <c r="L62" s="385"/>
      <c r="M62" s="385"/>
      <c r="N62" s="385"/>
      <c r="O62" s="385"/>
      <c r="P62" s="385"/>
      <c r="Q62" s="385"/>
      <c r="R62" s="385"/>
      <c r="S62" s="385"/>
      <c r="T62" s="385"/>
      <c r="U62" s="385"/>
      <c r="V62" s="385"/>
      <c r="W62" s="385"/>
      <c r="X62" s="385"/>
      <c r="Y62" s="385"/>
      <c r="Z62" s="385"/>
      <c r="AA62" s="385"/>
      <c r="AB62" s="385"/>
      <c r="AC62" s="385"/>
      <c r="AD62" s="385"/>
      <c r="AE62" s="385"/>
      <c r="AF62" s="385"/>
      <c r="AG62" s="385"/>
      <c r="AH62" s="392"/>
      <c r="AI62" s="392"/>
      <c r="AJ62" s="392"/>
      <c r="AK62" s="392"/>
      <c r="AL62" s="392"/>
      <c r="AM62" s="392"/>
      <c r="AN62" s="392"/>
      <c r="AO62" s="392"/>
      <c r="AP62" s="392"/>
      <c r="AQ62" s="385"/>
      <c r="AR62" s="385"/>
      <c r="AS62" s="385"/>
      <c r="AT62" s="385"/>
      <c r="AU62" s="385"/>
      <c r="AV62" s="385"/>
      <c r="AW62" s="385"/>
      <c r="AX62" s="385"/>
      <c r="AY62" s="385"/>
      <c r="AZ62" s="385"/>
    </row>
    <row r="63" spans="1:52" ht="19.5" customHeight="1" x14ac:dyDescent="0.2">
      <c r="A63" s="385"/>
      <c r="B63" s="385"/>
      <c r="C63" s="385"/>
      <c r="D63" s="385"/>
      <c r="E63" s="385"/>
      <c r="F63" s="385"/>
      <c r="G63" s="385"/>
      <c r="H63" s="385"/>
      <c r="I63" s="385"/>
      <c r="J63" s="385"/>
      <c r="K63" s="385"/>
      <c r="L63" s="385"/>
      <c r="M63" s="385"/>
      <c r="N63" s="385"/>
      <c r="O63" s="385"/>
      <c r="P63" s="385"/>
      <c r="Q63" s="385"/>
      <c r="R63" s="385"/>
      <c r="S63" s="385"/>
      <c r="T63" s="385"/>
      <c r="U63" s="385"/>
      <c r="V63" s="385"/>
      <c r="W63" s="385"/>
      <c r="X63" s="385"/>
      <c r="Y63" s="385"/>
      <c r="Z63" s="385"/>
      <c r="AA63" s="385"/>
      <c r="AB63" s="385"/>
      <c r="AC63" s="385"/>
      <c r="AD63" s="385"/>
      <c r="AE63" s="385"/>
      <c r="AF63" s="385"/>
      <c r="AG63" s="385"/>
      <c r="AH63" s="392"/>
      <c r="AI63" s="392"/>
      <c r="AJ63" s="392"/>
      <c r="AK63" s="392"/>
      <c r="AL63" s="392"/>
      <c r="AM63" s="392"/>
      <c r="AN63" s="392"/>
      <c r="AO63" s="392"/>
      <c r="AP63" s="392"/>
      <c r="AQ63" s="385"/>
      <c r="AR63" s="385"/>
      <c r="AS63" s="385"/>
      <c r="AT63" s="385"/>
      <c r="AU63" s="385"/>
      <c r="AV63" s="385"/>
      <c r="AW63" s="385"/>
      <c r="AX63" s="385"/>
      <c r="AY63" s="385"/>
      <c r="AZ63" s="385"/>
    </row>
    <row r="64" spans="1:52" ht="19.5" customHeight="1" x14ac:dyDescent="0.2">
      <c r="A64" s="385"/>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92"/>
      <c r="AI64" s="392"/>
      <c r="AJ64" s="392"/>
      <c r="AK64" s="392"/>
      <c r="AL64" s="392"/>
      <c r="AM64" s="392"/>
      <c r="AN64" s="392"/>
      <c r="AO64" s="392"/>
      <c r="AP64" s="392"/>
      <c r="AQ64" s="385"/>
      <c r="AR64" s="385"/>
      <c r="AS64" s="385"/>
      <c r="AT64" s="385"/>
      <c r="AU64" s="385"/>
      <c r="AV64" s="385"/>
      <c r="AW64" s="385"/>
      <c r="AX64" s="385"/>
      <c r="AY64" s="385"/>
      <c r="AZ64" s="385"/>
    </row>
    <row r="65" spans="1:52" ht="19.5" customHeight="1" x14ac:dyDescent="0.2">
      <c r="A65" s="385"/>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92"/>
      <c r="AI65" s="392"/>
      <c r="AJ65" s="392"/>
      <c r="AK65" s="392"/>
      <c r="AL65" s="392"/>
      <c r="AM65" s="392"/>
      <c r="AN65" s="392"/>
      <c r="AO65" s="392"/>
      <c r="AP65" s="392"/>
      <c r="AQ65" s="385"/>
      <c r="AR65" s="385"/>
      <c r="AS65" s="385"/>
      <c r="AT65" s="385"/>
      <c r="AU65" s="385"/>
      <c r="AV65" s="385"/>
      <c r="AW65" s="385"/>
      <c r="AX65" s="385"/>
      <c r="AY65" s="385"/>
      <c r="AZ65" s="385"/>
    </row>
    <row r="66" spans="1:52" ht="19.5" customHeight="1" x14ac:dyDescent="0.2">
      <c r="A66" s="385"/>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92"/>
      <c r="AI66" s="392"/>
      <c r="AJ66" s="392"/>
      <c r="AK66" s="392"/>
      <c r="AL66" s="392"/>
      <c r="AM66" s="392"/>
      <c r="AN66" s="392"/>
      <c r="AO66" s="392"/>
      <c r="AP66" s="392"/>
      <c r="AQ66" s="385"/>
      <c r="AR66" s="385"/>
      <c r="AS66" s="385"/>
      <c r="AT66" s="385"/>
      <c r="AU66" s="385"/>
      <c r="AV66" s="385"/>
      <c r="AW66" s="385"/>
      <c r="AX66" s="385"/>
      <c r="AY66" s="385"/>
      <c r="AZ66" s="385"/>
    </row>
    <row r="67" spans="1:52" ht="19.5" customHeight="1" x14ac:dyDescent="0.2">
      <c r="A67" s="385"/>
      <c r="B67" s="385"/>
      <c r="C67" s="385"/>
      <c r="D67" s="385"/>
      <c r="E67" s="385"/>
      <c r="F67" s="385"/>
      <c r="G67" s="385"/>
      <c r="H67" s="385"/>
      <c r="I67" s="385"/>
      <c r="J67" s="385"/>
      <c r="K67" s="385"/>
      <c r="L67" s="385"/>
      <c r="M67" s="385"/>
      <c r="N67" s="385"/>
      <c r="O67" s="385"/>
      <c r="P67" s="385"/>
      <c r="Q67" s="385"/>
      <c r="R67" s="385"/>
      <c r="S67" s="385"/>
      <c r="T67" s="385"/>
      <c r="U67" s="385"/>
      <c r="V67" s="385"/>
      <c r="W67" s="385"/>
      <c r="X67" s="385"/>
      <c r="Y67" s="385"/>
      <c r="Z67" s="385"/>
      <c r="AA67" s="385"/>
      <c r="AB67" s="385"/>
      <c r="AC67" s="385"/>
      <c r="AD67" s="385"/>
      <c r="AE67" s="385"/>
      <c r="AF67" s="385"/>
      <c r="AG67" s="385"/>
      <c r="AH67" s="392"/>
      <c r="AI67" s="392"/>
      <c r="AJ67" s="392"/>
      <c r="AK67" s="392"/>
      <c r="AL67" s="392"/>
      <c r="AM67" s="392"/>
      <c r="AN67" s="392"/>
      <c r="AO67" s="392"/>
      <c r="AP67" s="392"/>
      <c r="AQ67" s="385"/>
      <c r="AR67" s="385"/>
      <c r="AS67" s="385"/>
      <c r="AT67" s="385"/>
      <c r="AU67" s="385"/>
      <c r="AV67" s="385"/>
      <c r="AW67" s="385"/>
      <c r="AX67" s="385"/>
      <c r="AY67" s="385"/>
      <c r="AZ67" s="385"/>
    </row>
    <row r="68" spans="1:52" ht="19.5" customHeight="1" x14ac:dyDescent="0.2">
      <c r="A68" s="385"/>
      <c r="B68" s="385"/>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5"/>
      <c r="AD68" s="385"/>
      <c r="AE68" s="385"/>
      <c r="AF68" s="385"/>
      <c r="AG68" s="385"/>
      <c r="AH68" s="392"/>
      <c r="AI68" s="392"/>
      <c r="AJ68" s="392"/>
      <c r="AK68" s="392"/>
      <c r="AL68" s="392"/>
      <c r="AM68" s="392"/>
      <c r="AN68" s="392"/>
      <c r="AO68" s="392"/>
      <c r="AP68" s="392"/>
      <c r="AQ68" s="385"/>
      <c r="AR68" s="385"/>
      <c r="AS68" s="385"/>
      <c r="AT68" s="385"/>
      <c r="AU68" s="385"/>
      <c r="AV68" s="385"/>
      <c r="AW68" s="385"/>
      <c r="AX68" s="385"/>
      <c r="AY68" s="385"/>
      <c r="AZ68" s="385"/>
    </row>
    <row r="69" spans="1:52" ht="19.5" customHeight="1" x14ac:dyDescent="0.2">
      <c r="A69" s="385"/>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385"/>
      <c r="AF69" s="385"/>
      <c r="AG69" s="385"/>
      <c r="AH69" s="392"/>
      <c r="AI69" s="392"/>
      <c r="AJ69" s="392"/>
      <c r="AK69" s="392"/>
      <c r="AL69" s="392"/>
      <c r="AM69" s="392"/>
      <c r="AN69" s="392"/>
      <c r="AO69" s="392"/>
      <c r="AP69" s="392"/>
      <c r="AQ69" s="385"/>
      <c r="AR69" s="385"/>
      <c r="AS69" s="385"/>
      <c r="AT69" s="385"/>
      <c r="AU69" s="385"/>
      <c r="AV69" s="385"/>
      <c r="AW69" s="385"/>
      <c r="AX69" s="385"/>
      <c r="AY69" s="385"/>
      <c r="AZ69" s="385"/>
    </row>
    <row r="70" spans="1:52" ht="19.5" customHeight="1" x14ac:dyDescent="0.2">
      <c r="A70" s="385"/>
      <c r="B70" s="385"/>
      <c r="C70" s="385"/>
      <c r="D70" s="385"/>
      <c r="E70" s="385"/>
      <c r="F70" s="385"/>
      <c r="G70" s="385"/>
      <c r="H70" s="385"/>
      <c r="I70" s="385"/>
      <c r="J70" s="385"/>
      <c r="K70" s="385"/>
      <c r="L70" s="385"/>
      <c r="M70" s="385"/>
      <c r="N70" s="385"/>
      <c r="O70" s="385"/>
      <c r="P70" s="385"/>
      <c r="Q70" s="385"/>
      <c r="R70" s="385"/>
      <c r="S70" s="385"/>
      <c r="T70" s="385"/>
      <c r="U70" s="385"/>
      <c r="V70" s="385"/>
      <c r="W70" s="385"/>
      <c r="X70" s="385"/>
      <c r="Y70" s="385"/>
      <c r="Z70" s="385"/>
      <c r="AA70" s="385"/>
      <c r="AB70" s="385"/>
      <c r="AC70" s="385"/>
      <c r="AD70" s="385"/>
      <c r="AE70" s="385"/>
      <c r="AF70" s="385"/>
      <c r="AG70" s="385"/>
      <c r="AH70" s="392"/>
      <c r="AI70" s="392"/>
      <c r="AJ70" s="392"/>
      <c r="AK70" s="392"/>
      <c r="AL70" s="392"/>
      <c r="AM70" s="392"/>
      <c r="AN70" s="392"/>
      <c r="AO70" s="392"/>
      <c r="AP70" s="392"/>
      <c r="AQ70" s="385"/>
      <c r="AR70" s="385"/>
      <c r="AS70" s="385"/>
      <c r="AT70" s="385"/>
      <c r="AU70" s="385"/>
      <c r="AV70" s="385"/>
      <c r="AW70" s="385"/>
      <c r="AX70" s="385"/>
      <c r="AY70" s="385"/>
      <c r="AZ70" s="385"/>
    </row>
    <row r="71" spans="1:52" ht="19.5" customHeight="1" x14ac:dyDescent="0.2">
      <c r="A71" s="385"/>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92"/>
      <c r="AI71" s="392"/>
      <c r="AJ71" s="392"/>
      <c r="AK71" s="392"/>
      <c r="AL71" s="392"/>
      <c r="AM71" s="392"/>
      <c r="AN71" s="392"/>
      <c r="AO71" s="392"/>
      <c r="AP71" s="392"/>
      <c r="AQ71" s="385"/>
      <c r="AR71" s="385"/>
      <c r="AS71" s="385"/>
      <c r="AT71" s="385"/>
      <c r="AU71" s="385"/>
      <c r="AV71" s="385"/>
      <c r="AW71" s="385"/>
      <c r="AX71" s="385"/>
      <c r="AY71" s="385"/>
      <c r="AZ71" s="385"/>
    </row>
    <row r="72" spans="1:52" ht="19.5" customHeight="1" x14ac:dyDescent="0.2">
      <c r="A72" s="385"/>
      <c r="B72" s="385"/>
      <c r="C72" s="385"/>
      <c r="D72" s="385"/>
      <c r="E72" s="385"/>
      <c r="F72" s="385"/>
      <c r="G72" s="385"/>
      <c r="H72" s="385"/>
      <c r="I72" s="385"/>
      <c r="J72" s="385"/>
      <c r="K72" s="385"/>
      <c r="L72" s="385"/>
      <c r="M72" s="385"/>
      <c r="N72" s="385"/>
      <c r="O72" s="385"/>
      <c r="P72" s="385"/>
      <c r="Q72" s="385"/>
      <c r="R72" s="385"/>
      <c r="S72" s="385"/>
      <c r="T72" s="385"/>
      <c r="U72" s="385"/>
      <c r="V72" s="385"/>
      <c r="W72" s="385"/>
      <c r="X72" s="385"/>
      <c r="Y72" s="385"/>
      <c r="Z72" s="385"/>
      <c r="AA72" s="385"/>
      <c r="AB72" s="385"/>
      <c r="AC72" s="385"/>
      <c r="AD72" s="385"/>
      <c r="AE72" s="385"/>
      <c r="AF72" s="385"/>
      <c r="AG72" s="385"/>
      <c r="AH72" s="392"/>
      <c r="AI72" s="392"/>
      <c r="AJ72" s="392"/>
      <c r="AK72" s="392"/>
      <c r="AL72" s="392"/>
      <c r="AM72" s="392"/>
      <c r="AN72" s="392"/>
      <c r="AO72" s="392"/>
      <c r="AP72" s="392"/>
      <c r="AQ72" s="385"/>
      <c r="AR72" s="385"/>
      <c r="AS72" s="385"/>
      <c r="AT72" s="385"/>
      <c r="AU72" s="385"/>
      <c r="AV72" s="385"/>
      <c r="AW72" s="385"/>
      <c r="AX72" s="385"/>
      <c r="AY72" s="385"/>
      <c r="AZ72" s="385"/>
    </row>
    <row r="73" spans="1:52" ht="19.5" customHeight="1" x14ac:dyDescent="0.2">
      <c r="A73" s="385"/>
      <c r="B73" s="385"/>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92"/>
      <c r="AI73" s="392"/>
      <c r="AJ73" s="392"/>
      <c r="AK73" s="392"/>
      <c r="AL73" s="392"/>
      <c r="AM73" s="392"/>
      <c r="AN73" s="392"/>
      <c r="AO73" s="392"/>
      <c r="AP73" s="392"/>
      <c r="AQ73" s="385"/>
      <c r="AR73" s="385"/>
      <c r="AS73" s="385"/>
      <c r="AT73" s="385"/>
      <c r="AU73" s="385"/>
      <c r="AV73" s="385"/>
      <c r="AW73" s="385"/>
      <c r="AX73" s="385"/>
      <c r="AY73" s="385"/>
      <c r="AZ73" s="385"/>
    </row>
    <row r="74" spans="1:52" ht="19.5" customHeight="1" x14ac:dyDescent="0.2">
      <c r="A74" s="385"/>
      <c r="B74" s="385"/>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92"/>
      <c r="AI74" s="392"/>
      <c r="AJ74" s="392"/>
      <c r="AK74" s="392"/>
      <c r="AL74" s="392"/>
      <c r="AM74" s="392"/>
      <c r="AN74" s="392"/>
      <c r="AO74" s="392"/>
      <c r="AP74" s="392"/>
      <c r="AQ74" s="385"/>
      <c r="AR74" s="385"/>
      <c r="AS74" s="385"/>
      <c r="AT74" s="385"/>
      <c r="AU74" s="385"/>
      <c r="AV74" s="385"/>
      <c r="AW74" s="385"/>
      <c r="AX74" s="385"/>
      <c r="AY74" s="385"/>
      <c r="AZ74" s="385"/>
    </row>
    <row r="75" spans="1:52" ht="19.5" customHeight="1" x14ac:dyDescent="0.2">
      <c r="A75" s="385"/>
      <c r="B75" s="385"/>
      <c r="C75" s="385"/>
      <c r="D75" s="385"/>
      <c r="E75" s="385"/>
      <c r="F75" s="385"/>
      <c r="G75" s="385"/>
      <c r="H75" s="385"/>
      <c r="I75" s="385"/>
      <c r="J75" s="385"/>
      <c r="K75" s="385"/>
      <c r="L75" s="385"/>
      <c r="M75" s="385"/>
      <c r="N75" s="385"/>
      <c r="O75" s="385"/>
      <c r="P75" s="385"/>
      <c r="Q75" s="385"/>
      <c r="R75" s="385"/>
      <c r="S75" s="385"/>
      <c r="T75" s="385"/>
      <c r="U75" s="385"/>
      <c r="V75" s="385"/>
      <c r="W75" s="385"/>
      <c r="X75" s="385"/>
      <c r="Y75" s="385"/>
      <c r="Z75" s="385"/>
      <c r="AA75" s="385"/>
      <c r="AB75" s="385"/>
      <c r="AC75" s="385"/>
      <c r="AD75" s="385"/>
      <c r="AE75" s="385"/>
      <c r="AF75" s="385"/>
      <c r="AG75" s="385"/>
      <c r="AH75" s="392"/>
      <c r="AI75" s="392"/>
      <c r="AJ75" s="392"/>
      <c r="AK75" s="392"/>
      <c r="AL75" s="392"/>
      <c r="AM75" s="392"/>
      <c r="AN75" s="392"/>
      <c r="AO75" s="392"/>
      <c r="AP75" s="392"/>
      <c r="AQ75" s="385"/>
      <c r="AR75" s="385"/>
      <c r="AS75" s="385"/>
      <c r="AT75" s="385"/>
      <c r="AU75" s="385"/>
      <c r="AV75" s="385"/>
      <c r="AW75" s="385"/>
      <c r="AX75" s="385"/>
      <c r="AY75" s="385"/>
      <c r="AZ75" s="385"/>
    </row>
    <row r="76" spans="1:52" ht="19.5" customHeight="1" x14ac:dyDescent="0.2">
      <c r="A76" s="385"/>
      <c r="B76" s="385"/>
      <c r="C76" s="385"/>
      <c r="D76" s="385"/>
      <c r="E76" s="385"/>
      <c r="F76" s="385"/>
      <c r="G76" s="385"/>
      <c r="H76" s="385"/>
      <c r="I76" s="385"/>
      <c r="J76" s="385"/>
      <c r="K76" s="385"/>
      <c r="L76" s="385"/>
      <c r="M76" s="385"/>
      <c r="N76" s="385"/>
      <c r="O76" s="385"/>
      <c r="P76" s="385"/>
      <c r="Q76" s="385"/>
      <c r="R76" s="385"/>
      <c r="S76" s="385"/>
      <c r="T76" s="385"/>
      <c r="U76" s="385"/>
      <c r="V76" s="385"/>
      <c r="W76" s="385"/>
      <c r="X76" s="385"/>
      <c r="Y76" s="385"/>
      <c r="Z76" s="385"/>
      <c r="AA76" s="385"/>
      <c r="AB76" s="385"/>
      <c r="AC76" s="385"/>
      <c r="AD76" s="385"/>
      <c r="AE76" s="385"/>
      <c r="AF76" s="385"/>
      <c r="AG76" s="385"/>
      <c r="AH76" s="392"/>
      <c r="AI76" s="392"/>
      <c r="AJ76" s="392"/>
      <c r="AK76" s="392"/>
      <c r="AL76" s="392"/>
      <c r="AM76" s="392"/>
      <c r="AN76" s="392"/>
      <c r="AO76" s="392"/>
      <c r="AP76" s="392"/>
      <c r="AQ76" s="385"/>
      <c r="AR76" s="385"/>
      <c r="AS76" s="385"/>
      <c r="AT76" s="385"/>
      <c r="AU76" s="385"/>
      <c r="AV76" s="385"/>
      <c r="AW76" s="385"/>
      <c r="AX76" s="385"/>
      <c r="AY76" s="385"/>
      <c r="AZ76" s="385"/>
    </row>
    <row r="77" spans="1:52" ht="19.5" customHeight="1" x14ac:dyDescent="0.2">
      <c r="A77" s="385"/>
      <c r="B77" s="385"/>
      <c r="C77" s="385"/>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c r="AE77" s="385"/>
      <c r="AF77" s="385"/>
      <c r="AG77" s="385"/>
      <c r="AH77" s="392"/>
      <c r="AI77" s="392"/>
      <c r="AJ77" s="392"/>
      <c r="AK77" s="392"/>
      <c r="AL77" s="392"/>
      <c r="AM77" s="392"/>
      <c r="AN77" s="392"/>
      <c r="AO77" s="392"/>
      <c r="AP77" s="392"/>
      <c r="AQ77" s="385"/>
      <c r="AR77" s="385"/>
      <c r="AS77" s="385"/>
      <c r="AT77" s="385"/>
      <c r="AU77" s="385"/>
      <c r="AV77" s="385"/>
      <c r="AW77" s="385"/>
      <c r="AX77" s="385"/>
      <c r="AY77" s="385"/>
      <c r="AZ77" s="385"/>
    </row>
    <row r="78" spans="1:52" ht="19.5" customHeight="1" x14ac:dyDescent="0.2">
      <c r="A78" s="385"/>
      <c r="B78" s="385"/>
      <c r="C78" s="385"/>
      <c r="D78" s="385"/>
      <c r="E78" s="385"/>
      <c r="F78" s="385"/>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92"/>
      <c r="AI78" s="392"/>
      <c r="AJ78" s="392"/>
      <c r="AK78" s="392"/>
      <c r="AL78" s="392"/>
      <c r="AM78" s="392"/>
      <c r="AN78" s="392"/>
      <c r="AO78" s="392"/>
      <c r="AP78" s="392"/>
      <c r="AQ78" s="385"/>
      <c r="AR78" s="385"/>
      <c r="AS78" s="385"/>
      <c r="AT78" s="385"/>
      <c r="AU78" s="385"/>
      <c r="AV78" s="385"/>
      <c r="AW78" s="385"/>
      <c r="AX78" s="385"/>
      <c r="AY78" s="385"/>
      <c r="AZ78" s="385"/>
    </row>
    <row r="79" spans="1:52" ht="19.5" customHeight="1" x14ac:dyDescent="0.2">
      <c r="A79" s="385"/>
      <c r="B79" s="385"/>
      <c r="C79" s="385"/>
      <c r="D79" s="385"/>
      <c r="E79" s="385"/>
      <c r="F79" s="385"/>
      <c r="G79" s="385"/>
      <c r="H79" s="385"/>
      <c r="I79" s="385"/>
      <c r="J79" s="385"/>
      <c r="K79" s="385"/>
      <c r="L79" s="385"/>
      <c r="M79" s="385"/>
      <c r="N79" s="385"/>
      <c r="O79" s="385"/>
      <c r="P79" s="385"/>
      <c r="Q79" s="385"/>
      <c r="R79" s="385"/>
      <c r="S79" s="385"/>
      <c r="T79" s="385"/>
      <c r="U79" s="385"/>
      <c r="V79" s="385"/>
      <c r="W79" s="385"/>
      <c r="X79" s="385"/>
      <c r="Y79" s="385"/>
      <c r="Z79" s="385"/>
      <c r="AA79" s="385"/>
      <c r="AB79" s="385"/>
      <c r="AC79" s="385"/>
      <c r="AD79" s="385"/>
      <c r="AE79" s="385"/>
      <c r="AF79" s="385"/>
      <c r="AG79" s="385"/>
      <c r="AH79" s="392"/>
      <c r="AI79" s="392"/>
      <c r="AJ79" s="392"/>
      <c r="AK79" s="392"/>
      <c r="AL79" s="392"/>
      <c r="AM79" s="392"/>
      <c r="AN79" s="392"/>
      <c r="AO79" s="392"/>
      <c r="AP79" s="392"/>
      <c r="AQ79" s="385"/>
      <c r="AR79" s="385"/>
      <c r="AS79" s="385"/>
      <c r="AT79" s="385"/>
      <c r="AU79" s="385"/>
      <c r="AV79" s="385"/>
      <c r="AW79" s="385"/>
      <c r="AX79" s="385"/>
      <c r="AY79" s="385"/>
      <c r="AZ79" s="385"/>
    </row>
    <row r="80" spans="1:52" ht="19.5" customHeight="1" x14ac:dyDescent="0.2">
      <c r="A80" s="385"/>
      <c r="B80" s="385"/>
      <c r="C80" s="385"/>
      <c r="D80" s="385"/>
      <c r="E80" s="385"/>
      <c r="F80" s="385"/>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c r="AE80" s="385"/>
      <c r="AF80" s="385"/>
      <c r="AG80" s="385"/>
      <c r="AH80" s="392"/>
      <c r="AI80" s="392"/>
      <c r="AJ80" s="392"/>
      <c r="AK80" s="392"/>
      <c r="AL80" s="392"/>
      <c r="AM80" s="392"/>
      <c r="AN80" s="392"/>
      <c r="AO80" s="392"/>
      <c r="AP80" s="392"/>
      <c r="AQ80" s="385"/>
      <c r="AR80" s="385"/>
      <c r="AS80" s="385"/>
      <c r="AT80" s="385"/>
      <c r="AU80" s="385"/>
      <c r="AV80" s="385"/>
      <c r="AW80" s="385"/>
      <c r="AX80" s="385"/>
      <c r="AY80" s="385"/>
      <c r="AZ80" s="385"/>
    </row>
    <row r="81" spans="1:52" ht="19.5" customHeight="1" x14ac:dyDescent="0.2">
      <c r="A81" s="385"/>
      <c r="B81" s="385"/>
      <c r="C81" s="385"/>
      <c r="D81" s="385"/>
      <c r="E81" s="385"/>
      <c r="F81" s="385"/>
      <c r="G81" s="385"/>
      <c r="H81" s="385"/>
      <c r="I81" s="385"/>
      <c r="J81" s="385"/>
      <c r="K81" s="385"/>
      <c r="L81" s="385"/>
      <c r="M81" s="385"/>
      <c r="N81" s="385"/>
      <c r="O81" s="385"/>
      <c r="P81" s="385"/>
      <c r="Q81" s="385"/>
      <c r="R81" s="385"/>
      <c r="S81" s="385"/>
      <c r="T81" s="385"/>
      <c r="U81" s="385"/>
      <c r="V81" s="385"/>
      <c r="W81" s="385"/>
      <c r="X81" s="385"/>
      <c r="Y81" s="385"/>
      <c r="Z81" s="385"/>
      <c r="AA81" s="385"/>
      <c r="AB81" s="385"/>
      <c r="AC81" s="385"/>
      <c r="AD81" s="385"/>
      <c r="AE81" s="385"/>
      <c r="AF81" s="385"/>
      <c r="AG81" s="385"/>
      <c r="AH81" s="392"/>
      <c r="AI81" s="392"/>
      <c r="AJ81" s="392"/>
      <c r="AK81" s="392"/>
      <c r="AL81" s="392"/>
      <c r="AM81" s="392"/>
      <c r="AN81" s="392"/>
      <c r="AO81" s="392"/>
      <c r="AP81" s="392"/>
      <c r="AQ81" s="385"/>
      <c r="AR81" s="385"/>
      <c r="AS81" s="385"/>
      <c r="AT81" s="385"/>
      <c r="AU81" s="385"/>
      <c r="AV81" s="385"/>
      <c r="AW81" s="385"/>
      <c r="AX81" s="385"/>
      <c r="AY81" s="385"/>
      <c r="AZ81" s="385"/>
    </row>
    <row r="82" spans="1:52" ht="19.5" customHeight="1" x14ac:dyDescent="0.2">
      <c r="A82" s="385"/>
      <c r="B82" s="385"/>
      <c r="C82" s="385"/>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c r="AE82" s="385"/>
      <c r="AF82" s="385"/>
      <c r="AG82" s="385"/>
      <c r="AH82" s="392"/>
      <c r="AI82" s="392"/>
      <c r="AJ82" s="392"/>
      <c r="AK82" s="392"/>
      <c r="AL82" s="392"/>
      <c r="AM82" s="392"/>
      <c r="AN82" s="392"/>
      <c r="AO82" s="392"/>
      <c r="AP82" s="392"/>
      <c r="AQ82" s="385"/>
      <c r="AR82" s="385"/>
      <c r="AS82" s="385"/>
      <c r="AT82" s="385"/>
      <c r="AU82" s="385"/>
      <c r="AV82" s="385"/>
      <c r="AW82" s="385"/>
      <c r="AX82" s="385"/>
      <c r="AY82" s="385"/>
      <c r="AZ82" s="385"/>
    </row>
    <row r="83" spans="1:52" ht="19.5" customHeight="1" x14ac:dyDescent="0.2">
      <c r="A83" s="385"/>
      <c r="B83" s="385"/>
      <c r="C83" s="385"/>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c r="AE83" s="385"/>
      <c r="AF83" s="385"/>
      <c r="AG83" s="385"/>
      <c r="AH83" s="392"/>
      <c r="AI83" s="392"/>
      <c r="AJ83" s="392"/>
      <c r="AK83" s="392"/>
      <c r="AL83" s="392"/>
      <c r="AM83" s="392"/>
      <c r="AN83" s="392"/>
      <c r="AO83" s="392"/>
      <c r="AP83" s="392"/>
      <c r="AQ83" s="385"/>
      <c r="AR83" s="385"/>
      <c r="AS83" s="385"/>
      <c r="AT83" s="385"/>
      <c r="AU83" s="385"/>
      <c r="AV83" s="385"/>
      <c r="AW83" s="385"/>
      <c r="AX83" s="385"/>
      <c r="AY83" s="385"/>
      <c r="AZ83" s="385"/>
    </row>
    <row r="84" spans="1:52" ht="19.5" customHeight="1" x14ac:dyDescent="0.2">
      <c r="A84" s="385"/>
      <c r="B84" s="385"/>
      <c r="C84" s="385"/>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5"/>
      <c r="AE84" s="385"/>
      <c r="AF84" s="385"/>
      <c r="AG84" s="385"/>
      <c r="AH84" s="392"/>
      <c r="AI84" s="392"/>
      <c r="AJ84" s="392"/>
      <c r="AK84" s="392"/>
      <c r="AL84" s="392"/>
      <c r="AM84" s="392"/>
      <c r="AN84" s="392"/>
      <c r="AO84" s="392"/>
      <c r="AP84" s="392"/>
      <c r="AQ84" s="385"/>
      <c r="AR84" s="385"/>
      <c r="AS84" s="385"/>
      <c r="AT84" s="385"/>
      <c r="AU84" s="385"/>
      <c r="AV84" s="385"/>
      <c r="AW84" s="385"/>
      <c r="AX84" s="385"/>
      <c r="AY84" s="385"/>
      <c r="AZ84" s="385"/>
    </row>
    <row r="85" spans="1:52" ht="19.5" customHeight="1" x14ac:dyDescent="0.2">
      <c r="A85" s="385"/>
      <c r="B85" s="385"/>
      <c r="C85" s="385"/>
      <c r="D85" s="385"/>
      <c r="E85" s="385"/>
      <c r="F85" s="385"/>
      <c r="G85" s="385"/>
      <c r="H85" s="385"/>
      <c r="I85" s="385"/>
      <c r="J85" s="385"/>
      <c r="K85" s="385"/>
      <c r="L85" s="385"/>
      <c r="M85" s="385"/>
      <c r="N85" s="385"/>
      <c r="O85" s="385"/>
      <c r="P85" s="385"/>
      <c r="Q85" s="385"/>
      <c r="R85" s="385"/>
      <c r="S85" s="385"/>
      <c r="T85" s="385"/>
      <c r="U85" s="385"/>
      <c r="V85" s="385"/>
      <c r="W85" s="385"/>
      <c r="X85" s="385"/>
      <c r="Y85" s="385"/>
      <c r="Z85" s="385"/>
      <c r="AA85" s="385"/>
      <c r="AB85" s="385"/>
      <c r="AC85" s="385"/>
      <c r="AD85" s="385"/>
      <c r="AE85" s="385"/>
      <c r="AF85" s="385"/>
      <c r="AG85" s="385"/>
      <c r="AH85" s="392"/>
      <c r="AI85" s="392"/>
      <c r="AJ85" s="392"/>
      <c r="AK85" s="392"/>
      <c r="AL85" s="392"/>
      <c r="AM85" s="392"/>
      <c r="AN85" s="392"/>
      <c r="AO85" s="392"/>
      <c r="AP85" s="392"/>
      <c r="AQ85" s="385"/>
      <c r="AR85" s="385"/>
      <c r="AS85" s="385"/>
      <c r="AT85" s="385"/>
      <c r="AU85" s="385"/>
      <c r="AV85" s="385"/>
      <c r="AW85" s="385"/>
      <c r="AX85" s="385"/>
      <c r="AY85" s="385"/>
      <c r="AZ85" s="385"/>
    </row>
    <row r="86" spans="1:52" ht="19.5" customHeight="1" x14ac:dyDescent="0.2">
      <c r="A86" s="385"/>
      <c r="B86" s="385"/>
      <c r="C86" s="385"/>
      <c r="D86" s="385"/>
      <c r="E86" s="385"/>
      <c r="F86" s="385"/>
      <c r="G86" s="385"/>
      <c r="H86" s="385"/>
      <c r="I86" s="385"/>
      <c r="J86" s="385"/>
      <c r="K86" s="385"/>
      <c r="L86" s="385"/>
      <c r="M86" s="385"/>
      <c r="N86" s="385"/>
      <c r="O86" s="385"/>
      <c r="P86" s="385"/>
      <c r="Q86" s="385"/>
      <c r="R86" s="385"/>
      <c r="S86" s="385"/>
      <c r="T86" s="385"/>
      <c r="U86" s="385"/>
      <c r="V86" s="385"/>
      <c r="W86" s="385"/>
      <c r="X86" s="385"/>
      <c r="Y86" s="385"/>
      <c r="Z86" s="385"/>
      <c r="AA86" s="385"/>
      <c r="AB86" s="385"/>
      <c r="AC86" s="385"/>
      <c r="AD86" s="385"/>
      <c r="AE86" s="385"/>
      <c r="AF86" s="385"/>
      <c r="AG86" s="385"/>
      <c r="AH86" s="392"/>
      <c r="AI86" s="392"/>
      <c r="AJ86" s="392"/>
      <c r="AK86" s="392"/>
      <c r="AL86" s="392"/>
      <c r="AM86" s="392"/>
      <c r="AN86" s="392"/>
      <c r="AO86" s="392"/>
      <c r="AP86" s="392"/>
      <c r="AQ86" s="385"/>
      <c r="AR86" s="385"/>
      <c r="AS86" s="385"/>
      <c r="AT86" s="385"/>
      <c r="AU86" s="385"/>
      <c r="AV86" s="385"/>
      <c r="AW86" s="385"/>
      <c r="AX86" s="385"/>
      <c r="AY86" s="385"/>
      <c r="AZ86" s="385"/>
    </row>
    <row r="87" spans="1:52" ht="19.5" customHeight="1" x14ac:dyDescent="0.2">
      <c r="A87" s="385"/>
      <c r="B87" s="385"/>
      <c r="C87" s="385"/>
      <c r="D87" s="385"/>
      <c r="E87" s="385"/>
      <c r="F87" s="385"/>
      <c r="G87" s="385"/>
      <c r="H87" s="385"/>
      <c r="I87" s="385"/>
      <c r="J87" s="385"/>
      <c r="K87" s="385"/>
      <c r="L87" s="385"/>
      <c r="M87" s="385"/>
      <c r="N87" s="385"/>
      <c r="O87" s="385"/>
      <c r="P87" s="385"/>
      <c r="Q87" s="385"/>
      <c r="R87" s="385"/>
      <c r="S87" s="385"/>
      <c r="T87" s="385"/>
      <c r="U87" s="385"/>
      <c r="V87" s="385"/>
      <c r="W87" s="385"/>
      <c r="X87" s="385"/>
      <c r="Y87" s="385"/>
      <c r="Z87" s="385"/>
      <c r="AA87" s="385"/>
      <c r="AB87" s="385"/>
      <c r="AC87" s="385"/>
      <c r="AD87" s="385"/>
      <c r="AE87" s="385"/>
      <c r="AF87" s="385"/>
      <c r="AG87" s="385"/>
      <c r="AH87" s="392"/>
      <c r="AI87" s="392"/>
      <c r="AJ87" s="392"/>
      <c r="AK87" s="392"/>
      <c r="AL87" s="392"/>
      <c r="AM87" s="392"/>
      <c r="AN87" s="392"/>
      <c r="AO87" s="392"/>
      <c r="AP87" s="392"/>
      <c r="AQ87" s="385"/>
      <c r="AR87" s="385"/>
      <c r="AS87" s="385"/>
      <c r="AT87" s="385"/>
      <c r="AU87" s="385"/>
      <c r="AV87" s="385"/>
      <c r="AW87" s="385"/>
      <c r="AX87" s="385"/>
      <c r="AY87" s="385"/>
      <c r="AZ87" s="385"/>
    </row>
    <row r="88" spans="1:52" ht="19.5" customHeight="1" x14ac:dyDescent="0.2">
      <c r="A88" s="385"/>
      <c r="B88" s="385"/>
      <c r="C88" s="385"/>
      <c r="D88" s="385"/>
      <c r="E88" s="385"/>
      <c r="F88" s="385"/>
      <c r="G88" s="385"/>
      <c r="H88" s="385"/>
      <c r="I88" s="385"/>
      <c r="J88" s="385"/>
      <c r="K88" s="385"/>
      <c r="L88" s="385"/>
      <c r="M88" s="385"/>
      <c r="N88" s="385"/>
      <c r="O88" s="385"/>
      <c r="P88" s="385"/>
      <c r="Q88" s="385"/>
      <c r="R88" s="385"/>
      <c r="S88" s="385"/>
      <c r="T88" s="385"/>
      <c r="U88" s="385"/>
      <c r="V88" s="385"/>
      <c r="W88" s="385"/>
      <c r="X88" s="385"/>
      <c r="Y88" s="385"/>
      <c r="Z88" s="385"/>
      <c r="AA88" s="385"/>
      <c r="AB88" s="385"/>
      <c r="AC88" s="385"/>
      <c r="AD88" s="385"/>
      <c r="AE88" s="385"/>
      <c r="AF88" s="385"/>
      <c r="AG88" s="385"/>
      <c r="AH88" s="392"/>
      <c r="AI88" s="392"/>
      <c r="AJ88" s="392"/>
      <c r="AK88" s="392"/>
      <c r="AL88" s="392"/>
      <c r="AM88" s="392"/>
      <c r="AN88" s="392"/>
      <c r="AO88" s="392"/>
      <c r="AP88" s="392"/>
      <c r="AQ88" s="385"/>
      <c r="AR88" s="385"/>
      <c r="AS88" s="385"/>
      <c r="AT88" s="385"/>
      <c r="AU88" s="385"/>
      <c r="AV88" s="385"/>
      <c r="AW88" s="385"/>
      <c r="AX88" s="385"/>
      <c r="AY88" s="385"/>
      <c r="AZ88" s="385"/>
    </row>
    <row r="89" spans="1:52" ht="19.5" customHeight="1" x14ac:dyDescent="0.2">
      <c r="A89" s="385"/>
      <c r="B89" s="385"/>
      <c r="C89" s="385"/>
      <c r="D89" s="385"/>
      <c r="E89" s="385"/>
      <c r="F89" s="385"/>
      <c r="G89" s="385"/>
      <c r="H89" s="385"/>
      <c r="I89" s="385"/>
      <c r="J89" s="385"/>
      <c r="K89" s="385"/>
      <c r="L89" s="385"/>
      <c r="M89" s="385"/>
      <c r="N89" s="385"/>
      <c r="O89" s="385"/>
      <c r="P89" s="385"/>
      <c r="Q89" s="385"/>
      <c r="R89" s="385"/>
      <c r="S89" s="385"/>
      <c r="T89" s="385"/>
      <c r="U89" s="385"/>
      <c r="V89" s="385"/>
      <c r="W89" s="385"/>
      <c r="X89" s="385"/>
      <c r="Y89" s="385"/>
      <c r="Z89" s="385"/>
      <c r="AA89" s="385"/>
      <c r="AB89" s="385"/>
      <c r="AC89" s="385"/>
      <c r="AD89" s="385"/>
      <c r="AE89" s="385"/>
      <c r="AF89" s="385"/>
      <c r="AG89" s="385"/>
      <c r="AH89" s="392"/>
      <c r="AI89" s="392"/>
      <c r="AJ89" s="392"/>
      <c r="AK89" s="392"/>
      <c r="AL89" s="392"/>
      <c r="AM89" s="392"/>
      <c r="AN89" s="392"/>
      <c r="AO89" s="392"/>
      <c r="AP89" s="392"/>
      <c r="AQ89" s="385"/>
      <c r="AR89" s="385"/>
      <c r="AS89" s="385"/>
      <c r="AT89" s="385"/>
      <c r="AU89" s="385"/>
      <c r="AV89" s="385"/>
      <c r="AW89" s="385"/>
      <c r="AX89" s="385"/>
      <c r="AY89" s="385"/>
      <c r="AZ89" s="385"/>
    </row>
    <row r="90" spans="1:52" ht="19.5" customHeight="1" x14ac:dyDescent="0.2">
      <c r="A90" s="385"/>
      <c r="B90" s="385"/>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92"/>
      <c r="AI90" s="392"/>
      <c r="AJ90" s="392"/>
      <c r="AK90" s="392"/>
      <c r="AL90" s="392"/>
      <c r="AM90" s="392"/>
      <c r="AN90" s="392"/>
      <c r="AO90" s="392"/>
      <c r="AP90" s="392"/>
      <c r="AQ90" s="385"/>
      <c r="AR90" s="385"/>
      <c r="AS90" s="385"/>
      <c r="AT90" s="385"/>
      <c r="AU90" s="385"/>
      <c r="AV90" s="385"/>
      <c r="AW90" s="385"/>
      <c r="AX90" s="385"/>
      <c r="AY90" s="385"/>
      <c r="AZ90" s="385"/>
    </row>
    <row r="91" spans="1:52" ht="19.5" customHeight="1" x14ac:dyDescent="0.2">
      <c r="A91" s="385"/>
      <c r="B91" s="385"/>
      <c r="C91" s="385"/>
      <c r="D91" s="385"/>
      <c r="E91" s="385"/>
      <c r="F91" s="385"/>
      <c r="G91" s="385"/>
      <c r="H91" s="385"/>
      <c r="I91" s="385"/>
      <c r="J91" s="385"/>
      <c r="K91" s="385"/>
      <c r="L91" s="385"/>
      <c r="M91" s="385"/>
      <c r="N91" s="385"/>
      <c r="O91" s="385"/>
      <c r="P91" s="385"/>
      <c r="Q91" s="385"/>
      <c r="R91" s="385"/>
      <c r="S91" s="385"/>
      <c r="T91" s="385"/>
      <c r="U91" s="385"/>
      <c r="V91" s="385"/>
      <c r="W91" s="385"/>
      <c r="X91" s="385"/>
      <c r="Y91" s="385"/>
      <c r="Z91" s="385"/>
      <c r="AA91" s="385"/>
      <c r="AB91" s="385"/>
      <c r="AC91" s="385"/>
      <c r="AD91" s="385"/>
      <c r="AE91" s="385"/>
      <c r="AF91" s="385"/>
      <c r="AG91" s="385"/>
      <c r="AH91" s="392"/>
      <c r="AI91" s="392"/>
      <c r="AJ91" s="392"/>
      <c r="AK91" s="392"/>
      <c r="AL91" s="392"/>
      <c r="AM91" s="392"/>
      <c r="AN91" s="392"/>
      <c r="AO91" s="392"/>
      <c r="AP91" s="392"/>
      <c r="AQ91" s="385"/>
      <c r="AR91" s="385"/>
      <c r="AS91" s="385"/>
      <c r="AT91" s="385"/>
      <c r="AU91" s="385"/>
      <c r="AV91" s="385"/>
      <c r="AW91" s="385"/>
      <c r="AX91" s="385"/>
      <c r="AY91" s="385"/>
      <c r="AZ91" s="385"/>
    </row>
    <row r="92" spans="1:52" ht="19.5" customHeight="1" x14ac:dyDescent="0.2">
      <c r="A92" s="385"/>
      <c r="B92" s="385"/>
      <c r="C92" s="385"/>
      <c r="D92" s="385"/>
      <c r="E92" s="385"/>
      <c r="F92" s="385"/>
      <c r="G92" s="385"/>
      <c r="H92" s="385"/>
      <c r="I92" s="385"/>
      <c r="J92" s="385"/>
      <c r="K92" s="385"/>
      <c r="L92" s="385"/>
      <c r="M92" s="385"/>
      <c r="N92" s="385"/>
      <c r="O92" s="385"/>
      <c r="P92" s="385"/>
      <c r="Q92" s="385"/>
      <c r="R92" s="385"/>
      <c r="S92" s="385"/>
      <c r="T92" s="385"/>
      <c r="U92" s="385"/>
      <c r="V92" s="385"/>
      <c r="W92" s="385"/>
      <c r="X92" s="385"/>
      <c r="Y92" s="385"/>
      <c r="Z92" s="385"/>
      <c r="AA92" s="385"/>
      <c r="AB92" s="385"/>
      <c r="AC92" s="385"/>
      <c r="AD92" s="385"/>
      <c r="AE92" s="385"/>
      <c r="AF92" s="385"/>
      <c r="AG92" s="385"/>
      <c r="AH92" s="392"/>
      <c r="AI92" s="392"/>
      <c r="AJ92" s="392"/>
      <c r="AK92" s="392"/>
      <c r="AL92" s="392"/>
      <c r="AM92" s="392"/>
      <c r="AN92" s="392"/>
      <c r="AO92" s="392"/>
      <c r="AP92" s="392"/>
      <c r="AQ92" s="385"/>
      <c r="AR92" s="385"/>
      <c r="AS92" s="385"/>
      <c r="AT92" s="385"/>
      <c r="AU92" s="385"/>
      <c r="AV92" s="385"/>
      <c r="AW92" s="385"/>
      <c r="AX92" s="385"/>
      <c r="AY92" s="385"/>
      <c r="AZ92" s="385"/>
    </row>
    <row r="93" spans="1:52" ht="19.5" customHeight="1" x14ac:dyDescent="0.2">
      <c r="A93" s="385"/>
      <c r="B93" s="385"/>
      <c r="C93" s="385"/>
      <c r="D93" s="385"/>
      <c r="E93" s="385"/>
      <c r="F93" s="385"/>
      <c r="G93" s="385"/>
      <c r="H93" s="385"/>
      <c r="I93" s="385"/>
      <c r="J93" s="385"/>
      <c r="K93" s="385"/>
      <c r="L93" s="385"/>
      <c r="M93" s="385"/>
      <c r="N93" s="385"/>
      <c r="O93" s="385"/>
      <c r="P93" s="385"/>
      <c r="Q93" s="385"/>
      <c r="R93" s="385"/>
      <c r="S93" s="385"/>
      <c r="T93" s="385"/>
      <c r="U93" s="385"/>
      <c r="V93" s="385"/>
      <c r="W93" s="385"/>
      <c r="X93" s="385"/>
      <c r="Y93" s="385"/>
      <c r="Z93" s="385"/>
      <c r="AA93" s="385"/>
      <c r="AB93" s="385"/>
      <c r="AC93" s="385"/>
      <c r="AD93" s="385"/>
      <c r="AE93" s="385"/>
      <c r="AF93" s="385"/>
      <c r="AG93" s="385"/>
      <c r="AH93" s="392"/>
      <c r="AI93" s="392"/>
      <c r="AJ93" s="392"/>
      <c r="AK93" s="392"/>
      <c r="AL93" s="392"/>
      <c r="AM93" s="392"/>
      <c r="AN93" s="392"/>
      <c r="AO93" s="392"/>
      <c r="AP93" s="392"/>
      <c r="AQ93" s="385"/>
      <c r="AR93" s="385"/>
      <c r="AS93" s="385"/>
      <c r="AT93" s="385"/>
      <c r="AU93" s="385"/>
      <c r="AV93" s="385"/>
      <c r="AW93" s="385"/>
      <c r="AX93" s="385"/>
      <c r="AY93" s="385"/>
      <c r="AZ93" s="385"/>
    </row>
    <row r="94" spans="1:52" ht="19.5" customHeight="1" x14ac:dyDescent="0.2">
      <c r="A94" s="385"/>
      <c r="B94" s="385"/>
      <c r="C94" s="385"/>
      <c r="D94" s="385"/>
      <c r="E94" s="385"/>
      <c r="F94" s="385"/>
      <c r="G94" s="385"/>
      <c r="H94" s="385"/>
      <c r="I94" s="385"/>
      <c r="J94" s="385"/>
      <c r="K94" s="385"/>
      <c r="L94" s="385"/>
      <c r="M94" s="385"/>
      <c r="N94" s="385"/>
      <c r="O94" s="385"/>
      <c r="P94" s="385"/>
      <c r="Q94" s="385"/>
      <c r="R94" s="385"/>
      <c r="S94" s="385"/>
      <c r="T94" s="385"/>
      <c r="U94" s="385"/>
      <c r="V94" s="385"/>
      <c r="W94" s="385"/>
      <c r="X94" s="385"/>
      <c r="Y94" s="385"/>
      <c r="Z94" s="385"/>
      <c r="AA94" s="385"/>
      <c r="AB94" s="385"/>
      <c r="AC94" s="385"/>
      <c r="AD94" s="385"/>
      <c r="AE94" s="385"/>
      <c r="AF94" s="385"/>
      <c r="AG94" s="385"/>
      <c r="AH94" s="392"/>
      <c r="AI94" s="392"/>
      <c r="AJ94" s="392"/>
      <c r="AK94" s="392"/>
      <c r="AL94" s="392"/>
      <c r="AM94" s="392"/>
      <c r="AN94" s="392"/>
      <c r="AO94" s="392"/>
      <c r="AP94" s="392"/>
      <c r="AQ94" s="385"/>
      <c r="AR94" s="385"/>
      <c r="AS94" s="385"/>
      <c r="AT94" s="385"/>
      <c r="AU94" s="385"/>
      <c r="AV94" s="385"/>
      <c r="AW94" s="385"/>
      <c r="AX94" s="385"/>
      <c r="AY94" s="385"/>
      <c r="AZ94" s="385"/>
    </row>
    <row r="95" spans="1:52" ht="19.5" customHeight="1" x14ac:dyDescent="0.2">
      <c r="A95" s="385"/>
      <c r="B95" s="385"/>
      <c r="C95" s="385"/>
      <c r="D95" s="385"/>
      <c r="E95" s="385"/>
      <c r="F95" s="385"/>
      <c r="G95" s="385"/>
      <c r="H95" s="385"/>
      <c r="I95" s="385"/>
      <c r="J95" s="385"/>
      <c r="K95" s="385"/>
      <c r="L95" s="385"/>
      <c r="M95" s="385"/>
      <c r="N95" s="385"/>
      <c r="O95" s="385"/>
      <c r="P95" s="385"/>
      <c r="Q95" s="385"/>
      <c r="R95" s="385"/>
      <c r="S95" s="385"/>
      <c r="T95" s="385"/>
      <c r="U95" s="385"/>
      <c r="V95" s="385"/>
      <c r="W95" s="385"/>
      <c r="X95" s="385"/>
      <c r="Y95" s="385"/>
      <c r="Z95" s="385"/>
      <c r="AA95" s="385"/>
      <c r="AB95" s="385"/>
      <c r="AC95" s="385"/>
      <c r="AD95" s="385"/>
      <c r="AE95" s="385"/>
      <c r="AF95" s="385"/>
      <c r="AG95" s="385"/>
      <c r="AH95" s="392"/>
      <c r="AI95" s="392"/>
      <c r="AJ95" s="392"/>
      <c r="AK95" s="392"/>
      <c r="AL95" s="392"/>
      <c r="AM95" s="392"/>
      <c r="AN95" s="392"/>
      <c r="AO95" s="392"/>
      <c r="AP95" s="392"/>
      <c r="AQ95" s="385"/>
      <c r="AR95" s="385"/>
      <c r="AS95" s="385"/>
      <c r="AT95" s="385"/>
      <c r="AU95" s="385"/>
      <c r="AV95" s="385"/>
      <c r="AW95" s="385"/>
      <c r="AX95" s="385"/>
      <c r="AY95" s="385"/>
      <c r="AZ95" s="385"/>
    </row>
    <row r="96" spans="1:52" ht="19.5" customHeight="1" x14ac:dyDescent="0.2">
      <c r="A96" s="385"/>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92"/>
      <c r="AI96" s="392"/>
      <c r="AJ96" s="392"/>
      <c r="AK96" s="392"/>
      <c r="AL96" s="392"/>
      <c r="AM96" s="392"/>
      <c r="AN96" s="392"/>
      <c r="AO96" s="392"/>
      <c r="AP96" s="392"/>
      <c r="AQ96" s="385"/>
      <c r="AR96" s="385"/>
      <c r="AS96" s="385"/>
      <c r="AT96" s="385"/>
      <c r="AU96" s="385"/>
      <c r="AV96" s="385"/>
      <c r="AW96" s="385"/>
      <c r="AX96" s="385"/>
      <c r="AY96" s="385"/>
      <c r="AZ96" s="385"/>
    </row>
    <row r="97" spans="1:52" ht="19.5" customHeight="1" x14ac:dyDescent="0.2">
      <c r="A97" s="385"/>
      <c r="B97" s="385"/>
      <c r="C97" s="385"/>
      <c r="D97" s="385"/>
      <c r="E97" s="385"/>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5"/>
      <c r="AE97" s="385"/>
      <c r="AF97" s="385"/>
      <c r="AG97" s="385"/>
      <c r="AH97" s="392"/>
      <c r="AI97" s="392"/>
      <c r="AJ97" s="392"/>
      <c r="AK97" s="392"/>
      <c r="AL97" s="392"/>
      <c r="AM97" s="392"/>
      <c r="AN97" s="392"/>
      <c r="AO97" s="392"/>
      <c r="AP97" s="392"/>
      <c r="AQ97" s="385"/>
      <c r="AR97" s="385"/>
      <c r="AS97" s="385"/>
      <c r="AT97" s="385"/>
      <c r="AU97" s="385"/>
      <c r="AV97" s="385"/>
      <c r="AW97" s="385"/>
      <c r="AX97" s="385"/>
      <c r="AY97" s="385"/>
      <c r="AZ97" s="385"/>
    </row>
    <row r="98" spans="1:52" ht="19.5" customHeight="1" x14ac:dyDescent="0.2">
      <c r="A98" s="385"/>
      <c r="B98" s="385"/>
      <c r="C98" s="385"/>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85"/>
      <c r="AH98" s="392"/>
      <c r="AI98" s="392"/>
      <c r="AJ98" s="392"/>
      <c r="AK98" s="392"/>
      <c r="AL98" s="392"/>
      <c r="AM98" s="392"/>
      <c r="AN98" s="392"/>
      <c r="AO98" s="392"/>
      <c r="AP98" s="392"/>
      <c r="AQ98" s="385"/>
      <c r="AR98" s="385"/>
      <c r="AS98" s="385"/>
      <c r="AT98" s="385"/>
      <c r="AU98" s="385"/>
      <c r="AV98" s="385"/>
      <c r="AW98" s="385"/>
      <c r="AX98" s="385"/>
      <c r="AY98" s="385"/>
      <c r="AZ98" s="385"/>
    </row>
    <row r="99" spans="1:52" ht="19.5" customHeight="1" x14ac:dyDescent="0.2">
      <c r="A99" s="385"/>
      <c r="B99" s="385"/>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5"/>
      <c r="AG99" s="385"/>
      <c r="AH99" s="392"/>
      <c r="AI99" s="392"/>
      <c r="AJ99" s="392"/>
      <c r="AK99" s="392"/>
      <c r="AL99" s="392"/>
      <c r="AM99" s="392"/>
      <c r="AN99" s="392"/>
      <c r="AO99" s="392"/>
      <c r="AP99" s="392"/>
      <c r="AQ99" s="385"/>
      <c r="AR99" s="385"/>
      <c r="AS99" s="385"/>
      <c r="AT99" s="385"/>
      <c r="AU99" s="385"/>
      <c r="AV99" s="385"/>
      <c r="AW99" s="385"/>
      <c r="AX99" s="385"/>
      <c r="AY99" s="385"/>
      <c r="AZ99" s="385"/>
    </row>
    <row r="100" spans="1:52" ht="19.5" customHeight="1" x14ac:dyDescent="0.2">
      <c r="A100" s="385"/>
      <c r="B100" s="385"/>
      <c r="C100" s="385"/>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5"/>
      <c r="AE100" s="385"/>
      <c r="AF100" s="385"/>
      <c r="AG100" s="385"/>
      <c r="AH100" s="392"/>
      <c r="AI100" s="392"/>
      <c r="AJ100" s="392"/>
      <c r="AK100" s="392"/>
      <c r="AL100" s="392"/>
      <c r="AM100" s="392"/>
      <c r="AN100" s="392"/>
      <c r="AO100" s="392"/>
      <c r="AP100" s="392"/>
      <c r="AQ100" s="385"/>
      <c r="AR100" s="385"/>
      <c r="AS100" s="385"/>
      <c r="AT100" s="385"/>
      <c r="AU100" s="385"/>
      <c r="AV100" s="385"/>
      <c r="AW100" s="385"/>
      <c r="AX100" s="385"/>
      <c r="AY100" s="385"/>
      <c r="AZ100" s="385"/>
    </row>
    <row r="101" spans="1:52" ht="19.5" customHeight="1" x14ac:dyDescent="0.2">
      <c r="A101" s="385"/>
      <c r="B101" s="385"/>
      <c r="C101" s="385"/>
      <c r="D101" s="385"/>
      <c r="E101" s="385"/>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5"/>
      <c r="AD101" s="385"/>
      <c r="AE101" s="385"/>
      <c r="AF101" s="385"/>
      <c r="AG101" s="385"/>
      <c r="AH101" s="392"/>
      <c r="AI101" s="392"/>
      <c r="AJ101" s="392"/>
      <c r="AK101" s="392"/>
      <c r="AL101" s="392"/>
      <c r="AM101" s="392"/>
      <c r="AN101" s="392"/>
      <c r="AO101" s="392"/>
      <c r="AP101" s="392"/>
      <c r="AQ101" s="385"/>
      <c r="AR101" s="385"/>
      <c r="AS101" s="385"/>
      <c r="AT101" s="385"/>
      <c r="AU101" s="385"/>
      <c r="AV101" s="385"/>
      <c r="AW101" s="385"/>
      <c r="AX101" s="385"/>
      <c r="AY101" s="385"/>
      <c r="AZ101" s="385"/>
    </row>
    <row r="102" spans="1:52" ht="19.5" customHeight="1" x14ac:dyDescent="0.2">
      <c r="A102" s="385"/>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92"/>
      <c r="AI102" s="392"/>
      <c r="AJ102" s="392"/>
      <c r="AK102" s="392"/>
      <c r="AL102" s="392"/>
      <c r="AM102" s="392"/>
      <c r="AN102" s="392"/>
      <c r="AO102" s="392"/>
      <c r="AP102" s="392"/>
      <c r="AQ102" s="385"/>
      <c r="AR102" s="385"/>
      <c r="AS102" s="385"/>
      <c r="AT102" s="385"/>
      <c r="AU102" s="385"/>
      <c r="AV102" s="385"/>
      <c r="AW102" s="385"/>
      <c r="AX102" s="385"/>
      <c r="AY102" s="385"/>
      <c r="AZ102" s="385"/>
    </row>
    <row r="103" spans="1:52" ht="19.5" customHeight="1" x14ac:dyDescent="0.2">
      <c r="A103" s="385"/>
      <c r="B103" s="385"/>
      <c r="C103" s="385"/>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5"/>
      <c r="Z103" s="385"/>
      <c r="AA103" s="385"/>
      <c r="AB103" s="385"/>
      <c r="AC103" s="385"/>
      <c r="AD103" s="385"/>
      <c r="AE103" s="385"/>
      <c r="AF103" s="385"/>
      <c r="AG103" s="385"/>
      <c r="AH103" s="392"/>
      <c r="AI103" s="392"/>
      <c r="AJ103" s="392"/>
      <c r="AK103" s="392"/>
      <c r="AL103" s="392"/>
      <c r="AM103" s="392"/>
      <c r="AN103" s="392"/>
      <c r="AO103" s="392"/>
      <c r="AP103" s="392"/>
      <c r="AQ103" s="385"/>
      <c r="AR103" s="385"/>
      <c r="AS103" s="385"/>
      <c r="AT103" s="385"/>
      <c r="AU103" s="385"/>
      <c r="AV103" s="385"/>
      <c r="AW103" s="385"/>
      <c r="AX103" s="385"/>
      <c r="AY103" s="385"/>
      <c r="AZ103" s="385"/>
    </row>
    <row r="104" spans="1:52" ht="19.5" customHeight="1" x14ac:dyDescent="0.2">
      <c r="A104" s="385"/>
      <c r="B104" s="385"/>
      <c r="C104" s="385"/>
      <c r="D104" s="385"/>
      <c r="E104" s="385"/>
      <c r="F104" s="385"/>
      <c r="G104" s="385"/>
      <c r="H104" s="385"/>
      <c r="I104" s="385"/>
      <c r="J104" s="385"/>
      <c r="K104" s="385"/>
      <c r="L104" s="385"/>
      <c r="M104" s="385"/>
      <c r="N104" s="385"/>
      <c r="O104" s="385"/>
      <c r="P104" s="385"/>
      <c r="Q104" s="385"/>
      <c r="R104" s="385"/>
      <c r="S104" s="385"/>
      <c r="T104" s="385"/>
      <c r="U104" s="385"/>
      <c r="V104" s="385"/>
      <c r="W104" s="385"/>
      <c r="X104" s="385"/>
      <c r="Y104" s="385"/>
      <c r="Z104" s="385"/>
      <c r="AA104" s="385"/>
      <c r="AB104" s="385"/>
      <c r="AC104" s="385"/>
      <c r="AD104" s="385"/>
      <c r="AE104" s="385"/>
      <c r="AF104" s="385"/>
      <c r="AG104" s="385"/>
      <c r="AH104" s="392"/>
      <c r="AI104" s="392"/>
      <c r="AJ104" s="392"/>
      <c r="AK104" s="392"/>
      <c r="AL104" s="392"/>
      <c r="AM104" s="392"/>
      <c r="AN104" s="392"/>
      <c r="AO104" s="392"/>
      <c r="AP104" s="392"/>
      <c r="AQ104" s="385"/>
      <c r="AR104" s="385"/>
      <c r="AS104" s="385"/>
      <c r="AT104" s="385"/>
      <c r="AU104" s="385"/>
      <c r="AV104" s="385"/>
      <c r="AW104" s="385"/>
      <c r="AX104" s="385"/>
      <c r="AY104" s="385"/>
      <c r="AZ104" s="385"/>
    </row>
    <row r="105" spans="1:52" ht="19.5" customHeight="1" x14ac:dyDescent="0.2">
      <c r="A105" s="385"/>
      <c r="B105" s="385"/>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5"/>
      <c r="AD105" s="385"/>
      <c r="AE105" s="385"/>
      <c r="AF105" s="385"/>
      <c r="AG105" s="385"/>
      <c r="AH105" s="392"/>
      <c r="AI105" s="392"/>
      <c r="AJ105" s="392"/>
      <c r="AK105" s="392"/>
      <c r="AL105" s="392"/>
      <c r="AM105" s="392"/>
      <c r="AN105" s="392"/>
      <c r="AO105" s="392"/>
      <c r="AP105" s="392"/>
      <c r="AQ105" s="385"/>
      <c r="AR105" s="385"/>
      <c r="AS105" s="385"/>
      <c r="AT105" s="385"/>
      <c r="AU105" s="385"/>
      <c r="AV105" s="385"/>
      <c r="AW105" s="385"/>
      <c r="AX105" s="385"/>
      <c r="AY105" s="385"/>
      <c r="AZ105" s="385"/>
    </row>
    <row r="106" spans="1:52" ht="19.5" customHeight="1" x14ac:dyDescent="0.2">
      <c r="A106" s="385"/>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92"/>
      <c r="AI106" s="392"/>
      <c r="AJ106" s="392"/>
      <c r="AK106" s="392"/>
      <c r="AL106" s="392"/>
      <c r="AM106" s="392"/>
      <c r="AN106" s="392"/>
      <c r="AO106" s="392"/>
      <c r="AP106" s="392"/>
      <c r="AQ106" s="385"/>
      <c r="AR106" s="385"/>
      <c r="AS106" s="385"/>
      <c r="AT106" s="385"/>
      <c r="AU106" s="385"/>
      <c r="AV106" s="385"/>
      <c r="AW106" s="385"/>
      <c r="AX106" s="385"/>
      <c r="AY106" s="385"/>
      <c r="AZ106" s="385"/>
    </row>
    <row r="107" spans="1:52" ht="19.5" customHeight="1" x14ac:dyDescent="0.2">
      <c r="A107" s="385"/>
      <c r="B107" s="385"/>
      <c r="C107" s="385"/>
      <c r="D107" s="385"/>
      <c r="E107" s="385"/>
      <c r="F107" s="385"/>
      <c r="G107" s="385"/>
      <c r="H107" s="385"/>
      <c r="I107" s="385"/>
      <c r="J107" s="385"/>
      <c r="K107" s="385"/>
      <c r="L107" s="385"/>
      <c r="M107" s="385"/>
      <c r="N107" s="385"/>
      <c r="O107" s="385"/>
      <c r="P107" s="385"/>
      <c r="Q107" s="385"/>
      <c r="R107" s="385"/>
      <c r="S107" s="385"/>
      <c r="T107" s="385"/>
      <c r="U107" s="385"/>
      <c r="V107" s="385"/>
      <c r="W107" s="385"/>
      <c r="X107" s="385"/>
      <c r="Y107" s="385"/>
      <c r="Z107" s="385"/>
      <c r="AA107" s="385"/>
      <c r="AB107" s="385"/>
      <c r="AC107" s="385"/>
      <c r="AD107" s="385"/>
      <c r="AE107" s="385"/>
      <c r="AF107" s="385"/>
      <c r="AG107" s="385"/>
      <c r="AH107" s="392"/>
      <c r="AI107" s="392"/>
      <c r="AJ107" s="392"/>
      <c r="AK107" s="392"/>
      <c r="AL107" s="392"/>
      <c r="AM107" s="392"/>
      <c r="AN107" s="392"/>
      <c r="AO107" s="392"/>
      <c r="AP107" s="392"/>
      <c r="AQ107" s="385"/>
      <c r="AR107" s="385"/>
      <c r="AS107" s="385"/>
      <c r="AT107" s="385"/>
      <c r="AU107" s="385"/>
      <c r="AV107" s="385"/>
      <c r="AW107" s="385"/>
      <c r="AX107" s="385"/>
      <c r="AY107" s="385"/>
      <c r="AZ107" s="385"/>
    </row>
    <row r="108" spans="1:52" ht="19.5" customHeight="1" x14ac:dyDescent="0.2">
      <c r="A108" s="385"/>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92"/>
      <c r="AI108" s="392"/>
      <c r="AJ108" s="392"/>
      <c r="AK108" s="392"/>
      <c r="AL108" s="392"/>
      <c r="AM108" s="392"/>
      <c r="AN108" s="392"/>
      <c r="AO108" s="392"/>
      <c r="AP108" s="392"/>
      <c r="AQ108" s="385"/>
      <c r="AR108" s="385"/>
      <c r="AS108" s="385"/>
      <c r="AT108" s="385"/>
      <c r="AU108" s="385"/>
      <c r="AV108" s="385"/>
      <c r="AW108" s="385"/>
      <c r="AX108" s="385"/>
      <c r="AY108" s="385"/>
      <c r="AZ108" s="385"/>
    </row>
    <row r="109" spans="1:52" ht="19.5" customHeight="1" x14ac:dyDescent="0.2">
      <c r="A109" s="385"/>
      <c r="B109" s="385"/>
      <c r="C109" s="385"/>
      <c r="D109" s="385"/>
      <c r="E109" s="385"/>
      <c r="F109" s="385"/>
      <c r="G109" s="385"/>
      <c r="H109" s="385"/>
      <c r="I109" s="385"/>
      <c r="J109" s="385"/>
      <c r="K109" s="385"/>
      <c r="L109" s="385"/>
      <c r="M109" s="385"/>
      <c r="N109" s="385"/>
      <c r="O109" s="385"/>
      <c r="P109" s="385"/>
      <c r="Q109" s="385"/>
      <c r="R109" s="385"/>
      <c r="S109" s="385"/>
      <c r="T109" s="385"/>
      <c r="U109" s="385"/>
      <c r="V109" s="385"/>
      <c r="W109" s="385"/>
      <c r="X109" s="385"/>
      <c r="Y109" s="385"/>
      <c r="Z109" s="385"/>
      <c r="AA109" s="385"/>
      <c r="AB109" s="385"/>
      <c r="AC109" s="385"/>
      <c r="AD109" s="385"/>
      <c r="AE109" s="385"/>
      <c r="AF109" s="385"/>
      <c r="AG109" s="385"/>
      <c r="AH109" s="392"/>
      <c r="AI109" s="392"/>
      <c r="AJ109" s="392"/>
      <c r="AK109" s="392"/>
      <c r="AL109" s="392"/>
      <c r="AM109" s="392"/>
      <c r="AN109" s="392"/>
      <c r="AO109" s="392"/>
      <c r="AP109" s="392"/>
      <c r="AQ109" s="385"/>
      <c r="AR109" s="385"/>
      <c r="AS109" s="385"/>
      <c r="AT109" s="385"/>
      <c r="AU109" s="385"/>
      <c r="AV109" s="385"/>
      <c r="AW109" s="385"/>
      <c r="AX109" s="385"/>
      <c r="AY109" s="385"/>
      <c r="AZ109" s="385"/>
    </row>
    <row r="110" spans="1:52" ht="19.5" customHeight="1" x14ac:dyDescent="0.2">
      <c r="A110" s="385"/>
      <c r="B110" s="385"/>
      <c r="C110" s="385"/>
      <c r="D110" s="385"/>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5"/>
      <c r="AB110" s="385"/>
      <c r="AC110" s="385"/>
      <c r="AD110" s="385"/>
      <c r="AE110" s="385"/>
      <c r="AF110" s="385"/>
      <c r="AG110" s="385"/>
      <c r="AH110" s="392"/>
      <c r="AI110" s="392"/>
      <c r="AJ110" s="392"/>
      <c r="AK110" s="392"/>
      <c r="AL110" s="392"/>
      <c r="AM110" s="392"/>
      <c r="AN110" s="392"/>
      <c r="AO110" s="392"/>
      <c r="AP110" s="392"/>
      <c r="AQ110" s="385"/>
      <c r="AR110" s="385"/>
      <c r="AS110" s="385"/>
      <c r="AT110" s="385"/>
      <c r="AU110" s="385"/>
      <c r="AV110" s="385"/>
      <c r="AW110" s="385"/>
      <c r="AX110" s="385"/>
      <c r="AY110" s="385"/>
      <c r="AZ110" s="385"/>
    </row>
    <row r="111" spans="1:52" ht="19.5" customHeight="1" x14ac:dyDescent="0.2">
      <c r="A111" s="385"/>
      <c r="B111" s="385"/>
      <c r="C111" s="385"/>
      <c r="D111" s="385"/>
      <c r="E111" s="385"/>
      <c r="F111" s="385"/>
      <c r="G111" s="385"/>
      <c r="H111" s="385"/>
      <c r="I111" s="385"/>
      <c r="J111" s="385"/>
      <c r="K111" s="385"/>
      <c r="L111" s="385"/>
      <c r="M111" s="385"/>
      <c r="N111" s="385"/>
      <c r="O111" s="385"/>
      <c r="P111" s="385"/>
      <c r="Q111" s="385"/>
      <c r="R111" s="385"/>
      <c r="S111" s="385"/>
      <c r="T111" s="385"/>
      <c r="U111" s="385"/>
      <c r="V111" s="385"/>
      <c r="W111" s="385"/>
      <c r="X111" s="385"/>
      <c r="Y111" s="385"/>
      <c r="Z111" s="385"/>
      <c r="AA111" s="385"/>
      <c r="AB111" s="385"/>
      <c r="AC111" s="385"/>
      <c r="AD111" s="385"/>
      <c r="AE111" s="385"/>
      <c r="AF111" s="385"/>
      <c r="AG111" s="385"/>
      <c r="AH111" s="392"/>
      <c r="AI111" s="392"/>
      <c r="AJ111" s="392"/>
      <c r="AK111" s="392"/>
      <c r="AL111" s="392"/>
      <c r="AM111" s="392"/>
      <c r="AN111" s="392"/>
      <c r="AO111" s="392"/>
      <c r="AP111" s="392"/>
      <c r="AQ111" s="385"/>
      <c r="AR111" s="385"/>
      <c r="AS111" s="385"/>
      <c r="AT111" s="385"/>
      <c r="AU111" s="385"/>
      <c r="AV111" s="385"/>
      <c r="AW111" s="385"/>
      <c r="AX111" s="385"/>
      <c r="AY111" s="385"/>
      <c r="AZ111" s="385"/>
    </row>
    <row r="112" spans="1:52" ht="19.5" customHeight="1" x14ac:dyDescent="0.2">
      <c r="A112" s="385"/>
      <c r="B112" s="385"/>
      <c r="C112" s="385"/>
      <c r="D112" s="385"/>
      <c r="E112" s="385"/>
      <c r="F112" s="385"/>
      <c r="G112" s="385"/>
      <c r="H112" s="385"/>
      <c r="I112" s="385"/>
      <c r="J112" s="385"/>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385"/>
      <c r="AH112" s="392"/>
      <c r="AI112" s="392"/>
      <c r="AJ112" s="392"/>
      <c r="AK112" s="392"/>
      <c r="AL112" s="392"/>
      <c r="AM112" s="392"/>
      <c r="AN112" s="392"/>
      <c r="AO112" s="392"/>
      <c r="AP112" s="392"/>
      <c r="AQ112" s="385"/>
      <c r="AR112" s="385"/>
      <c r="AS112" s="385"/>
      <c r="AT112" s="385"/>
      <c r="AU112" s="385"/>
      <c r="AV112" s="385"/>
      <c r="AW112" s="385"/>
      <c r="AX112" s="385"/>
      <c r="AY112" s="385"/>
      <c r="AZ112" s="385"/>
    </row>
    <row r="113" spans="1:52" ht="19.5" customHeight="1" x14ac:dyDescent="0.2">
      <c r="A113" s="385"/>
      <c r="B113" s="385"/>
      <c r="C113" s="385"/>
      <c r="D113" s="385"/>
      <c r="E113" s="385"/>
      <c r="F113" s="385"/>
      <c r="G113" s="385"/>
      <c r="H113" s="385"/>
      <c r="I113" s="385"/>
      <c r="J113" s="385"/>
      <c r="K113" s="385"/>
      <c r="L113" s="385"/>
      <c r="M113" s="385"/>
      <c r="N113" s="385"/>
      <c r="O113" s="385"/>
      <c r="P113" s="385"/>
      <c r="Q113" s="385"/>
      <c r="R113" s="385"/>
      <c r="S113" s="385"/>
      <c r="T113" s="385"/>
      <c r="U113" s="385"/>
      <c r="V113" s="385"/>
      <c r="W113" s="385"/>
      <c r="X113" s="385"/>
      <c r="Y113" s="385"/>
      <c r="Z113" s="385"/>
      <c r="AA113" s="385"/>
      <c r="AB113" s="385"/>
      <c r="AC113" s="385"/>
      <c r="AD113" s="385"/>
      <c r="AE113" s="385"/>
      <c r="AF113" s="385"/>
      <c r="AG113" s="385"/>
      <c r="AH113" s="392"/>
      <c r="AI113" s="392"/>
      <c r="AJ113" s="392"/>
      <c r="AK113" s="392"/>
      <c r="AL113" s="392"/>
      <c r="AM113" s="392"/>
      <c r="AN113" s="392"/>
      <c r="AO113" s="392"/>
      <c r="AP113" s="392"/>
      <c r="AQ113" s="385"/>
      <c r="AR113" s="385"/>
      <c r="AS113" s="385"/>
      <c r="AT113" s="385"/>
      <c r="AU113" s="385"/>
      <c r="AV113" s="385"/>
      <c r="AW113" s="385"/>
      <c r="AX113" s="385"/>
      <c r="AY113" s="385"/>
      <c r="AZ113" s="385"/>
    </row>
    <row r="114" spans="1:52" ht="19.5" customHeight="1" x14ac:dyDescent="0.2">
      <c r="A114" s="385"/>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92"/>
      <c r="AI114" s="392"/>
      <c r="AJ114" s="392"/>
      <c r="AK114" s="392"/>
      <c r="AL114" s="392"/>
      <c r="AM114" s="392"/>
      <c r="AN114" s="392"/>
      <c r="AO114" s="392"/>
      <c r="AP114" s="392"/>
      <c r="AQ114" s="385"/>
      <c r="AR114" s="385"/>
      <c r="AS114" s="385"/>
      <c r="AT114" s="385"/>
      <c r="AU114" s="385"/>
      <c r="AV114" s="385"/>
      <c r="AW114" s="385"/>
      <c r="AX114" s="385"/>
      <c r="AY114" s="385"/>
      <c r="AZ114" s="385"/>
    </row>
    <row r="115" spans="1:52" ht="19.5" customHeight="1" x14ac:dyDescent="0.2">
      <c r="A115" s="385"/>
      <c r="B115" s="385"/>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5"/>
      <c r="AB115" s="385"/>
      <c r="AC115" s="385"/>
      <c r="AD115" s="385"/>
      <c r="AE115" s="385"/>
      <c r="AF115" s="385"/>
      <c r="AG115" s="385"/>
      <c r="AH115" s="392"/>
      <c r="AI115" s="392"/>
      <c r="AJ115" s="392"/>
      <c r="AK115" s="392"/>
      <c r="AL115" s="392"/>
      <c r="AM115" s="392"/>
      <c r="AN115" s="392"/>
      <c r="AO115" s="392"/>
      <c r="AP115" s="392"/>
      <c r="AQ115" s="385"/>
      <c r="AR115" s="385"/>
      <c r="AS115" s="385"/>
      <c r="AT115" s="385"/>
      <c r="AU115" s="385"/>
      <c r="AV115" s="385"/>
      <c r="AW115" s="385"/>
      <c r="AX115" s="385"/>
      <c r="AY115" s="385"/>
      <c r="AZ115" s="385"/>
    </row>
    <row r="116" spans="1:52" ht="19.5" customHeight="1" x14ac:dyDescent="0.2">
      <c r="A116" s="385"/>
      <c r="B116" s="385"/>
      <c r="C116" s="385"/>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5"/>
      <c r="AB116" s="385"/>
      <c r="AC116" s="385"/>
      <c r="AD116" s="385"/>
      <c r="AE116" s="385"/>
      <c r="AF116" s="385"/>
      <c r="AG116" s="385"/>
      <c r="AH116" s="392"/>
      <c r="AI116" s="392"/>
      <c r="AJ116" s="392"/>
      <c r="AK116" s="392"/>
      <c r="AL116" s="392"/>
      <c r="AM116" s="392"/>
      <c r="AN116" s="392"/>
      <c r="AO116" s="392"/>
      <c r="AP116" s="392"/>
      <c r="AQ116" s="385"/>
      <c r="AR116" s="385"/>
      <c r="AS116" s="385"/>
      <c r="AT116" s="385"/>
      <c r="AU116" s="385"/>
      <c r="AV116" s="385"/>
      <c r="AW116" s="385"/>
      <c r="AX116" s="385"/>
      <c r="AY116" s="385"/>
      <c r="AZ116" s="385"/>
    </row>
    <row r="117" spans="1:52" ht="19.5" customHeight="1" x14ac:dyDescent="0.2">
      <c r="A117" s="385"/>
      <c r="B117" s="385"/>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385"/>
      <c r="AH117" s="392"/>
      <c r="AI117" s="392"/>
      <c r="AJ117" s="392"/>
      <c r="AK117" s="392"/>
      <c r="AL117" s="392"/>
      <c r="AM117" s="392"/>
      <c r="AN117" s="392"/>
      <c r="AO117" s="392"/>
      <c r="AP117" s="392"/>
      <c r="AQ117" s="385"/>
      <c r="AR117" s="385"/>
      <c r="AS117" s="385"/>
      <c r="AT117" s="385"/>
      <c r="AU117" s="385"/>
      <c r="AV117" s="385"/>
      <c r="AW117" s="385"/>
      <c r="AX117" s="385"/>
      <c r="AY117" s="385"/>
      <c r="AZ117" s="385"/>
    </row>
    <row r="118" spans="1:52" ht="19.5" customHeight="1" x14ac:dyDescent="0.2">
      <c r="A118" s="385"/>
      <c r="B118" s="385"/>
      <c r="C118" s="385"/>
      <c r="D118" s="385"/>
      <c r="E118" s="385"/>
      <c r="F118" s="385"/>
      <c r="G118" s="385"/>
      <c r="H118" s="385"/>
      <c r="I118" s="385"/>
      <c r="J118" s="385"/>
      <c r="K118" s="385"/>
      <c r="L118" s="385"/>
      <c r="M118" s="385"/>
      <c r="N118" s="385"/>
      <c r="O118" s="385"/>
      <c r="P118" s="385"/>
      <c r="Q118" s="385"/>
      <c r="R118" s="385"/>
      <c r="S118" s="385"/>
      <c r="T118" s="385"/>
      <c r="U118" s="385"/>
      <c r="V118" s="385"/>
      <c r="W118" s="385"/>
      <c r="X118" s="385"/>
      <c r="Y118" s="385"/>
      <c r="Z118" s="385"/>
      <c r="AA118" s="385"/>
      <c r="AB118" s="385"/>
      <c r="AC118" s="385"/>
      <c r="AD118" s="385"/>
      <c r="AE118" s="385"/>
      <c r="AF118" s="385"/>
      <c r="AG118" s="385"/>
      <c r="AH118" s="392"/>
      <c r="AI118" s="392"/>
      <c r="AJ118" s="392"/>
      <c r="AK118" s="392"/>
      <c r="AL118" s="392"/>
      <c r="AM118" s="392"/>
      <c r="AN118" s="392"/>
      <c r="AO118" s="392"/>
      <c r="AP118" s="392"/>
      <c r="AQ118" s="385"/>
      <c r="AR118" s="385"/>
      <c r="AS118" s="385"/>
      <c r="AT118" s="385"/>
      <c r="AU118" s="385"/>
      <c r="AV118" s="385"/>
      <c r="AW118" s="385"/>
      <c r="AX118" s="385"/>
      <c r="AY118" s="385"/>
      <c r="AZ118" s="385"/>
    </row>
    <row r="119" spans="1:52" ht="19.5" customHeight="1" x14ac:dyDescent="0.2">
      <c r="A119" s="385"/>
      <c r="B119" s="385"/>
      <c r="C119" s="385"/>
      <c r="D119" s="385"/>
      <c r="E119" s="385"/>
      <c r="F119" s="385"/>
      <c r="G119" s="385"/>
      <c r="H119" s="385"/>
      <c r="I119" s="385"/>
      <c r="J119" s="385"/>
      <c r="K119" s="385"/>
      <c r="L119" s="385"/>
      <c r="M119" s="385"/>
      <c r="N119" s="385"/>
      <c r="O119" s="385"/>
      <c r="P119" s="385"/>
      <c r="Q119" s="385"/>
      <c r="R119" s="385"/>
      <c r="S119" s="385"/>
      <c r="T119" s="385"/>
      <c r="U119" s="385"/>
      <c r="V119" s="385"/>
      <c r="W119" s="385"/>
      <c r="X119" s="385"/>
      <c r="Y119" s="385"/>
      <c r="Z119" s="385"/>
      <c r="AA119" s="385"/>
      <c r="AB119" s="385"/>
      <c r="AC119" s="385"/>
      <c r="AD119" s="385"/>
      <c r="AE119" s="385"/>
      <c r="AF119" s="385"/>
      <c r="AG119" s="385"/>
      <c r="AH119" s="392"/>
      <c r="AI119" s="392"/>
      <c r="AJ119" s="392"/>
      <c r="AK119" s="392"/>
      <c r="AL119" s="392"/>
      <c r="AM119" s="392"/>
      <c r="AN119" s="392"/>
      <c r="AO119" s="392"/>
      <c r="AP119" s="392"/>
      <c r="AQ119" s="385"/>
      <c r="AR119" s="385"/>
      <c r="AS119" s="385"/>
      <c r="AT119" s="385"/>
      <c r="AU119" s="385"/>
      <c r="AV119" s="385"/>
      <c r="AW119" s="385"/>
      <c r="AX119" s="385"/>
      <c r="AY119" s="385"/>
      <c r="AZ119" s="385"/>
    </row>
    <row r="120" spans="1:52" ht="19.5" customHeight="1" x14ac:dyDescent="0.2">
      <c r="A120" s="385"/>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92"/>
      <c r="AI120" s="392"/>
      <c r="AJ120" s="392"/>
      <c r="AK120" s="392"/>
      <c r="AL120" s="392"/>
      <c r="AM120" s="392"/>
      <c r="AN120" s="392"/>
      <c r="AO120" s="392"/>
      <c r="AP120" s="392"/>
      <c r="AQ120" s="385"/>
      <c r="AR120" s="385"/>
      <c r="AS120" s="385"/>
      <c r="AT120" s="385"/>
      <c r="AU120" s="385"/>
      <c r="AV120" s="385"/>
      <c r="AW120" s="385"/>
      <c r="AX120" s="385"/>
      <c r="AY120" s="385"/>
      <c r="AZ120" s="385"/>
    </row>
    <row r="121" spans="1:52" ht="19.5" customHeight="1" x14ac:dyDescent="0.2">
      <c r="A121" s="385"/>
      <c r="B121" s="385"/>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85"/>
      <c r="AH121" s="392"/>
      <c r="AI121" s="392"/>
      <c r="AJ121" s="392"/>
      <c r="AK121" s="392"/>
      <c r="AL121" s="392"/>
      <c r="AM121" s="392"/>
      <c r="AN121" s="392"/>
      <c r="AO121" s="392"/>
      <c r="AP121" s="392"/>
      <c r="AQ121" s="385"/>
      <c r="AR121" s="385"/>
      <c r="AS121" s="385"/>
      <c r="AT121" s="385"/>
      <c r="AU121" s="385"/>
      <c r="AV121" s="385"/>
      <c r="AW121" s="385"/>
      <c r="AX121" s="385"/>
      <c r="AY121" s="385"/>
      <c r="AZ121" s="385"/>
    </row>
    <row r="122" spans="1:52" ht="19.5" customHeight="1" x14ac:dyDescent="0.2">
      <c r="A122" s="385"/>
      <c r="B122" s="385"/>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85"/>
      <c r="AH122" s="392"/>
      <c r="AI122" s="392"/>
      <c r="AJ122" s="392"/>
      <c r="AK122" s="392"/>
      <c r="AL122" s="392"/>
      <c r="AM122" s="392"/>
      <c r="AN122" s="392"/>
      <c r="AO122" s="392"/>
      <c r="AP122" s="392"/>
      <c r="AQ122" s="385"/>
      <c r="AR122" s="385"/>
      <c r="AS122" s="385"/>
      <c r="AT122" s="385"/>
      <c r="AU122" s="385"/>
      <c r="AV122" s="385"/>
      <c r="AW122" s="385"/>
      <c r="AX122" s="385"/>
      <c r="AY122" s="385"/>
      <c r="AZ122" s="385"/>
    </row>
    <row r="123" spans="1:52" ht="19.5" customHeight="1" x14ac:dyDescent="0.2">
      <c r="A123" s="385"/>
      <c r="B123" s="385"/>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385"/>
      <c r="AH123" s="392"/>
      <c r="AI123" s="392"/>
      <c r="AJ123" s="392"/>
      <c r="AK123" s="392"/>
      <c r="AL123" s="392"/>
      <c r="AM123" s="392"/>
      <c r="AN123" s="392"/>
      <c r="AO123" s="392"/>
      <c r="AP123" s="392"/>
      <c r="AQ123" s="385"/>
      <c r="AR123" s="385"/>
      <c r="AS123" s="385"/>
      <c r="AT123" s="385"/>
      <c r="AU123" s="385"/>
      <c r="AV123" s="385"/>
      <c r="AW123" s="385"/>
      <c r="AX123" s="385"/>
      <c r="AY123" s="385"/>
      <c r="AZ123" s="385"/>
    </row>
    <row r="124" spans="1:52" ht="19.5" customHeight="1" x14ac:dyDescent="0.2">
      <c r="A124" s="385"/>
      <c r="B124" s="385"/>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385"/>
      <c r="AH124" s="392"/>
      <c r="AI124" s="392"/>
      <c r="AJ124" s="392"/>
      <c r="AK124" s="392"/>
      <c r="AL124" s="392"/>
      <c r="AM124" s="392"/>
      <c r="AN124" s="392"/>
      <c r="AO124" s="392"/>
      <c r="AP124" s="392"/>
      <c r="AQ124" s="385"/>
      <c r="AR124" s="385"/>
      <c r="AS124" s="385"/>
      <c r="AT124" s="385"/>
      <c r="AU124" s="385"/>
      <c r="AV124" s="385"/>
      <c r="AW124" s="385"/>
      <c r="AX124" s="385"/>
      <c r="AY124" s="385"/>
      <c r="AZ124" s="385"/>
    </row>
    <row r="125" spans="1:52" ht="19.5" customHeight="1" x14ac:dyDescent="0.2">
      <c r="A125" s="385"/>
      <c r="B125" s="385"/>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85"/>
      <c r="AH125" s="392"/>
      <c r="AI125" s="392"/>
      <c r="AJ125" s="392"/>
      <c r="AK125" s="392"/>
      <c r="AL125" s="392"/>
      <c r="AM125" s="392"/>
      <c r="AN125" s="392"/>
      <c r="AO125" s="392"/>
      <c r="AP125" s="392"/>
      <c r="AQ125" s="385"/>
      <c r="AR125" s="385"/>
      <c r="AS125" s="385"/>
      <c r="AT125" s="385"/>
      <c r="AU125" s="385"/>
      <c r="AV125" s="385"/>
      <c r="AW125" s="385"/>
      <c r="AX125" s="385"/>
      <c r="AY125" s="385"/>
      <c r="AZ125" s="385"/>
    </row>
    <row r="126" spans="1:52" ht="19.5" customHeight="1" x14ac:dyDescent="0.2">
      <c r="A126" s="385"/>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92"/>
      <c r="AI126" s="392"/>
      <c r="AJ126" s="392"/>
      <c r="AK126" s="392"/>
      <c r="AL126" s="392"/>
      <c r="AM126" s="392"/>
      <c r="AN126" s="392"/>
      <c r="AO126" s="392"/>
      <c r="AP126" s="392"/>
      <c r="AQ126" s="385"/>
      <c r="AR126" s="385"/>
      <c r="AS126" s="385"/>
      <c r="AT126" s="385"/>
      <c r="AU126" s="385"/>
      <c r="AV126" s="385"/>
      <c r="AW126" s="385"/>
      <c r="AX126" s="385"/>
      <c r="AY126" s="385"/>
      <c r="AZ126" s="385"/>
    </row>
    <row r="127" spans="1:52" ht="19.5" customHeight="1" x14ac:dyDescent="0.2">
      <c r="A127" s="385"/>
      <c r="B127" s="385"/>
      <c r="C127" s="385"/>
      <c r="D127" s="385"/>
      <c r="E127" s="385"/>
      <c r="F127" s="385"/>
      <c r="G127" s="385"/>
      <c r="H127" s="385"/>
      <c r="I127" s="385"/>
      <c r="J127" s="385"/>
      <c r="K127" s="385"/>
      <c r="L127" s="385"/>
      <c r="M127" s="385"/>
      <c r="N127" s="385"/>
      <c r="O127" s="385"/>
      <c r="P127" s="385"/>
      <c r="Q127" s="385"/>
      <c r="R127" s="385"/>
      <c r="S127" s="385"/>
      <c r="T127" s="385"/>
      <c r="U127" s="385"/>
      <c r="V127" s="385"/>
      <c r="W127" s="385"/>
      <c r="X127" s="385"/>
      <c r="Y127" s="385"/>
      <c r="Z127" s="385"/>
      <c r="AA127" s="385"/>
      <c r="AB127" s="385"/>
      <c r="AC127" s="385"/>
      <c r="AD127" s="385"/>
      <c r="AE127" s="385"/>
      <c r="AF127" s="385"/>
      <c r="AG127" s="385"/>
      <c r="AH127" s="392"/>
      <c r="AI127" s="392"/>
      <c r="AJ127" s="392"/>
      <c r="AK127" s="392"/>
      <c r="AL127" s="392"/>
      <c r="AM127" s="392"/>
      <c r="AN127" s="392"/>
      <c r="AO127" s="392"/>
      <c r="AP127" s="392"/>
      <c r="AQ127" s="385"/>
      <c r="AR127" s="385"/>
      <c r="AS127" s="385"/>
      <c r="AT127" s="385"/>
      <c r="AU127" s="385"/>
      <c r="AV127" s="385"/>
      <c r="AW127" s="385"/>
      <c r="AX127" s="385"/>
      <c r="AY127" s="385"/>
      <c r="AZ127" s="385"/>
    </row>
    <row r="128" spans="1:52" ht="19.5" customHeight="1" x14ac:dyDescent="0.2">
      <c r="A128" s="385"/>
      <c r="B128" s="385"/>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5"/>
      <c r="AC128" s="385"/>
      <c r="AD128" s="385"/>
      <c r="AE128" s="385"/>
      <c r="AF128" s="385"/>
      <c r="AG128" s="385"/>
      <c r="AH128" s="392"/>
      <c r="AI128" s="392"/>
      <c r="AJ128" s="392"/>
      <c r="AK128" s="392"/>
      <c r="AL128" s="392"/>
      <c r="AM128" s="392"/>
      <c r="AN128" s="392"/>
      <c r="AO128" s="392"/>
      <c r="AP128" s="392"/>
      <c r="AQ128" s="385"/>
      <c r="AR128" s="385"/>
      <c r="AS128" s="385"/>
      <c r="AT128" s="385"/>
      <c r="AU128" s="385"/>
      <c r="AV128" s="385"/>
      <c r="AW128" s="385"/>
      <c r="AX128" s="385"/>
      <c r="AY128" s="385"/>
      <c r="AZ128" s="385"/>
    </row>
    <row r="129" spans="1:52" ht="19.5" customHeight="1" x14ac:dyDescent="0.2">
      <c r="A129" s="385"/>
      <c r="B129" s="385"/>
      <c r="C129" s="385"/>
      <c r="D129" s="385"/>
      <c r="E129" s="385"/>
      <c r="F129" s="385"/>
      <c r="G129" s="385"/>
      <c r="H129" s="385"/>
      <c r="I129" s="385"/>
      <c r="J129" s="385"/>
      <c r="K129" s="385"/>
      <c r="L129" s="385"/>
      <c r="M129" s="385"/>
      <c r="N129" s="385"/>
      <c r="O129" s="385"/>
      <c r="P129" s="385"/>
      <c r="Q129" s="385"/>
      <c r="R129" s="385"/>
      <c r="S129" s="385"/>
      <c r="T129" s="385"/>
      <c r="U129" s="385"/>
      <c r="V129" s="385"/>
      <c r="W129" s="385"/>
      <c r="X129" s="385"/>
      <c r="Y129" s="385"/>
      <c r="Z129" s="385"/>
      <c r="AA129" s="385"/>
      <c r="AB129" s="385"/>
      <c r="AC129" s="385"/>
      <c r="AD129" s="385"/>
      <c r="AE129" s="385"/>
      <c r="AF129" s="385"/>
      <c r="AG129" s="385"/>
      <c r="AH129" s="392"/>
      <c r="AI129" s="392"/>
      <c r="AJ129" s="392"/>
      <c r="AK129" s="392"/>
      <c r="AL129" s="392"/>
      <c r="AM129" s="392"/>
      <c r="AN129" s="392"/>
      <c r="AO129" s="392"/>
      <c r="AP129" s="392"/>
      <c r="AQ129" s="385"/>
      <c r="AR129" s="385"/>
      <c r="AS129" s="385"/>
      <c r="AT129" s="385"/>
      <c r="AU129" s="385"/>
      <c r="AV129" s="385"/>
      <c r="AW129" s="385"/>
      <c r="AX129" s="385"/>
      <c r="AY129" s="385"/>
      <c r="AZ129" s="385"/>
    </row>
    <row r="130" spans="1:52" ht="19.5" customHeight="1" x14ac:dyDescent="0.2">
      <c r="A130" s="385"/>
      <c r="B130" s="385"/>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92"/>
      <c r="AI130" s="392"/>
      <c r="AJ130" s="392"/>
      <c r="AK130" s="392"/>
      <c r="AL130" s="392"/>
      <c r="AM130" s="392"/>
      <c r="AN130" s="392"/>
      <c r="AO130" s="392"/>
      <c r="AP130" s="392"/>
      <c r="AQ130" s="385"/>
      <c r="AR130" s="385"/>
      <c r="AS130" s="385"/>
      <c r="AT130" s="385"/>
      <c r="AU130" s="385"/>
      <c r="AV130" s="385"/>
      <c r="AW130" s="385"/>
      <c r="AX130" s="385"/>
      <c r="AY130" s="385"/>
      <c r="AZ130" s="385"/>
    </row>
    <row r="131" spans="1:52" ht="19.5" customHeight="1" x14ac:dyDescent="0.2">
      <c r="A131" s="385"/>
      <c r="B131" s="385"/>
      <c r="C131" s="385"/>
      <c r="D131" s="385"/>
      <c r="E131" s="385"/>
      <c r="F131" s="385"/>
      <c r="G131" s="385"/>
      <c r="H131" s="385"/>
      <c r="I131" s="385"/>
      <c r="J131" s="385"/>
      <c r="K131" s="385"/>
      <c r="L131" s="385"/>
      <c r="M131" s="385"/>
      <c r="N131" s="385"/>
      <c r="O131" s="385"/>
      <c r="P131" s="385"/>
      <c r="Q131" s="385"/>
      <c r="R131" s="385"/>
      <c r="S131" s="385"/>
      <c r="T131" s="385"/>
      <c r="U131" s="385"/>
      <c r="V131" s="385"/>
      <c r="W131" s="385"/>
      <c r="X131" s="385"/>
      <c r="Y131" s="385"/>
      <c r="Z131" s="385"/>
      <c r="AA131" s="385"/>
      <c r="AB131" s="385"/>
      <c r="AC131" s="385"/>
      <c r="AD131" s="385"/>
      <c r="AE131" s="385"/>
      <c r="AF131" s="385"/>
      <c r="AG131" s="385"/>
      <c r="AH131" s="392"/>
      <c r="AI131" s="392"/>
      <c r="AJ131" s="392"/>
      <c r="AK131" s="392"/>
      <c r="AL131" s="392"/>
      <c r="AM131" s="392"/>
      <c r="AN131" s="392"/>
      <c r="AO131" s="392"/>
      <c r="AP131" s="392"/>
      <c r="AQ131" s="385"/>
      <c r="AR131" s="385"/>
      <c r="AS131" s="385"/>
      <c r="AT131" s="385"/>
      <c r="AU131" s="385"/>
      <c r="AV131" s="385"/>
      <c r="AW131" s="385"/>
      <c r="AX131" s="385"/>
      <c r="AY131" s="385"/>
      <c r="AZ131" s="385"/>
    </row>
    <row r="132" spans="1:52" ht="19.5" customHeight="1" x14ac:dyDescent="0.2">
      <c r="A132" s="385"/>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92"/>
      <c r="AI132" s="392"/>
      <c r="AJ132" s="392"/>
      <c r="AK132" s="392"/>
      <c r="AL132" s="392"/>
      <c r="AM132" s="392"/>
      <c r="AN132" s="392"/>
      <c r="AO132" s="392"/>
      <c r="AP132" s="392"/>
      <c r="AQ132" s="385"/>
      <c r="AR132" s="385"/>
      <c r="AS132" s="385"/>
      <c r="AT132" s="385"/>
      <c r="AU132" s="385"/>
      <c r="AV132" s="385"/>
      <c r="AW132" s="385"/>
      <c r="AX132" s="385"/>
      <c r="AY132" s="385"/>
      <c r="AZ132" s="385"/>
    </row>
    <row r="133" spans="1:52" ht="19.5" customHeight="1" x14ac:dyDescent="0.2">
      <c r="A133" s="385"/>
      <c r="B133" s="385"/>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385"/>
      <c r="AH133" s="392"/>
      <c r="AI133" s="392"/>
      <c r="AJ133" s="392"/>
      <c r="AK133" s="392"/>
      <c r="AL133" s="392"/>
      <c r="AM133" s="392"/>
      <c r="AN133" s="392"/>
      <c r="AO133" s="392"/>
      <c r="AP133" s="392"/>
      <c r="AQ133" s="385"/>
      <c r="AR133" s="385"/>
      <c r="AS133" s="385"/>
      <c r="AT133" s="385"/>
      <c r="AU133" s="385"/>
      <c r="AV133" s="385"/>
      <c r="AW133" s="385"/>
      <c r="AX133" s="385"/>
      <c r="AY133" s="385"/>
      <c r="AZ133" s="385"/>
    </row>
    <row r="134" spans="1:52" ht="19.5" customHeight="1" x14ac:dyDescent="0.2">
      <c r="A134" s="385"/>
      <c r="B134" s="385"/>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92"/>
      <c r="AI134" s="392"/>
      <c r="AJ134" s="392"/>
      <c r="AK134" s="392"/>
      <c r="AL134" s="392"/>
      <c r="AM134" s="392"/>
      <c r="AN134" s="392"/>
      <c r="AO134" s="392"/>
      <c r="AP134" s="392"/>
      <c r="AQ134" s="385"/>
      <c r="AR134" s="385"/>
      <c r="AS134" s="385"/>
      <c r="AT134" s="385"/>
      <c r="AU134" s="385"/>
      <c r="AV134" s="385"/>
      <c r="AW134" s="385"/>
      <c r="AX134" s="385"/>
      <c r="AY134" s="385"/>
      <c r="AZ134" s="385"/>
    </row>
    <row r="135" spans="1:52" ht="19.5" customHeight="1" x14ac:dyDescent="0.2">
      <c r="A135" s="385"/>
      <c r="B135" s="385"/>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92"/>
      <c r="AI135" s="392"/>
      <c r="AJ135" s="392"/>
      <c r="AK135" s="392"/>
      <c r="AL135" s="392"/>
      <c r="AM135" s="392"/>
      <c r="AN135" s="392"/>
      <c r="AO135" s="392"/>
      <c r="AP135" s="392"/>
      <c r="AQ135" s="385"/>
      <c r="AR135" s="385"/>
      <c r="AS135" s="385"/>
      <c r="AT135" s="385"/>
      <c r="AU135" s="385"/>
      <c r="AV135" s="385"/>
      <c r="AW135" s="385"/>
      <c r="AX135" s="385"/>
      <c r="AY135" s="385"/>
      <c r="AZ135" s="385"/>
    </row>
    <row r="136" spans="1:52" ht="19.5" customHeight="1" x14ac:dyDescent="0.2">
      <c r="A136" s="385"/>
      <c r="B136" s="385"/>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92"/>
      <c r="AI136" s="392"/>
      <c r="AJ136" s="392"/>
      <c r="AK136" s="392"/>
      <c r="AL136" s="392"/>
      <c r="AM136" s="392"/>
      <c r="AN136" s="392"/>
      <c r="AO136" s="392"/>
      <c r="AP136" s="392"/>
      <c r="AQ136" s="385"/>
      <c r="AR136" s="385"/>
      <c r="AS136" s="385"/>
      <c r="AT136" s="385"/>
      <c r="AU136" s="385"/>
      <c r="AV136" s="385"/>
      <c r="AW136" s="385"/>
      <c r="AX136" s="385"/>
      <c r="AY136" s="385"/>
      <c r="AZ136" s="385"/>
    </row>
    <row r="137" spans="1:52" ht="19.5" customHeight="1" x14ac:dyDescent="0.2">
      <c r="A137" s="385"/>
      <c r="B137" s="385"/>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92"/>
      <c r="AI137" s="392"/>
      <c r="AJ137" s="392"/>
      <c r="AK137" s="392"/>
      <c r="AL137" s="392"/>
      <c r="AM137" s="392"/>
      <c r="AN137" s="392"/>
      <c r="AO137" s="392"/>
      <c r="AP137" s="392"/>
      <c r="AQ137" s="385"/>
      <c r="AR137" s="385"/>
      <c r="AS137" s="385"/>
      <c r="AT137" s="385"/>
      <c r="AU137" s="385"/>
      <c r="AV137" s="385"/>
      <c r="AW137" s="385"/>
      <c r="AX137" s="385"/>
      <c r="AY137" s="385"/>
      <c r="AZ137" s="385"/>
    </row>
    <row r="138" spans="1:52" ht="19.5" customHeight="1" x14ac:dyDescent="0.2">
      <c r="A138" s="385"/>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92"/>
      <c r="AI138" s="392"/>
      <c r="AJ138" s="392"/>
      <c r="AK138" s="392"/>
      <c r="AL138" s="392"/>
      <c r="AM138" s="392"/>
      <c r="AN138" s="392"/>
      <c r="AO138" s="392"/>
      <c r="AP138" s="392"/>
      <c r="AQ138" s="385"/>
      <c r="AR138" s="385"/>
      <c r="AS138" s="385"/>
      <c r="AT138" s="385"/>
      <c r="AU138" s="385"/>
      <c r="AV138" s="385"/>
      <c r="AW138" s="385"/>
      <c r="AX138" s="385"/>
      <c r="AY138" s="385"/>
      <c r="AZ138" s="385"/>
    </row>
    <row r="139" spans="1:52" ht="19.5" customHeight="1" x14ac:dyDescent="0.2">
      <c r="A139" s="385"/>
      <c r="B139" s="385"/>
      <c r="C139" s="385"/>
      <c r="D139" s="385"/>
      <c r="E139" s="385"/>
      <c r="F139" s="385"/>
      <c r="G139" s="385"/>
      <c r="H139" s="385"/>
      <c r="I139" s="385"/>
      <c r="J139" s="385"/>
      <c r="K139" s="385"/>
      <c r="L139" s="385"/>
      <c r="M139" s="385"/>
      <c r="N139" s="385"/>
      <c r="O139" s="385"/>
      <c r="P139" s="385"/>
      <c r="Q139" s="385"/>
      <c r="R139" s="385"/>
      <c r="S139" s="385"/>
      <c r="T139" s="385"/>
      <c r="U139" s="385"/>
      <c r="V139" s="385"/>
      <c r="W139" s="385"/>
      <c r="X139" s="385"/>
      <c r="Y139" s="385"/>
      <c r="Z139" s="385"/>
      <c r="AA139" s="385"/>
      <c r="AB139" s="385"/>
      <c r="AC139" s="385"/>
      <c r="AD139" s="385"/>
      <c r="AE139" s="385"/>
      <c r="AF139" s="385"/>
      <c r="AG139" s="385"/>
      <c r="AH139" s="392"/>
      <c r="AI139" s="392"/>
      <c r="AJ139" s="392"/>
      <c r="AK139" s="392"/>
      <c r="AL139" s="392"/>
      <c r="AM139" s="392"/>
      <c r="AN139" s="392"/>
      <c r="AO139" s="392"/>
      <c r="AP139" s="392"/>
      <c r="AQ139" s="385"/>
      <c r="AR139" s="385"/>
      <c r="AS139" s="385"/>
      <c r="AT139" s="385"/>
      <c r="AU139" s="385"/>
      <c r="AV139" s="385"/>
      <c r="AW139" s="385"/>
      <c r="AX139" s="385"/>
      <c r="AY139" s="385"/>
      <c r="AZ139" s="385"/>
    </row>
    <row r="140" spans="1:52" ht="19.5" customHeight="1" x14ac:dyDescent="0.2">
      <c r="A140" s="385"/>
      <c r="B140" s="385"/>
      <c r="C140" s="385"/>
      <c r="D140" s="385"/>
      <c r="E140" s="385"/>
      <c r="F140" s="385"/>
      <c r="G140" s="385"/>
      <c r="H140" s="385"/>
      <c r="I140" s="385"/>
      <c r="J140" s="385"/>
      <c r="K140" s="385"/>
      <c r="L140" s="385"/>
      <c r="M140" s="385"/>
      <c r="N140" s="385"/>
      <c r="O140" s="385"/>
      <c r="P140" s="385"/>
      <c r="Q140" s="385"/>
      <c r="R140" s="385"/>
      <c r="S140" s="385"/>
      <c r="T140" s="385"/>
      <c r="U140" s="385"/>
      <c r="V140" s="385"/>
      <c r="W140" s="385"/>
      <c r="X140" s="385"/>
      <c r="Y140" s="385"/>
      <c r="Z140" s="385"/>
      <c r="AA140" s="385"/>
      <c r="AB140" s="385"/>
      <c r="AC140" s="385"/>
      <c r="AD140" s="385"/>
      <c r="AE140" s="385"/>
      <c r="AF140" s="385"/>
      <c r="AG140" s="385"/>
      <c r="AH140" s="392"/>
      <c r="AI140" s="392"/>
      <c r="AJ140" s="392"/>
      <c r="AK140" s="392"/>
      <c r="AL140" s="392"/>
      <c r="AM140" s="392"/>
      <c r="AN140" s="392"/>
      <c r="AO140" s="392"/>
      <c r="AP140" s="392"/>
      <c r="AQ140" s="385"/>
      <c r="AR140" s="385"/>
      <c r="AS140" s="385"/>
      <c r="AT140" s="385"/>
      <c r="AU140" s="385"/>
      <c r="AV140" s="385"/>
      <c r="AW140" s="385"/>
      <c r="AX140" s="385"/>
      <c r="AY140" s="385"/>
      <c r="AZ140" s="385"/>
    </row>
    <row r="141" spans="1:52" ht="19.5" customHeight="1" x14ac:dyDescent="0.2">
      <c r="A141" s="385"/>
      <c r="B141" s="385"/>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c r="AH141" s="392"/>
      <c r="AI141" s="392"/>
      <c r="AJ141" s="392"/>
      <c r="AK141" s="392"/>
      <c r="AL141" s="392"/>
      <c r="AM141" s="392"/>
      <c r="AN141" s="392"/>
      <c r="AO141" s="392"/>
      <c r="AP141" s="392"/>
      <c r="AQ141" s="385"/>
      <c r="AR141" s="385"/>
      <c r="AS141" s="385"/>
      <c r="AT141" s="385"/>
      <c r="AU141" s="385"/>
      <c r="AV141" s="385"/>
      <c r="AW141" s="385"/>
      <c r="AX141" s="385"/>
      <c r="AY141" s="385"/>
      <c r="AZ141" s="385"/>
    </row>
    <row r="142" spans="1:52" ht="19.5" customHeight="1" x14ac:dyDescent="0.2">
      <c r="A142" s="385"/>
      <c r="B142" s="385"/>
      <c r="C142" s="385"/>
      <c r="D142" s="385"/>
      <c r="E142" s="385"/>
      <c r="F142" s="385"/>
      <c r="G142" s="385"/>
      <c r="H142" s="385"/>
      <c r="I142" s="385"/>
      <c r="J142" s="385"/>
      <c r="K142" s="385"/>
      <c r="L142" s="385"/>
      <c r="M142" s="385"/>
      <c r="N142" s="385"/>
      <c r="O142" s="385"/>
      <c r="P142" s="385"/>
      <c r="Q142" s="385"/>
      <c r="R142" s="385"/>
      <c r="S142" s="385"/>
      <c r="T142" s="385"/>
      <c r="U142" s="385"/>
      <c r="V142" s="385"/>
      <c r="W142" s="385"/>
      <c r="X142" s="385"/>
      <c r="Y142" s="385"/>
      <c r="Z142" s="385"/>
      <c r="AA142" s="385"/>
      <c r="AB142" s="385"/>
      <c r="AC142" s="385"/>
      <c r="AD142" s="385"/>
      <c r="AE142" s="385"/>
      <c r="AF142" s="385"/>
      <c r="AG142" s="385"/>
      <c r="AH142" s="392"/>
      <c r="AI142" s="392"/>
      <c r="AJ142" s="392"/>
      <c r="AK142" s="392"/>
      <c r="AL142" s="392"/>
      <c r="AM142" s="392"/>
      <c r="AN142" s="392"/>
      <c r="AO142" s="392"/>
      <c r="AP142" s="392"/>
      <c r="AQ142" s="385"/>
      <c r="AR142" s="385"/>
      <c r="AS142" s="385"/>
      <c r="AT142" s="385"/>
      <c r="AU142" s="385"/>
      <c r="AV142" s="385"/>
      <c r="AW142" s="385"/>
      <c r="AX142" s="385"/>
      <c r="AY142" s="385"/>
      <c r="AZ142" s="385"/>
    </row>
    <row r="143" spans="1:52" ht="19.5" customHeight="1" x14ac:dyDescent="0.2">
      <c r="A143" s="385"/>
      <c r="B143" s="385"/>
      <c r="C143" s="385"/>
      <c r="D143" s="385"/>
      <c r="E143" s="385"/>
      <c r="F143" s="385"/>
      <c r="G143" s="385"/>
      <c r="H143" s="385"/>
      <c r="I143" s="385"/>
      <c r="J143" s="385"/>
      <c r="K143" s="385"/>
      <c r="L143" s="385"/>
      <c r="M143" s="385"/>
      <c r="N143" s="385"/>
      <c r="O143" s="385"/>
      <c r="P143" s="385"/>
      <c r="Q143" s="385"/>
      <c r="R143" s="385"/>
      <c r="S143" s="385"/>
      <c r="T143" s="385"/>
      <c r="U143" s="385"/>
      <c r="V143" s="385"/>
      <c r="W143" s="385"/>
      <c r="X143" s="385"/>
      <c r="Y143" s="385"/>
      <c r="Z143" s="385"/>
      <c r="AA143" s="385"/>
      <c r="AB143" s="385"/>
      <c r="AC143" s="385"/>
      <c r="AD143" s="385"/>
      <c r="AE143" s="385"/>
      <c r="AF143" s="385"/>
      <c r="AG143" s="385"/>
      <c r="AH143" s="392"/>
      <c r="AI143" s="392"/>
      <c r="AJ143" s="392"/>
      <c r="AK143" s="392"/>
      <c r="AL143" s="392"/>
      <c r="AM143" s="392"/>
      <c r="AN143" s="392"/>
      <c r="AO143" s="392"/>
      <c r="AP143" s="392"/>
      <c r="AQ143" s="385"/>
      <c r="AR143" s="385"/>
      <c r="AS143" s="385"/>
      <c r="AT143" s="385"/>
      <c r="AU143" s="385"/>
      <c r="AV143" s="385"/>
      <c r="AW143" s="385"/>
      <c r="AX143" s="385"/>
      <c r="AY143" s="385"/>
      <c r="AZ143" s="385"/>
    </row>
    <row r="144" spans="1:52" ht="19.5" customHeight="1" x14ac:dyDescent="0.2">
      <c r="A144" s="385"/>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92"/>
      <c r="AI144" s="392"/>
      <c r="AJ144" s="392"/>
      <c r="AK144" s="392"/>
      <c r="AL144" s="392"/>
      <c r="AM144" s="392"/>
      <c r="AN144" s="392"/>
      <c r="AO144" s="392"/>
      <c r="AP144" s="392"/>
      <c r="AQ144" s="385"/>
      <c r="AR144" s="385"/>
      <c r="AS144" s="385"/>
      <c r="AT144" s="385"/>
      <c r="AU144" s="385"/>
      <c r="AV144" s="385"/>
      <c r="AW144" s="385"/>
      <c r="AX144" s="385"/>
      <c r="AY144" s="385"/>
      <c r="AZ144" s="385"/>
    </row>
    <row r="145" spans="1:52" ht="19.5" customHeight="1" x14ac:dyDescent="0.2">
      <c r="A145" s="385"/>
      <c r="B145" s="385"/>
      <c r="C145" s="385"/>
      <c r="D145" s="385"/>
      <c r="E145" s="385"/>
      <c r="F145" s="385"/>
      <c r="G145" s="385"/>
      <c r="H145" s="385"/>
      <c r="I145" s="385"/>
      <c r="J145" s="385"/>
      <c r="K145" s="385"/>
      <c r="L145" s="385"/>
      <c r="M145" s="385"/>
      <c r="N145" s="385"/>
      <c r="O145" s="385"/>
      <c r="P145" s="385"/>
      <c r="Q145" s="385"/>
      <c r="R145" s="385"/>
      <c r="S145" s="385"/>
      <c r="T145" s="385"/>
      <c r="U145" s="385"/>
      <c r="V145" s="385"/>
      <c r="W145" s="385"/>
      <c r="X145" s="385"/>
      <c r="Y145" s="385"/>
      <c r="Z145" s="385"/>
      <c r="AA145" s="385"/>
      <c r="AB145" s="385"/>
      <c r="AC145" s="385"/>
      <c r="AD145" s="385"/>
      <c r="AE145" s="385"/>
      <c r="AF145" s="385"/>
      <c r="AG145" s="385"/>
      <c r="AH145" s="392"/>
      <c r="AI145" s="392"/>
      <c r="AJ145" s="392"/>
      <c r="AK145" s="392"/>
      <c r="AL145" s="392"/>
      <c r="AM145" s="392"/>
      <c r="AN145" s="392"/>
      <c r="AO145" s="392"/>
      <c r="AP145" s="392"/>
      <c r="AQ145" s="385"/>
      <c r="AR145" s="385"/>
      <c r="AS145" s="385"/>
      <c r="AT145" s="385"/>
      <c r="AU145" s="385"/>
      <c r="AV145" s="385"/>
      <c r="AW145" s="385"/>
      <c r="AX145" s="385"/>
      <c r="AY145" s="385"/>
      <c r="AZ145" s="385"/>
    </row>
    <row r="146" spans="1:52" ht="19.5" customHeight="1" x14ac:dyDescent="0.2">
      <c r="A146" s="385"/>
      <c r="B146" s="385"/>
      <c r="C146" s="385"/>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5"/>
      <c r="AC146" s="385"/>
      <c r="AD146" s="385"/>
      <c r="AE146" s="385"/>
      <c r="AF146" s="385"/>
      <c r="AG146" s="385"/>
      <c r="AH146" s="392"/>
      <c r="AI146" s="392"/>
      <c r="AJ146" s="392"/>
      <c r="AK146" s="392"/>
      <c r="AL146" s="392"/>
      <c r="AM146" s="392"/>
      <c r="AN146" s="392"/>
      <c r="AO146" s="392"/>
      <c r="AP146" s="392"/>
      <c r="AQ146" s="385"/>
      <c r="AR146" s="385"/>
      <c r="AS146" s="385"/>
      <c r="AT146" s="385"/>
      <c r="AU146" s="385"/>
      <c r="AV146" s="385"/>
      <c r="AW146" s="385"/>
      <c r="AX146" s="385"/>
      <c r="AY146" s="385"/>
      <c r="AZ146" s="385"/>
    </row>
    <row r="147" spans="1:52" ht="19.5" customHeight="1" x14ac:dyDescent="0.2">
      <c r="A147" s="385"/>
      <c r="B147" s="385"/>
      <c r="C147" s="385"/>
      <c r="D147" s="385"/>
      <c r="E147" s="385"/>
      <c r="F147" s="385"/>
      <c r="G147" s="385"/>
      <c r="H147" s="385"/>
      <c r="I147" s="385"/>
      <c r="J147" s="385"/>
      <c r="K147" s="385"/>
      <c r="L147" s="385"/>
      <c r="M147" s="385"/>
      <c r="N147" s="385"/>
      <c r="O147" s="385"/>
      <c r="P147" s="385"/>
      <c r="Q147" s="385"/>
      <c r="R147" s="385"/>
      <c r="S147" s="385"/>
      <c r="T147" s="385"/>
      <c r="U147" s="385"/>
      <c r="V147" s="385"/>
      <c r="W147" s="385"/>
      <c r="X147" s="385"/>
      <c r="Y147" s="385"/>
      <c r="Z147" s="385"/>
      <c r="AA147" s="385"/>
      <c r="AB147" s="385"/>
      <c r="AC147" s="385"/>
      <c r="AD147" s="385"/>
      <c r="AE147" s="385"/>
      <c r="AF147" s="385"/>
      <c r="AG147" s="385"/>
      <c r="AH147" s="392"/>
      <c r="AI147" s="392"/>
      <c r="AJ147" s="392"/>
      <c r="AK147" s="392"/>
      <c r="AL147" s="392"/>
      <c r="AM147" s="392"/>
      <c r="AN147" s="392"/>
      <c r="AO147" s="392"/>
      <c r="AP147" s="392"/>
      <c r="AQ147" s="385"/>
      <c r="AR147" s="385"/>
      <c r="AS147" s="385"/>
      <c r="AT147" s="385"/>
      <c r="AU147" s="385"/>
      <c r="AV147" s="385"/>
      <c r="AW147" s="385"/>
      <c r="AX147" s="385"/>
      <c r="AY147" s="385"/>
      <c r="AZ147" s="385"/>
    </row>
    <row r="148" spans="1:52" ht="19.5" customHeight="1" x14ac:dyDescent="0.2">
      <c r="A148" s="385"/>
      <c r="B148" s="385"/>
      <c r="C148" s="385"/>
      <c r="D148" s="385"/>
      <c r="E148" s="385"/>
      <c r="F148" s="385"/>
      <c r="G148" s="385"/>
      <c r="H148" s="385"/>
      <c r="I148" s="385"/>
      <c r="J148" s="385"/>
      <c r="K148" s="385"/>
      <c r="L148" s="385"/>
      <c r="M148" s="385"/>
      <c r="N148" s="385"/>
      <c r="O148" s="385"/>
      <c r="P148" s="385"/>
      <c r="Q148" s="385"/>
      <c r="R148" s="385"/>
      <c r="S148" s="385"/>
      <c r="T148" s="385"/>
      <c r="U148" s="385"/>
      <c r="V148" s="385"/>
      <c r="W148" s="385"/>
      <c r="X148" s="385"/>
      <c r="Y148" s="385"/>
      <c r="Z148" s="385"/>
      <c r="AA148" s="385"/>
      <c r="AB148" s="385"/>
      <c r="AC148" s="385"/>
      <c r="AD148" s="385"/>
      <c r="AE148" s="385"/>
      <c r="AF148" s="385"/>
      <c r="AG148" s="385"/>
      <c r="AH148" s="392"/>
      <c r="AI148" s="392"/>
      <c r="AJ148" s="392"/>
      <c r="AK148" s="392"/>
      <c r="AL148" s="392"/>
      <c r="AM148" s="392"/>
      <c r="AN148" s="392"/>
      <c r="AO148" s="392"/>
      <c r="AP148" s="392"/>
      <c r="AQ148" s="385"/>
      <c r="AR148" s="385"/>
      <c r="AS148" s="385"/>
      <c r="AT148" s="385"/>
      <c r="AU148" s="385"/>
      <c r="AV148" s="385"/>
      <c r="AW148" s="385"/>
      <c r="AX148" s="385"/>
      <c r="AY148" s="385"/>
      <c r="AZ148" s="385"/>
    </row>
    <row r="149" spans="1:52" ht="19.5" customHeight="1" x14ac:dyDescent="0.2">
      <c r="A149" s="385"/>
      <c r="B149" s="385"/>
      <c r="C149" s="385"/>
      <c r="D149" s="385"/>
      <c r="E149" s="385"/>
      <c r="F149" s="385"/>
      <c r="G149" s="385"/>
      <c r="H149" s="385"/>
      <c r="I149" s="385"/>
      <c r="J149" s="385"/>
      <c r="K149" s="385"/>
      <c r="L149" s="385"/>
      <c r="M149" s="385"/>
      <c r="N149" s="385"/>
      <c r="O149" s="385"/>
      <c r="P149" s="385"/>
      <c r="Q149" s="385"/>
      <c r="R149" s="385"/>
      <c r="S149" s="385"/>
      <c r="T149" s="385"/>
      <c r="U149" s="385"/>
      <c r="V149" s="385"/>
      <c r="W149" s="385"/>
      <c r="X149" s="385"/>
      <c r="Y149" s="385"/>
      <c r="Z149" s="385"/>
      <c r="AA149" s="385"/>
      <c r="AB149" s="385"/>
      <c r="AC149" s="385"/>
      <c r="AD149" s="385"/>
      <c r="AE149" s="385"/>
      <c r="AF149" s="385"/>
      <c r="AG149" s="385"/>
      <c r="AH149" s="392"/>
      <c r="AI149" s="392"/>
      <c r="AJ149" s="392"/>
      <c r="AK149" s="392"/>
      <c r="AL149" s="392"/>
      <c r="AM149" s="392"/>
      <c r="AN149" s="392"/>
      <c r="AO149" s="392"/>
      <c r="AP149" s="392"/>
      <c r="AQ149" s="385"/>
      <c r="AR149" s="385"/>
      <c r="AS149" s="385"/>
      <c r="AT149" s="385"/>
      <c r="AU149" s="385"/>
      <c r="AV149" s="385"/>
      <c r="AW149" s="385"/>
      <c r="AX149" s="385"/>
      <c r="AY149" s="385"/>
      <c r="AZ149" s="385"/>
    </row>
    <row r="150" spans="1:52" ht="19.5" customHeight="1" x14ac:dyDescent="0.2">
      <c r="A150" s="385"/>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92"/>
      <c r="AI150" s="392"/>
      <c r="AJ150" s="392"/>
      <c r="AK150" s="392"/>
      <c r="AL150" s="392"/>
      <c r="AM150" s="392"/>
      <c r="AN150" s="392"/>
      <c r="AO150" s="392"/>
      <c r="AP150" s="392"/>
      <c r="AQ150" s="385"/>
      <c r="AR150" s="385"/>
      <c r="AS150" s="385"/>
      <c r="AT150" s="385"/>
      <c r="AU150" s="385"/>
      <c r="AV150" s="385"/>
      <c r="AW150" s="385"/>
      <c r="AX150" s="385"/>
      <c r="AY150" s="385"/>
      <c r="AZ150" s="385"/>
    </row>
    <row r="151" spans="1:52" ht="19.5" customHeight="1" x14ac:dyDescent="0.2">
      <c r="A151" s="385"/>
      <c r="B151" s="385"/>
      <c r="C151" s="385"/>
      <c r="D151" s="385"/>
      <c r="E151" s="385"/>
      <c r="F151" s="385"/>
      <c r="G151" s="385"/>
      <c r="H151" s="385"/>
      <c r="I151" s="385"/>
      <c r="J151" s="385"/>
      <c r="K151" s="385"/>
      <c r="L151" s="385"/>
      <c r="M151" s="385"/>
      <c r="N151" s="385"/>
      <c r="O151" s="385"/>
      <c r="P151" s="385"/>
      <c r="Q151" s="385"/>
      <c r="R151" s="385"/>
      <c r="S151" s="385"/>
      <c r="T151" s="385"/>
      <c r="U151" s="385"/>
      <c r="V151" s="385"/>
      <c r="W151" s="385"/>
      <c r="X151" s="385"/>
      <c r="Y151" s="385"/>
      <c r="Z151" s="385"/>
      <c r="AA151" s="385"/>
      <c r="AB151" s="385"/>
      <c r="AC151" s="385"/>
      <c r="AD151" s="385"/>
      <c r="AE151" s="385"/>
      <c r="AF151" s="385"/>
      <c r="AG151" s="385"/>
      <c r="AH151" s="392"/>
      <c r="AI151" s="392"/>
      <c r="AJ151" s="392"/>
      <c r="AK151" s="392"/>
      <c r="AL151" s="392"/>
      <c r="AM151" s="392"/>
      <c r="AN151" s="392"/>
      <c r="AO151" s="392"/>
      <c r="AP151" s="392"/>
      <c r="AQ151" s="385"/>
      <c r="AR151" s="385"/>
      <c r="AS151" s="385"/>
      <c r="AT151" s="385"/>
      <c r="AU151" s="385"/>
      <c r="AV151" s="385"/>
      <c r="AW151" s="385"/>
      <c r="AX151" s="385"/>
      <c r="AY151" s="385"/>
      <c r="AZ151" s="385"/>
    </row>
    <row r="152" spans="1:52" ht="19.5" customHeight="1" x14ac:dyDescent="0.2">
      <c r="A152" s="385"/>
      <c r="B152" s="385"/>
      <c r="C152" s="385"/>
      <c r="D152" s="385"/>
      <c r="E152" s="385"/>
      <c r="F152" s="385"/>
      <c r="G152" s="385"/>
      <c r="H152" s="385"/>
      <c r="I152" s="385"/>
      <c r="J152" s="385"/>
      <c r="K152" s="385"/>
      <c r="L152" s="385"/>
      <c r="M152" s="385"/>
      <c r="N152" s="385"/>
      <c r="O152" s="385"/>
      <c r="P152" s="385"/>
      <c r="Q152" s="385"/>
      <c r="R152" s="385"/>
      <c r="S152" s="385"/>
      <c r="T152" s="385"/>
      <c r="U152" s="385"/>
      <c r="V152" s="385"/>
      <c r="W152" s="385"/>
      <c r="X152" s="385"/>
      <c r="Y152" s="385"/>
      <c r="Z152" s="385"/>
      <c r="AA152" s="385"/>
      <c r="AB152" s="385"/>
      <c r="AC152" s="385"/>
      <c r="AD152" s="385"/>
      <c r="AE152" s="385"/>
      <c r="AF152" s="385"/>
      <c r="AG152" s="385"/>
      <c r="AH152" s="392"/>
      <c r="AI152" s="392"/>
      <c r="AJ152" s="392"/>
      <c r="AK152" s="392"/>
      <c r="AL152" s="392"/>
      <c r="AM152" s="392"/>
      <c r="AN152" s="392"/>
      <c r="AO152" s="392"/>
      <c r="AP152" s="392"/>
      <c r="AQ152" s="385"/>
      <c r="AR152" s="385"/>
      <c r="AS152" s="385"/>
      <c r="AT152" s="385"/>
      <c r="AU152" s="385"/>
      <c r="AV152" s="385"/>
      <c r="AW152" s="385"/>
      <c r="AX152" s="385"/>
      <c r="AY152" s="385"/>
      <c r="AZ152" s="385"/>
    </row>
    <row r="153" spans="1:52" ht="19.5" customHeight="1" x14ac:dyDescent="0.2">
      <c r="A153" s="385"/>
      <c r="B153" s="385"/>
      <c r="C153" s="385"/>
      <c r="D153" s="385"/>
      <c r="E153" s="385"/>
      <c r="F153" s="385"/>
      <c r="G153" s="385"/>
      <c r="H153" s="385"/>
      <c r="I153" s="385"/>
      <c r="J153" s="385"/>
      <c r="K153" s="385"/>
      <c r="L153" s="385"/>
      <c r="M153" s="385"/>
      <c r="N153" s="385"/>
      <c r="O153" s="385"/>
      <c r="P153" s="385"/>
      <c r="Q153" s="385"/>
      <c r="R153" s="385"/>
      <c r="S153" s="385"/>
      <c r="T153" s="385"/>
      <c r="U153" s="385"/>
      <c r="V153" s="385"/>
      <c r="W153" s="385"/>
      <c r="X153" s="385"/>
      <c r="Y153" s="385"/>
      <c r="Z153" s="385"/>
      <c r="AA153" s="385"/>
      <c r="AB153" s="385"/>
      <c r="AC153" s="385"/>
      <c r="AD153" s="385"/>
      <c r="AE153" s="385"/>
      <c r="AF153" s="385"/>
      <c r="AG153" s="385"/>
      <c r="AH153" s="392"/>
      <c r="AI153" s="392"/>
      <c r="AJ153" s="392"/>
      <c r="AK153" s="392"/>
      <c r="AL153" s="392"/>
      <c r="AM153" s="392"/>
      <c r="AN153" s="392"/>
      <c r="AO153" s="392"/>
      <c r="AP153" s="392"/>
      <c r="AQ153" s="385"/>
      <c r="AR153" s="385"/>
      <c r="AS153" s="385"/>
      <c r="AT153" s="385"/>
      <c r="AU153" s="385"/>
      <c r="AV153" s="385"/>
      <c r="AW153" s="385"/>
      <c r="AX153" s="385"/>
      <c r="AY153" s="385"/>
      <c r="AZ153" s="385"/>
    </row>
    <row r="154" spans="1:52" ht="19.5" customHeight="1" x14ac:dyDescent="0.2">
      <c r="A154" s="385"/>
      <c r="B154" s="385"/>
      <c r="C154" s="385"/>
      <c r="D154" s="385"/>
      <c r="E154" s="385"/>
      <c r="F154" s="385"/>
      <c r="G154" s="385"/>
      <c r="H154" s="385"/>
      <c r="I154" s="385"/>
      <c r="J154" s="385"/>
      <c r="K154" s="385"/>
      <c r="L154" s="385"/>
      <c r="M154" s="385"/>
      <c r="N154" s="385"/>
      <c r="O154" s="385"/>
      <c r="P154" s="385"/>
      <c r="Q154" s="385"/>
      <c r="R154" s="385"/>
      <c r="S154" s="385"/>
      <c r="T154" s="385"/>
      <c r="U154" s="385"/>
      <c r="V154" s="385"/>
      <c r="W154" s="385"/>
      <c r="X154" s="385"/>
      <c r="Y154" s="385"/>
      <c r="Z154" s="385"/>
      <c r="AA154" s="385"/>
      <c r="AB154" s="385"/>
      <c r="AC154" s="385"/>
      <c r="AD154" s="385"/>
      <c r="AE154" s="385"/>
      <c r="AF154" s="385"/>
      <c r="AG154" s="385"/>
      <c r="AH154" s="392"/>
      <c r="AI154" s="392"/>
      <c r="AJ154" s="392"/>
      <c r="AK154" s="392"/>
      <c r="AL154" s="392"/>
      <c r="AM154" s="392"/>
      <c r="AN154" s="392"/>
      <c r="AO154" s="392"/>
      <c r="AP154" s="392"/>
      <c r="AQ154" s="385"/>
      <c r="AR154" s="385"/>
      <c r="AS154" s="385"/>
      <c r="AT154" s="385"/>
      <c r="AU154" s="385"/>
      <c r="AV154" s="385"/>
      <c r="AW154" s="385"/>
      <c r="AX154" s="385"/>
      <c r="AY154" s="385"/>
      <c r="AZ154" s="385"/>
    </row>
    <row r="155" spans="1:52" ht="19.5" customHeight="1" x14ac:dyDescent="0.2">
      <c r="A155" s="385"/>
      <c r="B155" s="385"/>
      <c r="C155" s="385"/>
      <c r="D155" s="385"/>
      <c r="E155" s="385"/>
      <c r="F155" s="385"/>
      <c r="G155" s="385"/>
      <c r="H155" s="385"/>
      <c r="I155" s="385"/>
      <c r="J155" s="385"/>
      <c r="K155" s="385"/>
      <c r="L155" s="385"/>
      <c r="M155" s="385"/>
      <c r="N155" s="385"/>
      <c r="O155" s="385"/>
      <c r="P155" s="385"/>
      <c r="Q155" s="385"/>
      <c r="R155" s="385"/>
      <c r="S155" s="385"/>
      <c r="T155" s="385"/>
      <c r="U155" s="385"/>
      <c r="V155" s="385"/>
      <c r="W155" s="385"/>
      <c r="X155" s="385"/>
      <c r="Y155" s="385"/>
      <c r="Z155" s="385"/>
      <c r="AA155" s="385"/>
      <c r="AB155" s="385"/>
      <c r="AC155" s="385"/>
      <c r="AD155" s="385"/>
      <c r="AE155" s="385"/>
      <c r="AF155" s="385"/>
      <c r="AG155" s="385"/>
      <c r="AH155" s="392"/>
      <c r="AI155" s="392"/>
      <c r="AJ155" s="392"/>
      <c r="AK155" s="392"/>
      <c r="AL155" s="392"/>
      <c r="AM155" s="392"/>
      <c r="AN155" s="392"/>
      <c r="AO155" s="392"/>
      <c r="AP155" s="392"/>
      <c r="AQ155" s="385"/>
      <c r="AR155" s="385"/>
      <c r="AS155" s="385"/>
      <c r="AT155" s="385"/>
      <c r="AU155" s="385"/>
      <c r="AV155" s="385"/>
      <c r="AW155" s="385"/>
      <c r="AX155" s="385"/>
      <c r="AY155" s="385"/>
      <c r="AZ155" s="385"/>
    </row>
    <row r="156" spans="1:52" ht="19.5" customHeight="1" x14ac:dyDescent="0.2">
      <c r="A156" s="385"/>
      <c r="B156" s="385"/>
      <c r="C156" s="385"/>
      <c r="D156" s="385"/>
      <c r="E156" s="385"/>
      <c r="F156" s="385"/>
      <c r="G156" s="385"/>
      <c r="H156" s="385"/>
      <c r="I156" s="385"/>
      <c r="J156" s="385"/>
      <c r="K156" s="385"/>
      <c r="L156" s="385"/>
      <c r="M156" s="385"/>
      <c r="N156" s="385"/>
      <c r="O156" s="385"/>
      <c r="P156" s="385"/>
      <c r="Q156" s="385"/>
      <c r="R156" s="385"/>
      <c r="S156" s="385"/>
      <c r="T156" s="385"/>
      <c r="U156" s="385"/>
      <c r="V156" s="385"/>
      <c r="W156" s="385"/>
      <c r="X156" s="385"/>
      <c r="Y156" s="385"/>
      <c r="Z156" s="385"/>
      <c r="AA156" s="385"/>
      <c r="AB156" s="385"/>
      <c r="AC156" s="385"/>
      <c r="AD156" s="385"/>
      <c r="AE156" s="385"/>
      <c r="AF156" s="385"/>
      <c r="AG156" s="385"/>
      <c r="AH156" s="392"/>
      <c r="AI156" s="392"/>
      <c r="AJ156" s="392"/>
      <c r="AK156" s="392"/>
      <c r="AL156" s="392"/>
      <c r="AM156" s="392"/>
      <c r="AN156" s="392"/>
      <c r="AO156" s="392"/>
      <c r="AP156" s="392"/>
      <c r="AQ156" s="385"/>
      <c r="AR156" s="385"/>
      <c r="AS156" s="385"/>
      <c r="AT156" s="385"/>
      <c r="AU156" s="385"/>
      <c r="AV156" s="385"/>
      <c r="AW156" s="385"/>
      <c r="AX156" s="385"/>
      <c r="AY156" s="385"/>
      <c r="AZ156" s="385"/>
    </row>
    <row r="157" spans="1:52" ht="19.5" customHeight="1" x14ac:dyDescent="0.2">
      <c r="A157" s="385"/>
      <c r="B157" s="385"/>
      <c r="C157" s="385"/>
      <c r="D157" s="385"/>
      <c r="E157" s="385"/>
      <c r="F157" s="385"/>
      <c r="G157" s="385"/>
      <c r="H157" s="385"/>
      <c r="I157" s="385"/>
      <c r="J157" s="385"/>
      <c r="K157" s="385"/>
      <c r="L157" s="385"/>
      <c r="M157" s="385"/>
      <c r="N157" s="385"/>
      <c r="O157" s="385"/>
      <c r="P157" s="385"/>
      <c r="Q157" s="385"/>
      <c r="R157" s="385"/>
      <c r="S157" s="385"/>
      <c r="T157" s="385"/>
      <c r="U157" s="385"/>
      <c r="V157" s="385"/>
      <c r="W157" s="385"/>
      <c r="X157" s="385"/>
      <c r="Y157" s="385"/>
      <c r="Z157" s="385"/>
      <c r="AA157" s="385"/>
      <c r="AB157" s="385"/>
      <c r="AC157" s="385"/>
      <c r="AD157" s="385"/>
      <c r="AE157" s="385"/>
      <c r="AF157" s="385"/>
      <c r="AG157" s="385"/>
      <c r="AH157" s="392"/>
      <c r="AI157" s="392"/>
      <c r="AJ157" s="392"/>
      <c r="AK157" s="392"/>
      <c r="AL157" s="392"/>
      <c r="AM157" s="392"/>
      <c r="AN157" s="392"/>
      <c r="AO157" s="392"/>
      <c r="AP157" s="392"/>
      <c r="AQ157" s="385"/>
      <c r="AR157" s="385"/>
      <c r="AS157" s="385"/>
      <c r="AT157" s="385"/>
      <c r="AU157" s="385"/>
      <c r="AV157" s="385"/>
      <c r="AW157" s="385"/>
      <c r="AX157" s="385"/>
      <c r="AY157" s="385"/>
      <c r="AZ157" s="385"/>
    </row>
    <row r="158" spans="1:52" ht="19.5" customHeight="1" x14ac:dyDescent="0.2">
      <c r="A158" s="385"/>
      <c r="B158" s="385"/>
      <c r="C158" s="385"/>
      <c r="D158" s="385"/>
      <c r="E158" s="385"/>
      <c r="F158" s="385"/>
      <c r="G158" s="385"/>
      <c r="H158" s="385"/>
      <c r="I158" s="385"/>
      <c r="J158" s="385"/>
      <c r="K158" s="385"/>
      <c r="L158" s="385"/>
      <c r="M158" s="385"/>
      <c r="N158" s="385"/>
      <c r="O158" s="385"/>
      <c r="P158" s="385"/>
      <c r="Q158" s="385"/>
      <c r="R158" s="385"/>
      <c r="S158" s="385"/>
      <c r="T158" s="385"/>
      <c r="U158" s="385"/>
      <c r="V158" s="385"/>
      <c r="W158" s="385"/>
      <c r="X158" s="385"/>
      <c r="Y158" s="385"/>
      <c r="Z158" s="385"/>
      <c r="AA158" s="385"/>
      <c r="AB158" s="385"/>
      <c r="AC158" s="385"/>
      <c r="AD158" s="385"/>
      <c r="AE158" s="385"/>
      <c r="AF158" s="385"/>
      <c r="AG158" s="385"/>
      <c r="AH158" s="392"/>
      <c r="AI158" s="392"/>
      <c r="AJ158" s="392"/>
      <c r="AK158" s="392"/>
      <c r="AL158" s="392"/>
      <c r="AM158" s="392"/>
      <c r="AN158" s="392"/>
      <c r="AO158" s="392"/>
      <c r="AP158" s="392"/>
      <c r="AQ158" s="385"/>
      <c r="AR158" s="385"/>
      <c r="AS158" s="385"/>
      <c r="AT158" s="385"/>
      <c r="AU158" s="385"/>
      <c r="AV158" s="385"/>
      <c r="AW158" s="385"/>
      <c r="AX158" s="385"/>
      <c r="AY158" s="385"/>
      <c r="AZ158" s="385"/>
    </row>
    <row r="159" spans="1:52" ht="19.5" customHeight="1" x14ac:dyDescent="0.2">
      <c r="A159" s="385"/>
      <c r="B159" s="385"/>
      <c r="C159" s="385"/>
      <c r="D159" s="385"/>
      <c r="E159" s="385"/>
      <c r="F159" s="385"/>
      <c r="G159" s="385"/>
      <c r="H159" s="385"/>
      <c r="I159" s="385"/>
      <c r="J159" s="385"/>
      <c r="K159" s="385"/>
      <c r="L159" s="385"/>
      <c r="M159" s="385"/>
      <c r="N159" s="385"/>
      <c r="O159" s="385"/>
      <c r="P159" s="385"/>
      <c r="Q159" s="385"/>
      <c r="R159" s="385"/>
      <c r="S159" s="385"/>
      <c r="T159" s="385"/>
      <c r="U159" s="385"/>
      <c r="V159" s="385"/>
      <c r="W159" s="385"/>
      <c r="X159" s="385"/>
      <c r="Y159" s="385"/>
      <c r="Z159" s="385"/>
      <c r="AA159" s="385"/>
      <c r="AB159" s="385"/>
      <c r="AC159" s="385"/>
      <c r="AD159" s="385"/>
      <c r="AE159" s="385"/>
      <c r="AF159" s="385"/>
      <c r="AG159" s="385"/>
      <c r="AH159" s="392"/>
      <c r="AI159" s="392"/>
      <c r="AJ159" s="392"/>
      <c r="AK159" s="392"/>
      <c r="AL159" s="392"/>
      <c r="AM159" s="392"/>
      <c r="AN159" s="392"/>
      <c r="AO159" s="392"/>
      <c r="AP159" s="392"/>
      <c r="AQ159" s="385"/>
      <c r="AR159" s="385"/>
      <c r="AS159" s="385"/>
      <c r="AT159" s="385"/>
      <c r="AU159" s="385"/>
      <c r="AV159" s="385"/>
      <c r="AW159" s="385"/>
      <c r="AX159" s="385"/>
      <c r="AY159" s="385"/>
      <c r="AZ159" s="385"/>
    </row>
    <row r="160" spans="1:52" ht="19.5" customHeight="1" x14ac:dyDescent="0.2">
      <c r="A160" s="385"/>
      <c r="B160" s="385"/>
      <c r="C160" s="385"/>
      <c r="D160" s="385"/>
      <c r="E160" s="385"/>
      <c r="F160" s="385"/>
      <c r="G160" s="385"/>
      <c r="H160" s="385"/>
      <c r="I160" s="385"/>
      <c r="J160" s="385"/>
      <c r="K160" s="385"/>
      <c r="L160" s="385"/>
      <c r="M160" s="385"/>
      <c r="N160" s="385"/>
      <c r="O160" s="385"/>
      <c r="P160" s="385"/>
      <c r="Q160" s="385"/>
      <c r="R160" s="385"/>
      <c r="S160" s="385"/>
      <c r="T160" s="385"/>
      <c r="U160" s="385"/>
      <c r="V160" s="385"/>
      <c r="W160" s="385"/>
      <c r="X160" s="385"/>
      <c r="Y160" s="385"/>
      <c r="Z160" s="385"/>
      <c r="AA160" s="385"/>
      <c r="AB160" s="385"/>
      <c r="AC160" s="385"/>
      <c r="AD160" s="385"/>
      <c r="AE160" s="385"/>
      <c r="AF160" s="385"/>
      <c r="AG160" s="385"/>
      <c r="AH160" s="392"/>
      <c r="AI160" s="392"/>
      <c r="AJ160" s="392"/>
      <c r="AK160" s="392"/>
      <c r="AL160" s="392"/>
      <c r="AM160" s="392"/>
      <c r="AN160" s="392"/>
      <c r="AO160" s="392"/>
      <c r="AP160" s="392"/>
      <c r="AQ160" s="385"/>
      <c r="AR160" s="385"/>
      <c r="AS160" s="385"/>
      <c r="AT160" s="385"/>
      <c r="AU160" s="385"/>
      <c r="AV160" s="385"/>
      <c r="AW160" s="385"/>
      <c r="AX160" s="385"/>
      <c r="AY160" s="385"/>
      <c r="AZ160" s="385"/>
    </row>
    <row r="161" spans="1:52" ht="19.5" customHeight="1" x14ac:dyDescent="0.2">
      <c r="A161" s="385"/>
      <c r="B161" s="385"/>
      <c r="C161" s="385"/>
      <c r="D161" s="385"/>
      <c r="E161" s="385"/>
      <c r="F161" s="385"/>
      <c r="G161" s="385"/>
      <c r="H161" s="385"/>
      <c r="I161" s="385"/>
      <c r="J161" s="385"/>
      <c r="K161" s="385"/>
      <c r="L161" s="385"/>
      <c r="M161" s="385"/>
      <c r="N161" s="385"/>
      <c r="O161" s="385"/>
      <c r="P161" s="385"/>
      <c r="Q161" s="385"/>
      <c r="R161" s="385"/>
      <c r="S161" s="385"/>
      <c r="T161" s="385"/>
      <c r="U161" s="385"/>
      <c r="V161" s="385"/>
      <c r="W161" s="385"/>
      <c r="X161" s="385"/>
      <c r="Y161" s="385"/>
      <c r="Z161" s="385"/>
      <c r="AA161" s="385"/>
      <c r="AB161" s="385"/>
      <c r="AC161" s="385"/>
      <c r="AD161" s="385"/>
      <c r="AE161" s="385"/>
      <c r="AF161" s="385"/>
      <c r="AG161" s="385"/>
      <c r="AH161" s="392"/>
      <c r="AI161" s="392"/>
      <c r="AJ161" s="392"/>
      <c r="AK161" s="392"/>
      <c r="AL161" s="392"/>
      <c r="AM161" s="392"/>
      <c r="AN161" s="392"/>
      <c r="AO161" s="392"/>
      <c r="AP161" s="392"/>
      <c r="AQ161" s="385"/>
      <c r="AR161" s="385"/>
      <c r="AS161" s="385"/>
      <c r="AT161" s="385"/>
      <c r="AU161" s="385"/>
      <c r="AV161" s="385"/>
      <c r="AW161" s="385"/>
      <c r="AX161" s="385"/>
      <c r="AY161" s="385"/>
      <c r="AZ161" s="385"/>
    </row>
    <row r="162" spans="1:52" ht="19.5" customHeight="1" x14ac:dyDescent="0.2">
      <c r="A162" s="385"/>
      <c r="B162" s="385"/>
      <c r="C162" s="385"/>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5"/>
      <c r="AC162" s="385"/>
      <c r="AD162" s="385"/>
      <c r="AE162" s="385"/>
      <c r="AF162" s="385"/>
      <c r="AG162" s="385"/>
      <c r="AH162" s="392"/>
      <c r="AI162" s="392"/>
      <c r="AJ162" s="392"/>
      <c r="AK162" s="392"/>
      <c r="AL162" s="392"/>
      <c r="AM162" s="392"/>
      <c r="AN162" s="392"/>
      <c r="AO162" s="392"/>
      <c r="AP162" s="392"/>
      <c r="AQ162" s="385"/>
      <c r="AR162" s="385"/>
      <c r="AS162" s="385"/>
      <c r="AT162" s="385"/>
      <c r="AU162" s="385"/>
      <c r="AV162" s="385"/>
      <c r="AW162" s="385"/>
      <c r="AX162" s="385"/>
      <c r="AY162" s="385"/>
      <c r="AZ162" s="385"/>
    </row>
    <row r="163" spans="1:52" ht="19.5" customHeight="1" x14ac:dyDescent="0.2">
      <c r="A163" s="385"/>
      <c r="B163" s="385"/>
      <c r="C163" s="385"/>
      <c r="D163" s="385"/>
      <c r="E163" s="385"/>
      <c r="F163" s="385"/>
      <c r="G163" s="385"/>
      <c r="H163" s="385"/>
      <c r="I163" s="385"/>
      <c r="J163" s="385"/>
      <c r="K163" s="385"/>
      <c r="L163" s="385"/>
      <c r="M163" s="385"/>
      <c r="N163" s="385"/>
      <c r="O163" s="385"/>
      <c r="P163" s="385"/>
      <c r="Q163" s="385"/>
      <c r="R163" s="385"/>
      <c r="S163" s="385"/>
      <c r="T163" s="385"/>
      <c r="U163" s="385"/>
      <c r="V163" s="385"/>
      <c r="W163" s="385"/>
      <c r="X163" s="385"/>
      <c r="Y163" s="385"/>
      <c r="Z163" s="385"/>
      <c r="AA163" s="385"/>
      <c r="AB163" s="385"/>
      <c r="AC163" s="385"/>
      <c r="AD163" s="385"/>
      <c r="AE163" s="385"/>
      <c r="AF163" s="385"/>
      <c r="AG163" s="385"/>
      <c r="AH163" s="392"/>
      <c r="AI163" s="392"/>
      <c r="AJ163" s="392"/>
      <c r="AK163" s="392"/>
      <c r="AL163" s="392"/>
      <c r="AM163" s="392"/>
      <c r="AN163" s="392"/>
      <c r="AO163" s="392"/>
      <c r="AP163" s="392"/>
      <c r="AQ163" s="385"/>
      <c r="AR163" s="385"/>
      <c r="AS163" s="385"/>
      <c r="AT163" s="385"/>
      <c r="AU163" s="385"/>
      <c r="AV163" s="385"/>
      <c r="AW163" s="385"/>
      <c r="AX163" s="385"/>
      <c r="AY163" s="385"/>
      <c r="AZ163" s="385"/>
    </row>
    <row r="164" spans="1:52" ht="19.5" customHeight="1" x14ac:dyDescent="0.2">
      <c r="A164" s="385"/>
      <c r="B164" s="385"/>
      <c r="C164" s="385"/>
      <c r="D164" s="385"/>
      <c r="E164" s="385"/>
      <c r="F164" s="385"/>
      <c r="G164" s="385"/>
      <c r="H164" s="385"/>
      <c r="I164" s="385"/>
      <c r="J164" s="385"/>
      <c r="K164" s="385"/>
      <c r="L164" s="385"/>
      <c r="M164" s="385"/>
      <c r="N164" s="385"/>
      <c r="O164" s="385"/>
      <c r="P164" s="385"/>
      <c r="Q164" s="385"/>
      <c r="R164" s="385"/>
      <c r="S164" s="385"/>
      <c r="T164" s="385"/>
      <c r="U164" s="385"/>
      <c r="V164" s="385"/>
      <c r="W164" s="385"/>
      <c r="X164" s="385"/>
      <c r="Y164" s="385"/>
      <c r="Z164" s="385"/>
      <c r="AA164" s="385"/>
      <c r="AB164" s="385"/>
      <c r="AC164" s="385"/>
      <c r="AD164" s="385"/>
      <c r="AE164" s="385"/>
      <c r="AF164" s="385"/>
      <c r="AG164" s="385"/>
      <c r="AH164" s="392"/>
      <c r="AI164" s="392"/>
      <c r="AJ164" s="392"/>
      <c r="AK164" s="392"/>
      <c r="AL164" s="392"/>
      <c r="AM164" s="392"/>
      <c r="AN164" s="392"/>
      <c r="AO164" s="392"/>
      <c r="AP164" s="392"/>
      <c r="AQ164" s="385"/>
      <c r="AR164" s="385"/>
      <c r="AS164" s="385"/>
      <c r="AT164" s="385"/>
      <c r="AU164" s="385"/>
      <c r="AV164" s="385"/>
      <c r="AW164" s="385"/>
      <c r="AX164" s="385"/>
      <c r="AY164" s="385"/>
      <c r="AZ164" s="385"/>
    </row>
    <row r="165" spans="1:52" ht="19.5" customHeight="1" x14ac:dyDescent="0.2">
      <c r="A165" s="385"/>
      <c r="B165" s="385"/>
      <c r="C165" s="385"/>
      <c r="D165" s="385"/>
      <c r="E165" s="385"/>
      <c r="F165" s="385"/>
      <c r="G165" s="385"/>
      <c r="H165" s="385"/>
      <c r="I165" s="385"/>
      <c r="J165" s="385"/>
      <c r="K165" s="385"/>
      <c r="L165" s="385"/>
      <c r="M165" s="385"/>
      <c r="N165" s="385"/>
      <c r="O165" s="385"/>
      <c r="P165" s="385"/>
      <c r="Q165" s="385"/>
      <c r="R165" s="385"/>
      <c r="S165" s="385"/>
      <c r="T165" s="385"/>
      <c r="U165" s="385"/>
      <c r="V165" s="385"/>
      <c r="W165" s="385"/>
      <c r="X165" s="385"/>
      <c r="Y165" s="385"/>
      <c r="Z165" s="385"/>
      <c r="AA165" s="385"/>
      <c r="AB165" s="385"/>
      <c r="AC165" s="385"/>
      <c r="AD165" s="385"/>
      <c r="AE165" s="385"/>
      <c r="AF165" s="385"/>
      <c r="AG165" s="385"/>
      <c r="AH165" s="392"/>
      <c r="AI165" s="392"/>
      <c r="AJ165" s="392"/>
      <c r="AK165" s="392"/>
      <c r="AL165" s="392"/>
      <c r="AM165" s="392"/>
      <c r="AN165" s="392"/>
      <c r="AO165" s="392"/>
      <c r="AP165" s="392"/>
      <c r="AQ165" s="385"/>
      <c r="AR165" s="385"/>
      <c r="AS165" s="385"/>
      <c r="AT165" s="385"/>
      <c r="AU165" s="385"/>
      <c r="AV165" s="385"/>
      <c r="AW165" s="385"/>
      <c r="AX165" s="385"/>
      <c r="AY165" s="385"/>
      <c r="AZ165" s="385"/>
    </row>
    <row r="166" spans="1:52" ht="19.5" customHeight="1" x14ac:dyDescent="0.2">
      <c r="A166" s="385"/>
      <c r="B166" s="385"/>
      <c r="C166" s="385"/>
      <c r="D166" s="385"/>
      <c r="E166" s="385"/>
      <c r="F166" s="385"/>
      <c r="G166" s="385"/>
      <c r="H166" s="385"/>
      <c r="I166" s="385"/>
      <c r="J166" s="385"/>
      <c r="K166" s="385"/>
      <c r="L166" s="385"/>
      <c r="M166" s="385"/>
      <c r="N166" s="385"/>
      <c r="O166" s="385"/>
      <c r="P166" s="385"/>
      <c r="Q166" s="385"/>
      <c r="R166" s="385"/>
      <c r="S166" s="385"/>
      <c r="T166" s="385"/>
      <c r="U166" s="385"/>
      <c r="V166" s="385"/>
      <c r="W166" s="385"/>
      <c r="X166" s="385"/>
      <c r="Y166" s="385"/>
      <c r="Z166" s="385"/>
      <c r="AA166" s="385"/>
      <c r="AB166" s="385"/>
      <c r="AC166" s="385"/>
      <c r="AD166" s="385"/>
      <c r="AE166" s="385"/>
      <c r="AF166" s="385"/>
      <c r="AG166" s="385"/>
      <c r="AH166" s="392"/>
      <c r="AI166" s="392"/>
      <c r="AJ166" s="392"/>
      <c r="AK166" s="392"/>
      <c r="AL166" s="392"/>
      <c r="AM166" s="392"/>
      <c r="AN166" s="392"/>
      <c r="AO166" s="392"/>
      <c r="AP166" s="392"/>
      <c r="AQ166" s="385"/>
      <c r="AR166" s="385"/>
      <c r="AS166" s="385"/>
      <c r="AT166" s="385"/>
      <c r="AU166" s="385"/>
      <c r="AV166" s="385"/>
      <c r="AW166" s="385"/>
      <c r="AX166" s="385"/>
      <c r="AY166" s="385"/>
      <c r="AZ166" s="385"/>
    </row>
    <row r="167" spans="1:52" ht="19.5" customHeight="1" x14ac:dyDescent="0.2">
      <c r="A167" s="385"/>
      <c r="B167" s="385"/>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92"/>
      <c r="AI167" s="392"/>
      <c r="AJ167" s="392"/>
      <c r="AK167" s="392"/>
      <c r="AL167" s="392"/>
      <c r="AM167" s="392"/>
      <c r="AN167" s="392"/>
      <c r="AO167" s="392"/>
      <c r="AP167" s="392"/>
      <c r="AQ167" s="385"/>
      <c r="AR167" s="385"/>
      <c r="AS167" s="385"/>
      <c r="AT167" s="385"/>
      <c r="AU167" s="385"/>
      <c r="AV167" s="385"/>
      <c r="AW167" s="385"/>
      <c r="AX167" s="385"/>
      <c r="AY167" s="385"/>
      <c r="AZ167" s="385"/>
    </row>
    <row r="168" spans="1:52" ht="19.5" customHeight="1" x14ac:dyDescent="0.2">
      <c r="A168" s="385"/>
      <c r="B168" s="385"/>
      <c r="C168" s="385"/>
      <c r="D168" s="385"/>
      <c r="E168" s="385"/>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5"/>
      <c r="AC168" s="385"/>
      <c r="AD168" s="385"/>
      <c r="AE168" s="385"/>
      <c r="AF168" s="385"/>
      <c r="AG168" s="385"/>
      <c r="AH168" s="392"/>
      <c r="AI168" s="392"/>
      <c r="AJ168" s="392"/>
      <c r="AK168" s="392"/>
      <c r="AL168" s="392"/>
      <c r="AM168" s="392"/>
      <c r="AN168" s="392"/>
      <c r="AO168" s="392"/>
      <c r="AP168" s="392"/>
      <c r="AQ168" s="385"/>
      <c r="AR168" s="385"/>
      <c r="AS168" s="385"/>
      <c r="AT168" s="385"/>
      <c r="AU168" s="385"/>
      <c r="AV168" s="385"/>
      <c r="AW168" s="385"/>
      <c r="AX168" s="385"/>
      <c r="AY168" s="385"/>
      <c r="AZ168" s="385"/>
    </row>
    <row r="169" spans="1:52" ht="19.5" customHeight="1" x14ac:dyDescent="0.2">
      <c r="A169" s="385"/>
      <c r="B169" s="385"/>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5"/>
      <c r="AB169" s="385"/>
      <c r="AC169" s="385"/>
      <c r="AD169" s="385"/>
      <c r="AE169" s="385"/>
      <c r="AF169" s="385"/>
      <c r="AG169" s="385"/>
      <c r="AH169" s="392"/>
      <c r="AI169" s="392"/>
      <c r="AJ169" s="392"/>
      <c r="AK169" s="392"/>
      <c r="AL169" s="392"/>
      <c r="AM169" s="392"/>
      <c r="AN169" s="392"/>
      <c r="AO169" s="392"/>
      <c r="AP169" s="392"/>
      <c r="AQ169" s="385"/>
      <c r="AR169" s="385"/>
      <c r="AS169" s="385"/>
      <c r="AT169" s="385"/>
      <c r="AU169" s="385"/>
      <c r="AV169" s="385"/>
      <c r="AW169" s="385"/>
      <c r="AX169" s="385"/>
      <c r="AY169" s="385"/>
      <c r="AZ169" s="385"/>
    </row>
    <row r="170" spans="1:52" ht="19.5" customHeight="1" x14ac:dyDescent="0.2">
      <c r="A170" s="385"/>
      <c r="B170" s="385"/>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5"/>
      <c r="AG170" s="385"/>
      <c r="AH170" s="392"/>
      <c r="AI170" s="392"/>
      <c r="AJ170" s="392"/>
      <c r="AK170" s="392"/>
      <c r="AL170" s="392"/>
      <c r="AM170" s="392"/>
      <c r="AN170" s="392"/>
      <c r="AO170" s="392"/>
      <c r="AP170" s="392"/>
      <c r="AQ170" s="385"/>
      <c r="AR170" s="385"/>
      <c r="AS170" s="385"/>
      <c r="AT170" s="385"/>
      <c r="AU170" s="385"/>
      <c r="AV170" s="385"/>
      <c r="AW170" s="385"/>
      <c r="AX170" s="385"/>
      <c r="AY170" s="385"/>
      <c r="AZ170" s="385"/>
    </row>
    <row r="171" spans="1:52" ht="19.5" customHeight="1" x14ac:dyDescent="0.2">
      <c r="A171" s="385"/>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92"/>
      <c r="AI171" s="392"/>
      <c r="AJ171" s="392"/>
      <c r="AK171" s="392"/>
      <c r="AL171" s="392"/>
      <c r="AM171" s="392"/>
      <c r="AN171" s="392"/>
      <c r="AO171" s="392"/>
      <c r="AP171" s="392"/>
      <c r="AQ171" s="385"/>
      <c r="AR171" s="385"/>
      <c r="AS171" s="385"/>
      <c r="AT171" s="385"/>
      <c r="AU171" s="385"/>
      <c r="AV171" s="385"/>
      <c r="AW171" s="385"/>
      <c r="AX171" s="385"/>
      <c r="AY171" s="385"/>
      <c r="AZ171" s="385"/>
    </row>
    <row r="172" spans="1:52" ht="19.5" customHeight="1" x14ac:dyDescent="0.2">
      <c r="A172" s="385"/>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92"/>
      <c r="AI172" s="392"/>
      <c r="AJ172" s="392"/>
      <c r="AK172" s="392"/>
      <c r="AL172" s="392"/>
      <c r="AM172" s="392"/>
      <c r="AN172" s="392"/>
      <c r="AO172" s="392"/>
      <c r="AP172" s="392"/>
      <c r="AQ172" s="385"/>
      <c r="AR172" s="385"/>
      <c r="AS172" s="385"/>
      <c r="AT172" s="385"/>
      <c r="AU172" s="385"/>
      <c r="AV172" s="385"/>
      <c r="AW172" s="385"/>
      <c r="AX172" s="385"/>
      <c r="AY172" s="385"/>
      <c r="AZ172" s="385"/>
    </row>
    <row r="173" spans="1:52" ht="19.5" customHeight="1" x14ac:dyDescent="0.2">
      <c r="A173" s="385"/>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92"/>
      <c r="AI173" s="392"/>
      <c r="AJ173" s="392"/>
      <c r="AK173" s="392"/>
      <c r="AL173" s="392"/>
      <c r="AM173" s="392"/>
      <c r="AN173" s="392"/>
      <c r="AO173" s="392"/>
      <c r="AP173" s="392"/>
      <c r="AQ173" s="385"/>
      <c r="AR173" s="385"/>
      <c r="AS173" s="385"/>
      <c r="AT173" s="385"/>
      <c r="AU173" s="385"/>
      <c r="AV173" s="385"/>
      <c r="AW173" s="385"/>
      <c r="AX173" s="385"/>
      <c r="AY173" s="385"/>
      <c r="AZ173" s="385"/>
    </row>
    <row r="174" spans="1:52" ht="19.5" customHeight="1" x14ac:dyDescent="0.2">
      <c r="A174" s="385"/>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92"/>
      <c r="AI174" s="392"/>
      <c r="AJ174" s="392"/>
      <c r="AK174" s="392"/>
      <c r="AL174" s="392"/>
      <c r="AM174" s="392"/>
      <c r="AN174" s="392"/>
      <c r="AO174" s="392"/>
      <c r="AP174" s="392"/>
      <c r="AQ174" s="385"/>
      <c r="AR174" s="385"/>
      <c r="AS174" s="385"/>
      <c r="AT174" s="385"/>
      <c r="AU174" s="385"/>
      <c r="AV174" s="385"/>
      <c r="AW174" s="385"/>
      <c r="AX174" s="385"/>
      <c r="AY174" s="385"/>
      <c r="AZ174" s="385"/>
    </row>
    <row r="175" spans="1:52" ht="19.5" customHeight="1" x14ac:dyDescent="0.2">
      <c r="A175" s="385"/>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92"/>
      <c r="AI175" s="392"/>
      <c r="AJ175" s="392"/>
      <c r="AK175" s="392"/>
      <c r="AL175" s="392"/>
      <c r="AM175" s="392"/>
      <c r="AN175" s="392"/>
      <c r="AO175" s="392"/>
      <c r="AP175" s="392"/>
      <c r="AQ175" s="385"/>
      <c r="AR175" s="385"/>
      <c r="AS175" s="385"/>
      <c r="AT175" s="385"/>
      <c r="AU175" s="385"/>
      <c r="AV175" s="385"/>
      <c r="AW175" s="385"/>
      <c r="AX175" s="385"/>
      <c r="AY175" s="385"/>
      <c r="AZ175" s="385"/>
    </row>
    <row r="176" spans="1:52" ht="19.5" customHeight="1" x14ac:dyDescent="0.2">
      <c r="A176" s="385"/>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92"/>
      <c r="AI176" s="392"/>
      <c r="AJ176" s="392"/>
      <c r="AK176" s="392"/>
      <c r="AL176" s="392"/>
      <c r="AM176" s="392"/>
      <c r="AN176" s="392"/>
      <c r="AO176" s="392"/>
      <c r="AP176" s="392"/>
      <c r="AQ176" s="385"/>
      <c r="AR176" s="385"/>
      <c r="AS176" s="385"/>
      <c r="AT176" s="385"/>
      <c r="AU176" s="385"/>
      <c r="AV176" s="385"/>
      <c r="AW176" s="385"/>
      <c r="AX176" s="385"/>
      <c r="AY176" s="385"/>
      <c r="AZ176" s="385"/>
    </row>
    <row r="177" spans="1:52" ht="19.5" customHeight="1" x14ac:dyDescent="0.2">
      <c r="A177" s="385"/>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92"/>
      <c r="AI177" s="392"/>
      <c r="AJ177" s="392"/>
      <c r="AK177" s="392"/>
      <c r="AL177" s="392"/>
      <c r="AM177" s="392"/>
      <c r="AN177" s="392"/>
      <c r="AO177" s="392"/>
      <c r="AP177" s="392"/>
      <c r="AQ177" s="385"/>
      <c r="AR177" s="385"/>
      <c r="AS177" s="385"/>
      <c r="AT177" s="385"/>
      <c r="AU177" s="385"/>
      <c r="AV177" s="385"/>
      <c r="AW177" s="385"/>
      <c r="AX177" s="385"/>
      <c r="AY177" s="385"/>
      <c r="AZ177" s="385"/>
    </row>
    <row r="178" spans="1:52" ht="19.5" customHeight="1" x14ac:dyDescent="0.2">
      <c r="A178" s="385"/>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92"/>
      <c r="AI178" s="392"/>
      <c r="AJ178" s="392"/>
      <c r="AK178" s="392"/>
      <c r="AL178" s="392"/>
      <c r="AM178" s="392"/>
      <c r="AN178" s="392"/>
      <c r="AO178" s="392"/>
      <c r="AP178" s="392"/>
      <c r="AQ178" s="385"/>
      <c r="AR178" s="385"/>
      <c r="AS178" s="385"/>
      <c r="AT178" s="385"/>
      <c r="AU178" s="385"/>
      <c r="AV178" s="385"/>
      <c r="AW178" s="385"/>
      <c r="AX178" s="385"/>
      <c r="AY178" s="385"/>
      <c r="AZ178" s="385"/>
    </row>
    <row r="179" spans="1:52" ht="19.5" customHeight="1" x14ac:dyDescent="0.2">
      <c r="A179" s="385"/>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92"/>
      <c r="AI179" s="392"/>
      <c r="AJ179" s="392"/>
      <c r="AK179" s="392"/>
      <c r="AL179" s="392"/>
      <c r="AM179" s="392"/>
      <c r="AN179" s="392"/>
      <c r="AO179" s="392"/>
      <c r="AP179" s="392"/>
      <c r="AQ179" s="385"/>
      <c r="AR179" s="385"/>
      <c r="AS179" s="385"/>
      <c r="AT179" s="385"/>
      <c r="AU179" s="385"/>
      <c r="AV179" s="385"/>
      <c r="AW179" s="385"/>
      <c r="AX179" s="385"/>
      <c r="AY179" s="385"/>
      <c r="AZ179" s="385"/>
    </row>
    <row r="180" spans="1:52" ht="19.5" customHeight="1" x14ac:dyDescent="0.2">
      <c r="A180" s="385"/>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92"/>
      <c r="AI180" s="392"/>
      <c r="AJ180" s="392"/>
      <c r="AK180" s="392"/>
      <c r="AL180" s="392"/>
      <c r="AM180" s="392"/>
      <c r="AN180" s="392"/>
      <c r="AO180" s="392"/>
      <c r="AP180" s="392"/>
      <c r="AQ180" s="385"/>
      <c r="AR180" s="385"/>
      <c r="AS180" s="385"/>
      <c r="AT180" s="385"/>
      <c r="AU180" s="385"/>
      <c r="AV180" s="385"/>
      <c r="AW180" s="385"/>
      <c r="AX180" s="385"/>
      <c r="AY180" s="385"/>
      <c r="AZ180" s="385"/>
    </row>
    <row r="181" spans="1:52" ht="19.5" customHeight="1" x14ac:dyDescent="0.2">
      <c r="A181" s="385"/>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92"/>
      <c r="AI181" s="392"/>
      <c r="AJ181" s="392"/>
      <c r="AK181" s="392"/>
      <c r="AL181" s="392"/>
      <c r="AM181" s="392"/>
      <c r="AN181" s="392"/>
      <c r="AO181" s="392"/>
      <c r="AP181" s="392"/>
      <c r="AQ181" s="385"/>
      <c r="AR181" s="385"/>
      <c r="AS181" s="385"/>
      <c r="AT181" s="385"/>
      <c r="AU181" s="385"/>
      <c r="AV181" s="385"/>
      <c r="AW181" s="385"/>
      <c r="AX181" s="385"/>
      <c r="AY181" s="385"/>
      <c r="AZ181" s="385"/>
    </row>
    <row r="182" spans="1:52" ht="19.5" customHeight="1" x14ac:dyDescent="0.2">
      <c r="A182" s="385"/>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92"/>
      <c r="AI182" s="392"/>
      <c r="AJ182" s="392"/>
      <c r="AK182" s="392"/>
      <c r="AL182" s="392"/>
      <c r="AM182" s="392"/>
      <c r="AN182" s="392"/>
      <c r="AO182" s="392"/>
      <c r="AP182" s="392"/>
      <c r="AQ182" s="385"/>
      <c r="AR182" s="385"/>
      <c r="AS182" s="385"/>
      <c r="AT182" s="385"/>
      <c r="AU182" s="385"/>
      <c r="AV182" s="385"/>
      <c r="AW182" s="385"/>
      <c r="AX182" s="385"/>
      <c r="AY182" s="385"/>
      <c r="AZ182" s="385"/>
    </row>
    <row r="183" spans="1:52" ht="19.5" customHeight="1" x14ac:dyDescent="0.2">
      <c r="A183" s="385"/>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92"/>
      <c r="AI183" s="392"/>
      <c r="AJ183" s="392"/>
      <c r="AK183" s="392"/>
      <c r="AL183" s="392"/>
      <c r="AM183" s="392"/>
      <c r="AN183" s="392"/>
      <c r="AO183" s="392"/>
      <c r="AP183" s="392"/>
      <c r="AQ183" s="385"/>
      <c r="AR183" s="385"/>
      <c r="AS183" s="385"/>
      <c r="AT183" s="385"/>
      <c r="AU183" s="385"/>
      <c r="AV183" s="385"/>
      <c r="AW183" s="385"/>
      <c r="AX183" s="385"/>
      <c r="AY183" s="385"/>
      <c r="AZ183" s="385"/>
    </row>
    <row r="184" spans="1:52" ht="19.5" customHeight="1" x14ac:dyDescent="0.2">
      <c r="A184" s="385"/>
      <c r="B184" s="385"/>
      <c r="C184" s="385"/>
      <c r="D184" s="385"/>
      <c r="E184" s="385"/>
      <c r="F184" s="385"/>
      <c r="G184" s="385"/>
      <c r="H184" s="385"/>
      <c r="I184" s="385"/>
      <c r="J184" s="385"/>
      <c r="K184" s="385"/>
      <c r="L184" s="385"/>
      <c r="M184" s="385"/>
      <c r="N184" s="385"/>
      <c r="O184" s="385"/>
      <c r="P184" s="385"/>
      <c r="Q184" s="385"/>
      <c r="R184" s="385"/>
      <c r="S184" s="385"/>
      <c r="T184" s="385"/>
      <c r="U184" s="385"/>
      <c r="V184" s="385"/>
      <c r="W184" s="385"/>
      <c r="X184" s="385"/>
      <c r="Y184" s="385"/>
      <c r="Z184" s="385"/>
      <c r="AA184" s="385"/>
      <c r="AB184" s="385"/>
      <c r="AC184" s="385"/>
      <c r="AD184" s="385"/>
      <c r="AE184" s="385"/>
      <c r="AF184" s="385"/>
      <c r="AG184" s="385"/>
      <c r="AH184" s="392"/>
      <c r="AI184" s="392"/>
      <c r="AJ184" s="392"/>
      <c r="AK184" s="392"/>
      <c r="AL184" s="392"/>
      <c r="AM184" s="392"/>
      <c r="AN184" s="392"/>
      <c r="AO184" s="392"/>
      <c r="AP184" s="392"/>
      <c r="AQ184" s="385"/>
      <c r="AR184" s="385"/>
      <c r="AS184" s="385"/>
      <c r="AT184" s="385"/>
      <c r="AU184" s="385"/>
      <c r="AV184" s="385"/>
      <c r="AW184" s="385"/>
      <c r="AX184" s="385"/>
      <c r="AY184" s="385"/>
      <c r="AZ184" s="385"/>
    </row>
    <row r="185" spans="1:52" ht="19.5" customHeight="1" x14ac:dyDescent="0.2">
      <c r="A185" s="385"/>
      <c r="B185" s="385"/>
      <c r="C185" s="385"/>
      <c r="D185" s="385"/>
      <c r="E185" s="385"/>
      <c r="F185" s="385"/>
      <c r="G185" s="385"/>
      <c r="H185" s="385"/>
      <c r="I185" s="385"/>
      <c r="J185" s="385"/>
      <c r="K185" s="385"/>
      <c r="L185" s="385"/>
      <c r="M185" s="385"/>
      <c r="N185" s="385"/>
      <c r="O185" s="385"/>
      <c r="P185" s="385"/>
      <c r="Q185" s="385"/>
      <c r="R185" s="385"/>
      <c r="S185" s="385"/>
      <c r="T185" s="385"/>
      <c r="U185" s="385"/>
      <c r="V185" s="385"/>
      <c r="W185" s="385"/>
      <c r="X185" s="385"/>
      <c r="Y185" s="385"/>
      <c r="Z185" s="385"/>
      <c r="AA185" s="385"/>
      <c r="AB185" s="385"/>
      <c r="AC185" s="385"/>
      <c r="AD185" s="385"/>
      <c r="AE185" s="385"/>
      <c r="AF185" s="385"/>
      <c r="AG185" s="385"/>
      <c r="AH185" s="392"/>
      <c r="AI185" s="392"/>
      <c r="AJ185" s="392"/>
      <c r="AK185" s="392"/>
      <c r="AL185" s="392"/>
      <c r="AM185" s="392"/>
      <c r="AN185" s="392"/>
      <c r="AO185" s="392"/>
      <c r="AP185" s="392"/>
      <c r="AQ185" s="385"/>
      <c r="AR185" s="385"/>
      <c r="AS185" s="385"/>
      <c r="AT185" s="385"/>
      <c r="AU185" s="385"/>
      <c r="AV185" s="385"/>
      <c r="AW185" s="385"/>
      <c r="AX185" s="385"/>
      <c r="AY185" s="385"/>
      <c r="AZ185" s="385"/>
    </row>
    <row r="186" spans="1:52" ht="19.5" customHeight="1" x14ac:dyDescent="0.2">
      <c r="A186" s="385"/>
      <c r="B186" s="385"/>
      <c r="C186" s="385"/>
      <c r="D186" s="385"/>
      <c r="E186" s="385"/>
      <c r="F186" s="385"/>
      <c r="G186" s="385"/>
      <c r="H186" s="385"/>
      <c r="I186" s="385"/>
      <c r="J186" s="385"/>
      <c r="K186" s="385"/>
      <c r="L186" s="385"/>
      <c r="M186" s="385"/>
      <c r="N186" s="385"/>
      <c r="O186" s="385"/>
      <c r="P186" s="385"/>
      <c r="Q186" s="385"/>
      <c r="R186" s="385"/>
      <c r="S186" s="385"/>
      <c r="T186" s="385"/>
      <c r="U186" s="385"/>
      <c r="V186" s="385"/>
      <c r="W186" s="385"/>
      <c r="X186" s="385"/>
      <c r="Y186" s="385"/>
      <c r="Z186" s="385"/>
      <c r="AA186" s="385"/>
      <c r="AB186" s="385"/>
      <c r="AC186" s="385"/>
      <c r="AD186" s="385"/>
      <c r="AE186" s="385"/>
      <c r="AF186" s="385"/>
      <c r="AG186" s="385"/>
      <c r="AH186" s="392"/>
      <c r="AI186" s="392"/>
      <c r="AJ186" s="392"/>
      <c r="AK186" s="392"/>
      <c r="AL186" s="392"/>
      <c r="AM186" s="392"/>
      <c r="AN186" s="392"/>
      <c r="AO186" s="392"/>
      <c r="AP186" s="392"/>
      <c r="AQ186" s="385"/>
      <c r="AR186" s="385"/>
      <c r="AS186" s="385"/>
      <c r="AT186" s="385"/>
      <c r="AU186" s="385"/>
      <c r="AV186" s="385"/>
      <c r="AW186" s="385"/>
      <c r="AX186" s="385"/>
      <c r="AY186" s="385"/>
      <c r="AZ186" s="385"/>
    </row>
    <row r="187" spans="1:52" ht="19.5" customHeight="1" x14ac:dyDescent="0.2">
      <c r="A187" s="385"/>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92"/>
      <c r="AI187" s="392"/>
      <c r="AJ187" s="392"/>
      <c r="AK187" s="392"/>
      <c r="AL187" s="392"/>
      <c r="AM187" s="392"/>
      <c r="AN187" s="392"/>
      <c r="AO187" s="392"/>
      <c r="AP187" s="392"/>
      <c r="AQ187" s="385"/>
      <c r="AR187" s="385"/>
      <c r="AS187" s="385"/>
      <c r="AT187" s="385"/>
      <c r="AU187" s="385"/>
      <c r="AV187" s="385"/>
      <c r="AW187" s="385"/>
      <c r="AX187" s="385"/>
      <c r="AY187" s="385"/>
      <c r="AZ187" s="385"/>
    </row>
    <row r="188" spans="1:52" ht="19.5" customHeight="1" x14ac:dyDescent="0.2">
      <c r="A188" s="385"/>
      <c r="B188" s="385"/>
      <c r="C188" s="385"/>
      <c r="D188" s="385"/>
      <c r="E188" s="385"/>
      <c r="F188" s="385"/>
      <c r="G188" s="385"/>
      <c r="H188" s="385"/>
      <c r="I188" s="385"/>
      <c r="J188" s="385"/>
      <c r="K188" s="385"/>
      <c r="L188" s="385"/>
      <c r="M188" s="385"/>
      <c r="N188" s="385"/>
      <c r="O188" s="385"/>
      <c r="P188" s="385"/>
      <c r="Q188" s="385"/>
      <c r="R188" s="385"/>
      <c r="S188" s="385"/>
      <c r="T188" s="385"/>
      <c r="U188" s="385"/>
      <c r="V188" s="385"/>
      <c r="W188" s="385"/>
      <c r="X188" s="385"/>
      <c r="Y188" s="385"/>
      <c r="Z188" s="385"/>
      <c r="AA188" s="385"/>
      <c r="AB188" s="385"/>
      <c r="AC188" s="385"/>
      <c r="AD188" s="385"/>
      <c r="AE188" s="385"/>
      <c r="AF188" s="385"/>
      <c r="AG188" s="385"/>
      <c r="AH188" s="392"/>
      <c r="AI188" s="392"/>
      <c r="AJ188" s="392"/>
      <c r="AK188" s="392"/>
      <c r="AL188" s="392"/>
      <c r="AM188" s="392"/>
      <c r="AN188" s="392"/>
      <c r="AO188" s="392"/>
      <c r="AP188" s="392"/>
      <c r="AQ188" s="385"/>
      <c r="AR188" s="385"/>
      <c r="AS188" s="385"/>
      <c r="AT188" s="385"/>
      <c r="AU188" s="385"/>
      <c r="AV188" s="385"/>
      <c r="AW188" s="385"/>
      <c r="AX188" s="385"/>
      <c r="AY188" s="385"/>
      <c r="AZ188" s="385"/>
    </row>
    <row r="189" spans="1:52" ht="19.5" customHeight="1" x14ac:dyDescent="0.2">
      <c r="A189" s="385"/>
      <c r="B189" s="385"/>
      <c r="C189" s="385"/>
      <c r="D189" s="385"/>
      <c r="E189" s="385"/>
      <c r="F189" s="385"/>
      <c r="G189" s="385"/>
      <c r="H189" s="385"/>
      <c r="I189" s="385"/>
      <c r="J189" s="385"/>
      <c r="K189" s="385"/>
      <c r="L189" s="385"/>
      <c r="M189" s="385"/>
      <c r="N189" s="385"/>
      <c r="O189" s="385"/>
      <c r="P189" s="385"/>
      <c r="Q189" s="385"/>
      <c r="R189" s="385"/>
      <c r="S189" s="385"/>
      <c r="T189" s="385"/>
      <c r="U189" s="385"/>
      <c r="V189" s="385"/>
      <c r="W189" s="385"/>
      <c r="X189" s="385"/>
      <c r="Y189" s="385"/>
      <c r="Z189" s="385"/>
      <c r="AA189" s="385"/>
      <c r="AB189" s="385"/>
      <c r="AC189" s="385"/>
      <c r="AD189" s="385"/>
      <c r="AE189" s="385"/>
      <c r="AF189" s="385"/>
      <c r="AG189" s="385"/>
      <c r="AH189" s="392"/>
      <c r="AI189" s="392"/>
      <c r="AJ189" s="392"/>
      <c r="AK189" s="392"/>
      <c r="AL189" s="392"/>
      <c r="AM189" s="392"/>
      <c r="AN189" s="392"/>
      <c r="AO189" s="392"/>
      <c r="AP189" s="392"/>
      <c r="AQ189" s="385"/>
      <c r="AR189" s="385"/>
      <c r="AS189" s="385"/>
      <c r="AT189" s="385"/>
      <c r="AU189" s="385"/>
      <c r="AV189" s="385"/>
      <c r="AW189" s="385"/>
      <c r="AX189" s="385"/>
      <c r="AY189" s="385"/>
      <c r="AZ189" s="385"/>
    </row>
    <row r="190" spans="1:52" ht="19.5" customHeight="1" x14ac:dyDescent="0.2">
      <c r="A190" s="385"/>
      <c r="B190" s="385"/>
      <c r="C190" s="385"/>
      <c r="D190" s="385"/>
      <c r="E190" s="385"/>
      <c r="F190" s="385"/>
      <c r="G190" s="385"/>
      <c r="H190" s="385"/>
      <c r="I190" s="385"/>
      <c r="J190" s="385"/>
      <c r="K190" s="385"/>
      <c r="L190" s="385"/>
      <c r="M190" s="385"/>
      <c r="N190" s="385"/>
      <c r="O190" s="385"/>
      <c r="P190" s="385"/>
      <c r="Q190" s="385"/>
      <c r="R190" s="385"/>
      <c r="S190" s="385"/>
      <c r="T190" s="385"/>
      <c r="U190" s="385"/>
      <c r="V190" s="385"/>
      <c r="W190" s="385"/>
      <c r="X190" s="385"/>
      <c r="Y190" s="385"/>
      <c r="Z190" s="385"/>
      <c r="AA190" s="385"/>
      <c r="AB190" s="385"/>
      <c r="AC190" s="385"/>
      <c r="AD190" s="385"/>
      <c r="AE190" s="385"/>
      <c r="AF190" s="385"/>
      <c r="AG190" s="385"/>
      <c r="AH190" s="392"/>
      <c r="AI190" s="392"/>
      <c r="AJ190" s="392"/>
      <c r="AK190" s="392"/>
      <c r="AL190" s="392"/>
      <c r="AM190" s="392"/>
      <c r="AN190" s="392"/>
      <c r="AO190" s="392"/>
      <c r="AP190" s="392"/>
      <c r="AQ190" s="385"/>
      <c r="AR190" s="385"/>
      <c r="AS190" s="385"/>
      <c r="AT190" s="385"/>
      <c r="AU190" s="385"/>
      <c r="AV190" s="385"/>
      <c r="AW190" s="385"/>
      <c r="AX190" s="385"/>
      <c r="AY190" s="385"/>
      <c r="AZ190" s="385"/>
    </row>
    <row r="191" spans="1:52" ht="19.5" customHeight="1" x14ac:dyDescent="0.2">
      <c r="A191" s="385"/>
      <c r="B191" s="385"/>
      <c r="C191" s="385"/>
      <c r="D191" s="385"/>
      <c r="E191" s="385"/>
      <c r="F191" s="385"/>
      <c r="G191" s="385"/>
      <c r="H191" s="385"/>
      <c r="I191" s="385"/>
      <c r="J191" s="385"/>
      <c r="K191" s="385"/>
      <c r="L191" s="385"/>
      <c r="M191" s="385"/>
      <c r="N191" s="385"/>
      <c r="O191" s="385"/>
      <c r="P191" s="385"/>
      <c r="Q191" s="385"/>
      <c r="R191" s="385"/>
      <c r="S191" s="385"/>
      <c r="T191" s="385"/>
      <c r="U191" s="385"/>
      <c r="V191" s="385"/>
      <c r="W191" s="385"/>
      <c r="X191" s="385"/>
      <c r="Y191" s="385"/>
      <c r="Z191" s="385"/>
      <c r="AA191" s="385"/>
      <c r="AB191" s="385"/>
      <c r="AC191" s="385"/>
      <c r="AD191" s="385"/>
      <c r="AE191" s="385"/>
      <c r="AF191" s="385"/>
      <c r="AG191" s="385"/>
      <c r="AH191" s="392"/>
      <c r="AI191" s="392"/>
      <c r="AJ191" s="392"/>
      <c r="AK191" s="392"/>
      <c r="AL191" s="392"/>
      <c r="AM191" s="392"/>
      <c r="AN191" s="392"/>
      <c r="AO191" s="392"/>
      <c r="AP191" s="392"/>
      <c r="AQ191" s="385"/>
      <c r="AR191" s="385"/>
      <c r="AS191" s="385"/>
      <c r="AT191" s="385"/>
      <c r="AU191" s="385"/>
      <c r="AV191" s="385"/>
      <c r="AW191" s="385"/>
      <c r="AX191" s="385"/>
      <c r="AY191" s="385"/>
      <c r="AZ191" s="385"/>
    </row>
    <row r="192" spans="1:52" ht="19.5" customHeight="1" x14ac:dyDescent="0.2">
      <c r="A192" s="385"/>
      <c r="B192" s="385"/>
      <c r="C192" s="385"/>
      <c r="D192" s="385"/>
      <c r="E192" s="385"/>
      <c r="F192" s="385"/>
      <c r="G192" s="385"/>
      <c r="H192" s="385"/>
      <c r="I192" s="385"/>
      <c r="J192" s="385"/>
      <c r="K192" s="385"/>
      <c r="L192" s="385"/>
      <c r="M192" s="385"/>
      <c r="N192" s="385"/>
      <c r="O192" s="385"/>
      <c r="P192" s="385"/>
      <c r="Q192" s="385"/>
      <c r="R192" s="385"/>
      <c r="S192" s="385"/>
      <c r="T192" s="385"/>
      <c r="U192" s="385"/>
      <c r="V192" s="385"/>
      <c r="W192" s="385"/>
      <c r="X192" s="385"/>
      <c r="Y192" s="385"/>
      <c r="Z192" s="385"/>
      <c r="AA192" s="385"/>
      <c r="AB192" s="385"/>
      <c r="AC192" s="385"/>
      <c r="AD192" s="385"/>
      <c r="AE192" s="385"/>
      <c r="AF192" s="385"/>
      <c r="AG192" s="385"/>
      <c r="AH192" s="392"/>
      <c r="AI192" s="392"/>
      <c r="AJ192" s="392"/>
      <c r="AK192" s="392"/>
      <c r="AL192" s="392"/>
      <c r="AM192" s="392"/>
      <c r="AN192" s="392"/>
      <c r="AO192" s="392"/>
      <c r="AP192" s="392"/>
      <c r="AQ192" s="385"/>
      <c r="AR192" s="385"/>
      <c r="AS192" s="385"/>
      <c r="AT192" s="385"/>
      <c r="AU192" s="385"/>
      <c r="AV192" s="385"/>
      <c r="AW192" s="385"/>
      <c r="AX192" s="385"/>
      <c r="AY192" s="385"/>
      <c r="AZ192" s="385"/>
    </row>
    <row r="193" spans="1:52" ht="19.5" customHeight="1" x14ac:dyDescent="0.2">
      <c r="A193" s="385"/>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92"/>
      <c r="AI193" s="392"/>
      <c r="AJ193" s="392"/>
      <c r="AK193" s="392"/>
      <c r="AL193" s="392"/>
      <c r="AM193" s="392"/>
      <c r="AN193" s="392"/>
      <c r="AO193" s="392"/>
      <c r="AP193" s="392"/>
      <c r="AQ193" s="385"/>
      <c r="AR193" s="385"/>
      <c r="AS193" s="385"/>
      <c r="AT193" s="385"/>
      <c r="AU193" s="385"/>
      <c r="AV193" s="385"/>
      <c r="AW193" s="385"/>
      <c r="AX193" s="385"/>
      <c r="AY193" s="385"/>
      <c r="AZ193" s="385"/>
    </row>
    <row r="194" spans="1:52" ht="19.5" customHeight="1" x14ac:dyDescent="0.2">
      <c r="A194" s="385"/>
      <c r="B194" s="385"/>
      <c r="C194" s="385"/>
      <c r="D194" s="385"/>
      <c r="E194" s="385"/>
      <c r="F194" s="385"/>
      <c r="G194" s="385"/>
      <c r="H194" s="385"/>
      <c r="I194" s="385"/>
      <c r="J194" s="385"/>
      <c r="K194" s="385"/>
      <c r="L194" s="385"/>
      <c r="M194" s="385"/>
      <c r="N194" s="385"/>
      <c r="O194" s="385"/>
      <c r="P194" s="385"/>
      <c r="Q194" s="385"/>
      <c r="R194" s="385"/>
      <c r="S194" s="385"/>
      <c r="T194" s="385"/>
      <c r="U194" s="385"/>
      <c r="V194" s="385"/>
      <c r="W194" s="385"/>
      <c r="X194" s="385"/>
      <c r="Y194" s="385"/>
      <c r="Z194" s="385"/>
      <c r="AA194" s="385"/>
      <c r="AB194" s="385"/>
      <c r="AC194" s="385"/>
      <c r="AD194" s="385"/>
      <c r="AE194" s="385"/>
      <c r="AF194" s="385"/>
      <c r="AG194" s="385"/>
      <c r="AH194" s="392"/>
      <c r="AI194" s="392"/>
      <c r="AJ194" s="392"/>
      <c r="AK194" s="392"/>
      <c r="AL194" s="392"/>
      <c r="AM194" s="392"/>
      <c r="AN194" s="392"/>
      <c r="AO194" s="392"/>
      <c r="AP194" s="392"/>
      <c r="AQ194" s="385"/>
      <c r="AR194" s="385"/>
      <c r="AS194" s="385"/>
      <c r="AT194" s="385"/>
      <c r="AU194" s="385"/>
      <c r="AV194" s="385"/>
      <c r="AW194" s="385"/>
      <c r="AX194" s="385"/>
      <c r="AY194" s="385"/>
      <c r="AZ194" s="385"/>
    </row>
    <row r="195" spans="1:52" ht="19.5" customHeight="1" x14ac:dyDescent="0.2">
      <c r="A195" s="385"/>
      <c r="B195" s="385"/>
      <c r="C195" s="385"/>
      <c r="D195" s="385"/>
      <c r="E195" s="385"/>
      <c r="F195" s="385"/>
      <c r="G195" s="385"/>
      <c r="H195" s="385"/>
      <c r="I195" s="385"/>
      <c r="J195" s="385"/>
      <c r="K195" s="385"/>
      <c r="L195" s="385"/>
      <c r="M195" s="385"/>
      <c r="N195" s="385"/>
      <c r="O195" s="385"/>
      <c r="P195" s="385"/>
      <c r="Q195" s="385"/>
      <c r="R195" s="385"/>
      <c r="S195" s="385"/>
      <c r="T195" s="385"/>
      <c r="U195" s="385"/>
      <c r="V195" s="385"/>
      <c r="W195" s="385"/>
      <c r="X195" s="385"/>
      <c r="Y195" s="385"/>
      <c r="Z195" s="385"/>
      <c r="AA195" s="385"/>
      <c r="AB195" s="385"/>
      <c r="AC195" s="385"/>
      <c r="AD195" s="385"/>
      <c r="AE195" s="385"/>
      <c r="AF195" s="385"/>
      <c r="AG195" s="385"/>
      <c r="AH195" s="392"/>
      <c r="AI195" s="392"/>
      <c r="AJ195" s="392"/>
      <c r="AK195" s="392"/>
      <c r="AL195" s="392"/>
      <c r="AM195" s="392"/>
      <c r="AN195" s="392"/>
      <c r="AO195" s="392"/>
      <c r="AP195" s="392"/>
      <c r="AQ195" s="385"/>
      <c r="AR195" s="385"/>
      <c r="AS195" s="385"/>
      <c r="AT195" s="385"/>
      <c r="AU195" s="385"/>
      <c r="AV195" s="385"/>
      <c r="AW195" s="385"/>
      <c r="AX195" s="385"/>
      <c r="AY195" s="385"/>
      <c r="AZ195" s="385"/>
    </row>
    <row r="196" spans="1:52" ht="19.5" customHeight="1" x14ac:dyDescent="0.2">
      <c r="A196" s="385"/>
      <c r="B196" s="385"/>
      <c r="C196" s="385"/>
      <c r="D196" s="385"/>
      <c r="E196" s="385"/>
      <c r="F196" s="385"/>
      <c r="G196" s="385"/>
      <c r="H196" s="385"/>
      <c r="I196" s="385"/>
      <c r="J196" s="385"/>
      <c r="K196" s="385"/>
      <c r="L196" s="385"/>
      <c r="M196" s="385"/>
      <c r="N196" s="385"/>
      <c r="O196" s="385"/>
      <c r="P196" s="385"/>
      <c r="Q196" s="385"/>
      <c r="R196" s="385"/>
      <c r="S196" s="385"/>
      <c r="T196" s="385"/>
      <c r="U196" s="385"/>
      <c r="V196" s="385"/>
      <c r="W196" s="385"/>
      <c r="X196" s="385"/>
      <c r="Y196" s="385"/>
      <c r="Z196" s="385"/>
      <c r="AA196" s="385"/>
      <c r="AB196" s="385"/>
      <c r="AC196" s="385"/>
      <c r="AD196" s="385"/>
      <c r="AE196" s="385"/>
      <c r="AF196" s="385"/>
      <c r="AG196" s="385"/>
      <c r="AH196" s="392"/>
      <c r="AI196" s="392"/>
      <c r="AJ196" s="392"/>
      <c r="AK196" s="392"/>
      <c r="AL196" s="392"/>
      <c r="AM196" s="392"/>
      <c r="AN196" s="392"/>
      <c r="AO196" s="392"/>
      <c r="AP196" s="392"/>
      <c r="AQ196" s="385"/>
      <c r="AR196" s="385"/>
      <c r="AS196" s="385"/>
      <c r="AT196" s="385"/>
      <c r="AU196" s="385"/>
      <c r="AV196" s="385"/>
      <c r="AW196" s="385"/>
      <c r="AX196" s="385"/>
      <c r="AY196" s="385"/>
      <c r="AZ196" s="385"/>
    </row>
    <row r="197" spans="1:52" ht="19.5" customHeight="1" x14ac:dyDescent="0.2">
      <c r="A197" s="385"/>
      <c r="B197" s="385"/>
      <c r="C197" s="385"/>
      <c r="D197" s="385"/>
      <c r="E197" s="385"/>
      <c r="F197" s="385"/>
      <c r="G197" s="385"/>
      <c r="H197" s="385"/>
      <c r="I197" s="385"/>
      <c r="J197" s="385"/>
      <c r="K197" s="385"/>
      <c r="L197" s="385"/>
      <c r="M197" s="385"/>
      <c r="N197" s="385"/>
      <c r="O197" s="385"/>
      <c r="P197" s="385"/>
      <c r="Q197" s="385"/>
      <c r="R197" s="385"/>
      <c r="S197" s="385"/>
      <c r="T197" s="385"/>
      <c r="U197" s="385"/>
      <c r="V197" s="385"/>
      <c r="W197" s="385"/>
      <c r="X197" s="385"/>
      <c r="Y197" s="385"/>
      <c r="Z197" s="385"/>
      <c r="AA197" s="385"/>
      <c r="AB197" s="385"/>
      <c r="AC197" s="385"/>
      <c r="AD197" s="385"/>
      <c r="AE197" s="385"/>
      <c r="AF197" s="385"/>
      <c r="AG197" s="385"/>
      <c r="AH197" s="392"/>
      <c r="AI197" s="392"/>
      <c r="AJ197" s="392"/>
      <c r="AK197" s="392"/>
      <c r="AL197" s="392"/>
      <c r="AM197" s="392"/>
      <c r="AN197" s="392"/>
      <c r="AO197" s="392"/>
      <c r="AP197" s="392"/>
      <c r="AQ197" s="385"/>
      <c r="AR197" s="385"/>
      <c r="AS197" s="385"/>
      <c r="AT197" s="385"/>
      <c r="AU197" s="385"/>
      <c r="AV197" s="385"/>
      <c r="AW197" s="385"/>
      <c r="AX197" s="385"/>
      <c r="AY197" s="385"/>
      <c r="AZ197" s="385"/>
    </row>
    <row r="198" spans="1:52" ht="19.5" customHeight="1" x14ac:dyDescent="0.2">
      <c r="A198" s="385"/>
      <c r="B198" s="385"/>
      <c r="C198" s="385"/>
      <c r="D198" s="385"/>
      <c r="E198" s="385"/>
      <c r="F198" s="385"/>
      <c r="G198" s="385"/>
      <c r="H198" s="385"/>
      <c r="I198" s="385"/>
      <c r="J198" s="385"/>
      <c r="K198" s="385"/>
      <c r="L198" s="385"/>
      <c r="M198" s="385"/>
      <c r="N198" s="385"/>
      <c r="O198" s="385"/>
      <c r="P198" s="385"/>
      <c r="Q198" s="385"/>
      <c r="R198" s="385"/>
      <c r="S198" s="385"/>
      <c r="T198" s="385"/>
      <c r="U198" s="385"/>
      <c r="V198" s="385"/>
      <c r="W198" s="385"/>
      <c r="X198" s="385"/>
      <c r="Y198" s="385"/>
      <c r="Z198" s="385"/>
      <c r="AA198" s="385"/>
      <c r="AB198" s="385"/>
      <c r="AC198" s="385"/>
      <c r="AD198" s="385"/>
      <c r="AE198" s="385"/>
      <c r="AF198" s="385"/>
      <c r="AG198" s="385"/>
      <c r="AH198" s="392"/>
      <c r="AI198" s="392"/>
      <c r="AJ198" s="392"/>
      <c r="AK198" s="392"/>
      <c r="AL198" s="392"/>
      <c r="AM198" s="392"/>
      <c r="AN198" s="392"/>
      <c r="AO198" s="392"/>
      <c r="AP198" s="392"/>
      <c r="AQ198" s="385"/>
      <c r="AR198" s="385"/>
      <c r="AS198" s="385"/>
      <c r="AT198" s="385"/>
      <c r="AU198" s="385"/>
      <c r="AV198" s="385"/>
      <c r="AW198" s="385"/>
      <c r="AX198" s="385"/>
      <c r="AY198" s="385"/>
      <c r="AZ198" s="385"/>
    </row>
    <row r="199" spans="1:52" ht="19.5" customHeight="1" x14ac:dyDescent="0.2">
      <c r="A199" s="385"/>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92"/>
      <c r="AI199" s="392"/>
      <c r="AJ199" s="393"/>
      <c r="AK199" s="385"/>
      <c r="AL199" s="385"/>
      <c r="AM199" s="393"/>
      <c r="AN199" s="392"/>
      <c r="AO199" s="385"/>
      <c r="AP199" s="393"/>
      <c r="AQ199" s="385"/>
      <c r="AR199" s="385"/>
      <c r="AS199" s="385"/>
      <c r="AT199" s="385"/>
      <c r="AU199" s="385"/>
      <c r="AV199" s="385"/>
      <c r="AW199" s="385"/>
      <c r="AX199" s="385"/>
      <c r="AY199" s="385"/>
      <c r="AZ199" s="385"/>
    </row>
    <row r="200" spans="1:52" ht="19.5" customHeight="1" x14ac:dyDescent="0.2">
      <c r="A200" s="385"/>
      <c r="B200" s="385"/>
      <c r="C200" s="385"/>
      <c r="D200" s="385"/>
      <c r="E200" s="385"/>
      <c r="F200" s="385"/>
      <c r="G200" s="385"/>
      <c r="H200" s="385"/>
      <c r="I200" s="385"/>
      <c r="J200" s="385"/>
      <c r="K200" s="385"/>
      <c r="L200" s="385"/>
      <c r="M200" s="385"/>
      <c r="N200" s="385"/>
      <c r="O200" s="385"/>
      <c r="P200" s="385"/>
      <c r="Q200" s="385"/>
      <c r="R200" s="385"/>
      <c r="S200" s="385"/>
      <c r="T200" s="385"/>
      <c r="U200" s="385"/>
      <c r="V200" s="385"/>
      <c r="W200" s="385"/>
      <c r="X200" s="385"/>
      <c r="Y200" s="385"/>
      <c r="Z200" s="385"/>
      <c r="AA200" s="385"/>
      <c r="AB200" s="385"/>
      <c r="AC200" s="385"/>
      <c r="AD200" s="385"/>
      <c r="AE200" s="385"/>
      <c r="AF200" s="385"/>
      <c r="AG200" s="385"/>
      <c r="AH200" s="392"/>
      <c r="AI200" s="392"/>
      <c r="AJ200" s="393"/>
      <c r="AK200" s="385"/>
      <c r="AL200" s="385"/>
      <c r="AM200" s="393"/>
      <c r="AN200" s="392"/>
      <c r="AO200" s="385"/>
      <c r="AP200" s="393"/>
      <c r="AQ200" s="385"/>
      <c r="AR200" s="385"/>
      <c r="AS200" s="385"/>
      <c r="AT200" s="385"/>
      <c r="AU200" s="385"/>
      <c r="AV200" s="385"/>
      <c r="AW200" s="385"/>
      <c r="AX200" s="385"/>
      <c r="AY200" s="385"/>
      <c r="AZ200" s="385"/>
    </row>
    <row r="201" spans="1:52" ht="19.5" customHeight="1" x14ac:dyDescent="0.2">
      <c r="A201" s="385"/>
      <c r="B201" s="385"/>
      <c r="C201" s="385"/>
      <c r="D201" s="385"/>
      <c r="E201" s="385"/>
      <c r="F201" s="385"/>
      <c r="G201" s="385"/>
      <c r="H201" s="385"/>
      <c r="I201" s="385"/>
      <c r="J201" s="385"/>
      <c r="K201" s="385"/>
      <c r="L201" s="385"/>
      <c r="M201" s="385"/>
      <c r="N201" s="385"/>
      <c r="O201" s="385"/>
      <c r="P201" s="385"/>
      <c r="Q201" s="385"/>
      <c r="R201" s="385"/>
      <c r="S201" s="385"/>
      <c r="T201" s="385"/>
      <c r="U201" s="385"/>
      <c r="V201" s="385"/>
      <c r="W201" s="385"/>
      <c r="X201" s="385"/>
      <c r="Y201" s="385"/>
      <c r="Z201" s="385"/>
      <c r="AA201" s="385"/>
      <c r="AB201" s="385"/>
      <c r="AC201" s="385"/>
      <c r="AD201" s="385"/>
      <c r="AE201" s="385"/>
      <c r="AF201" s="385"/>
      <c r="AG201" s="385"/>
      <c r="AH201" s="392"/>
      <c r="AI201" s="392"/>
      <c r="AJ201" s="393"/>
      <c r="AK201" s="385"/>
      <c r="AL201" s="385"/>
      <c r="AM201" s="393"/>
      <c r="AN201" s="392"/>
      <c r="AO201" s="385"/>
      <c r="AP201" s="393"/>
      <c r="AQ201" s="385"/>
      <c r="AR201" s="385"/>
      <c r="AS201" s="385"/>
      <c r="AT201" s="385"/>
      <c r="AU201" s="385"/>
      <c r="AV201" s="385"/>
      <c r="AW201" s="385"/>
      <c r="AX201" s="385"/>
      <c r="AY201" s="385"/>
      <c r="AZ201" s="385"/>
    </row>
    <row r="202" spans="1:52" ht="19.5" customHeight="1" x14ac:dyDescent="0.2">
      <c r="A202" s="385"/>
      <c r="B202" s="385"/>
      <c r="C202" s="385"/>
      <c r="D202" s="385"/>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385"/>
      <c r="AC202" s="385"/>
      <c r="AD202" s="385"/>
      <c r="AE202" s="385"/>
      <c r="AF202" s="385"/>
      <c r="AG202" s="385"/>
      <c r="AH202" s="392"/>
      <c r="AI202" s="392"/>
      <c r="AJ202" s="393"/>
      <c r="AK202" s="385"/>
      <c r="AL202" s="385"/>
      <c r="AM202" s="393"/>
      <c r="AN202" s="392"/>
      <c r="AO202" s="385"/>
      <c r="AP202" s="393"/>
      <c r="AQ202" s="385"/>
      <c r="AR202" s="385"/>
      <c r="AS202" s="385"/>
      <c r="AT202" s="385"/>
      <c r="AU202" s="385"/>
      <c r="AV202" s="385"/>
      <c r="AW202" s="385"/>
      <c r="AX202" s="385"/>
      <c r="AY202" s="385"/>
      <c r="AZ202" s="385"/>
    </row>
    <row r="203" spans="1:52" ht="19.5" customHeight="1" x14ac:dyDescent="0.2">
      <c r="A203" s="385"/>
      <c r="B203" s="385"/>
      <c r="C203" s="385"/>
      <c r="D203" s="385"/>
      <c r="E203" s="385"/>
      <c r="F203" s="385"/>
      <c r="G203" s="385"/>
      <c r="H203" s="385"/>
      <c r="I203" s="385"/>
      <c r="J203" s="385"/>
      <c r="K203" s="385"/>
      <c r="L203" s="385"/>
      <c r="M203" s="385"/>
      <c r="N203" s="385"/>
      <c r="O203" s="385"/>
      <c r="P203" s="385"/>
      <c r="Q203" s="385"/>
      <c r="R203" s="385"/>
      <c r="S203" s="385"/>
      <c r="T203" s="385"/>
      <c r="U203" s="385"/>
      <c r="V203" s="385"/>
      <c r="W203" s="385"/>
      <c r="X203" s="385"/>
      <c r="Y203" s="385"/>
      <c r="Z203" s="385"/>
      <c r="AA203" s="385"/>
      <c r="AB203" s="385"/>
      <c r="AC203" s="385"/>
      <c r="AD203" s="385"/>
      <c r="AE203" s="385"/>
      <c r="AF203" s="385"/>
      <c r="AG203" s="385"/>
      <c r="AH203" s="392"/>
      <c r="AI203" s="392"/>
      <c r="AJ203" s="393"/>
      <c r="AK203" s="385"/>
      <c r="AL203" s="385"/>
      <c r="AM203" s="393"/>
      <c r="AN203" s="392"/>
      <c r="AO203" s="385"/>
      <c r="AP203" s="393"/>
      <c r="AQ203" s="385"/>
      <c r="AR203" s="385"/>
      <c r="AS203" s="385"/>
      <c r="AT203" s="385"/>
      <c r="AU203" s="385"/>
      <c r="AV203" s="385"/>
      <c r="AW203" s="385"/>
      <c r="AX203" s="385"/>
      <c r="AY203" s="385"/>
      <c r="AZ203" s="385"/>
    </row>
    <row r="204" spans="1:52" ht="19.5" customHeight="1" x14ac:dyDescent="0.2">
      <c r="A204" s="385"/>
      <c r="B204" s="385"/>
      <c r="C204" s="385"/>
      <c r="D204" s="385"/>
      <c r="E204" s="385"/>
      <c r="F204" s="385"/>
      <c r="G204" s="385"/>
      <c r="H204" s="385"/>
      <c r="I204" s="385"/>
      <c r="J204" s="385"/>
      <c r="K204" s="385"/>
      <c r="L204" s="385"/>
      <c r="M204" s="385"/>
      <c r="N204" s="385"/>
      <c r="O204" s="385"/>
      <c r="P204" s="385"/>
      <c r="Q204" s="385"/>
      <c r="R204" s="385"/>
      <c r="S204" s="385"/>
      <c r="T204" s="385"/>
      <c r="U204" s="385"/>
      <c r="V204" s="385"/>
      <c r="W204" s="385"/>
      <c r="X204" s="385"/>
      <c r="Y204" s="385"/>
      <c r="Z204" s="385"/>
      <c r="AA204" s="385"/>
      <c r="AB204" s="385"/>
      <c r="AC204" s="385"/>
      <c r="AD204" s="385"/>
      <c r="AE204" s="385"/>
      <c r="AF204" s="385"/>
      <c r="AG204" s="385"/>
      <c r="AH204" s="392"/>
      <c r="AI204" s="392"/>
      <c r="AJ204" s="393"/>
      <c r="AK204" s="385"/>
      <c r="AL204" s="385"/>
      <c r="AM204" s="393"/>
      <c r="AN204" s="392"/>
      <c r="AO204" s="385"/>
      <c r="AP204" s="393"/>
      <c r="AQ204" s="385"/>
      <c r="AR204" s="385"/>
      <c r="AS204" s="385"/>
      <c r="AT204" s="385"/>
      <c r="AU204" s="385"/>
      <c r="AV204" s="385"/>
      <c r="AW204" s="385"/>
      <c r="AX204" s="385"/>
      <c r="AY204" s="385"/>
      <c r="AZ204" s="385"/>
    </row>
    <row r="205" spans="1:52" ht="19.5" customHeight="1" x14ac:dyDescent="0.2">
      <c r="A205" s="385"/>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92"/>
      <c r="AI205" s="392"/>
      <c r="AJ205" s="393"/>
      <c r="AK205" s="385"/>
      <c r="AL205" s="385"/>
      <c r="AM205" s="393"/>
      <c r="AN205" s="392"/>
      <c r="AO205" s="385"/>
      <c r="AP205" s="393"/>
      <c r="AQ205" s="385"/>
      <c r="AR205" s="385"/>
      <c r="AS205" s="385"/>
      <c r="AT205" s="385"/>
      <c r="AU205" s="385"/>
      <c r="AV205" s="385"/>
      <c r="AW205" s="385"/>
      <c r="AX205" s="385"/>
      <c r="AY205" s="385"/>
      <c r="AZ205" s="385"/>
    </row>
    <row r="206" spans="1:52" ht="19.5" customHeight="1" x14ac:dyDescent="0.2">
      <c r="A206" s="385"/>
      <c r="B206" s="385"/>
      <c r="C206" s="385"/>
      <c r="D206" s="385"/>
      <c r="E206" s="385"/>
      <c r="F206" s="385"/>
      <c r="G206" s="385"/>
      <c r="H206" s="385"/>
      <c r="I206" s="385"/>
      <c r="J206" s="385"/>
      <c r="K206" s="385"/>
      <c r="L206" s="385"/>
      <c r="M206" s="385"/>
      <c r="N206" s="385"/>
      <c r="O206" s="385"/>
      <c r="P206" s="385"/>
      <c r="Q206" s="385"/>
      <c r="R206" s="385"/>
      <c r="S206" s="385"/>
      <c r="T206" s="385"/>
      <c r="U206" s="385"/>
      <c r="V206" s="385"/>
      <c r="W206" s="385"/>
      <c r="X206" s="385"/>
      <c r="Y206" s="385"/>
      <c r="Z206" s="385"/>
      <c r="AA206" s="385"/>
      <c r="AB206" s="385"/>
      <c r="AC206" s="385"/>
      <c r="AD206" s="385"/>
      <c r="AE206" s="385"/>
      <c r="AF206" s="385"/>
      <c r="AG206" s="385"/>
      <c r="AH206" s="392"/>
      <c r="AI206" s="392"/>
      <c r="AJ206" s="393"/>
      <c r="AK206" s="385"/>
      <c r="AL206" s="385"/>
      <c r="AM206" s="393"/>
      <c r="AN206" s="392"/>
      <c r="AO206" s="385"/>
      <c r="AP206" s="393"/>
      <c r="AQ206" s="385"/>
      <c r="AR206" s="385"/>
      <c r="AS206" s="385"/>
      <c r="AT206" s="385"/>
      <c r="AU206" s="385"/>
      <c r="AV206" s="385"/>
      <c r="AW206" s="385"/>
      <c r="AX206" s="385"/>
      <c r="AY206" s="385"/>
      <c r="AZ206" s="385"/>
    </row>
    <row r="207" spans="1:52" ht="19.5" customHeight="1" x14ac:dyDescent="0.2">
      <c r="A207" s="385"/>
      <c r="B207" s="385"/>
      <c r="C207" s="385"/>
      <c r="D207" s="385"/>
      <c r="E207" s="385"/>
      <c r="F207" s="385"/>
      <c r="G207" s="385"/>
      <c r="H207" s="385"/>
      <c r="I207" s="385"/>
      <c r="J207" s="385"/>
      <c r="K207" s="385"/>
      <c r="L207" s="385"/>
      <c r="M207" s="385"/>
      <c r="N207" s="385"/>
      <c r="O207" s="385"/>
      <c r="P207" s="385"/>
      <c r="Q207" s="385"/>
      <c r="R207" s="385"/>
      <c r="S207" s="385"/>
      <c r="T207" s="385"/>
      <c r="U207" s="385"/>
      <c r="V207" s="385"/>
      <c r="W207" s="385"/>
      <c r="X207" s="385"/>
      <c r="Y207" s="385"/>
      <c r="Z207" s="385"/>
      <c r="AA207" s="385"/>
      <c r="AB207" s="385"/>
      <c r="AC207" s="385"/>
      <c r="AD207" s="385"/>
      <c r="AE207" s="385"/>
      <c r="AF207" s="385"/>
      <c r="AG207" s="385"/>
      <c r="AH207" s="392"/>
      <c r="AI207" s="392"/>
      <c r="AJ207" s="393"/>
      <c r="AK207" s="385"/>
      <c r="AL207" s="385"/>
      <c r="AM207" s="393"/>
      <c r="AN207" s="392"/>
      <c r="AO207" s="385"/>
      <c r="AP207" s="393"/>
      <c r="AQ207" s="385"/>
      <c r="AR207" s="385"/>
      <c r="AS207" s="385"/>
      <c r="AT207" s="385"/>
      <c r="AU207" s="385"/>
      <c r="AV207" s="385"/>
      <c r="AW207" s="385"/>
      <c r="AX207" s="385"/>
      <c r="AY207" s="385"/>
      <c r="AZ207" s="385"/>
    </row>
    <row r="208" spans="1:52" ht="19.5" customHeight="1" x14ac:dyDescent="0.2">
      <c r="A208" s="385"/>
      <c r="B208" s="385"/>
      <c r="C208" s="385"/>
      <c r="D208" s="385"/>
      <c r="E208" s="385"/>
      <c r="F208" s="385"/>
      <c r="G208" s="385"/>
      <c r="H208" s="385"/>
      <c r="I208" s="385"/>
      <c r="J208" s="385"/>
      <c r="K208" s="385"/>
      <c r="L208" s="385"/>
      <c r="M208" s="385"/>
      <c r="N208" s="385"/>
      <c r="O208" s="385"/>
      <c r="P208" s="385"/>
      <c r="Q208" s="385"/>
      <c r="R208" s="385"/>
      <c r="S208" s="385"/>
      <c r="T208" s="385"/>
      <c r="U208" s="385"/>
      <c r="V208" s="385"/>
      <c r="W208" s="385"/>
      <c r="X208" s="385"/>
      <c r="Y208" s="385"/>
      <c r="Z208" s="385"/>
      <c r="AA208" s="385"/>
      <c r="AB208" s="385"/>
      <c r="AC208" s="385"/>
      <c r="AD208" s="385"/>
      <c r="AE208" s="385"/>
      <c r="AF208" s="385"/>
      <c r="AG208" s="385"/>
      <c r="AH208" s="392"/>
      <c r="AI208" s="392"/>
      <c r="AJ208" s="393"/>
      <c r="AK208" s="385"/>
      <c r="AL208" s="385"/>
      <c r="AM208" s="393"/>
      <c r="AN208" s="392"/>
      <c r="AO208" s="385"/>
      <c r="AP208" s="393"/>
      <c r="AQ208" s="385"/>
      <c r="AR208" s="385"/>
      <c r="AS208" s="385"/>
      <c r="AT208" s="385"/>
      <c r="AU208" s="385"/>
      <c r="AV208" s="385"/>
      <c r="AW208" s="385"/>
      <c r="AX208" s="385"/>
      <c r="AY208" s="385"/>
      <c r="AZ208" s="385"/>
    </row>
    <row r="209" spans="1:52" ht="19.5" customHeight="1" x14ac:dyDescent="0.2">
      <c r="A209" s="385"/>
      <c r="B209" s="385"/>
      <c r="C209" s="385"/>
      <c r="D209" s="385"/>
      <c r="E209" s="385"/>
      <c r="F209" s="385"/>
      <c r="G209" s="385"/>
      <c r="H209" s="385"/>
      <c r="I209" s="385"/>
      <c r="J209" s="385"/>
      <c r="K209" s="385"/>
      <c r="L209" s="385"/>
      <c r="M209" s="385"/>
      <c r="N209" s="385"/>
      <c r="O209" s="385"/>
      <c r="P209" s="385"/>
      <c r="Q209" s="385"/>
      <c r="R209" s="385"/>
      <c r="S209" s="385"/>
      <c r="T209" s="385"/>
      <c r="U209" s="385"/>
      <c r="V209" s="385"/>
      <c r="W209" s="385"/>
      <c r="X209" s="385"/>
      <c r="Y209" s="385"/>
      <c r="Z209" s="385"/>
      <c r="AA209" s="385"/>
      <c r="AB209" s="385"/>
      <c r="AC209" s="385"/>
      <c r="AD209" s="385"/>
      <c r="AE209" s="385"/>
      <c r="AF209" s="385"/>
      <c r="AG209" s="385"/>
      <c r="AH209" s="392"/>
      <c r="AI209" s="392"/>
      <c r="AJ209" s="393"/>
      <c r="AK209" s="385"/>
      <c r="AL209" s="385"/>
      <c r="AM209" s="393"/>
      <c r="AN209" s="392"/>
      <c r="AO209" s="385"/>
      <c r="AP209" s="393"/>
      <c r="AQ209" s="385"/>
      <c r="AR209" s="385"/>
      <c r="AS209" s="385"/>
      <c r="AT209" s="385"/>
      <c r="AU209" s="385"/>
      <c r="AV209" s="385"/>
      <c r="AW209" s="385"/>
      <c r="AX209" s="385"/>
      <c r="AY209" s="385"/>
      <c r="AZ209" s="385"/>
    </row>
    <row r="210" spans="1:52" ht="19.5" customHeight="1" x14ac:dyDescent="0.2">
      <c r="A210" s="385"/>
      <c r="B210" s="385"/>
      <c r="C210" s="385"/>
      <c r="D210" s="385"/>
      <c r="E210" s="385"/>
      <c r="F210" s="385"/>
      <c r="G210" s="385"/>
      <c r="H210" s="385"/>
      <c r="I210" s="385"/>
      <c r="J210" s="385"/>
      <c r="K210" s="385"/>
      <c r="L210" s="385"/>
      <c r="M210" s="385"/>
      <c r="N210" s="385"/>
      <c r="O210" s="385"/>
      <c r="P210" s="385"/>
      <c r="Q210" s="385"/>
      <c r="R210" s="385"/>
      <c r="S210" s="385"/>
      <c r="T210" s="385"/>
      <c r="U210" s="385"/>
      <c r="V210" s="385"/>
      <c r="W210" s="385"/>
      <c r="X210" s="385"/>
      <c r="Y210" s="385"/>
      <c r="Z210" s="385"/>
      <c r="AA210" s="385"/>
      <c r="AB210" s="385"/>
      <c r="AC210" s="385"/>
      <c r="AD210" s="385"/>
      <c r="AE210" s="385"/>
      <c r="AF210" s="385"/>
      <c r="AG210" s="385"/>
      <c r="AH210" s="392"/>
      <c r="AI210" s="392"/>
      <c r="AJ210" s="393"/>
      <c r="AK210" s="385"/>
      <c r="AL210" s="385"/>
      <c r="AM210" s="393"/>
      <c r="AN210" s="392"/>
      <c r="AO210" s="385"/>
      <c r="AP210" s="393"/>
      <c r="AQ210" s="385"/>
      <c r="AR210" s="385"/>
      <c r="AS210" s="385"/>
      <c r="AT210" s="385"/>
      <c r="AU210" s="385"/>
      <c r="AV210" s="385"/>
      <c r="AW210" s="385"/>
      <c r="AX210" s="385"/>
      <c r="AY210" s="385"/>
      <c r="AZ210" s="385"/>
    </row>
    <row r="211" spans="1:52" ht="19.5" customHeight="1" x14ac:dyDescent="0.2">
      <c r="A211" s="385"/>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92"/>
      <c r="AI211" s="392"/>
      <c r="AJ211" s="393"/>
      <c r="AK211" s="385"/>
      <c r="AL211" s="385"/>
      <c r="AM211" s="393"/>
      <c r="AN211" s="392"/>
      <c r="AO211" s="385"/>
      <c r="AP211" s="393"/>
      <c r="AQ211" s="385"/>
      <c r="AR211" s="385"/>
      <c r="AS211" s="385"/>
      <c r="AT211" s="385"/>
      <c r="AU211" s="385"/>
      <c r="AV211" s="385"/>
      <c r="AW211" s="385"/>
      <c r="AX211" s="385"/>
      <c r="AY211" s="385"/>
      <c r="AZ211" s="385"/>
    </row>
    <row r="212" spans="1:52" ht="19.5" customHeight="1" x14ac:dyDescent="0.2">
      <c r="A212" s="385"/>
      <c r="B212" s="385"/>
      <c r="C212" s="385"/>
      <c r="D212" s="385"/>
      <c r="E212" s="385"/>
      <c r="F212" s="385"/>
      <c r="G212" s="385"/>
      <c r="H212" s="385"/>
      <c r="I212" s="385"/>
      <c r="J212" s="385"/>
      <c r="K212" s="385"/>
      <c r="L212" s="385"/>
      <c r="M212" s="385"/>
      <c r="N212" s="385"/>
      <c r="O212" s="385"/>
      <c r="P212" s="385"/>
      <c r="Q212" s="385"/>
      <c r="R212" s="385"/>
      <c r="S212" s="385"/>
      <c r="T212" s="385"/>
      <c r="U212" s="385"/>
      <c r="V212" s="385"/>
      <c r="W212" s="385"/>
      <c r="X212" s="385"/>
      <c r="Y212" s="385"/>
      <c r="Z212" s="385"/>
      <c r="AA212" s="385"/>
      <c r="AB212" s="385"/>
      <c r="AC212" s="385"/>
      <c r="AD212" s="385"/>
      <c r="AE212" s="385"/>
      <c r="AF212" s="385"/>
      <c r="AG212" s="385"/>
      <c r="AH212" s="392"/>
      <c r="AI212" s="392"/>
      <c r="AJ212" s="393"/>
      <c r="AK212" s="385"/>
      <c r="AL212" s="385"/>
      <c r="AM212" s="393"/>
      <c r="AN212" s="392"/>
      <c r="AO212" s="385"/>
      <c r="AP212" s="393"/>
      <c r="AQ212" s="385"/>
      <c r="AR212" s="385"/>
      <c r="AS212" s="385"/>
      <c r="AT212" s="385"/>
      <c r="AU212" s="385"/>
      <c r="AV212" s="385"/>
      <c r="AW212" s="385"/>
      <c r="AX212" s="385"/>
      <c r="AY212" s="385"/>
      <c r="AZ212" s="385"/>
    </row>
    <row r="213" spans="1:52" ht="19.5" customHeight="1" x14ac:dyDescent="0.2">
      <c r="A213" s="385"/>
      <c r="B213" s="385"/>
      <c r="C213" s="385"/>
      <c r="D213" s="385"/>
      <c r="E213" s="385"/>
      <c r="F213" s="385"/>
      <c r="G213" s="385"/>
      <c r="H213" s="385"/>
      <c r="I213" s="385"/>
      <c r="J213" s="385"/>
      <c r="K213" s="385"/>
      <c r="L213" s="385"/>
      <c r="M213" s="385"/>
      <c r="N213" s="385"/>
      <c r="O213" s="385"/>
      <c r="P213" s="385"/>
      <c r="Q213" s="385"/>
      <c r="R213" s="385"/>
      <c r="S213" s="385"/>
      <c r="T213" s="385"/>
      <c r="U213" s="385"/>
      <c r="V213" s="385"/>
      <c r="W213" s="385"/>
      <c r="X213" s="385"/>
      <c r="Y213" s="385"/>
      <c r="Z213" s="385"/>
      <c r="AA213" s="385"/>
      <c r="AB213" s="385"/>
      <c r="AC213" s="385"/>
      <c r="AD213" s="385"/>
      <c r="AE213" s="385"/>
      <c r="AF213" s="385"/>
      <c r="AG213" s="385"/>
      <c r="AH213" s="392"/>
      <c r="AI213" s="392"/>
      <c r="AJ213" s="393"/>
      <c r="AK213" s="385"/>
      <c r="AL213" s="385"/>
      <c r="AM213" s="393"/>
      <c r="AN213" s="392"/>
      <c r="AO213" s="385"/>
      <c r="AP213" s="393"/>
      <c r="AQ213" s="385"/>
      <c r="AR213" s="385"/>
      <c r="AS213" s="385"/>
      <c r="AT213" s="385"/>
      <c r="AU213" s="385"/>
      <c r="AV213" s="385"/>
      <c r="AW213" s="385"/>
      <c r="AX213" s="385"/>
      <c r="AY213" s="385"/>
      <c r="AZ213" s="385"/>
    </row>
    <row r="214" spans="1:52" ht="19.5" customHeight="1" x14ac:dyDescent="0.2">
      <c r="A214" s="385"/>
      <c r="B214" s="385"/>
      <c r="C214" s="385"/>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5"/>
      <c r="AG214" s="385"/>
      <c r="AH214" s="392"/>
      <c r="AI214" s="392"/>
      <c r="AJ214" s="393"/>
      <c r="AK214" s="385"/>
      <c r="AL214" s="385"/>
      <c r="AM214" s="393"/>
      <c r="AN214" s="392"/>
      <c r="AO214" s="385"/>
      <c r="AP214" s="393"/>
      <c r="AQ214" s="385"/>
      <c r="AR214" s="385"/>
      <c r="AS214" s="385"/>
      <c r="AT214" s="385"/>
      <c r="AU214" s="385"/>
      <c r="AV214" s="385"/>
      <c r="AW214" s="385"/>
      <c r="AX214" s="385"/>
      <c r="AY214" s="385"/>
      <c r="AZ214" s="385"/>
    </row>
    <row r="215" spans="1:52" ht="19.5" customHeight="1" x14ac:dyDescent="0.2">
      <c r="A215" s="385"/>
      <c r="B215" s="385"/>
      <c r="C215" s="385"/>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92"/>
      <c r="AI215" s="392"/>
      <c r="AJ215" s="393"/>
      <c r="AK215" s="385"/>
      <c r="AL215" s="385"/>
      <c r="AM215" s="393"/>
      <c r="AN215" s="392"/>
      <c r="AO215" s="385"/>
      <c r="AP215" s="393"/>
      <c r="AQ215" s="385"/>
      <c r="AR215" s="385"/>
      <c r="AS215" s="385"/>
      <c r="AT215" s="385"/>
      <c r="AU215" s="385"/>
      <c r="AV215" s="385"/>
      <c r="AW215" s="385"/>
      <c r="AX215" s="385"/>
      <c r="AY215" s="385"/>
      <c r="AZ215" s="385"/>
    </row>
    <row r="216" spans="1:52" ht="19.5" customHeight="1" x14ac:dyDescent="0.2">
      <c r="A216" s="385"/>
      <c r="B216" s="385"/>
      <c r="C216" s="385"/>
      <c r="D216" s="385"/>
      <c r="E216" s="385"/>
      <c r="F216" s="385"/>
      <c r="G216" s="385"/>
      <c r="H216" s="385"/>
      <c r="I216" s="385"/>
      <c r="J216" s="385"/>
      <c r="K216" s="385"/>
      <c r="L216" s="385"/>
      <c r="M216" s="385"/>
      <c r="N216" s="385"/>
      <c r="O216" s="385"/>
      <c r="P216" s="385"/>
      <c r="Q216" s="385"/>
      <c r="R216" s="385"/>
      <c r="S216" s="385"/>
      <c r="T216" s="385"/>
      <c r="U216" s="385"/>
      <c r="V216" s="385"/>
      <c r="W216" s="385"/>
      <c r="X216" s="385"/>
      <c r="Y216" s="385"/>
      <c r="Z216" s="385"/>
      <c r="AA216" s="385"/>
      <c r="AB216" s="385"/>
      <c r="AC216" s="385"/>
      <c r="AD216" s="385"/>
      <c r="AE216" s="385"/>
      <c r="AF216" s="385"/>
      <c r="AG216" s="385"/>
      <c r="AH216" s="392"/>
      <c r="AI216" s="392"/>
      <c r="AJ216" s="393"/>
      <c r="AK216" s="385"/>
      <c r="AL216" s="385"/>
      <c r="AM216" s="393"/>
      <c r="AN216" s="392"/>
      <c r="AO216" s="385"/>
      <c r="AP216" s="393"/>
      <c r="AQ216" s="385"/>
      <c r="AR216" s="385"/>
      <c r="AS216" s="385"/>
      <c r="AT216" s="385"/>
      <c r="AU216" s="385"/>
      <c r="AV216" s="385"/>
      <c r="AW216" s="385"/>
      <c r="AX216" s="385"/>
      <c r="AY216" s="385"/>
      <c r="AZ216" s="385"/>
    </row>
    <row r="217" spans="1:52" ht="19.5" customHeight="1" x14ac:dyDescent="0.2">
      <c r="A217" s="385"/>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92"/>
      <c r="AI217" s="392"/>
      <c r="AJ217" s="393"/>
      <c r="AK217" s="385"/>
      <c r="AL217" s="385"/>
      <c r="AM217" s="393"/>
      <c r="AN217" s="392"/>
      <c r="AO217" s="385"/>
      <c r="AP217" s="393"/>
      <c r="AQ217" s="385"/>
      <c r="AR217" s="385"/>
      <c r="AS217" s="385"/>
      <c r="AT217" s="385"/>
      <c r="AU217" s="385"/>
      <c r="AV217" s="385"/>
      <c r="AW217" s="385"/>
      <c r="AX217" s="385"/>
      <c r="AY217" s="385"/>
      <c r="AZ217" s="385"/>
    </row>
    <row r="218" spans="1:52" ht="19.5" customHeight="1" x14ac:dyDescent="0.2">
      <c r="A218" s="385"/>
      <c r="B218" s="385"/>
      <c r="C218" s="385"/>
      <c r="D218" s="385"/>
      <c r="E218" s="385"/>
      <c r="F218" s="385"/>
      <c r="G218" s="385"/>
      <c r="H218" s="385"/>
      <c r="I218" s="385"/>
      <c r="J218" s="385"/>
      <c r="K218" s="385"/>
      <c r="L218" s="385"/>
      <c r="M218" s="385"/>
      <c r="N218" s="385"/>
      <c r="O218" s="385"/>
      <c r="P218" s="385"/>
      <c r="Q218" s="385"/>
      <c r="R218" s="385"/>
      <c r="S218" s="385"/>
      <c r="T218" s="385"/>
      <c r="U218" s="385"/>
      <c r="V218" s="385"/>
      <c r="W218" s="385"/>
      <c r="X218" s="385"/>
      <c r="Y218" s="385"/>
      <c r="Z218" s="385"/>
      <c r="AA218" s="385"/>
      <c r="AB218" s="385"/>
      <c r="AC218" s="385"/>
      <c r="AD218" s="385"/>
      <c r="AE218" s="385"/>
      <c r="AF218" s="385"/>
      <c r="AG218" s="385"/>
      <c r="AH218" s="392"/>
      <c r="AI218" s="392"/>
      <c r="AJ218" s="393"/>
      <c r="AK218" s="385"/>
      <c r="AL218" s="385"/>
      <c r="AM218" s="393"/>
      <c r="AN218" s="392"/>
      <c r="AO218" s="385"/>
      <c r="AP218" s="393"/>
      <c r="AQ218" s="385"/>
      <c r="AR218" s="385"/>
      <c r="AS218" s="385"/>
      <c r="AT218" s="385"/>
      <c r="AU218" s="385"/>
      <c r="AV218" s="385"/>
      <c r="AW218" s="385"/>
      <c r="AX218" s="385"/>
      <c r="AY218" s="385"/>
      <c r="AZ218" s="385"/>
    </row>
    <row r="219" spans="1:52" ht="19.5" customHeight="1" x14ac:dyDescent="0.2">
      <c r="A219" s="385"/>
      <c r="B219" s="385"/>
      <c r="C219" s="385"/>
      <c r="D219" s="385"/>
      <c r="E219" s="385"/>
      <c r="F219" s="385"/>
      <c r="G219" s="385"/>
      <c r="H219" s="385"/>
      <c r="I219" s="385"/>
      <c r="J219" s="385"/>
      <c r="K219" s="385"/>
      <c r="L219" s="385"/>
      <c r="M219" s="385"/>
      <c r="N219" s="385"/>
      <c r="O219" s="385"/>
      <c r="P219" s="385"/>
      <c r="Q219" s="385"/>
      <c r="R219" s="385"/>
      <c r="S219" s="385"/>
      <c r="T219" s="385"/>
      <c r="U219" s="385"/>
      <c r="V219" s="385"/>
      <c r="W219" s="385"/>
      <c r="X219" s="385"/>
      <c r="Y219" s="385"/>
      <c r="Z219" s="385"/>
      <c r="AA219" s="385"/>
      <c r="AB219" s="385"/>
      <c r="AC219" s="385"/>
      <c r="AD219" s="385"/>
      <c r="AE219" s="385"/>
      <c r="AF219" s="385"/>
      <c r="AG219" s="385"/>
      <c r="AH219" s="392"/>
      <c r="AI219" s="392"/>
      <c r="AJ219" s="393"/>
      <c r="AK219" s="385"/>
      <c r="AL219" s="385"/>
      <c r="AM219" s="393"/>
      <c r="AN219" s="392"/>
      <c r="AO219" s="385"/>
      <c r="AP219" s="393"/>
      <c r="AQ219" s="385"/>
      <c r="AR219" s="385"/>
      <c r="AS219" s="385"/>
      <c r="AT219" s="385"/>
      <c r="AU219" s="385"/>
      <c r="AV219" s="385"/>
      <c r="AW219" s="385"/>
      <c r="AX219" s="385"/>
      <c r="AY219" s="385"/>
      <c r="AZ219" s="385"/>
    </row>
    <row r="220" spans="1:52" ht="19.5" customHeight="1" x14ac:dyDescent="0.2">
      <c r="A220" s="385"/>
      <c r="B220" s="385"/>
      <c r="C220" s="385"/>
      <c r="D220" s="385"/>
      <c r="E220" s="385"/>
      <c r="F220" s="385"/>
      <c r="G220" s="385"/>
      <c r="H220" s="385"/>
      <c r="I220" s="385"/>
      <c r="J220" s="385"/>
      <c r="K220" s="385"/>
      <c r="L220" s="385"/>
      <c r="M220" s="385"/>
      <c r="N220" s="385"/>
      <c r="O220" s="385"/>
      <c r="P220" s="385"/>
      <c r="Q220" s="385"/>
      <c r="R220" s="385"/>
      <c r="S220" s="385"/>
      <c r="T220" s="385"/>
      <c r="U220" s="385"/>
      <c r="V220" s="385"/>
      <c r="W220" s="385"/>
      <c r="X220" s="385"/>
      <c r="Y220" s="385"/>
      <c r="Z220" s="385"/>
      <c r="AA220" s="385"/>
      <c r="AB220" s="385"/>
      <c r="AC220" s="385"/>
      <c r="AD220" s="385"/>
      <c r="AE220" s="385"/>
      <c r="AF220" s="385"/>
      <c r="AG220" s="385"/>
      <c r="AH220" s="392"/>
      <c r="AI220" s="392"/>
      <c r="AJ220" s="393"/>
      <c r="AK220" s="385"/>
      <c r="AL220" s="385"/>
      <c r="AM220" s="393"/>
      <c r="AN220" s="392"/>
      <c r="AO220" s="385"/>
      <c r="AP220" s="393"/>
      <c r="AQ220" s="385"/>
      <c r="AR220" s="385"/>
      <c r="AS220" s="385"/>
      <c r="AT220" s="385"/>
      <c r="AU220" s="385"/>
      <c r="AV220" s="385"/>
      <c r="AW220" s="385"/>
      <c r="AX220" s="385"/>
      <c r="AY220" s="385"/>
      <c r="AZ220" s="385"/>
    </row>
    <row r="221" spans="1:52" ht="19.5" customHeight="1" x14ac:dyDescent="0.2">
      <c r="A221" s="385"/>
      <c r="B221" s="385"/>
      <c r="C221" s="385"/>
      <c r="D221" s="385"/>
      <c r="E221" s="385"/>
      <c r="F221" s="385"/>
      <c r="G221" s="385"/>
      <c r="H221" s="385"/>
      <c r="I221" s="385"/>
      <c r="J221" s="385"/>
      <c r="K221" s="385"/>
      <c r="L221" s="385"/>
      <c r="M221" s="385"/>
      <c r="N221" s="385"/>
      <c r="O221" s="385"/>
      <c r="P221" s="385"/>
      <c r="Q221" s="385"/>
      <c r="R221" s="385"/>
      <c r="S221" s="385"/>
      <c r="T221" s="385"/>
      <c r="U221" s="385"/>
      <c r="V221" s="385"/>
      <c r="W221" s="385"/>
      <c r="X221" s="385"/>
      <c r="Y221" s="385"/>
      <c r="Z221" s="385"/>
      <c r="AA221" s="385"/>
      <c r="AB221" s="385"/>
      <c r="AC221" s="385"/>
      <c r="AD221" s="385"/>
      <c r="AE221" s="385"/>
      <c r="AF221" s="385"/>
      <c r="AG221" s="385"/>
      <c r="AH221" s="392"/>
      <c r="AI221" s="392"/>
      <c r="AJ221" s="393"/>
      <c r="AK221" s="385"/>
      <c r="AL221" s="385"/>
      <c r="AM221" s="393"/>
      <c r="AN221" s="392"/>
      <c r="AO221" s="385"/>
      <c r="AP221" s="393"/>
      <c r="AQ221" s="385"/>
      <c r="AR221" s="385"/>
      <c r="AS221" s="385"/>
      <c r="AT221" s="385"/>
      <c r="AU221" s="385"/>
      <c r="AV221" s="385"/>
      <c r="AW221" s="385"/>
      <c r="AX221" s="385"/>
      <c r="AY221" s="385"/>
      <c r="AZ221" s="385"/>
    </row>
    <row r="222" spans="1:52" ht="19.5" customHeight="1" x14ac:dyDescent="0.2">
      <c r="A222" s="385"/>
      <c r="B222" s="385"/>
      <c r="C222" s="385"/>
      <c r="D222" s="385"/>
      <c r="E222" s="385"/>
      <c r="F222" s="385"/>
      <c r="G222" s="385"/>
      <c r="H222" s="385"/>
      <c r="I222" s="385"/>
      <c r="J222" s="385"/>
      <c r="K222" s="385"/>
      <c r="L222" s="385"/>
      <c r="M222" s="385"/>
      <c r="N222" s="385"/>
      <c r="O222" s="385"/>
      <c r="P222" s="385"/>
      <c r="Q222" s="385"/>
      <c r="R222" s="385"/>
      <c r="S222" s="385"/>
      <c r="T222" s="385"/>
      <c r="U222" s="385"/>
      <c r="V222" s="385"/>
      <c r="W222" s="385"/>
      <c r="X222" s="385"/>
      <c r="Y222" s="385"/>
      <c r="Z222" s="385"/>
      <c r="AA222" s="385"/>
      <c r="AB222" s="385"/>
      <c r="AC222" s="385"/>
      <c r="AD222" s="385"/>
      <c r="AE222" s="385"/>
      <c r="AF222" s="385"/>
      <c r="AG222" s="385"/>
      <c r="AH222" s="392"/>
      <c r="AI222" s="392"/>
      <c r="AJ222" s="393"/>
      <c r="AK222" s="385"/>
      <c r="AL222" s="385"/>
      <c r="AM222" s="393"/>
      <c r="AN222" s="392"/>
      <c r="AO222" s="385"/>
      <c r="AP222" s="393"/>
      <c r="AQ222" s="385"/>
      <c r="AR222" s="385"/>
      <c r="AS222" s="385"/>
      <c r="AT222" s="385"/>
      <c r="AU222" s="385"/>
      <c r="AV222" s="385"/>
      <c r="AW222" s="385"/>
      <c r="AX222" s="385"/>
      <c r="AY222" s="385"/>
      <c r="AZ222" s="385"/>
    </row>
    <row r="223" spans="1:52" ht="19.5" customHeight="1" x14ac:dyDescent="0.2">
      <c r="A223" s="385"/>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92"/>
      <c r="AI223" s="392"/>
      <c r="AJ223" s="393"/>
      <c r="AK223" s="385"/>
      <c r="AL223" s="385"/>
      <c r="AM223" s="393"/>
      <c r="AN223" s="392"/>
      <c r="AO223" s="385"/>
      <c r="AP223" s="393"/>
      <c r="AQ223" s="385"/>
      <c r="AR223" s="385"/>
      <c r="AS223" s="385"/>
      <c r="AT223" s="385"/>
      <c r="AU223" s="385"/>
      <c r="AV223" s="385"/>
      <c r="AW223" s="385"/>
      <c r="AX223" s="385"/>
      <c r="AY223" s="385"/>
      <c r="AZ223" s="385"/>
    </row>
    <row r="224" spans="1:52" ht="19.5" customHeight="1" x14ac:dyDescent="0.2">
      <c r="A224" s="385"/>
      <c r="B224" s="385"/>
      <c r="C224" s="385"/>
      <c r="D224" s="385"/>
      <c r="E224" s="385"/>
      <c r="F224" s="385"/>
      <c r="G224" s="385"/>
      <c r="H224" s="385"/>
      <c r="I224" s="385"/>
      <c r="J224" s="385"/>
      <c r="K224" s="385"/>
      <c r="L224" s="385"/>
      <c r="M224" s="385"/>
      <c r="N224" s="385"/>
      <c r="O224" s="385"/>
      <c r="P224" s="385"/>
      <c r="Q224" s="385"/>
      <c r="R224" s="385"/>
      <c r="S224" s="385"/>
      <c r="T224" s="385"/>
      <c r="U224" s="385"/>
      <c r="V224" s="385"/>
      <c r="W224" s="385"/>
      <c r="X224" s="385"/>
      <c r="Y224" s="385"/>
      <c r="Z224" s="385"/>
      <c r="AA224" s="385"/>
      <c r="AB224" s="385"/>
      <c r="AC224" s="385"/>
      <c r="AD224" s="385"/>
      <c r="AE224" s="385"/>
      <c r="AF224" s="385"/>
      <c r="AG224" s="385"/>
      <c r="AH224" s="392"/>
      <c r="AI224" s="392"/>
      <c r="AJ224" s="393"/>
      <c r="AK224" s="385"/>
      <c r="AL224" s="385"/>
      <c r="AM224" s="393"/>
      <c r="AN224" s="392"/>
      <c r="AO224" s="385"/>
      <c r="AP224" s="393"/>
      <c r="AQ224" s="385"/>
      <c r="AR224" s="385"/>
      <c r="AS224" s="385"/>
      <c r="AT224" s="385"/>
      <c r="AU224" s="385"/>
      <c r="AV224" s="385"/>
      <c r="AW224" s="385"/>
      <c r="AX224" s="385"/>
      <c r="AY224" s="385"/>
      <c r="AZ224" s="385"/>
    </row>
    <row r="225" spans="1:52" ht="19.5" customHeight="1" x14ac:dyDescent="0.2">
      <c r="A225" s="385"/>
      <c r="B225" s="385"/>
      <c r="C225" s="385"/>
      <c r="D225" s="385"/>
      <c r="E225" s="385"/>
      <c r="F225" s="385"/>
      <c r="G225" s="385"/>
      <c r="H225" s="385"/>
      <c r="I225" s="385"/>
      <c r="J225" s="385"/>
      <c r="K225" s="385"/>
      <c r="L225" s="385"/>
      <c r="M225" s="385"/>
      <c r="N225" s="385"/>
      <c r="O225" s="385"/>
      <c r="P225" s="385"/>
      <c r="Q225" s="385"/>
      <c r="R225" s="385"/>
      <c r="S225" s="385"/>
      <c r="T225" s="385"/>
      <c r="U225" s="385"/>
      <c r="V225" s="385"/>
      <c r="W225" s="385"/>
      <c r="X225" s="385"/>
      <c r="Y225" s="385"/>
      <c r="Z225" s="385"/>
      <c r="AA225" s="385"/>
      <c r="AB225" s="385"/>
      <c r="AC225" s="385"/>
      <c r="AD225" s="385"/>
      <c r="AE225" s="385"/>
      <c r="AF225" s="385"/>
      <c r="AG225" s="385"/>
      <c r="AH225" s="392"/>
      <c r="AI225" s="392"/>
      <c r="AJ225" s="393"/>
      <c r="AK225" s="385"/>
      <c r="AL225" s="385"/>
      <c r="AM225" s="393"/>
      <c r="AN225" s="392"/>
      <c r="AO225" s="385"/>
      <c r="AP225" s="393"/>
      <c r="AQ225" s="385"/>
      <c r="AR225" s="385"/>
      <c r="AS225" s="385"/>
      <c r="AT225" s="385"/>
      <c r="AU225" s="385"/>
      <c r="AV225" s="385"/>
      <c r="AW225" s="385"/>
      <c r="AX225" s="385"/>
      <c r="AY225" s="385"/>
      <c r="AZ225" s="385"/>
    </row>
    <row r="226" spans="1:52" ht="19.5" customHeight="1" x14ac:dyDescent="0.2">
      <c r="A226" s="385"/>
      <c r="B226" s="385"/>
      <c r="C226" s="385"/>
      <c r="D226" s="385"/>
      <c r="E226" s="385"/>
      <c r="F226" s="385"/>
      <c r="G226" s="385"/>
      <c r="H226" s="385"/>
      <c r="I226" s="385"/>
      <c r="J226" s="385"/>
      <c r="K226" s="385"/>
      <c r="L226" s="385"/>
      <c r="M226" s="385"/>
      <c r="N226" s="385"/>
      <c r="O226" s="385"/>
      <c r="P226" s="385"/>
      <c r="Q226" s="385"/>
      <c r="R226" s="385"/>
      <c r="S226" s="385"/>
      <c r="T226" s="385"/>
      <c r="U226" s="385"/>
      <c r="V226" s="385"/>
      <c r="W226" s="385"/>
      <c r="X226" s="385"/>
      <c r="Y226" s="385"/>
      <c r="Z226" s="385"/>
      <c r="AA226" s="385"/>
      <c r="AB226" s="385"/>
      <c r="AC226" s="385"/>
      <c r="AD226" s="385"/>
      <c r="AE226" s="385"/>
      <c r="AF226" s="385"/>
      <c r="AG226" s="385"/>
      <c r="AH226" s="392"/>
      <c r="AI226" s="392"/>
      <c r="AJ226" s="393"/>
      <c r="AK226" s="385"/>
      <c r="AL226" s="385"/>
      <c r="AM226" s="393"/>
      <c r="AN226" s="392"/>
      <c r="AO226" s="385"/>
      <c r="AP226" s="393"/>
      <c r="AQ226" s="385"/>
      <c r="AR226" s="385"/>
      <c r="AS226" s="385"/>
      <c r="AT226" s="385"/>
      <c r="AU226" s="385"/>
      <c r="AV226" s="385"/>
      <c r="AW226" s="385"/>
      <c r="AX226" s="385"/>
      <c r="AY226" s="385"/>
      <c r="AZ226" s="385"/>
    </row>
    <row r="227" spans="1:52" ht="19.5" customHeight="1" x14ac:dyDescent="0.2">
      <c r="A227" s="385"/>
      <c r="B227" s="385"/>
      <c r="C227" s="385"/>
      <c r="D227" s="385"/>
      <c r="E227" s="385"/>
      <c r="F227" s="385"/>
      <c r="G227" s="385"/>
      <c r="H227" s="385"/>
      <c r="I227" s="385"/>
      <c r="J227" s="385"/>
      <c r="K227" s="385"/>
      <c r="L227" s="385"/>
      <c r="M227" s="385"/>
      <c r="N227" s="385"/>
      <c r="O227" s="385"/>
      <c r="P227" s="385"/>
      <c r="Q227" s="385"/>
      <c r="R227" s="385"/>
      <c r="S227" s="385"/>
      <c r="T227" s="385"/>
      <c r="U227" s="385"/>
      <c r="V227" s="385"/>
      <c r="W227" s="385"/>
      <c r="X227" s="385"/>
      <c r="Y227" s="385"/>
      <c r="Z227" s="385"/>
      <c r="AA227" s="385"/>
      <c r="AB227" s="385"/>
      <c r="AC227" s="385"/>
      <c r="AD227" s="385"/>
      <c r="AE227" s="385"/>
      <c r="AF227" s="385"/>
      <c r="AG227" s="385"/>
      <c r="AH227" s="392"/>
      <c r="AI227" s="392"/>
      <c r="AJ227" s="393"/>
      <c r="AK227" s="385"/>
      <c r="AL227" s="385"/>
      <c r="AM227" s="393"/>
      <c r="AN227" s="392"/>
      <c r="AO227" s="385"/>
      <c r="AP227" s="393"/>
      <c r="AQ227" s="385"/>
      <c r="AR227" s="385"/>
      <c r="AS227" s="385"/>
      <c r="AT227" s="385"/>
      <c r="AU227" s="385"/>
      <c r="AV227" s="385"/>
      <c r="AW227" s="385"/>
      <c r="AX227" s="385"/>
      <c r="AY227" s="385"/>
      <c r="AZ227" s="385"/>
    </row>
    <row r="228" spans="1:52" ht="19.5" customHeight="1" x14ac:dyDescent="0.2">
      <c r="A228" s="385"/>
      <c r="B228" s="385"/>
      <c r="C228" s="385"/>
      <c r="D228" s="385"/>
      <c r="E228" s="385"/>
      <c r="F228" s="385"/>
      <c r="G228" s="385"/>
      <c r="H228" s="385"/>
      <c r="I228" s="385"/>
      <c r="J228" s="385"/>
      <c r="K228" s="385"/>
      <c r="L228" s="385"/>
      <c r="M228" s="385"/>
      <c r="N228" s="385"/>
      <c r="O228" s="385"/>
      <c r="P228" s="385"/>
      <c r="Q228" s="385"/>
      <c r="R228" s="385"/>
      <c r="S228" s="385"/>
      <c r="T228" s="385"/>
      <c r="U228" s="385"/>
      <c r="V228" s="385"/>
      <c r="W228" s="385"/>
      <c r="X228" s="385"/>
      <c r="Y228" s="385"/>
      <c r="Z228" s="385"/>
      <c r="AA228" s="385"/>
      <c r="AB228" s="385"/>
      <c r="AC228" s="385"/>
      <c r="AD228" s="385"/>
      <c r="AE228" s="385"/>
      <c r="AF228" s="385"/>
      <c r="AG228" s="385"/>
      <c r="AH228" s="392"/>
      <c r="AI228" s="392"/>
      <c r="AJ228" s="393"/>
      <c r="AK228" s="385"/>
      <c r="AL228" s="385"/>
      <c r="AM228" s="393"/>
      <c r="AN228" s="392"/>
      <c r="AO228" s="385"/>
      <c r="AP228" s="393"/>
      <c r="AQ228" s="385"/>
      <c r="AR228" s="385"/>
      <c r="AS228" s="385"/>
      <c r="AT228" s="385"/>
      <c r="AU228" s="385"/>
      <c r="AV228" s="385"/>
      <c r="AW228" s="385"/>
      <c r="AX228" s="385"/>
      <c r="AY228" s="385"/>
      <c r="AZ228" s="385"/>
    </row>
    <row r="229" spans="1:52" ht="19.5" customHeight="1" x14ac:dyDescent="0.2">
      <c r="A229" s="385"/>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92"/>
      <c r="AI229" s="392"/>
      <c r="AJ229" s="393"/>
      <c r="AK229" s="385"/>
      <c r="AL229" s="385"/>
      <c r="AM229" s="393"/>
      <c r="AN229" s="392"/>
      <c r="AO229" s="385"/>
      <c r="AP229" s="393"/>
      <c r="AQ229" s="385"/>
      <c r="AR229" s="385"/>
      <c r="AS229" s="385"/>
      <c r="AT229" s="385"/>
      <c r="AU229" s="385"/>
      <c r="AV229" s="385"/>
      <c r="AW229" s="385"/>
      <c r="AX229" s="385"/>
      <c r="AY229" s="385"/>
      <c r="AZ229" s="385"/>
    </row>
    <row r="230" spans="1:52" ht="19.5" customHeight="1" x14ac:dyDescent="0.2">
      <c r="A230" s="385"/>
      <c r="B230" s="385"/>
      <c r="C230" s="385"/>
      <c r="D230" s="385"/>
      <c r="E230" s="385"/>
      <c r="F230" s="385"/>
      <c r="G230" s="385"/>
      <c r="H230" s="385"/>
      <c r="I230" s="385"/>
      <c r="J230" s="385"/>
      <c r="K230" s="385"/>
      <c r="L230" s="385"/>
      <c r="M230" s="385"/>
      <c r="N230" s="385"/>
      <c r="O230" s="385"/>
      <c r="P230" s="385"/>
      <c r="Q230" s="385"/>
      <c r="R230" s="385"/>
      <c r="S230" s="385"/>
      <c r="T230" s="385"/>
      <c r="U230" s="385"/>
      <c r="V230" s="385"/>
      <c r="W230" s="385"/>
      <c r="X230" s="385"/>
      <c r="Y230" s="385"/>
      <c r="Z230" s="385"/>
      <c r="AA230" s="385"/>
      <c r="AB230" s="385"/>
      <c r="AC230" s="385"/>
      <c r="AD230" s="385"/>
      <c r="AE230" s="385"/>
      <c r="AF230" s="385"/>
      <c r="AG230" s="385"/>
      <c r="AH230" s="392"/>
      <c r="AI230" s="392"/>
      <c r="AJ230" s="393"/>
      <c r="AK230" s="385"/>
      <c r="AL230" s="385"/>
      <c r="AM230" s="393"/>
      <c r="AN230" s="392"/>
      <c r="AO230" s="385"/>
      <c r="AP230" s="393"/>
      <c r="AQ230" s="385"/>
      <c r="AR230" s="385"/>
      <c r="AS230" s="385"/>
      <c r="AT230" s="385"/>
      <c r="AU230" s="385"/>
      <c r="AV230" s="385"/>
      <c r="AW230" s="385"/>
      <c r="AX230" s="385"/>
      <c r="AY230" s="385"/>
      <c r="AZ230" s="385"/>
    </row>
    <row r="231" spans="1:52" ht="19.5" customHeight="1" x14ac:dyDescent="0.2">
      <c r="A231" s="385"/>
      <c r="B231" s="385"/>
      <c r="C231" s="385"/>
      <c r="D231" s="385"/>
      <c r="E231" s="385"/>
      <c r="F231" s="385"/>
      <c r="G231" s="385"/>
      <c r="H231" s="385"/>
      <c r="I231" s="385"/>
      <c r="J231" s="385"/>
      <c r="K231" s="385"/>
      <c r="L231" s="385"/>
      <c r="M231" s="385"/>
      <c r="N231" s="385"/>
      <c r="O231" s="385"/>
      <c r="P231" s="385"/>
      <c r="Q231" s="385"/>
      <c r="R231" s="385"/>
      <c r="S231" s="385"/>
      <c r="T231" s="385"/>
      <c r="U231" s="385"/>
      <c r="V231" s="385"/>
      <c r="W231" s="385"/>
      <c r="X231" s="385"/>
      <c r="Y231" s="385"/>
      <c r="Z231" s="385"/>
      <c r="AA231" s="385"/>
      <c r="AB231" s="385"/>
      <c r="AC231" s="385"/>
      <c r="AD231" s="385"/>
      <c r="AE231" s="385"/>
      <c r="AF231" s="385"/>
      <c r="AG231" s="385"/>
      <c r="AH231" s="392"/>
      <c r="AI231" s="392"/>
      <c r="AJ231" s="393"/>
      <c r="AK231" s="385"/>
      <c r="AL231" s="385"/>
      <c r="AM231" s="393"/>
      <c r="AN231" s="392"/>
      <c r="AO231" s="385"/>
      <c r="AP231" s="393"/>
      <c r="AQ231" s="385"/>
      <c r="AR231" s="385"/>
      <c r="AS231" s="385"/>
      <c r="AT231" s="385"/>
      <c r="AU231" s="385"/>
      <c r="AV231" s="385"/>
      <c r="AW231" s="385"/>
      <c r="AX231" s="385"/>
      <c r="AY231" s="385"/>
      <c r="AZ231" s="385"/>
    </row>
    <row r="232" spans="1:52" ht="19.5" customHeight="1" x14ac:dyDescent="0.2">
      <c r="A232" s="385"/>
      <c r="B232" s="385"/>
      <c r="C232" s="385"/>
      <c r="D232" s="385"/>
      <c r="E232" s="385"/>
      <c r="F232" s="385"/>
      <c r="G232" s="385"/>
      <c r="H232" s="385"/>
      <c r="I232" s="385"/>
      <c r="J232" s="385"/>
      <c r="K232" s="385"/>
      <c r="L232" s="385"/>
      <c r="M232" s="385"/>
      <c r="N232" s="385"/>
      <c r="O232" s="385"/>
      <c r="P232" s="385"/>
      <c r="Q232" s="385"/>
      <c r="R232" s="385"/>
      <c r="S232" s="385"/>
      <c r="T232" s="385"/>
      <c r="U232" s="385"/>
      <c r="V232" s="385"/>
      <c r="W232" s="385"/>
      <c r="X232" s="385"/>
      <c r="Y232" s="385"/>
      <c r="Z232" s="385"/>
      <c r="AA232" s="385"/>
      <c r="AB232" s="385"/>
      <c r="AC232" s="385"/>
      <c r="AD232" s="385"/>
      <c r="AE232" s="385"/>
      <c r="AF232" s="385"/>
      <c r="AG232" s="385"/>
      <c r="AH232" s="392"/>
      <c r="AI232" s="392"/>
      <c r="AJ232" s="393"/>
      <c r="AK232" s="385"/>
      <c r="AL232" s="385"/>
      <c r="AM232" s="393"/>
      <c r="AN232" s="392"/>
      <c r="AO232" s="385"/>
      <c r="AP232" s="393"/>
      <c r="AQ232" s="385"/>
      <c r="AR232" s="385"/>
      <c r="AS232" s="385"/>
      <c r="AT232" s="385"/>
      <c r="AU232" s="385"/>
      <c r="AV232" s="385"/>
      <c r="AW232" s="385"/>
      <c r="AX232" s="385"/>
      <c r="AY232" s="385"/>
      <c r="AZ232" s="385"/>
    </row>
    <row r="233" spans="1:52" ht="19.5" customHeight="1" x14ac:dyDescent="0.2">
      <c r="A233" s="385"/>
      <c r="B233" s="385"/>
      <c r="C233" s="385"/>
      <c r="D233" s="385"/>
      <c r="E233" s="385"/>
      <c r="F233" s="385"/>
      <c r="G233" s="385"/>
      <c r="H233" s="385"/>
      <c r="I233" s="385"/>
      <c r="J233" s="385"/>
      <c r="K233" s="385"/>
      <c r="L233" s="385"/>
      <c r="M233" s="385"/>
      <c r="N233" s="385"/>
      <c r="O233" s="385"/>
      <c r="P233" s="385"/>
      <c r="Q233" s="385"/>
      <c r="R233" s="385"/>
      <c r="S233" s="385"/>
      <c r="T233" s="385"/>
      <c r="U233" s="385"/>
      <c r="V233" s="385"/>
      <c r="W233" s="385"/>
      <c r="X233" s="385"/>
      <c r="Y233" s="385"/>
      <c r="Z233" s="385"/>
      <c r="AA233" s="385"/>
      <c r="AB233" s="385"/>
      <c r="AC233" s="385"/>
      <c r="AD233" s="385"/>
      <c r="AE233" s="385"/>
      <c r="AF233" s="385"/>
      <c r="AG233" s="385"/>
      <c r="AH233" s="392"/>
      <c r="AI233" s="392"/>
      <c r="AJ233" s="393"/>
      <c r="AK233" s="385"/>
      <c r="AL233" s="385"/>
      <c r="AM233" s="393"/>
      <c r="AN233" s="392"/>
      <c r="AO233" s="385"/>
      <c r="AP233" s="393"/>
      <c r="AQ233" s="385"/>
      <c r="AR233" s="385"/>
      <c r="AS233" s="385"/>
      <c r="AT233" s="385"/>
      <c r="AU233" s="385"/>
      <c r="AV233" s="385"/>
      <c r="AW233" s="385"/>
      <c r="AX233" s="385"/>
      <c r="AY233" s="385"/>
      <c r="AZ233" s="385"/>
    </row>
    <row r="234" spans="1:52" ht="19.5" customHeight="1" x14ac:dyDescent="0.2">
      <c r="A234" s="385"/>
      <c r="B234" s="385"/>
      <c r="C234" s="385"/>
      <c r="D234" s="385"/>
      <c r="E234" s="385"/>
      <c r="F234" s="385"/>
      <c r="G234" s="385"/>
      <c r="H234" s="385"/>
      <c r="I234" s="385"/>
      <c r="J234" s="385"/>
      <c r="K234" s="385"/>
      <c r="L234" s="385"/>
      <c r="M234" s="385"/>
      <c r="N234" s="385"/>
      <c r="O234" s="385"/>
      <c r="P234" s="385"/>
      <c r="Q234" s="385"/>
      <c r="R234" s="385"/>
      <c r="S234" s="385"/>
      <c r="T234" s="385"/>
      <c r="U234" s="385"/>
      <c r="V234" s="385"/>
      <c r="W234" s="385"/>
      <c r="X234" s="385"/>
      <c r="Y234" s="385"/>
      <c r="Z234" s="385"/>
      <c r="AA234" s="385"/>
      <c r="AB234" s="385"/>
      <c r="AC234" s="385"/>
      <c r="AD234" s="385"/>
      <c r="AE234" s="385"/>
      <c r="AF234" s="385"/>
      <c r="AG234" s="385"/>
      <c r="AH234" s="392"/>
      <c r="AI234" s="392"/>
      <c r="AJ234" s="393"/>
      <c r="AK234" s="385"/>
      <c r="AL234" s="385"/>
      <c r="AM234" s="393"/>
      <c r="AN234" s="392"/>
      <c r="AO234" s="385"/>
      <c r="AP234" s="393"/>
      <c r="AQ234" s="385"/>
      <c r="AR234" s="385"/>
      <c r="AS234" s="385"/>
      <c r="AT234" s="385"/>
      <c r="AU234" s="385"/>
      <c r="AV234" s="385"/>
      <c r="AW234" s="385"/>
      <c r="AX234" s="385"/>
      <c r="AY234" s="385"/>
      <c r="AZ234" s="385"/>
    </row>
    <row r="235" spans="1:52" ht="19.5" customHeight="1" x14ac:dyDescent="0.2">
      <c r="A235" s="385"/>
      <c r="B235" s="385"/>
      <c r="C235" s="385"/>
      <c r="D235" s="385"/>
      <c r="E235" s="385"/>
      <c r="F235" s="385"/>
      <c r="G235" s="385"/>
      <c r="H235" s="385"/>
      <c r="I235" s="385"/>
      <c r="J235" s="385"/>
      <c r="K235" s="385"/>
      <c r="L235" s="385"/>
      <c r="M235" s="385"/>
      <c r="N235" s="385"/>
      <c r="O235" s="385"/>
      <c r="P235" s="385"/>
      <c r="Q235" s="385"/>
      <c r="R235" s="385"/>
      <c r="S235" s="385"/>
      <c r="T235" s="385"/>
      <c r="U235" s="385"/>
      <c r="V235" s="385"/>
      <c r="W235" s="385"/>
      <c r="X235" s="385"/>
      <c r="Y235" s="385"/>
      <c r="Z235" s="385"/>
      <c r="AA235" s="385"/>
      <c r="AB235" s="385"/>
      <c r="AC235" s="385"/>
      <c r="AD235" s="385"/>
      <c r="AE235" s="385"/>
      <c r="AF235" s="385"/>
      <c r="AG235" s="385"/>
      <c r="AH235" s="392"/>
      <c r="AI235" s="392"/>
      <c r="AJ235" s="393"/>
      <c r="AK235" s="385"/>
      <c r="AL235" s="385"/>
      <c r="AM235" s="393"/>
      <c r="AN235" s="392"/>
      <c r="AO235" s="385"/>
      <c r="AP235" s="393"/>
      <c r="AQ235" s="385"/>
      <c r="AR235" s="385"/>
      <c r="AS235" s="385"/>
      <c r="AT235" s="385"/>
      <c r="AU235" s="385"/>
      <c r="AV235" s="385"/>
      <c r="AW235" s="385"/>
      <c r="AX235" s="385"/>
      <c r="AY235" s="385"/>
      <c r="AZ235" s="385"/>
    </row>
    <row r="236" spans="1:52" ht="19.5" customHeight="1" x14ac:dyDescent="0.2">
      <c r="A236" s="385"/>
      <c r="B236" s="385"/>
      <c r="C236" s="385"/>
      <c r="D236" s="385"/>
      <c r="E236" s="385"/>
      <c r="F236" s="385"/>
      <c r="G236" s="385"/>
      <c r="H236" s="385"/>
      <c r="I236" s="385"/>
      <c r="J236" s="385"/>
      <c r="K236" s="385"/>
      <c r="L236" s="385"/>
      <c r="M236" s="385"/>
      <c r="N236" s="385"/>
      <c r="O236" s="385"/>
      <c r="P236" s="385"/>
      <c r="Q236" s="385"/>
      <c r="R236" s="385"/>
      <c r="S236" s="385"/>
      <c r="T236" s="385"/>
      <c r="U236" s="385"/>
      <c r="V236" s="385"/>
      <c r="W236" s="385"/>
      <c r="X236" s="385"/>
      <c r="Y236" s="385"/>
      <c r="Z236" s="385"/>
      <c r="AA236" s="385"/>
      <c r="AB236" s="385"/>
      <c r="AC236" s="385"/>
      <c r="AD236" s="385"/>
      <c r="AE236" s="385"/>
      <c r="AF236" s="385"/>
      <c r="AG236" s="385"/>
      <c r="AH236" s="392"/>
      <c r="AI236" s="392"/>
      <c r="AJ236" s="393"/>
      <c r="AK236" s="385"/>
      <c r="AL236" s="385"/>
      <c r="AM236" s="393"/>
      <c r="AN236" s="392"/>
      <c r="AO236" s="385"/>
      <c r="AP236" s="393"/>
      <c r="AQ236" s="385"/>
      <c r="AR236" s="385"/>
      <c r="AS236" s="385"/>
      <c r="AT236" s="385"/>
      <c r="AU236" s="385"/>
      <c r="AV236" s="385"/>
      <c r="AW236" s="385"/>
      <c r="AX236" s="385"/>
      <c r="AY236" s="385"/>
      <c r="AZ236" s="385"/>
    </row>
    <row r="237" spans="1:52" ht="19.5" customHeight="1" x14ac:dyDescent="0.2">
      <c r="A237" s="385"/>
      <c r="B237" s="385"/>
      <c r="C237" s="385"/>
      <c r="D237" s="385"/>
      <c r="E237" s="385"/>
      <c r="F237" s="385"/>
      <c r="G237" s="385"/>
      <c r="H237" s="385"/>
      <c r="I237" s="385"/>
      <c r="J237" s="385"/>
      <c r="K237" s="385"/>
      <c r="L237" s="385"/>
      <c r="M237" s="385"/>
      <c r="N237" s="385"/>
      <c r="O237" s="385"/>
      <c r="P237" s="385"/>
      <c r="Q237" s="385"/>
      <c r="R237" s="385"/>
      <c r="S237" s="385"/>
      <c r="T237" s="385"/>
      <c r="U237" s="385"/>
      <c r="V237" s="385"/>
      <c r="W237" s="385"/>
      <c r="X237" s="385"/>
      <c r="Y237" s="385"/>
      <c r="Z237" s="385"/>
      <c r="AA237" s="385"/>
      <c r="AB237" s="385"/>
      <c r="AC237" s="385"/>
      <c r="AD237" s="385"/>
      <c r="AE237" s="385"/>
      <c r="AF237" s="385"/>
      <c r="AG237" s="385"/>
      <c r="AH237" s="392"/>
      <c r="AI237" s="392"/>
      <c r="AJ237" s="393"/>
      <c r="AK237" s="385"/>
      <c r="AL237" s="385"/>
      <c r="AM237" s="393"/>
      <c r="AN237" s="392"/>
      <c r="AO237" s="385"/>
      <c r="AP237" s="393"/>
      <c r="AQ237" s="385"/>
      <c r="AR237" s="385"/>
      <c r="AS237" s="385"/>
      <c r="AT237" s="385"/>
      <c r="AU237" s="385"/>
      <c r="AV237" s="385"/>
      <c r="AW237" s="385"/>
      <c r="AX237" s="385"/>
      <c r="AY237" s="385"/>
      <c r="AZ237" s="385"/>
    </row>
  </sheetData>
  <mergeCells count="62">
    <mergeCell ref="AR10:AR13"/>
    <mergeCell ref="AS10:AS13"/>
    <mergeCell ref="AT10:AT13"/>
    <mergeCell ref="AU10:AU13"/>
    <mergeCell ref="AQ12:AQ13"/>
    <mergeCell ref="AO12:AO13"/>
    <mergeCell ref="AP12:AP13"/>
    <mergeCell ref="A10:C10"/>
    <mergeCell ref="D10:E10"/>
    <mergeCell ref="F10:AQ10"/>
    <mergeCell ref="A14:A32"/>
    <mergeCell ref="B14:B15"/>
    <mergeCell ref="C14:C15"/>
    <mergeCell ref="D14:D15"/>
    <mergeCell ref="E14:E15"/>
    <mergeCell ref="B23:B24"/>
    <mergeCell ref="C23:C24"/>
    <mergeCell ref="D28:D30"/>
    <mergeCell ref="E28:E30"/>
    <mergeCell ref="B36:G36"/>
    <mergeCell ref="H36:K36"/>
    <mergeCell ref="B37:G37"/>
    <mergeCell ref="H37:K37"/>
    <mergeCell ref="I11:I13"/>
    <mergeCell ref="J11:J13"/>
    <mergeCell ref="K11:AM11"/>
    <mergeCell ref="L12:N12"/>
    <mergeCell ref="O12:T12"/>
    <mergeCell ref="U12:Z12"/>
    <mergeCell ref="AA12:AF12"/>
    <mergeCell ref="AG12:AM12"/>
    <mergeCell ref="D23:D24"/>
    <mergeCell ref="E23:E24"/>
    <mergeCell ref="B28:B30"/>
    <mergeCell ref="C28:C30"/>
    <mergeCell ref="A8:R8"/>
    <mergeCell ref="S8:AX8"/>
    <mergeCell ref="A9:Q9"/>
    <mergeCell ref="AV10:AV13"/>
    <mergeCell ref="AW10:AW13"/>
    <mergeCell ref="AX10:AX13"/>
    <mergeCell ref="A11:A13"/>
    <mergeCell ref="B11:B13"/>
    <mergeCell ref="C11:C13"/>
    <mergeCell ref="D11:D13"/>
    <mergeCell ref="E11:E13"/>
    <mergeCell ref="F11:F13"/>
    <mergeCell ref="G11:G13"/>
    <mergeCell ref="H11:H13"/>
    <mergeCell ref="AN11:AQ11"/>
    <mergeCell ref="AN12:AN13"/>
    <mergeCell ref="A5:R5"/>
    <mergeCell ref="S5:AX5"/>
    <mergeCell ref="A6:R6"/>
    <mergeCell ref="S6:AX6"/>
    <mergeCell ref="A7:R7"/>
    <mergeCell ref="S7:AX7"/>
    <mergeCell ref="A2:G4"/>
    <mergeCell ref="H2:AX2"/>
    <mergeCell ref="H3:AX3"/>
    <mergeCell ref="H4:AM4"/>
    <mergeCell ref="AN4:AX4"/>
  </mergeCells>
  <hyperlinks>
    <hyperlink ref="AX23" r:id="rId1" xr:uid="{00000000-0004-0000-0000-000000000000}"/>
    <hyperlink ref="AX24" r:id="rId2" xr:uid="{00000000-0004-0000-0000-000001000000}"/>
  </hyperlinks>
  <printOptions horizontalCentered="1" verticalCentered="1"/>
  <pageMargins left="0" right="0" top="0" bottom="0.55118110236220474" header="0" footer="0"/>
  <pageSetup scale="55" orientation="landscape"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336"/>
  <sheetViews>
    <sheetView showGridLines="0" topLeftCell="B1" zoomScale="78" zoomScaleNormal="78" workbookViewId="0">
      <pane xSplit="1" topLeftCell="C1" activePane="topRight" state="frozen"/>
      <selection activeCell="B8" sqref="B8"/>
      <selection pane="topRight" activeCell="M8" sqref="M8:R8"/>
    </sheetView>
  </sheetViews>
  <sheetFormatPr baseColWidth="10" defaultColWidth="14.42578125" defaultRowHeight="16.5" customHeight="1" x14ac:dyDescent="0.2"/>
  <cols>
    <col min="1" max="1" width="6.42578125" style="373" hidden="1" customWidth="1"/>
    <col min="2" max="2" width="3.5703125" style="373" customWidth="1"/>
    <col min="3" max="3" width="12.140625" style="341" customWidth="1"/>
    <col min="4" max="4" width="7.140625" style="373" customWidth="1"/>
    <col min="5" max="5" width="5.85546875" style="373" customWidth="1"/>
    <col min="6" max="6" width="5.7109375" style="373" customWidth="1"/>
    <col min="7" max="7" width="9.7109375" style="373" customWidth="1"/>
    <col min="8" max="8" width="15" style="373" customWidth="1"/>
    <col min="9" max="9" width="14.85546875" style="373" customWidth="1"/>
    <col min="10" max="10" width="18.28515625" style="373" customWidth="1"/>
    <col min="11" max="11" width="21.42578125" style="373" customWidth="1"/>
    <col min="12" max="12" width="14" style="383" customWidth="1"/>
    <col min="13" max="13" width="17.140625" style="373" customWidth="1"/>
    <col min="14" max="15" width="20.85546875" style="373" customWidth="1"/>
    <col min="16" max="16" width="18.85546875" style="373" customWidth="1"/>
    <col min="17" max="17" width="17.42578125" style="373" customWidth="1"/>
    <col min="18" max="18" width="15.5703125" style="383" customWidth="1"/>
    <col min="19" max="19" width="12.5703125" style="373" customWidth="1"/>
    <col min="20" max="20" width="20.85546875" style="373" customWidth="1"/>
    <col min="21" max="21" width="18.42578125" style="373" customWidth="1"/>
    <col min="22" max="22" width="17.28515625" style="373" customWidth="1"/>
    <col min="23" max="23" width="14" style="373" customWidth="1"/>
    <col min="24" max="24" width="13.85546875" style="383" customWidth="1"/>
    <col min="25" max="25" width="15.140625" style="373" customWidth="1"/>
    <col min="26" max="26" width="17.28515625" style="373" customWidth="1"/>
    <col min="27" max="27" width="18.140625" style="373" customWidth="1"/>
    <col min="28" max="28" width="18.28515625" style="373" customWidth="1"/>
    <col min="29" max="29" width="13.7109375" style="373" customWidth="1"/>
    <col min="30" max="30" width="16" style="383" customWidth="1"/>
    <col min="31" max="31" width="14.140625" style="383" customWidth="1"/>
    <col min="32" max="32" width="18.140625" style="383" customWidth="1"/>
    <col min="33" max="33" width="13.7109375" style="383" customWidth="1"/>
    <col min="34" max="34" width="15.42578125" style="373" customWidth="1"/>
    <col min="35" max="35" width="9.140625" style="373" customWidth="1"/>
    <col min="36" max="36" width="10" style="373" customWidth="1"/>
    <col min="37" max="37" width="17.42578125" style="373" customWidth="1"/>
    <col min="38" max="38" width="13.5703125" style="283" customWidth="1"/>
    <col min="39" max="39" width="12.85546875" style="383" customWidth="1"/>
    <col min="40" max="40" width="15" style="384" customWidth="1"/>
    <col min="41" max="41" width="12.42578125" style="373" hidden="1" customWidth="1"/>
    <col min="42" max="42" width="11.5703125" style="373" customWidth="1"/>
    <col min="43" max="43" width="8.5703125" style="373" customWidth="1"/>
    <col min="44" max="44" width="45.5703125" style="287" customWidth="1"/>
    <col min="45" max="45" width="24" style="373" customWidth="1"/>
    <col min="46" max="46" width="20" style="373" customWidth="1"/>
    <col min="47" max="47" width="17.42578125" style="373" customWidth="1"/>
    <col min="48" max="48" width="17.28515625" style="373" customWidth="1"/>
    <col min="49" max="54" width="5.42578125" style="373" customWidth="1"/>
    <col min="55" max="16384" width="14.42578125" style="373"/>
  </cols>
  <sheetData>
    <row r="1" spans="1:53" ht="16.5" customHeight="1" x14ac:dyDescent="0.2">
      <c r="A1" s="760"/>
      <c r="B1" s="761"/>
      <c r="C1" s="762"/>
      <c r="D1" s="761"/>
      <c r="E1" s="763"/>
      <c r="F1" s="772" t="s">
        <v>0</v>
      </c>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c r="AO1" s="773"/>
      <c r="AP1" s="773"/>
      <c r="AQ1" s="773"/>
      <c r="AR1" s="773"/>
      <c r="AS1" s="773"/>
      <c r="AT1" s="773"/>
      <c r="AU1" s="773"/>
      <c r="AV1" s="773"/>
      <c r="AW1" s="1"/>
    </row>
    <row r="2" spans="1:53" ht="16.5" customHeight="1" x14ac:dyDescent="0.2">
      <c r="A2" s="764"/>
      <c r="B2" s="765"/>
      <c r="C2" s="766"/>
      <c r="D2" s="765"/>
      <c r="E2" s="767"/>
      <c r="F2" s="774" t="s">
        <v>1</v>
      </c>
      <c r="G2" s="775"/>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6"/>
      <c r="AH2" s="775"/>
      <c r="AI2" s="775"/>
      <c r="AJ2" s="775"/>
      <c r="AK2" s="775"/>
      <c r="AL2" s="775"/>
      <c r="AM2" s="775"/>
      <c r="AN2" s="775"/>
      <c r="AO2" s="775"/>
      <c r="AP2" s="775"/>
      <c r="AQ2" s="775"/>
      <c r="AR2" s="775"/>
      <c r="AS2" s="775"/>
      <c r="AT2" s="775"/>
      <c r="AU2" s="775"/>
      <c r="AV2" s="775"/>
      <c r="AW2" s="1"/>
    </row>
    <row r="3" spans="1:53" ht="16.5" customHeight="1" thickBot="1" x14ac:dyDescent="0.25">
      <c r="A3" s="768"/>
      <c r="B3" s="769"/>
      <c r="C3" s="770"/>
      <c r="D3" s="769"/>
      <c r="E3" s="771"/>
      <c r="F3" s="777" t="s">
        <v>2</v>
      </c>
      <c r="G3" s="778"/>
      <c r="H3" s="778"/>
      <c r="I3" s="778"/>
      <c r="J3" s="778"/>
      <c r="K3" s="778"/>
      <c r="L3" s="778"/>
      <c r="M3" s="778"/>
      <c r="N3" s="778"/>
      <c r="O3" s="778"/>
      <c r="P3" s="778"/>
      <c r="Q3" s="778"/>
      <c r="R3" s="778"/>
      <c r="S3" s="778"/>
      <c r="T3" s="778"/>
      <c r="U3" s="778"/>
      <c r="V3" s="778"/>
      <c r="W3" s="778"/>
      <c r="X3" s="778"/>
      <c r="Y3" s="778"/>
      <c r="Z3" s="778"/>
      <c r="AA3" s="778"/>
      <c r="AB3" s="778"/>
      <c r="AC3" s="778"/>
      <c r="AD3" s="778"/>
      <c r="AE3" s="778"/>
      <c r="AF3" s="778"/>
      <c r="AG3" s="779"/>
      <c r="AH3" s="778"/>
      <c r="AI3" s="778"/>
      <c r="AJ3" s="778"/>
      <c r="AK3" s="778"/>
      <c r="AL3" s="778"/>
      <c r="AM3" s="780"/>
      <c r="AN3" s="777" t="s">
        <v>3</v>
      </c>
      <c r="AO3" s="778"/>
      <c r="AP3" s="778"/>
      <c r="AQ3" s="778"/>
      <c r="AR3" s="778"/>
      <c r="AS3" s="778"/>
      <c r="AT3" s="778"/>
      <c r="AU3" s="778"/>
      <c r="AV3" s="778"/>
      <c r="AW3" s="1"/>
    </row>
    <row r="4" spans="1:53" ht="16.5" customHeight="1" x14ac:dyDescent="0.2">
      <c r="A4" s="781" t="s">
        <v>4</v>
      </c>
      <c r="B4" s="782"/>
      <c r="C4" s="783"/>
      <c r="D4" s="782"/>
      <c r="E4" s="782"/>
      <c r="F4" s="782"/>
      <c r="G4" s="782"/>
      <c r="H4" s="782"/>
      <c r="I4" s="782"/>
      <c r="J4" s="782"/>
      <c r="K4" s="782"/>
      <c r="L4" s="782"/>
      <c r="M4" s="782"/>
      <c r="N4" s="782"/>
      <c r="O4" s="782"/>
      <c r="P4" s="784"/>
      <c r="Q4" s="785" t="s">
        <v>5</v>
      </c>
      <c r="R4" s="782"/>
      <c r="S4" s="782"/>
      <c r="T4" s="782"/>
      <c r="U4" s="782"/>
      <c r="V4" s="782"/>
      <c r="W4" s="782"/>
      <c r="X4" s="782"/>
      <c r="Y4" s="782"/>
      <c r="Z4" s="782"/>
      <c r="AA4" s="782"/>
      <c r="AB4" s="782"/>
      <c r="AC4" s="782"/>
      <c r="AD4" s="782"/>
      <c r="AE4" s="782"/>
      <c r="AF4" s="782"/>
      <c r="AG4" s="786"/>
      <c r="AH4" s="782"/>
      <c r="AI4" s="782"/>
      <c r="AJ4" s="782"/>
      <c r="AK4" s="782"/>
      <c r="AL4" s="782"/>
      <c r="AM4" s="782"/>
      <c r="AN4" s="782"/>
      <c r="AO4" s="782"/>
      <c r="AP4" s="782"/>
      <c r="AQ4" s="782"/>
      <c r="AR4" s="782"/>
      <c r="AS4" s="782"/>
      <c r="AT4" s="782"/>
      <c r="AU4" s="782"/>
      <c r="AV4" s="787"/>
      <c r="AW4" s="1"/>
    </row>
    <row r="5" spans="1:53" ht="16.5" customHeight="1" thickBot="1" x14ac:dyDescent="0.25">
      <c r="A5" s="796" t="s">
        <v>6</v>
      </c>
      <c r="B5" s="778"/>
      <c r="C5" s="797"/>
      <c r="D5" s="778"/>
      <c r="E5" s="778"/>
      <c r="F5" s="778"/>
      <c r="G5" s="778"/>
      <c r="H5" s="778"/>
      <c r="I5" s="778"/>
      <c r="J5" s="778"/>
      <c r="K5" s="778"/>
      <c r="L5" s="778"/>
      <c r="M5" s="778"/>
      <c r="N5" s="778"/>
      <c r="O5" s="778"/>
      <c r="P5" s="780"/>
      <c r="Q5" s="777" t="s">
        <v>7</v>
      </c>
      <c r="R5" s="778"/>
      <c r="S5" s="778"/>
      <c r="T5" s="778"/>
      <c r="U5" s="778"/>
      <c r="V5" s="778"/>
      <c r="W5" s="778"/>
      <c r="X5" s="778"/>
      <c r="Y5" s="778"/>
      <c r="Z5" s="778"/>
      <c r="AA5" s="778"/>
      <c r="AB5" s="778"/>
      <c r="AC5" s="778"/>
      <c r="AD5" s="778"/>
      <c r="AE5" s="778"/>
      <c r="AF5" s="778"/>
      <c r="AG5" s="779"/>
      <c r="AH5" s="778"/>
      <c r="AI5" s="778"/>
      <c r="AJ5" s="778"/>
      <c r="AK5" s="778"/>
      <c r="AL5" s="778"/>
      <c r="AM5" s="778"/>
      <c r="AN5" s="778"/>
      <c r="AO5" s="778"/>
      <c r="AP5" s="778"/>
      <c r="AQ5" s="778"/>
      <c r="AR5" s="778"/>
      <c r="AS5" s="778"/>
      <c r="AT5" s="778"/>
      <c r="AU5" s="778"/>
      <c r="AV5" s="798"/>
      <c r="AW5" s="1"/>
    </row>
    <row r="6" spans="1:53" ht="16.5" customHeight="1" thickBot="1" x14ac:dyDescent="0.25">
      <c r="A6" s="2"/>
      <c r="B6" s="2"/>
      <c r="D6" s="3"/>
      <c r="E6" s="3"/>
      <c r="F6" s="3"/>
      <c r="G6" s="3"/>
      <c r="H6" s="4"/>
      <c r="I6" s="5"/>
      <c r="J6" s="5"/>
      <c r="K6" s="5"/>
      <c r="L6" s="280"/>
      <c r="M6" s="5"/>
      <c r="N6" s="5"/>
      <c r="O6" s="5"/>
      <c r="P6" s="5"/>
      <c r="Q6" s="5"/>
      <c r="R6" s="280"/>
      <c r="S6" s="5"/>
      <c r="T6" s="5"/>
      <c r="U6" s="5"/>
      <c r="V6" s="5"/>
      <c r="W6" s="5"/>
      <c r="X6" s="280"/>
      <c r="Y6" s="5"/>
      <c r="Z6" s="4"/>
      <c r="AA6" s="4"/>
      <c r="AB6" s="4"/>
      <c r="AC6" s="4"/>
      <c r="AD6" s="38"/>
      <c r="AE6" s="38"/>
      <c r="AF6" s="38"/>
      <c r="AG6" s="38"/>
      <c r="AH6" s="4"/>
      <c r="AI6" s="4"/>
      <c r="AJ6" s="4"/>
      <c r="AK6" s="4"/>
      <c r="AM6" s="303"/>
      <c r="AN6" s="38"/>
      <c r="AO6" s="6"/>
      <c r="AP6" s="1"/>
      <c r="AQ6" s="1"/>
      <c r="AR6" s="286"/>
      <c r="AS6" s="7"/>
      <c r="AT6" s="8"/>
      <c r="AU6" s="7"/>
      <c r="AV6" s="2"/>
      <c r="AW6" s="1"/>
    </row>
    <row r="7" spans="1:53" ht="24.75" customHeight="1" thickBot="1" x14ac:dyDescent="0.25">
      <c r="A7" s="799" t="s">
        <v>8</v>
      </c>
      <c r="B7" s="802" t="s">
        <v>9</v>
      </c>
      <c r="C7" s="803"/>
      <c r="D7" s="804"/>
      <c r="E7" s="741" t="s">
        <v>10</v>
      </c>
      <c r="F7" s="741" t="s">
        <v>11</v>
      </c>
      <c r="G7" s="793" t="s">
        <v>12</v>
      </c>
      <c r="H7" s="794" t="s">
        <v>13</v>
      </c>
      <c r="I7" s="745" t="s">
        <v>15</v>
      </c>
      <c r="J7" s="746"/>
      <c r="K7" s="746"/>
      <c r="L7" s="746"/>
      <c r="M7" s="746"/>
      <c r="N7" s="746"/>
      <c r="O7" s="746"/>
      <c r="P7" s="746"/>
      <c r="Q7" s="746"/>
      <c r="R7" s="746"/>
      <c r="S7" s="746"/>
      <c r="T7" s="746"/>
      <c r="U7" s="746"/>
      <c r="V7" s="746"/>
      <c r="W7" s="746"/>
      <c r="X7" s="746"/>
      <c r="Y7" s="746"/>
      <c r="Z7" s="746"/>
      <c r="AA7" s="746"/>
      <c r="AB7" s="746"/>
      <c r="AC7" s="746"/>
      <c r="AD7" s="746"/>
      <c r="AE7" s="746"/>
      <c r="AF7" s="746"/>
      <c r="AG7" s="746"/>
      <c r="AH7" s="746"/>
      <c r="AI7" s="746"/>
      <c r="AJ7" s="746"/>
      <c r="AK7" s="790"/>
      <c r="AL7" s="745" t="s">
        <v>16</v>
      </c>
      <c r="AM7" s="746"/>
      <c r="AN7" s="746"/>
      <c r="AO7" s="746"/>
      <c r="AP7" s="741" t="s">
        <v>17</v>
      </c>
      <c r="AQ7" s="741" t="s">
        <v>18</v>
      </c>
      <c r="AR7" s="741" t="s">
        <v>19</v>
      </c>
      <c r="AS7" s="741" t="s">
        <v>638</v>
      </c>
      <c r="AT7" s="741" t="s">
        <v>639</v>
      </c>
      <c r="AU7" s="741" t="s">
        <v>20</v>
      </c>
      <c r="AV7" s="741" t="s">
        <v>21</v>
      </c>
      <c r="AW7" s="9"/>
    </row>
    <row r="8" spans="1:53" ht="24.75" customHeight="1" thickBot="1" x14ac:dyDescent="0.25">
      <c r="A8" s="800"/>
      <c r="B8" s="805"/>
      <c r="C8" s="806"/>
      <c r="D8" s="807"/>
      <c r="E8" s="742"/>
      <c r="F8" s="742"/>
      <c r="G8" s="742"/>
      <c r="H8" s="795"/>
      <c r="I8" s="745">
        <v>2016</v>
      </c>
      <c r="J8" s="746"/>
      <c r="K8" s="746"/>
      <c r="L8" s="790"/>
      <c r="M8" s="745">
        <v>2017</v>
      </c>
      <c r="N8" s="746"/>
      <c r="O8" s="746"/>
      <c r="P8" s="746"/>
      <c r="Q8" s="746"/>
      <c r="R8" s="790"/>
      <c r="S8" s="745">
        <v>2018</v>
      </c>
      <c r="T8" s="746"/>
      <c r="U8" s="746"/>
      <c r="V8" s="746"/>
      <c r="W8" s="746"/>
      <c r="X8" s="790"/>
      <c r="Y8" s="745">
        <v>2019</v>
      </c>
      <c r="Z8" s="746"/>
      <c r="AA8" s="746"/>
      <c r="AB8" s="746"/>
      <c r="AC8" s="746"/>
      <c r="AD8" s="790"/>
      <c r="AE8" s="791">
        <v>2020</v>
      </c>
      <c r="AF8" s="746"/>
      <c r="AG8" s="746"/>
      <c r="AH8" s="746"/>
      <c r="AI8" s="746"/>
      <c r="AJ8" s="746"/>
      <c r="AK8" s="792"/>
      <c r="AL8" s="745" t="s">
        <v>26</v>
      </c>
      <c r="AM8" s="746"/>
      <c r="AN8" s="746"/>
      <c r="AO8" s="746"/>
      <c r="AP8" s="788"/>
      <c r="AQ8" s="742"/>
      <c r="AR8" s="747"/>
      <c r="AS8" s="742"/>
      <c r="AT8" s="742"/>
      <c r="AU8" s="742"/>
      <c r="AV8" s="742"/>
      <c r="AW8" s="9"/>
    </row>
    <row r="9" spans="1:53" ht="48" customHeight="1" thickBot="1" x14ac:dyDescent="0.25">
      <c r="A9" s="801"/>
      <c r="B9" s="52" t="s">
        <v>27</v>
      </c>
      <c r="C9" s="342" t="s">
        <v>28</v>
      </c>
      <c r="D9" s="52" t="s">
        <v>29</v>
      </c>
      <c r="E9" s="743"/>
      <c r="F9" s="743"/>
      <c r="G9" s="743"/>
      <c r="H9" s="795"/>
      <c r="I9" s="451" t="s">
        <v>30</v>
      </c>
      <c r="J9" s="451" t="s">
        <v>31</v>
      </c>
      <c r="K9" s="451" t="s">
        <v>32</v>
      </c>
      <c r="L9" s="451" t="s">
        <v>33</v>
      </c>
      <c r="M9" s="452" t="s">
        <v>34</v>
      </c>
      <c r="N9" s="452" t="s">
        <v>35</v>
      </c>
      <c r="O9" s="452" t="s">
        <v>36</v>
      </c>
      <c r="P9" s="452" t="s">
        <v>31</v>
      </c>
      <c r="Q9" s="452" t="s">
        <v>37</v>
      </c>
      <c r="R9" s="451" t="s">
        <v>33</v>
      </c>
      <c r="S9" s="452" t="s">
        <v>34</v>
      </c>
      <c r="T9" s="452" t="s">
        <v>35</v>
      </c>
      <c r="U9" s="452" t="s">
        <v>36</v>
      </c>
      <c r="V9" s="452" t="s">
        <v>31</v>
      </c>
      <c r="W9" s="452" t="s">
        <v>37</v>
      </c>
      <c r="X9" s="452" t="s">
        <v>33</v>
      </c>
      <c r="Y9" s="451" t="s">
        <v>38</v>
      </c>
      <c r="Z9" s="451" t="s">
        <v>35</v>
      </c>
      <c r="AA9" s="451" t="s">
        <v>36</v>
      </c>
      <c r="AB9" s="451" t="s">
        <v>31</v>
      </c>
      <c r="AC9" s="453" t="s">
        <v>37</v>
      </c>
      <c r="AD9" s="454" t="s">
        <v>33</v>
      </c>
      <c r="AE9" s="454" t="s">
        <v>38</v>
      </c>
      <c r="AF9" s="454" t="s">
        <v>35</v>
      </c>
      <c r="AG9" s="454" t="s">
        <v>611</v>
      </c>
      <c r="AH9" s="454" t="s">
        <v>518</v>
      </c>
      <c r="AI9" s="454" t="s">
        <v>31</v>
      </c>
      <c r="AJ9" s="454" t="s">
        <v>37</v>
      </c>
      <c r="AK9" s="454" t="s">
        <v>33</v>
      </c>
      <c r="AL9" s="454" t="s">
        <v>39</v>
      </c>
      <c r="AM9" s="454" t="s">
        <v>508</v>
      </c>
      <c r="AN9" s="454" t="s">
        <v>509</v>
      </c>
      <c r="AO9" s="452" t="s">
        <v>40</v>
      </c>
      <c r="AP9" s="789"/>
      <c r="AQ9" s="744"/>
      <c r="AR9" s="748"/>
      <c r="AS9" s="744"/>
      <c r="AT9" s="744"/>
      <c r="AU9" s="744"/>
      <c r="AV9" s="744"/>
      <c r="AW9" s="9"/>
    </row>
    <row r="10" spans="1:53" ht="16.5" customHeight="1" x14ac:dyDescent="0.2">
      <c r="A10" s="829" t="s">
        <v>41</v>
      </c>
      <c r="B10" s="808">
        <v>1</v>
      </c>
      <c r="C10" s="811" t="s">
        <v>139</v>
      </c>
      <c r="D10" s="815" t="s">
        <v>42</v>
      </c>
      <c r="E10" s="757">
        <v>442</v>
      </c>
      <c r="F10" s="757">
        <v>179</v>
      </c>
      <c r="G10" s="448" t="s">
        <v>43</v>
      </c>
      <c r="H10" s="456">
        <f>L10+R10+X10+AD10+AH10</f>
        <v>510</v>
      </c>
      <c r="I10" s="457">
        <v>257</v>
      </c>
      <c r="J10" s="457">
        <v>257</v>
      </c>
      <c r="K10" s="457">
        <v>151</v>
      </c>
      <c r="L10" s="457">
        <v>98</v>
      </c>
      <c r="M10" s="457">
        <v>257</v>
      </c>
      <c r="N10" s="457">
        <v>257</v>
      </c>
      <c r="O10" s="457">
        <v>257</v>
      </c>
      <c r="P10" s="457">
        <v>0</v>
      </c>
      <c r="Q10" s="457">
        <v>257</v>
      </c>
      <c r="R10" s="458">
        <v>183</v>
      </c>
      <c r="S10" s="457">
        <v>580</v>
      </c>
      <c r="T10" s="457">
        <v>580</v>
      </c>
      <c r="U10" s="457">
        <v>580</v>
      </c>
      <c r="V10" s="457">
        <v>580</v>
      </c>
      <c r="W10" s="457">
        <v>580</v>
      </c>
      <c r="X10" s="457">
        <v>173</v>
      </c>
      <c r="Y10" s="459">
        <v>730</v>
      </c>
      <c r="Z10" s="459">
        <v>730</v>
      </c>
      <c r="AA10" s="459">
        <v>730</v>
      </c>
      <c r="AB10" s="459">
        <v>56</v>
      </c>
      <c r="AC10" s="459">
        <v>56</v>
      </c>
      <c r="AD10" s="459">
        <v>26</v>
      </c>
      <c r="AE10" s="459">
        <v>30</v>
      </c>
      <c r="AF10" s="459">
        <v>30</v>
      </c>
      <c r="AG10" s="459">
        <v>30</v>
      </c>
      <c r="AH10" s="459">
        <v>30</v>
      </c>
      <c r="AI10" s="459"/>
      <c r="AJ10" s="459"/>
      <c r="AK10" s="459">
        <v>9</v>
      </c>
      <c r="AL10" s="459">
        <v>1</v>
      </c>
      <c r="AM10" s="460">
        <v>1</v>
      </c>
      <c r="AN10" s="459">
        <v>9</v>
      </c>
      <c r="AO10" s="459"/>
      <c r="AP10" s="474">
        <f>AK10/AH10</f>
        <v>0.3</v>
      </c>
      <c r="AQ10" s="579">
        <f>(L10+R10+X10+AD10+AK10)/H10</f>
        <v>0.95882352941176474</v>
      </c>
      <c r="AR10" s="749" t="s">
        <v>592</v>
      </c>
      <c r="AS10" s="752" t="s">
        <v>510</v>
      </c>
      <c r="AT10" s="732" t="s">
        <v>614</v>
      </c>
      <c r="AU10" s="752" t="s">
        <v>344</v>
      </c>
      <c r="AV10" s="752" t="s">
        <v>511</v>
      </c>
      <c r="AW10" s="9"/>
      <c r="AX10" s="9"/>
    </row>
    <row r="11" spans="1:53" ht="16.5" customHeight="1" x14ac:dyDescent="0.2">
      <c r="A11" s="809"/>
      <c r="B11" s="809"/>
      <c r="C11" s="812"/>
      <c r="D11" s="809"/>
      <c r="E11" s="758"/>
      <c r="F11" s="758"/>
      <c r="G11" s="449" t="s">
        <v>44</v>
      </c>
      <c r="H11" s="461">
        <f>L11+R11+X11+AD11+AH11</f>
        <v>3237179580</v>
      </c>
      <c r="I11" s="40">
        <v>980319830</v>
      </c>
      <c r="J11" s="40">
        <v>980319830</v>
      </c>
      <c r="K11" s="40">
        <v>698270937</v>
      </c>
      <c r="L11" s="40">
        <v>498502080</v>
      </c>
      <c r="M11" s="40">
        <v>677003500</v>
      </c>
      <c r="N11" s="40">
        <v>966213600</v>
      </c>
      <c r="O11" s="40">
        <v>824705817</v>
      </c>
      <c r="P11" s="40">
        <v>823650817</v>
      </c>
      <c r="Q11" s="40">
        <v>677003500</v>
      </c>
      <c r="R11" s="57">
        <v>640468500</v>
      </c>
      <c r="S11" s="40">
        <v>1045000000</v>
      </c>
      <c r="T11" s="40">
        <v>1045000000</v>
      </c>
      <c r="U11" s="40">
        <v>1045000000</v>
      </c>
      <c r="V11" s="40">
        <v>1045000000</v>
      </c>
      <c r="W11" s="40">
        <v>904429771</v>
      </c>
      <c r="X11" s="40">
        <v>882807300</v>
      </c>
      <c r="Y11" s="40">
        <v>1428258000</v>
      </c>
      <c r="Z11" s="40">
        <v>1428258000</v>
      </c>
      <c r="AA11" s="40">
        <v>1428258000</v>
      </c>
      <c r="AB11" s="40">
        <v>1337418000</v>
      </c>
      <c r="AC11" s="40">
        <v>1221664765</v>
      </c>
      <c r="AD11" s="40">
        <v>976838700</v>
      </c>
      <c r="AE11" s="40">
        <v>243162000</v>
      </c>
      <c r="AF11" s="40">
        <v>243162000</v>
      </c>
      <c r="AG11" s="39">
        <v>243162000</v>
      </c>
      <c r="AH11" s="39">
        <v>238563000</v>
      </c>
      <c r="AI11" s="39"/>
      <c r="AJ11" s="39"/>
      <c r="AK11" s="39">
        <v>48011000</v>
      </c>
      <c r="AL11" s="40">
        <v>4719000</v>
      </c>
      <c r="AM11" s="40">
        <v>14790000</v>
      </c>
      <c r="AN11" s="40">
        <v>48011000</v>
      </c>
      <c r="AO11" s="35"/>
      <c r="AP11" s="56">
        <f>AK11/AH11</f>
        <v>0.20125082263385352</v>
      </c>
      <c r="AQ11" s="580">
        <f>(L11+R11+X11+AD11+AK11)/H11</f>
        <v>0.94113641356899946</v>
      </c>
      <c r="AR11" s="750"/>
      <c r="AS11" s="755"/>
      <c r="AT11" s="733"/>
      <c r="AU11" s="753"/>
      <c r="AV11" s="753"/>
      <c r="AW11" s="9"/>
      <c r="AX11" s="9"/>
      <c r="AY11" s="9"/>
      <c r="AZ11" s="9"/>
      <c r="BA11" s="9"/>
    </row>
    <row r="12" spans="1:53" ht="16.5" customHeight="1" x14ac:dyDescent="0.2">
      <c r="A12" s="809"/>
      <c r="B12" s="809"/>
      <c r="C12" s="813"/>
      <c r="D12" s="809"/>
      <c r="E12" s="758"/>
      <c r="F12" s="758"/>
      <c r="G12" s="450" t="s">
        <v>49</v>
      </c>
      <c r="H12" s="461">
        <f>L12+R12+X12+AD12+AH12</f>
        <v>213</v>
      </c>
      <c r="I12" s="41"/>
      <c r="J12" s="41"/>
      <c r="K12" s="41"/>
      <c r="L12" s="41"/>
      <c r="M12" s="41">
        <v>53</v>
      </c>
      <c r="N12" s="41">
        <v>53</v>
      </c>
      <c r="O12" s="41">
        <v>53</v>
      </c>
      <c r="P12" s="41">
        <v>53</v>
      </c>
      <c r="Q12" s="41">
        <v>53</v>
      </c>
      <c r="R12" s="59">
        <v>53</v>
      </c>
      <c r="S12" s="41">
        <v>74</v>
      </c>
      <c r="T12" s="41">
        <v>74</v>
      </c>
      <c r="U12" s="41">
        <v>74</v>
      </c>
      <c r="V12" s="41">
        <v>74</v>
      </c>
      <c r="W12" s="41">
        <v>74</v>
      </c>
      <c r="X12" s="41">
        <v>74</v>
      </c>
      <c r="Y12" s="41">
        <v>207</v>
      </c>
      <c r="Z12" s="41">
        <v>207</v>
      </c>
      <c r="AA12" s="41">
        <v>207</v>
      </c>
      <c r="AB12" s="41">
        <v>56</v>
      </c>
      <c r="AC12" s="41">
        <v>56</v>
      </c>
      <c r="AD12" s="41">
        <v>56</v>
      </c>
      <c r="AE12" s="41">
        <v>30</v>
      </c>
      <c r="AF12" s="41">
        <v>30</v>
      </c>
      <c r="AG12" s="41">
        <v>30</v>
      </c>
      <c r="AH12" s="41">
        <v>30</v>
      </c>
      <c r="AI12" s="60"/>
      <c r="AJ12" s="60"/>
      <c r="AK12" s="47">
        <v>30</v>
      </c>
      <c r="AL12" s="41">
        <v>5</v>
      </c>
      <c r="AM12" s="118">
        <v>10</v>
      </c>
      <c r="AN12" s="47">
        <v>30</v>
      </c>
      <c r="AO12" s="35"/>
      <c r="AP12" s="56">
        <f t="shared" ref="AP12:AP15" si="0">AK12/AH12</f>
        <v>1</v>
      </c>
      <c r="AQ12" s="580"/>
      <c r="AR12" s="751"/>
      <c r="AS12" s="756"/>
      <c r="AT12" s="734"/>
      <c r="AU12" s="754"/>
      <c r="AV12" s="754"/>
      <c r="AW12" s="9"/>
    </row>
    <row r="13" spans="1:53" ht="16.5" customHeight="1" x14ac:dyDescent="0.2">
      <c r="A13" s="809"/>
      <c r="B13" s="809"/>
      <c r="C13" s="813"/>
      <c r="D13" s="809"/>
      <c r="E13" s="758"/>
      <c r="F13" s="758"/>
      <c r="G13" s="449" t="s">
        <v>67</v>
      </c>
      <c r="H13" s="461">
        <f>L13+R13+X13+AD13+AH13</f>
        <v>986783244</v>
      </c>
      <c r="I13" s="40"/>
      <c r="J13" s="40"/>
      <c r="K13" s="40"/>
      <c r="L13" s="40"/>
      <c r="M13" s="40">
        <v>338516591</v>
      </c>
      <c r="N13" s="40">
        <v>338516591</v>
      </c>
      <c r="O13" s="40">
        <v>338516591</v>
      </c>
      <c r="P13" s="40">
        <v>338516591</v>
      </c>
      <c r="Q13" s="40">
        <v>338516591</v>
      </c>
      <c r="R13" s="57">
        <v>312631427</v>
      </c>
      <c r="S13" s="40">
        <v>219608200</v>
      </c>
      <c r="T13" s="40">
        <v>219608200</v>
      </c>
      <c r="U13" s="40">
        <v>202234533</v>
      </c>
      <c r="V13" s="40">
        <v>202234533</v>
      </c>
      <c r="W13" s="40">
        <v>202234533</v>
      </c>
      <c r="X13" s="40">
        <v>147509533</v>
      </c>
      <c r="Y13" s="40">
        <v>224602401</v>
      </c>
      <c r="Z13" s="40">
        <v>224602401</v>
      </c>
      <c r="AA13" s="40">
        <v>224602401</v>
      </c>
      <c r="AB13" s="40">
        <v>224545101</v>
      </c>
      <c r="AC13" s="40">
        <v>224545101</v>
      </c>
      <c r="AD13" s="40">
        <v>194022434</v>
      </c>
      <c r="AE13" s="34">
        <v>332619950</v>
      </c>
      <c r="AF13" s="34">
        <v>332619950</v>
      </c>
      <c r="AG13" s="34">
        <v>332619950</v>
      </c>
      <c r="AH13" s="34">
        <v>332619850</v>
      </c>
      <c r="AI13" s="61"/>
      <c r="AJ13" s="61"/>
      <c r="AK13" s="40">
        <v>249539495</v>
      </c>
      <c r="AL13" s="34">
        <v>192380880</v>
      </c>
      <c r="AM13" s="34">
        <v>208448613</v>
      </c>
      <c r="AN13" s="40">
        <v>249539495</v>
      </c>
      <c r="AO13" s="35"/>
      <c r="AP13" s="56">
        <f t="shared" si="0"/>
        <v>0.75022430260851836</v>
      </c>
      <c r="AQ13" s="580"/>
      <c r="AR13" s="750"/>
      <c r="AS13" s="755"/>
      <c r="AT13" s="733"/>
      <c r="AU13" s="753"/>
      <c r="AV13" s="753"/>
      <c r="AW13" s="13"/>
    </row>
    <row r="14" spans="1:53" ht="16.5" customHeight="1" x14ac:dyDescent="0.2">
      <c r="A14" s="809"/>
      <c r="B14" s="809"/>
      <c r="C14" s="813"/>
      <c r="D14" s="809"/>
      <c r="E14" s="758"/>
      <c r="F14" s="758"/>
      <c r="G14" s="450" t="s">
        <v>69</v>
      </c>
      <c r="H14" s="461">
        <f>H10+H12</f>
        <v>723</v>
      </c>
      <c r="I14" s="47">
        <v>257</v>
      </c>
      <c r="J14" s="47">
        <v>257</v>
      </c>
      <c r="K14" s="47">
        <v>151</v>
      </c>
      <c r="L14" s="47">
        <v>98</v>
      </c>
      <c r="M14" s="47">
        <v>310</v>
      </c>
      <c r="N14" s="47">
        <v>310</v>
      </c>
      <c r="O14" s="47">
        <v>310</v>
      </c>
      <c r="P14" s="47">
        <v>310</v>
      </c>
      <c r="Q14" s="47">
        <v>310</v>
      </c>
      <c r="R14" s="62">
        <v>236</v>
      </c>
      <c r="S14" s="47">
        <v>654</v>
      </c>
      <c r="T14" s="47">
        <v>654</v>
      </c>
      <c r="U14" s="47">
        <v>654</v>
      </c>
      <c r="V14" s="47">
        <v>654</v>
      </c>
      <c r="W14" s="47">
        <v>654</v>
      </c>
      <c r="X14" s="47">
        <v>247</v>
      </c>
      <c r="Y14" s="34">
        <f>+Y10+Y12</f>
        <v>937</v>
      </c>
      <c r="Z14" s="34">
        <v>937</v>
      </c>
      <c r="AA14" s="34">
        <f>+AA10+AA12</f>
        <v>937</v>
      </c>
      <c r="AB14" s="40">
        <f>+AB10+AB12</f>
        <v>112</v>
      </c>
      <c r="AC14" s="34">
        <f>+AC10+AC12</f>
        <v>112</v>
      </c>
      <c r="AD14" s="34">
        <f>+AD10+AD12</f>
        <v>82</v>
      </c>
      <c r="AE14" s="34">
        <f t="shared" ref="AE14:AH15" si="1">AE10+AE12</f>
        <v>60</v>
      </c>
      <c r="AF14" s="34">
        <f t="shared" si="1"/>
        <v>60</v>
      </c>
      <c r="AG14" s="34">
        <f t="shared" si="1"/>
        <v>60</v>
      </c>
      <c r="AH14" s="34">
        <f t="shared" si="1"/>
        <v>60</v>
      </c>
      <c r="AI14" s="34"/>
      <c r="AJ14" s="34"/>
      <c r="AK14" s="47">
        <f t="shared" ref="AK14" si="2">+AK10+AK12</f>
        <v>39</v>
      </c>
      <c r="AL14" s="34">
        <f t="shared" ref="AL14:AN15" si="3">+AL10+AL12</f>
        <v>6</v>
      </c>
      <c r="AM14" s="108">
        <f t="shared" si="3"/>
        <v>11</v>
      </c>
      <c r="AN14" s="47">
        <f t="shared" si="3"/>
        <v>39</v>
      </c>
      <c r="AO14" s="35"/>
      <c r="AP14" s="56">
        <f>AK14/AH14</f>
        <v>0.65</v>
      </c>
      <c r="AQ14" s="580">
        <f>(L14+R14+X14+AD14+AK14)/H14</f>
        <v>0.97095435684647302</v>
      </c>
      <c r="AR14" s="751"/>
      <c r="AS14" s="756"/>
      <c r="AT14" s="734"/>
      <c r="AU14" s="754"/>
      <c r="AV14" s="754"/>
      <c r="AW14" s="13"/>
    </row>
    <row r="15" spans="1:53" ht="16.5" customHeight="1" thickBot="1" x14ac:dyDescent="0.25">
      <c r="A15" s="810"/>
      <c r="B15" s="810"/>
      <c r="C15" s="814"/>
      <c r="D15" s="810"/>
      <c r="E15" s="759"/>
      <c r="F15" s="759"/>
      <c r="G15" s="449" t="s">
        <v>75</v>
      </c>
      <c r="H15" s="462">
        <f>L15+R15+X15+AD15+AH15</f>
        <v>4223962824</v>
      </c>
      <c r="I15" s="463">
        <v>980319830</v>
      </c>
      <c r="J15" s="463">
        <v>980319830</v>
      </c>
      <c r="K15" s="463">
        <v>698270937</v>
      </c>
      <c r="L15" s="463">
        <f>L11+L13</f>
        <v>498502080</v>
      </c>
      <c r="M15" s="463">
        <f>+M11+M13</f>
        <v>1015520091</v>
      </c>
      <c r="N15" s="463">
        <v>1304730191</v>
      </c>
      <c r="O15" s="463">
        <v>1163222408</v>
      </c>
      <c r="P15" s="463">
        <v>1162167408</v>
      </c>
      <c r="Q15" s="463">
        <v>1162167408</v>
      </c>
      <c r="R15" s="464">
        <f>R11+R13</f>
        <v>953099927</v>
      </c>
      <c r="S15" s="463">
        <v>1264608200</v>
      </c>
      <c r="T15" s="463">
        <v>1264608200</v>
      </c>
      <c r="U15" s="463">
        <v>1247234533</v>
      </c>
      <c r="V15" s="463">
        <v>1247234533</v>
      </c>
      <c r="W15" s="463">
        <v>1106664304</v>
      </c>
      <c r="X15" s="463">
        <v>1030316833</v>
      </c>
      <c r="Y15" s="463">
        <f>Y11+Y13</f>
        <v>1652860401</v>
      </c>
      <c r="Z15" s="463">
        <v>1652860401</v>
      </c>
      <c r="AA15" s="463">
        <f>AA11+AA13</f>
        <v>1652860401</v>
      </c>
      <c r="AB15" s="463">
        <f>+AB11+AB13</f>
        <v>1561963101</v>
      </c>
      <c r="AC15" s="463">
        <f>+AC11+AC13</f>
        <v>1446209866</v>
      </c>
      <c r="AD15" s="465">
        <f>+AD11+AD13</f>
        <v>1170861134</v>
      </c>
      <c r="AE15" s="463">
        <f t="shared" si="1"/>
        <v>575781950</v>
      </c>
      <c r="AF15" s="463">
        <f t="shared" si="1"/>
        <v>575781950</v>
      </c>
      <c r="AG15" s="463">
        <f t="shared" si="1"/>
        <v>575781950</v>
      </c>
      <c r="AH15" s="463">
        <f t="shared" si="1"/>
        <v>571182850</v>
      </c>
      <c r="AI15" s="463"/>
      <c r="AJ15" s="463"/>
      <c r="AK15" s="465">
        <f>+AK11+AK13</f>
        <v>297550495</v>
      </c>
      <c r="AL15" s="463">
        <f t="shared" si="3"/>
        <v>197099880</v>
      </c>
      <c r="AM15" s="463">
        <f t="shared" si="3"/>
        <v>223238613</v>
      </c>
      <c r="AN15" s="465">
        <f t="shared" si="3"/>
        <v>297550495</v>
      </c>
      <c r="AO15" s="463"/>
      <c r="AP15" s="581">
        <f t="shared" si="0"/>
        <v>0.52093737583332556</v>
      </c>
      <c r="AQ15" s="582">
        <f>(L15+R15+X15+AD15+AK15)/H15</f>
        <v>0.93521904278009815</v>
      </c>
      <c r="AR15" s="750"/>
      <c r="AS15" s="755"/>
      <c r="AT15" s="733"/>
      <c r="AU15" s="753"/>
      <c r="AV15" s="753"/>
      <c r="AW15" s="13"/>
    </row>
    <row r="16" spans="1:53" ht="16.5" customHeight="1" x14ac:dyDescent="0.2">
      <c r="A16" s="829" t="s">
        <v>41</v>
      </c>
      <c r="B16" s="808">
        <v>2</v>
      </c>
      <c r="C16" s="811" t="s">
        <v>77</v>
      </c>
      <c r="D16" s="815" t="s">
        <v>42</v>
      </c>
      <c r="E16" s="757">
        <v>447</v>
      </c>
      <c r="F16" s="757">
        <v>179</v>
      </c>
      <c r="G16" s="450" t="s">
        <v>43</v>
      </c>
      <c r="H16" s="479">
        <f>L16+R16+X16+AD16+AH16</f>
        <v>0.88340000000000007</v>
      </c>
      <c r="I16" s="468">
        <v>0.125</v>
      </c>
      <c r="J16" s="468">
        <v>0.125</v>
      </c>
      <c r="K16" s="469">
        <v>0.104</v>
      </c>
      <c r="L16" s="469">
        <v>0.104</v>
      </c>
      <c r="M16" s="468">
        <v>0.25</v>
      </c>
      <c r="N16" s="468">
        <v>0.25</v>
      </c>
      <c r="O16" s="468">
        <v>0.25</v>
      </c>
      <c r="P16" s="468">
        <v>0.25</v>
      </c>
      <c r="Q16" s="468">
        <v>0.25</v>
      </c>
      <c r="R16" s="470">
        <v>0.25</v>
      </c>
      <c r="S16" s="468">
        <v>0.2</v>
      </c>
      <c r="T16" s="468">
        <v>0.2</v>
      </c>
      <c r="U16" s="468">
        <v>0.2</v>
      </c>
      <c r="V16" s="468">
        <v>0.2</v>
      </c>
      <c r="W16" s="468">
        <v>0.2</v>
      </c>
      <c r="X16" s="468">
        <v>0.19</v>
      </c>
      <c r="Y16" s="471">
        <v>0.25</v>
      </c>
      <c r="Z16" s="471">
        <v>0.25</v>
      </c>
      <c r="AA16" s="471">
        <v>0.25</v>
      </c>
      <c r="AB16" s="471">
        <v>0.25</v>
      </c>
      <c r="AC16" s="471">
        <v>0.25</v>
      </c>
      <c r="AD16" s="472">
        <v>0.24940000000000001</v>
      </c>
      <c r="AE16" s="473">
        <v>0.09</v>
      </c>
      <c r="AF16" s="473">
        <v>0.09</v>
      </c>
      <c r="AG16" s="473">
        <v>0.09</v>
      </c>
      <c r="AH16" s="473">
        <v>0.09</v>
      </c>
      <c r="AI16" s="459"/>
      <c r="AJ16" s="459"/>
      <c r="AK16" s="583">
        <v>7.3599999999999999E-2</v>
      </c>
      <c r="AL16" s="472">
        <v>6.0109999999999997E-2</v>
      </c>
      <c r="AM16" s="474" t="s">
        <v>507</v>
      </c>
      <c r="AN16" s="583">
        <v>7.3599999999999999E-2</v>
      </c>
      <c r="AO16" s="475"/>
      <c r="AP16" s="474">
        <f>AK16/AH16</f>
        <v>0.81777777777777783</v>
      </c>
      <c r="AQ16" s="579">
        <f>(L16+R16+X16+AD16+AK16)/H16</f>
        <v>0.98143536336880244</v>
      </c>
      <c r="AR16" s="825" t="s">
        <v>532</v>
      </c>
      <c r="AS16" s="828" t="s">
        <v>529</v>
      </c>
      <c r="AT16" s="732" t="s">
        <v>614</v>
      </c>
      <c r="AU16" s="738" t="s">
        <v>527</v>
      </c>
      <c r="AV16" s="816" t="s">
        <v>528</v>
      </c>
      <c r="AW16" s="9"/>
      <c r="AX16" s="9"/>
    </row>
    <row r="17" spans="1:53" ht="16.5" customHeight="1" x14ac:dyDescent="0.2">
      <c r="A17" s="809"/>
      <c r="B17" s="809"/>
      <c r="C17" s="812"/>
      <c r="D17" s="809"/>
      <c r="E17" s="758"/>
      <c r="F17" s="758"/>
      <c r="G17" s="449" t="s">
        <v>44</v>
      </c>
      <c r="H17" s="461">
        <f>L17+R17+X17+AD17+AH17</f>
        <v>11390931743</v>
      </c>
      <c r="I17" s="40">
        <v>2095548874</v>
      </c>
      <c r="J17" s="40">
        <v>2095548874</v>
      </c>
      <c r="K17" s="40">
        <v>1751278137</v>
      </c>
      <c r="L17" s="40">
        <v>1366271624</v>
      </c>
      <c r="M17" s="40">
        <v>2898320586</v>
      </c>
      <c r="N17" s="40">
        <v>3059857400</v>
      </c>
      <c r="O17" s="40">
        <v>2772311400</v>
      </c>
      <c r="P17" s="40">
        <v>2772311400</v>
      </c>
      <c r="Q17" s="40">
        <v>2898320586</v>
      </c>
      <c r="R17" s="57">
        <v>2681992852</v>
      </c>
      <c r="S17" s="40">
        <v>3099489000</v>
      </c>
      <c r="T17" s="40">
        <v>3099489000</v>
      </c>
      <c r="U17" s="40">
        <v>3099489000</v>
      </c>
      <c r="V17" s="40">
        <v>3099489000</v>
      </c>
      <c r="W17" s="40">
        <v>3034718100</v>
      </c>
      <c r="X17" s="40">
        <v>2914460600</v>
      </c>
      <c r="Y17" s="40">
        <v>3327591000</v>
      </c>
      <c r="Z17" s="40">
        <v>3327591000</v>
      </c>
      <c r="AA17" s="40">
        <v>3327591000</v>
      </c>
      <c r="AB17" s="40">
        <v>3327591000</v>
      </c>
      <c r="AC17" s="40">
        <v>3214731000</v>
      </c>
      <c r="AD17" s="40">
        <v>2418050667</v>
      </c>
      <c r="AE17" s="40">
        <v>2194668000</v>
      </c>
      <c r="AF17" s="40">
        <v>2194668000</v>
      </c>
      <c r="AG17" s="40">
        <v>2194668000</v>
      </c>
      <c r="AH17" s="40">
        <v>2010156000</v>
      </c>
      <c r="AI17" s="35"/>
      <c r="AJ17" s="35"/>
      <c r="AK17" s="44">
        <v>439004000</v>
      </c>
      <c r="AL17" s="40">
        <v>72856000</v>
      </c>
      <c r="AM17" s="40">
        <v>295984000</v>
      </c>
      <c r="AN17" s="44">
        <v>439004000</v>
      </c>
      <c r="AO17" s="35"/>
      <c r="AP17" s="56">
        <f>AK17/AH17</f>
        <v>0.21839300034425188</v>
      </c>
      <c r="AQ17" s="580">
        <f>(L17+R17+X17+AD17+AK17)/H17</f>
        <v>0.86206993111292141</v>
      </c>
      <c r="AR17" s="826"/>
      <c r="AS17" s="739"/>
      <c r="AT17" s="733"/>
      <c r="AU17" s="739"/>
      <c r="AV17" s="739"/>
      <c r="AW17" s="9"/>
      <c r="AX17" s="9"/>
      <c r="AY17" s="9"/>
      <c r="AZ17" s="9"/>
      <c r="BA17" s="9"/>
    </row>
    <row r="18" spans="1:53" ht="16.5" customHeight="1" x14ac:dyDescent="0.2">
      <c r="A18" s="809"/>
      <c r="B18" s="809"/>
      <c r="C18" s="813"/>
      <c r="D18" s="809"/>
      <c r="E18" s="758"/>
      <c r="F18" s="758"/>
      <c r="G18" s="450" t="s">
        <v>49</v>
      </c>
      <c r="H18" s="476">
        <v>0.12</v>
      </c>
      <c r="I18" s="105"/>
      <c r="J18" s="105"/>
      <c r="K18" s="105"/>
      <c r="L18" s="36"/>
      <c r="M18" s="36"/>
      <c r="N18" s="36"/>
      <c r="O18" s="36"/>
      <c r="P18" s="36"/>
      <c r="Q18" s="36"/>
      <c r="R18" s="104"/>
      <c r="S18" s="36">
        <v>7.0999999999999994E-2</v>
      </c>
      <c r="T18" s="36">
        <v>7.0999999999999994E-2</v>
      </c>
      <c r="U18" s="36">
        <v>7.0000000000000007E-2</v>
      </c>
      <c r="V18" s="36">
        <v>7.0000000000000007E-2</v>
      </c>
      <c r="W18" s="36">
        <v>7.0000000000000007E-2</v>
      </c>
      <c r="X18" s="36">
        <v>7.0000000000000007E-2</v>
      </c>
      <c r="Y18" s="36">
        <v>0.01</v>
      </c>
      <c r="Z18" s="36">
        <v>0.01</v>
      </c>
      <c r="AA18" s="36">
        <v>0.01</v>
      </c>
      <c r="AB18" s="36">
        <v>0.01</v>
      </c>
      <c r="AC18" s="36">
        <v>0.01</v>
      </c>
      <c r="AD18" s="36">
        <v>0.01</v>
      </c>
      <c r="AE18" s="69">
        <v>3.6999999999999998E-2</v>
      </c>
      <c r="AF18" s="69">
        <v>3.6999999999999998E-2</v>
      </c>
      <c r="AG18" s="69">
        <v>3.6999999999999998E-2</v>
      </c>
      <c r="AH18" s="69">
        <v>3.6999999999999998E-2</v>
      </c>
      <c r="AI18" s="60"/>
      <c r="AJ18" s="60"/>
      <c r="AK18" s="42">
        <v>3.6999999999999998E-2</v>
      </c>
      <c r="AL18" s="284">
        <v>0</v>
      </c>
      <c r="AM18" s="121">
        <v>0</v>
      </c>
      <c r="AN18" s="42">
        <v>3.6999999999999998E-2</v>
      </c>
      <c r="AO18" s="35"/>
      <c r="AP18" s="56">
        <f t="shared" ref="AP18:AP19" si="4">AK18/AH18</f>
        <v>1</v>
      </c>
      <c r="AQ18" s="580"/>
      <c r="AR18" s="827"/>
      <c r="AS18" s="740"/>
      <c r="AT18" s="734"/>
      <c r="AU18" s="740"/>
      <c r="AV18" s="740"/>
      <c r="AW18" s="13"/>
    </row>
    <row r="19" spans="1:53" ht="16.5" customHeight="1" x14ac:dyDescent="0.2">
      <c r="A19" s="809"/>
      <c r="B19" s="809"/>
      <c r="C19" s="813"/>
      <c r="D19" s="809"/>
      <c r="E19" s="758"/>
      <c r="F19" s="758"/>
      <c r="G19" s="449" t="s">
        <v>67</v>
      </c>
      <c r="H19" s="461">
        <f>L19+R19+X19+AD19+AH19</f>
        <v>2952599117</v>
      </c>
      <c r="I19" s="40"/>
      <c r="J19" s="40"/>
      <c r="K19" s="40"/>
      <c r="L19" s="40"/>
      <c r="M19" s="40">
        <v>761454023</v>
      </c>
      <c r="N19" s="40">
        <v>761454023</v>
      </c>
      <c r="O19" s="40">
        <v>761454023</v>
      </c>
      <c r="P19" s="40">
        <v>761454023</v>
      </c>
      <c r="Q19" s="40">
        <v>761336350</v>
      </c>
      <c r="R19" s="57">
        <v>753551714</v>
      </c>
      <c r="S19" s="40">
        <v>937258891</v>
      </c>
      <c r="T19" s="40">
        <v>937258891</v>
      </c>
      <c r="U19" s="40">
        <v>842480522</v>
      </c>
      <c r="V19" s="40">
        <v>840291522</v>
      </c>
      <c r="W19" s="40">
        <v>840291521</v>
      </c>
      <c r="X19" s="40">
        <v>728394654</v>
      </c>
      <c r="Y19" s="40">
        <v>668037147</v>
      </c>
      <c r="Z19" s="40">
        <v>668037147</v>
      </c>
      <c r="AA19" s="40">
        <v>668037147</v>
      </c>
      <c r="AB19" s="40">
        <v>660997981</v>
      </c>
      <c r="AC19" s="40">
        <v>660997981</v>
      </c>
      <c r="AD19" s="40">
        <v>542696081</v>
      </c>
      <c r="AE19" s="40">
        <v>944355068</v>
      </c>
      <c r="AF19" s="40">
        <v>944355068</v>
      </c>
      <c r="AG19" s="339">
        <v>927995868</v>
      </c>
      <c r="AH19" s="40">
        <v>927956668</v>
      </c>
      <c r="AI19" s="61"/>
      <c r="AJ19" s="61"/>
      <c r="AK19" s="40">
        <v>474915502</v>
      </c>
      <c r="AL19" s="40">
        <v>419025118</v>
      </c>
      <c r="AM19" s="40">
        <v>577933468</v>
      </c>
      <c r="AN19" s="40">
        <v>474915502</v>
      </c>
      <c r="AO19" s="35"/>
      <c r="AP19" s="56">
        <f t="shared" si="4"/>
        <v>0.51178629172800982</v>
      </c>
      <c r="AQ19" s="580"/>
      <c r="AR19" s="826"/>
      <c r="AS19" s="739"/>
      <c r="AT19" s="733"/>
      <c r="AU19" s="739"/>
      <c r="AV19" s="739"/>
      <c r="AW19" s="13"/>
    </row>
    <row r="20" spans="1:53" ht="16.5" customHeight="1" x14ac:dyDescent="0.2">
      <c r="A20" s="809"/>
      <c r="B20" s="809"/>
      <c r="C20" s="813"/>
      <c r="D20" s="809"/>
      <c r="E20" s="758"/>
      <c r="F20" s="758"/>
      <c r="G20" s="450" t="s">
        <v>69</v>
      </c>
      <c r="H20" s="476">
        <f>H16+H18</f>
        <v>1.0034000000000001</v>
      </c>
      <c r="I20" s="68">
        <v>0.125</v>
      </c>
      <c r="J20" s="68">
        <v>0.125</v>
      </c>
      <c r="K20" s="68">
        <v>0.104</v>
      </c>
      <c r="L20" s="71">
        <v>0.104</v>
      </c>
      <c r="M20" s="68">
        <v>0.25</v>
      </c>
      <c r="N20" s="68">
        <v>0.25</v>
      </c>
      <c r="O20" s="68">
        <v>0.25</v>
      </c>
      <c r="P20" s="68">
        <v>0.25</v>
      </c>
      <c r="Q20" s="68">
        <v>0.25</v>
      </c>
      <c r="R20" s="72">
        <v>0.25</v>
      </c>
      <c r="S20" s="68">
        <v>0.27100000000000002</v>
      </c>
      <c r="T20" s="68">
        <v>0.27100000000000002</v>
      </c>
      <c r="U20" s="68">
        <v>0.27100000000000002</v>
      </c>
      <c r="V20" s="68">
        <v>0.27100000000000002</v>
      </c>
      <c r="W20" s="68">
        <v>0.27</v>
      </c>
      <c r="X20" s="68">
        <v>0.26</v>
      </c>
      <c r="Y20" s="43">
        <f>+Y16+Y18</f>
        <v>0.26</v>
      </c>
      <c r="Z20" s="43">
        <v>0.26</v>
      </c>
      <c r="AA20" s="43">
        <f>+AA16+AA18</f>
        <v>0.26</v>
      </c>
      <c r="AB20" s="68">
        <f>AB16+AB18</f>
        <v>0.26</v>
      </c>
      <c r="AC20" s="68">
        <f>+AC16+AC18</f>
        <v>0.26</v>
      </c>
      <c r="AD20" s="42">
        <f>+AD16+AD18</f>
        <v>0.25940000000000002</v>
      </c>
      <c r="AE20" s="69">
        <f t="shared" ref="AE20:AH21" si="5">AE16+AE18</f>
        <v>0.127</v>
      </c>
      <c r="AF20" s="69">
        <f t="shared" si="5"/>
        <v>0.127</v>
      </c>
      <c r="AG20" s="340">
        <f t="shared" si="5"/>
        <v>0.127</v>
      </c>
      <c r="AH20" s="69">
        <f t="shared" si="5"/>
        <v>0.127</v>
      </c>
      <c r="AI20" s="34"/>
      <c r="AJ20" s="34"/>
      <c r="AK20" s="58">
        <f>+AK16+AK18</f>
        <v>0.1106</v>
      </c>
      <c r="AL20" s="289">
        <f>+AL16+AL18</f>
        <v>6.0109999999999997E-2</v>
      </c>
      <c r="AM20" s="289">
        <v>0.11070000000000001</v>
      </c>
      <c r="AN20" s="58">
        <f>+AN16+AN18</f>
        <v>0.1106</v>
      </c>
      <c r="AO20" s="35"/>
      <c r="AP20" s="56">
        <f>AK20/AH20</f>
        <v>0.87086614173228349</v>
      </c>
      <c r="AQ20" s="580">
        <f>(L20+R20+X20+AD20+AK20)/H20</f>
        <v>0.98066573649591382</v>
      </c>
      <c r="AR20" s="827"/>
      <c r="AS20" s="740"/>
      <c r="AT20" s="734"/>
      <c r="AU20" s="740"/>
      <c r="AV20" s="740"/>
      <c r="AW20" s="13"/>
    </row>
    <row r="21" spans="1:53" ht="16.5" customHeight="1" thickBot="1" x14ac:dyDescent="0.25">
      <c r="A21" s="810"/>
      <c r="B21" s="810"/>
      <c r="C21" s="814"/>
      <c r="D21" s="810"/>
      <c r="E21" s="759"/>
      <c r="F21" s="759"/>
      <c r="G21" s="449" t="s">
        <v>75</v>
      </c>
      <c r="H21" s="462">
        <f>L21+R21+X21+AD21+AH21</f>
        <v>14343530860</v>
      </c>
      <c r="I21" s="463">
        <v>2095548874</v>
      </c>
      <c r="J21" s="463">
        <v>2095548874</v>
      </c>
      <c r="K21" s="463">
        <v>1751278137</v>
      </c>
      <c r="L21" s="463">
        <v>1366271624</v>
      </c>
      <c r="M21" s="463">
        <f>+M17+M19</f>
        <v>3659774609</v>
      </c>
      <c r="N21" s="463">
        <v>3821311423</v>
      </c>
      <c r="O21" s="463">
        <v>3533765423</v>
      </c>
      <c r="P21" s="463">
        <v>3533765423</v>
      </c>
      <c r="Q21" s="463">
        <v>3533765423</v>
      </c>
      <c r="R21" s="464">
        <v>3435544566</v>
      </c>
      <c r="S21" s="463">
        <v>4036747891</v>
      </c>
      <c r="T21" s="463">
        <v>4036747891</v>
      </c>
      <c r="U21" s="463">
        <v>3941969522</v>
      </c>
      <c r="V21" s="463">
        <v>3939780522</v>
      </c>
      <c r="W21" s="463">
        <v>3875009621</v>
      </c>
      <c r="X21" s="463">
        <v>3642855254</v>
      </c>
      <c r="Y21" s="463">
        <f>Y17+Y19</f>
        <v>3995628147</v>
      </c>
      <c r="Z21" s="463">
        <v>3995628147</v>
      </c>
      <c r="AA21" s="463">
        <f>AA17+AA19</f>
        <v>3995628147</v>
      </c>
      <c r="AB21" s="463">
        <f>+AB17+AB19</f>
        <v>3988588981</v>
      </c>
      <c r="AC21" s="463">
        <f>+AC17+AC19</f>
        <v>3875728981</v>
      </c>
      <c r="AD21" s="465">
        <f>+AD17+AD19</f>
        <v>2960746748</v>
      </c>
      <c r="AE21" s="463">
        <f t="shared" si="5"/>
        <v>3139023068</v>
      </c>
      <c r="AF21" s="463">
        <f t="shared" si="5"/>
        <v>3139023068</v>
      </c>
      <c r="AG21" s="477">
        <f t="shared" si="5"/>
        <v>3122663868</v>
      </c>
      <c r="AH21" s="463">
        <f t="shared" si="5"/>
        <v>2938112668</v>
      </c>
      <c r="AI21" s="463"/>
      <c r="AJ21" s="463"/>
      <c r="AK21" s="465">
        <f>+AK17+AK19</f>
        <v>913919502</v>
      </c>
      <c r="AL21" s="463">
        <f>+AL19+AL17</f>
        <v>491881118</v>
      </c>
      <c r="AM21" s="478">
        <f>+AM17+AM19</f>
        <v>873917468</v>
      </c>
      <c r="AN21" s="465">
        <f>+AN17+AN19</f>
        <v>913919502</v>
      </c>
      <c r="AO21" s="463"/>
      <c r="AP21" s="581">
        <f t="shared" ref="AP21" si="6">AK21/AH21</f>
        <v>0.31105665618402351</v>
      </c>
      <c r="AQ21" s="582">
        <f>(L21+R21+X21+AD21+AK21)/H21</f>
        <v>0.85887762324652606</v>
      </c>
      <c r="AR21" s="826"/>
      <c r="AS21" s="739"/>
      <c r="AT21" s="733"/>
      <c r="AU21" s="739"/>
      <c r="AV21" s="739"/>
      <c r="AW21" s="13"/>
    </row>
    <row r="22" spans="1:53" ht="16.5" customHeight="1" x14ac:dyDescent="0.2">
      <c r="A22" s="757" t="s">
        <v>41</v>
      </c>
      <c r="B22" s="817">
        <v>3</v>
      </c>
      <c r="C22" s="818" t="s">
        <v>94</v>
      </c>
      <c r="D22" s="757" t="s">
        <v>95</v>
      </c>
      <c r="E22" s="757">
        <v>459</v>
      </c>
      <c r="F22" s="757">
        <v>179</v>
      </c>
      <c r="G22" s="12" t="s">
        <v>43</v>
      </c>
      <c r="H22" s="101">
        <v>1</v>
      </c>
      <c r="I22" s="65">
        <v>1</v>
      </c>
      <c r="J22" s="65">
        <v>1</v>
      </c>
      <c r="K22" s="65">
        <v>1</v>
      </c>
      <c r="L22" s="73">
        <v>0.79059999999999997</v>
      </c>
      <c r="M22" s="65">
        <v>1</v>
      </c>
      <c r="N22" s="65">
        <v>1</v>
      </c>
      <c r="O22" s="65">
        <v>1</v>
      </c>
      <c r="P22" s="65">
        <v>1</v>
      </c>
      <c r="Q22" s="65">
        <v>1</v>
      </c>
      <c r="R22" s="455">
        <v>1</v>
      </c>
      <c r="S22" s="65">
        <v>1</v>
      </c>
      <c r="T22" s="65">
        <v>1</v>
      </c>
      <c r="U22" s="65">
        <v>1</v>
      </c>
      <c r="V22" s="65">
        <v>1</v>
      </c>
      <c r="W22" s="65">
        <v>1</v>
      </c>
      <c r="X22" s="65">
        <v>1</v>
      </c>
      <c r="Y22" s="338">
        <v>1</v>
      </c>
      <c r="Z22" s="338">
        <v>1</v>
      </c>
      <c r="AA22" s="338">
        <v>1</v>
      </c>
      <c r="AB22" s="338">
        <v>1</v>
      </c>
      <c r="AC22" s="338">
        <v>1</v>
      </c>
      <c r="AD22" s="466">
        <v>0.9</v>
      </c>
      <c r="AE22" s="338">
        <v>1</v>
      </c>
      <c r="AF22" s="338">
        <v>1</v>
      </c>
      <c r="AG22" s="467">
        <v>1</v>
      </c>
      <c r="AH22" s="101">
        <v>1</v>
      </c>
      <c r="AI22" s="338"/>
      <c r="AJ22" s="338"/>
      <c r="AK22" s="56">
        <v>0.1666</v>
      </c>
      <c r="AL22" s="338">
        <v>7.6899999999999996E-2</v>
      </c>
      <c r="AM22" s="338">
        <v>0.08</v>
      </c>
      <c r="AN22" s="56">
        <v>0.1666</v>
      </c>
      <c r="AO22" s="119"/>
      <c r="AP22" s="56">
        <f>AK22/AH22</f>
        <v>0.1666</v>
      </c>
      <c r="AQ22" s="584">
        <f>(L22+R22+X22+AD22+AK22)/5</f>
        <v>0.7714399999999999</v>
      </c>
      <c r="AR22" s="735" t="s">
        <v>581</v>
      </c>
      <c r="AS22" s="822" t="s">
        <v>630</v>
      </c>
      <c r="AT22" s="732" t="s">
        <v>614</v>
      </c>
      <c r="AU22" s="738" t="s">
        <v>580</v>
      </c>
      <c r="AV22" s="738" t="s">
        <v>528</v>
      </c>
      <c r="AW22" s="9"/>
      <c r="AX22" s="9"/>
    </row>
    <row r="23" spans="1:53" ht="16.5" customHeight="1" x14ac:dyDescent="0.2">
      <c r="A23" s="758"/>
      <c r="B23" s="758"/>
      <c r="C23" s="819"/>
      <c r="D23" s="758"/>
      <c r="E23" s="758"/>
      <c r="F23" s="758"/>
      <c r="G23" s="11" t="s">
        <v>44</v>
      </c>
      <c r="H23" s="461">
        <f>L23+R23+X23+AD23+AH23</f>
        <v>2074184492.8</v>
      </c>
      <c r="I23" s="40">
        <v>146192020</v>
      </c>
      <c r="J23" s="40">
        <v>146192020</v>
      </c>
      <c r="K23" s="40">
        <v>220329659</v>
      </c>
      <c r="L23" s="40">
        <v>207439809.80000001</v>
      </c>
      <c r="M23" s="40">
        <v>422059498</v>
      </c>
      <c r="N23" s="40">
        <v>430960600</v>
      </c>
      <c r="O23" s="40">
        <v>430960600</v>
      </c>
      <c r="P23" s="40">
        <v>404960600</v>
      </c>
      <c r="Q23" s="40">
        <v>422059498</v>
      </c>
      <c r="R23" s="57">
        <v>399024833</v>
      </c>
      <c r="S23" s="40">
        <v>570000000</v>
      </c>
      <c r="T23" s="40">
        <v>570000000</v>
      </c>
      <c r="U23" s="40">
        <v>570000000</v>
      </c>
      <c r="V23" s="40">
        <v>570000000</v>
      </c>
      <c r="W23" s="40">
        <v>511761000</v>
      </c>
      <c r="X23" s="40">
        <v>506761000</v>
      </c>
      <c r="Y23" s="40">
        <v>648164000</v>
      </c>
      <c r="Z23" s="40">
        <v>648164000</v>
      </c>
      <c r="AA23" s="40">
        <v>648164000</v>
      </c>
      <c r="AB23" s="40">
        <v>648164000</v>
      </c>
      <c r="AC23" s="40">
        <v>523424000</v>
      </c>
      <c r="AD23" s="40">
        <v>515859850</v>
      </c>
      <c r="AE23" s="40">
        <v>482347000</v>
      </c>
      <c r="AF23" s="40">
        <v>482347000</v>
      </c>
      <c r="AG23" s="306">
        <v>482347000</v>
      </c>
      <c r="AH23" s="39">
        <v>445099000</v>
      </c>
      <c r="AI23" s="35"/>
      <c r="AJ23" s="35"/>
      <c r="AK23" s="44">
        <v>131365400</v>
      </c>
      <c r="AL23" s="40">
        <v>60115400</v>
      </c>
      <c r="AM23" s="40">
        <v>126053400</v>
      </c>
      <c r="AN23" s="44">
        <v>131365400</v>
      </c>
      <c r="AO23" s="35"/>
      <c r="AP23" s="56">
        <f t="shared" ref="AP23:AP27" si="7">AK23/AH23</f>
        <v>0.29513748626710012</v>
      </c>
      <c r="AQ23" s="56">
        <f>(L23+R23+X23+AD23+AK23)/H23</f>
        <v>0.84874363823997057</v>
      </c>
      <c r="AR23" s="736"/>
      <c r="AS23" s="823"/>
      <c r="AT23" s="733"/>
      <c r="AU23" s="739"/>
      <c r="AV23" s="739"/>
      <c r="AW23" s="9"/>
      <c r="AX23" s="9"/>
      <c r="AY23" s="9"/>
      <c r="AZ23" s="9"/>
      <c r="BA23" s="9"/>
    </row>
    <row r="24" spans="1:53" ht="16.5" customHeight="1" x14ac:dyDescent="0.2">
      <c r="A24" s="758"/>
      <c r="B24" s="758"/>
      <c r="C24" s="820"/>
      <c r="D24" s="758"/>
      <c r="E24" s="758"/>
      <c r="F24" s="758"/>
      <c r="G24" s="12" t="s">
        <v>49</v>
      </c>
      <c r="H24" s="39">
        <f>L24+R24+X24+AD24+AF24</f>
        <v>0</v>
      </c>
      <c r="I24" s="60"/>
      <c r="J24" s="60"/>
      <c r="K24" s="60"/>
      <c r="L24" s="41"/>
      <c r="M24" s="41"/>
      <c r="N24" s="41"/>
      <c r="O24" s="41"/>
      <c r="P24" s="41"/>
      <c r="Q24" s="41"/>
      <c r="R24" s="59"/>
      <c r="S24" s="41"/>
      <c r="T24" s="41"/>
      <c r="U24" s="41"/>
      <c r="V24" s="41"/>
      <c r="W24" s="41"/>
      <c r="X24" s="36"/>
      <c r="Y24" s="36"/>
      <c r="Z24" s="36"/>
      <c r="AA24" s="36"/>
      <c r="AB24" s="36"/>
      <c r="AC24" s="36"/>
      <c r="AD24" s="36"/>
      <c r="AE24" s="36"/>
      <c r="AF24" s="36"/>
      <c r="AG24" s="284"/>
      <c r="AH24" s="39"/>
      <c r="AI24" s="105"/>
      <c r="AJ24" s="105"/>
      <c r="AK24" s="36"/>
      <c r="AL24" s="284"/>
      <c r="AM24" s="40"/>
      <c r="AN24" s="36"/>
      <c r="AO24" s="35"/>
      <c r="AP24" s="56"/>
      <c r="AQ24" s="368"/>
      <c r="AR24" s="737"/>
      <c r="AS24" s="824"/>
      <c r="AT24" s="734"/>
      <c r="AU24" s="740"/>
      <c r="AV24" s="740"/>
      <c r="AW24" s="13"/>
    </row>
    <row r="25" spans="1:53" ht="16.5" customHeight="1" x14ac:dyDescent="0.2">
      <c r="A25" s="758"/>
      <c r="B25" s="758"/>
      <c r="C25" s="820"/>
      <c r="D25" s="758"/>
      <c r="E25" s="758"/>
      <c r="F25" s="758"/>
      <c r="G25" s="11" t="s">
        <v>67</v>
      </c>
      <c r="H25" s="461">
        <f>L25+R25+X25+AD25+AH25</f>
        <v>521014463</v>
      </c>
      <c r="I25" s="40"/>
      <c r="J25" s="40"/>
      <c r="K25" s="40"/>
      <c r="L25" s="40"/>
      <c r="M25" s="40">
        <v>94395611.799999997</v>
      </c>
      <c r="N25" s="40">
        <v>94395611.799999997</v>
      </c>
      <c r="O25" s="40">
        <v>94395611.799999997</v>
      </c>
      <c r="P25" s="40">
        <v>94395612</v>
      </c>
      <c r="Q25" s="40">
        <v>94258402</v>
      </c>
      <c r="R25" s="57">
        <v>94258401</v>
      </c>
      <c r="S25" s="40">
        <v>79717199</v>
      </c>
      <c r="T25" s="40">
        <v>79717199</v>
      </c>
      <c r="U25" s="40">
        <v>78852799</v>
      </c>
      <c r="V25" s="40">
        <v>78852799</v>
      </c>
      <c r="W25" s="40">
        <v>55081799</v>
      </c>
      <c r="X25" s="40">
        <v>55081799</v>
      </c>
      <c r="Y25" s="40">
        <v>140855863</v>
      </c>
      <c r="Z25" s="40">
        <v>140855863</v>
      </c>
      <c r="AA25" s="40">
        <v>140855863</v>
      </c>
      <c r="AB25" s="40">
        <v>137016363</v>
      </c>
      <c r="AC25" s="40">
        <v>137016363</v>
      </c>
      <c r="AD25" s="40">
        <v>137016363</v>
      </c>
      <c r="AE25" s="40">
        <v>236334950</v>
      </c>
      <c r="AF25" s="40">
        <v>236334950</v>
      </c>
      <c r="AG25" s="306">
        <v>236334950</v>
      </c>
      <c r="AH25" s="39">
        <v>234657900</v>
      </c>
      <c r="AI25" s="61"/>
      <c r="AJ25" s="61"/>
      <c r="AK25" s="44">
        <v>87275300</v>
      </c>
      <c r="AL25" s="40">
        <v>91742094</v>
      </c>
      <c r="AM25" s="40">
        <v>124312912</v>
      </c>
      <c r="AN25" s="44">
        <v>87275300</v>
      </c>
      <c r="AO25" s="35"/>
      <c r="AP25" s="56">
        <f t="shared" si="7"/>
        <v>0.37192568415553023</v>
      </c>
      <c r="AQ25" s="56"/>
      <c r="AR25" s="736"/>
      <c r="AS25" s="823"/>
      <c r="AT25" s="733"/>
      <c r="AU25" s="739"/>
      <c r="AV25" s="739"/>
      <c r="AW25" s="13"/>
    </row>
    <row r="26" spans="1:53" ht="16.5" customHeight="1" x14ac:dyDescent="0.2">
      <c r="A26" s="758"/>
      <c r="B26" s="758"/>
      <c r="C26" s="820"/>
      <c r="D26" s="758"/>
      <c r="E26" s="758"/>
      <c r="F26" s="758"/>
      <c r="G26" s="12" t="s">
        <v>69</v>
      </c>
      <c r="H26" s="101">
        <v>1</v>
      </c>
      <c r="I26" s="68">
        <v>1</v>
      </c>
      <c r="J26" s="68">
        <v>1</v>
      </c>
      <c r="K26" s="68">
        <v>1</v>
      </c>
      <c r="L26" s="68">
        <v>0.79059999999999997</v>
      </c>
      <c r="M26" s="68">
        <v>1</v>
      </c>
      <c r="N26" s="68">
        <v>1</v>
      </c>
      <c r="O26" s="68">
        <v>1</v>
      </c>
      <c r="P26" s="68">
        <v>1</v>
      </c>
      <c r="Q26" s="68">
        <v>1</v>
      </c>
      <c r="R26" s="72">
        <v>1</v>
      </c>
      <c r="S26" s="68">
        <v>1</v>
      </c>
      <c r="T26" s="68">
        <v>1</v>
      </c>
      <c r="U26" s="68">
        <v>1</v>
      </c>
      <c r="V26" s="68">
        <v>1</v>
      </c>
      <c r="W26" s="68">
        <v>1</v>
      </c>
      <c r="X26" s="68">
        <v>1</v>
      </c>
      <c r="Y26" s="43">
        <f>+Y22+Y24</f>
        <v>1</v>
      </c>
      <c r="Z26" s="43">
        <v>1</v>
      </c>
      <c r="AA26" s="43">
        <f>+AA22+AA24</f>
        <v>1</v>
      </c>
      <c r="AB26" s="36">
        <f>+AB22+AB24</f>
        <v>1</v>
      </c>
      <c r="AC26" s="43">
        <f>+AC22+AC24</f>
        <v>1</v>
      </c>
      <c r="AD26" s="36">
        <f>+AD22+AD24</f>
        <v>0.9</v>
      </c>
      <c r="AE26" s="43">
        <v>1</v>
      </c>
      <c r="AF26" s="43">
        <v>1</v>
      </c>
      <c r="AG26" s="338">
        <v>1</v>
      </c>
      <c r="AH26" s="101">
        <v>1</v>
      </c>
      <c r="AI26" s="34"/>
      <c r="AJ26" s="34"/>
      <c r="AK26" s="58">
        <f>+AK22</f>
        <v>0.1666</v>
      </c>
      <c r="AL26" s="284">
        <f>+AL22+AL24</f>
        <v>7.6899999999999996E-2</v>
      </c>
      <c r="AM26" s="121">
        <f>+AM22</f>
        <v>0.08</v>
      </c>
      <c r="AN26" s="58">
        <f>+AN22</f>
        <v>0.1666</v>
      </c>
      <c r="AO26" s="35"/>
      <c r="AP26" s="56">
        <f t="shared" si="7"/>
        <v>0.1666</v>
      </c>
      <c r="AQ26" s="368">
        <f>(L26+R26+X26+AD26+AK26)/5</f>
        <v>0.7714399999999999</v>
      </c>
      <c r="AR26" s="737"/>
      <c r="AS26" s="824"/>
      <c r="AT26" s="734"/>
      <c r="AU26" s="740"/>
      <c r="AV26" s="740"/>
      <c r="AW26" s="13"/>
    </row>
    <row r="27" spans="1:53" ht="16.5" customHeight="1" thickBot="1" x14ac:dyDescent="0.25">
      <c r="A27" s="759"/>
      <c r="B27" s="759"/>
      <c r="C27" s="821"/>
      <c r="D27" s="759"/>
      <c r="E27" s="759"/>
      <c r="F27" s="759"/>
      <c r="G27" s="11" t="s">
        <v>75</v>
      </c>
      <c r="H27" s="92">
        <f>L27+R27+X27+AD27+AK27</f>
        <v>2134082755.8</v>
      </c>
      <c r="I27" s="35">
        <v>146192020</v>
      </c>
      <c r="J27" s="35">
        <v>146192020</v>
      </c>
      <c r="K27" s="35">
        <v>220329659</v>
      </c>
      <c r="L27" s="35">
        <v>207439809.80000001</v>
      </c>
      <c r="M27" s="35">
        <f>+M23+M25</f>
        <v>516455109.80000001</v>
      </c>
      <c r="N27" s="35">
        <v>525356211.80000001</v>
      </c>
      <c r="O27" s="35">
        <v>525356211.80000001</v>
      </c>
      <c r="P27" s="35">
        <v>499356212</v>
      </c>
      <c r="Q27" s="35">
        <v>499356212</v>
      </c>
      <c r="R27" s="63">
        <v>493283234</v>
      </c>
      <c r="S27" s="35">
        <v>649717199</v>
      </c>
      <c r="T27" s="35">
        <v>649717199</v>
      </c>
      <c r="U27" s="35">
        <v>648852799</v>
      </c>
      <c r="V27" s="35">
        <v>648852799</v>
      </c>
      <c r="W27" s="35">
        <v>566842799</v>
      </c>
      <c r="X27" s="35">
        <v>561842799</v>
      </c>
      <c r="Y27" s="35">
        <f>Y25+Y23</f>
        <v>789019863</v>
      </c>
      <c r="Z27" s="35">
        <v>789019863</v>
      </c>
      <c r="AA27" s="35">
        <f>AA25+AA23</f>
        <v>789019863</v>
      </c>
      <c r="AB27" s="35">
        <f>+AB23+AB25</f>
        <v>785180363</v>
      </c>
      <c r="AC27" s="35">
        <f>+AC23+AC25</f>
        <v>660440363</v>
      </c>
      <c r="AD27" s="37">
        <f>+AD23+AD25</f>
        <v>652876213</v>
      </c>
      <c r="AE27" s="35">
        <f>AE23</f>
        <v>482347000</v>
      </c>
      <c r="AF27" s="35">
        <f>AF23</f>
        <v>482347000</v>
      </c>
      <c r="AG27" s="35">
        <f>AG23+AG25</f>
        <v>718681950</v>
      </c>
      <c r="AH27" s="92">
        <f>+AH23+AH25</f>
        <v>679756900</v>
      </c>
      <c r="AI27" s="35"/>
      <c r="AJ27" s="35"/>
      <c r="AK27" s="37">
        <f>+AK23+AK25</f>
        <v>218640700</v>
      </c>
      <c r="AL27" s="35">
        <f>+AL23+AL25</f>
        <v>151857494</v>
      </c>
      <c r="AM27" s="35">
        <v>250366312</v>
      </c>
      <c r="AN27" s="37">
        <f>+AN23+AN25</f>
        <v>218640700</v>
      </c>
      <c r="AO27" s="35"/>
      <c r="AP27" s="56">
        <f t="shared" si="7"/>
        <v>0.32164542941748736</v>
      </c>
      <c r="AQ27" s="56">
        <f>(L27+R27+X27+AD27+AK27)/H27</f>
        <v>1</v>
      </c>
      <c r="AR27" s="736"/>
      <c r="AS27" s="823"/>
      <c r="AT27" s="733"/>
      <c r="AU27" s="739"/>
      <c r="AV27" s="739"/>
      <c r="AW27" s="13"/>
    </row>
    <row r="28" spans="1:53" ht="16.5" customHeight="1" x14ac:dyDescent="0.2">
      <c r="A28" s="829" t="s">
        <v>41</v>
      </c>
      <c r="B28" s="808">
        <v>4</v>
      </c>
      <c r="C28" s="811" t="s">
        <v>105</v>
      </c>
      <c r="D28" s="815" t="s">
        <v>42</v>
      </c>
      <c r="E28" s="757">
        <v>458</v>
      </c>
      <c r="F28" s="757">
        <v>179</v>
      </c>
      <c r="G28" s="12" t="s">
        <v>43</v>
      </c>
      <c r="H28" s="480">
        <f>L28+R28+X28+AD28+AH28</f>
        <v>0.77700000000000002</v>
      </c>
      <c r="I28" s="65">
        <v>0.14000000000000001</v>
      </c>
      <c r="J28" s="65">
        <v>0.14000000000000001</v>
      </c>
      <c r="K28" s="66">
        <v>0.13700000000000001</v>
      </c>
      <c r="L28" s="73">
        <v>0.13700000000000001</v>
      </c>
      <c r="M28" s="65">
        <v>0.28999999999999998</v>
      </c>
      <c r="N28" s="65">
        <v>0.28999999999999998</v>
      </c>
      <c r="O28" s="65">
        <v>0.28999999999999998</v>
      </c>
      <c r="P28" s="65">
        <v>0.28999999999999998</v>
      </c>
      <c r="Q28" s="65">
        <v>0.28999999999999998</v>
      </c>
      <c r="R28" s="290">
        <v>0.154</v>
      </c>
      <c r="S28" s="68">
        <v>0.25</v>
      </c>
      <c r="T28" s="68">
        <v>0.25</v>
      </c>
      <c r="U28" s="68">
        <v>0.25</v>
      </c>
      <c r="V28" s="68">
        <v>0.25</v>
      </c>
      <c r="W28" s="68">
        <v>0.25</v>
      </c>
      <c r="X28" s="71">
        <v>0.124</v>
      </c>
      <c r="Y28" s="69">
        <v>0.21299999999999999</v>
      </c>
      <c r="Z28" s="69">
        <v>0.21299999999999999</v>
      </c>
      <c r="AA28" s="69">
        <v>0.21299999999999999</v>
      </c>
      <c r="AB28" s="69">
        <v>0.21299999999999999</v>
      </c>
      <c r="AC28" s="69">
        <v>0.21299999999999999</v>
      </c>
      <c r="AD28" s="42">
        <v>0.21299999999999999</v>
      </c>
      <c r="AE28" s="69">
        <v>0.14899999999999999</v>
      </c>
      <c r="AF28" s="69">
        <v>0.14899999999999999</v>
      </c>
      <c r="AG28" s="69">
        <v>0.14899999999999999</v>
      </c>
      <c r="AH28" s="585">
        <v>0.14899999999999999</v>
      </c>
      <c r="AI28" s="34"/>
      <c r="AJ28" s="34"/>
      <c r="AK28" s="70">
        <v>0.1399</v>
      </c>
      <c r="AL28" s="58">
        <v>0.10829999999999999</v>
      </c>
      <c r="AM28" s="58">
        <v>0.1179</v>
      </c>
      <c r="AN28" s="70">
        <v>0.1399</v>
      </c>
      <c r="AO28" s="35"/>
      <c r="AP28" s="474">
        <f>AK28/AH28</f>
        <v>0.93892617449664428</v>
      </c>
      <c r="AQ28" s="579">
        <f>(L28+R28+X28+AD28+AK28)/H28</f>
        <v>0.9882882882882883</v>
      </c>
      <c r="AR28" s="707" t="s">
        <v>530</v>
      </c>
      <c r="AS28" s="713" t="s">
        <v>618</v>
      </c>
      <c r="AT28" s="732" t="s">
        <v>614</v>
      </c>
      <c r="AU28" s="704" t="s">
        <v>531</v>
      </c>
      <c r="AV28" s="704" t="s">
        <v>528</v>
      </c>
      <c r="AW28" s="9"/>
      <c r="AX28" s="9"/>
    </row>
    <row r="29" spans="1:53" ht="16.5" customHeight="1" thickBot="1" x14ac:dyDescent="0.25">
      <c r="A29" s="809"/>
      <c r="B29" s="809"/>
      <c r="C29" s="812"/>
      <c r="D29" s="809"/>
      <c r="E29" s="758"/>
      <c r="F29" s="758"/>
      <c r="G29" s="11" t="s">
        <v>44</v>
      </c>
      <c r="H29" s="461">
        <f>L29+R29+X29+AD29+AH29</f>
        <v>1995556827</v>
      </c>
      <c r="I29" s="40">
        <v>227987410</v>
      </c>
      <c r="J29" s="40">
        <v>227987410</v>
      </c>
      <c r="K29" s="40">
        <v>223718347</v>
      </c>
      <c r="L29" s="40">
        <v>169302960</v>
      </c>
      <c r="M29" s="40">
        <v>257129000</v>
      </c>
      <c r="N29" s="40">
        <v>425737400</v>
      </c>
      <c r="O29" s="40">
        <v>425737400</v>
      </c>
      <c r="P29" s="40">
        <v>425737400</v>
      </c>
      <c r="Q29" s="40">
        <v>257129000</v>
      </c>
      <c r="R29" s="57">
        <v>194541000</v>
      </c>
      <c r="S29" s="40">
        <v>670000000</v>
      </c>
      <c r="T29" s="40">
        <v>670000000</v>
      </c>
      <c r="U29" s="40">
        <v>670000000</v>
      </c>
      <c r="V29" s="40">
        <v>670000000</v>
      </c>
      <c r="W29" s="40">
        <v>645418000</v>
      </c>
      <c r="X29" s="40">
        <v>511979867</v>
      </c>
      <c r="Y29" s="40">
        <v>701582000</v>
      </c>
      <c r="Z29" s="40">
        <v>701582000</v>
      </c>
      <c r="AA29" s="40">
        <v>701582000</v>
      </c>
      <c r="AB29" s="40">
        <v>701582000</v>
      </c>
      <c r="AC29" s="40">
        <v>700282000</v>
      </c>
      <c r="AD29" s="40">
        <v>643754000</v>
      </c>
      <c r="AE29" s="40">
        <v>578325000</v>
      </c>
      <c r="AF29" s="40">
        <v>578325000</v>
      </c>
      <c r="AG29" s="40">
        <v>578325000</v>
      </c>
      <c r="AH29" s="39">
        <v>475979000</v>
      </c>
      <c r="AI29" s="35"/>
      <c r="AJ29" s="35"/>
      <c r="AK29" s="44">
        <v>117701000</v>
      </c>
      <c r="AL29" s="40">
        <v>36332000</v>
      </c>
      <c r="AM29" s="40">
        <v>107630000</v>
      </c>
      <c r="AN29" s="44">
        <v>117701000</v>
      </c>
      <c r="AO29" s="35"/>
      <c r="AP29" s="56">
        <f>AK29/AH29</f>
        <v>0.24728191789973927</v>
      </c>
      <c r="AQ29" s="580">
        <f>(L29+R29+X29+AD29+AK29)/H29</f>
        <v>0.82046214111646543</v>
      </c>
      <c r="AR29" s="726"/>
      <c r="AS29" s="714"/>
      <c r="AT29" s="733"/>
      <c r="AU29" s="725"/>
      <c r="AV29" s="725"/>
      <c r="AW29" s="9"/>
      <c r="AX29" s="9"/>
      <c r="AY29" s="9"/>
      <c r="AZ29" s="9"/>
      <c r="BA29" s="9"/>
    </row>
    <row r="30" spans="1:53" ht="16.5" customHeight="1" x14ac:dyDescent="0.2">
      <c r="A30" s="809"/>
      <c r="B30" s="809"/>
      <c r="C30" s="813"/>
      <c r="D30" s="809"/>
      <c r="E30" s="758"/>
      <c r="F30" s="758"/>
      <c r="G30" s="12" t="s">
        <v>49</v>
      </c>
      <c r="H30" s="480">
        <f>L30+R30+X30+AD30+AH30</f>
        <v>0.223</v>
      </c>
      <c r="I30" s="105"/>
      <c r="J30" s="36"/>
      <c r="K30" s="36"/>
      <c r="L30" s="36"/>
      <c r="M30" s="36"/>
      <c r="N30" s="36"/>
      <c r="O30" s="36"/>
      <c r="P30" s="36"/>
      <c r="Q30" s="36"/>
      <c r="R30" s="104"/>
      <c r="S30" s="36">
        <v>0.13600000000000001</v>
      </c>
      <c r="T30" s="36">
        <v>0.13600000000000001</v>
      </c>
      <c r="U30" s="36">
        <v>0.13600000000000001</v>
      </c>
      <c r="V30" s="36">
        <v>0.13600000000000001</v>
      </c>
      <c r="W30" s="42">
        <v>0.13600000000000001</v>
      </c>
      <c r="X30" s="42">
        <v>0.13600000000000001</v>
      </c>
      <c r="Y30" s="42">
        <v>8.6999999999999994E-2</v>
      </c>
      <c r="Z30" s="42">
        <v>8.6999999999999994E-2</v>
      </c>
      <c r="AA30" s="42">
        <v>8.6999999999999994E-2</v>
      </c>
      <c r="AB30" s="42">
        <v>8.6999999999999994E-2</v>
      </c>
      <c r="AC30" s="42">
        <v>8.6999999999999994E-2</v>
      </c>
      <c r="AD30" s="42">
        <v>8.6999999999999994E-2</v>
      </c>
      <c r="AE30" s="36">
        <v>0</v>
      </c>
      <c r="AF30" s="36">
        <v>0</v>
      </c>
      <c r="AG30" s="36">
        <v>0</v>
      </c>
      <c r="AH30" s="39">
        <v>0</v>
      </c>
      <c r="AI30" s="60"/>
      <c r="AJ30" s="60"/>
      <c r="AK30" s="70">
        <v>0</v>
      </c>
      <c r="AL30" s="36">
        <v>0</v>
      </c>
      <c r="AM30" s="36">
        <v>0</v>
      </c>
      <c r="AN30" s="70">
        <v>0</v>
      </c>
      <c r="AO30" s="35"/>
      <c r="AP30" s="56" t="e">
        <f t="shared" ref="AP30:AP31" si="8">AK30/AH30</f>
        <v>#DIV/0!</v>
      </c>
      <c r="AQ30" s="580"/>
      <c r="AR30" s="709"/>
      <c r="AS30" s="715"/>
      <c r="AT30" s="734"/>
      <c r="AU30" s="706"/>
      <c r="AV30" s="706"/>
      <c r="AW30" s="9"/>
    </row>
    <row r="31" spans="1:53" ht="16.5" customHeight="1" x14ac:dyDescent="0.2">
      <c r="A31" s="809"/>
      <c r="B31" s="809"/>
      <c r="C31" s="813"/>
      <c r="D31" s="809"/>
      <c r="E31" s="758"/>
      <c r="F31" s="758"/>
      <c r="G31" s="11" t="s">
        <v>67</v>
      </c>
      <c r="H31" s="461">
        <f>L31+R31+X31+AD31+AH31</f>
        <v>513740891</v>
      </c>
      <c r="I31" s="40"/>
      <c r="J31" s="40"/>
      <c r="K31" s="40"/>
      <c r="L31" s="40"/>
      <c r="M31" s="40">
        <v>86109651</v>
      </c>
      <c r="N31" s="40">
        <v>86109651</v>
      </c>
      <c r="O31" s="40">
        <v>86109651</v>
      </c>
      <c r="P31" s="40">
        <v>86109651</v>
      </c>
      <c r="Q31" s="40">
        <v>86109651</v>
      </c>
      <c r="R31" s="57">
        <v>86109650</v>
      </c>
      <c r="S31" s="40">
        <v>30144800</v>
      </c>
      <c r="T31" s="40">
        <v>30144800</v>
      </c>
      <c r="U31" s="40">
        <v>23185100</v>
      </c>
      <c r="V31" s="40">
        <v>23185100</v>
      </c>
      <c r="W31" s="40">
        <v>23185100</v>
      </c>
      <c r="X31" s="40">
        <v>23185100</v>
      </c>
      <c r="Y31" s="40">
        <v>92862609</v>
      </c>
      <c r="Z31" s="40">
        <v>92862609</v>
      </c>
      <c r="AA31" s="40">
        <v>92862609</v>
      </c>
      <c r="AB31" s="40">
        <v>92862608</v>
      </c>
      <c r="AC31" s="40">
        <v>92862608</v>
      </c>
      <c r="AD31" s="40">
        <v>92862608</v>
      </c>
      <c r="AE31" s="40">
        <v>311583533</v>
      </c>
      <c r="AF31" s="40">
        <v>311583533</v>
      </c>
      <c r="AG31" s="40">
        <v>311583533</v>
      </c>
      <c r="AH31" s="39">
        <v>311583533</v>
      </c>
      <c r="AI31" s="61"/>
      <c r="AJ31" s="61"/>
      <c r="AK31" s="44">
        <v>149755033</v>
      </c>
      <c r="AL31" s="40">
        <v>151261094</v>
      </c>
      <c r="AM31" s="40">
        <v>189477112</v>
      </c>
      <c r="AN31" s="44">
        <v>149755033</v>
      </c>
      <c r="AO31" s="35"/>
      <c r="AP31" s="56">
        <f t="shared" si="8"/>
        <v>0.48062563370446154</v>
      </c>
      <c r="AQ31" s="580"/>
      <c r="AR31" s="726"/>
      <c r="AS31" s="714"/>
      <c r="AT31" s="733"/>
      <c r="AU31" s="725"/>
      <c r="AV31" s="725"/>
      <c r="AW31" s="9"/>
    </row>
    <row r="32" spans="1:53" ht="16.5" customHeight="1" x14ac:dyDescent="0.2">
      <c r="A32" s="809"/>
      <c r="B32" s="809"/>
      <c r="C32" s="813"/>
      <c r="D32" s="809"/>
      <c r="E32" s="758"/>
      <c r="F32" s="758"/>
      <c r="G32" s="12" t="s">
        <v>69</v>
      </c>
      <c r="H32" s="476">
        <f>H28+H30</f>
        <v>1</v>
      </c>
      <c r="I32" s="68">
        <v>0.14000000000000001</v>
      </c>
      <c r="J32" s="68">
        <v>0.14000000000000001</v>
      </c>
      <c r="K32" s="70">
        <v>0.13700000000000001</v>
      </c>
      <c r="L32" s="70">
        <v>0.13700000000000001</v>
      </c>
      <c r="M32" s="68">
        <v>0.28999999999999998</v>
      </c>
      <c r="N32" s="68">
        <v>0.28999999999999998</v>
      </c>
      <c r="O32" s="68">
        <v>0.28999999999999998</v>
      </c>
      <c r="P32" s="68">
        <v>0.28999999999999998</v>
      </c>
      <c r="Q32" s="68">
        <v>0.28999999999999998</v>
      </c>
      <c r="R32" s="74">
        <v>0.154</v>
      </c>
      <c r="S32" s="68">
        <v>0.38600000000000001</v>
      </c>
      <c r="T32" s="68">
        <v>0.38600000000000001</v>
      </c>
      <c r="U32" s="68">
        <v>0.38600000000000001</v>
      </c>
      <c r="V32" s="68">
        <v>0.38600000000000001</v>
      </c>
      <c r="W32" s="70">
        <v>0.38600000000000001</v>
      </c>
      <c r="X32" s="68">
        <v>0.26</v>
      </c>
      <c r="Y32" s="69">
        <v>0.3</v>
      </c>
      <c r="Z32" s="69">
        <v>0.3</v>
      </c>
      <c r="AA32" s="69">
        <v>0.3</v>
      </c>
      <c r="AB32" s="42">
        <f t="shared" ref="AB32:AD33" si="9">+AB28+AB30</f>
        <v>0.3</v>
      </c>
      <c r="AC32" s="43">
        <f t="shared" si="9"/>
        <v>0.3</v>
      </c>
      <c r="AD32" s="36">
        <f t="shared" si="9"/>
        <v>0.3</v>
      </c>
      <c r="AE32" s="69">
        <v>0.14899999999999999</v>
      </c>
      <c r="AF32" s="69">
        <v>0.14899999999999999</v>
      </c>
      <c r="AG32" s="69">
        <v>0.14899999999999999</v>
      </c>
      <c r="AH32" s="101">
        <v>0.15</v>
      </c>
      <c r="AI32" s="34"/>
      <c r="AJ32" s="34"/>
      <c r="AK32" s="70">
        <f>+AK28+AK30</f>
        <v>0.1399</v>
      </c>
      <c r="AL32" s="58">
        <f>+AL28+AL30</f>
        <v>0.10829999999999999</v>
      </c>
      <c r="AM32" s="58">
        <f>+AM28</f>
        <v>0.1179</v>
      </c>
      <c r="AN32" s="70">
        <f>+AN28+AN30</f>
        <v>0.1399</v>
      </c>
      <c r="AO32" s="35"/>
      <c r="AP32" s="56">
        <f>AK32/AH32</f>
        <v>0.93266666666666664</v>
      </c>
      <c r="AQ32" s="580">
        <f>(L32+R32+X32+AD32+AK32)/H32</f>
        <v>0.9909</v>
      </c>
      <c r="AR32" s="709"/>
      <c r="AS32" s="715"/>
      <c r="AT32" s="734"/>
      <c r="AU32" s="706"/>
      <c r="AV32" s="706"/>
      <c r="AW32" s="9"/>
    </row>
    <row r="33" spans="1:53" ht="16.5" customHeight="1" thickBot="1" x14ac:dyDescent="0.25">
      <c r="A33" s="810"/>
      <c r="B33" s="810"/>
      <c r="C33" s="814"/>
      <c r="D33" s="810"/>
      <c r="E33" s="759"/>
      <c r="F33" s="759"/>
      <c r="G33" s="11" t="s">
        <v>75</v>
      </c>
      <c r="H33" s="462">
        <f>L33+R33+X33+AD33+AH33</f>
        <v>2509297719</v>
      </c>
      <c r="I33" s="35">
        <v>227987410</v>
      </c>
      <c r="J33" s="35">
        <v>227987410</v>
      </c>
      <c r="K33" s="35">
        <v>223718347</v>
      </c>
      <c r="L33" s="35">
        <v>169302960</v>
      </c>
      <c r="M33" s="35">
        <f>+M29+M31</f>
        <v>343238651</v>
      </c>
      <c r="N33" s="35">
        <v>511847051</v>
      </c>
      <c r="O33" s="35">
        <v>511847051</v>
      </c>
      <c r="P33" s="35">
        <v>511847051</v>
      </c>
      <c r="Q33" s="35">
        <v>511847051</v>
      </c>
      <c r="R33" s="63">
        <v>280650651</v>
      </c>
      <c r="S33" s="35">
        <v>700144800</v>
      </c>
      <c r="T33" s="35">
        <v>700144800</v>
      </c>
      <c r="U33" s="35">
        <v>693185100</v>
      </c>
      <c r="V33" s="35">
        <v>693185100</v>
      </c>
      <c r="W33" s="35">
        <v>668603100</v>
      </c>
      <c r="X33" s="35">
        <v>535164967</v>
      </c>
      <c r="Y33" s="35">
        <f>Y29+Y31</f>
        <v>794444609</v>
      </c>
      <c r="Z33" s="35">
        <v>794444609</v>
      </c>
      <c r="AA33" s="35">
        <f>AA29+AA31</f>
        <v>794444609</v>
      </c>
      <c r="AB33" s="35">
        <f t="shared" si="9"/>
        <v>794444608</v>
      </c>
      <c r="AC33" s="35">
        <f t="shared" si="9"/>
        <v>793144608</v>
      </c>
      <c r="AD33" s="37">
        <f t="shared" si="9"/>
        <v>736616608</v>
      </c>
      <c r="AE33" s="35">
        <f>AE29+AE31</f>
        <v>889908533</v>
      </c>
      <c r="AF33" s="35">
        <f>AF29+AF31</f>
        <v>889908533</v>
      </c>
      <c r="AG33" s="35">
        <f>AG29+AG31</f>
        <v>889908533</v>
      </c>
      <c r="AH33" s="92">
        <f>+AH29+AH31</f>
        <v>787562533</v>
      </c>
      <c r="AI33" s="35"/>
      <c r="AJ33" s="35"/>
      <c r="AK33" s="37">
        <f>+AK29+AK31</f>
        <v>267456033</v>
      </c>
      <c r="AL33" s="35">
        <f>+AL29+AL31</f>
        <v>187593094</v>
      </c>
      <c r="AM33" s="35">
        <f>+AM29+AM31</f>
        <v>297107112</v>
      </c>
      <c r="AN33" s="37">
        <f>+AN29+AN31</f>
        <v>267456033</v>
      </c>
      <c r="AO33" s="35"/>
      <c r="AP33" s="581">
        <f t="shared" ref="AP33" si="10">AK33/AH33</f>
        <v>0.33959974198010762</v>
      </c>
      <c r="AQ33" s="582">
        <f>(L33+R33+X33+AD33+AK33)/H33</f>
        <v>0.7927282617515502</v>
      </c>
      <c r="AR33" s="726"/>
      <c r="AS33" s="714"/>
      <c r="AT33" s="733"/>
      <c r="AU33" s="725"/>
      <c r="AV33" s="725"/>
      <c r="AW33" s="9"/>
    </row>
    <row r="34" spans="1:53" ht="16.5" customHeight="1" x14ac:dyDescent="0.2">
      <c r="A34" s="829" t="s">
        <v>41</v>
      </c>
      <c r="B34" s="808">
        <v>5</v>
      </c>
      <c r="C34" s="811" t="s">
        <v>144</v>
      </c>
      <c r="D34" s="815" t="s">
        <v>42</v>
      </c>
      <c r="E34" s="757">
        <v>448</v>
      </c>
      <c r="F34" s="757">
        <v>179</v>
      </c>
      <c r="G34" s="12" t="s">
        <v>43</v>
      </c>
      <c r="H34" s="39">
        <f>L34+R34+X34+AD34+AH34</f>
        <v>344</v>
      </c>
      <c r="I34" s="54">
        <v>65</v>
      </c>
      <c r="J34" s="54">
        <v>65</v>
      </c>
      <c r="K34" s="54">
        <v>41</v>
      </c>
      <c r="L34" s="54">
        <v>15</v>
      </c>
      <c r="M34" s="54">
        <v>124</v>
      </c>
      <c r="N34" s="54">
        <v>124</v>
      </c>
      <c r="O34" s="54">
        <v>124</v>
      </c>
      <c r="P34" s="54">
        <v>124</v>
      </c>
      <c r="Q34" s="54">
        <v>124</v>
      </c>
      <c r="R34" s="55">
        <v>31</v>
      </c>
      <c r="S34" s="47">
        <v>199</v>
      </c>
      <c r="T34" s="47">
        <v>199</v>
      </c>
      <c r="U34" s="47">
        <v>199</v>
      </c>
      <c r="V34" s="47">
        <v>199</v>
      </c>
      <c r="W34" s="47">
        <v>199</v>
      </c>
      <c r="X34" s="47">
        <v>83</v>
      </c>
      <c r="Y34" s="34">
        <v>120</v>
      </c>
      <c r="Z34" s="34">
        <v>120</v>
      </c>
      <c r="AA34" s="34">
        <v>120</v>
      </c>
      <c r="AB34" s="34">
        <v>120</v>
      </c>
      <c r="AC34" s="34">
        <v>120</v>
      </c>
      <c r="AD34" s="34">
        <v>120</v>
      </c>
      <c r="AE34" s="34">
        <v>95</v>
      </c>
      <c r="AF34" s="34">
        <v>95</v>
      </c>
      <c r="AG34" s="34">
        <v>95</v>
      </c>
      <c r="AH34" s="39">
        <v>95</v>
      </c>
      <c r="AI34" s="34"/>
      <c r="AJ34" s="34"/>
      <c r="AK34" s="47">
        <v>64</v>
      </c>
      <c r="AL34" s="41">
        <v>34</v>
      </c>
      <c r="AM34" s="41">
        <v>45</v>
      </c>
      <c r="AN34" s="47">
        <v>64</v>
      </c>
      <c r="AO34" s="35"/>
      <c r="AP34" s="474">
        <f>AK34/AH34</f>
        <v>0.67368421052631577</v>
      </c>
      <c r="AQ34" s="579">
        <f>(L34+R34+X34+AD34+AK34)/H34</f>
        <v>0.90988372093023251</v>
      </c>
      <c r="AR34" s="730" t="s">
        <v>674</v>
      </c>
      <c r="AS34" s="716" t="s">
        <v>533</v>
      </c>
      <c r="AT34" s="732" t="s">
        <v>614</v>
      </c>
      <c r="AU34" s="716" t="s">
        <v>534</v>
      </c>
      <c r="AV34" s="716" t="s">
        <v>528</v>
      </c>
      <c r="AW34" s="9"/>
      <c r="AX34" s="9"/>
    </row>
    <row r="35" spans="1:53" ht="16.5" customHeight="1" x14ac:dyDescent="0.2">
      <c r="A35" s="809"/>
      <c r="B35" s="809"/>
      <c r="C35" s="812"/>
      <c r="D35" s="809"/>
      <c r="E35" s="758"/>
      <c r="F35" s="758"/>
      <c r="G35" s="11" t="s">
        <v>44</v>
      </c>
      <c r="H35" s="461">
        <f>L35+R35+X35+AD35+AH35</f>
        <v>1577429065</v>
      </c>
      <c r="I35" s="40">
        <v>180830405</v>
      </c>
      <c r="J35" s="40">
        <v>180830405</v>
      </c>
      <c r="K35" s="40">
        <v>185099468</v>
      </c>
      <c r="L35" s="40">
        <v>164106732</v>
      </c>
      <c r="M35" s="40">
        <v>420264333</v>
      </c>
      <c r="N35" s="40">
        <v>415840000</v>
      </c>
      <c r="O35" s="40">
        <v>415840000</v>
      </c>
      <c r="P35" s="40">
        <v>415840000</v>
      </c>
      <c r="Q35" s="40">
        <v>420264333</v>
      </c>
      <c r="R35" s="57">
        <v>385514333</v>
      </c>
      <c r="S35" s="40">
        <v>431000000</v>
      </c>
      <c r="T35" s="40">
        <v>431000000</v>
      </c>
      <c r="U35" s="40">
        <v>431000000</v>
      </c>
      <c r="V35" s="40">
        <v>431000000</v>
      </c>
      <c r="W35" s="40">
        <v>431000000</v>
      </c>
      <c r="X35" s="40">
        <v>416042000</v>
      </c>
      <c r="Y35" s="40">
        <v>481235000</v>
      </c>
      <c r="Z35" s="40">
        <v>481235000</v>
      </c>
      <c r="AA35" s="40">
        <v>481235000</v>
      </c>
      <c r="AB35" s="40">
        <v>481235000</v>
      </c>
      <c r="AC35" s="40">
        <v>480135000</v>
      </c>
      <c r="AD35" s="40">
        <v>326204000</v>
      </c>
      <c r="AE35" s="40">
        <v>336290000</v>
      </c>
      <c r="AF35" s="40">
        <v>336290000</v>
      </c>
      <c r="AG35" s="40">
        <v>336290000</v>
      </c>
      <c r="AH35" s="39">
        <v>285562000</v>
      </c>
      <c r="AI35" s="35"/>
      <c r="AJ35" s="35"/>
      <c r="AK35" s="47">
        <v>63323000</v>
      </c>
      <c r="AL35" s="40">
        <v>13428000</v>
      </c>
      <c r="AM35" s="40">
        <v>43641000</v>
      </c>
      <c r="AN35" s="47">
        <v>63323000</v>
      </c>
      <c r="AO35" s="35"/>
      <c r="AP35" s="56">
        <f>AK35/AH35</f>
        <v>0.22174869205286418</v>
      </c>
      <c r="AQ35" s="580">
        <f>(L35+R35+X35+AD35+AK35)/H35</f>
        <v>0.85911315764934248</v>
      </c>
      <c r="AR35" s="731"/>
      <c r="AS35" s="729"/>
      <c r="AT35" s="733"/>
      <c r="AU35" s="717"/>
      <c r="AV35" s="717"/>
      <c r="AW35" s="9"/>
      <c r="AX35" s="9"/>
      <c r="AY35" s="9"/>
      <c r="AZ35" s="9"/>
      <c r="BA35" s="9"/>
    </row>
    <row r="36" spans="1:53" ht="16.5" customHeight="1" x14ac:dyDescent="0.2">
      <c r="A36" s="809"/>
      <c r="B36" s="809"/>
      <c r="C36" s="813"/>
      <c r="D36" s="809"/>
      <c r="E36" s="758"/>
      <c r="F36" s="758"/>
      <c r="G36" s="12" t="s">
        <v>49</v>
      </c>
      <c r="H36" s="39">
        <f>L36+R36+X36+AD36+AK36</f>
        <v>159</v>
      </c>
      <c r="I36" s="60"/>
      <c r="J36" s="41"/>
      <c r="K36" s="41"/>
      <c r="L36" s="41"/>
      <c r="M36" s="41">
        <v>26</v>
      </c>
      <c r="N36" s="41">
        <v>26</v>
      </c>
      <c r="O36" s="41">
        <v>26</v>
      </c>
      <c r="P36" s="41">
        <v>26</v>
      </c>
      <c r="Q36" s="41">
        <v>26</v>
      </c>
      <c r="R36" s="59">
        <v>25</v>
      </c>
      <c r="S36" s="41">
        <v>68</v>
      </c>
      <c r="T36" s="41">
        <v>68</v>
      </c>
      <c r="U36" s="41">
        <v>68</v>
      </c>
      <c r="V36" s="41">
        <v>68</v>
      </c>
      <c r="W36" s="41">
        <v>68</v>
      </c>
      <c r="X36" s="41">
        <v>68</v>
      </c>
      <c r="Y36" s="41">
        <v>66</v>
      </c>
      <c r="Z36" s="41">
        <v>66</v>
      </c>
      <c r="AA36" s="41">
        <v>66</v>
      </c>
      <c r="AB36" s="41">
        <v>66</v>
      </c>
      <c r="AC36" s="41">
        <v>66</v>
      </c>
      <c r="AD36" s="41">
        <v>66</v>
      </c>
      <c r="AE36" s="41">
        <v>0</v>
      </c>
      <c r="AF36" s="41">
        <v>0</v>
      </c>
      <c r="AG36" s="41">
        <v>0</v>
      </c>
      <c r="AH36" s="39">
        <v>0</v>
      </c>
      <c r="AI36" s="60"/>
      <c r="AJ36" s="60"/>
      <c r="AK36" s="75">
        <v>0</v>
      </c>
      <c r="AL36" s="41">
        <v>0</v>
      </c>
      <c r="AM36" s="41">
        <v>0</v>
      </c>
      <c r="AN36" s="75">
        <v>0</v>
      </c>
      <c r="AO36" s="35"/>
      <c r="AP36" s="56" t="e">
        <f t="shared" ref="AP36:AP37" si="11">AK36/AH36</f>
        <v>#DIV/0!</v>
      </c>
      <c r="AQ36" s="580"/>
      <c r="AR36" s="730"/>
      <c r="AS36" s="716"/>
      <c r="AT36" s="734"/>
      <c r="AU36" s="718"/>
      <c r="AV36" s="718"/>
      <c r="AW36" s="9"/>
    </row>
    <row r="37" spans="1:53" ht="16.5" customHeight="1" x14ac:dyDescent="0.2">
      <c r="A37" s="809"/>
      <c r="B37" s="809"/>
      <c r="C37" s="813"/>
      <c r="D37" s="809"/>
      <c r="E37" s="758"/>
      <c r="F37" s="758"/>
      <c r="G37" s="11" t="s">
        <v>67</v>
      </c>
      <c r="H37" s="461">
        <f t="shared" ref="H37:H43" si="12">L37+R37+X37+AD37+AH37</f>
        <v>338830800</v>
      </c>
      <c r="I37" s="40"/>
      <c r="J37" s="40"/>
      <c r="K37" s="40"/>
      <c r="L37" s="40"/>
      <c r="M37" s="40">
        <v>59816725</v>
      </c>
      <c r="N37" s="40">
        <v>59816725</v>
      </c>
      <c r="O37" s="40">
        <v>59816725</v>
      </c>
      <c r="P37" s="40">
        <v>59816725</v>
      </c>
      <c r="Q37" s="40">
        <v>59679515</v>
      </c>
      <c r="R37" s="57">
        <v>59679515</v>
      </c>
      <c r="S37" s="40">
        <v>83097568</v>
      </c>
      <c r="T37" s="40">
        <v>83097568</v>
      </c>
      <c r="U37" s="40">
        <v>66972200</v>
      </c>
      <c r="V37" s="40">
        <v>66972200</v>
      </c>
      <c r="W37" s="40">
        <v>66972200</v>
      </c>
      <c r="X37" s="40">
        <v>66972200</v>
      </c>
      <c r="Y37" s="40">
        <v>129619651</v>
      </c>
      <c r="Z37" s="40">
        <v>129619651</v>
      </c>
      <c r="AA37" s="40">
        <v>129619651</v>
      </c>
      <c r="AB37" s="40">
        <v>129619651</v>
      </c>
      <c r="AC37" s="40">
        <v>129619651</v>
      </c>
      <c r="AD37" s="40">
        <v>90579651</v>
      </c>
      <c r="AE37" s="40">
        <v>121599434</v>
      </c>
      <c r="AF37" s="40">
        <v>121599434</v>
      </c>
      <c r="AG37" s="40">
        <v>121599434</v>
      </c>
      <c r="AH37" s="39">
        <v>121599434</v>
      </c>
      <c r="AI37" s="61"/>
      <c r="AJ37" s="61"/>
      <c r="AK37" s="586">
        <v>71150224</v>
      </c>
      <c r="AL37" s="40">
        <v>71908391</v>
      </c>
      <c r="AM37" s="40">
        <v>78150224</v>
      </c>
      <c r="AN37" s="586">
        <v>71150224</v>
      </c>
      <c r="AO37" s="35"/>
      <c r="AP37" s="56">
        <f t="shared" si="11"/>
        <v>0.58511969718543266</v>
      </c>
      <c r="AQ37" s="580"/>
      <c r="AR37" s="731"/>
      <c r="AS37" s="729"/>
      <c r="AT37" s="733"/>
      <c r="AU37" s="717"/>
      <c r="AV37" s="717"/>
      <c r="AW37" s="9"/>
    </row>
    <row r="38" spans="1:53" ht="16.5" customHeight="1" x14ac:dyDescent="0.2">
      <c r="A38" s="809"/>
      <c r="B38" s="809"/>
      <c r="C38" s="813"/>
      <c r="D38" s="809"/>
      <c r="E38" s="758"/>
      <c r="F38" s="758"/>
      <c r="G38" s="12" t="s">
        <v>69</v>
      </c>
      <c r="H38" s="39">
        <f t="shared" si="12"/>
        <v>503</v>
      </c>
      <c r="I38" s="47">
        <v>65</v>
      </c>
      <c r="J38" s="47">
        <v>65</v>
      </c>
      <c r="K38" s="47">
        <v>41</v>
      </c>
      <c r="L38" s="47">
        <v>15</v>
      </c>
      <c r="M38" s="47">
        <v>150</v>
      </c>
      <c r="N38" s="47">
        <v>150</v>
      </c>
      <c r="O38" s="47">
        <v>150</v>
      </c>
      <c r="P38" s="47">
        <v>150</v>
      </c>
      <c r="Q38" s="47">
        <v>150</v>
      </c>
      <c r="R38" s="62">
        <v>56</v>
      </c>
      <c r="S38" s="47">
        <v>267</v>
      </c>
      <c r="T38" s="47">
        <v>267</v>
      </c>
      <c r="U38" s="47">
        <v>267</v>
      </c>
      <c r="V38" s="47">
        <v>267</v>
      </c>
      <c r="W38" s="47">
        <v>267</v>
      </c>
      <c r="X38" s="47">
        <v>151</v>
      </c>
      <c r="Y38" s="34">
        <f>+Y34+Y36</f>
        <v>186</v>
      </c>
      <c r="Z38" s="34">
        <v>186</v>
      </c>
      <c r="AA38" s="34">
        <f>+AA34+AA36</f>
        <v>186</v>
      </c>
      <c r="AB38" s="40">
        <f>+AB34+AB36</f>
        <v>186</v>
      </c>
      <c r="AC38" s="34">
        <f>+AC34+AC36</f>
        <v>186</v>
      </c>
      <c r="AD38" s="34">
        <f>+AD34+AD36</f>
        <v>186</v>
      </c>
      <c r="AE38" s="34">
        <v>95</v>
      </c>
      <c r="AF38" s="34">
        <v>95</v>
      </c>
      <c r="AG38" s="34">
        <v>95</v>
      </c>
      <c r="AH38" s="39">
        <f>+AH34+AH36</f>
        <v>95</v>
      </c>
      <c r="AI38" s="34"/>
      <c r="AJ38" s="34"/>
      <c r="AK38" s="76">
        <f>+AK34+AK36</f>
        <v>64</v>
      </c>
      <c r="AL38" s="41">
        <f>+AL34+AL36</f>
        <v>34</v>
      </c>
      <c r="AM38" s="41">
        <f>+AM34</f>
        <v>45</v>
      </c>
      <c r="AN38" s="76">
        <f>+AN34+AN36</f>
        <v>64</v>
      </c>
      <c r="AO38" s="35"/>
      <c r="AP38" s="56">
        <f>AK38/AH38</f>
        <v>0.67368421052631577</v>
      </c>
      <c r="AQ38" s="580">
        <f>(L38+R38+X38+AD38+AK38)/H38</f>
        <v>0.93836978131212723</v>
      </c>
      <c r="AR38" s="730"/>
      <c r="AS38" s="716"/>
      <c r="AT38" s="734"/>
      <c r="AU38" s="718"/>
      <c r="AV38" s="718"/>
      <c r="AW38" s="9"/>
    </row>
    <row r="39" spans="1:53" ht="16.5" customHeight="1" thickBot="1" x14ac:dyDescent="0.25">
      <c r="A39" s="810"/>
      <c r="B39" s="810"/>
      <c r="C39" s="814"/>
      <c r="D39" s="810"/>
      <c r="E39" s="759"/>
      <c r="F39" s="759"/>
      <c r="G39" s="11" t="s">
        <v>75</v>
      </c>
      <c r="H39" s="461">
        <f t="shared" si="12"/>
        <v>1916259865</v>
      </c>
      <c r="I39" s="35">
        <v>180830405</v>
      </c>
      <c r="J39" s="35">
        <v>180830405</v>
      </c>
      <c r="K39" s="35">
        <v>185099468</v>
      </c>
      <c r="L39" s="35">
        <v>164106732</v>
      </c>
      <c r="M39" s="35">
        <f>+M35+M37</f>
        <v>480081058</v>
      </c>
      <c r="N39" s="35">
        <v>475656725</v>
      </c>
      <c r="O39" s="35">
        <v>475656725</v>
      </c>
      <c r="P39" s="35">
        <v>475656725</v>
      </c>
      <c r="Q39" s="35">
        <v>475656725</v>
      </c>
      <c r="R39" s="63">
        <v>445193848</v>
      </c>
      <c r="S39" s="35">
        <v>514097568</v>
      </c>
      <c r="T39" s="35">
        <v>514097568</v>
      </c>
      <c r="U39" s="35">
        <v>497972200</v>
      </c>
      <c r="V39" s="35">
        <v>497972200</v>
      </c>
      <c r="W39" s="35">
        <v>497972200</v>
      </c>
      <c r="X39" s="35">
        <v>483014200</v>
      </c>
      <c r="Y39" s="35">
        <f>Y37+Y35</f>
        <v>610854651</v>
      </c>
      <c r="Z39" s="35">
        <v>610854651</v>
      </c>
      <c r="AA39" s="35">
        <f>AA37+AA35</f>
        <v>610854651</v>
      </c>
      <c r="AB39" s="35">
        <f>+AB35+AB37</f>
        <v>610854651</v>
      </c>
      <c r="AC39" s="35">
        <f>+AC35+AC37</f>
        <v>609754651</v>
      </c>
      <c r="AD39" s="37">
        <f>+AD35+AD37</f>
        <v>416783651</v>
      </c>
      <c r="AE39" s="35">
        <f>AE35+AE37</f>
        <v>457889434</v>
      </c>
      <c r="AF39" s="35">
        <f>AF35+AF37</f>
        <v>457889434</v>
      </c>
      <c r="AG39" s="35">
        <f>AG35+AG37</f>
        <v>457889434</v>
      </c>
      <c r="AH39" s="92">
        <f>+AH35+AH37</f>
        <v>407161434</v>
      </c>
      <c r="AI39" s="35"/>
      <c r="AJ39" s="35"/>
      <c r="AK39" s="37">
        <f>+AK35+AK37</f>
        <v>134473224</v>
      </c>
      <c r="AL39" s="35">
        <f>+AL37+AL35</f>
        <v>85336391</v>
      </c>
      <c r="AM39" s="35">
        <f>+AM35+AM37</f>
        <v>121791224</v>
      </c>
      <c r="AN39" s="37">
        <f>+AN35+AN37</f>
        <v>134473224</v>
      </c>
      <c r="AO39" s="35"/>
      <c r="AP39" s="581">
        <f t="shared" ref="AP39" si="13">AK39/AH39</f>
        <v>0.33027004222605227</v>
      </c>
      <c r="AQ39" s="582">
        <f>(L39+R39+X39+AD39+AK39)/H39</f>
        <v>0.85769768757328746</v>
      </c>
      <c r="AR39" s="731"/>
      <c r="AS39" s="729"/>
      <c r="AT39" s="733"/>
      <c r="AU39" s="717"/>
      <c r="AV39" s="717"/>
      <c r="AW39" s="9"/>
    </row>
    <row r="40" spans="1:53" ht="16.5" customHeight="1" x14ac:dyDescent="0.2">
      <c r="A40" s="829" t="s">
        <v>41</v>
      </c>
      <c r="B40" s="808">
        <v>6</v>
      </c>
      <c r="C40" s="811" t="s">
        <v>156</v>
      </c>
      <c r="D40" s="815" t="s">
        <v>42</v>
      </c>
      <c r="E40" s="757">
        <v>442</v>
      </c>
      <c r="F40" s="757">
        <v>179</v>
      </c>
      <c r="G40" s="12" t="s">
        <v>43</v>
      </c>
      <c r="H40" s="480">
        <f t="shared" si="12"/>
        <v>0.93500000000000005</v>
      </c>
      <c r="I40" s="68">
        <v>0.125</v>
      </c>
      <c r="J40" s="68">
        <v>0.125</v>
      </c>
      <c r="K40" s="71">
        <v>0.13</v>
      </c>
      <c r="L40" s="71">
        <v>0.13</v>
      </c>
      <c r="M40" s="71">
        <v>0.24</v>
      </c>
      <c r="N40" s="71">
        <v>0.24</v>
      </c>
      <c r="O40" s="71">
        <v>0.24</v>
      </c>
      <c r="P40" s="71">
        <v>0.24</v>
      </c>
      <c r="Q40" s="71">
        <v>0.24</v>
      </c>
      <c r="R40" s="291">
        <v>0.24</v>
      </c>
      <c r="S40" s="71">
        <v>0.24</v>
      </c>
      <c r="T40" s="71">
        <v>0.24</v>
      </c>
      <c r="U40" s="71">
        <v>0.24</v>
      </c>
      <c r="V40" s="71">
        <v>0.24</v>
      </c>
      <c r="W40" s="71">
        <v>0.24</v>
      </c>
      <c r="X40" s="70">
        <v>0.1517</v>
      </c>
      <c r="Y40" s="43">
        <v>0.25</v>
      </c>
      <c r="Z40" s="43">
        <v>0.25</v>
      </c>
      <c r="AA40" s="43">
        <v>0.25</v>
      </c>
      <c r="AB40" s="43">
        <v>0.25</v>
      </c>
      <c r="AC40" s="43">
        <v>0.25</v>
      </c>
      <c r="AD40" s="43">
        <v>0.25</v>
      </c>
      <c r="AE40" s="77">
        <v>0.1633</v>
      </c>
      <c r="AF40" s="77">
        <v>0.1633</v>
      </c>
      <c r="AG40" s="77">
        <v>0.1633</v>
      </c>
      <c r="AH40" s="101">
        <v>0.1633</v>
      </c>
      <c r="AI40" s="34"/>
      <c r="AJ40" s="34"/>
      <c r="AK40" s="58">
        <v>8.1600000000000006E-2</v>
      </c>
      <c r="AL40" s="43">
        <v>4.0800000000000003E-2</v>
      </c>
      <c r="AM40" s="58">
        <v>4.0800000000000003E-2</v>
      </c>
      <c r="AN40" s="58">
        <v>8.1600000000000006E-2</v>
      </c>
      <c r="AO40" s="35"/>
      <c r="AP40" s="474">
        <f>AK40/AH40</f>
        <v>0.49969381506429889</v>
      </c>
      <c r="AQ40" s="579">
        <f>(L40+R40+X40+AD40+AK40)/H40</f>
        <v>0.91262032085561495</v>
      </c>
      <c r="AR40" s="707" t="s">
        <v>535</v>
      </c>
      <c r="AS40" s="853" t="s">
        <v>536</v>
      </c>
      <c r="AT40" s="732" t="s">
        <v>614</v>
      </c>
      <c r="AU40" s="704" t="s">
        <v>534</v>
      </c>
      <c r="AV40" s="704" t="s">
        <v>537</v>
      </c>
      <c r="AW40" s="9"/>
      <c r="AX40" s="9"/>
    </row>
    <row r="41" spans="1:53" ht="16.5" customHeight="1" thickBot="1" x14ac:dyDescent="0.25">
      <c r="A41" s="809"/>
      <c r="B41" s="809"/>
      <c r="C41" s="812"/>
      <c r="D41" s="809"/>
      <c r="E41" s="758"/>
      <c r="F41" s="758"/>
      <c r="G41" s="11" t="s">
        <v>44</v>
      </c>
      <c r="H41" s="461">
        <f t="shared" si="12"/>
        <v>775795789</v>
      </c>
      <c r="I41" s="40">
        <v>63229640</v>
      </c>
      <c r="J41" s="40">
        <v>63229640</v>
      </c>
      <c r="K41" s="40">
        <v>66717879</v>
      </c>
      <c r="L41" s="40">
        <v>45393789</v>
      </c>
      <c r="M41" s="40">
        <v>158808997</v>
      </c>
      <c r="N41" s="40">
        <v>146520000</v>
      </c>
      <c r="O41" s="40">
        <v>146520000</v>
      </c>
      <c r="P41" s="40">
        <v>146520000</v>
      </c>
      <c r="Q41" s="40">
        <v>158808997</v>
      </c>
      <c r="R41" s="57">
        <v>124527000</v>
      </c>
      <c r="S41" s="40">
        <v>200000000</v>
      </c>
      <c r="T41" s="40">
        <v>200000000</v>
      </c>
      <c r="U41" s="40">
        <v>200000000</v>
      </c>
      <c r="V41" s="40">
        <v>200000000</v>
      </c>
      <c r="W41" s="40">
        <v>210000000</v>
      </c>
      <c r="X41" s="40">
        <v>198327000</v>
      </c>
      <c r="Y41" s="40">
        <v>250236000</v>
      </c>
      <c r="Z41" s="40">
        <v>250236000</v>
      </c>
      <c r="AA41" s="40">
        <v>250236000</v>
      </c>
      <c r="AB41" s="40">
        <v>250236000</v>
      </c>
      <c r="AC41" s="40">
        <v>247236000</v>
      </c>
      <c r="AD41" s="44">
        <v>244443000</v>
      </c>
      <c r="AE41" s="40">
        <v>207932000</v>
      </c>
      <c r="AF41" s="40">
        <v>207932000</v>
      </c>
      <c r="AG41" s="40">
        <v>207932000</v>
      </c>
      <c r="AH41" s="39">
        <v>163105000</v>
      </c>
      <c r="AI41" s="61"/>
      <c r="AJ41" s="61"/>
      <c r="AK41" s="586">
        <v>30682000</v>
      </c>
      <c r="AL41" s="40">
        <v>19444000</v>
      </c>
      <c r="AM41" s="40">
        <v>19444000</v>
      </c>
      <c r="AN41" s="44">
        <v>30682000</v>
      </c>
      <c r="AO41" s="35"/>
      <c r="AP41" s="56">
        <f>AK41/AH41</f>
        <v>0.1881119524232856</v>
      </c>
      <c r="AQ41" s="580">
        <f>(L41+R41+X41+AD41+AK41)/H41</f>
        <v>0.82930688477866954</v>
      </c>
      <c r="AR41" s="726"/>
      <c r="AS41" s="854"/>
      <c r="AT41" s="733"/>
      <c r="AU41" s="725"/>
      <c r="AV41" s="725"/>
      <c r="AW41" s="9"/>
      <c r="AX41" s="9"/>
      <c r="AY41" s="9"/>
      <c r="AZ41" s="9"/>
      <c r="BA41" s="9"/>
    </row>
    <row r="42" spans="1:53" ht="16.5" customHeight="1" x14ac:dyDescent="0.2">
      <c r="A42" s="809"/>
      <c r="B42" s="809"/>
      <c r="C42" s="813"/>
      <c r="D42" s="809"/>
      <c r="E42" s="758"/>
      <c r="F42" s="758"/>
      <c r="G42" s="12" t="s">
        <v>49</v>
      </c>
      <c r="H42" s="480">
        <f t="shared" si="12"/>
        <v>6.5000000000000002E-2</v>
      </c>
      <c r="I42" s="36"/>
      <c r="J42" s="36"/>
      <c r="K42" s="36"/>
      <c r="L42" s="36"/>
      <c r="M42" s="36">
        <v>5.0000000000000001E-3</v>
      </c>
      <c r="N42" s="36">
        <v>5.0000000000000001E-3</v>
      </c>
      <c r="O42" s="36">
        <v>5.0000000000000001E-3</v>
      </c>
      <c r="P42" s="36">
        <v>5.0000000000000001E-3</v>
      </c>
      <c r="Q42" s="42">
        <v>5.0000000000000001E-3</v>
      </c>
      <c r="R42" s="292">
        <v>5.0000000000000001E-3</v>
      </c>
      <c r="S42" s="36">
        <v>0.01</v>
      </c>
      <c r="T42" s="36">
        <v>0.01</v>
      </c>
      <c r="U42" s="36">
        <v>0.01</v>
      </c>
      <c r="V42" s="36">
        <v>0.01</v>
      </c>
      <c r="W42" s="36">
        <v>0.01</v>
      </c>
      <c r="X42" s="36">
        <v>0.01</v>
      </c>
      <c r="Y42" s="36">
        <v>0.05</v>
      </c>
      <c r="Z42" s="36">
        <v>0.05</v>
      </c>
      <c r="AA42" s="36">
        <v>0.05</v>
      </c>
      <c r="AB42" s="36">
        <v>0.05</v>
      </c>
      <c r="AC42" s="36">
        <v>0.05</v>
      </c>
      <c r="AD42" s="36">
        <v>0.05</v>
      </c>
      <c r="AE42" s="36">
        <v>0</v>
      </c>
      <c r="AF42" s="36">
        <v>0</v>
      </c>
      <c r="AG42" s="36">
        <v>0</v>
      </c>
      <c r="AH42" s="39">
        <v>0</v>
      </c>
      <c r="AI42" s="60"/>
      <c r="AJ42" s="60"/>
      <c r="AK42" s="36">
        <v>0</v>
      </c>
      <c r="AL42" s="41">
        <v>0</v>
      </c>
      <c r="AM42" s="41">
        <v>0</v>
      </c>
      <c r="AN42" s="36">
        <v>0</v>
      </c>
      <c r="AO42" s="35"/>
      <c r="AP42" s="56" t="e">
        <f t="shared" ref="AP42:AP43" si="14">AK42/AH42</f>
        <v>#DIV/0!</v>
      </c>
      <c r="AQ42" s="580"/>
      <c r="AR42" s="709"/>
      <c r="AS42" s="853"/>
      <c r="AT42" s="734"/>
      <c r="AU42" s="706"/>
      <c r="AV42" s="706"/>
      <c r="AW42" s="9"/>
    </row>
    <row r="43" spans="1:53" ht="16.5" customHeight="1" x14ac:dyDescent="0.2">
      <c r="A43" s="809"/>
      <c r="B43" s="809"/>
      <c r="C43" s="813"/>
      <c r="D43" s="809"/>
      <c r="E43" s="758"/>
      <c r="F43" s="758"/>
      <c r="G43" s="11" t="s">
        <v>67</v>
      </c>
      <c r="H43" s="461">
        <f t="shared" si="12"/>
        <v>166741364</v>
      </c>
      <c r="I43" s="40"/>
      <c r="J43" s="40"/>
      <c r="K43" s="40"/>
      <c r="L43" s="40"/>
      <c r="M43" s="40">
        <v>15131263</v>
      </c>
      <c r="N43" s="40">
        <v>15131263</v>
      </c>
      <c r="O43" s="40">
        <v>15131263</v>
      </c>
      <c r="P43" s="40">
        <v>15131263</v>
      </c>
      <c r="Q43" s="40">
        <v>15131263</v>
      </c>
      <c r="R43" s="57">
        <v>15131263</v>
      </c>
      <c r="S43" s="40">
        <v>45974433</v>
      </c>
      <c r="T43" s="40">
        <v>45974433</v>
      </c>
      <c r="U43" s="40">
        <v>45974433</v>
      </c>
      <c r="V43" s="40">
        <v>45974433</v>
      </c>
      <c r="W43" s="40">
        <v>45974433</v>
      </c>
      <c r="X43" s="40">
        <v>45974433</v>
      </c>
      <c r="Y43" s="40">
        <v>69579768</v>
      </c>
      <c r="Z43" s="40">
        <v>69579768</v>
      </c>
      <c r="AA43" s="40">
        <v>69579768</v>
      </c>
      <c r="AB43" s="40">
        <v>69579768</v>
      </c>
      <c r="AC43" s="40">
        <v>69579768</v>
      </c>
      <c r="AD43" s="44">
        <v>42368034</v>
      </c>
      <c r="AE43" s="40">
        <v>63267634</v>
      </c>
      <c r="AF43" s="40">
        <v>63267634</v>
      </c>
      <c r="AG43" s="40">
        <v>63267634</v>
      </c>
      <c r="AH43" s="39">
        <v>63267634</v>
      </c>
      <c r="AI43" s="61"/>
      <c r="AJ43" s="61"/>
      <c r="AK43" s="44">
        <v>60117267</v>
      </c>
      <c r="AL43" s="40">
        <v>56206467</v>
      </c>
      <c r="AM43" s="40">
        <v>60117267</v>
      </c>
      <c r="AN43" s="44">
        <v>60117267</v>
      </c>
      <c r="AO43" s="35"/>
      <c r="AP43" s="56">
        <f t="shared" si="14"/>
        <v>0.95020570865665688</v>
      </c>
      <c r="AQ43" s="580"/>
      <c r="AR43" s="726"/>
      <c r="AS43" s="854"/>
      <c r="AT43" s="733"/>
      <c r="AU43" s="725"/>
      <c r="AV43" s="725"/>
      <c r="AW43" s="9"/>
    </row>
    <row r="44" spans="1:53" ht="16.5" customHeight="1" x14ac:dyDescent="0.2">
      <c r="A44" s="809"/>
      <c r="B44" s="809"/>
      <c r="C44" s="813"/>
      <c r="D44" s="809"/>
      <c r="E44" s="758"/>
      <c r="F44" s="758"/>
      <c r="G44" s="12" t="s">
        <v>69</v>
      </c>
      <c r="H44" s="476">
        <f>H40+H42</f>
        <v>1</v>
      </c>
      <c r="I44" s="68">
        <v>0.125</v>
      </c>
      <c r="J44" s="68">
        <v>0.125</v>
      </c>
      <c r="K44" s="68">
        <v>0.13</v>
      </c>
      <c r="L44" s="68">
        <v>0.13</v>
      </c>
      <c r="M44" s="68">
        <v>0.245</v>
      </c>
      <c r="N44" s="68">
        <v>0.245</v>
      </c>
      <c r="O44" s="68">
        <v>0.245</v>
      </c>
      <c r="P44" s="68">
        <v>0.25</v>
      </c>
      <c r="Q44" s="71">
        <v>0.245</v>
      </c>
      <c r="R44" s="291">
        <v>0.245</v>
      </c>
      <c r="S44" s="68">
        <v>0.25</v>
      </c>
      <c r="T44" s="68">
        <v>0.25</v>
      </c>
      <c r="U44" s="68">
        <v>0.25</v>
      </c>
      <c r="V44" s="68">
        <v>0.25</v>
      </c>
      <c r="W44" s="71">
        <v>0.25</v>
      </c>
      <c r="X44" s="70">
        <v>0.16170000000000001</v>
      </c>
      <c r="Y44" s="43">
        <f>+Y40+Y42</f>
        <v>0.3</v>
      </c>
      <c r="Z44" s="43">
        <v>0.3</v>
      </c>
      <c r="AA44" s="43">
        <f>+AA40+AA42</f>
        <v>0.3</v>
      </c>
      <c r="AB44" s="36">
        <f>+AB40+AB42</f>
        <v>0.3</v>
      </c>
      <c r="AC44" s="43">
        <f>+AC40+AC42</f>
        <v>0.3</v>
      </c>
      <c r="AD44" s="36">
        <f>+AD40+AD42</f>
        <v>0.3</v>
      </c>
      <c r="AE44" s="77">
        <v>0.1633</v>
      </c>
      <c r="AF44" s="77">
        <v>0.1633</v>
      </c>
      <c r="AG44" s="77">
        <v>0.1633</v>
      </c>
      <c r="AH44" s="101">
        <f>+AH40+AH42</f>
        <v>0.1633</v>
      </c>
      <c r="AI44" s="34"/>
      <c r="AJ44" s="34"/>
      <c r="AK44" s="58">
        <f>+AK40+AK42</f>
        <v>8.1600000000000006E-2</v>
      </c>
      <c r="AL44" s="36">
        <f>+AL40+AL42</f>
        <v>4.0800000000000003E-2</v>
      </c>
      <c r="AM44" s="58">
        <f>+AM40</f>
        <v>4.0800000000000003E-2</v>
      </c>
      <c r="AN44" s="58">
        <f>+AN40+AN42</f>
        <v>8.1600000000000006E-2</v>
      </c>
      <c r="AO44" s="35"/>
      <c r="AP44" s="56">
        <f>AK44/AH44</f>
        <v>0.49969381506429889</v>
      </c>
      <c r="AQ44" s="580">
        <f>(L44+R44+X44+AD44+AK44)/H44</f>
        <v>0.91830000000000001</v>
      </c>
      <c r="AR44" s="709"/>
      <c r="AS44" s="853"/>
      <c r="AT44" s="734"/>
      <c r="AU44" s="706"/>
      <c r="AV44" s="706"/>
      <c r="AW44" s="9"/>
    </row>
    <row r="45" spans="1:53" ht="16.5" customHeight="1" thickBot="1" x14ac:dyDescent="0.25">
      <c r="A45" s="810"/>
      <c r="B45" s="810"/>
      <c r="C45" s="814"/>
      <c r="D45" s="810"/>
      <c r="E45" s="759"/>
      <c r="F45" s="759"/>
      <c r="G45" s="11" t="s">
        <v>75</v>
      </c>
      <c r="H45" s="462">
        <f>L45+R45+X45+AD45+AH45</f>
        <v>942537153</v>
      </c>
      <c r="I45" s="35">
        <v>63229640</v>
      </c>
      <c r="J45" s="35">
        <v>63229640</v>
      </c>
      <c r="K45" s="35">
        <v>66717879</v>
      </c>
      <c r="L45" s="35">
        <v>45393789</v>
      </c>
      <c r="M45" s="35">
        <f>+M41+M43</f>
        <v>173940260</v>
      </c>
      <c r="N45" s="35">
        <v>161651263</v>
      </c>
      <c r="O45" s="35">
        <v>161651263</v>
      </c>
      <c r="P45" s="35">
        <v>161651263</v>
      </c>
      <c r="Q45" s="35">
        <v>161651263</v>
      </c>
      <c r="R45" s="63">
        <v>139658263</v>
      </c>
      <c r="S45" s="35">
        <v>245974433</v>
      </c>
      <c r="T45" s="35">
        <v>245974433</v>
      </c>
      <c r="U45" s="35">
        <v>245974433</v>
      </c>
      <c r="V45" s="35">
        <v>245974433</v>
      </c>
      <c r="W45" s="35">
        <v>255974433</v>
      </c>
      <c r="X45" s="35">
        <v>244301433</v>
      </c>
      <c r="Y45" s="35">
        <f>Y41+Y43</f>
        <v>319815768</v>
      </c>
      <c r="Z45" s="35">
        <v>319815768</v>
      </c>
      <c r="AA45" s="35">
        <f>AA41+AA43</f>
        <v>319815768</v>
      </c>
      <c r="AB45" s="35">
        <f>+AB41+AB43</f>
        <v>319815768</v>
      </c>
      <c r="AC45" s="35">
        <f>+AC41+AC43</f>
        <v>316815768</v>
      </c>
      <c r="AD45" s="37">
        <f>+AD41+AD43</f>
        <v>286811034</v>
      </c>
      <c r="AE45" s="35">
        <f>AE41+AE43</f>
        <v>271199634</v>
      </c>
      <c r="AF45" s="35">
        <f>AF41+AF43</f>
        <v>271199634</v>
      </c>
      <c r="AG45" s="35">
        <f>AG41+AG43</f>
        <v>271199634</v>
      </c>
      <c r="AH45" s="92">
        <f>+AH41+AH43</f>
        <v>226372634</v>
      </c>
      <c r="AI45" s="35"/>
      <c r="AJ45" s="35"/>
      <c r="AK45" s="37">
        <f>+AK41+AK43</f>
        <v>90799267</v>
      </c>
      <c r="AL45" s="35">
        <f>+AL41+AL43</f>
        <v>75650467</v>
      </c>
      <c r="AM45" s="35">
        <f>+AM41+AM43</f>
        <v>79561267</v>
      </c>
      <c r="AN45" s="37">
        <f>+AN41+AN43</f>
        <v>90799267</v>
      </c>
      <c r="AO45" s="35"/>
      <c r="AP45" s="581">
        <f t="shared" ref="AP45" si="15">AK45/AH45</f>
        <v>0.40110531646683051</v>
      </c>
      <c r="AQ45" s="582">
        <f>(L45+R45+X45+AD45+AK45)/H45</f>
        <v>0.85616124884999623</v>
      </c>
      <c r="AR45" s="726"/>
      <c r="AS45" s="854"/>
      <c r="AT45" s="733"/>
      <c r="AU45" s="725"/>
      <c r="AV45" s="725"/>
      <c r="AW45" s="9"/>
    </row>
    <row r="46" spans="1:53" ht="16.5" customHeight="1" x14ac:dyDescent="0.2">
      <c r="A46" s="829" t="s">
        <v>41</v>
      </c>
      <c r="B46" s="808">
        <v>7</v>
      </c>
      <c r="C46" s="811" t="s">
        <v>166</v>
      </c>
      <c r="D46" s="815" t="s">
        <v>167</v>
      </c>
      <c r="E46" s="757">
        <v>459</v>
      </c>
      <c r="F46" s="757">
        <v>179</v>
      </c>
      <c r="G46" s="12" t="s">
        <v>43</v>
      </c>
      <c r="H46" s="43">
        <v>1</v>
      </c>
      <c r="I46" s="65">
        <v>0.1</v>
      </c>
      <c r="J46" s="65">
        <v>0.1</v>
      </c>
      <c r="K46" s="65">
        <v>0.1</v>
      </c>
      <c r="L46" s="65">
        <v>0.11</v>
      </c>
      <c r="M46" s="65">
        <v>0.4</v>
      </c>
      <c r="N46" s="65">
        <v>0.4</v>
      </c>
      <c r="O46" s="65">
        <v>0.4</v>
      </c>
      <c r="P46" s="65">
        <v>0.4</v>
      </c>
      <c r="Q46" s="65">
        <v>0.4</v>
      </c>
      <c r="R46" s="67">
        <v>0.38</v>
      </c>
      <c r="S46" s="68">
        <v>0.65</v>
      </c>
      <c r="T46" s="68">
        <v>0.65</v>
      </c>
      <c r="U46" s="68">
        <v>0.65</v>
      </c>
      <c r="V46" s="68">
        <v>0.65</v>
      </c>
      <c r="W46" s="68">
        <v>0.65</v>
      </c>
      <c r="X46" s="68">
        <v>0.65</v>
      </c>
      <c r="Y46" s="43">
        <v>0.9</v>
      </c>
      <c r="Z46" s="43">
        <v>0.9</v>
      </c>
      <c r="AA46" s="43">
        <v>0.9</v>
      </c>
      <c r="AB46" s="43">
        <v>0.9</v>
      </c>
      <c r="AC46" s="43">
        <v>0.9</v>
      </c>
      <c r="AD46" s="43">
        <v>0.9</v>
      </c>
      <c r="AE46" s="43">
        <v>1</v>
      </c>
      <c r="AF46" s="43">
        <v>1</v>
      </c>
      <c r="AG46" s="43">
        <v>1</v>
      </c>
      <c r="AH46" s="43">
        <v>1</v>
      </c>
      <c r="AI46" s="34"/>
      <c r="AJ46" s="34"/>
      <c r="AK46" s="42">
        <v>0.95206000000000002</v>
      </c>
      <c r="AL46" s="77">
        <v>0.12130000000000001</v>
      </c>
      <c r="AM46" s="77">
        <v>0.12130000000000001</v>
      </c>
      <c r="AN46" s="42">
        <v>0.95209999999999995</v>
      </c>
      <c r="AO46" s="35"/>
      <c r="AP46" s="56">
        <f>AK46/AH46</f>
        <v>0.95206000000000002</v>
      </c>
      <c r="AQ46" s="584">
        <f>AK46</f>
        <v>0.95206000000000002</v>
      </c>
      <c r="AR46" s="721" t="s">
        <v>538</v>
      </c>
      <c r="AS46" s="853" t="s">
        <v>539</v>
      </c>
      <c r="AT46" s="732" t="s">
        <v>614</v>
      </c>
      <c r="AU46" s="704" t="s">
        <v>540</v>
      </c>
      <c r="AV46" s="704" t="s">
        <v>528</v>
      </c>
      <c r="AW46" s="9"/>
      <c r="AX46" s="9"/>
    </row>
    <row r="47" spans="1:53" ht="16.5" customHeight="1" x14ac:dyDescent="0.2">
      <c r="A47" s="809"/>
      <c r="B47" s="809"/>
      <c r="C47" s="812"/>
      <c r="D47" s="809"/>
      <c r="E47" s="758"/>
      <c r="F47" s="758"/>
      <c r="G47" s="11" t="s">
        <v>44</v>
      </c>
      <c r="H47" s="461">
        <f>L47+R47+X47+AD47+AH47</f>
        <v>2949031256</v>
      </c>
      <c r="I47" s="40">
        <v>201839441</v>
      </c>
      <c r="J47" s="40">
        <v>201839441</v>
      </c>
      <c r="K47" s="40">
        <v>209802548</v>
      </c>
      <c r="L47" s="40">
        <v>162598140</v>
      </c>
      <c r="M47" s="40">
        <v>884835783</v>
      </c>
      <c r="N47" s="40">
        <v>467680000</v>
      </c>
      <c r="O47" s="40">
        <v>896733783</v>
      </c>
      <c r="P47" s="40">
        <v>896733783</v>
      </c>
      <c r="Q47" s="40">
        <v>884835783</v>
      </c>
      <c r="R47" s="57">
        <v>847987783</v>
      </c>
      <c r="S47" s="40">
        <v>1090000000</v>
      </c>
      <c r="T47" s="40">
        <v>1090000000</v>
      </c>
      <c r="U47" s="40">
        <v>1090000000</v>
      </c>
      <c r="V47" s="40">
        <v>1090000000</v>
      </c>
      <c r="W47" s="40">
        <v>1030529000</v>
      </c>
      <c r="X47" s="40">
        <v>898026500</v>
      </c>
      <c r="Y47" s="40">
        <v>1001067000</v>
      </c>
      <c r="Z47" s="40">
        <v>1001067000</v>
      </c>
      <c r="AA47" s="40">
        <v>1001067000</v>
      </c>
      <c r="AB47" s="40">
        <v>1001067000</v>
      </c>
      <c r="AC47" s="40">
        <v>998767000</v>
      </c>
      <c r="AD47" s="44">
        <v>531110000</v>
      </c>
      <c r="AE47" s="40">
        <v>601573000</v>
      </c>
      <c r="AF47" s="40">
        <v>601573000</v>
      </c>
      <c r="AG47" s="40">
        <v>601573000</v>
      </c>
      <c r="AH47" s="39">
        <v>509308833</v>
      </c>
      <c r="AI47" s="35"/>
      <c r="AJ47" s="35"/>
      <c r="AK47" s="44">
        <v>128152500</v>
      </c>
      <c r="AL47" s="40">
        <v>3527500</v>
      </c>
      <c r="AM47" s="40">
        <v>82025500</v>
      </c>
      <c r="AN47" s="44">
        <v>128152500</v>
      </c>
      <c r="AO47" s="35"/>
      <c r="AP47" s="56">
        <f>AK47/AH47</f>
        <v>0.25162041515192018</v>
      </c>
      <c r="AQ47" s="56">
        <f>(L47+R47+X47+AD47+AK47)/H47</f>
        <v>0.87075201993043916</v>
      </c>
      <c r="AR47" s="722"/>
      <c r="AS47" s="854"/>
      <c r="AT47" s="733"/>
      <c r="AU47" s="725"/>
      <c r="AV47" s="725"/>
      <c r="AW47" s="9"/>
      <c r="AX47" s="9"/>
      <c r="AY47" s="9"/>
      <c r="AZ47" s="9"/>
      <c r="BA47" s="9"/>
    </row>
    <row r="48" spans="1:53" ht="16.5" customHeight="1" x14ac:dyDescent="0.2">
      <c r="A48" s="809"/>
      <c r="B48" s="809"/>
      <c r="C48" s="813"/>
      <c r="D48" s="809"/>
      <c r="E48" s="758"/>
      <c r="F48" s="758"/>
      <c r="G48" s="12" t="s">
        <v>49</v>
      </c>
      <c r="H48" s="39">
        <f t="shared" ref="H48" si="16">L48+R48+X48+AD48+AF48</f>
        <v>0</v>
      </c>
      <c r="I48" s="105"/>
      <c r="J48" s="36"/>
      <c r="K48" s="36"/>
      <c r="L48" s="36"/>
      <c r="M48" s="36"/>
      <c r="N48" s="36"/>
      <c r="O48" s="36"/>
      <c r="P48" s="36"/>
      <c r="Q48" s="36"/>
      <c r="R48" s="104"/>
      <c r="S48" s="36"/>
      <c r="T48" s="36"/>
      <c r="U48" s="36"/>
      <c r="V48" s="36"/>
      <c r="W48" s="36"/>
      <c r="X48" s="36"/>
      <c r="Y48" s="36"/>
      <c r="Z48" s="36"/>
      <c r="AA48" s="36"/>
      <c r="AB48" s="36"/>
      <c r="AC48" s="36"/>
      <c r="AD48" s="43"/>
      <c r="AE48" s="36"/>
      <c r="AF48" s="36"/>
      <c r="AG48" s="36"/>
      <c r="AH48" s="39"/>
      <c r="AI48" s="60"/>
      <c r="AJ48" s="60"/>
      <c r="AK48" s="36"/>
      <c r="AL48" s="36"/>
      <c r="AM48" s="36"/>
      <c r="AN48" s="36"/>
      <c r="AO48" s="35"/>
      <c r="AP48" s="56"/>
      <c r="AQ48" s="368"/>
      <c r="AR48" s="723"/>
      <c r="AS48" s="853"/>
      <c r="AT48" s="734"/>
      <c r="AU48" s="706"/>
      <c r="AV48" s="706"/>
      <c r="AW48" s="9"/>
    </row>
    <row r="49" spans="1:53" ht="16.5" customHeight="1" x14ac:dyDescent="0.2">
      <c r="A49" s="809"/>
      <c r="B49" s="809"/>
      <c r="C49" s="813"/>
      <c r="D49" s="809"/>
      <c r="E49" s="758"/>
      <c r="F49" s="758"/>
      <c r="G49" s="11" t="s">
        <v>67</v>
      </c>
      <c r="H49" s="461">
        <f>L49+R49+X49+AD49+AH49</f>
        <v>505851219</v>
      </c>
      <c r="I49" s="40"/>
      <c r="J49" s="40"/>
      <c r="K49" s="40"/>
      <c r="L49" s="40"/>
      <c r="M49" s="40">
        <v>87214831</v>
      </c>
      <c r="N49" s="40">
        <v>87214831</v>
      </c>
      <c r="O49" s="40">
        <v>87214831</v>
      </c>
      <c r="P49" s="40">
        <v>87214831</v>
      </c>
      <c r="Q49" s="40">
        <v>87214831</v>
      </c>
      <c r="R49" s="57">
        <v>84849820</v>
      </c>
      <c r="S49" s="40">
        <v>115527666</v>
      </c>
      <c r="T49" s="40">
        <v>115527666</v>
      </c>
      <c r="U49" s="40">
        <v>65094933</v>
      </c>
      <c r="V49" s="40">
        <v>65094933</v>
      </c>
      <c r="W49" s="40">
        <v>65094933</v>
      </c>
      <c r="X49" s="40">
        <v>44072533</v>
      </c>
      <c r="Y49" s="40">
        <v>255821674</v>
      </c>
      <c r="Z49" s="40">
        <v>255821674</v>
      </c>
      <c r="AA49" s="40">
        <v>255821674</v>
      </c>
      <c r="AB49" s="40">
        <v>255821674</v>
      </c>
      <c r="AC49" s="40">
        <v>255821674</v>
      </c>
      <c r="AD49" s="44">
        <v>211339708</v>
      </c>
      <c r="AE49" s="40">
        <v>165589158</v>
      </c>
      <c r="AF49" s="40">
        <v>165589158</v>
      </c>
      <c r="AG49" s="40">
        <v>165589158</v>
      </c>
      <c r="AH49" s="40">
        <v>165589158</v>
      </c>
      <c r="AI49" s="61"/>
      <c r="AJ49" s="61"/>
      <c r="AK49" s="44">
        <v>119952431</v>
      </c>
      <c r="AL49" s="40">
        <v>88095489</v>
      </c>
      <c r="AM49" s="40">
        <v>94417989</v>
      </c>
      <c r="AN49" s="44">
        <v>119952431</v>
      </c>
      <c r="AO49" s="35"/>
      <c r="AP49" s="56">
        <f t="shared" ref="AP49:AP51" si="17">AK49/AH49</f>
        <v>0.72439785580647742</v>
      </c>
      <c r="AQ49" s="56"/>
      <c r="AR49" s="722"/>
      <c r="AS49" s="854"/>
      <c r="AT49" s="733"/>
      <c r="AU49" s="725"/>
      <c r="AV49" s="725"/>
      <c r="AW49" s="9"/>
    </row>
    <row r="50" spans="1:53" ht="16.5" customHeight="1" x14ac:dyDescent="0.2">
      <c r="A50" s="809"/>
      <c r="B50" s="809"/>
      <c r="C50" s="813"/>
      <c r="D50" s="809"/>
      <c r="E50" s="758"/>
      <c r="F50" s="758"/>
      <c r="G50" s="12" t="s">
        <v>69</v>
      </c>
      <c r="H50" s="43">
        <v>1</v>
      </c>
      <c r="I50" s="68">
        <v>0.1</v>
      </c>
      <c r="J50" s="68">
        <v>0.1</v>
      </c>
      <c r="K50" s="68">
        <v>0.1</v>
      </c>
      <c r="L50" s="68">
        <v>0.11</v>
      </c>
      <c r="M50" s="68">
        <v>0.4</v>
      </c>
      <c r="N50" s="68">
        <v>0.4</v>
      </c>
      <c r="O50" s="68">
        <v>0.4</v>
      </c>
      <c r="P50" s="68">
        <v>0.4</v>
      </c>
      <c r="Q50" s="68">
        <v>0.4</v>
      </c>
      <c r="R50" s="72">
        <v>0.38</v>
      </c>
      <c r="S50" s="68">
        <v>0.65</v>
      </c>
      <c r="T50" s="68">
        <v>0.65</v>
      </c>
      <c r="U50" s="68">
        <v>0.65</v>
      </c>
      <c r="V50" s="68">
        <v>0.65</v>
      </c>
      <c r="W50" s="68">
        <v>0.65</v>
      </c>
      <c r="X50" s="68">
        <v>0.65</v>
      </c>
      <c r="Y50" s="43">
        <f>+Y46+Y48</f>
        <v>0.9</v>
      </c>
      <c r="Z50" s="43">
        <v>0.9</v>
      </c>
      <c r="AA50" s="43">
        <f>+AA46+AA48</f>
        <v>0.9</v>
      </c>
      <c r="AB50" s="43">
        <f>+AB46+AB48</f>
        <v>0.9</v>
      </c>
      <c r="AC50" s="43">
        <f>+AC46+AC48</f>
        <v>0.9</v>
      </c>
      <c r="AD50" s="43">
        <f>AD46+AD48</f>
        <v>0.9</v>
      </c>
      <c r="AE50" s="43">
        <v>1</v>
      </c>
      <c r="AF50" s="43">
        <v>1</v>
      </c>
      <c r="AG50" s="43">
        <v>1</v>
      </c>
      <c r="AH50" s="43">
        <f>+AH46+AH48</f>
        <v>1</v>
      </c>
      <c r="AI50" s="34"/>
      <c r="AJ50" s="34"/>
      <c r="AK50" s="42">
        <f>+AK46+AK48</f>
        <v>0.95206000000000002</v>
      </c>
      <c r="AL50" s="58">
        <f>AL46</f>
        <v>0.12130000000000001</v>
      </c>
      <c r="AM50" s="77">
        <f>+AM46</f>
        <v>0.12130000000000001</v>
      </c>
      <c r="AN50" s="42">
        <f>+AN46+AN48</f>
        <v>0.95209999999999995</v>
      </c>
      <c r="AO50" s="35"/>
      <c r="AP50" s="56">
        <f t="shared" si="17"/>
        <v>0.95206000000000002</v>
      </c>
      <c r="AQ50" s="368">
        <f>AK50</f>
        <v>0.95206000000000002</v>
      </c>
      <c r="AR50" s="723"/>
      <c r="AS50" s="853"/>
      <c r="AT50" s="734"/>
      <c r="AU50" s="706"/>
      <c r="AV50" s="706"/>
      <c r="AW50" s="9"/>
    </row>
    <row r="51" spans="1:53" ht="16.5" customHeight="1" thickBot="1" x14ac:dyDescent="0.25">
      <c r="A51" s="810"/>
      <c r="B51" s="810"/>
      <c r="C51" s="814"/>
      <c r="D51" s="810"/>
      <c r="E51" s="759"/>
      <c r="F51" s="759"/>
      <c r="G51" s="11" t="s">
        <v>75</v>
      </c>
      <c r="H51" s="461">
        <f>L51+R51+X51+AD51+AH51</f>
        <v>3454882475</v>
      </c>
      <c r="I51" s="35">
        <v>201839441</v>
      </c>
      <c r="J51" s="35">
        <v>201839441</v>
      </c>
      <c r="K51" s="35">
        <v>209802548</v>
      </c>
      <c r="L51" s="35">
        <v>162598140</v>
      </c>
      <c r="M51" s="35">
        <f>+M47+M49</f>
        <v>972050614</v>
      </c>
      <c r="N51" s="35">
        <v>554894831</v>
      </c>
      <c r="O51" s="35">
        <v>983948614</v>
      </c>
      <c r="P51" s="35">
        <v>983948614</v>
      </c>
      <c r="Q51" s="35">
        <v>983948614</v>
      </c>
      <c r="R51" s="63">
        <v>932837603</v>
      </c>
      <c r="S51" s="35">
        <v>1205527666</v>
      </c>
      <c r="T51" s="35">
        <v>1205527666</v>
      </c>
      <c r="U51" s="35">
        <v>1155094933</v>
      </c>
      <c r="V51" s="35">
        <v>1155094933</v>
      </c>
      <c r="W51" s="35">
        <v>1095623933</v>
      </c>
      <c r="X51" s="35">
        <v>942099033</v>
      </c>
      <c r="Y51" s="35">
        <f>Y47+Y49</f>
        <v>1256888674</v>
      </c>
      <c r="Z51" s="35">
        <v>1256888674</v>
      </c>
      <c r="AA51" s="35">
        <f>AA47+AA49</f>
        <v>1256888674</v>
      </c>
      <c r="AB51" s="35">
        <f>+AB47+AB49</f>
        <v>1256888674</v>
      </c>
      <c r="AC51" s="35">
        <f>+AC47+AC49</f>
        <v>1254588674</v>
      </c>
      <c r="AD51" s="37">
        <f>+AD47+AD49</f>
        <v>742449708</v>
      </c>
      <c r="AE51" s="35">
        <f>AE47+AE49</f>
        <v>767162158</v>
      </c>
      <c r="AF51" s="35">
        <f>AF47+AF49</f>
        <v>767162158</v>
      </c>
      <c r="AG51" s="35">
        <f>AG47+AG49</f>
        <v>767162158</v>
      </c>
      <c r="AH51" s="92">
        <f>+AH47+AH49</f>
        <v>674897991</v>
      </c>
      <c r="AI51" s="35"/>
      <c r="AJ51" s="35"/>
      <c r="AK51" s="37">
        <f>+AK47+AK49</f>
        <v>248104931</v>
      </c>
      <c r="AL51" s="37">
        <f>+AL49+AL47</f>
        <v>91622989</v>
      </c>
      <c r="AM51" s="35">
        <f>+AM47+AM49</f>
        <v>176443489</v>
      </c>
      <c r="AN51" s="37">
        <f>+AN47+AN49</f>
        <v>248104931</v>
      </c>
      <c r="AO51" s="35"/>
      <c r="AP51" s="56">
        <f t="shared" si="17"/>
        <v>0.36761841686975771</v>
      </c>
      <c r="AQ51" s="56">
        <f>(L51+R51+X51+AD51+AK51)/H51</f>
        <v>0.87646669225702101</v>
      </c>
      <c r="AR51" s="722"/>
      <c r="AS51" s="854"/>
      <c r="AT51" s="733"/>
      <c r="AU51" s="725"/>
      <c r="AV51" s="725"/>
      <c r="AW51" s="9"/>
    </row>
    <row r="52" spans="1:53" ht="16.5" customHeight="1" x14ac:dyDescent="0.2">
      <c r="A52" s="829" t="s">
        <v>41</v>
      </c>
      <c r="B52" s="808">
        <v>8</v>
      </c>
      <c r="C52" s="818" t="s">
        <v>171</v>
      </c>
      <c r="D52" s="815" t="s">
        <v>42</v>
      </c>
      <c r="E52" s="757" t="s">
        <v>172</v>
      </c>
      <c r="F52" s="757">
        <v>179</v>
      </c>
      <c r="G52" s="12" t="s">
        <v>43</v>
      </c>
      <c r="H52" s="480">
        <f>L52+R52+X52+AD52+AH52</f>
        <v>0.97</v>
      </c>
      <c r="I52" s="65">
        <v>0.125</v>
      </c>
      <c r="J52" s="65">
        <v>0.125</v>
      </c>
      <c r="K52" s="66">
        <v>0.13500000000000001</v>
      </c>
      <c r="L52" s="66">
        <v>0.13500000000000001</v>
      </c>
      <c r="M52" s="65">
        <v>0.24</v>
      </c>
      <c r="N52" s="65">
        <v>0.24</v>
      </c>
      <c r="O52" s="65">
        <v>0.24</v>
      </c>
      <c r="P52" s="65">
        <v>0.24</v>
      </c>
      <c r="Q52" s="65">
        <v>0.24</v>
      </c>
      <c r="R52" s="67">
        <v>0.24</v>
      </c>
      <c r="S52" s="68">
        <v>0.22</v>
      </c>
      <c r="T52" s="68">
        <v>0.22</v>
      </c>
      <c r="U52" s="68">
        <v>0.22</v>
      </c>
      <c r="V52" s="68">
        <v>0.22</v>
      </c>
      <c r="W52" s="68">
        <v>0.22</v>
      </c>
      <c r="X52" s="68">
        <v>0.22</v>
      </c>
      <c r="Y52" s="68">
        <v>0.25</v>
      </c>
      <c r="Z52" s="43">
        <v>0.25</v>
      </c>
      <c r="AA52" s="68">
        <v>0.25</v>
      </c>
      <c r="AB52" s="68">
        <v>0.25</v>
      </c>
      <c r="AC52" s="43">
        <v>0.25</v>
      </c>
      <c r="AD52" s="43">
        <v>0.25</v>
      </c>
      <c r="AE52" s="69">
        <v>0.125</v>
      </c>
      <c r="AF52" s="69">
        <v>0.125</v>
      </c>
      <c r="AG52" s="69">
        <v>0.125</v>
      </c>
      <c r="AH52" s="69">
        <v>0.125</v>
      </c>
      <c r="AI52" s="34"/>
      <c r="AJ52" s="34"/>
      <c r="AK52" s="58">
        <v>0.125</v>
      </c>
      <c r="AL52" s="77">
        <v>7.4999999999999997E-2</v>
      </c>
      <c r="AM52" s="58">
        <v>7.4999999999999997E-2</v>
      </c>
      <c r="AN52" s="58">
        <v>0.125</v>
      </c>
      <c r="AO52" s="35"/>
      <c r="AP52" s="474">
        <f>AK52/AH52</f>
        <v>1</v>
      </c>
      <c r="AQ52" s="579">
        <f>(L52+R52+X52+AD52+AK52)/H52</f>
        <v>1</v>
      </c>
      <c r="AR52" s="721" t="s">
        <v>651</v>
      </c>
      <c r="AS52" s="710" t="s">
        <v>353</v>
      </c>
      <c r="AT52" s="713" t="s">
        <v>345</v>
      </c>
      <c r="AU52" s="704" t="s">
        <v>541</v>
      </c>
      <c r="AV52" s="704" t="s">
        <v>542</v>
      </c>
      <c r="AW52" s="369"/>
      <c r="AX52" s="9"/>
    </row>
    <row r="53" spans="1:53" ht="16.5" customHeight="1" thickBot="1" x14ac:dyDescent="0.25">
      <c r="A53" s="809"/>
      <c r="B53" s="809"/>
      <c r="C53" s="819"/>
      <c r="D53" s="809"/>
      <c r="E53" s="758"/>
      <c r="F53" s="758"/>
      <c r="G53" s="11" t="s">
        <v>44</v>
      </c>
      <c r="H53" s="461">
        <f>L53+R53+X53+AD53+AH53</f>
        <v>866407887</v>
      </c>
      <c r="I53" s="40">
        <v>41162920</v>
      </c>
      <c r="J53" s="40">
        <v>41162920</v>
      </c>
      <c r="K53" s="40">
        <v>44455954</v>
      </c>
      <c r="L53" s="40">
        <v>44455954</v>
      </c>
      <c r="M53" s="40">
        <v>127499000</v>
      </c>
      <c r="N53" s="40">
        <v>95100000</v>
      </c>
      <c r="O53" s="40">
        <v>95100000</v>
      </c>
      <c r="P53" s="40">
        <v>95100000</v>
      </c>
      <c r="Q53" s="40">
        <v>127499000</v>
      </c>
      <c r="R53" s="57">
        <v>127499000</v>
      </c>
      <c r="S53" s="40">
        <v>280000000</v>
      </c>
      <c r="T53" s="40">
        <v>280000000</v>
      </c>
      <c r="U53" s="40">
        <v>280000000</v>
      </c>
      <c r="V53" s="40">
        <v>280000000</v>
      </c>
      <c r="W53" s="40">
        <v>213732000</v>
      </c>
      <c r="X53" s="40">
        <v>213732000</v>
      </c>
      <c r="Y53" s="40">
        <v>358056000</v>
      </c>
      <c r="Z53" s="40">
        <v>358056000</v>
      </c>
      <c r="AA53" s="40">
        <v>358056000</v>
      </c>
      <c r="AB53" s="40">
        <v>299773000</v>
      </c>
      <c r="AC53" s="40">
        <v>299773000</v>
      </c>
      <c r="AD53" s="40">
        <v>275381933</v>
      </c>
      <c r="AE53" s="40">
        <v>239522000</v>
      </c>
      <c r="AF53" s="40">
        <v>239522000</v>
      </c>
      <c r="AG53" s="40">
        <v>239522000</v>
      </c>
      <c r="AH53" s="39">
        <v>205339000</v>
      </c>
      <c r="AI53" s="35"/>
      <c r="AJ53" s="35"/>
      <c r="AK53" s="44">
        <v>43169000</v>
      </c>
      <c r="AL53" s="40">
        <v>0</v>
      </c>
      <c r="AM53" s="40">
        <v>34725000</v>
      </c>
      <c r="AN53" s="44">
        <v>43169000</v>
      </c>
      <c r="AO53" s="35"/>
      <c r="AP53" s="56">
        <f>AK53/AH53</f>
        <v>0.21023283448346394</v>
      </c>
      <c r="AQ53" s="580">
        <f>(L53+R53+X53+AD53+AK53)/H53</f>
        <v>0.81282488025181143</v>
      </c>
      <c r="AR53" s="851"/>
      <c r="AS53" s="711"/>
      <c r="AT53" s="714"/>
      <c r="AU53" s="725"/>
      <c r="AV53" s="852"/>
      <c r="AW53" s="369"/>
      <c r="AX53" s="9"/>
      <c r="AY53" s="9"/>
      <c r="AZ53" s="9"/>
      <c r="BA53" s="9"/>
    </row>
    <row r="54" spans="1:53" ht="16.5" customHeight="1" x14ac:dyDescent="0.2">
      <c r="A54" s="809"/>
      <c r="B54" s="809"/>
      <c r="C54" s="820"/>
      <c r="D54" s="809"/>
      <c r="E54" s="758"/>
      <c r="F54" s="758"/>
      <c r="G54" s="12" t="s">
        <v>49</v>
      </c>
      <c r="H54" s="480">
        <f>L54+R54+X54+AD54+AH54</f>
        <v>0.03</v>
      </c>
      <c r="I54" s="36"/>
      <c r="J54" s="36"/>
      <c r="K54" s="36"/>
      <c r="L54" s="36"/>
      <c r="M54" s="36"/>
      <c r="N54" s="36"/>
      <c r="O54" s="36"/>
      <c r="P54" s="36"/>
      <c r="Q54" s="36"/>
      <c r="R54" s="104"/>
      <c r="S54" s="36">
        <v>0.03</v>
      </c>
      <c r="T54" s="36">
        <v>0.03</v>
      </c>
      <c r="U54" s="36">
        <v>0.03</v>
      </c>
      <c r="V54" s="36">
        <v>0.03</v>
      </c>
      <c r="W54" s="36">
        <v>0.03</v>
      </c>
      <c r="X54" s="36">
        <v>0.03</v>
      </c>
      <c r="Y54" s="78">
        <v>0</v>
      </c>
      <c r="Z54" s="36">
        <v>0</v>
      </c>
      <c r="AA54" s="78">
        <v>0</v>
      </c>
      <c r="AB54" s="79"/>
      <c r="AC54" s="79"/>
      <c r="AD54" s="36">
        <v>0</v>
      </c>
      <c r="AE54" s="36">
        <v>0</v>
      </c>
      <c r="AF54" s="36">
        <v>0</v>
      </c>
      <c r="AG54" s="36">
        <v>0</v>
      </c>
      <c r="AH54" s="101">
        <v>0</v>
      </c>
      <c r="AI54" s="60"/>
      <c r="AJ54" s="60"/>
      <c r="AK54" s="58">
        <v>0</v>
      </c>
      <c r="AL54" s="36">
        <v>0</v>
      </c>
      <c r="AM54" s="36">
        <v>0</v>
      </c>
      <c r="AN54" s="58">
        <v>0</v>
      </c>
      <c r="AO54" s="35"/>
      <c r="AP54" s="56" t="e">
        <f t="shared" ref="AP54:AP55" si="18">AK54/AH54</f>
        <v>#DIV/0!</v>
      </c>
      <c r="AQ54" s="580"/>
      <c r="AR54" s="721"/>
      <c r="AS54" s="712"/>
      <c r="AT54" s="715"/>
      <c r="AU54" s="706"/>
      <c r="AV54" s="706"/>
      <c r="AW54" s="369"/>
    </row>
    <row r="55" spans="1:53" ht="16.5" customHeight="1" x14ac:dyDescent="0.2">
      <c r="A55" s="809"/>
      <c r="B55" s="809"/>
      <c r="C55" s="820"/>
      <c r="D55" s="809"/>
      <c r="E55" s="758"/>
      <c r="F55" s="758"/>
      <c r="G55" s="11" t="s">
        <v>67</v>
      </c>
      <c r="H55" s="461">
        <f>L55+R55+X55+AD55+AH55</f>
        <v>217453583</v>
      </c>
      <c r="I55" s="40"/>
      <c r="J55" s="40"/>
      <c r="K55" s="40"/>
      <c r="L55" s="40"/>
      <c r="M55" s="40">
        <v>14818651</v>
      </c>
      <c r="N55" s="40">
        <v>14818651</v>
      </c>
      <c r="O55" s="40">
        <v>14818651</v>
      </c>
      <c r="P55" s="40">
        <v>14818651</v>
      </c>
      <c r="Q55" s="40">
        <v>14818651</v>
      </c>
      <c r="R55" s="57">
        <v>14818651</v>
      </c>
      <c r="S55" s="40">
        <v>46533533</v>
      </c>
      <c r="T55" s="40">
        <v>46533533</v>
      </c>
      <c r="U55" s="40">
        <v>46533533</v>
      </c>
      <c r="V55" s="40">
        <v>46533533</v>
      </c>
      <c r="W55" s="40">
        <v>46533533</v>
      </c>
      <c r="X55" s="40">
        <v>46533533</v>
      </c>
      <c r="Y55" s="40">
        <v>90945741</v>
      </c>
      <c r="Z55" s="40">
        <v>90945741</v>
      </c>
      <c r="AA55" s="40">
        <v>90945741</v>
      </c>
      <c r="AB55" s="40">
        <v>90945741</v>
      </c>
      <c r="AC55" s="40">
        <v>90945741</v>
      </c>
      <c r="AD55" s="40">
        <v>48001741</v>
      </c>
      <c r="AE55" s="40">
        <v>108099658</v>
      </c>
      <c r="AF55" s="40">
        <v>108099658</v>
      </c>
      <c r="AG55" s="40">
        <v>108099658</v>
      </c>
      <c r="AH55" s="39">
        <v>108099658</v>
      </c>
      <c r="AI55" s="61"/>
      <c r="AJ55" s="61"/>
      <c r="AK55" s="44">
        <v>81653430</v>
      </c>
      <c r="AL55" s="40">
        <v>49143989</v>
      </c>
      <c r="AM55" s="40">
        <v>58276589</v>
      </c>
      <c r="AN55" s="44">
        <v>81653430</v>
      </c>
      <c r="AO55" s="35"/>
      <c r="AP55" s="56">
        <f t="shared" si="18"/>
        <v>0.75535326855520668</v>
      </c>
      <c r="AQ55" s="580"/>
      <c r="AR55" s="851"/>
      <c r="AS55" s="711"/>
      <c r="AT55" s="714"/>
      <c r="AU55" s="725"/>
      <c r="AV55" s="852"/>
      <c r="AW55" s="369"/>
    </row>
    <row r="56" spans="1:53" ht="16.5" customHeight="1" x14ac:dyDescent="0.2">
      <c r="A56" s="809"/>
      <c r="B56" s="809"/>
      <c r="C56" s="820"/>
      <c r="D56" s="809"/>
      <c r="E56" s="758"/>
      <c r="F56" s="758"/>
      <c r="G56" s="12" t="s">
        <v>69</v>
      </c>
      <c r="H56" s="476">
        <f>H52+H54</f>
        <v>1</v>
      </c>
      <c r="I56" s="68">
        <v>0.125</v>
      </c>
      <c r="J56" s="68">
        <v>0.125</v>
      </c>
      <c r="K56" s="71">
        <v>0.13500000000000001</v>
      </c>
      <c r="L56" s="71">
        <v>0.13500000000000001</v>
      </c>
      <c r="M56" s="68">
        <v>0.24</v>
      </c>
      <c r="N56" s="68">
        <v>0.24</v>
      </c>
      <c r="O56" s="68">
        <v>0.24</v>
      </c>
      <c r="P56" s="68">
        <v>0.24</v>
      </c>
      <c r="Q56" s="68">
        <v>0.24</v>
      </c>
      <c r="R56" s="72">
        <v>0.24</v>
      </c>
      <c r="S56" s="68">
        <v>0.25</v>
      </c>
      <c r="T56" s="68">
        <v>0.25</v>
      </c>
      <c r="U56" s="68">
        <v>0.25</v>
      </c>
      <c r="V56" s="68">
        <v>0.25</v>
      </c>
      <c r="W56" s="68">
        <v>0.25</v>
      </c>
      <c r="X56" s="68">
        <v>0.25</v>
      </c>
      <c r="Y56" s="43">
        <f>+Y52+Y54</f>
        <v>0.25</v>
      </c>
      <c r="Z56" s="43">
        <v>0.25</v>
      </c>
      <c r="AA56" s="43">
        <f>+AA52+AA54</f>
        <v>0.25</v>
      </c>
      <c r="AB56" s="68"/>
      <c r="AC56" s="68">
        <v>0.25</v>
      </c>
      <c r="AD56" s="36">
        <f>+AD52+AD54</f>
        <v>0.25</v>
      </c>
      <c r="AE56" s="69">
        <v>0.125</v>
      </c>
      <c r="AF56" s="69">
        <v>0.125</v>
      </c>
      <c r="AG56" s="69">
        <v>0.125</v>
      </c>
      <c r="AH56" s="587">
        <f>+AH52+AH54</f>
        <v>0.125</v>
      </c>
      <c r="AI56" s="34"/>
      <c r="AJ56" s="34"/>
      <c r="AK56" s="58">
        <f t="shared" ref="AK56:AN57" si="19">+AK52+AK54</f>
        <v>0.125</v>
      </c>
      <c r="AL56" s="77">
        <f t="shared" si="19"/>
        <v>7.4999999999999997E-2</v>
      </c>
      <c r="AM56" s="77">
        <f t="shared" si="19"/>
        <v>7.4999999999999997E-2</v>
      </c>
      <c r="AN56" s="58">
        <f t="shared" si="19"/>
        <v>0.125</v>
      </c>
      <c r="AO56" s="35"/>
      <c r="AP56" s="56">
        <f>AK56/AH56</f>
        <v>1</v>
      </c>
      <c r="AQ56" s="580">
        <f>(L56+R56+X56+AD56+AK56)/H56</f>
        <v>1</v>
      </c>
      <c r="AR56" s="721"/>
      <c r="AS56" s="712"/>
      <c r="AT56" s="715"/>
      <c r="AU56" s="706"/>
      <c r="AV56" s="706"/>
      <c r="AW56" s="369"/>
    </row>
    <row r="57" spans="1:53" ht="16.5" customHeight="1" thickBot="1" x14ac:dyDescent="0.25">
      <c r="A57" s="810"/>
      <c r="B57" s="810"/>
      <c r="C57" s="821"/>
      <c r="D57" s="810"/>
      <c r="E57" s="759"/>
      <c r="F57" s="759"/>
      <c r="G57" s="11" t="s">
        <v>75</v>
      </c>
      <c r="H57" s="462">
        <f>L57+R57+X57+AD57+AH57</f>
        <v>1083861470</v>
      </c>
      <c r="I57" s="35">
        <v>41162920</v>
      </c>
      <c r="J57" s="35">
        <v>41162920</v>
      </c>
      <c r="K57" s="35">
        <v>44455954</v>
      </c>
      <c r="L57" s="35">
        <v>44455954</v>
      </c>
      <c r="M57" s="35">
        <f>+M53+M55</f>
        <v>142317651</v>
      </c>
      <c r="N57" s="35">
        <v>109918651</v>
      </c>
      <c r="O57" s="35">
        <v>109918651</v>
      </c>
      <c r="P57" s="35">
        <v>109918651</v>
      </c>
      <c r="Q57" s="35">
        <v>109918651</v>
      </c>
      <c r="R57" s="63">
        <v>142317651</v>
      </c>
      <c r="S57" s="35">
        <v>326533533</v>
      </c>
      <c r="T57" s="35">
        <v>326533533</v>
      </c>
      <c r="U57" s="35">
        <v>326533533</v>
      </c>
      <c r="V57" s="35">
        <v>326533533</v>
      </c>
      <c r="W57" s="35">
        <v>260265533</v>
      </c>
      <c r="X57" s="35">
        <v>260265533</v>
      </c>
      <c r="Y57" s="35">
        <f>Y55+Y53</f>
        <v>449001741</v>
      </c>
      <c r="Z57" s="35">
        <v>449001741</v>
      </c>
      <c r="AA57" s="35">
        <f>AA55+AA53</f>
        <v>449001741</v>
      </c>
      <c r="AB57" s="35">
        <f>+AB53+AB55</f>
        <v>390718741</v>
      </c>
      <c r="AC57" s="35">
        <f>+AC53+AC55</f>
        <v>390718741</v>
      </c>
      <c r="AD57" s="37">
        <f>+AD53+AD55</f>
        <v>323383674</v>
      </c>
      <c r="AE57" s="35">
        <f>AE53+AE55</f>
        <v>347621658</v>
      </c>
      <c r="AF57" s="35">
        <f>AF53+AF55</f>
        <v>347621658</v>
      </c>
      <c r="AG57" s="35">
        <f>AG53+AG55</f>
        <v>347621658</v>
      </c>
      <c r="AH57" s="92">
        <f>+AH53+AH55</f>
        <v>313438658</v>
      </c>
      <c r="AI57" s="35"/>
      <c r="AJ57" s="35"/>
      <c r="AK57" s="37">
        <f t="shared" si="19"/>
        <v>124822430</v>
      </c>
      <c r="AL57" s="35">
        <f t="shared" si="19"/>
        <v>49143989</v>
      </c>
      <c r="AM57" s="35">
        <f t="shared" si="19"/>
        <v>93001589</v>
      </c>
      <c r="AN57" s="37">
        <f t="shared" si="19"/>
        <v>124822430</v>
      </c>
      <c r="AO57" s="35"/>
      <c r="AP57" s="581">
        <f t="shared" ref="AP57" si="20">AK57/AH57</f>
        <v>0.39823559351763177</v>
      </c>
      <c r="AQ57" s="582">
        <f>(L57+R57+X57+AD57+AK57)/H57</f>
        <v>0.82597755043363619</v>
      </c>
      <c r="AR57" s="851"/>
      <c r="AS57" s="711"/>
      <c r="AT57" s="714"/>
      <c r="AU57" s="725"/>
      <c r="AV57" s="852"/>
      <c r="AW57" s="369"/>
    </row>
    <row r="58" spans="1:53" ht="16.5" customHeight="1" x14ac:dyDescent="0.2">
      <c r="A58" s="829" t="s">
        <v>41</v>
      </c>
      <c r="B58" s="808">
        <v>9</v>
      </c>
      <c r="C58" s="818" t="s">
        <v>178</v>
      </c>
      <c r="D58" s="815" t="s">
        <v>95</v>
      </c>
      <c r="E58" s="757">
        <v>459</v>
      </c>
      <c r="F58" s="757">
        <v>179</v>
      </c>
      <c r="G58" s="12" t="s">
        <v>43</v>
      </c>
      <c r="H58" s="65">
        <v>1</v>
      </c>
      <c r="I58" s="65">
        <v>1</v>
      </c>
      <c r="J58" s="65">
        <v>1</v>
      </c>
      <c r="K58" s="65">
        <v>1</v>
      </c>
      <c r="L58" s="65">
        <v>1</v>
      </c>
      <c r="M58" s="65">
        <v>1</v>
      </c>
      <c r="N58" s="65">
        <v>1</v>
      </c>
      <c r="O58" s="65">
        <v>1</v>
      </c>
      <c r="P58" s="65">
        <v>1</v>
      </c>
      <c r="Q58" s="65">
        <v>1</v>
      </c>
      <c r="R58" s="67">
        <v>1</v>
      </c>
      <c r="S58" s="68">
        <v>1</v>
      </c>
      <c r="T58" s="68">
        <v>1</v>
      </c>
      <c r="U58" s="68">
        <v>1</v>
      </c>
      <c r="V58" s="68">
        <v>1</v>
      </c>
      <c r="W58" s="68">
        <v>1</v>
      </c>
      <c r="X58" s="68">
        <v>0.98</v>
      </c>
      <c r="Y58" s="43">
        <v>1</v>
      </c>
      <c r="Z58" s="43">
        <v>1</v>
      </c>
      <c r="AA58" s="43">
        <v>1</v>
      </c>
      <c r="AB58" s="43">
        <v>1</v>
      </c>
      <c r="AC58" s="43">
        <v>1</v>
      </c>
      <c r="AD58" s="36">
        <v>0.81</v>
      </c>
      <c r="AE58" s="43">
        <v>1</v>
      </c>
      <c r="AF58" s="43">
        <v>1</v>
      </c>
      <c r="AG58" s="43">
        <v>1</v>
      </c>
      <c r="AH58" s="101">
        <v>1</v>
      </c>
      <c r="AI58" s="34"/>
      <c r="AJ58" s="34"/>
      <c r="AK58" s="36">
        <v>1</v>
      </c>
      <c r="AL58" s="36">
        <v>0.87</v>
      </c>
      <c r="AM58" s="36">
        <v>0.87</v>
      </c>
      <c r="AN58" s="36">
        <v>1</v>
      </c>
      <c r="AO58" s="35"/>
      <c r="AP58" s="56">
        <f>AK58/AH58</f>
        <v>1</v>
      </c>
      <c r="AQ58" s="368">
        <f>(L58+R58+X58+AD58+AK58)/5</f>
        <v>0.95799999999999996</v>
      </c>
      <c r="AR58" s="707" t="s">
        <v>650</v>
      </c>
      <c r="AS58" s="710" t="s">
        <v>353</v>
      </c>
      <c r="AT58" s="713" t="s">
        <v>345</v>
      </c>
      <c r="AU58" s="704" t="s">
        <v>543</v>
      </c>
      <c r="AV58" s="704" t="s">
        <v>542</v>
      </c>
      <c r="AW58" s="369"/>
      <c r="AX58" s="9"/>
    </row>
    <row r="59" spans="1:53" ht="16.5" customHeight="1" x14ac:dyDescent="0.2">
      <c r="A59" s="809"/>
      <c r="B59" s="809"/>
      <c r="C59" s="819"/>
      <c r="D59" s="809"/>
      <c r="E59" s="758"/>
      <c r="F59" s="758"/>
      <c r="G59" s="11" t="s">
        <v>44</v>
      </c>
      <c r="H59" s="461">
        <f>L59+R59+X59+AD59+AH59</f>
        <v>2018579049.8</v>
      </c>
      <c r="I59" s="40">
        <v>147889460</v>
      </c>
      <c r="J59" s="40">
        <v>147889460</v>
      </c>
      <c r="K59" s="40">
        <v>197889460</v>
      </c>
      <c r="L59" s="40">
        <v>175354515.80000001</v>
      </c>
      <c r="M59" s="40">
        <v>426971534</v>
      </c>
      <c r="N59" s="40">
        <v>342620000</v>
      </c>
      <c r="O59" s="40">
        <v>342620000</v>
      </c>
      <c r="P59" s="40">
        <v>368620000</v>
      </c>
      <c r="Q59" s="40">
        <v>426971534</v>
      </c>
      <c r="R59" s="57">
        <v>368666534</v>
      </c>
      <c r="S59" s="40">
        <v>598000000</v>
      </c>
      <c r="T59" s="40">
        <v>598000000</v>
      </c>
      <c r="U59" s="40">
        <v>598000000</v>
      </c>
      <c r="V59" s="40">
        <v>598000000</v>
      </c>
      <c r="W59" s="40">
        <v>540480000</v>
      </c>
      <c r="X59" s="40">
        <v>518005000</v>
      </c>
      <c r="Y59" s="40">
        <v>664562000</v>
      </c>
      <c r="Z59" s="40">
        <v>664562000</v>
      </c>
      <c r="AA59" s="40">
        <v>664562000</v>
      </c>
      <c r="AB59" s="40">
        <v>573469000</v>
      </c>
      <c r="AC59" s="40">
        <v>567514500</v>
      </c>
      <c r="AD59" s="44">
        <v>556997000</v>
      </c>
      <c r="AE59" s="40">
        <v>466525000</v>
      </c>
      <c r="AF59" s="40">
        <v>466525000</v>
      </c>
      <c r="AG59" s="40">
        <v>466525000</v>
      </c>
      <c r="AH59" s="39">
        <v>399556000</v>
      </c>
      <c r="AI59" s="35"/>
      <c r="AJ59" s="35"/>
      <c r="AK59" s="44">
        <v>113758000</v>
      </c>
      <c r="AL59" s="40">
        <v>30972000</v>
      </c>
      <c r="AM59" s="40">
        <v>113758000</v>
      </c>
      <c r="AN59" s="44">
        <v>113758000</v>
      </c>
      <c r="AO59" s="35"/>
      <c r="AP59" s="56">
        <f>AK59/AH59</f>
        <v>0.28471102924245911</v>
      </c>
      <c r="AQ59" s="56">
        <f>(L59+R59+X59+AD59+AK59)/H59</f>
        <v>0.85841624580998366</v>
      </c>
      <c r="AR59" s="708"/>
      <c r="AS59" s="711"/>
      <c r="AT59" s="714"/>
      <c r="AU59" s="705"/>
      <c r="AV59" s="705"/>
      <c r="AW59" s="369"/>
      <c r="AX59" s="9"/>
      <c r="AY59" s="9"/>
      <c r="AZ59" s="9"/>
      <c r="BA59" s="9"/>
    </row>
    <row r="60" spans="1:53" ht="16.5" customHeight="1" x14ac:dyDescent="0.2">
      <c r="A60" s="809"/>
      <c r="B60" s="809"/>
      <c r="C60" s="820"/>
      <c r="D60" s="809"/>
      <c r="E60" s="758"/>
      <c r="F60" s="758"/>
      <c r="G60" s="12" t="s">
        <v>49</v>
      </c>
      <c r="H60" s="39">
        <f>L60+R60+X60+AD60+AK60</f>
        <v>0</v>
      </c>
      <c r="I60" s="36"/>
      <c r="J60" s="36"/>
      <c r="K60" s="36"/>
      <c r="L60" s="36"/>
      <c r="M60" s="36"/>
      <c r="N60" s="36"/>
      <c r="O60" s="36"/>
      <c r="P60" s="36"/>
      <c r="Q60" s="36"/>
      <c r="R60" s="104"/>
      <c r="S60" s="36"/>
      <c r="T60" s="36"/>
      <c r="U60" s="36"/>
      <c r="V60" s="36"/>
      <c r="W60" s="36"/>
      <c r="X60" s="36"/>
      <c r="Y60" s="36"/>
      <c r="Z60" s="36"/>
      <c r="AA60" s="36"/>
      <c r="AB60" s="36"/>
      <c r="AC60" s="36"/>
      <c r="AD60" s="36"/>
      <c r="AE60" s="36"/>
      <c r="AF60" s="36"/>
      <c r="AG60" s="36"/>
      <c r="AH60" s="39"/>
      <c r="AI60" s="60"/>
      <c r="AJ60" s="60"/>
      <c r="AK60" s="36"/>
      <c r="AL60" s="36"/>
      <c r="AM60" s="36"/>
      <c r="AN60" s="36"/>
      <c r="AO60" s="35"/>
      <c r="AP60" s="56"/>
      <c r="AQ60" s="368"/>
      <c r="AR60" s="709"/>
      <c r="AS60" s="712"/>
      <c r="AT60" s="715"/>
      <c r="AU60" s="706"/>
      <c r="AV60" s="706"/>
      <c r="AW60" s="369"/>
    </row>
    <row r="61" spans="1:53" ht="16.5" customHeight="1" x14ac:dyDescent="0.2">
      <c r="A61" s="809"/>
      <c r="B61" s="809"/>
      <c r="C61" s="820"/>
      <c r="D61" s="809"/>
      <c r="E61" s="758"/>
      <c r="F61" s="758"/>
      <c r="G61" s="11" t="s">
        <v>67</v>
      </c>
      <c r="H61" s="461">
        <f>L61+R61+X61+AD61+AH61</f>
        <v>566719024</v>
      </c>
      <c r="I61" s="40"/>
      <c r="J61" s="40"/>
      <c r="K61" s="40"/>
      <c r="L61" s="40"/>
      <c r="M61" s="40">
        <v>105130007.8</v>
      </c>
      <c r="N61" s="40">
        <v>105130007.8</v>
      </c>
      <c r="O61" s="40">
        <v>105130007.8</v>
      </c>
      <c r="P61" s="40">
        <v>105130008</v>
      </c>
      <c r="Q61" s="40">
        <v>93192762</v>
      </c>
      <c r="R61" s="57">
        <v>93192760</v>
      </c>
      <c r="S61" s="40">
        <v>115410467</v>
      </c>
      <c r="T61" s="40">
        <v>115410467</v>
      </c>
      <c r="U61" s="40">
        <v>107657267</v>
      </c>
      <c r="V61" s="40">
        <v>107657267</v>
      </c>
      <c r="W61" s="40">
        <v>107657267</v>
      </c>
      <c r="X61" s="40">
        <v>107657267</v>
      </c>
      <c r="Y61" s="40">
        <v>107227730</v>
      </c>
      <c r="Z61" s="40">
        <v>107227730</v>
      </c>
      <c r="AA61" s="40">
        <v>107227730</v>
      </c>
      <c r="AB61" s="40">
        <v>107227730</v>
      </c>
      <c r="AC61" s="40">
        <v>107227730</v>
      </c>
      <c r="AD61" s="44">
        <v>107227730</v>
      </c>
      <c r="AE61" s="40">
        <v>258641267</v>
      </c>
      <c r="AF61" s="40">
        <v>258641267</v>
      </c>
      <c r="AG61" s="40">
        <v>258641267</v>
      </c>
      <c r="AH61" s="39">
        <v>258641267</v>
      </c>
      <c r="AI61" s="61"/>
      <c r="AJ61" s="61"/>
      <c r="AK61" s="44">
        <v>100303267</v>
      </c>
      <c r="AL61" s="40">
        <v>113051995</v>
      </c>
      <c r="AM61" s="40">
        <v>145302810</v>
      </c>
      <c r="AN61" s="44">
        <v>100303267</v>
      </c>
      <c r="AO61" s="35"/>
      <c r="AP61" s="56">
        <f t="shared" ref="AP61:AP69" si="21">AK61/AH61</f>
        <v>0.38780844280352217</v>
      </c>
      <c r="AQ61" s="56"/>
      <c r="AR61" s="708"/>
      <c r="AS61" s="711"/>
      <c r="AT61" s="714"/>
      <c r="AU61" s="705"/>
      <c r="AV61" s="705"/>
      <c r="AW61" s="369"/>
    </row>
    <row r="62" spans="1:53" ht="16.5" customHeight="1" x14ac:dyDescent="0.2">
      <c r="A62" s="809"/>
      <c r="B62" s="809"/>
      <c r="C62" s="820"/>
      <c r="D62" s="809"/>
      <c r="E62" s="758"/>
      <c r="F62" s="758"/>
      <c r="G62" s="12" t="s">
        <v>69</v>
      </c>
      <c r="H62" s="65">
        <v>1</v>
      </c>
      <c r="I62" s="68" t="s">
        <v>84</v>
      </c>
      <c r="J62" s="68">
        <v>1</v>
      </c>
      <c r="K62" s="68">
        <v>1</v>
      </c>
      <c r="L62" s="68">
        <v>1</v>
      </c>
      <c r="M62" s="68">
        <v>1</v>
      </c>
      <c r="N62" s="68">
        <v>1</v>
      </c>
      <c r="O62" s="68">
        <v>1</v>
      </c>
      <c r="P62" s="68">
        <v>1</v>
      </c>
      <c r="Q62" s="68">
        <v>1</v>
      </c>
      <c r="R62" s="72">
        <v>1</v>
      </c>
      <c r="S62" s="68">
        <v>1</v>
      </c>
      <c r="T62" s="68">
        <v>1</v>
      </c>
      <c r="U62" s="68">
        <v>1</v>
      </c>
      <c r="V62" s="68">
        <v>1</v>
      </c>
      <c r="W62" s="68">
        <v>1</v>
      </c>
      <c r="X62" s="68">
        <v>0.98</v>
      </c>
      <c r="Y62" s="43">
        <v>1</v>
      </c>
      <c r="Z62" s="43">
        <v>1</v>
      </c>
      <c r="AA62" s="43">
        <v>1</v>
      </c>
      <c r="AB62" s="43">
        <f t="shared" ref="AB62:AD63" si="22">+AB58+AB60</f>
        <v>1</v>
      </c>
      <c r="AC62" s="43">
        <f t="shared" si="22"/>
        <v>1</v>
      </c>
      <c r="AD62" s="36">
        <f t="shared" si="22"/>
        <v>0.81</v>
      </c>
      <c r="AE62" s="43">
        <v>1</v>
      </c>
      <c r="AF62" s="43">
        <v>1</v>
      </c>
      <c r="AG62" s="43">
        <v>1</v>
      </c>
      <c r="AH62" s="588">
        <f>+AH58+AH60</f>
        <v>1</v>
      </c>
      <c r="AI62" s="34"/>
      <c r="AJ62" s="34"/>
      <c r="AK62" s="36">
        <f>+AK58+AK60</f>
        <v>1</v>
      </c>
      <c r="AL62" s="36">
        <f>+AL58+AL60</f>
        <v>0.87</v>
      </c>
      <c r="AM62" s="36">
        <f>+AM58</f>
        <v>0.87</v>
      </c>
      <c r="AN62" s="36">
        <f>+AN58+AN60</f>
        <v>1</v>
      </c>
      <c r="AO62" s="35"/>
      <c r="AP62" s="56">
        <f t="shared" si="21"/>
        <v>1</v>
      </c>
      <c r="AQ62" s="368">
        <f>(L62+R62+X62+AD62+AN62)/5</f>
        <v>0.95799999999999996</v>
      </c>
      <c r="AR62" s="709"/>
      <c r="AS62" s="712"/>
      <c r="AT62" s="715"/>
      <c r="AU62" s="706"/>
      <c r="AV62" s="706"/>
      <c r="AW62" s="369"/>
    </row>
    <row r="63" spans="1:53" ht="16.5" customHeight="1" thickBot="1" x14ac:dyDescent="0.25">
      <c r="A63" s="810"/>
      <c r="B63" s="810"/>
      <c r="C63" s="821"/>
      <c r="D63" s="810"/>
      <c r="E63" s="759"/>
      <c r="F63" s="759"/>
      <c r="G63" s="11" t="s">
        <v>75</v>
      </c>
      <c r="H63" s="39">
        <f>L63+R63+X63+AD63+AK63</f>
        <v>2141162073.8</v>
      </c>
      <c r="I63" s="35">
        <v>147889460</v>
      </c>
      <c r="J63" s="35">
        <v>147889460</v>
      </c>
      <c r="K63" s="35">
        <v>197889460</v>
      </c>
      <c r="L63" s="35">
        <v>175354515.80000001</v>
      </c>
      <c r="M63" s="35">
        <f>+M59+M61</f>
        <v>532101541.80000001</v>
      </c>
      <c r="N63" s="35">
        <v>447750007.80000001</v>
      </c>
      <c r="O63" s="35">
        <v>447750007.80000001</v>
      </c>
      <c r="P63" s="35">
        <v>473750008</v>
      </c>
      <c r="Q63" s="35">
        <v>473750008</v>
      </c>
      <c r="R63" s="63">
        <v>461859294</v>
      </c>
      <c r="S63" s="35">
        <v>713410467</v>
      </c>
      <c r="T63" s="35">
        <v>713410467</v>
      </c>
      <c r="U63" s="35">
        <v>705657267</v>
      </c>
      <c r="V63" s="35">
        <v>705657267</v>
      </c>
      <c r="W63" s="35">
        <v>648137267</v>
      </c>
      <c r="X63" s="35">
        <v>625662267</v>
      </c>
      <c r="Y63" s="35">
        <f>Y59+Y61</f>
        <v>771789730</v>
      </c>
      <c r="Z63" s="35">
        <v>771789730</v>
      </c>
      <c r="AA63" s="35">
        <f>AA59+AA61</f>
        <v>771789730</v>
      </c>
      <c r="AB63" s="35">
        <f t="shared" si="22"/>
        <v>680696730</v>
      </c>
      <c r="AC63" s="35">
        <f t="shared" si="22"/>
        <v>674742230</v>
      </c>
      <c r="AD63" s="37">
        <f t="shared" si="22"/>
        <v>664224730</v>
      </c>
      <c r="AE63" s="35">
        <f>AE59+AE61</f>
        <v>725166267</v>
      </c>
      <c r="AF63" s="35">
        <f>AF59+AF61</f>
        <v>725166267</v>
      </c>
      <c r="AG63" s="35">
        <f>AG59+AG61</f>
        <v>725166267</v>
      </c>
      <c r="AH63" s="589">
        <f>+AH59+AH61</f>
        <v>658197267</v>
      </c>
      <c r="AI63" s="106"/>
      <c r="AJ63" s="35"/>
      <c r="AK63" s="37">
        <f>+AK59+AK61</f>
        <v>214061267</v>
      </c>
      <c r="AL63" s="285">
        <f>+AL59+AL61</f>
        <v>144023995</v>
      </c>
      <c r="AM63" s="35">
        <f>+AM59+AM61</f>
        <v>259060810</v>
      </c>
      <c r="AN63" s="37">
        <f>+AN59+AN61</f>
        <v>214061267</v>
      </c>
      <c r="AO63" s="35"/>
      <c r="AP63" s="56">
        <f t="shared" si="21"/>
        <v>0.32522357313282496</v>
      </c>
      <c r="AQ63" s="56">
        <f>(L63+R63+X63+AD63+AK63)/H63</f>
        <v>1</v>
      </c>
      <c r="AR63" s="708"/>
      <c r="AS63" s="711"/>
      <c r="AT63" s="714"/>
      <c r="AU63" s="705"/>
      <c r="AV63" s="705"/>
      <c r="AW63" s="369"/>
    </row>
    <row r="64" spans="1:53" ht="16.5" customHeight="1" x14ac:dyDescent="0.2">
      <c r="A64" s="829" t="s">
        <v>184</v>
      </c>
      <c r="B64" s="808">
        <v>10</v>
      </c>
      <c r="C64" s="818" t="s">
        <v>605</v>
      </c>
      <c r="D64" s="815" t="s">
        <v>42</v>
      </c>
      <c r="E64" s="757">
        <v>452</v>
      </c>
      <c r="F64" s="757">
        <v>179</v>
      </c>
      <c r="G64" s="12" t="s">
        <v>43</v>
      </c>
      <c r="H64" s="39">
        <f>L64+R64+X64+AD64+AH64</f>
        <v>106999</v>
      </c>
      <c r="I64" s="54">
        <v>5000</v>
      </c>
      <c r="J64" s="54">
        <v>5000</v>
      </c>
      <c r="K64" s="54">
        <v>4800</v>
      </c>
      <c r="L64" s="54">
        <v>3579</v>
      </c>
      <c r="M64" s="54">
        <v>22500</v>
      </c>
      <c r="N64" s="54">
        <v>22500</v>
      </c>
      <c r="O64" s="54">
        <v>22500</v>
      </c>
      <c r="P64" s="54">
        <v>22500</v>
      </c>
      <c r="Q64" s="54">
        <v>22500</v>
      </c>
      <c r="R64" s="55">
        <v>22661</v>
      </c>
      <c r="S64" s="47">
        <v>25880</v>
      </c>
      <c r="T64" s="47">
        <v>25880</v>
      </c>
      <c r="U64" s="47">
        <v>25880</v>
      </c>
      <c r="V64" s="47">
        <v>25880</v>
      </c>
      <c r="W64" s="47">
        <v>25880</v>
      </c>
      <c r="X64" s="47">
        <v>34698</v>
      </c>
      <c r="Y64" s="47">
        <v>16721</v>
      </c>
      <c r="Z64" s="34">
        <v>16721</v>
      </c>
      <c r="AA64" s="47">
        <v>16721</v>
      </c>
      <c r="AB64" s="47">
        <v>29000</v>
      </c>
      <c r="AC64" s="34">
        <v>29000</v>
      </c>
      <c r="AD64" s="34">
        <v>35650</v>
      </c>
      <c r="AE64" s="34">
        <v>10411</v>
      </c>
      <c r="AF64" s="34">
        <v>1071</v>
      </c>
      <c r="AG64" s="34">
        <v>1071</v>
      </c>
      <c r="AH64" s="590">
        <v>10411</v>
      </c>
      <c r="AI64" s="107"/>
      <c r="AJ64" s="34"/>
      <c r="AK64" s="591">
        <v>10411</v>
      </c>
      <c r="AL64" s="34">
        <v>7229</v>
      </c>
      <c r="AM64" s="297">
        <v>8384</v>
      </c>
      <c r="AN64" s="591">
        <v>10411</v>
      </c>
      <c r="AO64" s="35"/>
      <c r="AP64" s="56">
        <f t="shared" si="21"/>
        <v>1</v>
      </c>
      <c r="AQ64" s="368">
        <f>(L64+R64+X64+AD64+AK64)/H64</f>
        <v>1</v>
      </c>
      <c r="AR64" s="707" t="s">
        <v>564</v>
      </c>
      <c r="AS64" s="710" t="s">
        <v>353</v>
      </c>
      <c r="AT64" s="713" t="s">
        <v>345</v>
      </c>
      <c r="AU64" s="704" t="s">
        <v>555</v>
      </c>
      <c r="AV64" s="704" t="s">
        <v>565</v>
      </c>
      <c r="AW64" s="9"/>
      <c r="AX64" s="9"/>
    </row>
    <row r="65" spans="1:53" ht="16.5" customHeight="1" x14ac:dyDescent="0.2">
      <c r="A65" s="809"/>
      <c r="B65" s="809"/>
      <c r="C65" s="834"/>
      <c r="D65" s="809"/>
      <c r="E65" s="758"/>
      <c r="F65" s="758"/>
      <c r="G65" s="11" t="s">
        <v>44</v>
      </c>
      <c r="H65" s="461">
        <f>L65+R65+X65+AD65+AH65</f>
        <v>15405446070.799999</v>
      </c>
      <c r="I65" s="40">
        <v>1405162050</v>
      </c>
      <c r="J65" s="40">
        <v>1405162050</v>
      </c>
      <c r="K65" s="40">
        <v>1306700914</v>
      </c>
      <c r="L65" s="40">
        <v>1099195340.8</v>
      </c>
      <c r="M65" s="40">
        <v>2256336810</v>
      </c>
      <c r="N65" s="40">
        <v>2293825000</v>
      </c>
      <c r="O65" s="40">
        <v>2293825000</v>
      </c>
      <c r="P65" s="40">
        <v>2293825000</v>
      </c>
      <c r="Q65" s="40">
        <v>2256336810</v>
      </c>
      <c r="R65" s="57">
        <v>2189091098</v>
      </c>
      <c r="S65" s="40">
        <v>4015611000</v>
      </c>
      <c r="T65" s="40">
        <v>4015611000</v>
      </c>
      <c r="U65" s="40">
        <v>4015611000</v>
      </c>
      <c r="V65" s="40">
        <v>4019892024</v>
      </c>
      <c r="W65" s="40">
        <v>4125732326</v>
      </c>
      <c r="X65" s="40">
        <v>4120466299</v>
      </c>
      <c r="Y65" s="45">
        <v>4722100000</v>
      </c>
      <c r="Z65" s="40">
        <v>4722100000</v>
      </c>
      <c r="AA65" s="45">
        <v>4722100000</v>
      </c>
      <c r="AB65" s="40">
        <v>4389700767</v>
      </c>
      <c r="AC65" s="40">
        <v>4370552232</v>
      </c>
      <c r="AD65" s="45">
        <v>4349024333</v>
      </c>
      <c r="AE65" s="40">
        <v>3853151000</v>
      </c>
      <c r="AF65" s="40">
        <v>3853151000</v>
      </c>
      <c r="AG65" s="40">
        <v>3853151000</v>
      </c>
      <c r="AH65" s="592">
        <v>3647669000</v>
      </c>
      <c r="AI65" s="108"/>
      <c r="AJ65" s="40"/>
      <c r="AK65" s="45">
        <v>1094811000</v>
      </c>
      <c r="AL65" s="45">
        <v>500426000</v>
      </c>
      <c r="AM65" s="302">
        <v>877002000</v>
      </c>
      <c r="AN65" s="45">
        <v>1094811000</v>
      </c>
      <c r="AO65" s="35"/>
      <c r="AP65" s="56">
        <f t="shared" si="21"/>
        <v>0.30013989756197723</v>
      </c>
      <c r="AQ65" s="56">
        <f>(L65+R65+X65+AD65+AK65)/H65</f>
        <v>0.83428860233792435</v>
      </c>
      <c r="AR65" s="708"/>
      <c r="AS65" s="711"/>
      <c r="AT65" s="714"/>
      <c r="AU65" s="705"/>
      <c r="AV65" s="705"/>
      <c r="AW65" s="9"/>
      <c r="AX65" s="9"/>
      <c r="AY65" s="9"/>
      <c r="AZ65" s="9"/>
      <c r="BA65" s="9"/>
    </row>
    <row r="66" spans="1:53" ht="16.5" customHeight="1" x14ac:dyDescent="0.2">
      <c r="A66" s="809"/>
      <c r="B66" s="809"/>
      <c r="C66" s="835"/>
      <c r="D66" s="809"/>
      <c r="E66" s="758"/>
      <c r="F66" s="758"/>
      <c r="G66" s="12" t="s">
        <v>49</v>
      </c>
      <c r="H66" s="461">
        <f t="shared" ref="H66:H69" si="23">L66+R66+X66+AD66+AH66</f>
        <v>2341</v>
      </c>
      <c r="I66" s="41"/>
      <c r="J66" s="41"/>
      <c r="K66" s="41"/>
      <c r="L66" s="41"/>
      <c r="M66" s="41">
        <v>1221</v>
      </c>
      <c r="N66" s="41">
        <v>1221</v>
      </c>
      <c r="O66" s="41">
        <v>1221</v>
      </c>
      <c r="P66" s="41">
        <v>1221</v>
      </c>
      <c r="Q66" s="41">
        <v>1221</v>
      </c>
      <c r="R66" s="59">
        <v>1221</v>
      </c>
      <c r="S66" s="41">
        <v>1120</v>
      </c>
      <c r="T66" s="41">
        <v>1120</v>
      </c>
      <c r="U66" s="41">
        <v>1120</v>
      </c>
      <c r="V66" s="41">
        <v>1120</v>
      </c>
      <c r="W66" s="41">
        <v>1120</v>
      </c>
      <c r="X66" s="41">
        <v>1120</v>
      </c>
      <c r="Y66" s="75">
        <v>0</v>
      </c>
      <c r="Z66" s="41">
        <v>0</v>
      </c>
      <c r="AA66" s="75">
        <v>0</v>
      </c>
      <c r="AB66" s="40">
        <v>0</v>
      </c>
      <c r="AC66" s="40">
        <v>0</v>
      </c>
      <c r="AD66" s="46"/>
      <c r="AE66" s="41">
        <v>0</v>
      </c>
      <c r="AF66" s="41">
        <v>0</v>
      </c>
      <c r="AG66" s="41">
        <v>0</v>
      </c>
      <c r="AH66" s="593">
        <v>0</v>
      </c>
      <c r="AI66" s="109"/>
      <c r="AJ66" s="60"/>
      <c r="AK66" s="46">
        <v>0</v>
      </c>
      <c r="AL66" s="374">
        <v>0</v>
      </c>
      <c r="AM66" s="298">
        <v>0</v>
      </c>
      <c r="AN66" s="46">
        <v>0</v>
      </c>
      <c r="AO66" s="35"/>
      <c r="AP66" s="56"/>
      <c r="AQ66" s="368"/>
      <c r="AR66" s="709"/>
      <c r="AS66" s="712"/>
      <c r="AT66" s="715"/>
      <c r="AU66" s="706"/>
      <c r="AV66" s="706"/>
      <c r="AW66" s="9"/>
    </row>
    <row r="67" spans="1:53" ht="16.5" customHeight="1" x14ac:dyDescent="0.2">
      <c r="A67" s="809"/>
      <c r="B67" s="809"/>
      <c r="C67" s="835"/>
      <c r="D67" s="809"/>
      <c r="E67" s="758"/>
      <c r="F67" s="758"/>
      <c r="G67" s="11" t="s">
        <v>67</v>
      </c>
      <c r="H67" s="461">
        <f t="shared" si="23"/>
        <v>2686026179.8000002</v>
      </c>
      <c r="I67" s="40"/>
      <c r="J67" s="40"/>
      <c r="K67" s="40"/>
      <c r="L67" s="40"/>
      <c r="M67" s="40">
        <v>598195578</v>
      </c>
      <c r="N67" s="40">
        <v>598195578</v>
      </c>
      <c r="O67" s="40">
        <v>592203610.79999995</v>
      </c>
      <c r="P67" s="40">
        <v>592203611</v>
      </c>
      <c r="Q67" s="40">
        <v>592203611</v>
      </c>
      <c r="R67" s="57">
        <v>569884042.79999995</v>
      </c>
      <c r="S67" s="40">
        <v>587214230</v>
      </c>
      <c r="T67" s="40">
        <v>587214230</v>
      </c>
      <c r="U67" s="40">
        <v>587214230</v>
      </c>
      <c r="V67" s="40">
        <v>587214230</v>
      </c>
      <c r="W67" s="40">
        <v>553573831</v>
      </c>
      <c r="X67" s="40">
        <v>518424464</v>
      </c>
      <c r="Y67" s="45">
        <v>776771097</v>
      </c>
      <c r="Z67" s="40">
        <v>784314031</v>
      </c>
      <c r="AA67" s="45">
        <v>776771097</v>
      </c>
      <c r="AB67" s="40">
        <v>754066530</v>
      </c>
      <c r="AC67" s="40">
        <v>754066530</v>
      </c>
      <c r="AD67" s="45">
        <v>727995530</v>
      </c>
      <c r="AE67" s="40">
        <v>878208476</v>
      </c>
      <c r="AF67" s="40">
        <v>869722143</v>
      </c>
      <c r="AG67" s="40">
        <v>869722143</v>
      </c>
      <c r="AH67" s="592">
        <v>869722143</v>
      </c>
      <c r="AI67" s="109"/>
      <c r="AJ67" s="60"/>
      <c r="AK67" s="45">
        <v>738824176</v>
      </c>
      <c r="AL67" s="40">
        <v>577367412</v>
      </c>
      <c r="AM67" s="302">
        <v>652272079</v>
      </c>
      <c r="AN67" s="45">
        <v>738824176</v>
      </c>
      <c r="AO67" s="35"/>
      <c r="AP67" s="56">
        <f t="shared" si="21"/>
        <v>0.8494944988424884</v>
      </c>
      <c r="AQ67" s="56"/>
      <c r="AR67" s="708"/>
      <c r="AS67" s="711"/>
      <c r="AT67" s="714"/>
      <c r="AU67" s="705"/>
      <c r="AV67" s="705"/>
      <c r="AW67" s="9"/>
    </row>
    <row r="68" spans="1:53" ht="16.5" customHeight="1" x14ac:dyDescent="0.2">
      <c r="A68" s="809"/>
      <c r="B68" s="809"/>
      <c r="C68" s="835"/>
      <c r="D68" s="809"/>
      <c r="E68" s="758"/>
      <c r="F68" s="758"/>
      <c r="G68" s="12" t="s">
        <v>69</v>
      </c>
      <c r="H68" s="461">
        <f t="shared" si="23"/>
        <v>109340</v>
      </c>
      <c r="I68" s="47">
        <v>5000</v>
      </c>
      <c r="J68" s="47">
        <v>5000</v>
      </c>
      <c r="K68" s="47">
        <v>4800</v>
      </c>
      <c r="L68" s="47">
        <v>3579</v>
      </c>
      <c r="M68" s="47">
        <v>23721</v>
      </c>
      <c r="N68" s="47">
        <v>23721</v>
      </c>
      <c r="O68" s="47">
        <v>23721</v>
      </c>
      <c r="P68" s="47">
        <v>23721</v>
      </c>
      <c r="Q68" s="47">
        <v>23721</v>
      </c>
      <c r="R68" s="62">
        <f t="shared" ref="R68:X68" si="24">R64+R66</f>
        <v>23882</v>
      </c>
      <c r="S68" s="47">
        <f t="shared" si="24"/>
        <v>27000</v>
      </c>
      <c r="T68" s="47">
        <f t="shared" si="24"/>
        <v>27000</v>
      </c>
      <c r="U68" s="47">
        <f t="shared" si="24"/>
        <v>27000</v>
      </c>
      <c r="V68" s="47">
        <f t="shared" si="24"/>
        <v>27000</v>
      </c>
      <c r="W68" s="47">
        <f t="shared" si="24"/>
        <v>27000</v>
      </c>
      <c r="X68" s="47">
        <f t="shared" si="24"/>
        <v>35818</v>
      </c>
      <c r="Y68" s="76">
        <f>+X64+X66</f>
        <v>35818</v>
      </c>
      <c r="Z68" s="47">
        <f>Z64+Z66</f>
        <v>16721</v>
      </c>
      <c r="AA68" s="76">
        <f>+Z64+Z66</f>
        <v>16721</v>
      </c>
      <c r="AB68" s="40">
        <f>+AB64+AB66</f>
        <v>29000</v>
      </c>
      <c r="AC68" s="34">
        <f>+AC64+AC66</f>
        <v>29000</v>
      </c>
      <c r="AD68" s="34">
        <f>+AD64+AD66</f>
        <v>35650</v>
      </c>
      <c r="AE68" s="34">
        <f>+AE64</f>
        <v>10411</v>
      </c>
      <c r="AF68" s="34">
        <f>+AF64</f>
        <v>1071</v>
      </c>
      <c r="AG68" s="34">
        <f>+AG64</f>
        <v>1071</v>
      </c>
      <c r="AH68" s="594">
        <f>+AH64+AH66</f>
        <v>10411</v>
      </c>
      <c r="AI68" s="107"/>
      <c r="AJ68" s="34"/>
      <c r="AK68" s="46">
        <f>+AK64+AK66</f>
        <v>10411</v>
      </c>
      <c r="AL68" s="375">
        <v>7229</v>
      </c>
      <c r="AM68" s="295">
        <v>8384</v>
      </c>
      <c r="AN68" s="46">
        <f>+AN64+AN66</f>
        <v>10411</v>
      </c>
      <c r="AO68" s="35"/>
      <c r="AP68" s="56">
        <f t="shared" si="21"/>
        <v>1</v>
      </c>
      <c r="AQ68" s="368">
        <f>(L68+R68+X68+AD68+AK68)/H68</f>
        <v>1</v>
      </c>
      <c r="AR68" s="709"/>
      <c r="AS68" s="712"/>
      <c r="AT68" s="715"/>
      <c r="AU68" s="706"/>
      <c r="AV68" s="706"/>
      <c r="AW68" s="9"/>
    </row>
    <row r="69" spans="1:53" ht="16.5" customHeight="1" thickBot="1" x14ac:dyDescent="0.25">
      <c r="A69" s="810"/>
      <c r="B69" s="810"/>
      <c r="C69" s="836"/>
      <c r="D69" s="810"/>
      <c r="E69" s="759"/>
      <c r="F69" s="759"/>
      <c r="G69" s="19" t="s">
        <v>75</v>
      </c>
      <c r="H69" s="461">
        <f t="shared" si="23"/>
        <v>18091472250.599998</v>
      </c>
      <c r="I69" s="35">
        <v>1405162050</v>
      </c>
      <c r="J69" s="35">
        <v>1405162050</v>
      </c>
      <c r="K69" s="35">
        <v>1306700914</v>
      </c>
      <c r="L69" s="35">
        <v>1099195340.8</v>
      </c>
      <c r="M69" s="35">
        <f>+M65+M67</f>
        <v>2854532388</v>
      </c>
      <c r="N69" s="35">
        <v>2892020578</v>
      </c>
      <c r="O69" s="35">
        <v>2886028610.8000002</v>
      </c>
      <c r="P69" s="35">
        <v>2886028611</v>
      </c>
      <c r="Q69" s="35">
        <v>2886028611</v>
      </c>
      <c r="R69" s="63">
        <v>2758975140.8000002</v>
      </c>
      <c r="S69" s="35">
        <v>4602825230</v>
      </c>
      <c r="T69" s="35">
        <v>4602825230</v>
      </c>
      <c r="U69" s="35">
        <v>4602825230</v>
      </c>
      <c r="V69" s="35">
        <v>4607106254</v>
      </c>
      <c r="W69" s="35">
        <v>4679306157</v>
      </c>
      <c r="X69" s="35">
        <v>4638890763</v>
      </c>
      <c r="Y69" s="35">
        <f>+Y65+Y67</f>
        <v>5498871097</v>
      </c>
      <c r="Z69" s="35">
        <v>5506414031</v>
      </c>
      <c r="AA69" s="35">
        <f>+AA65+AA67</f>
        <v>5498871097</v>
      </c>
      <c r="AB69" s="35">
        <f>+AB65+AB67</f>
        <v>5143767297</v>
      </c>
      <c r="AC69" s="35">
        <f>AC65+AC67</f>
        <v>5124618762</v>
      </c>
      <c r="AD69" s="37">
        <f>+AD65+AD67</f>
        <v>5077019863</v>
      </c>
      <c r="AE69" s="35">
        <f>AE65+AE67</f>
        <v>4731359476</v>
      </c>
      <c r="AF69" s="35">
        <f>AF65+AF67</f>
        <v>4722873143</v>
      </c>
      <c r="AG69" s="35">
        <f>AG65+AG67</f>
        <v>4722873143</v>
      </c>
      <c r="AH69" s="595">
        <f>+AH65+AH67</f>
        <v>4517391143</v>
      </c>
      <c r="AI69" s="106"/>
      <c r="AJ69" s="35"/>
      <c r="AK69" s="37">
        <f>+AK65+AK67</f>
        <v>1833635176</v>
      </c>
      <c r="AL69" s="37">
        <f>+AL65+AL67</f>
        <v>1077793412</v>
      </c>
      <c r="AM69" s="296">
        <v>1529274079</v>
      </c>
      <c r="AN69" s="37">
        <f>+AN65+AN67</f>
        <v>1833635176</v>
      </c>
      <c r="AO69" s="35"/>
      <c r="AP69" s="56">
        <f t="shared" si="21"/>
        <v>0.40590578011854045</v>
      </c>
      <c r="AQ69" s="56">
        <f>(L69+R69+X69+AD69+AK69)/H69</f>
        <v>0.85165629807098797</v>
      </c>
      <c r="AR69" s="708"/>
      <c r="AS69" s="711"/>
      <c r="AT69" s="714"/>
      <c r="AU69" s="705"/>
      <c r="AV69" s="705"/>
      <c r="AW69" s="9"/>
    </row>
    <row r="70" spans="1:53" ht="16.5" customHeight="1" x14ac:dyDescent="0.2">
      <c r="A70" s="837" t="s">
        <v>184</v>
      </c>
      <c r="B70" s="817">
        <v>11</v>
      </c>
      <c r="C70" s="818" t="s">
        <v>190</v>
      </c>
      <c r="D70" s="757" t="s">
        <v>42</v>
      </c>
      <c r="E70" s="757">
        <v>452</v>
      </c>
      <c r="F70" s="757">
        <v>179</v>
      </c>
      <c r="G70" s="12" t="s">
        <v>43</v>
      </c>
      <c r="H70" s="461">
        <f>L70+R70+X70+AD70+AH70</f>
        <v>5</v>
      </c>
      <c r="I70" s="54"/>
      <c r="J70" s="54"/>
      <c r="K70" s="54"/>
      <c r="L70" s="54"/>
      <c r="M70" s="54">
        <v>2</v>
      </c>
      <c r="N70" s="54">
        <v>2</v>
      </c>
      <c r="O70" s="54">
        <v>2</v>
      </c>
      <c r="P70" s="54">
        <v>2</v>
      </c>
      <c r="Q70" s="54">
        <v>2</v>
      </c>
      <c r="R70" s="55">
        <v>0</v>
      </c>
      <c r="S70" s="47">
        <v>3</v>
      </c>
      <c r="T70" s="47">
        <v>3</v>
      </c>
      <c r="U70" s="47">
        <v>3</v>
      </c>
      <c r="V70" s="47">
        <v>3</v>
      </c>
      <c r="W70" s="47">
        <v>3</v>
      </c>
      <c r="X70" s="47">
        <v>2</v>
      </c>
      <c r="Y70" s="47">
        <v>3</v>
      </c>
      <c r="Z70" s="34">
        <v>3</v>
      </c>
      <c r="AA70" s="47">
        <v>3</v>
      </c>
      <c r="AB70" s="47">
        <v>3</v>
      </c>
      <c r="AC70" s="34">
        <v>3</v>
      </c>
      <c r="AD70" s="34">
        <v>3</v>
      </c>
      <c r="AE70" s="34">
        <v>0</v>
      </c>
      <c r="AF70" s="34">
        <v>0</v>
      </c>
      <c r="AG70" s="34">
        <v>0</v>
      </c>
      <c r="AH70" s="34">
        <v>0</v>
      </c>
      <c r="AI70" s="107"/>
      <c r="AJ70" s="34"/>
      <c r="AK70" s="47">
        <v>0</v>
      </c>
      <c r="AL70" s="374">
        <v>0</v>
      </c>
      <c r="AM70" s="47">
        <v>0</v>
      </c>
      <c r="AN70" s="47">
        <v>0</v>
      </c>
      <c r="AO70" s="35"/>
      <c r="AP70" s="56"/>
      <c r="AQ70" s="368">
        <f>(L70+R70+X70+AD70+AK70)/H70</f>
        <v>1</v>
      </c>
      <c r="AR70" s="707" t="s">
        <v>566</v>
      </c>
      <c r="AS70" s="710" t="s">
        <v>353</v>
      </c>
      <c r="AT70" s="713" t="s">
        <v>345</v>
      </c>
      <c r="AU70" s="704" t="s">
        <v>567</v>
      </c>
      <c r="AV70" s="704" t="s">
        <v>568</v>
      </c>
      <c r="AW70" s="283"/>
      <c r="AX70" s="9"/>
    </row>
    <row r="71" spans="1:53" ht="16.5" customHeight="1" x14ac:dyDescent="0.2">
      <c r="A71" s="838"/>
      <c r="B71" s="758"/>
      <c r="C71" s="819"/>
      <c r="D71" s="758"/>
      <c r="E71" s="758"/>
      <c r="F71" s="758"/>
      <c r="G71" s="11" t="s">
        <v>44</v>
      </c>
      <c r="H71" s="461">
        <f>L71+R71+X71+AD71+AH71</f>
        <v>415655783</v>
      </c>
      <c r="I71" s="40"/>
      <c r="J71" s="40"/>
      <c r="K71" s="40"/>
      <c r="L71" s="40"/>
      <c r="M71" s="40">
        <v>75215000</v>
      </c>
      <c r="N71" s="40">
        <v>75215000</v>
      </c>
      <c r="O71" s="40">
        <v>75215000</v>
      </c>
      <c r="P71" s="40">
        <v>75215000</v>
      </c>
      <c r="Q71" s="40">
        <v>75215000</v>
      </c>
      <c r="R71" s="57">
        <v>27215000</v>
      </c>
      <c r="S71" s="40">
        <v>477995000</v>
      </c>
      <c r="T71" s="40">
        <v>477995000</v>
      </c>
      <c r="U71" s="40">
        <v>477995000</v>
      </c>
      <c r="V71" s="40">
        <v>421657290</v>
      </c>
      <c r="W71" s="40">
        <v>316218000</v>
      </c>
      <c r="X71" s="40">
        <v>54869990</v>
      </c>
      <c r="Y71" s="45">
        <v>351449000</v>
      </c>
      <c r="Z71" s="40">
        <v>351449000</v>
      </c>
      <c r="AA71" s="45">
        <v>351449000</v>
      </c>
      <c r="AB71" s="40">
        <v>303949000</v>
      </c>
      <c r="AC71" s="40">
        <v>334137000</v>
      </c>
      <c r="AD71" s="40">
        <v>333570793</v>
      </c>
      <c r="AE71" s="40">
        <v>0</v>
      </c>
      <c r="AF71" s="40">
        <v>0</v>
      </c>
      <c r="AG71" s="40">
        <v>0</v>
      </c>
      <c r="AH71" s="40">
        <v>0</v>
      </c>
      <c r="AI71" s="108"/>
      <c r="AJ71" s="40"/>
      <c r="AK71" s="45">
        <v>0</v>
      </c>
      <c r="AL71" s="40">
        <v>0</v>
      </c>
      <c r="AM71" s="45">
        <v>0</v>
      </c>
      <c r="AN71" s="45">
        <v>0</v>
      </c>
      <c r="AO71" s="35"/>
      <c r="AP71" s="56"/>
      <c r="AQ71" s="56">
        <f>(L71+R71+X71+AD71+AK71)/H71</f>
        <v>1</v>
      </c>
      <c r="AR71" s="708"/>
      <c r="AS71" s="711"/>
      <c r="AT71" s="714"/>
      <c r="AU71" s="705"/>
      <c r="AV71" s="705"/>
      <c r="AW71" s="283"/>
      <c r="AX71" s="9"/>
      <c r="AY71" s="9"/>
      <c r="AZ71" s="9"/>
      <c r="BA71" s="9"/>
    </row>
    <row r="72" spans="1:53" ht="16.5" customHeight="1" x14ac:dyDescent="0.2">
      <c r="A72" s="838"/>
      <c r="B72" s="758"/>
      <c r="C72" s="820"/>
      <c r="D72" s="758"/>
      <c r="E72" s="758"/>
      <c r="F72" s="758"/>
      <c r="G72" s="12" t="s">
        <v>49</v>
      </c>
      <c r="H72" s="461">
        <f t="shared" ref="H72:H87" si="25">L72+R72+X72+AD72+AH72</f>
        <v>3</v>
      </c>
      <c r="I72" s="60"/>
      <c r="J72" s="60"/>
      <c r="K72" s="60"/>
      <c r="L72" s="60"/>
      <c r="M72" s="41"/>
      <c r="N72" s="41"/>
      <c r="O72" s="41"/>
      <c r="P72" s="41"/>
      <c r="Q72" s="41"/>
      <c r="R72" s="59"/>
      <c r="S72" s="41">
        <v>2</v>
      </c>
      <c r="T72" s="41">
        <v>2</v>
      </c>
      <c r="U72" s="41">
        <v>2</v>
      </c>
      <c r="V72" s="41">
        <v>2</v>
      </c>
      <c r="W72" s="41">
        <v>2</v>
      </c>
      <c r="X72" s="41">
        <v>2</v>
      </c>
      <c r="Y72" s="47">
        <v>1</v>
      </c>
      <c r="Z72" s="41">
        <v>1</v>
      </c>
      <c r="AA72" s="47">
        <v>1</v>
      </c>
      <c r="AB72" s="47">
        <v>1</v>
      </c>
      <c r="AC72" s="47">
        <v>1</v>
      </c>
      <c r="AD72" s="47">
        <v>1</v>
      </c>
      <c r="AE72" s="41"/>
      <c r="AF72" s="41"/>
      <c r="AG72" s="41"/>
      <c r="AH72" s="41"/>
      <c r="AI72" s="109"/>
      <c r="AJ72" s="60"/>
      <c r="AK72" s="47"/>
      <c r="AL72" s="374"/>
      <c r="AM72" s="47"/>
      <c r="AN72" s="47"/>
      <c r="AO72" s="35"/>
      <c r="AP72" s="56"/>
      <c r="AQ72" s="368"/>
      <c r="AR72" s="709"/>
      <c r="AS72" s="712"/>
      <c r="AT72" s="715"/>
      <c r="AU72" s="706"/>
      <c r="AV72" s="706"/>
      <c r="AW72" s="283"/>
    </row>
    <row r="73" spans="1:53" ht="16.5" customHeight="1" x14ac:dyDescent="0.2">
      <c r="A73" s="838"/>
      <c r="B73" s="758"/>
      <c r="C73" s="820"/>
      <c r="D73" s="758"/>
      <c r="E73" s="758"/>
      <c r="F73" s="758"/>
      <c r="G73" s="11" t="s">
        <v>67</v>
      </c>
      <c r="H73" s="461">
        <f t="shared" si="25"/>
        <v>99882773</v>
      </c>
      <c r="I73" s="40"/>
      <c r="J73" s="40"/>
      <c r="K73" s="40"/>
      <c r="L73" s="40"/>
      <c r="M73" s="40"/>
      <c r="N73" s="40"/>
      <c r="O73" s="40"/>
      <c r="P73" s="40"/>
      <c r="Q73" s="40"/>
      <c r="R73" s="57"/>
      <c r="S73" s="40">
        <v>27213081</v>
      </c>
      <c r="T73" s="40">
        <v>27213081</v>
      </c>
      <c r="U73" s="40">
        <v>27213081</v>
      </c>
      <c r="V73" s="40">
        <v>27213081</v>
      </c>
      <c r="W73" s="40">
        <v>27213081</v>
      </c>
      <c r="X73" s="40">
        <v>27211816</v>
      </c>
      <c r="Y73" s="45">
        <v>26016990</v>
      </c>
      <c r="Z73" s="40">
        <v>26016990</v>
      </c>
      <c r="AA73" s="45">
        <v>26016990</v>
      </c>
      <c r="AB73" s="40">
        <v>26016990</v>
      </c>
      <c r="AC73" s="40">
        <v>26016990</v>
      </c>
      <c r="AD73" s="40">
        <v>26016990</v>
      </c>
      <c r="AE73" s="40">
        <v>46653967</v>
      </c>
      <c r="AF73" s="40">
        <v>46653967</v>
      </c>
      <c r="AG73" s="40">
        <v>46653967</v>
      </c>
      <c r="AH73" s="40">
        <v>46653967</v>
      </c>
      <c r="AI73" s="109"/>
      <c r="AJ73" s="60"/>
      <c r="AK73" s="40">
        <v>46653967</v>
      </c>
      <c r="AL73" s="40">
        <v>46653967</v>
      </c>
      <c r="AM73" s="40">
        <v>46653967</v>
      </c>
      <c r="AN73" s="40">
        <v>46653967</v>
      </c>
      <c r="AO73" s="35"/>
      <c r="AP73" s="56">
        <f t="shared" ref="AP73" si="26">AK73/AH73</f>
        <v>1</v>
      </c>
      <c r="AQ73" s="56">
        <f>AP73</f>
        <v>1</v>
      </c>
      <c r="AR73" s="708"/>
      <c r="AS73" s="711"/>
      <c r="AT73" s="714"/>
      <c r="AU73" s="705"/>
      <c r="AV73" s="705"/>
      <c r="AW73" s="283"/>
    </row>
    <row r="74" spans="1:53" ht="16.5" customHeight="1" x14ac:dyDescent="0.2">
      <c r="A74" s="838"/>
      <c r="B74" s="758"/>
      <c r="C74" s="820"/>
      <c r="D74" s="758"/>
      <c r="E74" s="758"/>
      <c r="F74" s="758"/>
      <c r="G74" s="12" t="s">
        <v>69</v>
      </c>
      <c r="H74" s="461">
        <f t="shared" si="25"/>
        <v>8</v>
      </c>
      <c r="I74" s="47"/>
      <c r="J74" s="47"/>
      <c r="K74" s="47"/>
      <c r="L74" s="47"/>
      <c r="M74" s="47">
        <v>2</v>
      </c>
      <c r="N74" s="47">
        <v>2</v>
      </c>
      <c r="O74" s="47">
        <v>2</v>
      </c>
      <c r="P74" s="47">
        <v>2</v>
      </c>
      <c r="Q74" s="47">
        <v>2</v>
      </c>
      <c r="R74" s="62">
        <v>0</v>
      </c>
      <c r="S74" s="47">
        <v>5</v>
      </c>
      <c r="T74" s="47">
        <v>5</v>
      </c>
      <c r="U74" s="47">
        <v>5</v>
      </c>
      <c r="V74" s="47">
        <v>5</v>
      </c>
      <c r="W74" s="47">
        <v>5</v>
      </c>
      <c r="X74" s="47">
        <v>4</v>
      </c>
      <c r="Y74" s="76">
        <f>+X70+X72</f>
        <v>4</v>
      </c>
      <c r="Z74" s="34">
        <v>4</v>
      </c>
      <c r="AA74" s="76">
        <f>+Z70+Z72</f>
        <v>4</v>
      </c>
      <c r="AB74" s="40">
        <f t="shared" ref="AB74:AD75" si="27">+AB70+AB72</f>
        <v>4</v>
      </c>
      <c r="AC74" s="34">
        <f t="shared" si="27"/>
        <v>4</v>
      </c>
      <c r="AD74" s="47">
        <f t="shared" si="27"/>
        <v>4</v>
      </c>
      <c r="AE74" s="34">
        <v>0</v>
      </c>
      <c r="AF74" s="34">
        <v>0</v>
      </c>
      <c r="AG74" s="34">
        <v>0</v>
      </c>
      <c r="AH74" s="34">
        <v>0</v>
      </c>
      <c r="AI74" s="107"/>
      <c r="AJ74" s="34"/>
      <c r="AK74" s="76"/>
      <c r="AL74" s="374"/>
      <c r="AM74" s="76"/>
      <c r="AN74" s="76"/>
      <c r="AO74" s="35"/>
      <c r="AP74" s="56"/>
      <c r="AQ74" s="368">
        <f>(L74+R74+X74+AD74+AK74)/H74</f>
        <v>1</v>
      </c>
      <c r="AR74" s="709"/>
      <c r="AS74" s="712"/>
      <c r="AT74" s="715"/>
      <c r="AU74" s="706"/>
      <c r="AV74" s="706"/>
      <c r="AW74" s="283"/>
    </row>
    <row r="75" spans="1:53" ht="16.5" customHeight="1" thickBot="1" x14ac:dyDescent="0.25">
      <c r="A75" s="839"/>
      <c r="B75" s="759"/>
      <c r="C75" s="821"/>
      <c r="D75" s="759"/>
      <c r="E75" s="759"/>
      <c r="F75" s="759"/>
      <c r="G75" s="19" t="s">
        <v>75</v>
      </c>
      <c r="H75" s="461">
        <f t="shared" si="25"/>
        <v>515538556</v>
      </c>
      <c r="I75" s="35"/>
      <c r="J75" s="35"/>
      <c r="K75" s="35"/>
      <c r="L75" s="35"/>
      <c r="M75" s="35">
        <v>75215000</v>
      </c>
      <c r="N75" s="35">
        <v>75215000</v>
      </c>
      <c r="O75" s="35">
        <v>75215000</v>
      </c>
      <c r="P75" s="35">
        <v>75215000</v>
      </c>
      <c r="Q75" s="35">
        <v>75215000</v>
      </c>
      <c r="R75" s="63">
        <v>27215000</v>
      </c>
      <c r="S75" s="35">
        <v>505208081</v>
      </c>
      <c r="T75" s="35">
        <v>505208081</v>
      </c>
      <c r="U75" s="35">
        <v>505208081</v>
      </c>
      <c r="V75" s="35">
        <v>448870371</v>
      </c>
      <c r="W75" s="35">
        <v>343431081</v>
      </c>
      <c r="X75" s="35">
        <v>82081806</v>
      </c>
      <c r="Y75" s="45">
        <f>+Y71+Y73</f>
        <v>377465990</v>
      </c>
      <c r="Z75" s="35">
        <v>377465990</v>
      </c>
      <c r="AA75" s="294">
        <f>+AA71+AA73</f>
        <v>377465990</v>
      </c>
      <c r="AB75" s="35">
        <f t="shared" si="27"/>
        <v>329965990</v>
      </c>
      <c r="AC75" s="35">
        <f t="shared" si="27"/>
        <v>360153990</v>
      </c>
      <c r="AD75" s="37">
        <f t="shared" si="27"/>
        <v>359587783</v>
      </c>
      <c r="AE75" s="35">
        <v>46653967</v>
      </c>
      <c r="AF75" s="35">
        <v>46653967</v>
      </c>
      <c r="AG75" s="35">
        <v>46653967</v>
      </c>
      <c r="AH75" s="35">
        <v>46653967</v>
      </c>
      <c r="AI75" s="106"/>
      <c r="AJ75" s="35"/>
      <c r="AK75" s="294">
        <f>+AK73</f>
        <v>46653967</v>
      </c>
      <c r="AL75" s="376">
        <f>AL73</f>
        <v>46653967</v>
      </c>
      <c r="AM75" s="294">
        <f>+AM73</f>
        <v>46653967</v>
      </c>
      <c r="AN75" s="294">
        <f>+AN73</f>
        <v>46653967</v>
      </c>
      <c r="AO75" s="35"/>
      <c r="AP75" s="56">
        <f>AK75/AH75</f>
        <v>1</v>
      </c>
      <c r="AQ75" s="56">
        <f>(L75+R75+X75+AD75+AK75)/H75</f>
        <v>1</v>
      </c>
      <c r="AR75" s="708"/>
      <c r="AS75" s="711"/>
      <c r="AT75" s="714"/>
      <c r="AU75" s="705"/>
      <c r="AV75" s="705"/>
      <c r="AW75" s="283"/>
    </row>
    <row r="76" spans="1:53" ht="16.5" customHeight="1" x14ac:dyDescent="0.2">
      <c r="A76" s="829" t="s">
        <v>184</v>
      </c>
      <c r="B76" s="808">
        <v>12</v>
      </c>
      <c r="C76" s="818" t="s">
        <v>669</v>
      </c>
      <c r="D76" s="815" t="s">
        <v>42</v>
      </c>
      <c r="E76" s="757">
        <v>460</v>
      </c>
      <c r="F76" s="757">
        <v>179</v>
      </c>
      <c r="G76" s="12" t="s">
        <v>43</v>
      </c>
      <c r="H76" s="461">
        <f t="shared" si="25"/>
        <v>47515</v>
      </c>
      <c r="I76" s="54">
        <v>5625</v>
      </c>
      <c r="J76" s="54">
        <v>5625</v>
      </c>
      <c r="K76" s="54">
        <v>5425</v>
      </c>
      <c r="L76" s="54">
        <v>4352</v>
      </c>
      <c r="M76" s="54">
        <v>11250</v>
      </c>
      <c r="N76" s="54">
        <v>11250</v>
      </c>
      <c r="O76" s="54">
        <v>11250</v>
      </c>
      <c r="P76" s="54">
        <v>11250</v>
      </c>
      <c r="Q76" s="54">
        <v>11250</v>
      </c>
      <c r="R76" s="55">
        <v>11260</v>
      </c>
      <c r="S76" s="47">
        <v>11450</v>
      </c>
      <c r="T76" s="47">
        <v>11450</v>
      </c>
      <c r="U76" s="47">
        <v>11450</v>
      </c>
      <c r="V76" s="47">
        <v>11450</v>
      </c>
      <c r="W76" s="47">
        <v>11450</v>
      </c>
      <c r="X76" s="47">
        <v>11915</v>
      </c>
      <c r="Y76" s="47">
        <v>11250</v>
      </c>
      <c r="Z76" s="34">
        <v>11250</v>
      </c>
      <c r="AA76" s="47">
        <v>11250</v>
      </c>
      <c r="AB76" s="47">
        <v>11250</v>
      </c>
      <c r="AC76" s="34">
        <v>11250</v>
      </c>
      <c r="AD76" s="34">
        <v>14730</v>
      </c>
      <c r="AE76" s="34">
        <v>5258</v>
      </c>
      <c r="AF76" s="34">
        <v>620</v>
      </c>
      <c r="AG76" s="34">
        <v>620</v>
      </c>
      <c r="AH76" s="590">
        <v>5258</v>
      </c>
      <c r="AI76" s="107"/>
      <c r="AJ76" s="34"/>
      <c r="AK76" s="591">
        <v>5258</v>
      </c>
      <c r="AL76" s="34">
        <v>3989</v>
      </c>
      <c r="AM76" s="297">
        <v>4652</v>
      </c>
      <c r="AN76" s="591">
        <v>5258</v>
      </c>
      <c r="AO76" s="35"/>
      <c r="AP76" s="56">
        <f>AK76/AH76</f>
        <v>1</v>
      </c>
      <c r="AQ76" s="368">
        <f>(L76+R76+X76+AD76+AK76)/H76</f>
        <v>1</v>
      </c>
      <c r="AR76" s="707" t="s">
        <v>560</v>
      </c>
      <c r="AS76" s="710" t="s">
        <v>353</v>
      </c>
      <c r="AT76" s="713" t="s">
        <v>345</v>
      </c>
      <c r="AU76" s="704" t="s">
        <v>569</v>
      </c>
      <c r="AV76" s="704" t="s">
        <v>562</v>
      </c>
      <c r="AW76" s="9"/>
      <c r="AX76" s="9"/>
    </row>
    <row r="77" spans="1:53" ht="16.5" customHeight="1" x14ac:dyDescent="0.2">
      <c r="A77" s="809"/>
      <c r="B77" s="809"/>
      <c r="C77" s="834"/>
      <c r="D77" s="809"/>
      <c r="E77" s="758"/>
      <c r="F77" s="758"/>
      <c r="G77" s="11" t="s">
        <v>44</v>
      </c>
      <c r="H77" s="461">
        <f t="shared" si="25"/>
        <v>9757475679</v>
      </c>
      <c r="I77" s="40">
        <v>1713837950</v>
      </c>
      <c r="J77" s="40">
        <v>1713837950</v>
      </c>
      <c r="K77" s="40">
        <v>1639419165</v>
      </c>
      <c r="L77" s="40">
        <v>1599520864</v>
      </c>
      <c r="M77" s="40">
        <v>1588863628</v>
      </c>
      <c r="N77" s="40">
        <v>1436960000</v>
      </c>
      <c r="O77" s="40">
        <v>1525760000</v>
      </c>
      <c r="P77" s="40">
        <v>1525760000</v>
      </c>
      <c r="Q77" s="40">
        <v>1588863628</v>
      </c>
      <c r="R77" s="57">
        <v>1522554975</v>
      </c>
      <c r="S77" s="40">
        <v>2548297000</v>
      </c>
      <c r="T77" s="40">
        <v>2548297000</v>
      </c>
      <c r="U77" s="40">
        <v>2548297000</v>
      </c>
      <c r="V77" s="40">
        <v>2600353686</v>
      </c>
      <c r="W77" s="40">
        <v>2461616150</v>
      </c>
      <c r="X77" s="40">
        <v>2421339955</v>
      </c>
      <c r="Y77" s="45">
        <v>3009641000</v>
      </c>
      <c r="Z77" s="40">
        <v>2609641000</v>
      </c>
      <c r="AA77" s="45">
        <v>3009641000</v>
      </c>
      <c r="AB77" s="40">
        <v>2383222504</v>
      </c>
      <c r="AC77" s="40">
        <v>2368515039</v>
      </c>
      <c r="AD77" s="40">
        <v>2355329885</v>
      </c>
      <c r="AE77" s="40">
        <v>1977248000</v>
      </c>
      <c r="AF77" s="40">
        <v>1977248000</v>
      </c>
      <c r="AG77" s="40">
        <v>1977248000</v>
      </c>
      <c r="AH77" s="592">
        <v>1858730000</v>
      </c>
      <c r="AI77" s="108"/>
      <c r="AJ77" s="40"/>
      <c r="AK77" s="596">
        <v>561902319</v>
      </c>
      <c r="AL77" s="293">
        <v>252196241</v>
      </c>
      <c r="AM77" s="302">
        <v>473151408</v>
      </c>
      <c r="AN77" s="596">
        <v>561902319</v>
      </c>
      <c r="AO77" s="35"/>
      <c r="AP77" s="56">
        <f t="shared" ref="AP77:AP81" si="28">AK77/AH77</f>
        <v>0.30230443313445204</v>
      </c>
      <c r="AQ77" s="56">
        <f>(L77+R77+X77+AD77+AK77)/H77</f>
        <v>0.86709393662225287</v>
      </c>
      <c r="AR77" s="708"/>
      <c r="AS77" s="711"/>
      <c r="AT77" s="714"/>
      <c r="AU77" s="705"/>
      <c r="AV77" s="705"/>
      <c r="AW77" s="9"/>
      <c r="AX77" s="9"/>
      <c r="AY77" s="9"/>
      <c r="AZ77" s="9"/>
      <c r="BA77" s="9"/>
    </row>
    <row r="78" spans="1:53" ht="16.5" customHeight="1" x14ac:dyDescent="0.2">
      <c r="A78" s="809"/>
      <c r="B78" s="809"/>
      <c r="C78" s="835"/>
      <c r="D78" s="809"/>
      <c r="E78" s="758"/>
      <c r="F78" s="758"/>
      <c r="G78" s="12" t="s">
        <v>49</v>
      </c>
      <c r="H78" s="461">
        <f t="shared" si="25"/>
        <v>2123</v>
      </c>
      <c r="I78" s="41"/>
      <c r="J78" s="41"/>
      <c r="K78" s="41"/>
      <c r="L78" s="41"/>
      <c r="M78" s="41">
        <v>1073</v>
      </c>
      <c r="N78" s="41">
        <v>1073</v>
      </c>
      <c r="O78" s="41">
        <v>1073</v>
      </c>
      <c r="P78" s="41">
        <v>1073</v>
      </c>
      <c r="Q78" s="41">
        <v>1073</v>
      </c>
      <c r="R78" s="59">
        <v>1073</v>
      </c>
      <c r="S78" s="41">
        <v>1050</v>
      </c>
      <c r="T78" s="41">
        <v>1050</v>
      </c>
      <c r="U78" s="41">
        <v>1050</v>
      </c>
      <c r="V78" s="41">
        <v>1050</v>
      </c>
      <c r="W78" s="41">
        <v>1050</v>
      </c>
      <c r="X78" s="41">
        <v>1050</v>
      </c>
      <c r="Y78" s="75">
        <v>0</v>
      </c>
      <c r="Z78" s="41">
        <v>0</v>
      </c>
      <c r="AA78" s="75">
        <v>0</v>
      </c>
      <c r="AB78" s="40">
        <v>0</v>
      </c>
      <c r="AC78" s="41">
        <v>0</v>
      </c>
      <c r="AD78" s="41">
        <v>0</v>
      </c>
      <c r="AE78" s="41">
        <v>0</v>
      </c>
      <c r="AF78" s="41">
        <v>0</v>
      </c>
      <c r="AG78" s="41">
        <v>0</v>
      </c>
      <c r="AH78" s="593">
        <v>0</v>
      </c>
      <c r="AI78" s="109"/>
      <c r="AJ78" s="60"/>
      <c r="AK78" s="46">
        <v>0</v>
      </c>
      <c r="AL78" s="374">
        <v>0</v>
      </c>
      <c r="AM78" s="298">
        <v>0</v>
      </c>
      <c r="AN78" s="46">
        <v>0</v>
      </c>
      <c r="AO78" s="35"/>
      <c r="AP78" s="56"/>
      <c r="AQ78" s="368"/>
      <c r="AR78" s="709"/>
      <c r="AS78" s="712"/>
      <c r="AT78" s="715"/>
      <c r="AU78" s="706"/>
      <c r="AV78" s="706"/>
      <c r="AW78" s="9"/>
    </row>
    <row r="79" spans="1:53" ht="16.5" customHeight="1" x14ac:dyDescent="0.2">
      <c r="A79" s="809"/>
      <c r="B79" s="809"/>
      <c r="C79" s="835"/>
      <c r="D79" s="809"/>
      <c r="E79" s="758"/>
      <c r="F79" s="758"/>
      <c r="G79" s="11" t="s">
        <v>67</v>
      </c>
      <c r="H79" s="461">
        <f t="shared" si="25"/>
        <v>2246953745</v>
      </c>
      <c r="I79" s="40"/>
      <c r="J79" s="40"/>
      <c r="K79" s="40"/>
      <c r="L79" s="40"/>
      <c r="M79" s="40">
        <v>1176062342</v>
      </c>
      <c r="N79" s="40">
        <v>1176062342</v>
      </c>
      <c r="O79" s="40">
        <v>1172678771</v>
      </c>
      <c r="P79" s="40">
        <v>1164645802</v>
      </c>
      <c r="Q79" s="40">
        <v>1164417911</v>
      </c>
      <c r="R79" s="57">
        <v>1000994693</v>
      </c>
      <c r="S79" s="40">
        <v>285395325</v>
      </c>
      <c r="T79" s="40">
        <v>310145029</v>
      </c>
      <c r="U79" s="40">
        <v>310145029</v>
      </c>
      <c r="V79" s="40">
        <v>310145029</v>
      </c>
      <c r="W79" s="40">
        <v>305703028</v>
      </c>
      <c r="X79" s="40">
        <v>296902661</v>
      </c>
      <c r="Y79" s="45">
        <v>449379476</v>
      </c>
      <c r="Z79" s="40">
        <v>456203480</v>
      </c>
      <c r="AA79" s="45">
        <v>449379476</v>
      </c>
      <c r="AB79" s="40">
        <v>440433969</v>
      </c>
      <c r="AC79" s="40">
        <v>440433969</v>
      </c>
      <c r="AD79" s="40">
        <v>437339969</v>
      </c>
      <c r="AE79" s="34">
        <v>520071422</v>
      </c>
      <c r="AF79" s="34">
        <v>511716422</v>
      </c>
      <c r="AG79" s="34">
        <v>511716422</v>
      </c>
      <c r="AH79" s="592">
        <v>511716422</v>
      </c>
      <c r="AI79" s="109"/>
      <c r="AJ79" s="60"/>
      <c r="AK79" s="45">
        <v>429674570</v>
      </c>
      <c r="AL79" s="34">
        <v>338129751</v>
      </c>
      <c r="AM79" s="302">
        <v>348578251</v>
      </c>
      <c r="AN79" s="45">
        <v>429674570</v>
      </c>
      <c r="AO79" s="35"/>
      <c r="AP79" s="56">
        <f t="shared" si="28"/>
        <v>0.83967320868979267</v>
      </c>
      <c r="AQ79" s="56"/>
      <c r="AR79" s="708"/>
      <c r="AS79" s="711"/>
      <c r="AT79" s="714"/>
      <c r="AU79" s="705"/>
      <c r="AV79" s="705"/>
      <c r="AW79" s="9"/>
    </row>
    <row r="80" spans="1:53" ht="16.5" customHeight="1" x14ac:dyDescent="0.2">
      <c r="A80" s="809"/>
      <c r="B80" s="809"/>
      <c r="C80" s="835"/>
      <c r="D80" s="809"/>
      <c r="E80" s="758"/>
      <c r="F80" s="758"/>
      <c r="G80" s="12" t="s">
        <v>69</v>
      </c>
      <c r="H80" s="461">
        <f t="shared" si="25"/>
        <v>49638</v>
      </c>
      <c r="I80" s="47">
        <v>5625</v>
      </c>
      <c r="J80" s="47">
        <v>5625</v>
      </c>
      <c r="K80" s="47">
        <v>5425</v>
      </c>
      <c r="L80" s="47">
        <v>4352</v>
      </c>
      <c r="M80" s="47">
        <v>12323</v>
      </c>
      <c r="N80" s="47">
        <v>12323</v>
      </c>
      <c r="O80" s="47">
        <v>12323</v>
      </c>
      <c r="P80" s="47">
        <v>12323</v>
      </c>
      <c r="Q80" s="47">
        <v>12323</v>
      </c>
      <c r="R80" s="62">
        <v>12333</v>
      </c>
      <c r="S80" s="47">
        <v>12500</v>
      </c>
      <c r="T80" s="47">
        <v>12500</v>
      </c>
      <c r="U80" s="47">
        <v>12500</v>
      </c>
      <c r="V80" s="47">
        <v>12500</v>
      </c>
      <c r="W80" s="47">
        <v>12500</v>
      </c>
      <c r="X80" s="47">
        <v>12965</v>
      </c>
      <c r="Y80" s="76">
        <f>+X76+X78</f>
        <v>12965</v>
      </c>
      <c r="Z80" s="34">
        <v>11250</v>
      </c>
      <c r="AA80" s="76">
        <f>+Z76+Z78</f>
        <v>11250</v>
      </c>
      <c r="AB80" s="35">
        <f>+AB76+AB78</f>
        <v>11250</v>
      </c>
      <c r="AC80" s="34">
        <f>+AC76+AC78</f>
        <v>11250</v>
      </c>
      <c r="AD80" s="34">
        <f>+AD76+AD78</f>
        <v>14730</v>
      </c>
      <c r="AE80" s="40">
        <f>AE76+AE78</f>
        <v>5258</v>
      </c>
      <c r="AF80" s="40">
        <f>AF76+AF78</f>
        <v>620</v>
      </c>
      <c r="AG80" s="40">
        <f t="shared" ref="AG80:AG81" si="29">AG76+AG78</f>
        <v>620</v>
      </c>
      <c r="AH80" s="594">
        <f>+AH76+AH78</f>
        <v>5258</v>
      </c>
      <c r="AI80" s="107"/>
      <c r="AJ80" s="34"/>
      <c r="AK80" s="597">
        <f>+AK76+AK78</f>
        <v>5258</v>
      </c>
      <c r="AL80" s="377">
        <v>3989</v>
      </c>
      <c r="AM80" s="299">
        <v>4652</v>
      </c>
      <c r="AN80" s="597">
        <f>+AN76+AN78</f>
        <v>5258</v>
      </c>
      <c r="AO80" s="35"/>
      <c r="AP80" s="56">
        <f t="shared" si="28"/>
        <v>1</v>
      </c>
      <c r="AQ80" s="368">
        <f>(L80+R80+X80+AD80+AK80)/H80</f>
        <v>1</v>
      </c>
      <c r="AR80" s="709"/>
      <c r="AS80" s="712"/>
      <c r="AT80" s="715"/>
      <c r="AU80" s="706"/>
      <c r="AV80" s="706"/>
      <c r="AW80" s="9"/>
    </row>
    <row r="81" spans="1:53" ht="16.5" customHeight="1" thickBot="1" x14ac:dyDescent="0.25">
      <c r="A81" s="810"/>
      <c r="B81" s="810"/>
      <c r="C81" s="836"/>
      <c r="D81" s="810"/>
      <c r="E81" s="759"/>
      <c r="F81" s="759"/>
      <c r="G81" s="11" t="s">
        <v>75</v>
      </c>
      <c r="H81" s="461">
        <f t="shared" si="25"/>
        <v>12004429424</v>
      </c>
      <c r="I81" s="35">
        <v>1713837950</v>
      </c>
      <c r="J81" s="35">
        <v>1713837950</v>
      </c>
      <c r="K81" s="35">
        <v>1639419165</v>
      </c>
      <c r="L81" s="35">
        <v>1599520864</v>
      </c>
      <c r="M81" s="35">
        <f>+M77+M79</f>
        <v>2764925970</v>
      </c>
      <c r="N81" s="35">
        <v>2613022342</v>
      </c>
      <c r="O81" s="35">
        <v>2698438771</v>
      </c>
      <c r="P81" s="35">
        <v>2690405802</v>
      </c>
      <c r="Q81" s="35">
        <v>2690405802</v>
      </c>
      <c r="R81" s="63">
        <v>2523549668</v>
      </c>
      <c r="S81" s="35">
        <v>2858442029</v>
      </c>
      <c r="T81" s="35">
        <v>2858442029</v>
      </c>
      <c r="U81" s="35">
        <v>2858442029</v>
      </c>
      <c r="V81" s="35">
        <v>2910498715</v>
      </c>
      <c r="W81" s="35">
        <v>2775389850</v>
      </c>
      <c r="X81" s="35">
        <v>2718242616</v>
      </c>
      <c r="Y81" s="35">
        <f>+Y77+Y79</f>
        <v>3459020476</v>
      </c>
      <c r="Z81" s="35">
        <v>3065844480</v>
      </c>
      <c r="AA81" s="35">
        <f>+AA77+AA79</f>
        <v>3459020476</v>
      </c>
      <c r="AB81" s="35">
        <f>+AB77+AB79</f>
        <v>2823656473</v>
      </c>
      <c r="AC81" s="35">
        <f>+AC77+AC79</f>
        <v>2808949008</v>
      </c>
      <c r="AD81" s="35">
        <f>+AD79+AD77</f>
        <v>2792669854</v>
      </c>
      <c r="AE81" s="35">
        <f>AE77+AE79</f>
        <v>2497319422</v>
      </c>
      <c r="AF81" s="35">
        <f>AF77+AF79</f>
        <v>2488964422</v>
      </c>
      <c r="AG81" s="35">
        <f t="shared" si="29"/>
        <v>2488964422</v>
      </c>
      <c r="AH81" s="592">
        <f>+AH77+AH79</f>
        <v>2370446422</v>
      </c>
      <c r="AI81" s="106"/>
      <c r="AJ81" s="35"/>
      <c r="AK81" s="598">
        <f>+AK77+AK79</f>
        <v>991576889</v>
      </c>
      <c r="AL81" s="35">
        <f>+AL77+AL79</f>
        <v>590325992</v>
      </c>
      <c r="AM81" s="296">
        <v>821729659</v>
      </c>
      <c r="AN81" s="598">
        <f>+AN77+AN79</f>
        <v>991576889</v>
      </c>
      <c r="AO81" s="35"/>
      <c r="AP81" s="56">
        <f t="shared" si="28"/>
        <v>0.41830807893282135</v>
      </c>
      <c r="AQ81" s="56">
        <f>(L81+R81+X81+AD81+AK81)/H81</f>
        <v>0.88513660380698489</v>
      </c>
      <c r="AR81" s="708"/>
      <c r="AS81" s="711"/>
      <c r="AT81" s="714"/>
      <c r="AU81" s="705"/>
      <c r="AV81" s="705"/>
      <c r="AW81" s="9"/>
    </row>
    <row r="82" spans="1:53" ht="16.5" customHeight="1" x14ac:dyDescent="0.2">
      <c r="A82" s="829" t="s">
        <v>199</v>
      </c>
      <c r="B82" s="808">
        <v>13</v>
      </c>
      <c r="C82" s="811" t="s">
        <v>200</v>
      </c>
      <c r="D82" s="815" t="s">
        <v>42</v>
      </c>
      <c r="E82" s="757">
        <v>461</v>
      </c>
      <c r="F82" s="757">
        <v>179</v>
      </c>
      <c r="G82" s="12" t="s">
        <v>43</v>
      </c>
      <c r="H82" s="67">
        <v>1</v>
      </c>
      <c r="I82" s="65">
        <v>0.125</v>
      </c>
      <c r="J82" s="65">
        <v>0.125</v>
      </c>
      <c r="K82" s="66">
        <v>0.1</v>
      </c>
      <c r="L82" s="66">
        <v>0.125</v>
      </c>
      <c r="M82" s="65">
        <v>0.25</v>
      </c>
      <c r="N82" s="65">
        <v>0.25</v>
      </c>
      <c r="O82" s="65">
        <v>0.25</v>
      </c>
      <c r="P82" s="65">
        <v>0.25</v>
      </c>
      <c r="Q82" s="65">
        <v>0.25</v>
      </c>
      <c r="R82" s="67">
        <v>0.25</v>
      </c>
      <c r="S82" s="68">
        <v>0.25</v>
      </c>
      <c r="T82" s="68">
        <v>0.25</v>
      </c>
      <c r="U82" s="68">
        <v>0.25</v>
      </c>
      <c r="V82" s="68">
        <v>0.25</v>
      </c>
      <c r="W82" s="68">
        <v>0.25</v>
      </c>
      <c r="X82" s="68">
        <v>0.25</v>
      </c>
      <c r="Y82" s="70">
        <v>0.25</v>
      </c>
      <c r="Z82" s="43">
        <v>0.25</v>
      </c>
      <c r="AA82" s="70">
        <v>0.25</v>
      </c>
      <c r="AB82" s="70">
        <v>0.25</v>
      </c>
      <c r="AC82" s="68">
        <v>0.25</v>
      </c>
      <c r="AD82" s="36">
        <v>0.25</v>
      </c>
      <c r="AE82" s="132">
        <v>0.125</v>
      </c>
      <c r="AF82" s="132">
        <v>0.125</v>
      </c>
      <c r="AG82" s="132">
        <v>0.125</v>
      </c>
      <c r="AH82" s="132">
        <v>0.125</v>
      </c>
      <c r="AI82" s="107"/>
      <c r="AJ82" s="34"/>
      <c r="AK82" s="128">
        <v>0.105</v>
      </c>
      <c r="AL82" s="128">
        <v>6.8324999999999997E-2</v>
      </c>
      <c r="AM82" s="128">
        <v>8.3299999999999999E-2</v>
      </c>
      <c r="AN82" s="128">
        <v>0.105</v>
      </c>
      <c r="AO82" s="35"/>
      <c r="AP82" s="56">
        <f>AK82/AH82</f>
        <v>0.84</v>
      </c>
      <c r="AQ82" s="368">
        <f>(L82+R82+X82+AD82+AK82)/H82</f>
        <v>0.98</v>
      </c>
      <c r="AR82" s="846" t="s">
        <v>615</v>
      </c>
      <c r="AS82" s="846" t="s">
        <v>524</v>
      </c>
      <c r="AT82" s="713" t="s">
        <v>345</v>
      </c>
      <c r="AU82" s="859" t="s">
        <v>349</v>
      </c>
      <c r="AV82" s="859" t="s">
        <v>350</v>
      </c>
      <c r="AW82" s="9"/>
      <c r="AX82" s="9"/>
    </row>
    <row r="83" spans="1:53" ht="16.5" customHeight="1" x14ac:dyDescent="0.2">
      <c r="A83" s="809"/>
      <c r="B83" s="809"/>
      <c r="C83" s="812"/>
      <c r="D83" s="809"/>
      <c r="E83" s="758"/>
      <c r="F83" s="758"/>
      <c r="G83" s="11" t="s">
        <v>44</v>
      </c>
      <c r="H83" s="461">
        <f t="shared" si="25"/>
        <v>4310109148.8000002</v>
      </c>
      <c r="I83" s="40">
        <v>745174162</v>
      </c>
      <c r="J83" s="40">
        <v>745174162</v>
      </c>
      <c r="K83" s="40">
        <v>625163077</v>
      </c>
      <c r="L83" s="40">
        <v>568644804.79999995</v>
      </c>
      <c r="M83" s="40">
        <v>847192228</v>
      </c>
      <c r="N83" s="40">
        <v>850800000</v>
      </c>
      <c r="O83" s="40">
        <v>850800000</v>
      </c>
      <c r="P83" s="40">
        <v>850800000</v>
      </c>
      <c r="Q83" s="40">
        <v>847192228</v>
      </c>
      <c r="R83" s="57">
        <v>812803270</v>
      </c>
      <c r="S83" s="40">
        <v>1050000000</v>
      </c>
      <c r="T83" s="40">
        <v>1050000000</v>
      </c>
      <c r="U83" s="40">
        <v>1050000000</v>
      </c>
      <c r="V83" s="40">
        <v>1050000000</v>
      </c>
      <c r="W83" s="40">
        <v>959490500</v>
      </c>
      <c r="X83" s="40">
        <v>953392305</v>
      </c>
      <c r="Y83" s="80">
        <v>1318450000</v>
      </c>
      <c r="Z83" s="40">
        <v>1318450000</v>
      </c>
      <c r="AA83" s="80">
        <v>1318450000</v>
      </c>
      <c r="AB83" s="40">
        <v>1228435000</v>
      </c>
      <c r="AC83" s="40">
        <v>1223072933</v>
      </c>
      <c r="AD83" s="44">
        <v>1203742769</v>
      </c>
      <c r="AE83" s="34">
        <v>872320000</v>
      </c>
      <c r="AF83" s="34">
        <v>872320000</v>
      </c>
      <c r="AG83" s="34">
        <v>872320000</v>
      </c>
      <c r="AH83" s="110">
        <v>771526000</v>
      </c>
      <c r="AI83" s="108"/>
      <c r="AJ83" s="40"/>
      <c r="AK83" s="304">
        <v>251330000</v>
      </c>
      <c r="AL83" s="47">
        <v>219188000</v>
      </c>
      <c r="AM83" s="47">
        <v>219188000</v>
      </c>
      <c r="AN83" s="304">
        <v>251330000</v>
      </c>
      <c r="AO83" s="35"/>
      <c r="AP83" s="56">
        <f t="shared" ref="AP83:AP87" si="30">AK83/AH83</f>
        <v>0.32575700624476689</v>
      </c>
      <c r="AQ83" s="56">
        <f>(L83+R83+X83+AD83+AK83)/H83</f>
        <v>0.87930792886188724</v>
      </c>
      <c r="AR83" s="847"/>
      <c r="AS83" s="847"/>
      <c r="AT83" s="714"/>
      <c r="AU83" s="860"/>
      <c r="AV83" s="860"/>
      <c r="AW83" s="9"/>
      <c r="AX83" s="9"/>
      <c r="AY83" s="9"/>
      <c r="AZ83" s="9"/>
      <c r="BA83" s="9"/>
    </row>
    <row r="84" spans="1:53" ht="16.5" customHeight="1" x14ac:dyDescent="0.2">
      <c r="A84" s="809"/>
      <c r="B84" s="809"/>
      <c r="C84" s="813"/>
      <c r="D84" s="809"/>
      <c r="E84" s="758"/>
      <c r="F84" s="758"/>
      <c r="G84" s="12" t="s">
        <v>49</v>
      </c>
      <c r="H84" s="461">
        <f t="shared" si="25"/>
        <v>0</v>
      </c>
      <c r="I84" s="60"/>
      <c r="J84" s="60"/>
      <c r="K84" s="60"/>
      <c r="L84" s="60"/>
      <c r="M84" s="41"/>
      <c r="N84" s="41"/>
      <c r="O84" s="41"/>
      <c r="P84" s="41"/>
      <c r="Q84" s="41"/>
      <c r="R84" s="59"/>
      <c r="S84" s="41"/>
      <c r="T84" s="41"/>
      <c r="U84" s="41"/>
      <c r="V84" s="41"/>
      <c r="W84" s="41"/>
      <c r="X84" s="41"/>
      <c r="Y84" s="41"/>
      <c r="Z84" s="41"/>
      <c r="AA84" s="41"/>
      <c r="AB84" s="41"/>
      <c r="AC84" s="41"/>
      <c r="AD84" s="44"/>
      <c r="AE84" s="40">
        <v>0</v>
      </c>
      <c r="AF84" s="40">
        <v>0</v>
      </c>
      <c r="AG84" s="40">
        <v>0</v>
      </c>
      <c r="AH84" s="110">
        <v>0</v>
      </c>
      <c r="AI84" s="109"/>
      <c r="AJ84" s="60"/>
      <c r="AK84" s="128">
        <v>0</v>
      </c>
      <c r="AL84" s="40">
        <v>0</v>
      </c>
      <c r="AM84" s="128"/>
      <c r="AN84" s="128">
        <v>0</v>
      </c>
      <c r="AO84" s="35"/>
      <c r="AP84" s="56"/>
      <c r="AQ84" s="368"/>
      <c r="AR84" s="848"/>
      <c r="AS84" s="848"/>
      <c r="AT84" s="715"/>
      <c r="AU84" s="859"/>
      <c r="AV84" s="859"/>
      <c r="AW84" s="9"/>
    </row>
    <row r="85" spans="1:53" ht="16.5" customHeight="1" x14ac:dyDescent="0.2">
      <c r="A85" s="809"/>
      <c r="B85" s="809"/>
      <c r="C85" s="813"/>
      <c r="D85" s="809"/>
      <c r="E85" s="758"/>
      <c r="F85" s="758"/>
      <c r="G85" s="11" t="s">
        <v>67</v>
      </c>
      <c r="H85" s="461">
        <f t="shared" si="25"/>
        <v>1018824093.8</v>
      </c>
      <c r="I85" s="40"/>
      <c r="J85" s="40"/>
      <c r="K85" s="40"/>
      <c r="L85" s="40"/>
      <c r="M85" s="40">
        <v>337184010.80000001</v>
      </c>
      <c r="N85" s="40">
        <v>337184010.80000001</v>
      </c>
      <c r="O85" s="40">
        <v>335762404.80000001</v>
      </c>
      <c r="P85" s="40">
        <v>335762404</v>
      </c>
      <c r="Q85" s="40">
        <v>335762404</v>
      </c>
      <c r="R85" s="57">
        <v>333397393.80000001</v>
      </c>
      <c r="S85" s="40">
        <v>143091739</v>
      </c>
      <c r="T85" s="40">
        <v>143091739</v>
      </c>
      <c r="U85" s="40">
        <v>140965905</v>
      </c>
      <c r="V85" s="40">
        <v>140965905</v>
      </c>
      <c r="W85" s="40">
        <v>140965905</v>
      </c>
      <c r="X85" s="40">
        <v>125231038</v>
      </c>
      <c r="Y85" s="80">
        <v>272603812</v>
      </c>
      <c r="Z85" s="40">
        <v>272603812</v>
      </c>
      <c r="AA85" s="80">
        <v>272603812</v>
      </c>
      <c r="AB85" s="40">
        <v>256395743</v>
      </c>
      <c r="AC85" s="40">
        <v>256395743</v>
      </c>
      <c r="AD85" s="44">
        <v>251001310</v>
      </c>
      <c r="AE85" s="34">
        <v>320161386</v>
      </c>
      <c r="AF85" s="34">
        <v>314838352</v>
      </c>
      <c r="AG85" s="34">
        <v>314838352</v>
      </c>
      <c r="AH85" s="110">
        <v>309194352</v>
      </c>
      <c r="AI85" s="109"/>
      <c r="AJ85" s="60"/>
      <c r="AK85" s="305">
        <v>235183101</v>
      </c>
      <c r="AL85" s="34">
        <v>168257913</v>
      </c>
      <c r="AM85" s="34">
        <v>186327886</v>
      </c>
      <c r="AN85" s="305">
        <v>235183101</v>
      </c>
      <c r="AO85" s="35"/>
      <c r="AP85" s="56">
        <f t="shared" si="30"/>
        <v>0.76063194388492583</v>
      </c>
      <c r="AQ85" s="56"/>
      <c r="AR85" s="847"/>
      <c r="AS85" s="847"/>
      <c r="AT85" s="714"/>
      <c r="AU85" s="860"/>
      <c r="AV85" s="860"/>
      <c r="AW85" s="9"/>
    </row>
    <row r="86" spans="1:53" ht="16.5" customHeight="1" x14ac:dyDescent="0.2">
      <c r="A86" s="809"/>
      <c r="B86" s="809"/>
      <c r="C86" s="813"/>
      <c r="D86" s="809"/>
      <c r="E86" s="758"/>
      <c r="F86" s="758"/>
      <c r="G86" s="12" t="s">
        <v>69</v>
      </c>
      <c r="H86" s="476">
        <f>H82</f>
        <v>1</v>
      </c>
      <c r="I86" s="68">
        <v>0.125</v>
      </c>
      <c r="J86" s="68">
        <v>0.125</v>
      </c>
      <c r="K86" s="68">
        <v>0.1</v>
      </c>
      <c r="L86" s="70">
        <v>0.125</v>
      </c>
      <c r="M86" s="68">
        <v>0.25</v>
      </c>
      <c r="N86" s="68">
        <v>0.25</v>
      </c>
      <c r="O86" s="68">
        <v>0.25</v>
      </c>
      <c r="P86" s="68">
        <v>0.25</v>
      </c>
      <c r="Q86" s="68">
        <v>0.25</v>
      </c>
      <c r="R86" s="72">
        <v>0.25</v>
      </c>
      <c r="S86" s="68">
        <v>0.25</v>
      </c>
      <c r="T86" s="68">
        <v>0.25</v>
      </c>
      <c r="U86" s="68">
        <v>0.25</v>
      </c>
      <c r="V86" s="68">
        <v>0.25</v>
      </c>
      <c r="W86" s="68">
        <v>0.25</v>
      </c>
      <c r="X86" s="68">
        <v>0.25</v>
      </c>
      <c r="Y86" s="70">
        <f>+Y82+Y84</f>
        <v>0.25</v>
      </c>
      <c r="Z86" s="43">
        <v>0.25</v>
      </c>
      <c r="AA86" s="70">
        <f>+AA82+AA84</f>
        <v>0.25</v>
      </c>
      <c r="AB86" s="68">
        <f>+AB82+AB84</f>
        <v>0.25</v>
      </c>
      <c r="AC86" s="68">
        <f>AC82+AC84</f>
        <v>0.25</v>
      </c>
      <c r="AD86" s="68">
        <f>AD82+AD84</f>
        <v>0.25</v>
      </c>
      <c r="AE86" s="71">
        <f>AE82+AE84</f>
        <v>0.125</v>
      </c>
      <c r="AF86" s="71">
        <f>AF82+AF84</f>
        <v>0.125</v>
      </c>
      <c r="AG86" s="71">
        <f>AG82+AG84</f>
        <v>0.125</v>
      </c>
      <c r="AH86" s="132">
        <f>+AH82+AH84</f>
        <v>0.125</v>
      </c>
      <c r="AI86" s="107"/>
      <c r="AJ86" s="34"/>
      <c r="AK86" s="126">
        <f>+AK82+AK84</f>
        <v>0.105</v>
      </c>
      <c r="AL86" s="378">
        <v>6.8324999999999997E-2</v>
      </c>
      <c r="AM86" s="126"/>
      <c r="AN86" s="126">
        <f>+AN82+AN84</f>
        <v>0.105</v>
      </c>
      <c r="AO86" s="35"/>
      <c r="AP86" s="56">
        <f t="shared" si="30"/>
        <v>0.84</v>
      </c>
      <c r="AQ86" s="368">
        <f>(L86+R86+X86+AD86+AK86)/H86</f>
        <v>0.98</v>
      </c>
      <c r="AR86" s="848"/>
      <c r="AS86" s="848"/>
      <c r="AT86" s="715"/>
      <c r="AU86" s="859"/>
      <c r="AV86" s="859"/>
      <c r="AW86" s="9"/>
    </row>
    <row r="87" spans="1:53" ht="16.5" customHeight="1" thickBot="1" x14ac:dyDescent="0.25">
      <c r="A87" s="810"/>
      <c r="B87" s="810"/>
      <c r="C87" s="814"/>
      <c r="D87" s="810"/>
      <c r="E87" s="759"/>
      <c r="F87" s="759"/>
      <c r="G87" s="11" t="s">
        <v>75</v>
      </c>
      <c r="H87" s="461">
        <f t="shared" si="25"/>
        <v>5328933242.6000004</v>
      </c>
      <c r="I87" s="35">
        <v>745174162</v>
      </c>
      <c r="J87" s="35">
        <v>745174162</v>
      </c>
      <c r="K87" s="35">
        <v>625163077</v>
      </c>
      <c r="L87" s="35">
        <v>568644804.79999995</v>
      </c>
      <c r="M87" s="35">
        <f>+M83+M85</f>
        <v>1184376238.8</v>
      </c>
      <c r="N87" s="35">
        <v>1187984010.8</v>
      </c>
      <c r="O87" s="35">
        <v>1186562404.8</v>
      </c>
      <c r="P87" s="35">
        <v>1186562404</v>
      </c>
      <c r="Q87" s="35">
        <v>1186562404</v>
      </c>
      <c r="R87" s="63">
        <v>1146200663.8</v>
      </c>
      <c r="S87" s="35">
        <v>1193091739</v>
      </c>
      <c r="T87" s="35">
        <v>1193091739</v>
      </c>
      <c r="U87" s="35">
        <v>1190965905</v>
      </c>
      <c r="V87" s="35">
        <v>1190965905</v>
      </c>
      <c r="W87" s="35">
        <v>1100456405</v>
      </c>
      <c r="X87" s="35">
        <v>1078623343</v>
      </c>
      <c r="Y87" s="80">
        <f>+Y83+Y85</f>
        <v>1591053812</v>
      </c>
      <c r="Z87" s="35">
        <v>1591053812</v>
      </c>
      <c r="AA87" s="80">
        <f>+AA83+AA85</f>
        <v>1591053812</v>
      </c>
      <c r="AB87" s="35">
        <f>+AB83+AB85</f>
        <v>1484830743</v>
      </c>
      <c r="AC87" s="35">
        <f>+AC83+AC85</f>
        <v>1479468676</v>
      </c>
      <c r="AD87" s="35">
        <f>AD83+AD85</f>
        <v>1454744079</v>
      </c>
      <c r="AE87" s="35">
        <f>AE83+AE85</f>
        <v>1192481386</v>
      </c>
      <c r="AF87" s="35">
        <f>AF83+AF85</f>
        <v>1187158352</v>
      </c>
      <c r="AG87" s="35">
        <f>AG83+AG85</f>
        <v>1187158352</v>
      </c>
      <c r="AH87" s="589">
        <f>+AH83+AH85</f>
        <v>1080720352</v>
      </c>
      <c r="AI87" s="106"/>
      <c r="AJ87" s="35"/>
      <c r="AK87" s="598">
        <f>+AK83+AK85</f>
        <v>486513101</v>
      </c>
      <c r="AL87" s="35">
        <f>+AL83+AL85</f>
        <v>387445913</v>
      </c>
      <c r="AM87" s="35">
        <f>+AM83+AM85</f>
        <v>405515886</v>
      </c>
      <c r="AN87" s="598">
        <f>+AN83+AN85</f>
        <v>486513101</v>
      </c>
      <c r="AO87" s="35"/>
      <c r="AP87" s="56">
        <f t="shared" si="30"/>
        <v>0.45017483024137589</v>
      </c>
      <c r="AQ87" s="56">
        <f>(L87+R87+X87+AD87+AK87)/H87</f>
        <v>0.88849414621113088</v>
      </c>
      <c r="AR87" s="847"/>
      <c r="AS87" s="847"/>
      <c r="AT87" s="714"/>
      <c r="AU87" s="860"/>
      <c r="AV87" s="860"/>
      <c r="AW87" s="9"/>
    </row>
    <row r="88" spans="1:53" ht="16.5" customHeight="1" x14ac:dyDescent="0.2">
      <c r="A88" s="829" t="s">
        <v>199</v>
      </c>
      <c r="B88" s="808">
        <v>14</v>
      </c>
      <c r="C88" s="811" t="s">
        <v>201</v>
      </c>
      <c r="D88" s="815" t="s">
        <v>42</v>
      </c>
      <c r="E88" s="757">
        <v>461</v>
      </c>
      <c r="F88" s="757">
        <v>179</v>
      </c>
      <c r="G88" s="12" t="s">
        <v>43</v>
      </c>
      <c r="H88" s="39">
        <f>L88+R88+X88+AD88+AH88</f>
        <v>129094</v>
      </c>
      <c r="I88" s="54">
        <v>12000</v>
      </c>
      <c r="J88" s="54">
        <v>12000</v>
      </c>
      <c r="K88" s="54">
        <v>12000</v>
      </c>
      <c r="L88" s="54">
        <v>19642</v>
      </c>
      <c r="M88" s="54">
        <v>24000</v>
      </c>
      <c r="N88" s="54">
        <v>24000</v>
      </c>
      <c r="O88" s="54">
        <v>24000</v>
      </c>
      <c r="P88" s="54">
        <v>24000</v>
      </c>
      <c r="Q88" s="54">
        <v>24000</v>
      </c>
      <c r="R88" s="55">
        <v>25780</v>
      </c>
      <c r="S88" s="47">
        <v>30000</v>
      </c>
      <c r="T88" s="47">
        <v>30000</v>
      </c>
      <c r="U88" s="47">
        <v>30000</v>
      </c>
      <c r="V88" s="47">
        <v>30000</v>
      </c>
      <c r="W88" s="47">
        <v>30000</v>
      </c>
      <c r="X88" s="47">
        <v>24094</v>
      </c>
      <c r="Y88" s="81">
        <v>40000</v>
      </c>
      <c r="Z88" s="34">
        <v>40000</v>
      </c>
      <c r="AA88" s="81">
        <v>40000</v>
      </c>
      <c r="AB88" s="81">
        <v>40000</v>
      </c>
      <c r="AC88" s="34">
        <v>40000</v>
      </c>
      <c r="AD88" s="44">
        <v>50699</v>
      </c>
      <c r="AE88" s="40">
        <v>8879</v>
      </c>
      <c r="AF88" s="40">
        <v>8879</v>
      </c>
      <c r="AG88" s="40">
        <v>8879</v>
      </c>
      <c r="AH88" s="39">
        <v>8879</v>
      </c>
      <c r="AI88" s="34"/>
      <c r="AJ88" s="34"/>
      <c r="AK88" s="110">
        <v>4668</v>
      </c>
      <c r="AL88" s="40">
        <v>4668</v>
      </c>
      <c r="AM88" s="110">
        <v>4668</v>
      </c>
      <c r="AN88" s="110">
        <v>4668</v>
      </c>
      <c r="AO88" s="35"/>
      <c r="AP88" s="56">
        <f>AK88/AH88</f>
        <v>0.52573488005406011</v>
      </c>
      <c r="AQ88" s="368">
        <f>(L88+R88+X88+AD88+AK88)/H88</f>
        <v>0.96738035849845849</v>
      </c>
      <c r="AR88" s="846" t="s">
        <v>616</v>
      </c>
      <c r="AS88" s="849" t="s">
        <v>514</v>
      </c>
      <c r="AT88" s="713" t="s">
        <v>345</v>
      </c>
      <c r="AU88" s="855" t="s">
        <v>351</v>
      </c>
      <c r="AV88" s="855" t="s">
        <v>352</v>
      </c>
      <c r="AW88" s="9"/>
      <c r="AX88" s="9"/>
    </row>
    <row r="89" spans="1:53" ht="16.5" customHeight="1" x14ac:dyDescent="0.2">
      <c r="A89" s="809"/>
      <c r="B89" s="809"/>
      <c r="C89" s="812"/>
      <c r="D89" s="809"/>
      <c r="E89" s="758"/>
      <c r="F89" s="758"/>
      <c r="G89" s="11" t="s">
        <v>44</v>
      </c>
      <c r="H89" s="39">
        <f>L89+R89+X89+AD89+AH89</f>
        <v>7601628285</v>
      </c>
      <c r="I89" s="40">
        <v>867768637.00428581</v>
      </c>
      <c r="J89" s="40">
        <v>867768637.00428581</v>
      </c>
      <c r="K89" s="40">
        <v>1131691260</v>
      </c>
      <c r="L89" s="40">
        <v>1043806005</v>
      </c>
      <c r="M89" s="40">
        <v>1122443291</v>
      </c>
      <c r="N89" s="40">
        <v>1173720000</v>
      </c>
      <c r="O89" s="40">
        <v>1173720000</v>
      </c>
      <c r="P89" s="40">
        <v>1165027460</v>
      </c>
      <c r="Q89" s="40">
        <v>1122443291</v>
      </c>
      <c r="R89" s="57">
        <v>1080939532</v>
      </c>
      <c r="S89" s="40">
        <v>1650000000</v>
      </c>
      <c r="T89" s="40">
        <v>1650000000</v>
      </c>
      <c r="U89" s="40">
        <v>1650000000</v>
      </c>
      <c r="V89" s="40">
        <v>1650000000</v>
      </c>
      <c r="W89" s="40">
        <v>1524212122</v>
      </c>
      <c r="X89" s="40">
        <v>1497722898</v>
      </c>
      <c r="Y89" s="80">
        <v>2251917000</v>
      </c>
      <c r="Z89" s="40">
        <v>2251917000</v>
      </c>
      <c r="AA89" s="80">
        <v>2251917000</v>
      </c>
      <c r="AB89" s="40">
        <v>2299687000</v>
      </c>
      <c r="AC89" s="40">
        <v>2273865000</v>
      </c>
      <c r="AD89" s="44">
        <v>2126389850</v>
      </c>
      <c r="AE89" s="34">
        <v>1943432000</v>
      </c>
      <c r="AF89" s="34">
        <v>1943432000</v>
      </c>
      <c r="AG89" s="34">
        <v>1943432000</v>
      </c>
      <c r="AH89" s="39">
        <v>1852770000</v>
      </c>
      <c r="AI89" s="40"/>
      <c r="AJ89" s="40"/>
      <c r="AK89" s="304">
        <v>505381105</v>
      </c>
      <c r="AL89" s="34">
        <v>378443780</v>
      </c>
      <c r="AM89" s="34">
        <v>460733602</v>
      </c>
      <c r="AN89" s="304">
        <v>505381105</v>
      </c>
      <c r="AO89" s="35"/>
      <c r="AP89" s="56">
        <f>AK89/AH89</f>
        <v>0.27277055705781073</v>
      </c>
      <c r="AQ89" s="56">
        <f>(L89+R89+X89+AD89+AK89)/H89</f>
        <v>0.82274996297059799</v>
      </c>
      <c r="AR89" s="847"/>
      <c r="AS89" s="850"/>
      <c r="AT89" s="714"/>
      <c r="AU89" s="856"/>
      <c r="AV89" s="858"/>
      <c r="AW89" s="9"/>
      <c r="AX89" s="9"/>
      <c r="AY89" s="9"/>
      <c r="AZ89" s="9"/>
      <c r="BA89" s="9"/>
    </row>
    <row r="90" spans="1:53" ht="16.5" customHeight="1" x14ac:dyDescent="0.2">
      <c r="A90" s="809"/>
      <c r="B90" s="809"/>
      <c r="C90" s="813"/>
      <c r="D90" s="809"/>
      <c r="E90" s="758"/>
      <c r="F90" s="758"/>
      <c r="G90" s="12" t="s">
        <v>49</v>
      </c>
      <c r="H90" s="39">
        <f t="shared" ref="H90:H93" si="31">L90+R90+X90+AD90+AH90</f>
        <v>6906</v>
      </c>
      <c r="I90" s="60"/>
      <c r="J90" s="60"/>
      <c r="K90" s="60"/>
      <c r="L90" s="60"/>
      <c r="M90" s="41"/>
      <c r="N90" s="41"/>
      <c r="O90" s="41"/>
      <c r="P90" s="41"/>
      <c r="Q90" s="41"/>
      <c r="R90" s="59"/>
      <c r="S90" s="41">
        <v>1000</v>
      </c>
      <c r="T90" s="41">
        <v>1000</v>
      </c>
      <c r="U90" s="41">
        <v>1000</v>
      </c>
      <c r="V90" s="41">
        <v>1000</v>
      </c>
      <c r="W90" s="41">
        <v>1000</v>
      </c>
      <c r="X90" s="41">
        <v>1000</v>
      </c>
      <c r="Y90" s="82">
        <v>5906</v>
      </c>
      <c r="Z90" s="41">
        <v>5906</v>
      </c>
      <c r="AA90" s="82">
        <v>5906</v>
      </c>
      <c r="AB90" s="82">
        <v>5906</v>
      </c>
      <c r="AC90" s="34">
        <v>5906</v>
      </c>
      <c r="AD90" s="44">
        <v>5906</v>
      </c>
      <c r="AE90" s="40">
        <v>0</v>
      </c>
      <c r="AF90" s="40">
        <v>0</v>
      </c>
      <c r="AG90" s="40">
        <v>0</v>
      </c>
      <c r="AH90" s="39">
        <v>0</v>
      </c>
      <c r="AI90" s="111"/>
      <c r="AJ90" s="60"/>
      <c r="AK90" s="599">
        <v>0</v>
      </c>
      <c r="AL90" s="379">
        <v>0</v>
      </c>
      <c r="AM90" s="110"/>
      <c r="AN90" s="599">
        <v>0</v>
      </c>
      <c r="AO90" s="35"/>
      <c r="AP90" s="56"/>
      <c r="AQ90" s="368"/>
      <c r="AR90" s="848"/>
      <c r="AS90" s="849"/>
      <c r="AT90" s="715"/>
      <c r="AU90" s="857"/>
      <c r="AV90" s="855"/>
      <c r="AW90" s="9"/>
    </row>
    <row r="91" spans="1:53" ht="16.5" customHeight="1" x14ac:dyDescent="0.2">
      <c r="A91" s="809"/>
      <c r="B91" s="809"/>
      <c r="C91" s="813"/>
      <c r="D91" s="809"/>
      <c r="E91" s="758"/>
      <c r="F91" s="758"/>
      <c r="G91" s="11" t="s">
        <v>67</v>
      </c>
      <c r="H91" s="39">
        <f t="shared" si="31"/>
        <v>1515442413</v>
      </c>
      <c r="I91" s="40"/>
      <c r="J91" s="40"/>
      <c r="K91" s="40"/>
      <c r="L91" s="40"/>
      <c r="M91" s="40">
        <v>689492131</v>
      </c>
      <c r="N91" s="40">
        <v>689492131</v>
      </c>
      <c r="O91" s="40">
        <v>689452131</v>
      </c>
      <c r="P91" s="40">
        <v>689452128</v>
      </c>
      <c r="Q91" s="40">
        <v>682974462</v>
      </c>
      <c r="R91" s="57">
        <v>484736157</v>
      </c>
      <c r="S91" s="40">
        <v>230915205</v>
      </c>
      <c r="T91" s="40">
        <v>230915205</v>
      </c>
      <c r="U91" s="40">
        <v>225071938</v>
      </c>
      <c r="V91" s="40">
        <v>225071938</v>
      </c>
      <c r="W91" s="40">
        <v>225071938</v>
      </c>
      <c r="X91" s="40">
        <v>225071937</v>
      </c>
      <c r="Y91" s="80">
        <v>222021447</v>
      </c>
      <c r="Z91" s="40">
        <v>222021447</v>
      </c>
      <c r="AA91" s="80">
        <v>222021447</v>
      </c>
      <c r="AB91" s="40">
        <v>222013847</v>
      </c>
      <c r="AC91" s="40">
        <v>222013847</v>
      </c>
      <c r="AD91" s="44">
        <v>222013847</v>
      </c>
      <c r="AE91" s="34">
        <v>583620472</v>
      </c>
      <c r="AF91" s="34">
        <v>583620472</v>
      </c>
      <c r="AG91" s="34">
        <v>583620472</v>
      </c>
      <c r="AH91" s="39">
        <v>583620472</v>
      </c>
      <c r="AI91" s="60"/>
      <c r="AJ91" s="60"/>
      <c r="AK91" s="305">
        <v>387117520</v>
      </c>
      <c r="AL91" s="34">
        <v>255238611</v>
      </c>
      <c r="AM91" s="34">
        <v>291189248</v>
      </c>
      <c r="AN91" s="305">
        <v>387117520</v>
      </c>
      <c r="AO91" s="35"/>
      <c r="AP91" s="56">
        <f>AK91/AH91</f>
        <v>0.66330353127160346</v>
      </c>
      <c r="AQ91" s="56"/>
      <c r="AR91" s="847"/>
      <c r="AS91" s="850"/>
      <c r="AT91" s="714"/>
      <c r="AU91" s="856"/>
      <c r="AV91" s="858"/>
      <c r="AW91" s="9"/>
    </row>
    <row r="92" spans="1:53" ht="16.5" customHeight="1" x14ac:dyDescent="0.2">
      <c r="A92" s="809"/>
      <c r="B92" s="809"/>
      <c r="C92" s="813"/>
      <c r="D92" s="809"/>
      <c r="E92" s="758"/>
      <c r="F92" s="758"/>
      <c r="G92" s="12" t="s">
        <v>69</v>
      </c>
      <c r="H92" s="39">
        <f t="shared" si="31"/>
        <v>136000</v>
      </c>
      <c r="I92" s="47">
        <v>12000</v>
      </c>
      <c r="J92" s="47">
        <v>12000</v>
      </c>
      <c r="K92" s="47">
        <v>12000</v>
      </c>
      <c r="L92" s="47">
        <v>19642</v>
      </c>
      <c r="M92" s="47">
        <v>24000</v>
      </c>
      <c r="N92" s="47">
        <v>24000</v>
      </c>
      <c r="O92" s="47">
        <v>24000</v>
      </c>
      <c r="P92" s="47">
        <v>24000</v>
      </c>
      <c r="Q92" s="47">
        <v>24000</v>
      </c>
      <c r="R92" s="62">
        <v>25780</v>
      </c>
      <c r="S92" s="47">
        <v>31000</v>
      </c>
      <c r="T92" s="47">
        <v>31000</v>
      </c>
      <c r="U92" s="47">
        <v>31000</v>
      </c>
      <c r="V92" s="47">
        <v>31000</v>
      </c>
      <c r="W92" s="47">
        <v>31000</v>
      </c>
      <c r="X92" s="47">
        <v>25094</v>
      </c>
      <c r="Y92" s="81">
        <f>+Y88+Y90</f>
        <v>45906</v>
      </c>
      <c r="Z92" s="34">
        <v>45906</v>
      </c>
      <c r="AA92" s="81">
        <f t="shared" ref="AA92:AC93" si="32">+AA88+AA90</f>
        <v>45906</v>
      </c>
      <c r="AB92" s="40">
        <f t="shared" si="32"/>
        <v>45906</v>
      </c>
      <c r="AC92" s="34">
        <f t="shared" si="32"/>
        <v>45906</v>
      </c>
      <c r="AD92" s="44">
        <f>AD88+AD90</f>
        <v>56605</v>
      </c>
      <c r="AE92" s="40">
        <f>AE88+AE90</f>
        <v>8879</v>
      </c>
      <c r="AF92" s="40">
        <f>AF88+AF90</f>
        <v>8879</v>
      </c>
      <c r="AG92" s="40">
        <f>AG88+AG90</f>
        <v>8879</v>
      </c>
      <c r="AH92" s="39">
        <f>+AH88+AH90</f>
        <v>8879</v>
      </c>
      <c r="AI92" s="34"/>
      <c r="AJ92" s="34"/>
      <c r="AK92" s="600">
        <f>+AK88+AK90</f>
        <v>4668</v>
      </c>
      <c r="AL92" s="40">
        <v>4668</v>
      </c>
      <c r="AM92" s="125"/>
      <c r="AN92" s="110">
        <f>+AN88+AN90</f>
        <v>4668</v>
      </c>
      <c r="AO92" s="35"/>
      <c r="AP92" s="56">
        <f t="shared" ref="AP92:AP93" si="33">AK92/AH92</f>
        <v>0.52573488005406011</v>
      </c>
      <c r="AQ92" s="368">
        <f>(L92+R92+X92+AD92+AK92)/H92</f>
        <v>0.9690367647058824</v>
      </c>
      <c r="AR92" s="848"/>
      <c r="AS92" s="849"/>
      <c r="AT92" s="715"/>
      <c r="AU92" s="857"/>
      <c r="AV92" s="855"/>
      <c r="AW92" s="9"/>
    </row>
    <row r="93" spans="1:53" ht="16.5" customHeight="1" thickBot="1" x14ac:dyDescent="0.25">
      <c r="A93" s="810"/>
      <c r="B93" s="810"/>
      <c r="C93" s="814"/>
      <c r="D93" s="810"/>
      <c r="E93" s="759"/>
      <c r="F93" s="759"/>
      <c r="G93" s="11" t="s">
        <v>75</v>
      </c>
      <c r="H93" s="39">
        <f t="shared" si="31"/>
        <v>9117070698</v>
      </c>
      <c r="I93" s="35">
        <v>867768637.00428581</v>
      </c>
      <c r="J93" s="35">
        <v>867768637.00428581</v>
      </c>
      <c r="K93" s="35">
        <v>1131691260</v>
      </c>
      <c r="L93" s="35">
        <v>1043806005</v>
      </c>
      <c r="M93" s="35">
        <f>+M89+M91</f>
        <v>1811935422</v>
      </c>
      <c r="N93" s="35">
        <v>1863212131</v>
      </c>
      <c r="O93" s="35">
        <v>1863172131</v>
      </c>
      <c r="P93" s="35">
        <v>1854479588</v>
      </c>
      <c r="Q93" s="35">
        <v>1854479588</v>
      </c>
      <c r="R93" s="63">
        <v>1565675689</v>
      </c>
      <c r="S93" s="35">
        <v>1880915205</v>
      </c>
      <c r="T93" s="35">
        <v>1880915205</v>
      </c>
      <c r="U93" s="35">
        <v>1875071938</v>
      </c>
      <c r="V93" s="35">
        <v>1875071938</v>
      </c>
      <c r="W93" s="35">
        <v>1749284060</v>
      </c>
      <c r="X93" s="35">
        <v>1722794835</v>
      </c>
      <c r="Y93" s="35">
        <f>+Y89+Y91</f>
        <v>2473938447</v>
      </c>
      <c r="Z93" s="35">
        <v>2473938447</v>
      </c>
      <c r="AA93" s="35">
        <f t="shared" si="32"/>
        <v>2473938447</v>
      </c>
      <c r="AB93" s="35">
        <f t="shared" si="32"/>
        <v>2521700847</v>
      </c>
      <c r="AC93" s="35">
        <f t="shared" si="32"/>
        <v>2495878847</v>
      </c>
      <c r="AD93" s="37">
        <f>+AD89+AD91</f>
        <v>2348403697</v>
      </c>
      <c r="AE93" s="49">
        <f>AE89+AE90</f>
        <v>1943432000</v>
      </c>
      <c r="AF93" s="49">
        <f>AF89+AF90</f>
        <v>1943432000</v>
      </c>
      <c r="AG93" s="49">
        <f>AG89+AG91</f>
        <v>2527052472</v>
      </c>
      <c r="AH93" s="92">
        <f>+AH89+AH91</f>
        <v>2436390472</v>
      </c>
      <c r="AI93" s="35"/>
      <c r="AJ93" s="35"/>
      <c r="AK93" s="598">
        <f>+AK89+AK91</f>
        <v>892498625</v>
      </c>
      <c r="AL93" s="49">
        <f>+AL89+AL91</f>
        <v>633682391</v>
      </c>
      <c r="AM93" s="122">
        <f>+AM89+AM91</f>
        <v>751922850</v>
      </c>
      <c r="AN93" s="598">
        <f>+AN89+AN91</f>
        <v>892498625</v>
      </c>
      <c r="AO93" s="35"/>
      <c r="AP93" s="56">
        <f t="shared" si="33"/>
        <v>0.36632002762158233</v>
      </c>
      <c r="AQ93" s="56">
        <f>(L93+R93+X93+AD93+AK93)/H93</f>
        <v>0.83065922178944152</v>
      </c>
      <c r="AR93" s="847"/>
      <c r="AS93" s="850"/>
      <c r="AT93" s="714"/>
      <c r="AU93" s="856"/>
      <c r="AV93" s="858"/>
      <c r="AW93" s="9"/>
    </row>
    <row r="94" spans="1:53" ht="16.5" customHeight="1" x14ac:dyDescent="0.2">
      <c r="A94" s="829" t="s">
        <v>199</v>
      </c>
      <c r="B94" s="808">
        <v>15</v>
      </c>
      <c r="C94" s="811" t="s">
        <v>202</v>
      </c>
      <c r="D94" s="815" t="s">
        <v>203</v>
      </c>
      <c r="E94" s="757">
        <v>446</v>
      </c>
      <c r="F94" s="757">
        <v>179</v>
      </c>
      <c r="G94" s="12" t="s">
        <v>43</v>
      </c>
      <c r="H94" s="83">
        <v>2.1</v>
      </c>
      <c r="I94" s="83">
        <v>0.1</v>
      </c>
      <c r="J94" s="83">
        <v>0.1</v>
      </c>
      <c r="K94" s="83">
        <v>0.3</v>
      </c>
      <c r="L94" s="83">
        <v>0.1</v>
      </c>
      <c r="M94" s="83">
        <v>0.6</v>
      </c>
      <c r="N94" s="83">
        <v>0.6</v>
      </c>
      <c r="O94" s="83">
        <v>0.6</v>
      </c>
      <c r="P94" s="83">
        <v>0.6</v>
      </c>
      <c r="Q94" s="83">
        <v>0.6</v>
      </c>
      <c r="R94" s="84">
        <v>1.5</v>
      </c>
      <c r="S94" s="85">
        <v>1.1000000000000001</v>
      </c>
      <c r="T94" s="85">
        <v>1.1000000000000001</v>
      </c>
      <c r="U94" s="85">
        <v>1.1000000000000001</v>
      </c>
      <c r="V94" s="85">
        <v>1.1000000000000001</v>
      </c>
      <c r="W94" s="85">
        <v>1.1000000000000001</v>
      </c>
      <c r="X94" s="85">
        <v>1.1000000000000001</v>
      </c>
      <c r="Y94" s="86">
        <v>1.6</v>
      </c>
      <c r="Z94" s="87">
        <v>1.6</v>
      </c>
      <c r="AA94" s="86">
        <v>1.6</v>
      </c>
      <c r="AB94" s="86">
        <v>1.6</v>
      </c>
      <c r="AC94" s="86">
        <v>1.6</v>
      </c>
      <c r="AD94" s="48">
        <v>1.89</v>
      </c>
      <c r="AE94" s="133">
        <v>2.1</v>
      </c>
      <c r="AF94" s="133">
        <v>2.1</v>
      </c>
      <c r="AG94" s="133">
        <v>2.1</v>
      </c>
      <c r="AH94" s="133">
        <v>2.1</v>
      </c>
      <c r="AI94" s="34"/>
      <c r="AJ94" s="34"/>
      <c r="AK94" s="123">
        <v>1.89</v>
      </c>
      <c r="AL94" s="313">
        <v>1.89</v>
      </c>
      <c r="AM94" s="123">
        <v>1.89</v>
      </c>
      <c r="AN94" s="123">
        <v>1.89</v>
      </c>
      <c r="AO94" s="35"/>
      <c r="AP94" s="56">
        <f>AK94/AH94</f>
        <v>0.89999999999999991</v>
      </c>
      <c r="AQ94" s="368">
        <f>AP94</f>
        <v>0.89999999999999991</v>
      </c>
      <c r="AR94" s="721" t="s">
        <v>519</v>
      </c>
      <c r="AS94" s="721" t="s">
        <v>520</v>
      </c>
      <c r="AT94" s="713" t="s">
        <v>345</v>
      </c>
      <c r="AU94" s="721" t="s">
        <v>521</v>
      </c>
      <c r="AV94" s="721" t="s">
        <v>522</v>
      </c>
      <c r="AW94" s="9"/>
      <c r="AX94" s="9"/>
    </row>
    <row r="95" spans="1:53" ht="16.5" customHeight="1" x14ac:dyDescent="0.2">
      <c r="A95" s="809"/>
      <c r="B95" s="809"/>
      <c r="C95" s="812"/>
      <c r="D95" s="809"/>
      <c r="E95" s="758"/>
      <c r="F95" s="758"/>
      <c r="G95" s="11" t="s">
        <v>44</v>
      </c>
      <c r="H95" s="39">
        <f>L95+R95+X95+AD95+AH95</f>
        <v>7091858208</v>
      </c>
      <c r="I95" s="40">
        <v>797995917</v>
      </c>
      <c r="J95" s="40">
        <v>797995917</v>
      </c>
      <c r="K95" s="40">
        <v>2777873206</v>
      </c>
      <c r="L95" s="40">
        <v>2696842011</v>
      </c>
      <c r="M95" s="40">
        <v>934518125</v>
      </c>
      <c r="N95" s="40">
        <v>1000000000</v>
      </c>
      <c r="O95" s="40">
        <v>910000000</v>
      </c>
      <c r="P95" s="40">
        <v>901552473</v>
      </c>
      <c r="Q95" s="40">
        <v>934518125</v>
      </c>
      <c r="R95" s="57">
        <v>904843349</v>
      </c>
      <c r="S95" s="40">
        <v>1140000000</v>
      </c>
      <c r="T95" s="40">
        <v>1140000000</v>
      </c>
      <c r="U95" s="40">
        <v>1140000000</v>
      </c>
      <c r="V95" s="40">
        <v>1140000000</v>
      </c>
      <c r="W95" s="40">
        <v>1140000000</v>
      </c>
      <c r="X95" s="40">
        <v>1136956133</v>
      </c>
      <c r="Y95" s="80">
        <v>1694648000</v>
      </c>
      <c r="Z95" s="40">
        <v>1694648000</v>
      </c>
      <c r="AA95" s="80">
        <v>1694648000</v>
      </c>
      <c r="AB95" s="40">
        <v>1588178000</v>
      </c>
      <c r="AC95" s="40">
        <v>1565195000</v>
      </c>
      <c r="AD95" s="40">
        <v>1519016715</v>
      </c>
      <c r="AE95" s="34">
        <v>1022511000</v>
      </c>
      <c r="AF95" s="34">
        <v>1022511000</v>
      </c>
      <c r="AG95" s="34">
        <v>1022511000</v>
      </c>
      <c r="AH95" s="39">
        <v>834200000</v>
      </c>
      <c r="AI95" s="40"/>
      <c r="AJ95" s="40"/>
      <c r="AK95" s="304">
        <v>262104000</v>
      </c>
      <c r="AL95" s="34">
        <v>157312000</v>
      </c>
      <c r="AM95" s="34">
        <v>240856000</v>
      </c>
      <c r="AN95" s="304">
        <v>262104000</v>
      </c>
      <c r="AO95" s="35"/>
      <c r="AP95" s="56">
        <f t="shared" ref="AP95:AP99" si="34">AK95/AH95</f>
        <v>0.31419803404459362</v>
      </c>
      <c r="AQ95" s="56">
        <f>(L95+R95+X95+AD95+AK95)/H95</f>
        <v>0.91933059245958348</v>
      </c>
      <c r="AR95" s="722"/>
      <c r="AS95" s="722"/>
      <c r="AT95" s="714"/>
      <c r="AU95" s="722"/>
      <c r="AV95" s="722"/>
      <c r="AW95" s="9"/>
      <c r="AX95" s="9"/>
      <c r="AY95" s="9"/>
      <c r="AZ95" s="9"/>
      <c r="BA95" s="9"/>
    </row>
    <row r="96" spans="1:53" ht="16.5" customHeight="1" x14ac:dyDescent="0.2">
      <c r="A96" s="809"/>
      <c r="B96" s="809"/>
      <c r="C96" s="813"/>
      <c r="D96" s="809"/>
      <c r="E96" s="758"/>
      <c r="F96" s="758"/>
      <c r="G96" s="12" t="s">
        <v>49</v>
      </c>
      <c r="H96" s="39">
        <f t="shared" ref="H96:H99" si="35">L96+R96+X96+AD96+AH96</f>
        <v>0</v>
      </c>
      <c r="I96" s="60"/>
      <c r="J96" s="60"/>
      <c r="K96" s="60"/>
      <c r="L96" s="60"/>
      <c r="M96" s="41"/>
      <c r="N96" s="41"/>
      <c r="O96" s="41"/>
      <c r="P96" s="41"/>
      <c r="Q96" s="41"/>
      <c r="R96" s="59"/>
      <c r="S96" s="41"/>
      <c r="T96" s="41"/>
      <c r="U96" s="41"/>
      <c r="V96" s="41"/>
      <c r="W96" s="41"/>
      <c r="X96" s="41"/>
      <c r="Y96" s="41"/>
      <c r="Z96" s="41"/>
      <c r="AA96" s="41"/>
      <c r="AB96" s="40"/>
      <c r="AC96" s="40"/>
      <c r="AD96" s="44"/>
      <c r="AE96" s="40"/>
      <c r="AF96" s="40"/>
      <c r="AG96" s="40"/>
      <c r="AH96" s="39"/>
      <c r="AI96" s="60"/>
      <c r="AJ96" s="60"/>
      <c r="AK96" s="123"/>
      <c r="AL96" s="313"/>
      <c r="AM96" s="123"/>
      <c r="AN96" s="123"/>
      <c r="AO96" s="35"/>
      <c r="AP96" s="56"/>
      <c r="AQ96" s="368"/>
      <c r="AR96" s="723"/>
      <c r="AS96" s="723"/>
      <c r="AT96" s="715"/>
      <c r="AU96" s="723"/>
      <c r="AV96" s="723"/>
      <c r="AW96" s="9"/>
    </row>
    <row r="97" spans="1:53" ht="16.5" customHeight="1" x14ac:dyDescent="0.2">
      <c r="A97" s="809"/>
      <c r="B97" s="809"/>
      <c r="C97" s="813"/>
      <c r="D97" s="809"/>
      <c r="E97" s="758"/>
      <c r="F97" s="758"/>
      <c r="G97" s="11" t="s">
        <v>67</v>
      </c>
      <c r="H97" s="39">
        <f t="shared" si="35"/>
        <v>3283345977</v>
      </c>
      <c r="I97" s="40"/>
      <c r="J97" s="40"/>
      <c r="K97" s="40"/>
      <c r="L97" s="40"/>
      <c r="M97" s="40">
        <v>2416260135</v>
      </c>
      <c r="N97" s="40">
        <v>2416260135</v>
      </c>
      <c r="O97" s="40">
        <v>2416260135</v>
      </c>
      <c r="P97" s="40">
        <v>2416260133</v>
      </c>
      <c r="Q97" s="40">
        <v>2416260133</v>
      </c>
      <c r="R97" s="57">
        <v>2412927913</v>
      </c>
      <c r="S97" s="40">
        <v>238412385</v>
      </c>
      <c r="T97" s="40">
        <v>238412385</v>
      </c>
      <c r="U97" s="40">
        <v>231404184</v>
      </c>
      <c r="V97" s="40">
        <v>231404184</v>
      </c>
      <c r="W97" s="40">
        <v>231404184</v>
      </c>
      <c r="X97" s="40">
        <v>226727683</v>
      </c>
      <c r="Y97" s="80">
        <v>177324282</v>
      </c>
      <c r="Z97" s="40">
        <v>177324282</v>
      </c>
      <c r="AA97" s="80">
        <v>177324282</v>
      </c>
      <c r="AB97" s="40">
        <v>177324282</v>
      </c>
      <c r="AC97" s="40">
        <v>177324282</v>
      </c>
      <c r="AD97" s="40">
        <v>177324282</v>
      </c>
      <c r="AE97" s="34">
        <v>468273314</v>
      </c>
      <c r="AF97" s="34">
        <v>468273314</v>
      </c>
      <c r="AG97" s="34">
        <v>468273314</v>
      </c>
      <c r="AH97" s="39">
        <v>466366099</v>
      </c>
      <c r="AI97" s="60"/>
      <c r="AJ97" s="60"/>
      <c r="AK97" s="305">
        <v>369887778</v>
      </c>
      <c r="AL97" s="34">
        <v>299796896</v>
      </c>
      <c r="AM97" s="34">
        <v>299796896</v>
      </c>
      <c r="AN97" s="305">
        <v>369887778</v>
      </c>
      <c r="AO97" s="35"/>
      <c r="AP97" s="56">
        <f t="shared" si="34"/>
        <v>0.79312749960412543</v>
      </c>
      <c r="AQ97" s="56"/>
      <c r="AR97" s="722"/>
      <c r="AS97" s="722"/>
      <c r="AT97" s="714"/>
      <c r="AU97" s="722"/>
      <c r="AV97" s="722"/>
      <c r="AW97" s="9"/>
    </row>
    <row r="98" spans="1:53" ht="16.5" customHeight="1" x14ac:dyDescent="0.2">
      <c r="A98" s="809"/>
      <c r="B98" s="809"/>
      <c r="C98" s="813"/>
      <c r="D98" s="809"/>
      <c r="E98" s="758"/>
      <c r="F98" s="758"/>
      <c r="G98" s="12" t="s">
        <v>69</v>
      </c>
      <c r="H98" s="83">
        <v>2.1</v>
      </c>
      <c r="I98" s="85">
        <v>0.1</v>
      </c>
      <c r="J98" s="85">
        <v>0.1</v>
      </c>
      <c r="K98" s="85">
        <v>0.3</v>
      </c>
      <c r="L98" s="85">
        <v>0.1</v>
      </c>
      <c r="M98" s="85">
        <v>0.6</v>
      </c>
      <c r="N98" s="85">
        <v>0.6</v>
      </c>
      <c r="O98" s="85">
        <v>0.6</v>
      </c>
      <c r="P98" s="85">
        <v>0.6</v>
      </c>
      <c r="Q98" s="85">
        <v>0.6</v>
      </c>
      <c r="R98" s="89">
        <v>1.5</v>
      </c>
      <c r="S98" s="85">
        <v>1.1000000000000001</v>
      </c>
      <c r="T98" s="85">
        <v>1.1000000000000001</v>
      </c>
      <c r="U98" s="85">
        <v>1.1000000000000001</v>
      </c>
      <c r="V98" s="85">
        <v>1.1000000000000001</v>
      </c>
      <c r="W98" s="85">
        <v>1.1000000000000001</v>
      </c>
      <c r="X98" s="85">
        <v>1.1000000000000001</v>
      </c>
      <c r="Y98" s="86">
        <f>+Y94+Y96</f>
        <v>1.6</v>
      </c>
      <c r="Z98" s="88">
        <v>1.6</v>
      </c>
      <c r="AA98" s="86">
        <f>+AA94+AA96</f>
        <v>1.6</v>
      </c>
      <c r="AB98" s="86">
        <f>+AB94+AB96</f>
        <v>1.6</v>
      </c>
      <c r="AC98" s="86">
        <f>+AC94+AC963</f>
        <v>1.6</v>
      </c>
      <c r="AD98" s="48">
        <f>AD94+AD96</f>
        <v>1.89</v>
      </c>
      <c r="AE98" s="275">
        <v>2.1</v>
      </c>
      <c r="AF98" s="275">
        <v>2.1</v>
      </c>
      <c r="AG98" s="275">
        <v>2.1</v>
      </c>
      <c r="AH98" s="133">
        <v>2.1</v>
      </c>
      <c r="AI98" s="34"/>
      <c r="AJ98" s="34"/>
      <c r="AK98" s="127">
        <f>+AK94+AK96</f>
        <v>1.89</v>
      </c>
      <c r="AL98" s="314">
        <v>1.89</v>
      </c>
      <c r="AM98" s="127">
        <f>+AM94</f>
        <v>1.89</v>
      </c>
      <c r="AN98" s="127">
        <f>+AN94+AN96</f>
        <v>1.89</v>
      </c>
      <c r="AO98" s="35"/>
      <c r="AP98" s="56">
        <f t="shared" si="34"/>
        <v>0.89999999999999991</v>
      </c>
      <c r="AQ98" s="368">
        <f>AK98/AH98</f>
        <v>0.89999999999999991</v>
      </c>
      <c r="AR98" s="723"/>
      <c r="AS98" s="723"/>
      <c r="AT98" s="715"/>
      <c r="AU98" s="723"/>
      <c r="AV98" s="723"/>
      <c r="AW98" s="9"/>
    </row>
    <row r="99" spans="1:53" ht="16.5" customHeight="1" thickBot="1" x14ac:dyDescent="0.25">
      <c r="A99" s="810"/>
      <c r="B99" s="810"/>
      <c r="C99" s="814"/>
      <c r="D99" s="810"/>
      <c r="E99" s="759"/>
      <c r="F99" s="759"/>
      <c r="G99" s="11" t="s">
        <v>75</v>
      </c>
      <c r="H99" s="39">
        <f t="shared" si="35"/>
        <v>10375204185</v>
      </c>
      <c r="I99" s="35">
        <v>797995917</v>
      </c>
      <c r="J99" s="35">
        <v>797995917</v>
      </c>
      <c r="K99" s="35">
        <v>2777873206</v>
      </c>
      <c r="L99" s="35">
        <v>2696842011</v>
      </c>
      <c r="M99" s="35">
        <f>+M95+M97</f>
        <v>3350778260</v>
      </c>
      <c r="N99" s="35">
        <v>3416260135</v>
      </c>
      <c r="O99" s="35">
        <v>3326260135</v>
      </c>
      <c r="P99" s="35">
        <v>3317812606</v>
      </c>
      <c r="Q99" s="35">
        <v>3317812606</v>
      </c>
      <c r="R99" s="63">
        <v>3317771262</v>
      </c>
      <c r="S99" s="35">
        <v>1378412385</v>
      </c>
      <c r="T99" s="35">
        <v>1378412385</v>
      </c>
      <c r="U99" s="35">
        <v>1371404184</v>
      </c>
      <c r="V99" s="35">
        <v>1371404184</v>
      </c>
      <c r="W99" s="35">
        <v>1371404184</v>
      </c>
      <c r="X99" s="35">
        <v>1363683816</v>
      </c>
      <c r="Y99" s="35">
        <f>+Y95+Y97</f>
        <v>1871972282</v>
      </c>
      <c r="Z99" s="35">
        <v>1871972282</v>
      </c>
      <c r="AA99" s="35">
        <f>+AA95+AA97</f>
        <v>1871972282</v>
      </c>
      <c r="AB99" s="35">
        <f>+AB95+AB97</f>
        <v>1765502282</v>
      </c>
      <c r="AC99" s="35">
        <f>+AC95+AC97</f>
        <v>1742519282</v>
      </c>
      <c r="AD99" s="37">
        <f>+AD95+AD97</f>
        <v>1696340997</v>
      </c>
      <c r="AE99" s="35">
        <f>AE95+AE97</f>
        <v>1490784314</v>
      </c>
      <c r="AF99" s="35">
        <f>AF95+AF97</f>
        <v>1490784314</v>
      </c>
      <c r="AG99" s="35">
        <f>AG95+AG97</f>
        <v>1490784314</v>
      </c>
      <c r="AH99" s="92">
        <f>AH95+AH97</f>
        <v>1300566099</v>
      </c>
      <c r="AI99" s="35"/>
      <c r="AJ99" s="35"/>
      <c r="AK99" s="598">
        <f>+AK95+AK97</f>
        <v>631991778</v>
      </c>
      <c r="AL99" s="380">
        <f>AL95+AL97</f>
        <v>457108896</v>
      </c>
      <c r="AM99" s="122">
        <f>+AM95+AM97</f>
        <v>540652896</v>
      </c>
      <c r="AN99" s="598">
        <f>+AN95+AN97</f>
        <v>631991778</v>
      </c>
      <c r="AO99" s="35"/>
      <c r="AP99" s="56">
        <f t="shared" si="34"/>
        <v>0.48593591551089632</v>
      </c>
      <c r="AQ99" s="56">
        <f>(L99+R99+X99+AD99+AK99)/H99</f>
        <v>0.93556036979333912</v>
      </c>
      <c r="AR99" s="722"/>
      <c r="AS99" s="722"/>
      <c r="AT99" s="714"/>
      <c r="AU99" s="722"/>
      <c r="AV99" s="722"/>
      <c r="AW99" s="9"/>
    </row>
    <row r="100" spans="1:53" ht="16.5" customHeight="1" x14ac:dyDescent="0.2">
      <c r="A100" s="829" t="s">
        <v>199</v>
      </c>
      <c r="B100" s="808">
        <v>16</v>
      </c>
      <c r="C100" s="811" t="s">
        <v>205</v>
      </c>
      <c r="D100" s="815" t="s">
        <v>167</v>
      </c>
      <c r="E100" s="757">
        <v>445</v>
      </c>
      <c r="F100" s="757">
        <v>179</v>
      </c>
      <c r="G100" s="12" t="s">
        <v>43</v>
      </c>
      <c r="H100" s="39">
        <v>18</v>
      </c>
      <c r="I100" s="54">
        <v>1</v>
      </c>
      <c r="J100" s="54">
        <v>1</v>
      </c>
      <c r="K100" s="54">
        <v>1</v>
      </c>
      <c r="L100" s="54">
        <v>1</v>
      </c>
      <c r="M100" s="54">
        <v>4</v>
      </c>
      <c r="N100" s="54">
        <v>4</v>
      </c>
      <c r="O100" s="54">
        <v>4</v>
      </c>
      <c r="P100" s="54">
        <v>4</v>
      </c>
      <c r="Q100" s="54">
        <v>4</v>
      </c>
      <c r="R100" s="55">
        <v>4</v>
      </c>
      <c r="S100" s="47">
        <v>9</v>
      </c>
      <c r="T100" s="47">
        <v>9</v>
      </c>
      <c r="U100" s="47">
        <v>9</v>
      </c>
      <c r="V100" s="47">
        <v>9</v>
      </c>
      <c r="W100" s="47">
        <v>9</v>
      </c>
      <c r="X100" s="47">
        <v>9</v>
      </c>
      <c r="Y100" s="90">
        <v>14</v>
      </c>
      <c r="Z100" s="34">
        <v>14</v>
      </c>
      <c r="AA100" s="90">
        <v>14</v>
      </c>
      <c r="AB100" s="90">
        <v>14</v>
      </c>
      <c r="AC100" s="34">
        <v>14</v>
      </c>
      <c r="AD100" s="44">
        <v>14</v>
      </c>
      <c r="AE100" s="40">
        <v>18</v>
      </c>
      <c r="AF100" s="40">
        <v>18</v>
      </c>
      <c r="AG100" s="40">
        <v>18</v>
      </c>
      <c r="AH100" s="39">
        <v>18</v>
      </c>
      <c r="AI100" s="34"/>
      <c r="AJ100" s="34"/>
      <c r="AK100" s="124">
        <v>14</v>
      </c>
      <c r="AL100" s="34">
        <v>14</v>
      </c>
      <c r="AM100" s="124">
        <v>14</v>
      </c>
      <c r="AN100" s="124">
        <v>14</v>
      </c>
      <c r="AO100" s="35"/>
      <c r="AP100" s="56">
        <f>AK100/AH100</f>
        <v>0.77777777777777779</v>
      </c>
      <c r="AQ100" s="368">
        <f>AP100</f>
        <v>0.77777777777777779</v>
      </c>
      <c r="AR100" s="721" t="s">
        <v>617</v>
      </c>
      <c r="AS100" s="727" t="s">
        <v>513</v>
      </c>
      <c r="AT100" s="713" t="s">
        <v>345</v>
      </c>
      <c r="AU100" s="727" t="s">
        <v>498</v>
      </c>
      <c r="AV100" s="727" t="s">
        <v>348</v>
      </c>
      <c r="AW100" s="369"/>
      <c r="AX100" s="9"/>
    </row>
    <row r="101" spans="1:53" ht="16.5" customHeight="1" x14ac:dyDescent="0.2">
      <c r="A101" s="809"/>
      <c r="B101" s="809"/>
      <c r="C101" s="812"/>
      <c r="D101" s="809"/>
      <c r="E101" s="758"/>
      <c r="F101" s="758"/>
      <c r="G101" s="11" t="s">
        <v>44</v>
      </c>
      <c r="H101" s="39">
        <f>L101+R101+X101+AD101+AH101</f>
        <v>8938871605</v>
      </c>
      <c r="I101" s="40">
        <v>3506061284</v>
      </c>
      <c r="J101" s="40">
        <v>3506061284</v>
      </c>
      <c r="K101" s="40">
        <v>2489515766</v>
      </c>
      <c r="L101" s="40">
        <v>2331546862</v>
      </c>
      <c r="M101" s="40">
        <v>1276371997</v>
      </c>
      <c r="N101" s="40">
        <v>1340640000</v>
      </c>
      <c r="O101" s="40">
        <v>1327087527</v>
      </c>
      <c r="P101" s="40">
        <v>1302087527</v>
      </c>
      <c r="Q101" s="40">
        <v>1276371997</v>
      </c>
      <c r="R101" s="57">
        <v>1239148765</v>
      </c>
      <c r="S101" s="40">
        <v>2240000000</v>
      </c>
      <c r="T101" s="40">
        <v>2240000000</v>
      </c>
      <c r="U101" s="40">
        <v>2240000000</v>
      </c>
      <c r="V101" s="40">
        <v>2240000000</v>
      </c>
      <c r="W101" s="40">
        <v>2204395131</v>
      </c>
      <c r="X101" s="40">
        <v>2171714511</v>
      </c>
      <c r="Y101" s="80">
        <v>1870205000</v>
      </c>
      <c r="Z101" s="40">
        <v>2270205000</v>
      </c>
      <c r="AA101" s="80">
        <v>1870205000</v>
      </c>
      <c r="AB101" s="40">
        <v>1832421628</v>
      </c>
      <c r="AC101" s="40">
        <v>1858243628</v>
      </c>
      <c r="AD101" s="44">
        <v>1829209467</v>
      </c>
      <c r="AE101" s="34">
        <v>1454571000</v>
      </c>
      <c r="AF101" s="34">
        <v>1454571000</v>
      </c>
      <c r="AG101" s="34">
        <v>1454571000</v>
      </c>
      <c r="AH101" s="39">
        <v>1367252000</v>
      </c>
      <c r="AI101" s="40"/>
      <c r="AJ101" s="40"/>
      <c r="AK101" s="304">
        <v>412238000</v>
      </c>
      <c r="AL101" s="47">
        <v>164308000</v>
      </c>
      <c r="AM101" s="47">
        <v>310687000</v>
      </c>
      <c r="AN101" s="304">
        <v>412238000</v>
      </c>
      <c r="AO101" s="35"/>
      <c r="AP101" s="56">
        <f t="shared" ref="AP101:AP105" si="36">AK101/AH101</f>
        <v>0.30150842712243242</v>
      </c>
      <c r="AQ101" s="56">
        <f>(L101+R101+X101+AD101+AK101)/H101</f>
        <v>0.89316168279385411</v>
      </c>
      <c r="AR101" s="722"/>
      <c r="AS101" s="728"/>
      <c r="AT101" s="714"/>
      <c r="AU101" s="728"/>
      <c r="AV101" s="728"/>
      <c r="AW101" s="369"/>
      <c r="AX101" s="9"/>
      <c r="AY101" s="9"/>
      <c r="AZ101" s="9"/>
      <c r="BA101" s="9"/>
    </row>
    <row r="102" spans="1:53" ht="16.5" customHeight="1" x14ac:dyDescent="0.2">
      <c r="A102" s="809"/>
      <c r="B102" s="809"/>
      <c r="C102" s="813"/>
      <c r="D102" s="809"/>
      <c r="E102" s="758"/>
      <c r="F102" s="758"/>
      <c r="G102" s="12" t="s">
        <v>49</v>
      </c>
      <c r="H102" s="39">
        <f t="shared" ref="H102:H105" si="37">L102+R102+X102+AD102+AH102</f>
        <v>0</v>
      </c>
      <c r="I102" s="60"/>
      <c r="J102" s="60"/>
      <c r="K102" s="60"/>
      <c r="L102" s="60"/>
      <c r="M102" s="41"/>
      <c r="N102" s="41"/>
      <c r="O102" s="41"/>
      <c r="P102" s="41"/>
      <c r="Q102" s="41"/>
      <c r="R102" s="59"/>
      <c r="S102" s="41"/>
      <c r="T102" s="41"/>
      <c r="U102" s="41"/>
      <c r="V102" s="41"/>
      <c r="W102" s="41"/>
      <c r="X102" s="41"/>
      <c r="Y102" s="103"/>
      <c r="Z102" s="41"/>
      <c r="AA102" s="103"/>
      <c r="AB102" s="103"/>
      <c r="AC102" s="103"/>
      <c r="AD102" s="44"/>
      <c r="AE102" s="40"/>
      <c r="AF102" s="40"/>
      <c r="AG102" s="40"/>
      <c r="AH102" s="39"/>
      <c r="AI102" s="60"/>
      <c r="AJ102" s="60"/>
      <c r="AK102" s="124">
        <v>0</v>
      </c>
      <c r="AL102" s="381">
        <v>0</v>
      </c>
      <c r="AM102" s="124"/>
      <c r="AN102" s="124">
        <v>0</v>
      </c>
      <c r="AO102" s="35"/>
      <c r="AP102" s="56"/>
      <c r="AQ102" s="368"/>
      <c r="AR102" s="723"/>
      <c r="AS102" s="715"/>
      <c r="AT102" s="715"/>
      <c r="AU102" s="715"/>
      <c r="AV102" s="715"/>
      <c r="AW102" s="369"/>
    </row>
    <row r="103" spans="1:53" ht="16.5" customHeight="1" x14ac:dyDescent="0.2">
      <c r="A103" s="809"/>
      <c r="B103" s="809"/>
      <c r="C103" s="813"/>
      <c r="D103" s="809"/>
      <c r="E103" s="758"/>
      <c r="F103" s="758"/>
      <c r="G103" s="11" t="s">
        <v>67</v>
      </c>
      <c r="H103" s="39">
        <f t="shared" si="37"/>
        <v>3457033365.8000002</v>
      </c>
      <c r="I103" s="40"/>
      <c r="J103" s="40"/>
      <c r="K103" s="40"/>
      <c r="L103" s="40"/>
      <c r="M103" s="40">
        <v>1940000156</v>
      </c>
      <c r="N103" s="40">
        <v>1940000156</v>
      </c>
      <c r="O103" s="40">
        <v>1940000155.8</v>
      </c>
      <c r="P103" s="40">
        <v>1940000155</v>
      </c>
      <c r="Q103" s="40">
        <v>1940000155</v>
      </c>
      <c r="R103" s="57">
        <v>1911565292.8</v>
      </c>
      <c r="S103" s="40">
        <v>195487835</v>
      </c>
      <c r="T103" s="40">
        <v>195487835</v>
      </c>
      <c r="U103" s="40">
        <v>193947001</v>
      </c>
      <c r="V103" s="40">
        <v>193947001</v>
      </c>
      <c r="W103" s="40">
        <v>193947001</v>
      </c>
      <c r="X103" s="40">
        <v>175321998</v>
      </c>
      <c r="Y103" s="80">
        <v>977978293</v>
      </c>
      <c r="Z103" s="40">
        <v>977978293</v>
      </c>
      <c r="AA103" s="80">
        <v>977978293</v>
      </c>
      <c r="AB103" s="40">
        <v>977978293</v>
      </c>
      <c r="AC103" s="40">
        <v>977978293</v>
      </c>
      <c r="AD103" s="44">
        <v>963987293</v>
      </c>
      <c r="AE103" s="34">
        <v>431791949</v>
      </c>
      <c r="AF103" s="34">
        <v>406158782</v>
      </c>
      <c r="AG103" s="34">
        <v>406158782</v>
      </c>
      <c r="AH103" s="39">
        <v>406158782</v>
      </c>
      <c r="AI103" s="60"/>
      <c r="AJ103" s="60"/>
      <c r="AK103" s="601">
        <v>316632028</v>
      </c>
      <c r="AL103" s="34">
        <v>258176313</v>
      </c>
      <c r="AM103" s="34">
        <v>269380813</v>
      </c>
      <c r="AN103" s="601">
        <v>316632028</v>
      </c>
      <c r="AO103" s="35"/>
      <c r="AP103" s="56">
        <f t="shared" si="36"/>
        <v>0.77957695864864984</v>
      </c>
      <c r="AQ103" s="56"/>
      <c r="AR103" s="722"/>
      <c r="AS103" s="728"/>
      <c r="AT103" s="714"/>
      <c r="AU103" s="728"/>
      <c r="AV103" s="728"/>
      <c r="AW103" s="369"/>
    </row>
    <row r="104" spans="1:53" ht="16.5" customHeight="1" x14ac:dyDescent="0.2">
      <c r="A104" s="809"/>
      <c r="B104" s="809"/>
      <c r="C104" s="813"/>
      <c r="D104" s="809"/>
      <c r="E104" s="758"/>
      <c r="F104" s="758"/>
      <c r="G104" s="12" t="s">
        <v>69</v>
      </c>
      <c r="H104" s="39">
        <v>18</v>
      </c>
      <c r="I104" s="47">
        <v>1</v>
      </c>
      <c r="J104" s="47">
        <v>1</v>
      </c>
      <c r="K104" s="47">
        <v>1</v>
      </c>
      <c r="L104" s="47">
        <v>1</v>
      </c>
      <c r="M104" s="47">
        <v>4</v>
      </c>
      <c r="N104" s="47">
        <v>4</v>
      </c>
      <c r="O104" s="47">
        <v>4</v>
      </c>
      <c r="P104" s="47">
        <v>4</v>
      </c>
      <c r="Q104" s="47">
        <v>4</v>
      </c>
      <c r="R104" s="62">
        <v>4</v>
      </c>
      <c r="S104" s="47">
        <v>9</v>
      </c>
      <c r="T104" s="47">
        <v>9</v>
      </c>
      <c r="U104" s="47">
        <v>9</v>
      </c>
      <c r="V104" s="47">
        <v>9</v>
      </c>
      <c r="W104" s="47">
        <v>9</v>
      </c>
      <c r="X104" s="47">
        <v>9</v>
      </c>
      <c r="Y104" s="90">
        <f>+Y100+Y102</f>
        <v>14</v>
      </c>
      <c r="Z104" s="34">
        <v>14</v>
      </c>
      <c r="AA104" s="90">
        <f>+AA100+AA102</f>
        <v>14</v>
      </c>
      <c r="AB104" s="40">
        <f>+AB100+AB1023</f>
        <v>14</v>
      </c>
      <c r="AC104" s="34">
        <f>+AC100+AC102</f>
        <v>14</v>
      </c>
      <c r="AD104" s="44">
        <f>AD100+AD102</f>
        <v>14</v>
      </c>
      <c r="AE104" s="40">
        <v>18</v>
      </c>
      <c r="AF104" s="40">
        <v>18</v>
      </c>
      <c r="AG104" s="40">
        <v>18</v>
      </c>
      <c r="AH104" s="39">
        <v>18</v>
      </c>
      <c r="AI104" s="34"/>
      <c r="AJ104" s="34"/>
      <c r="AK104" s="129">
        <f>+AK100+AK102</f>
        <v>14</v>
      </c>
      <c r="AL104" s="382">
        <v>14</v>
      </c>
      <c r="AM104" s="129">
        <f>+AM100</f>
        <v>14</v>
      </c>
      <c r="AN104" s="129">
        <f>+AN100+AN102</f>
        <v>14</v>
      </c>
      <c r="AO104" s="35"/>
      <c r="AP104" s="56">
        <f t="shared" si="36"/>
        <v>0.77777777777777779</v>
      </c>
      <c r="AQ104" s="584">
        <f>AP104</f>
        <v>0.77777777777777779</v>
      </c>
      <c r="AR104" s="723"/>
      <c r="AS104" s="715"/>
      <c r="AT104" s="715"/>
      <c r="AU104" s="715"/>
      <c r="AV104" s="715"/>
      <c r="AW104" s="369"/>
    </row>
    <row r="105" spans="1:53" ht="16.5" customHeight="1" thickBot="1" x14ac:dyDescent="0.25">
      <c r="A105" s="810"/>
      <c r="B105" s="810"/>
      <c r="C105" s="814"/>
      <c r="D105" s="810"/>
      <c r="E105" s="759"/>
      <c r="F105" s="759"/>
      <c r="G105" s="11" t="s">
        <v>75</v>
      </c>
      <c r="H105" s="39">
        <f t="shared" si="37"/>
        <v>12395904971.6</v>
      </c>
      <c r="I105" s="35">
        <v>3506061284</v>
      </c>
      <c r="J105" s="35">
        <v>3506061284</v>
      </c>
      <c r="K105" s="35">
        <v>2489515766</v>
      </c>
      <c r="L105" s="35">
        <v>2331546862.8000002</v>
      </c>
      <c r="M105" s="35">
        <f>+M101+M103</f>
        <v>3216372153</v>
      </c>
      <c r="N105" s="35">
        <v>3280640156</v>
      </c>
      <c r="O105" s="35">
        <v>3267087682.8000002</v>
      </c>
      <c r="P105" s="35">
        <v>3242087682</v>
      </c>
      <c r="Q105" s="35">
        <v>3242087682</v>
      </c>
      <c r="R105" s="63">
        <v>3150714057.8000002</v>
      </c>
      <c r="S105" s="35">
        <v>2435487835</v>
      </c>
      <c r="T105" s="35">
        <v>2435487835</v>
      </c>
      <c r="U105" s="35">
        <v>2433947001</v>
      </c>
      <c r="V105" s="35">
        <v>2433947001</v>
      </c>
      <c r="W105" s="35">
        <v>2398342132</v>
      </c>
      <c r="X105" s="35">
        <v>2347036509</v>
      </c>
      <c r="Y105" s="35">
        <f>+Y101+Y103</f>
        <v>2848183293</v>
      </c>
      <c r="Z105" s="35">
        <v>3248183293</v>
      </c>
      <c r="AA105" s="35">
        <f>+AA101+AA103</f>
        <v>2848183293</v>
      </c>
      <c r="AB105" s="35">
        <f>+AB101+AB103</f>
        <v>2810399921</v>
      </c>
      <c r="AC105" s="35">
        <f>+AC101+AC103</f>
        <v>2836221921</v>
      </c>
      <c r="AD105" s="37">
        <f>+AD101+AD103</f>
        <v>2793196760</v>
      </c>
      <c r="AE105" s="35">
        <f>AE101+AE103</f>
        <v>1886362949</v>
      </c>
      <c r="AF105" s="35">
        <f>AF101+AF103</f>
        <v>1860729782</v>
      </c>
      <c r="AG105" s="35">
        <f>AG101+AG103</f>
        <v>1860729782</v>
      </c>
      <c r="AH105" s="92">
        <f>+AH101+AH103</f>
        <v>1773410782</v>
      </c>
      <c r="AI105" s="35"/>
      <c r="AJ105" s="35"/>
      <c r="AK105" s="598">
        <f>+AK101+AK103</f>
        <v>728870028</v>
      </c>
      <c r="AL105" s="37">
        <f>+AL101+AL103</f>
        <v>422484313</v>
      </c>
      <c r="AM105" s="122">
        <f>+AM101+AM103</f>
        <v>580067813</v>
      </c>
      <c r="AN105" s="598">
        <f>+AN101+AN103</f>
        <v>728870028</v>
      </c>
      <c r="AO105" s="35"/>
      <c r="AP105" s="56">
        <f t="shared" si="36"/>
        <v>0.41099898308839761</v>
      </c>
      <c r="AQ105" s="56">
        <f>(L105+R105+X105+AD105+AK105)/H105</f>
        <v>0.91573501439442095</v>
      </c>
      <c r="AR105" s="722"/>
      <c r="AS105" s="728"/>
      <c r="AT105" s="714"/>
      <c r="AU105" s="728"/>
      <c r="AV105" s="728"/>
      <c r="AW105" s="369"/>
    </row>
    <row r="106" spans="1:53" ht="16.5" customHeight="1" x14ac:dyDescent="0.2">
      <c r="A106" s="829" t="s">
        <v>206</v>
      </c>
      <c r="B106" s="808">
        <v>17</v>
      </c>
      <c r="C106" s="811" t="s">
        <v>207</v>
      </c>
      <c r="D106" s="815" t="s">
        <v>208</v>
      </c>
      <c r="E106" s="757">
        <v>460</v>
      </c>
      <c r="F106" s="757">
        <v>179</v>
      </c>
      <c r="G106" s="12" t="s">
        <v>43</v>
      </c>
      <c r="H106" s="39">
        <v>90</v>
      </c>
      <c r="I106" s="54">
        <v>150</v>
      </c>
      <c r="J106" s="54">
        <v>150</v>
      </c>
      <c r="K106" s="54">
        <v>150</v>
      </c>
      <c r="L106" s="54">
        <v>137</v>
      </c>
      <c r="M106" s="54">
        <v>130</v>
      </c>
      <c r="N106" s="54">
        <v>130</v>
      </c>
      <c r="O106" s="54">
        <v>130</v>
      </c>
      <c r="P106" s="54">
        <v>130</v>
      </c>
      <c r="Q106" s="54">
        <v>130</v>
      </c>
      <c r="R106" s="55">
        <v>149</v>
      </c>
      <c r="S106" s="47">
        <v>130</v>
      </c>
      <c r="T106" s="47">
        <v>130</v>
      </c>
      <c r="U106" s="47">
        <v>130</v>
      </c>
      <c r="V106" s="47">
        <v>130</v>
      </c>
      <c r="W106" s="47">
        <v>130</v>
      </c>
      <c r="X106" s="47">
        <v>97</v>
      </c>
      <c r="Y106" s="34">
        <v>95</v>
      </c>
      <c r="Z106" s="34">
        <v>95</v>
      </c>
      <c r="AA106" s="34">
        <v>95</v>
      </c>
      <c r="AB106" s="40">
        <v>95</v>
      </c>
      <c r="AC106" s="34">
        <v>95</v>
      </c>
      <c r="AD106" s="44">
        <v>123</v>
      </c>
      <c r="AE106" s="40">
        <v>90</v>
      </c>
      <c r="AF106" s="40">
        <v>90</v>
      </c>
      <c r="AG106" s="40">
        <v>90</v>
      </c>
      <c r="AH106" s="39">
        <v>90</v>
      </c>
      <c r="AI106" s="34"/>
      <c r="AJ106" s="34"/>
      <c r="AK106" s="120">
        <v>120</v>
      </c>
      <c r="AL106" s="120">
        <v>120</v>
      </c>
      <c r="AM106" s="120">
        <v>120</v>
      </c>
      <c r="AN106" s="120">
        <v>120</v>
      </c>
      <c r="AO106" s="35"/>
      <c r="AP106" s="56">
        <v>0</v>
      </c>
      <c r="AQ106" s="368">
        <v>0</v>
      </c>
      <c r="AR106" s="721" t="s">
        <v>593</v>
      </c>
      <c r="AS106" s="710" t="s">
        <v>646</v>
      </c>
      <c r="AT106" s="713" t="s">
        <v>345</v>
      </c>
      <c r="AU106" s="710" t="s">
        <v>501</v>
      </c>
      <c r="AV106" s="710" t="s">
        <v>502</v>
      </c>
      <c r="AW106" s="9"/>
      <c r="AX106" s="9"/>
    </row>
    <row r="107" spans="1:53" ht="16.5" customHeight="1" x14ac:dyDescent="0.2">
      <c r="A107" s="809"/>
      <c r="B107" s="809"/>
      <c r="C107" s="812"/>
      <c r="D107" s="809"/>
      <c r="E107" s="758"/>
      <c r="F107" s="758"/>
      <c r="G107" s="11" t="s">
        <v>44</v>
      </c>
      <c r="H107" s="39">
        <f>L107+R107+X107+AD107+AH107</f>
        <v>5881437582</v>
      </c>
      <c r="I107" s="40">
        <v>1006558080</v>
      </c>
      <c r="J107" s="40">
        <v>1006558080</v>
      </c>
      <c r="K107" s="40">
        <v>693556769</v>
      </c>
      <c r="L107" s="40">
        <v>529535327</v>
      </c>
      <c r="M107" s="40">
        <v>1038717973</v>
      </c>
      <c r="N107" s="40">
        <v>1049400000</v>
      </c>
      <c r="O107" s="40">
        <v>1064152473</v>
      </c>
      <c r="P107" s="40">
        <v>1072600000</v>
      </c>
      <c r="Q107" s="40">
        <v>1038717973</v>
      </c>
      <c r="R107" s="57">
        <v>1011375806</v>
      </c>
      <c r="S107" s="40">
        <v>1400000000</v>
      </c>
      <c r="T107" s="40">
        <v>1400000000</v>
      </c>
      <c r="U107" s="40">
        <v>1400000000</v>
      </c>
      <c r="V107" s="40">
        <v>1400000000</v>
      </c>
      <c r="W107" s="40">
        <v>1960519863</v>
      </c>
      <c r="X107" s="40">
        <v>1823914683</v>
      </c>
      <c r="Y107" s="40">
        <v>1748540000</v>
      </c>
      <c r="Z107" s="40">
        <v>1748540000</v>
      </c>
      <c r="AA107" s="40">
        <v>1748540000</v>
      </c>
      <c r="AB107" s="40">
        <v>1536128023</v>
      </c>
      <c r="AC107" s="40">
        <v>1646283023</v>
      </c>
      <c r="AD107" s="44">
        <v>1554667766</v>
      </c>
      <c r="AE107" s="34">
        <v>1027944000</v>
      </c>
      <c r="AF107" s="34">
        <v>1027944000</v>
      </c>
      <c r="AG107" s="34">
        <v>1027944000</v>
      </c>
      <c r="AH107" s="39">
        <v>961944000</v>
      </c>
      <c r="AI107" s="40"/>
      <c r="AJ107" s="40"/>
      <c r="AK107" s="306">
        <v>232650000</v>
      </c>
      <c r="AL107" s="34">
        <v>63048000</v>
      </c>
      <c r="AM107" s="34">
        <v>187260000</v>
      </c>
      <c r="AN107" s="306">
        <v>232650000</v>
      </c>
      <c r="AO107" s="35"/>
      <c r="AP107" s="56">
        <f>AK107/AH107</f>
        <v>0.24185399565879095</v>
      </c>
      <c r="AQ107" s="56">
        <f>(L107+R107+X107+AD107+AK107)/H107</f>
        <v>0.87600072434127552</v>
      </c>
      <c r="AR107" s="722"/>
      <c r="AS107" s="724"/>
      <c r="AT107" s="714"/>
      <c r="AU107" s="725"/>
      <c r="AV107" s="725"/>
      <c r="AW107" s="9"/>
      <c r="AX107" s="9"/>
      <c r="AY107" s="9"/>
      <c r="AZ107" s="9"/>
      <c r="BA107" s="9"/>
    </row>
    <row r="108" spans="1:53" ht="16.5" customHeight="1" x14ac:dyDescent="0.2">
      <c r="A108" s="809"/>
      <c r="B108" s="809"/>
      <c r="C108" s="813"/>
      <c r="D108" s="809"/>
      <c r="E108" s="758"/>
      <c r="F108" s="758"/>
      <c r="G108" s="12" t="s">
        <v>49</v>
      </c>
      <c r="H108" s="39">
        <f t="shared" ref="H108:H125" si="38">L108+R108+X108+AD108+AH108</f>
        <v>0</v>
      </c>
      <c r="I108" s="60"/>
      <c r="J108" s="60"/>
      <c r="K108" s="60"/>
      <c r="L108" s="60"/>
      <c r="M108" s="41"/>
      <c r="N108" s="41"/>
      <c r="O108" s="41"/>
      <c r="P108" s="41"/>
      <c r="Q108" s="41"/>
      <c r="R108" s="59"/>
      <c r="S108" s="41"/>
      <c r="T108" s="41"/>
      <c r="U108" s="41"/>
      <c r="V108" s="41"/>
      <c r="W108" s="41"/>
      <c r="X108" s="41"/>
      <c r="Y108" s="41"/>
      <c r="Z108" s="41"/>
      <c r="AA108" s="41"/>
      <c r="AB108" s="40"/>
      <c r="AC108" s="34"/>
      <c r="AD108" s="44"/>
      <c r="AE108" s="40"/>
      <c r="AF108" s="40"/>
      <c r="AG108" s="40"/>
      <c r="AH108" s="39"/>
      <c r="AI108" s="60"/>
      <c r="AJ108" s="60"/>
      <c r="AK108" s="120"/>
      <c r="AL108" s="120"/>
      <c r="AM108" s="120"/>
      <c r="AN108" s="120"/>
      <c r="AO108" s="35"/>
      <c r="AP108" s="56"/>
      <c r="AQ108" s="368"/>
      <c r="AR108" s="723"/>
      <c r="AS108" s="706"/>
      <c r="AT108" s="715"/>
      <c r="AU108" s="706"/>
      <c r="AV108" s="706"/>
      <c r="AW108" s="9"/>
    </row>
    <row r="109" spans="1:53" ht="16.5" customHeight="1" x14ac:dyDescent="0.2">
      <c r="A109" s="809"/>
      <c r="B109" s="809"/>
      <c r="C109" s="813"/>
      <c r="D109" s="809"/>
      <c r="E109" s="758"/>
      <c r="F109" s="758"/>
      <c r="G109" s="11" t="s">
        <v>67</v>
      </c>
      <c r="H109" s="39">
        <f t="shared" si="38"/>
        <v>1444208596</v>
      </c>
      <c r="I109" s="60"/>
      <c r="J109" s="60"/>
      <c r="K109" s="60"/>
      <c r="L109" s="60"/>
      <c r="M109" s="40">
        <v>268026529</v>
      </c>
      <c r="N109" s="40">
        <v>268026529</v>
      </c>
      <c r="O109" s="40">
        <v>261783485</v>
      </c>
      <c r="P109" s="40">
        <v>261724781</v>
      </c>
      <c r="Q109" s="40">
        <v>261724781</v>
      </c>
      <c r="R109" s="57">
        <v>249130762</v>
      </c>
      <c r="S109" s="40">
        <v>296580139</v>
      </c>
      <c r="T109" s="40">
        <v>188768377</v>
      </c>
      <c r="U109" s="40">
        <v>188768377</v>
      </c>
      <c r="V109" s="40">
        <v>153221244</v>
      </c>
      <c r="W109" s="40">
        <v>148816844</v>
      </c>
      <c r="X109" s="40">
        <v>135937637</v>
      </c>
      <c r="Y109" s="40">
        <v>764150818</v>
      </c>
      <c r="Z109" s="40">
        <v>764920018</v>
      </c>
      <c r="AA109" s="40">
        <v>764150818</v>
      </c>
      <c r="AB109" s="40">
        <v>731430885</v>
      </c>
      <c r="AC109" s="40">
        <v>731430885</v>
      </c>
      <c r="AD109" s="44">
        <v>717940885</v>
      </c>
      <c r="AE109" s="34">
        <v>341199312</v>
      </c>
      <c r="AF109" s="34">
        <v>341199312</v>
      </c>
      <c r="AG109" s="34">
        <v>341199312</v>
      </c>
      <c r="AH109" s="39">
        <v>341199312</v>
      </c>
      <c r="AI109" s="60"/>
      <c r="AJ109" s="60"/>
      <c r="AK109" s="306">
        <v>266293878</v>
      </c>
      <c r="AL109" s="34">
        <v>204476210</v>
      </c>
      <c r="AM109" s="34">
        <v>251050140</v>
      </c>
      <c r="AN109" s="306">
        <v>266293878</v>
      </c>
      <c r="AO109" s="35"/>
      <c r="AP109" s="56">
        <f>AK109/AH109</f>
        <v>0.78046428768883336</v>
      </c>
      <c r="AQ109" s="56"/>
      <c r="AR109" s="722"/>
      <c r="AS109" s="724"/>
      <c r="AT109" s="714"/>
      <c r="AU109" s="725"/>
      <c r="AV109" s="725"/>
      <c r="AW109" s="9"/>
    </row>
    <row r="110" spans="1:53" ht="16.5" customHeight="1" x14ac:dyDescent="0.2">
      <c r="A110" s="809"/>
      <c r="B110" s="809"/>
      <c r="C110" s="813"/>
      <c r="D110" s="809"/>
      <c r="E110" s="758"/>
      <c r="F110" s="758"/>
      <c r="G110" s="12" t="s">
        <v>69</v>
      </c>
      <c r="H110" s="39">
        <v>90</v>
      </c>
      <c r="I110" s="47">
        <v>150</v>
      </c>
      <c r="J110" s="47">
        <v>150</v>
      </c>
      <c r="K110" s="47">
        <v>150</v>
      </c>
      <c r="L110" s="47">
        <v>137</v>
      </c>
      <c r="M110" s="47">
        <v>130</v>
      </c>
      <c r="N110" s="47">
        <v>130</v>
      </c>
      <c r="O110" s="47">
        <v>130</v>
      </c>
      <c r="P110" s="47">
        <v>130</v>
      </c>
      <c r="Q110" s="47">
        <v>130</v>
      </c>
      <c r="R110" s="62">
        <v>149</v>
      </c>
      <c r="S110" s="47">
        <v>130</v>
      </c>
      <c r="T110" s="47">
        <v>130</v>
      </c>
      <c r="U110" s="47">
        <v>130</v>
      </c>
      <c r="V110" s="47">
        <v>130</v>
      </c>
      <c r="W110" s="47">
        <v>130</v>
      </c>
      <c r="X110" s="47">
        <v>97</v>
      </c>
      <c r="Y110" s="34">
        <v>95</v>
      </c>
      <c r="Z110" s="34">
        <v>95</v>
      </c>
      <c r="AA110" s="34">
        <v>95</v>
      </c>
      <c r="AB110" s="40">
        <f>+AB106+AB108</f>
        <v>95</v>
      </c>
      <c r="AC110" s="34">
        <f>+AC106+AC108</f>
        <v>95</v>
      </c>
      <c r="AD110" s="44">
        <f>AD106+AD108</f>
        <v>123</v>
      </c>
      <c r="AE110" s="40">
        <v>90</v>
      </c>
      <c r="AF110" s="40">
        <v>90</v>
      </c>
      <c r="AG110" s="40">
        <v>90</v>
      </c>
      <c r="AH110" s="39">
        <f>+AH106+AH108</f>
        <v>90</v>
      </c>
      <c r="AI110" s="34"/>
      <c r="AJ110" s="34"/>
      <c r="AK110" s="120"/>
      <c r="AL110" s="120">
        <f>AL106+AL108</f>
        <v>120</v>
      </c>
      <c r="AM110" s="120">
        <f>AM106+AM108</f>
        <v>120</v>
      </c>
      <c r="AN110" s="120">
        <f>AN106+AN108</f>
        <v>120</v>
      </c>
      <c r="AO110" s="35"/>
      <c r="AP110" s="56">
        <f t="shared" ref="AP110:AP111" si="39">AK110/AH110</f>
        <v>0</v>
      </c>
      <c r="AQ110" s="368">
        <f>0</f>
        <v>0</v>
      </c>
      <c r="AR110" s="723"/>
      <c r="AS110" s="706"/>
      <c r="AT110" s="715"/>
      <c r="AU110" s="706"/>
      <c r="AV110" s="706"/>
      <c r="AW110" s="9"/>
    </row>
    <row r="111" spans="1:53" ht="16.5" customHeight="1" thickBot="1" x14ac:dyDescent="0.25">
      <c r="A111" s="810"/>
      <c r="B111" s="810"/>
      <c r="C111" s="814"/>
      <c r="D111" s="810"/>
      <c r="E111" s="759"/>
      <c r="F111" s="759"/>
      <c r="G111" s="11" t="s">
        <v>75</v>
      </c>
      <c r="H111" s="39">
        <f t="shared" si="38"/>
        <v>7325646178</v>
      </c>
      <c r="I111" s="35">
        <v>1006558080</v>
      </c>
      <c r="J111" s="35">
        <v>1006558080</v>
      </c>
      <c r="K111" s="35">
        <v>693556769</v>
      </c>
      <c r="L111" s="35">
        <v>529535327</v>
      </c>
      <c r="M111" s="35">
        <f>+M107+M109</f>
        <v>1306744502</v>
      </c>
      <c r="N111" s="35">
        <v>1317426529</v>
      </c>
      <c r="O111" s="35">
        <v>1325935958</v>
      </c>
      <c r="P111" s="35">
        <v>1334324781</v>
      </c>
      <c r="Q111" s="35">
        <v>1334324781</v>
      </c>
      <c r="R111" s="63">
        <v>1260506568</v>
      </c>
      <c r="S111" s="35">
        <v>1646929146</v>
      </c>
      <c r="T111" s="35">
        <v>1646929146</v>
      </c>
      <c r="U111" s="35">
        <v>1588768377</v>
      </c>
      <c r="V111" s="35">
        <v>1553221244</v>
      </c>
      <c r="W111" s="35">
        <v>2109336707</v>
      </c>
      <c r="X111" s="35">
        <v>1959852320</v>
      </c>
      <c r="Y111" s="35">
        <f>Y107+Y109</f>
        <v>2512690818</v>
      </c>
      <c r="Z111" s="35">
        <f>Z107+Z109</f>
        <v>2513460018</v>
      </c>
      <c r="AA111" s="35">
        <f>AA107+AA109</f>
        <v>2512690818</v>
      </c>
      <c r="AB111" s="35">
        <f>+AB107+AB109</f>
        <v>2267558908</v>
      </c>
      <c r="AC111" s="35">
        <f>+AC107+AC109</f>
        <v>2377713908</v>
      </c>
      <c r="AD111" s="37">
        <f>+AD107+AD109</f>
        <v>2272608651</v>
      </c>
      <c r="AE111" s="35">
        <f>AE107+AE109</f>
        <v>1369143312</v>
      </c>
      <c r="AF111" s="35">
        <f>AF107+AF109</f>
        <v>1369143312</v>
      </c>
      <c r="AG111" s="35">
        <f>AG107+AG109</f>
        <v>1369143312</v>
      </c>
      <c r="AH111" s="92">
        <f>+AH107+AH109</f>
        <v>1303143312</v>
      </c>
      <c r="AI111" s="35"/>
      <c r="AJ111" s="35"/>
      <c r="AK111" s="602">
        <f>+AK107+AK109</f>
        <v>498943878</v>
      </c>
      <c r="AL111" s="37">
        <f>+AL107+AL109</f>
        <v>267524210</v>
      </c>
      <c r="AM111" s="119">
        <f>+AM107+AM109</f>
        <v>438310140</v>
      </c>
      <c r="AN111" s="602">
        <f>+AN107+AN109</f>
        <v>498943878</v>
      </c>
      <c r="AO111" s="35"/>
      <c r="AP111" s="56">
        <f t="shared" si="39"/>
        <v>0.38287721189639962</v>
      </c>
      <c r="AQ111" s="56">
        <f>(L111+R111+X111+AD111+AK111)/H111</f>
        <v>0.89022136553426101</v>
      </c>
      <c r="AR111" s="722"/>
      <c r="AS111" s="724"/>
      <c r="AT111" s="714"/>
      <c r="AU111" s="725"/>
      <c r="AV111" s="725"/>
      <c r="AW111" s="9"/>
    </row>
    <row r="112" spans="1:53" ht="16.5" customHeight="1" x14ac:dyDescent="0.2">
      <c r="A112" s="829" t="s">
        <v>206</v>
      </c>
      <c r="B112" s="808">
        <v>18</v>
      </c>
      <c r="C112" s="811" t="s">
        <v>209</v>
      </c>
      <c r="D112" s="815" t="s">
        <v>42</v>
      </c>
      <c r="E112" s="757" t="s">
        <v>210</v>
      </c>
      <c r="F112" s="757">
        <v>179</v>
      </c>
      <c r="G112" s="12" t="s">
        <v>43</v>
      </c>
      <c r="H112" s="39">
        <f t="shared" si="38"/>
        <v>11719</v>
      </c>
      <c r="I112" s="54">
        <v>1500</v>
      </c>
      <c r="J112" s="54">
        <v>1500</v>
      </c>
      <c r="K112" s="54">
        <v>1343</v>
      </c>
      <c r="L112" s="54">
        <v>1343</v>
      </c>
      <c r="M112" s="54">
        <v>3000</v>
      </c>
      <c r="N112" s="54">
        <v>3000</v>
      </c>
      <c r="O112" s="54">
        <v>3000</v>
      </c>
      <c r="P112" s="54">
        <v>3000</v>
      </c>
      <c r="Q112" s="54">
        <v>3000</v>
      </c>
      <c r="R112" s="55">
        <v>2719</v>
      </c>
      <c r="S112" s="47">
        <v>3157</v>
      </c>
      <c r="T112" s="47">
        <v>3157</v>
      </c>
      <c r="U112" s="47">
        <v>3157</v>
      </c>
      <c r="V112" s="47">
        <v>3157</v>
      </c>
      <c r="W112" s="47">
        <v>3157</v>
      </c>
      <c r="X112" s="47">
        <v>3189</v>
      </c>
      <c r="Y112" s="34">
        <v>3000</v>
      </c>
      <c r="Z112" s="34">
        <v>3000</v>
      </c>
      <c r="AA112" s="34">
        <v>3000</v>
      </c>
      <c r="AB112" s="34">
        <v>3000</v>
      </c>
      <c r="AC112" s="34">
        <v>3000</v>
      </c>
      <c r="AD112" s="44">
        <v>3328</v>
      </c>
      <c r="AE112" s="40">
        <v>1140</v>
      </c>
      <c r="AF112" s="40">
        <v>1140</v>
      </c>
      <c r="AG112" s="40">
        <v>1140</v>
      </c>
      <c r="AH112" s="39">
        <v>1140</v>
      </c>
      <c r="AI112" s="34"/>
      <c r="AJ112" s="34"/>
      <c r="AK112" s="41">
        <v>1105</v>
      </c>
      <c r="AL112" s="40">
        <v>461</v>
      </c>
      <c r="AM112" s="41">
        <v>498</v>
      </c>
      <c r="AN112" s="41">
        <v>1105</v>
      </c>
      <c r="AO112" s="35"/>
      <c r="AP112" s="56">
        <f>AK112/AH112</f>
        <v>0.9692982456140351</v>
      </c>
      <c r="AQ112" s="368">
        <f>(L112+R112+X112+AD112+AK112)/H112</f>
        <v>0.99701339704752967</v>
      </c>
      <c r="AR112" s="721" t="s">
        <v>595</v>
      </c>
      <c r="AS112" s="710" t="s">
        <v>353</v>
      </c>
      <c r="AT112" s="710" t="s">
        <v>345</v>
      </c>
      <c r="AU112" s="719" t="s">
        <v>366</v>
      </c>
      <c r="AV112" s="719" t="s">
        <v>367</v>
      </c>
      <c r="AW112" s="9"/>
      <c r="AX112" s="9"/>
    </row>
    <row r="113" spans="1:53" ht="16.5" customHeight="1" x14ac:dyDescent="0.2">
      <c r="A113" s="809"/>
      <c r="B113" s="809"/>
      <c r="C113" s="812"/>
      <c r="D113" s="809"/>
      <c r="E113" s="758"/>
      <c r="F113" s="758"/>
      <c r="G113" s="11" t="s">
        <v>44</v>
      </c>
      <c r="H113" s="39">
        <f t="shared" si="38"/>
        <v>5951200097</v>
      </c>
      <c r="I113" s="40">
        <v>870664920</v>
      </c>
      <c r="J113" s="40">
        <v>870664920</v>
      </c>
      <c r="K113" s="40">
        <v>764920366</v>
      </c>
      <c r="L113" s="40">
        <v>651313030</v>
      </c>
      <c r="M113" s="40">
        <v>1110474784</v>
      </c>
      <c r="N113" s="40">
        <v>1068600000</v>
      </c>
      <c r="O113" s="40">
        <v>1068600000</v>
      </c>
      <c r="P113" s="40">
        <v>1068600000</v>
      </c>
      <c r="Q113" s="40">
        <v>1110474784</v>
      </c>
      <c r="R113" s="57">
        <v>1054739201</v>
      </c>
      <c r="S113" s="40">
        <v>1400000000</v>
      </c>
      <c r="T113" s="40">
        <v>1400000000</v>
      </c>
      <c r="U113" s="40">
        <v>1400000000</v>
      </c>
      <c r="V113" s="40">
        <v>1400000000</v>
      </c>
      <c r="W113" s="40">
        <v>1372672000</v>
      </c>
      <c r="X113" s="40">
        <v>1363828199</v>
      </c>
      <c r="Y113" s="40">
        <v>1867125000</v>
      </c>
      <c r="Z113" s="40">
        <v>1867125000</v>
      </c>
      <c r="AA113" s="40">
        <v>1867125000</v>
      </c>
      <c r="AB113" s="40">
        <v>1517358500</v>
      </c>
      <c r="AC113" s="40">
        <v>1759638000</v>
      </c>
      <c r="AD113" s="44">
        <v>1666139667</v>
      </c>
      <c r="AE113" s="34">
        <v>1215180000</v>
      </c>
      <c r="AF113" s="34">
        <v>1215180000</v>
      </c>
      <c r="AG113" s="34">
        <v>1215180000</v>
      </c>
      <c r="AH113" s="39">
        <v>1215180000</v>
      </c>
      <c r="AI113" s="40"/>
      <c r="AJ113" s="40"/>
      <c r="AK113" s="44">
        <v>392180000</v>
      </c>
      <c r="AL113" s="34">
        <v>0</v>
      </c>
      <c r="AM113" s="34">
        <v>229491000</v>
      </c>
      <c r="AN113" s="44">
        <v>392180000</v>
      </c>
      <c r="AO113" s="35"/>
      <c r="AP113" s="56">
        <f t="shared" ref="AP113:AP123" si="40">AK113/AH113</f>
        <v>0.32273408054773778</v>
      </c>
      <c r="AQ113" s="56">
        <f>(L113+R113+X113+AD113+AK113)/H113</f>
        <v>0.86170856523293948</v>
      </c>
      <c r="AR113" s="726"/>
      <c r="AS113" s="725"/>
      <c r="AT113" s="725"/>
      <c r="AU113" s="717"/>
      <c r="AV113" s="717"/>
      <c r="AW113" s="9"/>
      <c r="AX113" s="9"/>
      <c r="AY113" s="9"/>
      <c r="AZ113" s="9"/>
      <c r="BA113" s="9"/>
    </row>
    <row r="114" spans="1:53" ht="16.5" customHeight="1" x14ac:dyDescent="0.2">
      <c r="A114" s="809"/>
      <c r="B114" s="809"/>
      <c r="C114" s="813"/>
      <c r="D114" s="809"/>
      <c r="E114" s="758"/>
      <c r="F114" s="758"/>
      <c r="G114" s="12" t="s">
        <v>49</v>
      </c>
      <c r="H114" s="39">
        <f t="shared" si="38"/>
        <v>281</v>
      </c>
      <c r="I114" s="60"/>
      <c r="J114" s="60"/>
      <c r="K114" s="60"/>
      <c r="L114" s="60"/>
      <c r="M114" s="41"/>
      <c r="N114" s="41"/>
      <c r="O114" s="41"/>
      <c r="P114" s="41"/>
      <c r="Q114" s="41"/>
      <c r="R114" s="59"/>
      <c r="S114" s="41">
        <v>281</v>
      </c>
      <c r="T114" s="41">
        <v>281</v>
      </c>
      <c r="U114" s="41">
        <v>281</v>
      </c>
      <c r="V114" s="41">
        <v>281</v>
      </c>
      <c r="W114" s="41">
        <v>281</v>
      </c>
      <c r="X114" s="41">
        <v>281</v>
      </c>
      <c r="Y114" s="41">
        <v>0</v>
      </c>
      <c r="Z114" s="41">
        <v>0</v>
      </c>
      <c r="AA114" s="41">
        <v>0</v>
      </c>
      <c r="AB114" s="40"/>
      <c r="AC114" s="40">
        <v>0</v>
      </c>
      <c r="AD114" s="44"/>
      <c r="AE114" s="40">
        <v>0</v>
      </c>
      <c r="AF114" s="40">
        <v>0</v>
      </c>
      <c r="AG114" s="40">
        <v>0</v>
      </c>
      <c r="AH114" s="39">
        <v>0</v>
      </c>
      <c r="AI114" s="60"/>
      <c r="AJ114" s="60"/>
      <c r="AK114" s="39">
        <v>0</v>
      </c>
      <c r="AL114" s="41"/>
      <c r="AM114" s="44"/>
      <c r="AN114" s="586">
        <v>0</v>
      </c>
      <c r="AO114" s="35"/>
      <c r="AP114" s="56"/>
      <c r="AQ114" s="368"/>
      <c r="AR114" s="709"/>
      <c r="AS114" s="706"/>
      <c r="AT114" s="706"/>
      <c r="AU114" s="718"/>
      <c r="AV114" s="718"/>
      <c r="AW114" s="9"/>
    </row>
    <row r="115" spans="1:53" ht="16.5" customHeight="1" x14ac:dyDescent="0.2">
      <c r="A115" s="809"/>
      <c r="B115" s="809"/>
      <c r="C115" s="813"/>
      <c r="D115" s="809"/>
      <c r="E115" s="758"/>
      <c r="F115" s="758"/>
      <c r="G115" s="11" t="s">
        <v>67</v>
      </c>
      <c r="H115" s="39">
        <f t="shared" si="38"/>
        <v>1032111571</v>
      </c>
      <c r="I115" s="60"/>
      <c r="J115" s="60"/>
      <c r="K115" s="60"/>
      <c r="L115" s="60"/>
      <c r="M115" s="40">
        <v>293526632</v>
      </c>
      <c r="N115" s="40">
        <v>293526632</v>
      </c>
      <c r="O115" s="40">
        <v>293526632</v>
      </c>
      <c r="P115" s="40">
        <v>291670056</v>
      </c>
      <c r="Q115" s="40">
        <v>284318019</v>
      </c>
      <c r="R115" s="57">
        <v>279431866</v>
      </c>
      <c r="S115" s="40">
        <v>328492324</v>
      </c>
      <c r="T115" s="40">
        <v>317182301</v>
      </c>
      <c r="U115" s="40">
        <v>317182301</v>
      </c>
      <c r="V115" s="40">
        <v>220702767</v>
      </c>
      <c r="W115" s="40">
        <v>203866167</v>
      </c>
      <c r="X115" s="40">
        <v>197398667</v>
      </c>
      <c r="Y115" s="40">
        <v>158577537</v>
      </c>
      <c r="Z115" s="40">
        <v>158577537</v>
      </c>
      <c r="AA115" s="40">
        <v>158577537</v>
      </c>
      <c r="AB115" s="40">
        <v>158577537</v>
      </c>
      <c r="AC115" s="40">
        <v>158577537</v>
      </c>
      <c r="AD115" s="44">
        <v>158577537</v>
      </c>
      <c r="AE115" s="34">
        <v>396703501</v>
      </c>
      <c r="AF115" s="34">
        <v>396703501</v>
      </c>
      <c r="AG115" s="34">
        <v>396703501</v>
      </c>
      <c r="AH115" s="39">
        <v>396703501</v>
      </c>
      <c r="AI115" s="60"/>
      <c r="AJ115" s="60"/>
      <c r="AK115" s="44">
        <v>321134799</v>
      </c>
      <c r="AL115" s="34">
        <v>256161998</v>
      </c>
      <c r="AM115" s="34">
        <v>306067332</v>
      </c>
      <c r="AN115" s="44">
        <v>321134799</v>
      </c>
      <c r="AO115" s="35"/>
      <c r="AP115" s="56">
        <f t="shared" si="40"/>
        <v>0.80950835621690165</v>
      </c>
      <c r="AQ115" s="56"/>
      <c r="AR115" s="726"/>
      <c r="AS115" s="725"/>
      <c r="AT115" s="725"/>
      <c r="AU115" s="717"/>
      <c r="AV115" s="717"/>
      <c r="AW115" s="9"/>
    </row>
    <row r="116" spans="1:53" ht="16.5" customHeight="1" x14ac:dyDescent="0.2">
      <c r="A116" s="809"/>
      <c r="B116" s="809"/>
      <c r="C116" s="813"/>
      <c r="D116" s="809"/>
      <c r="E116" s="758"/>
      <c r="F116" s="758"/>
      <c r="G116" s="12" t="s">
        <v>69</v>
      </c>
      <c r="H116" s="39">
        <f t="shared" si="38"/>
        <v>12000</v>
      </c>
      <c r="I116" s="47">
        <v>1500</v>
      </c>
      <c r="J116" s="47">
        <v>1500</v>
      </c>
      <c r="K116" s="47">
        <v>1343</v>
      </c>
      <c r="L116" s="47">
        <v>1343</v>
      </c>
      <c r="M116" s="47">
        <v>3000</v>
      </c>
      <c r="N116" s="47">
        <v>3000</v>
      </c>
      <c r="O116" s="47">
        <v>3000</v>
      </c>
      <c r="P116" s="47">
        <v>3000</v>
      </c>
      <c r="Q116" s="47">
        <v>3000</v>
      </c>
      <c r="R116" s="62">
        <v>2719</v>
      </c>
      <c r="S116" s="47">
        <v>3438</v>
      </c>
      <c r="T116" s="47">
        <v>3438</v>
      </c>
      <c r="U116" s="47">
        <v>3438</v>
      </c>
      <c r="V116" s="47">
        <v>3438</v>
      </c>
      <c r="W116" s="47">
        <v>3438</v>
      </c>
      <c r="X116" s="47">
        <v>3470</v>
      </c>
      <c r="Y116" s="34">
        <v>3000</v>
      </c>
      <c r="Z116" s="34">
        <v>3000</v>
      </c>
      <c r="AA116" s="34">
        <v>3000</v>
      </c>
      <c r="AB116" s="40">
        <f>+AB112+AB114</f>
        <v>3000</v>
      </c>
      <c r="AC116" s="34">
        <v>3000</v>
      </c>
      <c r="AD116" s="44">
        <f>AD112+AD114</f>
        <v>3328</v>
      </c>
      <c r="AE116" s="40">
        <f>AE112+AE114</f>
        <v>1140</v>
      </c>
      <c r="AF116" s="40">
        <f>AF112+AF114</f>
        <v>1140</v>
      </c>
      <c r="AG116" s="40">
        <f>AG112+AG114</f>
        <v>1140</v>
      </c>
      <c r="AH116" s="39">
        <f>+AH112+AH114</f>
        <v>1140</v>
      </c>
      <c r="AI116" s="34"/>
      <c r="AJ116" s="34"/>
      <c r="AK116" s="44">
        <v>1105</v>
      </c>
      <c r="AL116" s="41">
        <v>461</v>
      </c>
      <c r="AM116" s="44">
        <f>AM112+AM114</f>
        <v>498</v>
      </c>
      <c r="AN116" s="44">
        <f>AN112+AN114</f>
        <v>1105</v>
      </c>
      <c r="AO116" s="35"/>
      <c r="AP116" s="56">
        <f t="shared" si="40"/>
        <v>0.9692982456140351</v>
      </c>
      <c r="AQ116" s="368">
        <f>(L116+R116+X116+AD116+AK116)/H116</f>
        <v>0.99708333333333332</v>
      </c>
      <c r="AR116" s="709"/>
      <c r="AS116" s="706"/>
      <c r="AT116" s="706"/>
      <c r="AU116" s="718"/>
      <c r="AV116" s="718"/>
      <c r="AW116" s="9"/>
    </row>
    <row r="117" spans="1:53" ht="16.5" customHeight="1" thickBot="1" x14ac:dyDescent="0.25">
      <c r="A117" s="810"/>
      <c r="B117" s="810"/>
      <c r="C117" s="814"/>
      <c r="D117" s="810"/>
      <c r="E117" s="759"/>
      <c r="F117" s="759"/>
      <c r="G117" s="11" t="s">
        <v>75</v>
      </c>
      <c r="H117" s="39">
        <f t="shared" si="38"/>
        <v>6983311668</v>
      </c>
      <c r="I117" s="35">
        <v>870664920</v>
      </c>
      <c r="J117" s="35">
        <v>870664920</v>
      </c>
      <c r="K117" s="35">
        <v>764920366</v>
      </c>
      <c r="L117" s="35">
        <v>651313030</v>
      </c>
      <c r="M117" s="35">
        <f>+M113+M115</f>
        <v>1404001416</v>
      </c>
      <c r="N117" s="35">
        <v>1362126632</v>
      </c>
      <c r="O117" s="35">
        <v>1362126632</v>
      </c>
      <c r="P117" s="35">
        <v>1360270056</v>
      </c>
      <c r="Q117" s="35">
        <v>1360270056</v>
      </c>
      <c r="R117" s="63">
        <v>1334171067</v>
      </c>
      <c r="S117" s="35">
        <v>1728492234</v>
      </c>
      <c r="T117" s="35">
        <v>1728492234</v>
      </c>
      <c r="U117" s="35">
        <v>1717182301</v>
      </c>
      <c r="V117" s="35">
        <v>1620702767</v>
      </c>
      <c r="W117" s="35">
        <v>1576538167</v>
      </c>
      <c r="X117" s="35">
        <v>1561226866</v>
      </c>
      <c r="Y117" s="35">
        <f>Y113+Y115</f>
        <v>2025702537</v>
      </c>
      <c r="Z117" s="35">
        <v>2025702537</v>
      </c>
      <c r="AA117" s="35">
        <f>AA113+AA115</f>
        <v>2025702537</v>
      </c>
      <c r="AB117" s="35">
        <f>+AB113+AB115</f>
        <v>1675936037</v>
      </c>
      <c r="AC117" s="35">
        <f>+AC113+AC115</f>
        <v>1918215537</v>
      </c>
      <c r="AD117" s="37">
        <f>+AD113+AD115</f>
        <v>1824717204</v>
      </c>
      <c r="AE117" s="35">
        <f>AE113+AE115</f>
        <v>1611883501</v>
      </c>
      <c r="AF117" s="35">
        <f>AF113+AF115</f>
        <v>1611883501</v>
      </c>
      <c r="AG117" s="35">
        <f>AG113+AG115</f>
        <v>1611883501</v>
      </c>
      <c r="AH117" s="92">
        <f>+AH113+AH115</f>
        <v>1611883501</v>
      </c>
      <c r="AI117" s="35"/>
      <c r="AJ117" s="35"/>
      <c r="AK117" s="37">
        <f>+AK113+AK115</f>
        <v>713314799</v>
      </c>
      <c r="AL117" s="37">
        <f>+AL113+AL115</f>
        <v>256161998</v>
      </c>
      <c r="AM117" s="35">
        <f>+AM113+AM115</f>
        <v>535558332</v>
      </c>
      <c r="AN117" s="37">
        <f>+AN113+AN115</f>
        <v>713314799</v>
      </c>
      <c r="AO117" s="35"/>
      <c r="AP117" s="56">
        <f t="shared" si="40"/>
        <v>0.44253495898274597</v>
      </c>
      <c r="AQ117" s="56">
        <f>(L117+R117+X117+AD117+AK117)/H117</f>
        <v>0.87132627831612341</v>
      </c>
      <c r="AR117" s="726"/>
      <c r="AS117" s="725"/>
      <c r="AT117" s="725"/>
      <c r="AU117" s="717"/>
      <c r="AV117" s="717"/>
      <c r="AW117" s="9"/>
    </row>
    <row r="118" spans="1:53" ht="16.5" customHeight="1" x14ac:dyDescent="0.2">
      <c r="A118" s="829" t="s">
        <v>206</v>
      </c>
      <c r="B118" s="808">
        <v>19</v>
      </c>
      <c r="C118" s="818" t="s">
        <v>671</v>
      </c>
      <c r="D118" s="815" t="s">
        <v>42</v>
      </c>
      <c r="E118" s="757">
        <v>460</v>
      </c>
      <c r="F118" s="757">
        <v>179</v>
      </c>
      <c r="G118" s="12" t="s">
        <v>43</v>
      </c>
      <c r="H118" s="39">
        <f>L118+R118+X118+AD118+AH118</f>
        <v>1746</v>
      </c>
      <c r="I118" s="54">
        <v>200</v>
      </c>
      <c r="J118" s="54">
        <v>200</v>
      </c>
      <c r="K118" s="54">
        <v>169</v>
      </c>
      <c r="L118" s="54">
        <v>229</v>
      </c>
      <c r="M118" s="54">
        <v>400</v>
      </c>
      <c r="N118" s="54">
        <v>400</v>
      </c>
      <c r="O118" s="54">
        <v>400</v>
      </c>
      <c r="P118" s="54">
        <v>400</v>
      </c>
      <c r="Q118" s="54">
        <v>400</v>
      </c>
      <c r="R118" s="55">
        <v>402</v>
      </c>
      <c r="S118" s="47">
        <v>400</v>
      </c>
      <c r="T118" s="47">
        <v>400</v>
      </c>
      <c r="U118" s="47">
        <v>400</v>
      </c>
      <c r="V118" s="47">
        <v>400</v>
      </c>
      <c r="W118" s="47">
        <v>400</v>
      </c>
      <c r="X118" s="47">
        <v>440</v>
      </c>
      <c r="Y118" s="34">
        <v>400</v>
      </c>
      <c r="Z118" s="34">
        <v>400</v>
      </c>
      <c r="AA118" s="34">
        <v>400</v>
      </c>
      <c r="AB118" s="40">
        <v>400</v>
      </c>
      <c r="AC118" s="34">
        <v>400</v>
      </c>
      <c r="AD118" s="44">
        <v>579</v>
      </c>
      <c r="AE118" s="40">
        <v>150</v>
      </c>
      <c r="AF118" s="40">
        <v>150</v>
      </c>
      <c r="AG118" s="40">
        <v>150</v>
      </c>
      <c r="AH118" s="39">
        <v>96</v>
      </c>
      <c r="AI118" s="34"/>
      <c r="AJ118" s="34"/>
      <c r="AK118" s="44">
        <v>96</v>
      </c>
      <c r="AL118" s="40">
        <v>92</v>
      </c>
      <c r="AM118" s="41">
        <v>94</v>
      </c>
      <c r="AN118" s="44">
        <v>96</v>
      </c>
      <c r="AO118" s="35"/>
      <c r="AP118" s="56">
        <f>AK118/AH118</f>
        <v>1</v>
      </c>
      <c r="AQ118" s="368">
        <f>(L118+R118+X118+AD118+AK118)/H118</f>
        <v>1</v>
      </c>
      <c r="AR118" s="721" t="s">
        <v>594</v>
      </c>
      <c r="AS118" s="727" t="s">
        <v>596</v>
      </c>
      <c r="AT118" s="710" t="s">
        <v>345</v>
      </c>
      <c r="AU118" s="720" t="s">
        <v>497</v>
      </c>
      <c r="AV118" s="719" t="s">
        <v>368</v>
      </c>
      <c r="AW118" s="9"/>
      <c r="AX118" s="9"/>
    </row>
    <row r="119" spans="1:53" ht="16.5" customHeight="1" x14ac:dyDescent="0.2">
      <c r="A119" s="809"/>
      <c r="B119" s="809"/>
      <c r="C119" s="834"/>
      <c r="D119" s="809"/>
      <c r="E119" s="758"/>
      <c r="F119" s="758"/>
      <c r="G119" s="11" t="s">
        <v>44</v>
      </c>
      <c r="H119" s="39">
        <f t="shared" si="38"/>
        <v>5515144157</v>
      </c>
      <c r="I119" s="40">
        <v>771115165</v>
      </c>
      <c r="J119" s="40">
        <v>771115165</v>
      </c>
      <c r="K119" s="40">
        <v>650000000</v>
      </c>
      <c r="L119" s="40">
        <v>520724732</v>
      </c>
      <c r="M119" s="40">
        <v>1135408367</v>
      </c>
      <c r="N119" s="40">
        <v>1200000000</v>
      </c>
      <c r="O119" s="40">
        <v>1200000000</v>
      </c>
      <c r="P119" s="40">
        <v>1198884167</v>
      </c>
      <c r="Q119" s="40">
        <v>1135408367</v>
      </c>
      <c r="R119" s="57">
        <v>1001904025</v>
      </c>
      <c r="S119" s="40">
        <v>1270000000</v>
      </c>
      <c r="T119" s="40">
        <v>1270000000</v>
      </c>
      <c r="U119" s="40">
        <v>1270000000</v>
      </c>
      <c r="V119" s="40">
        <v>1270000000</v>
      </c>
      <c r="W119" s="40">
        <v>1308099900</v>
      </c>
      <c r="X119" s="40">
        <v>1301855400</v>
      </c>
      <c r="Y119" s="40">
        <v>1685807000</v>
      </c>
      <c r="Z119" s="40">
        <v>1685807000</v>
      </c>
      <c r="AA119" s="40">
        <v>1685807000</v>
      </c>
      <c r="AB119" s="40">
        <v>1685807000</v>
      </c>
      <c r="AC119" s="40">
        <v>1837735000</v>
      </c>
      <c r="AD119" s="44">
        <v>1790361000</v>
      </c>
      <c r="AE119" s="34">
        <v>933299000</v>
      </c>
      <c r="AF119" s="34">
        <v>933299000</v>
      </c>
      <c r="AG119" s="34">
        <v>933299000</v>
      </c>
      <c r="AH119" s="39">
        <v>900299000</v>
      </c>
      <c r="AI119" s="40"/>
      <c r="AJ119" s="40"/>
      <c r="AK119" s="44">
        <v>270475000</v>
      </c>
      <c r="AL119" s="34">
        <v>29068000</v>
      </c>
      <c r="AM119" s="34">
        <v>173039000</v>
      </c>
      <c r="AN119" s="44">
        <v>270475000</v>
      </c>
      <c r="AO119" s="35"/>
      <c r="AP119" s="56">
        <f t="shared" si="40"/>
        <v>0.30042796893032203</v>
      </c>
      <c r="AQ119" s="56">
        <f>(L119+R119+X119+AD119+AK119)/H119</f>
        <v>0.88580099049621275</v>
      </c>
      <c r="AR119" s="722"/>
      <c r="AS119" s="728"/>
      <c r="AT119" s="725"/>
      <c r="AU119" s="717"/>
      <c r="AV119" s="717"/>
      <c r="AW119" s="9"/>
      <c r="AX119" s="9"/>
      <c r="AY119" s="9"/>
      <c r="AZ119" s="9"/>
      <c r="BA119" s="9"/>
    </row>
    <row r="120" spans="1:53" ht="16.5" customHeight="1" x14ac:dyDescent="0.2">
      <c r="A120" s="809"/>
      <c r="B120" s="809"/>
      <c r="C120" s="835"/>
      <c r="D120" s="809"/>
      <c r="E120" s="758"/>
      <c r="F120" s="758"/>
      <c r="G120" s="12" t="s">
        <v>49</v>
      </c>
      <c r="H120" s="39">
        <f t="shared" ref="H120" si="41">L120+R120+X120+AD120+AF120</f>
        <v>0</v>
      </c>
      <c r="I120" s="60"/>
      <c r="J120" s="60"/>
      <c r="K120" s="60"/>
      <c r="L120" s="60"/>
      <c r="M120" s="41"/>
      <c r="N120" s="41"/>
      <c r="O120" s="41"/>
      <c r="P120" s="41"/>
      <c r="Q120" s="41"/>
      <c r="R120" s="59"/>
      <c r="S120" s="41"/>
      <c r="T120" s="41"/>
      <c r="U120" s="41"/>
      <c r="V120" s="41"/>
      <c r="W120" s="41"/>
      <c r="X120" s="41"/>
      <c r="Y120" s="41"/>
      <c r="Z120" s="41"/>
      <c r="AA120" s="41"/>
      <c r="AB120" s="40"/>
      <c r="AC120" s="34"/>
      <c r="AD120" s="44"/>
      <c r="AE120" s="40"/>
      <c r="AF120" s="40"/>
      <c r="AG120" s="40"/>
      <c r="AH120" s="39"/>
      <c r="AI120" s="60"/>
      <c r="AJ120" s="60"/>
      <c r="AK120" s="44"/>
      <c r="AL120" s="41"/>
      <c r="AM120" s="41"/>
      <c r="AN120" s="44"/>
      <c r="AO120" s="35"/>
      <c r="AP120" s="56"/>
      <c r="AQ120" s="368"/>
      <c r="AR120" s="723"/>
      <c r="AS120" s="715"/>
      <c r="AT120" s="706"/>
      <c r="AU120" s="718"/>
      <c r="AV120" s="718"/>
      <c r="AW120" s="9"/>
    </row>
    <row r="121" spans="1:53" ht="16.5" customHeight="1" x14ac:dyDescent="0.2">
      <c r="A121" s="809"/>
      <c r="B121" s="809"/>
      <c r="C121" s="835"/>
      <c r="D121" s="809"/>
      <c r="E121" s="758"/>
      <c r="F121" s="758"/>
      <c r="G121" s="11" t="s">
        <v>67</v>
      </c>
      <c r="H121" s="39">
        <f t="shared" si="38"/>
        <v>957351980</v>
      </c>
      <c r="I121" s="40"/>
      <c r="J121" s="40"/>
      <c r="K121" s="40"/>
      <c r="L121" s="40"/>
      <c r="M121" s="40">
        <v>221845508</v>
      </c>
      <c r="N121" s="40">
        <v>221845508</v>
      </c>
      <c r="O121" s="40">
        <v>218270275</v>
      </c>
      <c r="P121" s="40">
        <v>217833892</v>
      </c>
      <c r="Q121" s="40">
        <v>217833891</v>
      </c>
      <c r="R121" s="57">
        <v>196382496</v>
      </c>
      <c r="S121" s="40">
        <v>106740236</v>
      </c>
      <c r="T121" s="40">
        <v>131641525</v>
      </c>
      <c r="U121" s="40">
        <v>131641525</v>
      </c>
      <c r="V121" s="40">
        <v>122165824</v>
      </c>
      <c r="W121" s="40">
        <v>122165824</v>
      </c>
      <c r="X121" s="40">
        <v>122165824</v>
      </c>
      <c r="Y121" s="40">
        <v>162861578</v>
      </c>
      <c r="Z121" s="40">
        <v>162861578</v>
      </c>
      <c r="AA121" s="40">
        <v>162861578</v>
      </c>
      <c r="AB121" s="40">
        <v>162861578</v>
      </c>
      <c r="AC121" s="40">
        <v>162861578</v>
      </c>
      <c r="AD121" s="40">
        <v>162861578</v>
      </c>
      <c r="AE121" s="34">
        <v>487700416</v>
      </c>
      <c r="AF121" s="34">
        <v>475942082</v>
      </c>
      <c r="AG121" s="34">
        <v>475942082</v>
      </c>
      <c r="AH121" s="39">
        <v>475942082</v>
      </c>
      <c r="AI121" s="60"/>
      <c r="AJ121" s="60"/>
      <c r="AK121" s="44">
        <v>412171594</v>
      </c>
      <c r="AL121" s="34">
        <v>333387979</v>
      </c>
      <c r="AM121" s="34">
        <v>357667979</v>
      </c>
      <c r="AN121" s="44">
        <v>412171594</v>
      </c>
      <c r="AO121" s="35"/>
      <c r="AP121" s="56">
        <f t="shared" si="40"/>
        <v>0.86601208337782576</v>
      </c>
      <c r="AQ121" s="56"/>
      <c r="AR121" s="722"/>
      <c r="AS121" s="728"/>
      <c r="AT121" s="725"/>
      <c r="AU121" s="717"/>
      <c r="AV121" s="717"/>
      <c r="AW121" s="9"/>
    </row>
    <row r="122" spans="1:53" ht="16.5" customHeight="1" x14ac:dyDescent="0.2">
      <c r="A122" s="809"/>
      <c r="B122" s="809"/>
      <c r="C122" s="835"/>
      <c r="D122" s="809"/>
      <c r="E122" s="758"/>
      <c r="F122" s="758"/>
      <c r="G122" s="12" t="s">
        <v>69</v>
      </c>
      <c r="H122" s="39">
        <f>L122+R122+X122+AD122+AH122</f>
        <v>1746</v>
      </c>
      <c r="I122" s="47">
        <v>200</v>
      </c>
      <c r="J122" s="47">
        <v>200</v>
      </c>
      <c r="K122" s="47">
        <v>169</v>
      </c>
      <c r="L122" s="47">
        <v>229</v>
      </c>
      <c r="M122" s="47">
        <v>400</v>
      </c>
      <c r="N122" s="47">
        <v>400</v>
      </c>
      <c r="O122" s="47">
        <v>400</v>
      </c>
      <c r="P122" s="47">
        <v>400</v>
      </c>
      <c r="Q122" s="47">
        <v>400</v>
      </c>
      <c r="R122" s="62">
        <v>402</v>
      </c>
      <c r="S122" s="47">
        <v>400</v>
      </c>
      <c r="T122" s="47">
        <v>400</v>
      </c>
      <c r="U122" s="47">
        <v>400</v>
      </c>
      <c r="V122" s="47">
        <v>400</v>
      </c>
      <c r="W122" s="47">
        <v>400</v>
      </c>
      <c r="X122" s="47">
        <v>440</v>
      </c>
      <c r="Y122" s="34">
        <v>400</v>
      </c>
      <c r="Z122" s="34">
        <v>400</v>
      </c>
      <c r="AA122" s="34">
        <v>400</v>
      </c>
      <c r="AB122" s="40">
        <f>+AB118+AB120</f>
        <v>400</v>
      </c>
      <c r="AC122" s="34">
        <f>AC118+AC120</f>
        <v>400</v>
      </c>
      <c r="AD122" s="44">
        <f>AD118+AD120</f>
        <v>579</v>
      </c>
      <c r="AE122" s="40">
        <f>AE118</f>
        <v>150</v>
      </c>
      <c r="AF122" s="40">
        <f>AF118</f>
        <v>150</v>
      </c>
      <c r="AG122" s="40">
        <f>AG118</f>
        <v>150</v>
      </c>
      <c r="AH122" s="39">
        <f>+AH118+AH120</f>
        <v>96</v>
      </c>
      <c r="AI122" s="39">
        <f t="shared" ref="AI122:AM122" si="42">+AI118+AI120</f>
        <v>0</v>
      </c>
      <c r="AJ122" s="39">
        <f t="shared" si="42"/>
        <v>0</v>
      </c>
      <c r="AK122" s="39">
        <f t="shared" si="42"/>
        <v>96</v>
      </c>
      <c r="AL122" s="39">
        <f t="shared" si="42"/>
        <v>92</v>
      </c>
      <c r="AM122" s="39">
        <f t="shared" si="42"/>
        <v>94</v>
      </c>
      <c r="AN122" s="44">
        <f>AN118+AN120</f>
        <v>96</v>
      </c>
      <c r="AO122" s="35"/>
      <c r="AP122" s="56">
        <f t="shared" si="40"/>
        <v>1</v>
      </c>
      <c r="AQ122" s="368">
        <f>(L122+R122+X122+AD122+AK122)/H122</f>
        <v>1</v>
      </c>
      <c r="AR122" s="723"/>
      <c r="AS122" s="715"/>
      <c r="AT122" s="706"/>
      <c r="AU122" s="718"/>
      <c r="AV122" s="718"/>
      <c r="AW122" s="9"/>
    </row>
    <row r="123" spans="1:53" ht="16.5" customHeight="1" thickBot="1" x14ac:dyDescent="0.25">
      <c r="A123" s="810"/>
      <c r="B123" s="810"/>
      <c r="C123" s="836"/>
      <c r="D123" s="810"/>
      <c r="E123" s="759"/>
      <c r="F123" s="759"/>
      <c r="G123" s="19" t="s">
        <v>75</v>
      </c>
      <c r="H123" s="39">
        <f t="shared" si="38"/>
        <v>6472496135</v>
      </c>
      <c r="I123" s="35">
        <v>771115165</v>
      </c>
      <c r="J123" s="35">
        <v>771115165</v>
      </c>
      <c r="K123" s="35">
        <v>650000000</v>
      </c>
      <c r="L123" s="35">
        <v>520724732</v>
      </c>
      <c r="M123" s="35">
        <f>+M119+M121</f>
        <v>1357253875</v>
      </c>
      <c r="N123" s="35">
        <v>1421845508</v>
      </c>
      <c r="O123" s="35">
        <v>1418270275</v>
      </c>
      <c r="P123" s="35">
        <v>1416718059</v>
      </c>
      <c r="Q123" s="35">
        <v>1416718059</v>
      </c>
      <c r="R123" s="63">
        <v>1198286519</v>
      </c>
      <c r="S123" s="35">
        <v>1401641525</v>
      </c>
      <c r="T123" s="35">
        <v>1401641525</v>
      </c>
      <c r="U123" s="35">
        <v>1401641525</v>
      </c>
      <c r="V123" s="35">
        <v>1392165824</v>
      </c>
      <c r="W123" s="35">
        <v>1430265724</v>
      </c>
      <c r="X123" s="35">
        <v>1424021224</v>
      </c>
      <c r="Y123" s="35">
        <f>Y119+Y121</f>
        <v>1848668578</v>
      </c>
      <c r="Z123" s="35">
        <v>1848668578</v>
      </c>
      <c r="AA123" s="35">
        <f>AA119+AA121</f>
        <v>1848668578</v>
      </c>
      <c r="AB123" s="35">
        <f>+AB119+AB121</f>
        <v>1848668578</v>
      </c>
      <c r="AC123" s="35">
        <f>AC119+AC121</f>
        <v>2000596578</v>
      </c>
      <c r="AD123" s="37">
        <f>AD119+AD121</f>
        <v>1953222578</v>
      </c>
      <c r="AE123" s="35">
        <f>AE119+AE121</f>
        <v>1420999416</v>
      </c>
      <c r="AF123" s="35">
        <f>AF119+AF121</f>
        <v>1409241082</v>
      </c>
      <c r="AG123" s="35">
        <f>AG119+AG121</f>
        <v>1409241082</v>
      </c>
      <c r="AH123" s="92">
        <f>+AH119+AH121</f>
        <v>1376241082</v>
      </c>
      <c r="AI123" s="35"/>
      <c r="AJ123" s="35"/>
      <c r="AK123" s="37">
        <f>+AK119+AK121</f>
        <v>682646594</v>
      </c>
      <c r="AL123" s="37">
        <f>+AL119+AL121</f>
        <v>362455979</v>
      </c>
      <c r="AM123" s="35">
        <f>+AM119+AM121</f>
        <v>530706979</v>
      </c>
      <c r="AN123" s="37">
        <f>+AN119+AN121</f>
        <v>682646594</v>
      </c>
      <c r="AO123" s="35"/>
      <c r="AP123" s="56">
        <f t="shared" si="40"/>
        <v>0.49602253771407179</v>
      </c>
      <c r="AQ123" s="56">
        <f>(L123+R123+X123+AD123+AK123)/H123</f>
        <v>0.89283972156439151</v>
      </c>
      <c r="AR123" s="722"/>
      <c r="AS123" s="728"/>
      <c r="AT123" s="725"/>
      <c r="AU123" s="717"/>
      <c r="AV123" s="717"/>
      <c r="AW123" s="9"/>
    </row>
    <row r="124" spans="1:53" ht="16.5" customHeight="1" x14ac:dyDescent="0.2">
      <c r="A124" s="829" t="s">
        <v>244</v>
      </c>
      <c r="B124" s="808">
        <v>20</v>
      </c>
      <c r="C124" s="811" t="s">
        <v>245</v>
      </c>
      <c r="D124" s="815" t="s">
        <v>95</v>
      </c>
      <c r="E124" s="757">
        <v>447</v>
      </c>
      <c r="F124" s="757">
        <v>179</v>
      </c>
      <c r="G124" s="12" t="s">
        <v>43</v>
      </c>
      <c r="H124" s="43">
        <v>1</v>
      </c>
      <c r="I124" s="54"/>
      <c r="J124" s="54"/>
      <c r="K124" s="54"/>
      <c r="L124" s="54"/>
      <c r="M124" s="54"/>
      <c r="N124" s="54"/>
      <c r="O124" s="54"/>
      <c r="P124" s="54"/>
      <c r="Q124" s="54"/>
      <c r="R124" s="55"/>
      <c r="S124" s="47"/>
      <c r="T124" s="47"/>
      <c r="U124" s="47"/>
      <c r="V124" s="47"/>
      <c r="W124" s="47"/>
      <c r="X124" s="47"/>
      <c r="Y124" s="43">
        <v>1</v>
      </c>
      <c r="Z124" s="43">
        <v>1</v>
      </c>
      <c r="AA124" s="43">
        <v>1</v>
      </c>
      <c r="AB124" s="43">
        <v>1</v>
      </c>
      <c r="AC124" s="43">
        <v>1</v>
      </c>
      <c r="AD124" s="43">
        <v>0.95</v>
      </c>
      <c r="AE124" s="36">
        <v>1</v>
      </c>
      <c r="AF124" s="36">
        <v>1</v>
      </c>
      <c r="AG124" s="36">
        <v>1</v>
      </c>
      <c r="AH124" s="36">
        <v>1</v>
      </c>
      <c r="AI124" s="34"/>
      <c r="AJ124" s="34"/>
      <c r="AK124" s="58">
        <v>2.63E-2</v>
      </c>
      <c r="AL124" s="41">
        <v>0</v>
      </c>
      <c r="AM124" s="41">
        <v>0</v>
      </c>
      <c r="AN124" s="58">
        <v>2.63E-2</v>
      </c>
      <c r="AO124" s="35"/>
      <c r="AP124" s="56">
        <f>AK124/AH124</f>
        <v>2.63E-2</v>
      </c>
      <c r="AQ124" s="445">
        <v>0.48809999999999998</v>
      </c>
      <c r="AR124" s="721" t="s">
        <v>506</v>
      </c>
      <c r="AS124" s="710" t="s">
        <v>503</v>
      </c>
      <c r="AT124" s="710" t="s">
        <v>345</v>
      </c>
      <c r="AU124" s="710" t="s">
        <v>499</v>
      </c>
      <c r="AV124" s="710" t="s">
        <v>500</v>
      </c>
      <c r="AW124" s="9"/>
      <c r="AX124" s="9"/>
    </row>
    <row r="125" spans="1:53" ht="16.5" customHeight="1" x14ac:dyDescent="0.2">
      <c r="A125" s="809"/>
      <c r="B125" s="809"/>
      <c r="C125" s="812"/>
      <c r="D125" s="809"/>
      <c r="E125" s="758"/>
      <c r="F125" s="758"/>
      <c r="G125" s="11" t="s">
        <v>44</v>
      </c>
      <c r="H125" s="39">
        <f t="shared" si="38"/>
        <v>345992478</v>
      </c>
      <c r="I125" s="40"/>
      <c r="J125" s="40"/>
      <c r="K125" s="40"/>
      <c r="L125" s="40"/>
      <c r="M125" s="40"/>
      <c r="N125" s="40"/>
      <c r="O125" s="40"/>
      <c r="P125" s="40"/>
      <c r="Q125" s="40"/>
      <c r="R125" s="57"/>
      <c r="S125" s="40"/>
      <c r="T125" s="40"/>
      <c r="U125" s="40"/>
      <c r="V125" s="40"/>
      <c r="W125" s="40"/>
      <c r="X125" s="40"/>
      <c r="Y125" s="40">
        <v>126165000</v>
      </c>
      <c r="Z125" s="40">
        <v>126165000</v>
      </c>
      <c r="AA125" s="40">
        <v>126165000</v>
      </c>
      <c r="AB125" s="40">
        <v>226191078</v>
      </c>
      <c r="AC125" s="40">
        <v>235221145</v>
      </c>
      <c r="AD125" s="44">
        <v>111937478</v>
      </c>
      <c r="AE125" s="34">
        <v>234055000</v>
      </c>
      <c r="AF125" s="34">
        <v>234055000</v>
      </c>
      <c r="AG125" s="34">
        <v>234055000</v>
      </c>
      <c r="AH125" s="39">
        <v>234055000</v>
      </c>
      <c r="AI125" s="40"/>
      <c r="AJ125" s="40"/>
      <c r="AK125" s="44">
        <v>724267</v>
      </c>
      <c r="AL125" s="40">
        <v>0</v>
      </c>
      <c r="AM125" s="40">
        <v>0</v>
      </c>
      <c r="AN125" s="44">
        <v>724267</v>
      </c>
      <c r="AO125" s="35"/>
      <c r="AP125" s="56">
        <f>AK125/AH125</f>
        <v>3.0944307961803851E-3</v>
      </c>
      <c r="AQ125" s="56">
        <f>(L125+R125+X125+AD125+AK125)/H125</f>
        <v>0.32561905868947821</v>
      </c>
      <c r="AR125" s="726"/>
      <c r="AS125" s="725"/>
      <c r="AT125" s="725"/>
      <c r="AU125" s="725"/>
      <c r="AV125" s="725"/>
      <c r="AW125" s="9"/>
      <c r="AX125" s="9"/>
      <c r="AY125" s="9"/>
      <c r="AZ125" s="9"/>
      <c r="BA125" s="9"/>
    </row>
    <row r="126" spans="1:53" ht="16.5" customHeight="1" x14ac:dyDescent="0.2">
      <c r="A126" s="809"/>
      <c r="B126" s="809"/>
      <c r="C126" s="813"/>
      <c r="D126" s="809"/>
      <c r="E126" s="758"/>
      <c r="F126" s="758"/>
      <c r="G126" s="12" t="s">
        <v>49</v>
      </c>
      <c r="H126" s="60"/>
      <c r="I126" s="60"/>
      <c r="J126" s="60"/>
      <c r="K126" s="60"/>
      <c r="L126" s="60"/>
      <c r="M126" s="60"/>
      <c r="N126" s="60"/>
      <c r="O126" s="60"/>
      <c r="P126" s="60"/>
      <c r="Q126" s="60"/>
      <c r="R126" s="102"/>
      <c r="S126" s="60"/>
      <c r="T126" s="60"/>
      <c r="U126" s="60"/>
      <c r="V126" s="60"/>
      <c r="W126" s="60"/>
      <c r="X126" s="60"/>
      <c r="Y126" s="41">
        <v>0</v>
      </c>
      <c r="Z126" s="41">
        <v>0</v>
      </c>
      <c r="AA126" s="41">
        <v>0</v>
      </c>
      <c r="AB126" s="60"/>
      <c r="AC126" s="60"/>
      <c r="AD126" s="44"/>
      <c r="AE126" s="40"/>
      <c r="AF126" s="40"/>
      <c r="AG126" s="40"/>
      <c r="AH126" s="39"/>
      <c r="AI126" s="60"/>
      <c r="AJ126" s="60"/>
      <c r="AK126" s="44"/>
      <c r="AL126" s="58"/>
      <c r="AM126" s="41"/>
      <c r="AN126" s="44"/>
      <c r="AO126" s="35"/>
      <c r="AP126" s="56"/>
      <c r="AQ126" s="59"/>
      <c r="AR126" s="709"/>
      <c r="AS126" s="706"/>
      <c r="AT126" s="706"/>
      <c r="AU126" s="706"/>
      <c r="AV126" s="706"/>
      <c r="AW126" s="9"/>
    </row>
    <row r="127" spans="1:53" ht="16.5" customHeight="1" x14ac:dyDescent="0.2">
      <c r="A127" s="809"/>
      <c r="B127" s="809"/>
      <c r="C127" s="813"/>
      <c r="D127" s="809"/>
      <c r="E127" s="758"/>
      <c r="F127" s="758"/>
      <c r="G127" s="11" t="s">
        <v>67</v>
      </c>
      <c r="H127" s="60"/>
      <c r="I127" s="60"/>
      <c r="J127" s="60"/>
      <c r="K127" s="60"/>
      <c r="L127" s="60"/>
      <c r="M127" s="60"/>
      <c r="N127" s="60"/>
      <c r="O127" s="60"/>
      <c r="P127" s="60"/>
      <c r="Q127" s="60"/>
      <c r="R127" s="102"/>
      <c r="S127" s="60"/>
      <c r="T127" s="60"/>
      <c r="U127" s="60"/>
      <c r="V127" s="60"/>
      <c r="W127" s="60"/>
      <c r="X127" s="60"/>
      <c r="Y127" s="41">
        <v>0</v>
      </c>
      <c r="Z127" s="41">
        <v>0</v>
      </c>
      <c r="AA127" s="41">
        <v>0</v>
      </c>
      <c r="AB127" s="60"/>
      <c r="AC127" s="60"/>
      <c r="AD127" s="41"/>
      <c r="AE127" s="34"/>
      <c r="AF127" s="34"/>
      <c r="AG127" s="34"/>
      <c r="AH127" s="39"/>
      <c r="AI127" s="60"/>
      <c r="AJ127" s="60"/>
      <c r="AK127" s="44"/>
      <c r="AL127" s="40"/>
      <c r="AM127" s="40"/>
      <c r="AN127" s="44"/>
      <c r="AO127" s="35"/>
      <c r="AP127" s="56"/>
      <c r="AQ127" s="41"/>
      <c r="AR127" s="726"/>
      <c r="AS127" s="725"/>
      <c r="AT127" s="725"/>
      <c r="AU127" s="725"/>
      <c r="AV127" s="725"/>
      <c r="AW127" s="9"/>
    </row>
    <row r="128" spans="1:53" ht="16.5" customHeight="1" x14ac:dyDescent="0.2">
      <c r="A128" s="809"/>
      <c r="B128" s="809"/>
      <c r="C128" s="813"/>
      <c r="D128" s="809"/>
      <c r="E128" s="758"/>
      <c r="F128" s="758"/>
      <c r="G128" s="12" t="s">
        <v>69</v>
      </c>
      <c r="H128" s="43">
        <v>1</v>
      </c>
      <c r="I128" s="47"/>
      <c r="J128" s="47"/>
      <c r="K128" s="47"/>
      <c r="L128" s="47"/>
      <c r="M128" s="47"/>
      <c r="N128" s="47"/>
      <c r="O128" s="47"/>
      <c r="P128" s="47"/>
      <c r="Q128" s="47"/>
      <c r="R128" s="62"/>
      <c r="S128" s="47"/>
      <c r="T128" s="47"/>
      <c r="U128" s="47"/>
      <c r="V128" s="47"/>
      <c r="W128" s="47"/>
      <c r="X128" s="47"/>
      <c r="Y128" s="43">
        <v>1</v>
      </c>
      <c r="Z128" s="43">
        <v>1</v>
      </c>
      <c r="AA128" s="43">
        <v>1</v>
      </c>
      <c r="AB128" s="43">
        <v>1</v>
      </c>
      <c r="AC128" s="43">
        <v>1</v>
      </c>
      <c r="AD128" s="43">
        <v>0.95</v>
      </c>
      <c r="AE128" s="36">
        <v>1</v>
      </c>
      <c r="AF128" s="36">
        <v>1</v>
      </c>
      <c r="AG128" s="36">
        <v>1</v>
      </c>
      <c r="AH128" s="36">
        <v>1</v>
      </c>
      <c r="AI128" s="34"/>
      <c r="AJ128" s="34"/>
      <c r="AK128" s="58">
        <f>AK124+AK126</f>
        <v>2.63E-2</v>
      </c>
      <c r="AL128" s="41">
        <v>0</v>
      </c>
      <c r="AM128" s="41">
        <v>0</v>
      </c>
      <c r="AN128" s="58">
        <v>2.63E-2</v>
      </c>
      <c r="AO128" s="35"/>
      <c r="AP128" s="56">
        <f>AK128/AH128</f>
        <v>2.63E-2</v>
      </c>
      <c r="AQ128" s="445">
        <v>0.48809999999999998</v>
      </c>
      <c r="AR128" s="709"/>
      <c r="AS128" s="706"/>
      <c r="AT128" s="706"/>
      <c r="AU128" s="706"/>
      <c r="AV128" s="706"/>
      <c r="AW128" s="9"/>
    </row>
    <row r="129" spans="1:49" ht="16.5" customHeight="1" x14ac:dyDescent="0.2">
      <c r="A129" s="810"/>
      <c r="B129" s="810"/>
      <c r="C129" s="814"/>
      <c r="D129" s="810"/>
      <c r="E129" s="759"/>
      <c r="F129" s="759"/>
      <c r="G129" s="11" t="s">
        <v>75</v>
      </c>
      <c r="H129" s="39">
        <f t="shared" ref="H129" si="43">L129+R129+X129+AD129+AH129</f>
        <v>345992478</v>
      </c>
      <c r="I129" s="40"/>
      <c r="J129" s="40"/>
      <c r="K129" s="40"/>
      <c r="L129" s="40"/>
      <c r="M129" s="40"/>
      <c r="N129" s="40"/>
      <c r="O129" s="40"/>
      <c r="P129" s="40"/>
      <c r="Q129" s="40"/>
      <c r="R129" s="57"/>
      <c r="S129" s="40"/>
      <c r="T129" s="40"/>
      <c r="U129" s="40"/>
      <c r="V129" s="40"/>
      <c r="W129" s="40"/>
      <c r="X129" s="40"/>
      <c r="Y129" s="35">
        <v>126165000</v>
      </c>
      <c r="Z129" s="35">
        <v>126165000</v>
      </c>
      <c r="AA129" s="35">
        <v>126165000</v>
      </c>
      <c r="AB129" s="35">
        <f>+AB125</f>
        <v>226191078</v>
      </c>
      <c r="AC129" s="40">
        <f>AC125</f>
        <v>235221145</v>
      </c>
      <c r="AD129" s="37">
        <f>AD125</f>
        <v>111937478</v>
      </c>
      <c r="AE129" s="91">
        <f>AE125+AE127</f>
        <v>234055000</v>
      </c>
      <c r="AF129" s="91">
        <f>AF125+AF127</f>
        <v>234055000</v>
      </c>
      <c r="AG129" s="91">
        <f>AG125+AG127</f>
        <v>234055000</v>
      </c>
      <c r="AH129" s="92">
        <f>+AH125</f>
        <v>234055000</v>
      </c>
      <c r="AI129" s="40"/>
      <c r="AJ129" s="40"/>
      <c r="AK129" s="37">
        <f>+AK125</f>
        <v>724267</v>
      </c>
      <c r="AL129" s="40">
        <v>0</v>
      </c>
      <c r="AM129" s="35">
        <v>0</v>
      </c>
      <c r="AN129" s="37">
        <f>+AN125</f>
        <v>724267</v>
      </c>
      <c r="AO129" s="35"/>
      <c r="AP129" s="56">
        <f>AK129/AH129</f>
        <v>3.0944307961803851E-3</v>
      </c>
      <c r="AQ129" s="56">
        <f>(L129+R129+X129+AD129+AK129)/H129</f>
        <v>0.32561905868947821</v>
      </c>
      <c r="AR129" s="830"/>
      <c r="AS129" s="759"/>
      <c r="AT129" s="725"/>
      <c r="AU129" s="759"/>
      <c r="AV129" s="759"/>
      <c r="AW129" s="9"/>
    </row>
    <row r="130" spans="1:49" ht="16.5" customHeight="1" x14ac:dyDescent="0.2">
      <c r="A130" s="842" t="s">
        <v>247</v>
      </c>
      <c r="B130" s="843"/>
      <c r="C130" s="844"/>
      <c r="D130" s="843"/>
      <c r="E130" s="843"/>
      <c r="F130" s="845"/>
      <c r="G130" s="10" t="s">
        <v>44</v>
      </c>
      <c r="H130" s="92">
        <f>H125+H119+H113+H107+H101+H89+H83+H77+H71+H65+H59+H53+H47+H41+H35+H29+H23+H17+H11+H95</f>
        <v>98099914783.200012</v>
      </c>
      <c r="I130" s="93">
        <v>15769338165.004286</v>
      </c>
      <c r="J130" s="93">
        <v>15769338165.004286</v>
      </c>
      <c r="K130" s="93">
        <v>15676402912</v>
      </c>
      <c r="L130" s="93">
        <v>13874554582</v>
      </c>
      <c r="M130" s="93">
        <f>M11+M17+M23+M29+M35+M41+M47+M53+M59+M65+M71+M77+M83+M89+M95+M101+M107+M113+M119</f>
        <v>17658434434</v>
      </c>
      <c r="N130" s="93">
        <f t="shared" ref="N130:S130" si="44">N11+N17+N23+N29+N35+N41+N47+N53+N59+N65+N71+N77+N83+N89+N95+N101+N107+N113+N119</f>
        <v>17839689000</v>
      </c>
      <c r="O130" s="93">
        <f t="shared" si="44"/>
        <v>17839689000</v>
      </c>
      <c r="P130" s="93">
        <f t="shared" si="44"/>
        <v>17803825627</v>
      </c>
      <c r="Q130" s="93">
        <f t="shared" si="44"/>
        <v>17658434434</v>
      </c>
      <c r="R130" s="93">
        <f t="shared" si="44"/>
        <v>16614836856</v>
      </c>
      <c r="S130" s="93">
        <f t="shared" si="44"/>
        <v>25175392000</v>
      </c>
      <c r="T130" s="94">
        <v>25175392000</v>
      </c>
      <c r="U130" s="94">
        <v>25175392000</v>
      </c>
      <c r="V130" s="94">
        <v>25175392000</v>
      </c>
      <c r="W130" s="94">
        <v>24895023863</v>
      </c>
      <c r="X130" s="94">
        <f>X11+X17+X23+X29+X35+X41+X47+X53+X59+X65+X71+X77+X83+X89+X95+X101+X107+X113+X119</f>
        <v>23906201640</v>
      </c>
      <c r="Y130" s="49">
        <f>Y11+Y17+Y23+Y29+Y35+Y41+Y47+Y53+Y59+Y65+Y71+Y77+Y83+Y89+Y95+Y101+Y107+Y113+Y119+Y125</f>
        <v>29506798000</v>
      </c>
      <c r="Z130" s="49">
        <f t="shared" ref="Z130:AD130" si="45">Z11+Z17+Z23+Z29+Z35+Z41+Z47+Z53+Z59+Z65+Z71+Z77+Z83+Z89+Z95+Z101+Z107+Z113+Z119+Z125</f>
        <v>29506798000</v>
      </c>
      <c r="AA130" s="49">
        <f t="shared" si="45"/>
        <v>29506798000</v>
      </c>
      <c r="AB130" s="49">
        <f t="shared" si="45"/>
        <v>27611613500</v>
      </c>
      <c r="AC130" s="49">
        <f t="shared" si="45"/>
        <v>27725985265</v>
      </c>
      <c r="AD130" s="49">
        <f t="shared" si="45"/>
        <v>25328028873</v>
      </c>
      <c r="AE130" s="49">
        <f>AE11+AE17+AE23+AE29+AE35+AE41+AE47+AE53+AE59+AE65+AE71+AE77+AE83+AE89+AE95+AE101+AE107+AE113+AE119+AE125</f>
        <v>19884055000</v>
      </c>
      <c r="AF130" s="49">
        <f>AF11+AF17+AF23+AF29+AF35+AF41+AF47+AF53+AF59+AF65+AF71+AF77+AF83+AF89+AF95+AF101+AF107+AF113+AF119+AF125</f>
        <v>19884055000</v>
      </c>
      <c r="AG130" s="49">
        <f>AG11+AG17+AG23+AG29+AG35+AG41+AG47+AG53+AG59+AG65+AG71+AG77+AG83+AG89+AG95+AG101+AG107+AG113+AG119+AG125</f>
        <v>19884055000</v>
      </c>
      <c r="AH130" s="49">
        <f t="shared" ref="AH130:AN130" si="46">AH11+AH17+AH23+AH29+AH35+AH41+AH47+AH53+AH59+AH65+AH71+AH77+AH83+AH89+AH95+AH101+AH107+AH113+AH119+AH125</f>
        <v>18376292833</v>
      </c>
      <c r="AI130" s="49">
        <f t="shared" si="46"/>
        <v>0</v>
      </c>
      <c r="AJ130" s="49">
        <f t="shared" si="46"/>
        <v>0</v>
      </c>
      <c r="AK130" s="49">
        <f t="shared" si="46"/>
        <v>5098961591</v>
      </c>
      <c r="AL130" s="49">
        <f t="shared" si="46"/>
        <v>2005383921</v>
      </c>
      <c r="AM130" s="49">
        <f>+AM11+AM17+AM23+AM29+AM35+AM41+AM47+AM53+AM59+AM65+AM71+AM77+AM83+AM89+AM95+AM101+AM107+AM113+AM119+AM125</f>
        <v>4009458910</v>
      </c>
      <c r="AN130" s="49">
        <f t="shared" si="46"/>
        <v>5098961591</v>
      </c>
      <c r="AO130" s="49"/>
      <c r="AP130" s="64">
        <f>AK130/AH130</f>
        <v>0.2774749856969696</v>
      </c>
      <c r="AQ130" s="1182"/>
      <c r="AR130" s="1183"/>
      <c r="AS130" s="1183"/>
      <c r="AT130" s="1183"/>
      <c r="AU130" s="1183"/>
      <c r="AV130" s="1184"/>
      <c r="AW130" s="9"/>
    </row>
    <row r="131" spans="1:49" ht="16.5" customHeight="1" x14ac:dyDescent="0.2">
      <c r="A131" s="764"/>
      <c r="B131" s="765"/>
      <c r="C131" s="765"/>
      <c r="D131" s="765"/>
      <c r="E131" s="765"/>
      <c r="F131" s="767"/>
      <c r="G131" s="11" t="s">
        <v>67</v>
      </c>
      <c r="H131" s="92"/>
      <c r="I131" s="95">
        <v>0</v>
      </c>
      <c r="J131" s="95">
        <v>0</v>
      </c>
      <c r="K131" s="95">
        <v>0</v>
      </c>
      <c r="L131" s="96"/>
      <c r="M131" s="97">
        <f>M13+M19+M25+M31+M37+M43+M49+M55+M61+M67+M73+M79+M85+M91+M97+M103+M109+M115+M121</f>
        <v>9503180376.3999996</v>
      </c>
      <c r="N131" s="97">
        <v>9503180376.3999996</v>
      </c>
      <c r="O131" s="37">
        <v>9482524955</v>
      </c>
      <c r="P131" s="37">
        <v>9472140317</v>
      </c>
      <c r="Q131" s="37">
        <v>9472140317</v>
      </c>
      <c r="R131" s="98">
        <v>8952673816.4000015</v>
      </c>
      <c r="S131" s="37">
        <f>S13+S19+S25+S31+S37+S43+S49+S55+S61+S67+S73+S79+S85+S91+S97+S103+S109+S115+S121</f>
        <v>4112815256</v>
      </c>
      <c r="T131" s="37">
        <f>T121+T115+T109+T103+T97+T91+T85+T79+T73+T67+T61+T55+T49+T43+T37+T31+T25+T19+T13</f>
        <v>4043344464</v>
      </c>
      <c r="U131" s="50">
        <f t="shared" ref="U131:AE131" si="47">+U13+U19+U25+U31+U37+U43+U49+U55+U61+U67+U73+U79+U85+U91+U97+U103+U109+U115+U121</f>
        <v>3832538891</v>
      </c>
      <c r="V131" s="50">
        <f t="shared" si="47"/>
        <v>3688847523</v>
      </c>
      <c r="W131" s="50">
        <f t="shared" si="47"/>
        <v>3605753122</v>
      </c>
      <c r="X131" s="50">
        <f t="shared" si="47"/>
        <v>3315774777</v>
      </c>
      <c r="Y131" s="50">
        <f t="shared" si="47"/>
        <v>5767237914</v>
      </c>
      <c r="Z131" s="50">
        <f t="shared" si="47"/>
        <v>5782374052</v>
      </c>
      <c r="AA131" s="50">
        <f t="shared" si="47"/>
        <v>5767237914</v>
      </c>
      <c r="AB131" s="50">
        <f>+AB13+AB19+AB25+AB31+AB37+AB43+AB49+AB55+AB61+AB67+AB73+AB79+AB85+AB91+AB97+AB103+AB109+AB115+AB121</f>
        <v>5675716271</v>
      </c>
      <c r="AC131" s="50">
        <f t="shared" si="47"/>
        <v>5675716271</v>
      </c>
      <c r="AD131" s="50">
        <f>+AD13+AD19+AD25+AD31+AD37+AD43+AD49+AD55+AD61+AD67+AD73+AD79+AD85+AD91+AD97+AD103+AD109+AD115+AD121</f>
        <v>5311173571</v>
      </c>
      <c r="AE131" s="49">
        <f t="shared" si="47"/>
        <v>7016474867</v>
      </c>
      <c r="AF131" s="49">
        <f>+AF13+AF19+AF25+AF31+AF37+AF43+AF49+AF55+AF61+AF67+AF73+AF79+AF85+AF91+AF97+AF103+AF109+AF115+AF121</f>
        <v>6956918999</v>
      </c>
      <c r="AG131" s="49">
        <f>+AG13+AG19+AG25+AG31+AG37+AG43+AG49+AG55+AG61+AG67+AG73+AG79+AG85+AG91+AG97+AG103+AG109+AG115+AG121</f>
        <v>6940559799</v>
      </c>
      <c r="AH131" s="49">
        <f>+AH13+AH19+AH25+AH31+AH37+AH43+AH49+AH55+AH61+AH67+AH73+AH79+AH85+AH91+AH97+AH103+AH109+AH115+AH121</f>
        <v>6931292234</v>
      </c>
      <c r="AI131" s="50">
        <f t="shared" ref="AI131:AN131" si="48">+AI13+AI19+AI25+AI31+AI37+AI43+AI49+AI55+AI61+AI67+AI73+AI79+AI85+AI91+AI97+AI103+AI109+AI115+AI121</f>
        <v>0</v>
      </c>
      <c r="AJ131" s="50">
        <f t="shared" si="48"/>
        <v>0</v>
      </c>
      <c r="AK131" s="50">
        <f t="shared" si="48"/>
        <v>4918235360</v>
      </c>
      <c r="AL131" s="49">
        <f t="shared" si="48"/>
        <v>3970462567</v>
      </c>
      <c r="AM131" s="49">
        <f t="shared" si="48"/>
        <v>4545421575</v>
      </c>
      <c r="AN131" s="50">
        <f t="shared" si="48"/>
        <v>4918235360</v>
      </c>
      <c r="AO131" s="35"/>
      <c r="AP131" s="64">
        <f>AK131/AH131</f>
        <v>0.70956975899452457</v>
      </c>
      <c r="AQ131" s="1185"/>
      <c r="AR131" s="1186"/>
      <c r="AS131" s="1186"/>
      <c r="AT131" s="1186"/>
      <c r="AU131" s="1186"/>
      <c r="AV131" s="1187"/>
      <c r="AW131" s="1"/>
    </row>
    <row r="132" spans="1:49" ht="16.5" customHeight="1" thickBot="1" x14ac:dyDescent="0.25">
      <c r="A132" s="768"/>
      <c r="B132" s="769"/>
      <c r="C132" s="769"/>
      <c r="D132" s="769"/>
      <c r="E132" s="769"/>
      <c r="F132" s="771"/>
      <c r="G132" s="30" t="s">
        <v>247</v>
      </c>
      <c r="H132" s="99">
        <f>H130+H131</f>
        <v>98099914783.200012</v>
      </c>
      <c r="I132" s="94">
        <v>15769338165.004286</v>
      </c>
      <c r="J132" s="94">
        <v>15769338165.004286</v>
      </c>
      <c r="K132" s="94">
        <v>15676402912</v>
      </c>
      <c r="L132" s="94">
        <v>13874554582</v>
      </c>
      <c r="M132" s="94">
        <f>M130+M131</f>
        <v>27161614810.400002</v>
      </c>
      <c r="N132" s="94">
        <v>27342869376.400002</v>
      </c>
      <c r="O132" s="94">
        <v>27322213955</v>
      </c>
      <c r="P132" s="94">
        <v>27275965944</v>
      </c>
      <c r="Q132" s="94">
        <v>27275965944</v>
      </c>
      <c r="R132" s="100">
        <v>25567510672.400002</v>
      </c>
      <c r="S132" s="94">
        <v>29288207166</v>
      </c>
      <c r="T132" s="94">
        <v>29288207166</v>
      </c>
      <c r="U132" s="94">
        <f>+U130+U131</f>
        <v>29007930891</v>
      </c>
      <c r="V132" s="94">
        <f>+V130+V131</f>
        <v>28864239523</v>
      </c>
      <c r="W132" s="94">
        <f>+W130+W131</f>
        <v>28500776985</v>
      </c>
      <c r="X132" s="94">
        <f>+X130+X131</f>
        <v>27221976417</v>
      </c>
      <c r="Y132" s="49">
        <f>Y130+Y131</f>
        <v>35274035914</v>
      </c>
      <c r="Z132" s="49">
        <f>Z130+Z131</f>
        <v>35289172052</v>
      </c>
      <c r="AA132" s="49">
        <f>AA130+AA131</f>
        <v>35274035914</v>
      </c>
      <c r="AB132" s="49">
        <f>AB130+AB131</f>
        <v>33287329771</v>
      </c>
      <c r="AC132" s="49">
        <f>AC130+AC131</f>
        <v>33401701536</v>
      </c>
      <c r="AD132" s="37">
        <f>+AD130+AD131</f>
        <v>30639202444</v>
      </c>
      <c r="AE132" s="49">
        <f>AE130+AE131</f>
        <v>26900529867</v>
      </c>
      <c r="AF132" s="49">
        <f>AF130+AF131</f>
        <v>26840973999</v>
      </c>
      <c r="AG132" s="49">
        <f>AG130+AG131</f>
        <v>26824614799</v>
      </c>
      <c r="AH132" s="49">
        <f>AH130+AH131</f>
        <v>25307585067</v>
      </c>
      <c r="AI132" s="49">
        <v>0</v>
      </c>
      <c r="AJ132" s="49">
        <v>0</v>
      </c>
      <c r="AK132" s="49">
        <f>AK130+AK131</f>
        <v>10017196951</v>
      </c>
      <c r="AL132" s="49">
        <f>+AL130+AL131</f>
        <v>5975846488</v>
      </c>
      <c r="AM132" s="49">
        <f>+AM130+AM131</f>
        <v>8554880485</v>
      </c>
      <c r="AN132" s="49">
        <f>AN130+AN131</f>
        <v>10017196951</v>
      </c>
      <c r="AO132" s="49"/>
      <c r="AP132" s="64">
        <f>AK132/AH132</f>
        <v>0.3958179701650788</v>
      </c>
      <c r="AQ132" s="1188"/>
      <c r="AR132" s="1189"/>
      <c r="AS132" s="1189"/>
      <c r="AT132" s="1189"/>
      <c r="AU132" s="1189"/>
      <c r="AV132" s="1190"/>
      <c r="AW132" s="1"/>
    </row>
    <row r="133" spans="1:49" ht="16.5" customHeight="1" x14ac:dyDescent="0.2">
      <c r="A133" s="1"/>
      <c r="B133" s="1"/>
      <c r="D133" s="1"/>
      <c r="E133" s="1"/>
      <c r="F133" s="1"/>
      <c r="G133" s="1"/>
      <c r="H133" s="1"/>
      <c r="I133" s="1"/>
      <c r="J133" s="1"/>
      <c r="K133" s="1"/>
      <c r="L133" s="51"/>
      <c r="M133" s="1"/>
      <c r="N133" s="1"/>
      <c r="O133" s="1"/>
      <c r="P133" s="1"/>
      <c r="Q133" s="1"/>
      <c r="R133" s="51"/>
      <c r="S133" s="1"/>
      <c r="T133" s="1"/>
      <c r="U133" s="1"/>
      <c r="V133" s="1"/>
      <c r="W133" s="1"/>
      <c r="X133" s="51"/>
      <c r="Y133" s="1"/>
      <c r="Z133" s="1"/>
      <c r="AA133" s="1"/>
      <c r="AB133" s="1"/>
      <c r="AC133" s="1"/>
      <c r="AD133" s="51"/>
      <c r="AE133" s="51"/>
      <c r="AF133" s="51"/>
      <c r="AG133" s="51"/>
      <c r="AH133" s="1"/>
      <c r="AI133" s="1"/>
      <c r="AJ133" s="1"/>
      <c r="AK133" s="1"/>
      <c r="AM133" s="51"/>
      <c r="AN133" s="51"/>
      <c r="AO133" s="9"/>
      <c r="AP133" s="1"/>
      <c r="AQ133" s="1"/>
      <c r="AS133" s="31"/>
      <c r="AT133" s="13"/>
      <c r="AU133" s="31"/>
      <c r="AV133" s="1"/>
      <c r="AW133" s="1"/>
    </row>
    <row r="134" spans="1:49" ht="16.5" customHeight="1" x14ac:dyDescent="0.2">
      <c r="A134" s="1"/>
      <c r="B134" s="1"/>
      <c r="D134" s="1"/>
      <c r="E134" s="1"/>
      <c r="F134" s="1"/>
      <c r="G134" s="1"/>
      <c r="H134" s="32" t="s">
        <v>157</v>
      </c>
      <c r="I134" s="29"/>
      <c r="J134" s="29"/>
      <c r="K134" s="29"/>
      <c r="L134" s="281"/>
      <c r="M134" s="29"/>
      <c r="N134" s="29"/>
      <c r="O134" s="29"/>
      <c r="P134" s="1"/>
      <c r="Q134" s="1"/>
      <c r="R134" s="51"/>
      <c r="S134" s="1"/>
      <c r="T134" s="1"/>
      <c r="U134" s="1"/>
      <c r="V134" s="1"/>
      <c r="W134" s="1"/>
      <c r="X134" s="51"/>
      <c r="Y134" s="1"/>
      <c r="Z134" s="1"/>
      <c r="AA134" s="1"/>
      <c r="AB134" s="1"/>
      <c r="AC134" s="1"/>
      <c r="AD134" s="51"/>
      <c r="AE134" s="51"/>
      <c r="AF134" s="51"/>
      <c r="AG134" s="51"/>
      <c r="AH134" s="307"/>
      <c r="AI134" s="1"/>
      <c r="AJ134" s="1"/>
      <c r="AK134" s="1"/>
      <c r="AM134" s="51"/>
      <c r="AN134" s="51"/>
      <c r="AO134" s="9"/>
      <c r="AP134" s="1"/>
      <c r="AQ134" s="1"/>
      <c r="AS134" s="31"/>
      <c r="AT134" s="13"/>
      <c r="AU134" s="31"/>
      <c r="AV134" s="1"/>
      <c r="AW134" s="1"/>
    </row>
    <row r="135" spans="1:49" ht="16.5" customHeight="1" x14ac:dyDescent="0.2">
      <c r="A135" s="1"/>
      <c r="B135" s="1"/>
      <c r="D135" s="1"/>
      <c r="E135" s="1"/>
      <c r="F135" s="1"/>
      <c r="G135" s="1"/>
      <c r="H135" s="33" t="s">
        <v>158</v>
      </c>
      <c r="I135" s="831" t="s">
        <v>159</v>
      </c>
      <c r="J135" s="775"/>
      <c r="K135" s="775"/>
      <c r="L135" s="832"/>
      <c r="M135" s="833" t="s">
        <v>160</v>
      </c>
      <c r="N135" s="775"/>
      <c r="O135" s="832"/>
      <c r="P135" s="1"/>
      <c r="Q135" s="1"/>
      <c r="R135" s="51"/>
      <c r="S135" s="1"/>
      <c r="T135" s="1"/>
      <c r="U135" s="1"/>
      <c r="V135" s="1"/>
      <c r="W135" s="1"/>
      <c r="X135" s="51"/>
      <c r="Y135" s="1"/>
      <c r="Z135" s="1"/>
      <c r="AA135" s="1"/>
      <c r="AB135" s="1"/>
      <c r="AC135" s="1"/>
      <c r="AD135" s="51"/>
      <c r="AE135" s="51"/>
      <c r="AF135" s="51"/>
      <c r="AG135" s="51"/>
      <c r="AH135" s="1"/>
      <c r="AI135" s="1"/>
      <c r="AJ135" s="1"/>
      <c r="AK135" s="1"/>
      <c r="AM135" s="51"/>
      <c r="AN135" s="51"/>
      <c r="AO135" s="9"/>
      <c r="AP135" s="1"/>
      <c r="AQ135" s="1"/>
      <c r="AS135" s="31"/>
      <c r="AT135" s="13"/>
      <c r="AU135" s="31"/>
      <c r="AV135" s="1"/>
      <c r="AW135" s="1"/>
    </row>
    <row r="136" spans="1:49" ht="16.5" customHeight="1" x14ac:dyDescent="0.2">
      <c r="A136" s="1"/>
      <c r="B136" s="1"/>
      <c r="D136" s="1"/>
      <c r="E136" s="1"/>
      <c r="F136" s="1"/>
      <c r="G136" s="1"/>
      <c r="H136" s="18">
        <v>11</v>
      </c>
      <c r="I136" s="840" t="s">
        <v>161</v>
      </c>
      <c r="J136" s="775"/>
      <c r="K136" s="775"/>
      <c r="L136" s="832"/>
      <c r="M136" s="841" t="s">
        <v>163</v>
      </c>
      <c r="N136" s="775"/>
      <c r="O136" s="832"/>
      <c r="P136" s="1"/>
      <c r="Q136" s="1"/>
      <c r="R136" s="51"/>
      <c r="S136" s="1"/>
      <c r="T136" s="1"/>
      <c r="U136" s="1"/>
      <c r="V136" s="1"/>
      <c r="W136" s="1"/>
      <c r="X136" s="51"/>
      <c r="Y136" s="1"/>
      <c r="Z136" s="1"/>
      <c r="AA136" s="1"/>
      <c r="AB136" s="1"/>
      <c r="AC136" s="1"/>
      <c r="AD136" s="51"/>
      <c r="AE136" s="51"/>
      <c r="AF136" s="51"/>
      <c r="AG136" s="51"/>
      <c r="AH136" s="1"/>
      <c r="AI136" s="1"/>
      <c r="AJ136" s="1"/>
      <c r="AK136" s="1"/>
      <c r="AM136" s="51"/>
      <c r="AN136" s="51"/>
      <c r="AO136" s="9"/>
      <c r="AP136" s="1"/>
      <c r="AQ136" s="1"/>
      <c r="AS136" s="31"/>
      <c r="AT136" s="13"/>
      <c r="AU136" s="31"/>
      <c r="AV136" s="1"/>
      <c r="AW136" s="1"/>
    </row>
    <row r="137" spans="1:49" ht="16.5" customHeight="1" x14ac:dyDescent="0.2">
      <c r="A137" s="1"/>
      <c r="B137" s="1"/>
      <c r="D137" s="1"/>
      <c r="E137" s="1"/>
      <c r="F137" s="1"/>
      <c r="G137" s="1"/>
      <c r="H137" s="1"/>
      <c r="I137" s="1"/>
      <c r="J137" s="1"/>
      <c r="K137" s="1"/>
      <c r="L137" s="51"/>
      <c r="M137" s="1"/>
      <c r="N137" s="1"/>
      <c r="O137" s="1"/>
      <c r="P137" s="1"/>
      <c r="Q137" s="1"/>
      <c r="R137" s="51"/>
      <c r="S137" s="1"/>
      <c r="T137" s="1"/>
      <c r="U137" s="1"/>
      <c r="V137" s="1"/>
      <c r="W137" s="1"/>
      <c r="X137" s="51"/>
      <c r="Y137" s="1"/>
      <c r="Z137" s="1"/>
      <c r="AA137" s="1"/>
      <c r="AB137" s="1"/>
      <c r="AC137" s="1"/>
      <c r="AD137" s="51"/>
      <c r="AE137" s="51"/>
      <c r="AF137" s="51"/>
      <c r="AG137" s="51"/>
      <c r="AH137" s="1"/>
      <c r="AI137" s="1"/>
      <c r="AJ137" s="1"/>
      <c r="AK137" s="1"/>
      <c r="AM137" s="51"/>
      <c r="AN137" s="51"/>
      <c r="AO137" s="9"/>
      <c r="AP137" s="1"/>
      <c r="AQ137" s="1"/>
      <c r="AS137" s="31"/>
      <c r="AT137" s="13"/>
      <c r="AU137" s="31"/>
      <c r="AV137" s="1"/>
      <c r="AW137" s="1"/>
    </row>
    <row r="138" spans="1:49" ht="16.5" customHeight="1" x14ac:dyDescent="0.2">
      <c r="A138" s="1"/>
      <c r="B138" s="1"/>
      <c r="D138" s="1"/>
      <c r="E138" s="1"/>
      <c r="F138" s="1"/>
      <c r="G138" s="1"/>
      <c r="H138" s="1"/>
      <c r="I138" s="1"/>
      <c r="J138" s="1"/>
      <c r="K138" s="1"/>
      <c r="L138" s="51"/>
      <c r="M138" s="1"/>
      <c r="N138" s="1"/>
      <c r="O138" s="1"/>
      <c r="P138" s="1"/>
      <c r="Q138" s="1"/>
      <c r="R138" s="282"/>
      <c r="S138" s="1"/>
      <c r="T138" s="1"/>
      <c r="U138" s="1"/>
      <c r="V138" s="1"/>
      <c r="W138" s="1"/>
      <c r="X138" s="51"/>
      <c r="Y138" s="1"/>
      <c r="Z138" s="1"/>
      <c r="AA138" s="1"/>
      <c r="AB138" s="1"/>
      <c r="AC138" s="1"/>
      <c r="AD138" s="51"/>
      <c r="AE138" s="51"/>
      <c r="AF138" s="51"/>
      <c r="AG138" s="51"/>
      <c r="AH138" s="1"/>
      <c r="AI138" s="1"/>
      <c r="AJ138" s="1"/>
      <c r="AK138" s="1"/>
      <c r="AM138" s="51"/>
      <c r="AN138" s="51"/>
      <c r="AO138" s="9"/>
      <c r="AP138" s="1"/>
      <c r="AQ138" s="1"/>
      <c r="AS138" s="31"/>
      <c r="AT138" s="13"/>
      <c r="AU138" s="31"/>
      <c r="AV138" s="1"/>
      <c r="AW138" s="1"/>
    </row>
    <row r="139" spans="1:49" ht="16.5" customHeight="1" x14ac:dyDescent="0.2">
      <c r="A139" s="1"/>
      <c r="B139" s="1"/>
      <c r="D139" s="1"/>
      <c r="E139" s="1"/>
      <c r="F139" s="1"/>
      <c r="G139" s="1"/>
      <c r="H139" s="1"/>
      <c r="I139" s="1"/>
      <c r="J139" s="1"/>
      <c r="K139" s="1"/>
      <c r="L139" s="51"/>
      <c r="M139" s="1"/>
      <c r="N139" s="1"/>
      <c r="O139" s="1"/>
      <c r="P139" s="1"/>
      <c r="Q139" s="1"/>
      <c r="R139" s="51"/>
      <c r="S139" s="1"/>
      <c r="T139" s="1"/>
      <c r="U139" s="1"/>
      <c r="V139" s="1"/>
      <c r="W139" s="1"/>
      <c r="X139" s="51"/>
      <c r="Y139" s="1"/>
      <c r="Z139" s="1"/>
      <c r="AA139" s="1"/>
      <c r="AB139" s="1"/>
      <c r="AC139" s="1"/>
      <c r="AD139" s="51"/>
      <c r="AE139" s="51"/>
      <c r="AF139" s="51"/>
      <c r="AG139" s="51"/>
      <c r="AH139" s="1"/>
      <c r="AI139" s="1"/>
      <c r="AJ139" s="1"/>
      <c r="AK139" s="1"/>
      <c r="AM139" s="51"/>
      <c r="AN139" s="51"/>
      <c r="AO139" s="9"/>
      <c r="AP139" s="1"/>
      <c r="AQ139" s="1"/>
      <c r="AS139" s="31"/>
      <c r="AT139" s="13"/>
      <c r="AU139" s="31"/>
      <c r="AV139" s="1"/>
      <c r="AW139" s="1"/>
    </row>
    <row r="140" spans="1:49" ht="16.5" customHeight="1" x14ac:dyDescent="0.2">
      <c r="A140" s="1"/>
      <c r="B140" s="1"/>
      <c r="D140" s="1"/>
      <c r="E140" s="1"/>
      <c r="F140" s="1"/>
      <c r="G140" s="1"/>
      <c r="H140" s="1"/>
      <c r="I140" s="1"/>
      <c r="J140" s="1"/>
      <c r="K140" s="1"/>
      <c r="L140" s="51"/>
      <c r="M140" s="1"/>
      <c r="N140" s="1"/>
      <c r="O140" s="1"/>
      <c r="P140" s="1"/>
      <c r="Q140" s="1"/>
      <c r="R140" s="51"/>
      <c r="S140" s="1"/>
      <c r="T140" s="1"/>
      <c r="U140" s="1"/>
      <c r="V140" s="1"/>
      <c r="W140" s="1"/>
      <c r="X140" s="51"/>
      <c r="Y140" s="1"/>
      <c r="Z140" s="1"/>
      <c r="AA140" s="1"/>
      <c r="AB140" s="1"/>
      <c r="AC140" s="1"/>
      <c r="AD140" s="51"/>
      <c r="AE140" s="51"/>
      <c r="AF140" s="51"/>
      <c r="AG140" s="51"/>
      <c r="AH140" s="1"/>
      <c r="AI140" s="1"/>
      <c r="AJ140" s="1"/>
      <c r="AK140" s="1"/>
      <c r="AM140" s="51"/>
      <c r="AN140" s="51"/>
      <c r="AO140" s="9"/>
      <c r="AP140" s="1"/>
      <c r="AQ140" s="1"/>
      <c r="AS140" s="31"/>
      <c r="AT140" s="13"/>
      <c r="AU140" s="31"/>
      <c r="AV140" s="1"/>
      <c r="AW140" s="1"/>
    </row>
    <row r="141" spans="1:49" ht="16.5" customHeight="1" x14ac:dyDescent="0.2">
      <c r="A141" s="1"/>
      <c r="B141" s="1"/>
      <c r="D141" s="1"/>
      <c r="E141" s="1"/>
      <c r="F141" s="1"/>
      <c r="G141" s="1"/>
      <c r="H141" s="1"/>
      <c r="I141" s="1"/>
      <c r="J141" s="1"/>
      <c r="K141" s="1"/>
      <c r="L141" s="51"/>
      <c r="M141" s="1"/>
      <c r="N141" s="1"/>
      <c r="O141" s="1"/>
      <c r="P141" s="1"/>
      <c r="Q141" s="1"/>
      <c r="R141" s="51"/>
      <c r="S141" s="1"/>
      <c r="T141" s="1"/>
      <c r="U141" s="1"/>
      <c r="V141" s="1"/>
      <c r="W141" s="1"/>
      <c r="X141" s="51"/>
      <c r="Y141" s="1"/>
      <c r="Z141" s="1"/>
      <c r="AA141" s="1"/>
      <c r="AB141" s="1"/>
      <c r="AC141" s="1"/>
      <c r="AD141" s="51"/>
      <c r="AE141" s="51"/>
      <c r="AF141" s="51"/>
      <c r="AG141" s="51"/>
      <c r="AH141" s="1"/>
      <c r="AI141" s="1"/>
      <c r="AJ141" s="1"/>
      <c r="AK141" s="1"/>
      <c r="AM141" s="303"/>
      <c r="AN141" s="51"/>
      <c r="AO141" s="9"/>
      <c r="AP141" s="1"/>
      <c r="AQ141" s="1"/>
      <c r="AS141" s="31"/>
      <c r="AT141" s="13"/>
      <c r="AU141" s="31"/>
      <c r="AV141" s="1"/>
      <c r="AW141" s="1"/>
    </row>
    <row r="142" spans="1:49" ht="16.5" customHeight="1" x14ac:dyDescent="0.2">
      <c r="A142" s="1"/>
      <c r="B142" s="1"/>
      <c r="D142" s="1"/>
      <c r="E142" s="1"/>
      <c r="F142" s="1"/>
      <c r="G142" s="1"/>
      <c r="H142" s="1"/>
      <c r="I142" s="1"/>
      <c r="J142" s="1"/>
      <c r="K142" s="1"/>
      <c r="L142" s="51"/>
      <c r="M142" s="1"/>
      <c r="N142" s="1"/>
      <c r="O142" s="1"/>
      <c r="P142" s="1"/>
      <c r="Q142" s="1"/>
      <c r="R142" s="51"/>
      <c r="S142" s="1"/>
      <c r="T142" s="1"/>
      <c r="U142" s="1"/>
      <c r="V142" s="1"/>
      <c r="W142" s="1"/>
      <c r="X142" s="51"/>
      <c r="Y142" s="1"/>
      <c r="Z142" s="1"/>
      <c r="AA142" s="1"/>
      <c r="AB142" s="1"/>
      <c r="AC142" s="1"/>
      <c r="AD142" s="51"/>
      <c r="AE142" s="51"/>
      <c r="AF142" s="51"/>
      <c r="AG142" s="51"/>
      <c r="AH142" s="1"/>
      <c r="AI142" s="1"/>
      <c r="AJ142" s="1"/>
      <c r="AK142" s="1"/>
      <c r="AM142" s="303"/>
      <c r="AN142" s="51"/>
      <c r="AO142" s="9"/>
      <c r="AP142" s="1"/>
      <c r="AQ142" s="1"/>
      <c r="AS142" s="31"/>
      <c r="AT142" s="13"/>
      <c r="AU142" s="31"/>
      <c r="AV142" s="1"/>
      <c r="AW142" s="1"/>
    </row>
    <row r="143" spans="1:49" ht="16.5" customHeight="1" x14ac:dyDescent="0.2">
      <c r="A143" s="1"/>
      <c r="B143" s="1"/>
      <c r="D143" s="1"/>
      <c r="E143" s="1"/>
      <c r="F143" s="1"/>
      <c r="G143" s="1"/>
      <c r="H143" s="1"/>
      <c r="I143" s="1"/>
      <c r="J143" s="1"/>
      <c r="K143" s="1"/>
      <c r="L143" s="51"/>
      <c r="M143" s="1"/>
      <c r="N143" s="1"/>
      <c r="O143" s="1"/>
      <c r="P143" s="1"/>
      <c r="Q143" s="1"/>
      <c r="R143" s="51"/>
      <c r="S143" s="1"/>
      <c r="T143" s="1"/>
      <c r="U143" s="1"/>
      <c r="V143" s="1"/>
      <c r="W143" s="1"/>
      <c r="X143" s="51"/>
      <c r="Y143" s="1"/>
      <c r="Z143" s="1"/>
      <c r="AA143" s="1"/>
      <c r="AB143" s="1"/>
      <c r="AC143" s="1"/>
      <c r="AD143" s="51"/>
      <c r="AE143" s="51"/>
      <c r="AF143" s="51"/>
      <c r="AG143" s="51"/>
      <c r="AH143" s="1"/>
      <c r="AI143" s="1"/>
      <c r="AJ143" s="1"/>
      <c r="AK143" s="1"/>
      <c r="AM143" s="303"/>
      <c r="AN143" s="51"/>
      <c r="AO143" s="9"/>
      <c r="AP143" s="1"/>
      <c r="AQ143" s="1"/>
      <c r="AS143" s="31"/>
      <c r="AT143" s="13"/>
      <c r="AU143" s="31"/>
      <c r="AV143" s="1"/>
      <c r="AW143" s="1"/>
    </row>
    <row r="144" spans="1:49" ht="16.5" customHeight="1" x14ac:dyDescent="0.2">
      <c r="A144" s="1"/>
      <c r="B144" s="1"/>
      <c r="D144" s="1"/>
      <c r="E144" s="1"/>
      <c r="F144" s="1"/>
      <c r="G144" s="1"/>
      <c r="H144" s="1"/>
      <c r="I144" s="1"/>
      <c r="J144" s="1"/>
      <c r="K144" s="1"/>
      <c r="L144" s="51"/>
      <c r="M144" s="1"/>
      <c r="N144" s="1"/>
      <c r="O144" s="1"/>
      <c r="P144" s="1"/>
      <c r="Q144" s="1"/>
      <c r="R144" s="51"/>
      <c r="S144" s="1"/>
      <c r="T144" s="1"/>
      <c r="U144" s="1"/>
      <c r="V144" s="1"/>
      <c r="W144" s="1"/>
      <c r="X144" s="51"/>
      <c r="Y144" s="1"/>
      <c r="Z144" s="1"/>
      <c r="AA144" s="1"/>
      <c r="AB144" s="1"/>
      <c r="AC144" s="1"/>
      <c r="AD144" s="51"/>
      <c r="AE144" s="51"/>
      <c r="AF144" s="51"/>
      <c r="AG144" s="51"/>
      <c r="AH144" s="1"/>
      <c r="AI144" s="1"/>
      <c r="AJ144" s="1"/>
      <c r="AK144" s="1"/>
      <c r="AM144" s="303"/>
      <c r="AN144" s="51"/>
      <c r="AO144" s="9"/>
      <c r="AP144" s="1"/>
      <c r="AQ144" s="1"/>
      <c r="AS144" s="31"/>
      <c r="AT144" s="13"/>
      <c r="AU144" s="31"/>
      <c r="AV144" s="1"/>
      <c r="AW144" s="1"/>
    </row>
    <row r="145" spans="1:49" ht="16.5" customHeight="1" x14ac:dyDescent="0.2">
      <c r="A145" s="1"/>
      <c r="B145" s="1"/>
      <c r="D145" s="1"/>
      <c r="E145" s="1"/>
      <c r="F145" s="1"/>
      <c r="G145" s="1"/>
      <c r="H145" s="1"/>
      <c r="I145" s="1"/>
      <c r="J145" s="1"/>
      <c r="K145" s="1"/>
      <c r="L145" s="51"/>
      <c r="M145" s="1"/>
      <c r="N145" s="1"/>
      <c r="O145" s="1"/>
      <c r="P145" s="1"/>
      <c r="Q145" s="1"/>
      <c r="R145" s="51"/>
      <c r="S145" s="1"/>
      <c r="T145" s="1"/>
      <c r="U145" s="1"/>
      <c r="V145" s="1"/>
      <c r="W145" s="1"/>
      <c r="X145" s="51"/>
      <c r="Y145" s="1"/>
      <c r="Z145" s="1"/>
      <c r="AA145" s="1"/>
      <c r="AB145" s="1"/>
      <c r="AC145" s="1"/>
      <c r="AD145" s="51"/>
      <c r="AE145" s="51"/>
      <c r="AF145" s="51"/>
      <c r="AG145" s="51"/>
      <c r="AH145" s="1"/>
      <c r="AI145" s="1"/>
      <c r="AJ145" s="1"/>
      <c r="AK145" s="1"/>
      <c r="AM145" s="303"/>
      <c r="AN145" s="51"/>
      <c r="AO145" s="9"/>
      <c r="AP145" s="1"/>
      <c r="AQ145" s="1"/>
      <c r="AS145" s="31"/>
      <c r="AT145" s="13"/>
      <c r="AU145" s="31"/>
      <c r="AV145" s="1"/>
      <c r="AW145" s="1"/>
    </row>
    <row r="146" spans="1:49" ht="16.5" customHeight="1" x14ac:dyDescent="0.2">
      <c r="A146" s="1"/>
      <c r="B146" s="1"/>
      <c r="D146" s="1"/>
      <c r="E146" s="1"/>
      <c r="F146" s="1"/>
      <c r="G146" s="1"/>
      <c r="H146" s="1"/>
      <c r="I146" s="1"/>
      <c r="J146" s="1"/>
      <c r="K146" s="1"/>
      <c r="L146" s="51"/>
      <c r="M146" s="1"/>
      <c r="N146" s="1"/>
      <c r="O146" s="1"/>
      <c r="P146" s="1"/>
      <c r="Q146" s="1"/>
      <c r="R146" s="51"/>
      <c r="S146" s="1"/>
      <c r="T146" s="1"/>
      <c r="U146" s="1"/>
      <c r="V146" s="1"/>
      <c r="W146" s="1"/>
      <c r="X146" s="51"/>
      <c r="Y146" s="1"/>
      <c r="Z146" s="1"/>
      <c r="AA146" s="1"/>
      <c r="AB146" s="1"/>
      <c r="AC146" s="1"/>
      <c r="AD146" s="51"/>
      <c r="AE146" s="51"/>
      <c r="AF146" s="51"/>
      <c r="AG146" s="51"/>
      <c r="AH146" s="1"/>
      <c r="AI146" s="1"/>
      <c r="AJ146" s="1"/>
      <c r="AK146" s="1"/>
      <c r="AM146" s="303"/>
      <c r="AN146" s="51"/>
      <c r="AO146" s="9"/>
      <c r="AP146" s="1"/>
      <c r="AQ146" s="1"/>
      <c r="AS146" s="31"/>
      <c r="AT146" s="13"/>
      <c r="AU146" s="31"/>
      <c r="AV146" s="1"/>
      <c r="AW146" s="1"/>
    </row>
    <row r="147" spans="1:49" ht="16.5" customHeight="1" x14ac:dyDescent="0.2">
      <c r="A147" s="1"/>
      <c r="B147" s="1"/>
      <c r="D147" s="1"/>
      <c r="E147" s="1"/>
      <c r="F147" s="1"/>
      <c r="G147" s="1"/>
      <c r="H147" s="1"/>
      <c r="I147" s="1"/>
      <c r="J147" s="1"/>
      <c r="K147" s="1"/>
      <c r="L147" s="51"/>
      <c r="M147" s="1"/>
      <c r="N147" s="1"/>
      <c r="O147" s="1"/>
      <c r="P147" s="1"/>
      <c r="Q147" s="1"/>
      <c r="R147" s="51"/>
      <c r="S147" s="1"/>
      <c r="T147" s="1"/>
      <c r="U147" s="1"/>
      <c r="V147" s="1"/>
      <c r="W147" s="1"/>
      <c r="X147" s="51"/>
      <c r="Y147" s="1"/>
      <c r="Z147" s="1"/>
      <c r="AA147" s="1"/>
      <c r="AB147" s="1"/>
      <c r="AC147" s="1"/>
      <c r="AD147" s="51"/>
      <c r="AE147" s="51"/>
      <c r="AF147" s="51"/>
      <c r="AG147" s="51"/>
      <c r="AH147" s="1"/>
      <c r="AI147" s="1"/>
      <c r="AJ147" s="1"/>
      <c r="AK147" s="1"/>
      <c r="AM147" s="303"/>
      <c r="AN147" s="51"/>
      <c r="AO147" s="9"/>
      <c r="AP147" s="1"/>
      <c r="AQ147" s="1"/>
      <c r="AS147" s="31"/>
      <c r="AT147" s="13"/>
      <c r="AU147" s="31"/>
      <c r="AV147" s="1"/>
      <c r="AW147" s="1"/>
    </row>
    <row r="148" spans="1:49" ht="16.5" customHeight="1" x14ac:dyDescent="0.2">
      <c r="A148" s="1"/>
      <c r="B148" s="1"/>
      <c r="D148" s="1"/>
      <c r="E148" s="1"/>
      <c r="F148" s="1"/>
      <c r="G148" s="1"/>
      <c r="H148" s="1"/>
      <c r="I148" s="1"/>
      <c r="J148" s="1"/>
      <c r="K148" s="1"/>
      <c r="L148" s="51"/>
      <c r="M148" s="1"/>
      <c r="N148" s="1"/>
      <c r="O148" s="1"/>
      <c r="P148" s="1"/>
      <c r="Q148" s="1"/>
      <c r="R148" s="51"/>
      <c r="S148" s="1"/>
      <c r="T148" s="1"/>
      <c r="U148" s="1"/>
      <c r="V148" s="1"/>
      <c r="W148" s="1"/>
      <c r="X148" s="51"/>
      <c r="Y148" s="1"/>
      <c r="Z148" s="1"/>
      <c r="AA148" s="1"/>
      <c r="AB148" s="1"/>
      <c r="AC148" s="1"/>
      <c r="AD148" s="51"/>
      <c r="AE148" s="51"/>
      <c r="AF148" s="51"/>
      <c r="AG148" s="51"/>
      <c r="AH148" s="1"/>
      <c r="AI148" s="1"/>
      <c r="AJ148" s="1"/>
      <c r="AK148" s="1"/>
      <c r="AM148" s="303"/>
      <c r="AN148" s="51"/>
      <c r="AO148" s="9"/>
      <c r="AP148" s="1"/>
      <c r="AQ148" s="1"/>
      <c r="AS148" s="31"/>
      <c r="AT148" s="13"/>
      <c r="AU148" s="31"/>
      <c r="AV148" s="1"/>
      <c r="AW148" s="1"/>
    </row>
    <row r="149" spans="1:49" ht="16.5" customHeight="1" x14ac:dyDescent="0.2">
      <c r="A149" s="1"/>
      <c r="B149" s="1"/>
      <c r="D149" s="1"/>
      <c r="E149" s="1"/>
      <c r="F149" s="1"/>
      <c r="G149" s="1"/>
      <c r="H149" s="1"/>
      <c r="I149" s="1"/>
      <c r="J149" s="1"/>
      <c r="K149" s="1"/>
      <c r="L149" s="51"/>
      <c r="M149" s="1"/>
      <c r="N149" s="1"/>
      <c r="O149" s="1"/>
      <c r="P149" s="1"/>
      <c r="Q149" s="1"/>
      <c r="R149" s="51"/>
      <c r="S149" s="1"/>
      <c r="T149" s="1"/>
      <c r="U149" s="1"/>
      <c r="V149" s="1"/>
      <c r="W149" s="1"/>
      <c r="X149" s="51"/>
      <c r="Y149" s="1"/>
      <c r="Z149" s="1"/>
      <c r="AA149" s="1"/>
      <c r="AB149" s="1"/>
      <c r="AC149" s="1"/>
      <c r="AD149" s="51"/>
      <c r="AE149" s="51"/>
      <c r="AF149" s="51"/>
      <c r="AG149" s="51"/>
      <c r="AH149" s="1"/>
      <c r="AI149" s="1"/>
      <c r="AJ149" s="1"/>
      <c r="AK149" s="1"/>
      <c r="AM149" s="303"/>
      <c r="AN149" s="51"/>
      <c r="AO149" s="9"/>
      <c r="AP149" s="1"/>
      <c r="AQ149" s="1"/>
      <c r="AS149" s="31"/>
      <c r="AT149" s="13"/>
      <c r="AU149" s="31"/>
      <c r="AV149" s="1"/>
      <c r="AW149" s="1"/>
    </row>
    <row r="150" spans="1:49" ht="16.5" customHeight="1" x14ac:dyDescent="0.2">
      <c r="A150" s="1"/>
      <c r="B150" s="1"/>
      <c r="D150" s="1"/>
      <c r="E150" s="1"/>
      <c r="F150" s="1"/>
      <c r="G150" s="1"/>
      <c r="H150" s="1"/>
      <c r="I150" s="1"/>
      <c r="J150" s="1"/>
      <c r="K150" s="1"/>
      <c r="L150" s="51"/>
      <c r="M150" s="1"/>
      <c r="N150" s="1"/>
      <c r="O150" s="1"/>
      <c r="P150" s="1"/>
      <c r="Q150" s="1"/>
      <c r="R150" s="51"/>
      <c r="S150" s="1"/>
      <c r="T150" s="1"/>
      <c r="U150" s="1"/>
      <c r="V150" s="1"/>
      <c r="W150" s="1"/>
      <c r="X150" s="51"/>
      <c r="Y150" s="1"/>
      <c r="Z150" s="1"/>
      <c r="AA150" s="1"/>
      <c r="AB150" s="1"/>
      <c r="AC150" s="1"/>
      <c r="AD150" s="51"/>
      <c r="AE150" s="51"/>
      <c r="AF150" s="51"/>
      <c r="AG150" s="51"/>
      <c r="AH150" s="1"/>
      <c r="AI150" s="1"/>
      <c r="AJ150" s="1"/>
      <c r="AK150" s="1"/>
      <c r="AM150" s="303"/>
      <c r="AN150" s="51"/>
      <c r="AO150" s="9"/>
      <c r="AP150" s="1"/>
      <c r="AQ150" s="1"/>
      <c r="AS150" s="31"/>
      <c r="AT150" s="13"/>
      <c r="AU150" s="31"/>
      <c r="AV150" s="1"/>
      <c r="AW150" s="1"/>
    </row>
    <row r="151" spans="1:49" ht="16.5" customHeight="1" x14ac:dyDescent="0.2">
      <c r="A151" s="1"/>
      <c r="B151" s="1"/>
      <c r="D151" s="1"/>
      <c r="E151" s="1"/>
      <c r="F151" s="1"/>
      <c r="G151" s="1"/>
      <c r="H151" s="1"/>
      <c r="I151" s="1"/>
      <c r="J151" s="1"/>
      <c r="K151" s="1"/>
      <c r="L151" s="51"/>
      <c r="M151" s="1"/>
      <c r="N151" s="1"/>
      <c r="O151" s="1"/>
      <c r="P151" s="1"/>
      <c r="Q151" s="1"/>
      <c r="R151" s="51"/>
      <c r="S151" s="1"/>
      <c r="T151" s="1"/>
      <c r="U151" s="1"/>
      <c r="V151" s="1"/>
      <c r="W151" s="1"/>
      <c r="X151" s="51"/>
      <c r="Y151" s="1"/>
      <c r="Z151" s="1"/>
      <c r="AA151" s="1"/>
      <c r="AB151" s="1"/>
      <c r="AC151" s="1"/>
      <c r="AD151" s="51"/>
      <c r="AE151" s="51"/>
      <c r="AF151" s="51"/>
      <c r="AG151" s="51"/>
      <c r="AH151" s="1"/>
      <c r="AI151" s="1"/>
      <c r="AJ151" s="1"/>
      <c r="AK151" s="1"/>
      <c r="AM151" s="303"/>
      <c r="AN151" s="51"/>
      <c r="AO151" s="9"/>
      <c r="AP151" s="1"/>
      <c r="AQ151" s="1"/>
      <c r="AS151" s="31"/>
      <c r="AT151" s="13"/>
      <c r="AU151" s="31"/>
      <c r="AV151" s="1"/>
      <c r="AW151" s="1"/>
    </row>
    <row r="152" spans="1:49" ht="16.5" customHeight="1" x14ac:dyDescent="0.2">
      <c r="A152" s="1"/>
      <c r="B152" s="1"/>
      <c r="D152" s="1"/>
      <c r="E152" s="1"/>
      <c r="F152" s="1"/>
      <c r="G152" s="1"/>
      <c r="H152" s="1"/>
      <c r="I152" s="1"/>
      <c r="J152" s="1"/>
      <c r="K152" s="1"/>
      <c r="L152" s="51"/>
      <c r="M152" s="1"/>
      <c r="N152" s="1"/>
      <c r="O152" s="1"/>
      <c r="P152" s="1"/>
      <c r="Q152" s="1"/>
      <c r="R152" s="51"/>
      <c r="S152" s="1"/>
      <c r="T152" s="1"/>
      <c r="U152" s="1"/>
      <c r="V152" s="1"/>
      <c r="W152" s="1"/>
      <c r="X152" s="51"/>
      <c r="Y152" s="1"/>
      <c r="Z152" s="1"/>
      <c r="AA152" s="1"/>
      <c r="AB152" s="1"/>
      <c r="AC152" s="1"/>
      <c r="AD152" s="51"/>
      <c r="AE152" s="51"/>
      <c r="AF152" s="51"/>
      <c r="AG152" s="51"/>
      <c r="AH152" s="1"/>
      <c r="AI152" s="1"/>
      <c r="AJ152" s="1"/>
      <c r="AK152" s="1"/>
      <c r="AM152" s="303"/>
      <c r="AN152" s="51"/>
      <c r="AO152" s="9"/>
      <c r="AP152" s="1"/>
      <c r="AQ152" s="1"/>
      <c r="AS152" s="31"/>
      <c r="AT152" s="13"/>
      <c r="AU152" s="31"/>
      <c r="AV152" s="1"/>
      <c r="AW152" s="1"/>
    </row>
    <row r="153" spans="1:49" ht="16.5" customHeight="1" x14ac:dyDescent="0.2">
      <c r="A153" s="1"/>
      <c r="B153" s="1"/>
      <c r="D153" s="1"/>
      <c r="E153" s="1"/>
      <c r="F153" s="1"/>
      <c r="G153" s="1"/>
      <c r="H153" s="1"/>
      <c r="I153" s="1"/>
      <c r="J153" s="1"/>
      <c r="K153" s="1"/>
      <c r="L153" s="51"/>
      <c r="M153" s="1"/>
      <c r="N153" s="1"/>
      <c r="O153" s="1"/>
      <c r="P153" s="1"/>
      <c r="Q153" s="1"/>
      <c r="R153" s="51"/>
      <c r="S153" s="1"/>
      <c r="T153" s="1"/>
      <c r="U153" s="1"/>
      <c r="V153" s="1"/>
      <c r="W153" s="1"/>
      <c r="X153" s="51"/>
      <c r="Y153" s="1"/>
      <c r="Z153" s="1"/>
      <c r="AA153" s="1"/>
      <c r="AB153" s="1"/>
      <c r="AC153" s="1"/>
      <c r="AD153" s="51"/>
      <c r="AE153" s="51"/>
      <c r="AF153" s="51"/>
      <c r="AG153" s="51"/>
      <c r="AH153" s="1"/>
      <c r="AI153" s="1"/>
      <c r="AJ153" s="1"/>
      <c r="AK153" s="1"/>
      <c r="AM153" s="303"/>
      <c r="AN153" s="51"/>
      <c r="AO153" s="9"/>
      <c r="AP153" s="1"/>
      <c r="AQ153" s="1"/>
      <c r="AS153" s="31"/>
      <c r="AT153" s="13"/>
      <c r="AU153" s="31"/>
      <c r="AV153" s="1"/>
      <c r="AW153" s="1"/>
    </row>
    <row r="154" spans="1:49" ht="16.5" customHeight="1" x14ac:dyDescent="0.2">
      <c r="A154" s="1"/>
      <c r="B154" s="1"/>
      <c r="D154" s="1"/>
      <c r="E154" s="1"/>
      <c r="F154" s="1"/>
      <c r="G154" s="1"/>
      <c r="H154" s="1"/>
      <c r="I154" s="1"/>
      <c r="J154" s="1"/>
      <c r="K154" s="1"/>
      <c r="L154" s="51"/>
      <c r="M154" s="1"/>
      <c r="N154" s="1"/>
      <c r="O154" s="1"/>
      <c r="P154" s="1"/>
      <c r="Q154" s="1"/>
      <c r="R154" s="51"/>
      <c r="S154" s="1"/>
      <c r="T154" s="1"/>
      <c r="U154" s="1"/>
      <c r="V154" s="1"/>
      <c r="W154" s="1"/>
      <c r="X154" s="51"/>
      <c r="Y154" s="1"/>
      <c r="Z154" s="1"/>
      <c r="AA154" s="1"/>
      <c r="AB154" s="1"/>
      <c r="AC154" s="1"/>
      <c r="AD154" s="51"/>
      <c r="AE154" s="51"/>
      <c r="AF154" s="51"/>
      <c r="AG154" s="51"/>
      <c r="AH154" s="1"/>
      <c r="AI154" s="1"/>
      <c r="AJ154" s="1"/>
      <c r="AK154" s="1"/>
      <c r="AM154" s="303"/>
      <c r="AN154" s="51"/>
      <c r="AO154" s="9"/>
      <c r="AP154" s="1"/>
      <c r="AQ154" s="1"/>
      <c r="AS154" s="31"/>
      <c r="AT154" s="13"/>
      <c r="AU154" s="31"/>
      <c r="AV154" s="1"/>
      <c r="AW154" s="1"/>
    </row>
    <row r="155" spans="1:49" ht="16.5" customHeight="1" x14ac:dyDescent="0.2">
      <c r="A155" s="1"/>
      <c r="B155" s="1"/>
      <c r="D155" s="1"/>
      <c r="E155" s="1"/>
      <c r="F155" s="1"/>
      <c r="G155" s="1"/>
      <c r="H155" s="1"/>
      <c r="I155" s="1"/>
      <c r="J155" s="1"/>
      <c r="K155" s="1"/>
      <c r="L155" s="51"/>
      <c r="M155" s="1"/>
      <c r="N155" s="1"/>
      <c r="O155" s="1"/>
      <c r="P155" s="1"/>
      <c r="Q155" s="1"/>
      <c r="R155" s="51"/>
      <c r="S155" s="1"/>
      <c r="T155" s="1"/>
      <c r="U155" s="1"/>
      <c r="V155" s="1"/>
      <c r="W155" s="1"/>
      <c r="X155" s="51"/>
      <c r="Y155" s="1"/>
      <c r="Z155" s="1"/>
      <c r="AA155" s="1"/>
      <c r="AB155" s="1"/>
      <c r="AC155" s="1"/>
      <c r="AD155" s="51"/>
      <c r="AE155" s="51"/>
      <c r="AF155" s="51"/>
      <c r="AG155" s="51"/>
      <c r="AH155" s="1"/>
      <c r="AI155" s="1"/>
      <c r="AJ155" s="1"/>
      <c r="AK155" s="1"/>
      <c r="AM155" s="303"/>
      <c r="AN155" s="51"/>
      <c r="AO155" s="9"/>
      <c r="AP155" s="1"/>
      <c r="AQ155" s="1"/>
      <c r="AS155" s="31"/>
      <c r="AT155" s="13"/>
      <c r="AU155" s="31"/>
      <c r="AV155" s="1"/>
      <c r="AW155" s="1"/>
    </row>
    <row r="156" spans="1:49" ht="16.5" customHeight="1" x14ac:dyDescent="0.2">
      <c r="A156" s="1"/>
      <c r="B156" s="1"/>
      <c r="D156" s="1"/>
      <c r="E156" s="1"/>
      <c r="F156" s="1"/>
      <c r="G156" s="1"/>
      <c r="H156" s="1"/>
      <c r="I156" s="1"/>
      <c r="J156" s="1"/>
      <c r="K156" s="1"/>
      <c r="L156" s="51"/>
      <c r="M156" s="1"/>
      <c r="N156" s="1"/>
      <c r="O156" s="1"/>
      <c r="P156" s="1"/>
      <c r="Q156" s="1"/>
      <c r="R156" s="51"/>
      <c r="S156" s="1"/>
      <c r="T156" s="1"/>
      <c r="U156" s="1"/>
      <c r="V156" s="1"/>
      <c r="W156" s="1"/>
      <c r="X156" s="51"/>
      <c r="Y156" s="1"/>
      <c r="Z156" s="1"/>
      <c r="AA156" s="1"/>
      <c r="AB156" s="1"/>
      <c r="AC156" s="1"/>
      <c r="AD156" s="51"/>
      <c r="AE156" s="51"/>
      <c r="AF156" s="51"/>
      <c r="AG156" s="51"/>
      <c r="AH156" s="1"/>
      <c r="AI156" s="1"/>
      <c r="AJ156" s="1"/>
      <c r="AK156" s="1"/>
      <c r="AM156" s="303"/>
      <c r="AN156" s="51"/>
      <c r="AO156" s="9"/>
      <c r="AP156" s="1"/>
      <c r="AQ156" s="1"/>
      <c r="AS156" s="31"/>
      <c r="AT156" s="13"/>
      <c r="AU156" s="31"/>
      <c r="AV156" s="1"/>
      <c r="AW156" s="1"/>
    </row>
    <row r="157" spans="1:49" ht="16.5" customHeight="1" x14ac:dyDescent="0.2">
      <c r="A157" s="1"/>
      <c r="B157" s="1"/>
      <c r="D157" s="1"/>
      <c r="E157" s="1"/>
      <c r="F157" s="1"/>
      <c r="G157" s="1"/>
      <c r="H157" s="1"/>
      <c r="I157" s="1"/>
      <c r="J157" s="1"/>
      <c r="K157" s="1"/>
      <c r="L157" s="51"/>
      <c r="M157" s="1"/>
      <c r="N157" s="1"/>
      <c r="O157" s="1"/>
      <c r="P157" s="1"/>
      <c r="Q157" s="1"/>
      <c r="R157" s="51"/>
      <c r="S157" s="1"/>
      <c r="T157" s="1"/>
      <c r="U157" s="1"/>
      <c r="V157" s="1"/>
      <c r="W157" s="1"/>
      <c r="X157" s="51"/>
      <c r="Y157" s="1"/>
      <c r="Z157" s="1"/>
      <c r="AA157" s="1"/>
      <c r="AB157" s="1"/>
      <c r="AC157" s="1"/>
      <c r="AD157" s="51"/>
      <c r="AE157" s="51"/>
      <c r="AF157" s="51"/>
      <c r="AG157" s="51"/>
      <c r="AH157" s="1"/>
      <c r="AI157" s="1"/>
      <c r="AJ157" s="1"/>
      <c r="AK157" s="1"/>
      <c r="AM157" s="303"/>
      <c r="AN157" s="51"/>
      <c r="AO157" s="9"/>
      <c r="AP157" s="1"/>
      <c r="AQ157" s="1"/>
      <c r="AS157" s="31"/>
      <c r="AT157" s="13"/>
      <c r="AU157" s="31"/>
      <c r="AV157" s="1"/>
      <c r="AW157" s="1"/>
    </row>
    <row r="158" spans="1:49" ht="16.5" customHeight="1" x14ac:dyDescent="0.2">
      <c r="A158" s="1"/>
      <c r="B158" s="1"/>
      <c r="D158" s="1"/>
      <c r="E158" s="1"/>
      <c r="F158" s="1"/>
      <c r="G158" s="1"/>
      <c r="H158" s="1"/>
      <c r="I158" s="1"/>
      <c r="J158" s="1"/>
      <c r="K158" s="1"/>
      <c r="L158" s="51"/>
      <c r="M158" s="1"/>
      <c r="N158" s="1"/>
      <c r="O158" s="1"/>
      <c r="P158" s="1"/>
      <c r="Q158" s="1"/>
      <c r="R158" s="51"/>
      <c r="S158" s="1"/>
      <c r="T158" s="1"/>
      <c r="U158" s="1"/>
      <c r="V158" s="1"/>
      <c r="W158" s="1"/>
      <c r="X158" s="51"/>
      <c r="Y158" s="1"/>
      <c r="Z158" s="1"/>
      <c r="AA158" s="1"/>
      <c r="AB158" s="1"/>
      <c r="AC158" s="1"/>
      <c r="AD158" s="51"/>
      <c r="AE158" s="51"/>
      <c r="AF158" s="51"/>
      <c r="AG158" s="51"/>
      <c r="AH158" s="1"/>
      <c r="AI158" s="1"/>
      <c r="AJ158" s="1"/>
      <c r="AK158" s="1"/>
      <c r="AM158" s="303"/>
      <c r="AN158" s="51"/>
      <c r="AO158" s="9"/>
      <c r="AP158" s="1"/>
      <c r="AQ158" s="1"/>
      <c r="AS158" s="31"/>
      <c r="AT158" s="13"/>
      <c r="AU158" s="31"/>
      <c r="AV158" s="1"/>
      <c r="AW158" s="1"/>
    </row>
    <row r="159" spans="1:49" ht="16.5" customHeight="1" x14ac:dyDescent="0.2">
      <c r="A159" s="1"/>
      <c r="B159" s="1"/>
      <c r="D159" s="1"/>
      <c r="E159" s="1"/>
      <c r="F159" s="1"/>
      <c r="G159" s="1"/>
      <c r="H159" s="1"/>
      <c r="I159" s="1"/>
      <c r="J159" s="1"/>
      <c r="K159" s="1"/>
      <c r="L159" s="51"/>
      <c r="M159" s="1"/>
      <c r="N159" s="1"/>
      <c r="O159" s="1"/>
      <c r="P159" s="1"/>
      <c r="Q159" s="1"/>
      <c r="R159" s="51"/>
      <c r="S159" s="1"/>
      <c r="T159" s="1"/>
      <c r="U159" s="1"/>
      <c r="V159" s="1"/>
      <c r="W159" s="1"/>
      <c r="X159" s="51"/>
      <c r="Y159" s="1"/>
      <c r="Z159" s="1"/>
      <c r="AA159" s="1"/>
      <c r="AB159" s="1"/>
      <c r="AC159" s="1"/>
      <c r="AD159" s="51"/>
      <c r="AE159" s="51"/>
      <c r="AF159" s="51"/>
      <c r="AG159" s="51"/>
      <c r="AH159" s="1"/>
      <c r="AI159" s="1"/>
      <c r="AJ159" s="1"/>
      <c r="AK159" s="1"/>
      <c r="AM159" s="303"/>
      <c r="AN159" s="51"/>
      <c r="AO159" s="9"/>
      <c r="AP159" s="1"/>
      <c r="AQ159" s="1"/>
      <c r="AS159" s="31"/>
      <c r="AT159" s="13"/>
      <c r="AU159" s="31"/>
      <c r="AV159" s="1"/>
      <c r="AW159" s="1"/>
    </row>
    <row r="160" spans="1:49" ht="16.5" customHeight="1" x14ac:dyDescent="0.2">
      <c r="A160" s="1"/>
      <c r="B160" s="1"/>
      <c r="D160" s="1"/>
      <c r="E160" s="1"/>
      <c r="F160" s="1"/>
      <c r="G160" s="1"/>
      <c r="H160" s="1"/>
      <c r="I160" s="1"/>
      <c r="J160" s="1"/>
      <c r="K160" s="1"/>
      <c r="L160" s="51"/>
      <c r="M160" s="1"/>
      <c r="N160" s="1"/>
      <c r="O160" s="1"/>
      <c r="P160" s="1"/>
      <c r="Q160" s="1"/>
      <c r="R160" s="51"/>
      <c r="S160" s="1"/>
      <c r="T160" s="1"/>
      <c r="U160" s="1"/>
      <c r="V160" s="1"/>
      <c r="W160" s="1"/>
      <c r="X160" s="51"/>
      <c r="Y160" s="1"/>
      <c r="Z160" s="1"/>
      <c r="AA160" s="1"/>
      <c r="AB160" s="1"/>
      <c r="AC160" s="1"/>
      <c r="AD160" s="51"/>
      <c r="AE160" s="51"/>
      <c r="AF160" s="51"/>
      <c r="AG160" s="51"/>
      <c r="AH160" s="1"/>
      <c r="AI160" s="1"/>
      <c r="AJ160" s="1"/>
      <c r="AK160" s="1"/>
      <c r="AM160" s="303"/>
      <c r="AN160" s="51"/>
      <c r="AO160" s="9"/>
      <c r="AP160" s="1"/>
      <c r="AQ160" s="1"/>
      <c r="AS160" s="31"/>
      <c r="AT160" s="13"/>
      <c r="AU160" s="31"/>
      <c r="AV160" s="1"/>
      <c r="AW160" s="1"/>
    </row>
    <row r="161" spans="1:49" ht="16.5" customHeight="1" x14ac:dyDescent="0.2">
      <c r="A161" s="1"/>
      <c r="B161" s="1"/>
      <c r="D161" s="1"/>
      <c r="E161" s="1"/>
      <c r="F161" s="1"/>
      <c r="G161" s="1"/>
      <c r="H161" s="1"/>
      <c r="I161" s="1"/>
      <c r="J161" s="1"/>
      <c r="K161" s="1"/>
      <c r="L161" s="51"/>
      <c r="M161" s="1"/>
      <c r="N161" s="1"/>
      <c r="O161" s="1"/>
      <c r="P161" s="1"/>
      <c r="Q161" s="1"/>
      <c r="R161" s="51"/>
      <c r="S161" s="1"/>
      <c r="T161" s="1"/>
      <c r="U161" s="1"/>
      <c r="V161" s="1"/>
      <c r="W161" s="1"/>
      <c r="X161" s="51"/>
      <c r="Y161" s="1"/>
      <c r="Z161" s="1"/>
      <c r="AA161" s="1"/>
      <c r="AB161" s="1"/>
      <c r="AC161" s="1"/>
      <c r="AD161" s="51"/>
      <c r="AE161" s="51"/>
      <c r="AF161" s="51"/>
      <c r="AG161" s="51"/>
      <c r="AH161" s="1"/>
      <c r="AI161" s="1"/>
      <c r="AJ161" s="1"/>
      <c r="AK161" s="1"/>
      <c r="AM161" s="303"/>
      <c r="AN161" s="51"/>
      <c r="AO161" s="9"/>
      <c r="AP161" s="1"/>
      <c r="AQ161" s="1"/>
      <c r="AS161" s="31"/>
      <c r="AT161" s="13"/>
      <c r="AU161" s="31"/>
      <c r="AV161" s="1"/>
      <c r="AW161" s="1"/>
    </row>
    <row r="162" spans="1:49" ht="16.5" customHeight="1" x14ac:dyDescent="0.2">
      <c r="A162" s="1"/>
      <c r="B162" s="1"/>
      <c r="D162" s="1"/>
      <c r="E162" s="1"/>
      <c r="F162" s="1"/>
      <c r="G162" s="1"/>
      <c r="H162" s="1"/>
      <c r="I162" s="1"/>
      <c r="J162" s="1"/>
      <c r="K162" s="1"/>
      <c r="L162" s="51"/>
      <c r="M162" s="1"/>
      <c r="N162" s="1"/>
      <c r="O162" s="1"/>
      <c r="P162" s="1"/>
      <c r="Q162" s="1"/>
      <c r="R162" s="51"/>
      <c r="S162" s="1"/>
      <c r="T162" s="1"/>
      <c r="U162" s="1"/>
      <c r="V162" s="1"/>
      <c r="W162" s="1"/>
      <c r="X162" s="51"/>
      <c r="Y162" s="1"/>
      <c r="Z162" s="1"/>
      <c r="AA162" s="1"/>
      <c r="AB162" s="1"/>
      <c r="AC162" s="1"/>
      <c r="AD162" s="51"/>
      <c r="AE162" s="51"/>
      <c r="AF162" s="51"/>
      <c r="AG162" s="51"/>
      <c r="AH162" s="1"/>
      <c r="AI162" s="1"/>
      <c r="AJ162" s="1"/>
      <c r="AK162" s="1"/>
      <c r="AM162" s="303"/>
      <c r="AN162" s="51"/>
      <c r="AO162" s="9"/>
      <c r="AP162" s="1"/>
      <c r="AQ162" s="1"/>
      <c r="AS162" s="31"/>
      <c r="AT162" s="13"/>
      <c r="AU162" s="31"/>
      <c r="AV162" s="1"/>
      <c r="AW162" s="1"/>
    </row>
    <row r="163" spans="1:49" ht="16.5" customHeight="1" x14ac:dyDescent="0.2">
      <c r="A163" s="1"/>
      <c r="B163" s="1"/>
      <c r="D163" s="1"/>
      <c r="E163" s="1"/>
      <c r="F163" s="1"/>
      <c r="G163" s="1"/>
      <c r="H163" s="1"/>
      <c r="I163" s="1"/>
      <c r="J163" s="1"/>
      <c r="K163" s="1"/>
      <c r="L163" s="51"/>
      <c r="M163" s="1"/>
      <c r="N163" s="1"/>
      <c r="O163" s="1"/>
      <c r="P163" s="1"/>
      <c r="Q163" s="1"/>
      <c r="R163" s="51"/>
      <c r="S163" s="1"/>
      <c r="T163" s="1"/>
      <c r="U163" s="1"/>
      <c r="V163" s="1"/>
      <c r="W163" s="1"/>
      <c r="X163" s="51"/>
      <c r="Y163" s="1"/>
      <c r="Z163" s="1"/>
      <c r="AA163" s="1"/>
      <c r="AB163" s="1"/>
      <c r="AC163" s="1"/>
      <c r="AD163" s="51"/>
      <c r="AE163" s="51"/>
      <c r="AF163" s="51"/>
      <c r="AG163" s="51"/>
      <c r="AH163" s="1"/>
      <c r="AI163" s="1"/>
      <c r="AJ163" s="1"/>
      <c r="AK163" s="1"/>
      <c r="AM163" s="303"/>
      <c r="AN163" s="51"/>
      <c r="AO163" s="9"/>
      <c r="AP163" s="1"/>
      <c r="AQ163" s="1"/>
      <c r="AS163" s="31"/>
      <c r="AT163" s="13"/>
      <c r="AU163" s="31"/>
      <c r="AV163" s="1"/>
      <c r="AW163" s="1"/>
    </row>
    <row r="164" spans="1:49" ht="16.5" customHeight="1" x14ac:dyDescent="0.2">
      <c r="A164" s="1"/>
      <c r="B164" s="1"/>
      <c r="D164" s="1"/>
      <c r="E164" s="1"/>
      <c r="F164" s="1"/>
      <c r="G164" s="1"/>
      <c r="H164" s="1"/>
      <c r="I164" s="1"/>
      <c r="J164" s="1"/>
      <c r="K164" s="1"/>
      <c r="L164" s="51"/>
      <c r="M164" s="1"/>
      <c r="N164" s="1"/>
      <c r="O164" s="1"/>
      <c r="P164" s="1"/>
      <c r="Q164" s="1"/>
      <c r="R164" s="51"/>
      <c r="S164" s="1"/>
      <c r="T164" s="1"/>
      <c r="U164" s="1"/>
      <c r="V164" s="1"/>
      <c r="W164" s="1"/>
      <c r="X164" s="51"/>
      <c r="Y164" s="1"/>
      <c r="Z164" s="1"/>
      <c r="AA164" s="1"/>
      <c r="AB164" s="1"/>
      <c r="AC164" s="1"/>
      <c r="AD164" s="51"/>
      <c r="AE164" s="51"/>
      <c r="AF164" s="51"/>
      <c r="AG164" s="51"/>
      <c r="AH164" s="1"/>
      <c r="AI164" s="1"/>
      <c r="AJ164" s="1"/>
      <c r="AK164" s="1"/>
      <c r="AM164" s="303"/>
      <c r="AN164" s="51"/>
      <c r="AO164" s="9"/>
      <c r="AP164" s="1"/>
      <c r="AQ164" s="1"/>
      <c r="AS164" s="31"/>
      <c r="AT164" s="13"/>
      <c r="AU164" s="31"/>
      <c r="AV164" s="1"/>
      <c r="AW164" s="1"/>
    </row>
    <row r="165" spans="1:49" ht="16.5" customHeight="1" x14ac:dyDescent="0.2">
      <c r="A165" s="1"/>
      <c r="B165" s="1"/>
      <c r="D165" s="1"/>
      <c r="E165" s="1"/>
      <c r="F165" s="1"/>
      <c r="G165" s="1"/>
      <c r="H165" s="1"/>
      <c r="I165" s="1"/>
      <c r="J165" s="1"/>
      <c r="K165" s="1"/>
      <c r="L165" s="51"/>
      <c r="M165" s="1"/>
      <c r="N165" s="1"/>
      <c r="O165" s="1"/>
      <c r="P165" s="1"/>
      <c r="Q165" s="1"/>
      <c r="R165" s="51"/>
      <c r="S165" s="1"/>
      <c r="T165" s="1"/>
      <c r="U165" s="1"/>
      <c r="V165" s="1"/>
      <c r="W165" s="1"/>
      <c r="X165" s="51"/>
      <c r="Y165" s="1"/>
      <c r="Z165" s="1"/>
      <c r="AA165" s="1"/>
      <c r="AB165" s="1"/>
      <c r="AC165" s="1"/>
      <c r="AD165" s="51"/>
      <c r="AE165" s="51"/>
      <c r="AF165" s="51"/>
      <c r="AG165" s="51"/>
      <c r="AH165" s="1"/>
      <c r="AI165" s="1"/>
      <c r="AJ165" s="1"/>
      <c r="AK165" s="1"/>
      <c r="AM165" s="303"/>
      <c r="AN165" s="51"/>
      <c r="AO165" s="9"/>
      <c r="AP165" s="1"/>
      <c r="AQ165" s="1"/>
      <c r="AS165" s="31"/>
      <c r="AT165" s="13"/>
      <c r="AU165" s="31"/>
      <c r="AV165" s="1"/>
      <c r="AW165" s="1"/>
    </row>
    <row r="166" spans="1:49" ht="16.5" customHeight="1" x14ac:dyDescent="0.2">
      <c r="A166" s="1"/>
      <c r="B166" s="1"/>
      <c r="D166" s="1"/>
      <c r="E166" s="1"/>
      <c r="F166" s="1"/>
      <c r="G166" s="1"/>
      <c r="H166" s="1"/>
      <c r="I166" s="1"/>
      <c r="J166" s="1"/>
      <c r="K166" s="1"/>
      <c r="L166" s="51"/>
      <c r="M166" s="1"/>
      <c r="N166" s="1"/>
      <c r="O166" s="1"/>
      <c r="P166" s="1"/>
      <c r="Q166" s="1"/>
      <c r="R166" s="51"/>
      <c r="S166" s="1"/>
      <c r="T166" s="1"/>
      <c r="U166" s="1"/>
      <c r="V166" s="1"/>
      <c r="W166" s="1"/>
      <c r="X166" s="51"/>
      <c r="Y166" s="1"/>
      <c r="Z166" s="1"/>
      <c r="AA166" s="1"/>
      <c r="AB166" s="1"/>
      <c r="AC166" s="1"/>
      <c r="AD166" s="51"/>
      <c r="AE166" s="51"/>
      <c r="AF166" s="51"/>
      <c r="AG166" s="51"/>
      <c r="AH166" s="1"/>
      <c r="AI166" s="1"/>
      <c r="AJ166" s="1"/>
      <c r="AK166" s="1"/>
      <c r="AM166" s="303"/>
      <c r="AN166" s="51"/>
      <c r="AO166" s="9"/>
      <c r="AP166" s="1"/>
      <c r="AQ166" s="1"/>
      <c r="AS166" s="31"/>
      <c r="AT166" s="13"/>
      <c r="AU166" s="31"/>
      <c r="AV166" s="1"/>
      <c r="AW166" s="1"/>
    </row>
    <row r="167" spans="1:49" ht="16.5" customHeight="1" x14ac:dyDescent="0.2">
      <c r="A167" s="1"/>
      <c r="B167" s="1"/>
      <c r="D167" s="1"/>
      <c r="E167" s="1"/>
      <c r="F167" s="1"/>
      <c r="G167" s="1"/>
      <c r="H167" s="1"/>
      <c r="I167" s="1"/>
      <c r="J167" s="1"/>
      <c r="K167" s="1"/>
      <c r="L167" s="51"/>
      <c r="M167" s="1"/>
      <c r="N167" s="1"/>
      <c r="O167" s="1"/>
      <c r="P167" s="1"/>
      <c r="Q167" s="1"/>
      <c r="R167" s="51"/>
      <c r="S167" s="1"/>
      <c r="T167" s="1"/>
      <c r="U167" s="1"/>
      <c r="V167" s="1"/>
      <c r="W167" s="1"/>
      <c r="X167" s="51"/>
      <c r="Y167" s="1"/>
      <c r="Z167" s="1"/>
      <c r="AA167" s="1"/>
      <c r="AB167" s="1"/>
      <c r="AC167" s="1"/>
      <c r="AD167" s="51"/>
      <c r="AE167" s="51"/>
      <c r="AF167" s="51"/>
      <c r="AG167" s="51"/>
      <c r="AH167" s="1"/>
      <c r="AI167" s="1"/>
      <c r="AJ167" s="1"/>
      <c r="AK167" s="1"/>
      <c r="AM167" s="303"/>
      <c r="AN167" s="51"/>
      <c r="AO167" s="9"/>
      <c r="AP167" s="1"/>
      <c r="AQ167" s="1"/>
      <c r="AS167" s="31"/>
      <c r="AT167" s="13"/>
      <c r="AU167" s="31"/>
      <c r="AV167" s="1"/>
      <c r="AW167" s="1"/>
    </row>
    <row r="168" spans="1:49" ht="16.5" customHeight="1" x14ac:dyDescent="0.2">
      <c r="A168" s="1"/>
      <c r="B168" s="1"/>
      <c r="D168" s="1"/>
      <c r="E168" s="1"/>
      <c r="F168" s="1"/>
      <c r="G168" s="1"/>
      <c r="H168" s="1"/>
      <c r="I168" s="1"/>
      <c r="J168" s="1"/>
      <c r="K168" s="1"/>
      <c r="L168" s="51"/>
      <c r="M168" s="1"/>
      <c r="N168" s="1"/>
      <c r="O168" s="1"/>
      <c r="P168" s="1"/>
      <c r="Q168" s="1"/>
      <c r="R168" s="51"/>
      <c r="S168" s="1"/>
      <c r="T168" s="1"/>
      <c r="U168" s="1"/>
      <c r="V168" s="1"/>
      <c r="W168" s="1"/>
      <c r="X168" s="51"/>
      <c r="Y168" s="1"/>
      <c r="Z168" s="1"/>
      <c r="AA168" s="1"/>
      <c r="AB168" s="1"/>
      <c r="AC168" s="1"/>
      <c r="AD168" s="51"/>
      <c r="AE168" s="51"/>
      <c r="AF168" s="51"/>
      <c r="AG168" s="51"/>
      <c r="AH168" s="1"/>
      <c r="AI168" s="1"/>
      <c r="AJ168" s="1"/>
      <c r="AK168" s="1"/>
      <c r="AM168" s="303"/>
      <c r="AN168" s="51"/>
      <c r="AO168" s="9"/>
      <c r="AP168" s="1"/>
      <c r="AQ168" s="1"/>
      <c r="AS168" s="31"/>
      <c r="AT168" s="13"/>
      <c r="AU168" s="31"/>
      <c r="AV168" s="1"/>
      <c r="AW168" s="1"/>
    </row>
    <row r="169" spans="1:49" ht="16.5" customHeight="1" x14ac:dyDescent="0.2">
      <c r="A169" s="1"/>
      <c r="B169" s="1"/>
      <c r="D169" s="1"/>
      <c r="E169" s="1"/>
      <c r="F169" s="1"/>
      <c r="G169" s="1"/>
      <c r="H169" s="1"/>
      <c r="I169" s="1"/>
      <c r="J169" s="1"/>
      <c r="K169" s="1"/>
      <c r="L169" s="51"/>
      <c r="M169" s="1"/>
      <c r="N169" s="1"/>
      <c r="O169" s="1"/>
      <c r="P169" s="1"/>
      <c r="Q169" s="1"/>
      <c r="R169" s="51"/>
      <c r="S169" s="1"/>
      <c r="T169" s="1"/>
      <c r="U169" s="1"/>
      <c r="V169" s="1"/>
      <c r="W169" s="1"/>
      <c r="X169" s="51"/>
      <c r="Y169" s="1"/>
      <c r="Z169" s="1"/>
      <c r="AA169" s="1"/>
      <c r="AB169" s="1"/>
      <c r="AC169" s="1"/>
      <c r="AD169" s="51"/>
      <c r="AE169" s="51"/>
      <c r="AF169" s="51"/>
      <c r="AG169" s="51"/>
      <c r="AH169" s="1"/>
      <c r="AI169" s="1"/>
      <c r="AJ169" s="1"/>
      <c r="AK169" s="1"/>
      <c r="AM169" s="303"/>
      <c r="AN169" s="51"/>
      <c r="AO169" s="9"/>
      <c r="AP169" s="1"/>
      <c r="AQ169" s="1"/>
      <c r="AS169" s="31"/>
      <c r="AT169" s="13"/>
      <c r="AU169" s="31"/>
      <c r="AV169" s="1"/>
      <c r="AW169" s="1"/>
    </row>
    <row r="170" spans="1:49" ht="16.5" customHeight="1" x14ac:dyDescent="0.2">
      <c r="A170" s="1"/>
      <c r="B170" s="1"/>
      <c r="D170" s="1"/>
      <c r="E170" s="1"/>
      <c r="F170" s="1"/>
      <c r="G170" s="1"/>
      <c r="H170" s="1"/>
      <c r="I170" s="1"/>
      <c r="J170" s="1"/>
      <c r="K170" s="1"/>
      <c r="L170" s="51"/>
      <c r="M170" s="1"/>
      <c r="N170" s="1"/>
      <c r="O170" s="1"/>
      <c r="P170" s="1"/>
      <c r="Q170" s="1"/>
      <c r="R170" s="51"/>
      <c r="S170" s="1"/>
      <c r="T170" s="1"/>
      <c r="U170" s="1"/>
      <c r="V170" s="1"/>
      <c r="W170" s="1"/>
      <c r="X170" s="51"/>
      <c r="Y170" s="1"/>
      <c r="Z170" s="1"/>
      <c r="AA170" s="1"/>
      <c r="AB170" s="1"/>
      <c r="AC170" s="1"/>
      <c r="AD170" s="51"/>
      <c r="AE170" s="51"/>
      <c r="AF170" s="51"/>
      <c r="AG170" s="51"/>
      <c r="AH170" s="1"/>
      <c r="AI170" s="1"/>
      <c r="AJ170" s="1"/>
      <c r="AK170" s="1"/>
      <c r="AM170" s="303"/>
      <c r="AN170" s="51"/>
      <c r="AO170" s="9"/>
      <c r="AP170" s="1"/>
      <c r="AQ170" s="1"/>
      <c r="AS170" s="31"/>
      <c r="AT170" s="13"/>
      <c r="AU170" s="31"/>
      <c r="AV170" s="1"/>
      <c r="AW170" s="1"/>
    </row>
    <row r="171" spans="1:49" ht="16.5" customHeight="1" x14ac:dyDescent="0.2">
      <c r="A171" s="1"/>
      <c r="B171" s="1"/>
      <c r="D171" s="1"/>
      <c r="E171" s="1"/>
      <c r="F171" s="1"/>
      <c r="G171" s="1"/>
      <c r="H171" s="1"/>
      <c r="I171" s="1"/>
      <c r="J171" s="1"/>
      <c r="K171" s="1"/>
      <c r="L171" s="51"/>
      <c r="M171" s="1"/>
      <c r="N171" s="1"/>
      <c r="O171" s="1"/>
      <c r="P171" s="1"/>
      <c r="Q171" s="1"/>
      <c r="R171" s="51"/>
      <c r="S171" s="1"/>
      <c r="T171" s="1"/>
      <c r="U171" s="1"/>
      <c r="V171" s="1"/>
      <c r="W171" s="1"/>
      <c r="X171" s="51"/>
      <c r="Y171" s="1"/>
      <c r="Z171" s="1"/>
      <c r="AA171" s="1"/>
      <c r="AB171" s="1"/>
      <c r="AC171" s="1"/>
      <c r="AD171" s="51"/>
      <c r="AE171" s="51"/>
      <c r="AF171" s="51"/>
      <c r="AG171" s="51"/>
      <c r="AH171" s="1"/>
      <c r="AI171" s="1"/>
      <c r="AJ171" s="1"/>
      <c r="AK171" s="1"/>
      <c r="AM171" s="303"/>
      <c r="AN171" s="51"/>
      <c r="AO171" s="9"/>
      <c r="AP171" s="1"/>
      <c r="AQ171" s="1"/>
      <c r="AS171" s="31"/>
      <c r="AT171" s="13"/>
      <c r="AU171" s="31"/>
      <c r="AV171" s="1"/>
      <c r="AW171" s="1"/>
    </row>
    <row r="172" spans="1:49" ht="16.5" customHeight="1" x14ac:dyDescent="0.2">
      <c r="A172" s="1"/>
      <c r="B172" s="1"/>
      <c r="D172" s="1"/>
      <c r="E172" s="1"/>
      <c r="F172" s="1"/>
      <c r="G172" s="1"/>
      <c r="H172" s="1"/>
      <c r="I172" s="1"/>
      <c r="J172" s="1"/>
      <c r="K172" s="1"/>
      <c r="L172" s="51"/>
      <c r="M172" s="1"/>
      <c r="N172" s="1"/>
      <c r="O172" s="1"/>
      <c r="P172" s="1"/>
      <c r="Q172" s="1"/>
      <c r="R172" s="51"/>
      <c r="S172" s="1"/>
      <c r="T172" s="1"/>
      <c r="U172" s="1"/>
      <c r="V172" s="1"/>
      <c r="W172" s="1"/>
      <c r="X172" s="51"/>
      <c r="Y172" s="1"/>
      <c r="Z172" s="1"/>
      <c r="AA172" s="1"/>
      <c r="AB172" s="1"/>
      <c r="AC172" s="1"/>
      <c r="AD172" s="51"/>
      <c r="AE172" s="51"/>
      <c r="AF172" s="51"/>
      <c r="AG172" s="51"/>
      <c r="AH172" s="1"/>
      <c r="AI172" s="1"/>
      <c r="AJ172" s="1"/>
      <c r="AK172" s="1"/>
      <c r="AM172" s="303"/>
      <c r="AN172" s="51"/>
      <c r="AO172" s="9"/>
      <c r="AP172" s="1"/>
      <c r="AQ172" s="1"/>
      <c r="AS172" s="31"/>
      <c r="AT172" s="13"/>
      <c r="AU172" s="31"/>
      <c r="AV172" s="1"/>
      <c r="AW172" s="1"/>
    </row>
    <row r="173" spans="1:49" ht="16.5" customHeight="1" x14ac:dyDescent="0.2">
      <c r="A173" s="1"/>
      <c r="B173" s="1"/>
      <c r="D173" s="1"/>
      <c r="E173" s="1"/>
      <c r="F173" s="1"/>
      <c r="G173" s="1"/>
      <c r="H173" s="1"/>
      <c r="I173" s="1"/>
      <c r="J173" s="1"/>
      <c r="K173" s="1"/>
      <c r="L173" s="51"/>
      <c r="M173" s="1"/>
      <c r="N173" s="1"/>
      <c r="O173" s="1"/>
      <c r="P173" s="1"/>
      <c r="Q173" s="1"/>
      <c r="R173" s="51"/>
      <c r="S173" s="1"/>
      <c r="T173" s="1"/>
      <c r="U173" s="1"/>
      <c r="V173" s="1"/>
      <c r="W173" s="1"/>
      <c r="X173" s="51"/>
      <c r="Y173" s="1"/>
      <c r="Z173" s="1"/>
      <c r="AA173" s="1"/>
      <c r="AB173" s="1"/>
      <c r="AC173" s="1"/>
      <c r="AD173" s="51"/>
      <c r="AE173" s="51"/>
      <c r="AF173" s="51"/>
      <c r="AG173" s="51"/>
      <c r="AH173" s="1"/>
      <c r="AI173" s="1"/>
      <c r="AJ173" s="1"/>
      <c r="AK173" s="1"/>
      <c r="AM173" s="303"/>
      <c r="AN173" s="51"/>
      <c r="AO173" s="9"/>
      <c r="AP173" s="1"/>
      <c r="AQ173" s="1"/>
      <c r="AS173" s="31"/>
      <c r="AT173" s="13"/>
      <c r="AU173" s="31"/>
      <c r="AV173" s="1"/>
      <c r="AW173" s="1"/>
    </row>
    <row r="174" spans="1:49" ht="16.5" customHeight="1" x14ac:dyDescent="0.2">
      <c r="A174" s="1"/>
      <c r="B174" s="1"/>
      <c r="D174" s="1"/>
      <c r="E174" s="1"/>
      <c r="F174" s="1"/>
      <c r="G174" s="1"/>
      <c r="H174" s="1"/>
      <c r="I174" s="1"/>
      <c r="J174" s="1"/>
      <c r="K174" s="1"/>
      <c r="L174" s="51"/>
      <c r="M174" s="1"/>
      <c r="N174" s="1"/>
      <c r="O174" s="1"/>
      <c r="P174" s="1"/>
      <c r="Q174" s="1"/>
      <c r="R174" s="51"/>
      <c r="S174" s="1"/>
      <c r="T174" s="1"/>
      <c r="U174" s="1"/>
      <c r="V174" s="1"/>
      <c r="W174" s="1"/>
      <c r="X174" s="51"/>
      <c r="Y174" s="1"/>
      <c r="Z174" s="1"/>
      <c r="AA174" s="1"/>
      <c r="AB174" s="1"/>
      <c r="AC174" s="1"/>
      <c r="AD174" s="51"/>
      <c r="AE174" s="51"/>
      <c r="AF174" s="51"/>
      <c r="AG174" s="51"/>
      <c r="AH174" s="1"/>
      <c r="AI174" s="1"/>
      <c r="AJ174" s="1"/>
      <c r="AK174" s="1"/>
      <c r="AM174" s="303"/>
      <c r="AN174" s="51"/>
      <c r="AO174" s="9"/>
      <c r="AP174" s="1"/>
      <c r="AQ174" s="1"/>
      <c r="AS174" s="31"/>
      <c r="AT174" s="13"/>
      <c r="AU174" s="31"/>
      <c r="AV174" s="1"/>
      <c r="AW174" s="1"/>
    </row>
    <row r="175" spans="1:49" ht="16.5" customHeight="1" x14ac:dyDescent="0.2">
      <c r="A175" s="1"/>
      <c r="B175" s="1"/>
      <c r="D175" s="1"/>
      <c r="E175" s="1"/>
      <c r="F175" s="1"/>
      <c r="G175" s="1"/>
      <c r="H175" s="1"/>
      <c r="I175" s="1"/>
      <c r="J175" s="1"/>
      <c r="K175" s="1"/>
      <c r="L175" s="51"/>
      <c r="M175" s="1"/>
      <c r="N175" s="1"/>
      <c r="O175" s="1"/>
      <c r="P175" s="1"/>
      <c r="Q175" s="1"/>
      <c r="R175" s="51"/>
      <c r="S175" s="1"/>
      <c r="T175" s="1"/>
      <c r="U175" s="1"/>
      <c r="V175" s="1"/>
      <c r="W175" s="1"/>
      <c r="X175" s="51"/>
      <c r="Y175" s="1"/>
      <c r="Z175" s="1"/>
      <c r="AA175" s="1"/>
      <c r="AB175" s="1"/>
      <c r="AC175" s="1"/>
      <c r="AD175" s="51"/>
      <c r="AE175" s="51"/>
      <c r="AF175" s="51"/>
      <c r="AG175" s="51"/>
      <c r="AH175" s="1"/>
      <c r="AI175" s="1"/>
      <c r="AJ175" s="1"/>
      <c r="AK175" s="1"/>
      <c r="AM175" s="303"/>
      <c r="AN175" s="51"/>
      <c r="AO175" s="9"/>
      <c r="AP175" s="1"/>
      <c r="AQ175" s="1"/>
      <c r="AS175" s="31"/>
      <c r="AT175" s="13"/>
      <c r="AU175" s="31"/>
      <c r="AV175" s="1"/>
      <c r="AW175" s="1"/>
    </row>
    <row r="176" spans="1:49" ht="16.5" customHeight="1" x14ac:dyDescent="0.2">
      <c r="A176" s="1"/>
      <c r="B176" s="1"/>
      <c r="D176" s="1"/>
      <c r="E176" s="1"/>
      <c r="F176" s="1"/>
      <c r="G176" s="1"/>
      <c r="H176" s="1"/>
      <c r="I176" s="1"/>
      <c r="J176" s="1"/>
      <c r="K176" s="1"/>
      <c r="L176" s="51"/>
      <c r="M176" s="1"/>
      <c r="N176" s="1"/>
      <c r="O176" s="1"/>
      <c r="P176" s="1"/>
      <c r="Q176" s="1"/>
      <c r="R176" s="51"/>
      <c r="S176" s="1"/>
      <c r="T176" s="1"/>
      <c r="U176" s="1"/>
      <c r="V176" s="1"/>
      <c r="W176" s="1"/>
      <c r="X176" s="51"/>
      <c r="Y176" s="1"/>
      <c r="Z176" s="1"/>
      <c r="AA176" s="1"/>
      <c r="AB176" s="1"/>
      <c r="AC176" s="1"/>
      <c r="AD176" s="51"/>
      <c r="AE176" s="51"/>
      <c r="AF176" s="51"/>
      <c r="AG176" s="51"/>
      <c r="AH176" s="1"/>
      <c r="AI176" s="1"/>
      <c r="AJ176" s="1"/>
      <c r="AK176" s="1"/>
      <c r="AM176" s="303"/>
      <c r="AN176" s="51"/>
      <c r="AO176" s="9"/>
      <c r="AP176" s="1"/>
      <c r="AQ176" s="1"/>
      <c r="AS176" s="31"/>
      <c r="AT176" s="13"/>
      <c r="AU176" s="31"/>
      <c r="AV176" s="1"/>
      <c r="AW176" s="1"/>
    </row>
    <row r="177" spans="1:49" ht="16.5" customHeight="1" x14ac:dyDescent="0.2">
      <c r="A177" s="1"/>
      <c r="B177" s="1"/>
      <c r="D177" s="1"/>
      <c r="E177" s="1"/>
      <c r="F177" s="1"/>
      <c r="G177" s="1"/>
      <c r="H177" s="1"/>
      <c r="I177" s="1"/>
      <c r="J177" s="1"/>
      <c r="K177" s="1"/>
      <c r="L177" s="51"/>
      <c r="M177" s="1"/>
      <c r="N177" s="1"/>
      <c r="O177" s="1"/>
      <c r="P177" s="1"/>
      <c r="Q177" s="1"/>
      <c r="R177" s="51"/>
      <c r="S177" s="1"/>
      <c r="T177" s="1"/>
      <c r="U177" s="1"/>
      <c r="V177" s="1"/>
      <c r="W177" s="1"/>
      <c r="X177" s="51"/>
      <c r="Y177" s="1"/>
      <c r="Z177" s="1"/>
      <c r="AA177" s="1"/>
      <c r="AB177" s="1"/>
      <c r="AC177" s="1"/>
      <c r="AD177" s="51"/>
      <c r="AE177" s="51"/>
      <c r="AF177" s="51"/>
      <c r="AG177" s="51"/>
      <c r="AH177" s="1"/>
      <c r="AI177" s="1"/>
      <c r="AJ177" s="1"/>
      <c r="AK177" s="1"/>
      <c r="AM177" s="303"/>
      <c r="AN177" s="51"/>
      <c r="AO177" s="9"/>
      <c r="AP177" s="1"/>
      <c r="AQ177" s="1"/>
      <c r="AS177" s="31"/>
      <c r="AT177" s="13"/>
      <c r="AU177" s="31"/>
      <c r="AV177" s="1"/>
      <c r="AW177" s="1"/>
    </row>
    <row r="178" spans="1:49" ht="16.5" customHeight="1" x14ac:dyDescent="0.2">
      <c r="A178" s="1"/>
      <c r="B178" s="1"/>
      <c r="D178" s="1"/>
      <c r="E178" s="1"/>
      <c r="F178" s="1"/>
      <c r="G178" s="1"/>
      <c r="H178" s="1"/>
      <c r="I178" s="1"/>
      <c r="J178" s="1"/>
      <c r="K178" s="1"/>
      <c r="L178" s="51"/>
      <c r="M178" s="1"/>
      <c r="N178" s="1"/>
      <c r="O178" s="1"/>
      <c r="P178" s="1"/>
      <c r="Q178" s="1"/>
      <c r="R178" s="51"/>
      <c r="S178" s="1"/>
      <c r="T178" s="1"/>
      <c r="U178" s="1"/>
      <c r="V178" s="1"/>
      <c r="W178" s="1"/>
      <c r="X178" s="51"/>
      <c r="Y178" s="1"/>
      <c r="Z178" s="1"/>
      <c r="AA178" s="1"/>
      <c r="AB178" s="1"/>
      <c r="AC178" s="1"/>
      <c r="AD178" s="51"/>
      <c r="AE178" s="51"/>
      <c r="AF178" s="51"/>
      <c r="AG178" s="51"/>
      <c r="AH178" s="1"/>
      <c r="AI178" s="1"/>
      <c r="AJ178" s="1"/>
      <c r="AK178" s="1"/>
      <c r="AM178" s="303"/>
      <c r="AN178" s="51"/>
      <c r="AO178" s="9"/>
      <c r="AP178" s="1"/>
      <c r="AQ178" s="1"/>
      <c r="AS178" s="31"/>
      <c r="AT178" s="13"/>
      <c r="AU178" s="31"/>
      <c r="AV178" s="1"/>
      <c r="AW178" s="1"/>
    </row>
    <row r="179" spans="1:49" ht="16.5" customHeight="1" x14ac:dyDescent="0.2">
      <c r="A179" s="1"/>
      <c r="B179" s="1"/>
      <c r="D179" s="1"/>
      <c r="E179" s="1"/>
      <c r="F179" s="1"/>
      <c r="G179" s="1"/>
      <c r="H179" s="1"/>
      <c r="I179" s="1"/>
      <c r="J179" s="1"/>
      <c r="K179" s="1"/>
      <c r="L179" s="51"/>
      <c r="M179" s="1"/>
      <c r="N179" s="1"/>
      <c r="O179" s="1"/>
      <c r="P179" s="1"/>
      <c r="Q179" s="1"/>
      <c r="R179" s="51"/>
      <c r="S179" s="1"/>
      <c r="T179" s="1"/>
      <c r="U179" s="1"/>
      <c r="V179" s="1"/>
      <c r="W179" s="1"/>
      <c r="X179" s="51"/>
      <c r="Y179" s="1"/>
      <c r="Z179" s="1"/>
      <c r="AA179" s="1"/>
      <c r="AB179" s="1"/>
      <c r="AC179" s="1"/>
      <c r="AD179" s="51"/>
      <c r="AE179" s="51"/>
      <c r="AF179" s="51"/>
      <c r="AG179" s="51"/>
      <c r="AH179" s="1"/>
      <c r="AI179" s="1"/>
      <c r="AJ179" s="1"/>
      <c r="AK179" s="1"/>
      <c r="AM179" s="303"/>
      <c r="AN179" s="51"/>
      <c r="AO179" s="9"/>
      <c r="AP179" s="1"/>
      <c r="AQ179" s="1"/>
      <c r="AS179" s="31"/>
      <c r="AT179" s="13"/>
      <c r="AU179" s="31"/>
      <c r="AV179" s="1"/>
      <c r="AW179" s="1"/>
    </row>
    <row r="180" spans="1:49" ht="16.5" customHeight="1" x14ac:dyDescent="0.2">
      <c r="A180" s="1"/>
      <c r="B180" s="1"/>
      <c r="D180" s="1"/>
      <c r="E180" s="1"/>
      <c r="F180" s="1"/>
      <c r="G180" s="1"/>
      <c r="H180" s="1"/>
      <c r="I180" s="1"/>
      <c r="J180" s="1"/>
      <c r="K180" s="1"/>
      <c r="L180" s="51"/>
      <c r="M180" s="1"/>
      <c r="N180" s="1"/>
      <c r="O180" s="1"/>
      <c r="P180" s="1"/>
      <c r="Q180" s="1"/>
      <c r="R180" s="51"/>
      <c r="S180" s="1"/>
      <c r="T180" s="1"/>
      <c r="U180" s="1"/>
      <c r="V180" s="1"/>
      <c r="W180" s="1"/>
      <c r="X180" s="51"/>
      <c r="Y180" s="1"/>
      <c r="Z180" s="1"/>
      <c r="AA180" s="1"/>
      <c r="AB180" s="1"/>
      <c r="AC180" s="1"/>
      <c r="AD180" s="51"/>
      <c r="AE180" s="51"/>
      <c r="AF180" s="51"/>
      <c r="AG180" s="51"/>
      <c r="AH180" s="1"/>
      <c r="AI180" s="1"/>
      <c r="AJ180" s="1"/>
      <c r="AK180" s="1"/>
      <c r="AM180" s="303"/>
      <c r="AN180" s="51"/>
      <c r="AO180" s="9"/>
      <c r="AP180" s="1"/>
      <c r="AQ180" s="1"/>
      <c r="AS180" s="31"/>
      <c r="AT180" s="13"/>
      <c r="AU180" s="31"/>
      <c r="AV180" s="1"/>
      <c r="AW180" s="1"/>
    </row>
    <row r="181" spans="1:49" ht="16.5" customHeight="1" x14ac:dyDescent="0.2">
      <c r="A181" s="1"/>
      <c r="B181" s="1"/>
      <c r="D181" s="1"/>
      <c r="E181" s="1"/>
      <c r="F181" s="1"/>
      <c r="G181" s="1"/>
      <c r="H181" s="1"/>
      <c r="I181" s="1"/>
      <c r="J181" s="1"/>
      <c r="K181" s="1"/>
      <c r="L181" s="51"/>
      <c r="M181" s="1"/>
      <c r="N181" s="1"/>
      <c r="O181" s="1"/>
      <c r="P181" s="1"/>
      <c r="Q181" s="1"/>
      <c r="R181" s="51"/>
      <c r="S181" s="1"/>
      <c r="T181" s="1"/>
      <c r="U181" s="1"/>
      <c r="V181" s="1"/>
      <c r="W181" s="1"/>
      <c r="X181" s="51"/>
      <c r="Y181" s="1"/>
      <c r="Z181" s="1"/>
      <c r="AA181" s="1"/>
      <c r="AB181" s="1"/>
      <c r="AC181" s="1"/>
      <c r="AD181" s="51"/>
      <c r="AE181" s="51"/>
      <c r="AF181" s="51"/>
      <c r="AG181" s="51"/>
      <c r="AH181" s="1"/>
      <c r="AI181" s="1"/>
      <c r="AJ181" s="1"/>
      <c r="AK181" s="1"/>
      <c r="AM181" s="303"/>
      <c r="AN181" s="51"/>
      <c r="AO181" s="9"/>
      <c r="AP181" s="1"/>
      <c r="AQ181" s="1"/>
      <c r="AS181" s="31"/>
      <c r="AT181" s="13"/>
      <c r="AU181" s="31"/>
      <c r="AV181" s="1"/>
      <c r="AW181" s="1"/>
    </row>
    <row r="182" spans="1:49" ht="16.5" customHeight="1" x14ac:dyDescent="0.2">
      <c r="A182" s="1"/>
      <c r="B182" s="1"/>
      <c r="D182" s="1"/>
      <c r="E182" s="1"/>
      <c r="F182" s="1"/>
      <c r="G182" s="1"/>
      <c r="H182" s="1"/>
      <c r="I182" s="1"/>
      <c r="J182" s="1"/>
      <c r="K182" s="1"/>
      <c r="L182" s="51"/>
      <c r="M182" s="1"/>
      <c r="N182" s="1"/>
      <c r="O182" s="1"/>
      <c r="P182" s="1"/>
      <c r="Q182" s="1"/>
      <c r="R182" s="51"/>
      <c r="S182" s="1"/>
      <c r="T182" s="1"/>
      <c r="U182" s="1"/>
      <c r="V182" s="1"/>
      <c r="W182" s="1"/>
      <c r="X182" s="51"/>
      <c r="Y182" s="1"/>
      <c r="Z182" s="1"/>
      <c r="AA182" s="1"/>
      <c r="AB182" s="1"/>
      <c r="AC182" s="1"/>
      <c r="AD182" s="51"/>
      <c r="AE182" s="51"/>
      <c r="AF182" s="51"/>
      <c r="AG182" s="51"/>
      <c r="AH182" s="1"/>
      <c r="AI182" s="1"/>
      <c r="AJ182" s="1"/>
      <c r="AK182" s="1"/>
      <c r="AM182" s="303"/>
      <c r="AN182" s="51"/>
      <c r="AO182" s="9"/>
      <c r="AP182" s="1"/>
      <c r="AQ182" s="1"/>
      <c r="AS182" s="31"/>
      <c r="AT182" s="13"/>
      <c r="AU182" s="31"/>
      <c r="AV182" s="1"/>
      <c r="AW182" s="1"/>
    </row>
    <row r="183" spans="1:49" ht="16.5" customHeight="1" x14ac:dyDescent="0.2">
      <c r="A183" s="1"/>
      <c r="B183" s="1"/>
      <c r="D183" s="1"/>
      <c r="E183" s="1"/>
      <c r="F183" s="1"/>
      <c r="G183" s="1"/>
      <c r="H183" s="1"/>
      <c r="I183" s="1"/>
      <c r="J183" s="1"/>
      <c r="K183" s="1"/>
      <c r="L183" s="51"/>
      <c r="M183" s="1"/>
      <c r="N183" s="1"/>
      <c r="O183" s="1"/>
      <c r="P183" s="1"/>
      <c r="Q183" s="1"/>
      <c r="R183" s="51"/>
      <c r="S183" s="1"/>
      <c r="T183" s="1"/>
      <c r="U183" s="1"/>
      <c r="V183" s="1"/>
      <c r="W183" s="1"/>
      <c r="X183" s="51"/>
      <c r="Y183" s="1"/>
      <c r="Z183" s="1"/>
      <c r="AA183" s="1"/>
      <c r="AB183" s="1"/>
      <c r="AC183" s="1"/>
      <c r="AD183" s="51"/>
      <c r="AE183" s="51"/>
      <c r="AF183" s="51"/>
      <c r="AG183" s="51"/>
      <c r="AH183" s="1"/>
      <c r="AI183" s="1"/>
      <c r="AJ183" s="1"/>
      <c r="AK183" s="1"/>
      <c r="AM183" s="303"/>
      <c r="AN183" s="51"/>
      <c r="AO183" s="9"/>
      <c r="AP183" s="1"/>
      <c r="AQ183" s="1"/>
      <c r="AS183" s="31"/>
      <c r="AT183" s="13"/>
      <c r="AU183" s="31"/>
      <c r="AV183" s="1"/>
      <c r="AW183" s="1"/>
    </row>
    <row r="184" spans="1:49" ht="16.5" customHeight="1" x14ac:dyDescent="0.2">
      <c r="A184" s="1"/>
      <c r="B184" s="1"/>
      <c r="D184" s="1"/>
      <c r="E184" s="1"/>
      <c r="F184" s="1"/>
      <c r="G184" s="1"/>
      <c r="H184" s="1"/>
      <c r="I184" s="1"/>
      <c r="J184" s="1"/>
      <c r="K184" s="1"/>
      <c r="L184" s="51"/>
      <c r="M184" s="1"/>
      <c r="N184" s="1"/>
      <c r="O184" s="1"/>
      <c r="P184" s="1"/>
      <c r="Q184" s="1"/>
      <c r="R184" s="51"/>
      <c r="S184" s="1"/>
      <c r="T184" s="1"/>
      <c r="U184" s="1"/>
      <c r="V184" s="1"/>
      <c r="W184" s="1"/>
      <c r="X184" s="51"/>
      <c r="Y184" s="1"/>
      <c r="Z184" s="1"/>
      <c r="AA184" s="1"/>
      <c r="AB184" s="1"/>
      <c r="AC184" s="1"/>
      <c r="AD184" s="51"/>
      <c r="AE184" s="51"/>
      <c r="AF184" s="51"/>
      <c r="AG184" s="51"/>
      <c r="AH184" s="1"/>
      <c r="AI184" s="1"/>
      <c r="AJ184" s="1"/>
      <c r="AK184" s="1"/>
      <c r="AM184" s="303"/>
      <c r="AN184" s="51"/>
      <c r="AO184" s="9"/>
      <c r="AP184" s="1"/>
      <c r="AQ184" s="1"/>
      <c r="AS184" s="31"/>
      <c r="AT184" s="13"/>
      <c r="AU184" s="31"/>
      <c r="AV184" s="1"/>
      <c r="AW184" s="1"/>
    </row>
    <row r="185" spans="1:49" ht="16.5" customHeight="1" x14ac:dyDescent="0.2">
      <c r="A185" s="1"/>
      <c r="B185" s="1"/>
      <c r="D185" s="1"/>
      <c r="E185" s="1"/>
      <c r="F185" s="1"/>
      <c r="G185" s="1"/>
      <c r="H185" s="1"/>
      <c r="I185" s="1"/>
      <c r="J185" s="1"/>
      <c r="K185" s="1"/>
      <c r="L185" s="51"/>
      <c r="M185" s="1"/>
      <c r="N185" s="1"/>
      <c r="O185" s="1"/>
      <c r="P185" s="1"/>
      <c r="Q185" s="1"/>
      <c r="R185" s="51"/>
      <c r="S185" s="1"/>
      <c r="T185" s="1"/>
      <c r="U185" s="1"/>
      <c r="V185" s="1"/>
      <c r="W185" s="1"/>
      <c r="X185" s="51"/>
      <c r="Y185" s="1"/>
      <c r="Z185" s="1"/>
      <c r="AA185" s="1"/>
      <c r="AB185" s="1"/>
      <c r="AC185" s="1"/>
      <c r="AD185" s="51"/>
      <c r="AE185" s="51"/>
      <c r="AF185" s="51"/>
      <c r="AG185" s="51"/>
      <c r="AH185" s="1"/>
      <c r="AI185" s="1"/>
      <c r="AJ185" s="1"/>
      <c r="AK185" s="1"/>
      <c r="AM185" s="303"/>
      <c r="AN185" s="51"/>
      <c r="AO185" s="9"/>
      <c r="AP185" s="1"/>
      <c r="AQ185" s="1"/>
      <c r="AS185" s="31"/>
      <c r="AT185" s="13"/>
      <c r="AU185" s="31"/>
      <c r="AV185" s="1"/>
      <c r="AW185" s="1"/>
    </row>
    <row r="186" spans="1:49" ht="16.5" customHeight="1" x14ac:dyDescent="0.2">
      <c r="A186" s="1"/>
      <c r="B186" s="1"/>
      <c r="D186" s="1"/>
      <c r="E186" s="1"/>
      <c r="F186" s="1"/>
      <c r="G186" s="1"/>
      <c r="H186" s="1"/>
      <c r="I186" s="1"/>
      <c r="J186" s="1"/>
      <c r="K186" s="1"/>
      <c r="L186" s="51"/>
      <c r="M186" s="1"/>
      <c r="N186" s="1"/>
      <c r="O186" s="1"/>
      <c r="P186" s="1"/>
      <c r="Q186" s="1"/>
      <c r="R186" s="51"/>
      <c r="S186" s="1"/>
      <c r="T186" s="1"/>
      <c r="U186" s="1"/>
      <c r="V186" s="1"/>
      <c r="W186" s="1"/>
      <c r="X186" s="51"/>
      <c r="Y186" s="1"/>
      <c r="Z186" s="1"/>
      <c r="AA186" s="1"/>
      <c r="AB186" s="1"/>
      <c r="AC186" s="1"/>
      <c r="AD186" s="51"/>
      <c r="AE186" s="51"/>
      <c r="AF186" s="51"/>
      <c r="AG186" s="51"/>
      <c r="AH186" s="1"/>
      <c r="AI186" s="1"/>
      <c r="AJ186" s="1"/>
      <c r="AK186" s="1"/>
      <c r="AM186" s="303"/>
      <c r="AN186" s="51"/>
      <c r="AO186" s="9"/>
      <c r="AP186" s="1"/>
      <c r="AQ186" s="1"/>
      <c r="AS186" s="31"/>
      <c r="AT186" s="13"/>
      <c r="AU186" s="31"/>
      <c r="AV186" s="1"/>
      <c r="AW186" s="1"/>
    </row>
    <row r="187" spans="1:49" ht="16.5" customHeight="1" x14ac:dyDescent="0.2">
      <c r="A187" s="1"/>
      <c r="B187" s="1"/>
      <c r="D187" s="1"/>
      <c r="E187" s="1"/>
      <c r="F187" s="1"/>
      <c r="G187" s="1"/>
      <c r="H187" s="1"/>
      <c r="I187" s="1"/>
      <c r="J187" s="1"/>
      <c r="K187" s="1"/>
      <c r="L187" s="51"/>
      <c r="M187" s="1"/>
      <c r="N187" s="1"/>
      <c r="O187" s="1"/>
      <c r="P187" s="1"/>
      <c r="Q187" s="1"/>
      <c r="R187" s="51"/>
      <c r="S187" s="1"/>
      <c r="T187" s="1"/>
      <c r="U187" s="1"/>
      <c r="V187" s="1"/>
      <c r="W187" s="1"/>
      <c r="X187" s="51"/>
      <c r="Y187" s="1"/>
      <c r="Z187" s="1"/>
      <c r="AA187" s="1"/>
      <c r="AB187" s="1"/>
      <c r="AC187" s="1"/>
      <c r="AD187" s="51"/>
      <c r="AE187" s="51"/>
      <c r="AF187" s="51"/>
      <c r="AG187" s="51"/>
      <c r="AH187" s="1"/>
      <c r="AI187" s="1"/>
      <c r="AJ187" s="1"/>
      <c r="AK187" s="1"/>
      <c r="AM187" s="303"/>
      <c r="AN187" s="51"/>
      <c r="AO187" s="9"/>
      <c r="AP187" s="1"/>
      <c r="AQ187" s="1"/>
      <c r="AS187" s="31"/>
      <c r="AT187" s="13"/>
      <c r="AU187" s="31"/>
      <c r="AV187" s="1"/>
      <c r="AW187" s="1"/>
    </row>
    <row r="188" spans="1:49" ht="16.5" customHeight="1" x14ac:dyDescent="0.2">
      <c r="A188" s="1"/>
      <c r="B188" s="1"/>
      <c r="D188" s="1"/>
      <c r="E188" s="1"/>
      <c r="F188" s="1"/>
      <c r="G188" s="1"/>
      <c r="H188" s="1"/>
      <c r="I188" s="1"/>
      <c r="J188" s="1"/>
      <c r="K188" s="1"/>
      <c r="L188" s="51"/>
      <c r="M188" s="1"/>
      <c r="N188" s="1"/>
      <c r="O188" s="1"/>
      <c r="P188" s="1"/>
      <c r="Q188" s="1"/>
      <c r="R188" s="51"/>
      <c r="S188" s="1"/>
      <c r="T188" s="1"/>
      <c r="U188" s="1"/>
      <c r="V188" s="1"/>
      <c r="W188" s="1"/>
      <c r="X188" s="51"/>
      <c r="Y188" s="1"/>
      <c r="Z188" s="1"/>
      <c r="AA188" s="1"/>
      <c r="AB188" s="1"/>
      <c r="AC188" s="1"/>
      <c r="AD188" s="51"/>
      <c r="AE188" s="51"/>
      <c r="AF188" s="51"/>
      <c r="AG188" s="51"/>
      <c r="AH188" s="1"/>
      <c r="AI188" s="1"/>
      <c r="AJ188" s="1"/>
      <c r="AK188" s="1"/>
      <c r="AM188" s="303"/>
      <c r="AN188" s="51"/>
      <c r="AO188" s="9"/>
      <c r="AP188" s="1"/>
      <c r="AQ188" s="1"/>
      <c r="AS188" s="31"/>
      <c r="AT188" s="13"/>
      <c r="AU188" s="31"/>
      <c r="AV188" s="1"/>
      <c r="AW188" s="1"/>
    </row>
    <row r="189" spans="1:49" ht="16.5" customHeight="1" x14ac:dyDescent="0.2">
      <c r="A189" s="1"/>
      <c r="B189" s="1"/>
      <c r="D189" s="1"/>
      <c r="E189" s="1"/>
      <c r="F189" s="1"/>
      <c r="G189" s="1"/>
      <c r="H189" s="1"/>
      <c r="I189" s="1"/>
      <c r="J189" s="1"/>
      <c r="K189" s="1"/>
      <c r="L189" s="51"/>
      <c r="M189" s="1"/>
      <c r="N189" s="1"/>
      <c r="O189" s="1"/>
      <c r="P189" s="1"/>
      <c r="Q189" s="1"/>
      <c r="R189" s="51"/>
      <c r="S189" s="1"/>
      <c r="T189" s="1"/>
      <c r="U189" s="1"/>
      <c r="V189" s="1"/>
      <c r="W189" s="1"/>
      <c r="X189" s="51"/>
      <c r="Y189" s="1"/>
      <c r="Z189" s="1"/>
      <c r="AA189" s="1"/>
      <c r="AB189" s="1"/>
      <c r="AC189" s="1"/>
      <c r="AD189" s="51"/>
      <c r="AE189" s="51"/>
      <c r="AF189" s="51"/>
      <c r="AG189" s="51"/>
      <c r="AH189" s="1"/>
      <c r="AI189" s="1"/>
      <c r="AJ189" s="1"/>
      <c r="AK189" s="1"/>
      <c r="AM189" s="303"/>
      <c r="AN189" s="51"/>
      <c r="AO189" s="9"/>
      <c r="AP189" s="1"/>
      <c r="AQ189" s="1"/>
      <c r="AS189" s="31"/>
      <c r="AT189" s="13"/>
      <c r="AU189" s="31"/>
      <c r="AV189" s="1"/>
      <c r="AW189" s="1"/>
    </row>
    <row r="190" spans="1:49" ht="16.5" customHeight="1" x14ac:dyDescent="0.2">
      <c r="A190" s="1"/>
      <c r="B190" s="1"/>
      <c r="D190" s="1"/>
      <c r="E190" s="1"/>
      <c r="F190" s="1"/>
      <c r="G190" s="1"/>
      <c r="H190" s="1"/>
      <c r="I190" s="1"/>
      <c r="J190" s="1"/>
      <c r="K190" s="1"/>
      <c r="L190" s="51"/>
      <c r="M190" s="1"/>
      <c r="N190" s="1"/>
      <c r="O190" s="1"/>
      <c r="P190" s="1"/>
      <c r="Q190" s="1"/>
      <c r="R190" s="51"/>
      <c r="S190" s="1"/>
      <c r="T190" s="1"/>
      <c r="U190" s="1"/>
      <c r="V190" s="1"/>
      <c r="W190" s="1"/>
      <c r="X190" s="51"/>
      <c r="Y190" s="1"/>
      <c r="Z190" s="1"/>
      <c r="AA190" s="1"/>
      <c r="AB190" s="1"/>
      <c r="AC190" s="1"/>
      <c r="AD190" s="51"/>
      <c r="AE190" s="51"/>
      <c r="AF190" s="51"/>
      <c r="AG190" s="51"/>
      <c r="AH190" s="1"/>
      <c r="AI190" s="1"/>
      <c r="AJ190" s="1"/>
      <c r="AK190" s="1"/>
      <c r="AM190" s="303"/>
      <c r="AN190" s="51"/>
      <c r="AO190" s="9"/>
      <c r="AP190" s="1"/>
      <c r="AQ190" s="1"/>
      <c r="AS190" s="31"/>
      <c r="AT190" s="13"/>
      <c r="AU190" s="31"/>
      <c r="AV190" s="1"/>
      <c r="AW190" s="1"/>
    </row>
    <row r="191" spans="1:49" ht="16.5" customHeight="1" x14ac:dyDescent="0.2">
      <c r="A191" s="1"/>
      <c r="B191" s="1"/>
      <c r="D191" s="1"/>
      <c r="E191" s="1"/>
      <c r="F191" s="1"/>
      <c r="G191" s="1"/>
      <c r="H191" s="1"/>
      <c r="I191" s="1"/>
      <c r="J191" s="1"/>
      <c r="K191" s="1"/>
      <c r="L191" s="51"/>
      <c r="M191" s="1"/>
      <c r="N191" s="1"/>
      <c r="O191" s="1"/>
      <c r="P191" s="1"/>
      <c r="Q191" s="1"/>
      <c r="R191" s="51"/>
      <c r="S191" s="1"/>
      <c r="T191" s="1"/>
      <c r="U191" s="1"/>
      <c r="V191" s="1"/>
      <c r="W191" s="1"/>
      <c r="X191" s="51"/>
      <c r="Y191" s="1"/>
      <c r="Z191" s="1"/>
      <c r="AA191" s="1"/>
      <c r="AB191" s="1"/>
      <c r="AC191" s="1"/>
      <c r="AD191" s="51"/>
      <c r="AE191" s="51"/>
      <c r="AF191" s="51"/>
      <c r="AG191" s="51"/>
      <c r="AH191" s="1"/>
      <c r="AI191" s="1"/>
      <c r="AJ191" s="1"/>
      <c r="AK191" s="1"/>
      <c r="AM191" s="303"/>
      <c r="AN191" s="51"/>
      <c r="AO191" s="9"/>
      <c r="AP191" s="1"/>
      <c r="AQ191" s="1"/>
      <c r="AS191" s="31"/>
      <c r="AT191" s="13"/>
      <c r="AU191" s="31"/>
      <c r="AV191" s="1"/>
      <c r="AW191" s="1"/>
    </row>
    <row r="192" spans="1:49" ht="16.5" customHeight="1" x14ac:dyDescent="0.2">
      <c r="A192" s="1"/>
      <c r="B192" s="1"/>
      <c r="D192" s="1"/>
      <c r="E192" s="1"/>
      <c r="F192" s="1"/>
      <c r="G192" s="1"/>
      <c r="H192" s="1"/>
      <c r="I192" s="1"/>
      <c r="J192" s="1"/>
      <c r="K192" s="1"/>
      <c r="L192" s="51"/>
      <c r="M192" s="1"/>
      <c r="N192" s="1"/>
      <c r="O192" s="1"/>
      <c r="P192" s="1"/>
      <c r="Q192" s="1"/>
      <c r="R192" s="51"/>
      <c r="S192" s="1"/>
      <c r="T192" s="1"/>
      <c r="U192" s="1"/>
      <c r="V192" s="1"/>
      <c r="W192" s="1"/>
      <c r="X192" s="51"/>
      <c r="Y192" s="1"/>
      <c r="Z192" s="1"/>
      <c r="AA192" s="1"/>
      <c r="AB192" s="1"/>
      <c r="AC192" s="1"/>
      <c r="AD192" s="51"/>
      <c r="AE192" s="51"/>
      <c r="AF192" s="51"/>
      <c r="AG192" s="51"/>
      <c r="AH192" s="1"/>
      <c r="AI192" s="1"/>
      <c r="AJ192" s="1"/>
      <c r="AK192" s="1"/>
      <c r="AM192" s="303"/>
      <c r="AN192" s="51"/>
      <c r="AO192" s="9"/>
      <c r="AP192" s="1"/>
      <c r="AQ192" s="1"/>
      <c r="AS192" s="31"/>
      <c r="AT192" s="13"/>
      <c r="AU192" s="31"/>
      <c r="AV192" s="1"/>
      <c r="AW192" s="1"/>
    </row>
    <row r="193" spans="1:49" ht="16.5" customHeight="1" x14ac:dyDescent="0.2">
      <c r="A193" s="1"/>
      <c r="B193" s="1"/>
      <c r="D193" s="1"/>
      <c r="E193" s="1"/>
      <c r="F193" s="1"/>
      <c r="G193" s="1"/>
      <c r="H193" s="1"/>
      <c r="I193" s="1"/>
      <c r="J193" s="1"/>
      <c r="K193" s="1"/>
      <c r="L193" s="51"/>
      <c r="M193" s="1"/>
      <c r="N193" s="1"/>
      <c r="O193" s="1"/>
      <c r="P193" s="1"/>
      <c r="Q193" s="1"/>
      <c r="R193" s="51"/>
      <c r="S193" s="1"/>
      <c r="T193" s="1"/>
      <c r="U193" s="1"/>
      <c r="V193" s="1"/>
      <c r="W193" s="1"/>
      <c r="X193" s="51"/>
      <c r="Y193" s="1"/>
      <c r="Z193" s="1"/>
      <c r="AA193" s="1"/>
      <c r="AB193" s="1"/>
      <c r="AC193" s="1"/>
      <c r="AD193" s="51"/>
      <c r="AE193" s="51"/>
      <c r="AF193" s="51"/>
      <c r="AG193" s="51"/>
      <c r="AH193" s="1"/>
      <c r="AI193" s="1"/>
      <c r="AJ193" s="1"/>
      <c r="AK193" s="1"/>
      <c r="AM193" s="303"/>
      <c r="AN193" s="51"/>
      <c r="AO193" s="9"/>
      <c r="AP193" s="1"/>
      <c r="AQ193" s="1"/>
      <c r="AS193" s="31"/>
      <c r="AT193" s="13"/>
      <c r="AU193" s="31"/>
      <c r="AV193" s="1"/>
      <c r="AW193" s="1"/>
    </row>
    <row r="194" spans="1:49" ht="16.5" customHeight="1" x14ac:dyDescent="0.2">
      <c r="A194" s="1"/>
      <c r="B194" s="1"/>
      <c r="D194" s="1"/>
      <c r="E194" s="1"/>
      <c r="F194" s="1"/>
      <c r="G194" s="1"/>
      <c r="H194" s="1"/>
      <c r="I194" s="1"/>
      <c r="J194" s="1"/>
      <c r="K194" s="1"/>
      <c r="L194" s="51"/>
      <c r="M194" s="1"/>
      <c r="N194" s="1"/>
      <c r="O194" s="1"/>
      <c r="P194" s="1"/>
      <c r="Q194" s="1"/>
      <c r="R194" s="51"/>
      <c r="S194" s="1"/>
      <c r="T194" s="1"/>
      <c r="U194" s="1"/>
      <c r="V194" s="1"/>
      <c r="W194" s="1"/>
      <c r="X194" s="51"/>
      <c r="Y194" s="1"/>
      <c r="Z194" s="1"/>
      <c r="AA194" s="1"/>
      <c r="AB194" s="1"/>
      <c r="AC194" s="1"/>
      <c r="AD194" s="51"/>
      <c r="AE194" s="51"/>
      <c r="AF194" s="51"/>
      <c r="AG194" s="51"/>
      <c r="AH194" s="1"/>
      <c r="AI194" s="1"/>
      <c r="AJ194" s="1"/>
      <c r="AK194" s="1"/>
      <c r="AM194" s="303"/>
      <c r="AN194" s="51"/>
      <c r="AO194" s="9"/>
      <c r="AP194" s="1"/>
      <c r="AQ194" s="1"/>
      <c r="AS194" s="31"/>
      <c r="AT194" s="13"/>
      <c r="AU194" s="31"/>
      <c r="AV194" s="1"/>
      <c r="AW194" s="1"/>
    </row>
    <row r="195" spans="1:49" ht="16.5" customHeight="1" x14ac:dyDescent="0.2">
      <c r="A195" s="1"/>
      <c r="B195" s="1"/>
      <c r="D195" s="1"/>
      <c r="E195" s="1"/>
      <c r="F195" s="1"/>
      <c r="G195" s="1"/>
      <c r="H195" s="1"/>
      <c r="I195" s="1"/>
      <c r="J195" s="1"/>
      <c r="K195" s="1"/>
      <c r="L195" s="51"/>
      <c r="M195" s="1"/>
      <c r="N195" s="1"/>
      <c r="O195" s="1"/>
      <c r="P195" s="1"/>
      <c r="Q195" s="1"/>
      <c r="R195" s="51"/>
      <c r="S195" s="1"/>
      <c r="T195" s="1"/>
      <c r="U195" s="1"/>
      <c r="V195" s="1"/>
      <c r="W195" s="1"/>
      <c r="X195" s="51"/>
      <c r="Y195" s="1"/>
      <c r="Z195" s="1"/>
      <c r="AA195" s="1"/>
      <c r="AB195" s="1"/>
      <c r="AC195" s="1"/>
      <c r="AD195" s="51"/>
      <c r="AE195" s="51"/>
      <c r="AF195" s="51"/>
      <c r="AG195" s="51"/>
      <c r="AH195" s="1"/>
      <c r="AI195" s="1"/>
      <c r="AJ195" s="1"/>
      <c r="AK195" s="1"/>
      <c r="AM195" s="303"/>
      <c r="AN195" s="51"/>
      <c r="AO195" s="9"/>
      <c r="AP195" s="1"/>
      <c r="AQ195" s="1"/>
      <c r="AS195" s="31"/>
      <c r="AT195" s="13"/>
      <c r="AU195" s="31"/>
      <c r="AV195" s="1"/>
      <c r="AW195" s="1"/>
    </row>
    <row r="196" spans="1:49" ht="16.5" customHeight="1" x14ac:dyDescent="0.2">
      <c r="A196" s="1"/>
      <c r="B196" s="1"/>
      <c r="D196" s="1"/>
      <c r="E196" s="1"/>
      <c r="F196" s="1"/>
      <c r="G196" s="1"/>
      <c r="H196" s="1"/>
      <c r="I196" s="1"/>
      <c r="J196" s="1"/>
      <c r="K196" s="1"/>
      <c r="L196" s="51"/>
      <c r="M196" s="1"/>
      <c r="N196" s="1"/>
      <c r="O196" s="1"/>
      <c r="P196" s="1"/>
      <c r="Q196" s="1"/>
      <c r="R196" s="51"/>
      <c r="S196" s="1"/>
      <c r="T196" s="1"/>
      <c r="U196" s="1"/>
      <c r="V196" s="1"/>
      <c r="W196" s="1"/>
      <c r="X196" s="51"/>
      <c r="Y196" s="1"/>
      <c r="Z196" s="1"/>
      <c r="AA196" s="1"/>
      <c r="AB196" s="1"/>
      <c r="AC196" s="1"/>
      <c r="AD196" s="51"/>
      <c r="AE196" s="51"/>
      <c r="AF196" s="51"/>
      <c r="AG196" s="51"/>
      <c r="AH196" s="1"/>
      <c r="AI196" s="1"/>
      <c r="AJ196" s="1"/>
      <c r="AK196" s="1"/>
      <c r="AM196" s="303"/>
      <c r="AN196" s="51"/>
      <c r="AO196" s="9"/>
      <c r="AP196" s="1"/>
      <c r="AQ196" s="1"/>
      <c r="AS196" s="31"/>
      <c r="AT196" s="13"/>
      <c r="AU196" s="31"/>
      <c r="AV196" s="1"/>
      <c r="AW196" s="1"/>
    </row>
    <row r="197" spans="1:49" ht="16.5" customHeight="1" x14ac:dyDescent="0.2">
      <c r="A197" s="1"/>
      <c r="B197" s="1"/>
      <c r="D197" s="1"/>
      <c r="E197" s="1"/>
      <c r="F197" s="1"/>
      <c r="G197" s="1"/>
      <c r="H197" s="1"/>
      <c r="I197" s="1"/>
      <c r="J197" s="1"/>
      <c r="K197" s="1"/>
      <c r="L197" s="51"/>
      <c r="M197" s="1"/>
      <c r="N197" s="1"/>
      <c r="O197" s="1"/>
      <c r="P197" s="1"/>
      <c r="Q197" s="1"/>
      <c r="R197" s="51"/>
      <c r="S197" s="1"/>
      <c r="T197" s="1"/>
      <c r="U197" s="1"/>
      <c r="V197" s="1"/>
      <c r="W197" s="1"/>
      <c r="X197" s="51"/>
      <c r="Y197" s="1"/>
      <c r="Z197" s="1"/>
      <c r="AA197" s="1"/>
      <c r="AB197" s="1"/>
      <c r="AC197" s="1"/>
      <c r="AD197" s="51"/>
      <c r="AE197" s="51"/>
      <c r="AF197" s="51"/>
      <c r="AG197" s="51"/>
      <c r="AH197" s="1"/>
      <c r="AI197" s="1"/>
      <c r="AJ197" s="1"/>
      <c r="AK197" s="1"/>
      <c r="AM197" s="303"/>
      <c r="AN197" s="51"/>
      <c r="AO197" s="9"/>
      <c r="AP197" s="1"/>
      <c r="AQ197" s="1"/>
      <c r="AS197" s="31"/>
      <c r="AT197" s="13"/>
      <c r="AU197" s="31"/>
      <c r="AV197" s="1"/>
      <c r="AW197" s="1"/>
    </row>
    <row r="198" spans="1:49" ht="16.5" customHeight="1" x14ac:dyDescent="0.2">
      <c r="A198" s="1"/>
      <c r="B198" s="1"/>
      <c r="D198" s="1"/>
      <c r="E198" s="1"/>
      <c r="F198" s="1"/>
      <c r="G198" s="1"/>
      <c r="H198" s="1"/>
      <c r="I198" s="1"/>
      <c r="J198" s="1"/>
      <c r="K198" s="1"/>
      <c r="L198" s="51"/>
      <c r="M198" s="1"/>
      <c r="N198" s="1"/>
      <c r="O198" s="1"/>
      <c r="P198" s="1"/>
      <c r="Q198" s="1"/>
      <c r="R198" s="51"/>
      <c r="S198" s="1"/>
      <c r="T198" s="1"/>
      <c r="U198" s="1"/>
      <c r="V198" s="1"/>
      <c r="W198" s="1"/>
      <c r="X198" s="51"/>
      <c r="Y198" s="1"/>
      <c r="Z198" s="1"/>
      <c r="AA198" s="1"/>
      <c r="AB198" s="1"/>
      <c r="AC198" s="1"/>
      <c r="AD198" s="51"/>
      <c r="AE198" s="51"/>
      <c r="AF198" s="51"/>
      <c r="AG198" s="51"/>
      <c r="AH198" s="1"/>
      <c r="AI198" s="1"/>
      <c r="AJ198" s="1"/>
      <c r="AK198" s="1"/>
      <c r="AM198" s="303"/>
      <c r="AN198" s="51"/>
      <c r="AO198" s="9"/>
      <c r="AP198" s="1"/>
      <c r="AQ198" s="1"/>
      <c r="AS198" s="31"/>
      <c r="AT198" s="13"/>
      <c r="AU198" s="31"/>
      <c r="AV198" s="1"/>
      <c r="AW198" s="1"/>
    </row>
    <row r="199" spans="1:49" ht="16.5" customHeight="1" x14ac:dyDescent="0.2">
      <c r="A199" s="1"/>
      <c r="B199" s="1"/>
      <c r="D199" s="1"/>
      <c r="E199" s="1"/>
      <c r="F199" s="1"/>
      <c r="G199" s="1"/>
      <c r="H199" s="1"/>
      <c r="I199" s="1"/>
      <c r="J199" s="1"/>
      <c r="K199" s="1"/>
      <c r="L199" s="51"/>
      <c r="M199" s="1"/>
      <c r="N199" s="1"/>
      <c r="O199" s="1"/>
      <c r="P199" s="1"/>
      <c r="Q199" s="1"/>
      <c r="R199" s="51"/>
      <c r="S199" s="1"/>
      <c r="T199" s="1"/>
      <c r="U199" s="1"/>
      <c r="V199" s="1"/>
      <c r="W199" s="1"/>
      <c r="X199" s="51"/>
      <c r="Y199" s="1"/>
      <c r="Z199" s="1"/>
      <c r="AA199" s="1"/>
      <c r="AB199" s="1"/>
      <c r="AC199" s="1"/>
      <c r="AD199" s="51"/>
      <c r="AE199" s="51"/>
      <c r="AF199" s="51"/>
      <c r="AG199" s="51"/>
      <c r="AH199" s="1"/>
      <c r="AI199" s="1"/>
      <c r="AJ199" s="1"/>
      <c r="AK199" s="1"/>
      <c r="AM199" s="303"/>
      <c r="AN199" s="51"/>
      <c r="AO199" s="9"/>
      <c r="AP199" s="1"/>
      <c r="AQ199" s="1"/>
      <c r="AS199" s="31"/>
      <c r="AT199" s="13"/>
      <c r="AU199" s="31"/>
      <c r="AV199" s="1"/>
      <c r="AW199" s="1"/>
    </row>
    <row r="200" spans="1:49" ht="16.5" customHeight="1" x14ac:dyDescent="0.2">
      <c r="A200" s="1"/>
      <c r="B200" s="1"/>
      <c r="D200" s="1"/>
      <c r="E200" s="1"/>
      <c r="F200" s="1"/>
      <c r="G200" s="1"/>
      <c r="H200" s="1"/>
      <c r="I200" s="1"/>
      <c r="J200" s="1"/>
      <c r="K200" s="1"/>
      <c r="L200" s="51"/>
      <c r="M200" s="1"/>
      <c r="N200" s="1"/>
      <c r="O200" s="1"/>
      <c r="P200" s="1"/>
      <c r="Q200" s="1"/>
      <c r="R200" s="51"/>
      <c r="S200" s="1"/>
      <c r="T200" s="1"/>
      <c r="U200" s="1"/>
      <c r="V200" s="1"/>
      <c r="W200" s="1"/>
      <c r="X200" s="51"/>
      <c r="Y200" s="1"/>
      <c r="Z200" s="1"/>
      <c r="AA200" s="1"/>
      <c r="AB200" s="1"/>
      <c r="AC200" s="1"/>
      <c r="AD200" s="51"/>
      <c r="AE200" s="51"/>
      <c r="AF200" s="51"/>
      <c r="AG200" s="51"/>
      <c r="AH200" s="1"/>
      <c r="AI200" s="1"/>
      <c r="AJ200" s="1"/>
      <c r="AK200" s="1"/>
      <c r="AM200" s="303"/>
      <c r="AN200" s="51"/>
      <c r="AO200" s="9"/>
      <c r="AP200" s="1"/>
      <c r="AQ200" s="1"/>
      <c r="AS200" s="31"/>
      <c r="AT200" s="13"/>
      <c r="AU200" s="31"/>
      <c r="AV200" s="1"/>
      <c r="AW200" s="1"/>
    </row>
    <row r="201" spans="1:49" ht="16.5" customHeight="1" x14ac:dyDescent="0.2">
      <c r="A201" s="1"/>
      <c r="B201" s="1"/>
      <c r="D201" s="1"/>
      <c r="E201" s="1"/>
      <c r="F201" s="1"/>
      <c r="G201" s="1"/>
      <c r="H201" s="1"/>
      <c r="I201" s="1"/>
      <c r="J201" s="1"/>
      <c r="K201" s="1"/>
      <c r="L201" s="51"/>
      <c r="M201" s="1"/>
      <c r="N201" s="1"/>
      <c r="O201" s="1"/>
      <c r="P201" s="1"/>
      <c r="Q201" s="1"/>
      <c r="R201" s="51"/>
      <c r="S201" s="1"/>
      <c r="T201" s="1"/>
      <c r="U201" s="1"/>
      <c r="V201" s="1"/>
      <c r="W201" s="1"/>
      <c r="X201" s="51"/>
      <c r="Y201" s="1"/>
      <c r="Z201" s="1"/>
      <c r="AA201" s="1"/>
      <c r="AB201" s="1"/>
      <c r="AC201" s="1"/>
      <c r="AD201" s="51"/>
      <c r="AE201" s="51"/>
      <c r="AF201" s="51"/>
      <c r="AG201" s="51"/>
      <c r="AH201" s="1"/>
      <c r="AI201" s="1"/>
      <c r="AJ201" s="1"/>
      <c r="AK201" s="1"/>
      <c r="AM201" s="303"/>
      <c r="AN201" s="51"/>
      <c r="AO201" s="9"/>
      <c r="AP201" s="1"/>
      <c r="AQ201" s="1"/>
      <c r="AS201" s="31"/>
      <c r="AT201" s="13"/>
      <c r="AU201" s="31"/>
      <c r="AV201" s="1"/>
      <c r="AW201" s="1"/>
    </row>
    <row r="202" spans="1:49" ht="16.5" customHeight="1" x14ac:dyDescent="0.2">
      <c r="A202" s="1"/>
      <c r="B202" s="1"/>
      <c r="D202" s="1"/>
      <c r="E202" s="1"/>
      <c r="F202" s="1"/>
      <c r="G202" s="1"/>
      <c r="H202" s="1"/>
      <c r="I202" s="1"/>
      <c r="J202" s="1"/>
      <c r="K202" s="1"/>
      <c r="L202" s="51"/>
      <c r="M202" s="1"/>
      <c r="N202" s="1"/>
      <c r="O202" s="1"/>
      <c r="P202" s="1"/>
      <c r="Q202" s="1"/>
      <c r="R202" s="51"/>
      <c r="S202" s="1"/>
      <c r="T202" s="1"/>
      <c r="U202" s="1"/>
      <c r="V202" s="1"/>
      <c r="W202" s="1"/>
      <c r="X202" s="51"/>
      <c r="Y202" s="1"/>
      <c r="Z202" s="1"/>
      <c r="AA202" s="1"/>
      <c r="AB202" s="1"/>
      <c r="AC202" s="1"/>
      <c r="AD202" s="51"/>
      <c r="AE202" s="51"/>
      <c r="AF202" s="51"/>
      <c r="AG202" s="51"/>
      <c r="AH202" s="1"/>
      <c r="AI202" s="1"/>
      <c r="AJ202" s="1"/>
      <c r="AK202" s="1"/>
      <c r="AM202" s="303"/>
      <c r="AN202" s="51"/>
      <c r="AO202" s="9"/>
      <c r="AP202" s="1"/>
      <c r="AQ202" s="1"/>
      <c r="AS202" s="31"/>
      <c r="AT202" s="13"/>
      <c r="AU202" s="31"/>
      <c r="AV202" s="1"/>
      <c r="AW202" s="1"/>
    </row>
    <row r="203" spans="1:49" ht="16.5" customHeight="1" x14ac:dyDescent="0.2">
      <c r="A203" s="1"/>
      <c r="B203" s="1"/>
      <c r="D203" s="1"/>
      <c r="E203" s="1"/>
      <c r="F203" s="1"/>
      <c r="G203" s="1"/>
      <c r="H203" s="1"/>
      <c r="I203" s="1"/>
      <c r="J203" s="1"/>
      <c r="K203" s="1"/>
      <c r="L203" s="51"/>
      <c r="M203" s="1"/>
      <c r="N203" s="1"/>
      <c r="O203" s="1"/>
      <c r="P203" s="1"/>
      <c r="Q203" s="1"/>
      <c r="R203" s="51"/>
      <c r="S203" s="1"/>
      <c r="T203" s="1"/>
      <c r="U203" s="1"/>
      <c r="V203" s="1"/>
      <c r="W203" s="1"/>
      <c r="X203" s="51"/>
      <c r="Y203" s="1"/>
      <c r="Z203" s="1"/>
      <c r="AA203" s="1"/>
      <c r="AB203" s="1"/>
      <c r="AC203" s="1"/>
      <c r="AD203" s="51"/>
      <c r="AE203" s="51"/>
      <c r="AF203" s="51"/>
      <c r="AG203" s="51"/>
      <c r="AH203" s="1"/>
      <c r="AI203" s="1"/>
      <c r="AJ203" s="1"/>
      <c r="AK203" s="1"/>
      <c r="AM203" s="303"/>
      <c r="AN203" s="51"/>
      <c r="AO203" s="9"/>
      <c r="AP203" s="1"/>
      <c r="AQ203" s="1"/>
      <c r="AS203" s="31"/>
      <c r="AT203" s="13"/>
      <c r="AU203" s="31"/>
      <c r="AV203" s="1"/>
      <c r="AW203" s="1"/>
    </row>
    <row r="204" spans="1:49" ht="16.5" customHeight="1" x14ac:dyDescent="0.2">
      <c r="A204" s="1"/>
      <c r="B204" s="1"/>
      <c r="D204" s="1"/>
      <c r="E204" s="1"/>
      <c r="F204" s="1"/>
      <c r="G204" s="1"/>
      <c r="H204" s="1"/>
      <c r="I204" s="1"/>
      <c r="J204" s="1"/>
      <c r="K204" s="1"/>
      <c r="L204" s="51"/>
      <c r="M204" s="1"/>
      <c r="N204" s="1"/>
      <c r="O204" s="1"/>
      <c r="P204" s="1"/>
      <c r="Q204" s="1"/>
      <c r="R204" s="51"/>
      <c r="S204" s="1"/>
      <c r="T204" s="1"/>
      <c r="U204" s="1"/>
      <c r="V204" s="1"/>
      <c r="W204" s="1"/>
      <c r="X204" s="51"/>
      <c r="Y204" s="1"/>
      <c r="Z204" s="1"/>
      <c r="AA204" s="1"/>
      <c r="AB204" s="1"/>
      <c r="AC204" s="1"/>
      <c r="AD204" s="51"/>
      <c r="AE204" s="51"/>
      <c r="AF204" s="51"/>
      <c r="AG204" s="51"/>
      <c r="AH204" s="1"/>
      <c r="AI204" s="1"/>
      <c r="AJ204" s="1"/>
      <c r="AK204" s="1"/>
      <c r="AM204" s="303"/>
      <c r="AN204" s="51"/>
      <c r="AO204" s="9"/>
      <c r="AP204" s="1"/>
      <c r="AQ204" s="1"/>
      <c r="AS204" s="31"/>
      <c r="AT204" s="13"/>
      <c r="AU204" s="31"/>
      <c r="AV204" s="1"/>
      <c r="AW204" s="1"/>
    </row>
    <row r="205" spans="1:49" ht="16.5" customHeight="1" x14ac:dyDescent="0.2">
      <c r="A205" s="1"/>
      <c r="B205" s="1"/>
      <c r="D205" s="1"/>
      <c r="E205" s="1"/>
      <c r="F205" s="1"/>
      <c r="G205" s="1"/>
      <c r="H205" s="1"/>
      <c r="I205" s="1"/>
      <c r="J205" s="1"/>
      <c r="K205" s="1"/>
      <c r="L205" s="51"/>
      <c r="M205" s="1"/>
      <c r="N205" s="1"/>
      <c r="O205" s="1"/>
      <c r="P205" s="1"/>
      <c r="Q205" s="1"/>
      <c r="R205" s="51"/>
      <c r="S205" s="1"/>
      <c r="T205" s="1"/>
      <c r="U205" s="1"/>
      <c r="V205" s="1"/>
      <c r="W205" s="1"/>
      <c r="X205" s="51"/>
      <c r="Y205" s="1"/>
      <c r="Z205" s="1"/>
      <c r="AA205" s="1"/>
      <c r="AB205" s="1"/>
      <c r="AC205" s="1"/>
      <c r="AD205" s="51"/>
      <c r="AE205" s="51"/>
      <c r="AF205" s="51"/>
      <c r="AG205" s="51"/>
      <c r="AH205" s="1"/>
      <c r="AI205" s="1"/>
      <c r="AJ205" s="1"/>
      <c r="AK205" s="1"/>
      <c r="AM205" s="303"/>
      <c r="AN205" s="51"/>
      <c r="AO205" s="9"/>
      <c r="AP205" s="1"/>
      <c r="AQ205" s="1"/>
      <c r="AS205" s="31"/>
      <c r="AT205" s="13"/>
      <c r="AU205" s="31"/>
      <c r="AV205" s="1"/>
      <c r="AW205" s="1"/>
    </row>
    <row r="206" spans="1:49" ht="16.5" customHeight="1" x14ac:dyDescent="0.2">
      <c r="A206" s="1"/>
      <c r="B206" s="1"/>
      <c r="D206" s="1"/>
      <c r="E206" s="1"/>
      <c r="F206" s="1"/>
      <c r="G206" s="1"/>
      <c r="H206" s="1"/>
      <c r="I206" s="1"/>
      <c r="J206" s="1"/>
      <c r="K206" s="1"/>
      <c r="L206" s="51"/>
      <c r="M206" s="1"/>
      <c r="N206" s="1"/>
      <c r="O206" s="1"/>
      <c r="P206" s="1"/>
      <c r="Q206" s="1"/>
      <c r="R206" s="51"/>
      <c r="S206" s="1"/>
      <c r="T206" s="1"/>
      <c r="U206" s="1"/>
      <c r="V206" s="1"/>
      <c r="W206" s="1"/>
      <c r="X206" s="51"/>
      <c r="Y206" s="1"/>
      <c r="Z206" s="1"/>
      <c r="AA206" s="1"/>
      <c r="AB206" s="1"/>
      <c r="AC206" s="1"/>
      <c r="AD206" s="51"/>
      <c r="AE206" s="51"/>
      <c r="AF206" s="51"/>
      <c r="AG206" s="51"/>
      <c r="AH206" s="1"/>
      <c r="AI206" s="1"/>
      <c r="AJ206" s="1"/>
      <c r="AK206" s="1"/>
      <c r="AM206" s="303"/>
      <c r="AN206" s="51"/>
      <c r="AO206" s="9"/>
      <c r="AP206" s="1"/>
      <c r="AQ206" s="1"/>
      <c r="AS206" s="31"/>
      <c r="AT206" s="13"/>
      <c r="AU206" s="31"/>
      <c r="AV206" s="1"/>
      <c r="AW206" s="1"/>
    </row>
    <row r="207" spans="1:49" ht="16.5" customHeight="1" x14ac:dyDescent="0.2">
      <c r="A207" s="1"/>
      <c r="B207" s="1"/>
      <c r="D207" s="1"/>
      <c r="E207" s="1"/>
      <c r="F207" s="1"/>
      <c r="G207" s="1"/>
      <c r="H207" s="1"/>
      <c r="I207" s="1"/>
      <c r="J207" s="1"/>
      <c r="K207" s="1"/>
      <c r="L207" s="51"/>
      <c r="M207" s="1"/>
      <c r="N207" s="1"/>
      <c r="O207" s="1"/>
      <c r="P207" s="1"/>
      <c r="Q207" s="1"/>
      <c r="R207" s="51"/>
      <c r="S207" s="1"/>
      <c r="T207" s="1"/>
      <c r="U207" s="1"/>
      <c r="V207" s="1"/>
      <c r="W207" s="1"/>
      <c r="X207" s="51"/>
      <c r="Y207" s="1"/>
      <c r="Z207" s="1"/>
      <c r="AA207" s="1"/>
      <c r="AB207" s="1"/>
      <c r="AC207" s="1"/>
      <c r="AD207" s="51"/>
      <c r="AE207" s="51"/>
      <c r="AF207" s="51"/>
      <c r="AG207" s="51"/>
      <c r="AH207" s="1"/>
      <c r="AI207" s="1"/>
      <c r="AJ207" s="1"/>
      <c r="AK207" s="1"/>
      <c r="AM207" s="303"/>
      <c r="AN207" s="51"/>
      <c r="AO207" s="9"/>
      <c r="AP207" s="1"/>
      <c r="AQ207" s="1"/>
      <c r="AS207" s="31"/>
      <c r="AT207" s="13"/>
      <c r="AU207" s="31"/>
      <c r="AV207" s="1"/>
      <c r="AW207" s="1"/>
    </row>
    <row r="208" spans="1:49" ht="16.5" customHeight="1" x14ac:dyDescent="0.2">
      <c r="A208" s="1"/>
      <c r="B208" s="1"/>
      <c r="D208" s="1"/>
      <c r="E208" s="1"/>
      <c r="F208" s="1"/>
      <c r="G208" s="1"/>
      <c r="H208" s="1"/>
      <c r="I208" s="1"/>
      <c r="J208" s="1"/>
      <c r="K208" s="1"/>
      <c r="L208" s="51"/>
      <c r="M208" s="1"/>
      <c r="N208" s="1"/>
      <c r="O208" s="1"/>
      <c r="P208" s="1"/>
      <c r="Q208" s="1"/>
      <c r="R208" s="51"/>
      <c r="S208" s="1"/>
      <c r="T208" s="1"/>
      <c r="U208" s="1"/>
      <c r="V208" s="1"/>
      <c r="W208" s="1"/>
      <c r="X208" s="51"/>
      <c r="Y208" s="1"/>
      <c r="Z208" s="1"/>
      <c r="AA208" s="1"/>
      <c r="AB208" s="1"/>
      <c r="AC208" s="1"/>
      <c r="AD208" s="51"/>
      <c r="AE208" s="51"/>
      <c r="AF208" s="51"/>
      <c r="AG208" s="51"/>
      <c r="AH208" s="1"/>
      <c r="AI208" s="1"/>
      <c r="AJ208" s="1"/>
      <c r="AK208" s="1"/>
      <c r="AM208" s="303"/>
      <c r="AN208" s="51"/>
      <c r="AO208" s="9"/>
      <c r="AP208" s="1"/>
      <c r="AQ208" s="1"/>
      <c r="AS208" s="31"/>
      <c r="AT208" s="13"/>
      <c r="AU208" s="31"/>
      <c r="AV208" s="1"/>
      <c r="AW208" s="1"/>
    </row>
    <row r="209" spans="1:49" ht="16.5" customHeight="1" x14ac:dyDescent="0.2">
      <c r="A209" s="1"/>
      <c r="B209" s="1"/>
      <c r="D209" s="1"/>
      <c r="E209" s="1"/>
      <c r="F209" s="1"/>
      <c r="G209" s="1"/>
      <c r="H209" s="1"/>
      <c r="I209" s="1"/>
      <c r="J209" s="1"/>
      <c r="K209" s="1"/>
      <c r="L209" s="51"/>
      <c r="M209" s="1"/>
      <c r="N209" s="1"/>
      <c r="O209" s="1"/>
      <c r="P209" s="1"/>
      <c r="Q209" s="1"/>
      <c r="R209" s="51"/>
      <c r="S209" s="1"/>
      <c r="T209" s="1"/>
      <c r="U209" s="1"/>
      <c r="V209" s="1"/>
      <c r="W209" s="1"/>
      <c r="X209" s="51"/>
      <c r="Y209" s="1"/>
      <c r="Z209" s="1"/>
      <c r="AA209" s="1"/>
      <c r="AB209" s="1"/>
      <c r="AC209" s="1"/>
      <c r="AD209" s="51"/>
      <c r="AE209" s="51"/>
      <c r="AF209" s="51"/>
      <c r="AG209" s="51"/>
      <c r="AH209" s="1"/>
      <c r="AI209" s="1"/>
      <c r="AJ209" s="1"/>
      <c r="AK209" s="1"/>
      <c r="AM209" s="303"/>
      <c r="AN209" s="51"/>
      <c r="AO209" s="9"/>
      <c r="AP209" s="1"/>
      <c r="AQ209" s="1"/>
      <c r="AS209" s="31"/>
      <c r="AT209" s="13"/>
      <c r="AU209" s="31"/>
      <c r="AV209" s="1"/>
      <c r="AW209" s="1"/>
    </row>
    <row r="210" spans="1:49" ht="16.5" customHeight="1" x14ac:dyDescent="0.2">
      <c r="A210" s="1"/>
      <c r="B210" s="1"/>
      <c r="D210" s="1"/>
      <c r="E210" s="1"/>
      <c r="F210" s="1"/>
      <c r="G210" s="1"/>
      <c r="H210" s="1"/>
      <c r="I210" s="1"/>
      <c r="J210" s="1"/>
      <c r="K210" s="1"/>
      <c r="L210" s="51"/>
      <c r="M210" s="1"/>
      <c r="N210" s="1"/>
      <c r="O210" s="1"/>
      <c r="P210" s="1"/>
      <c r="Q210" s="1"/>
      <c r="R210" s="51"/>
      <c r="S210" s="1"/>
      <c r="T210" s="1"/>
      <c r="U210" s="1"/>
      <c r="V210" s="1"/>
      <c r="W210" s="1"/>
      <c r="X210" s="51"/>
      <c r="Y210" s="1"/>
      <c r="Z210" s="1"/>
      <c r="AA210" s="1"/>
      <c r="AB210" s="1"/>
      <c r="AC210" s="1"/>
      <c r="AD210" s="51"/>
      <c r="AE210" s="51"/>
      <c r="AF210" s="51"/>
      <c r="AG210" s="51"/>
      <c r="AH210" s="1"/>
      <c r="AI210" s="1"/>
      <c r="AJ210" s="1"/>
      <c r="AK210" s="1"/>
      <c r="AM210" s="303"/>
      <c r="AN210" s="51"/>
      <c r="AO210" s="9"/>
      <c r="AP210" s="1"/>
      <c r="AQ210" s="1"/>
      <c r="AS210" s="31"/>
      <c r="AT210" s="13"/>
      <c r="AU210" s="31"/>
      <c r="AV210" s="1"/>
      <c r="AW210" s="1"/>
    </row>
    <row r="211" spans="1:49" ht="16.5" customHeight="1" x14ac:dyDescent="0.2">
      <c r="A211" s="1"/>
      <c r="B211" s="1"/>
      <c r="D211" s="1"/>
      <c r="E211" s="1"/>
      <c r="F211" s="1"/>
      <c r="G211" s="1"/>
      <c r="H211" s="1"/>
      <c r="I211" s="1"/>
      <c r="J211" s="1"/>
      <c r="K211" s="1"/>
      <c r="L211" s="51"/>
      <c r="M211" s="1"/>
      <c r="N211" s="1"/>
      <c r="O211" s="1"/>
      <c r="P211" s="1"/>
      <c r="Q211" s="1"/>
      <c r="R211" s="51"/>
      <c r="S211" s="1"/>
      <c r="T211" s="1"/>
      <c r="U211" s="1"/>
      <c r="V211" s="1"/>
      <c r="W211" s="1"/>
      <c r="X211" s="51"/>
      <c r="Y211" s="1"/>
      <c r="Z211" s="1"/>
      <c r="AA211" s="1"/>
      <c r="AB211" s="1"/>
      <c r="AC211" s="1"/>
      <c r="AD211" s="51"/>
      <c r="AE211" s="51"/>
      <c r="AF211" s="51"/>
      <c r="AG211" s="51"/>
      <c r="AH211" s="1"/>
      <c r="AI211" s="1"/>
      <c r="AJ211" s="1"/>
      <c r="AK211" s="1"/>
      <c r="AM211" s="303"/>
      <c r="AN211" s="51"/>
      <c r="AO211" s="9"/>
      <c r="AP211" s="1"/>
      <c r="AQ211" s="1"/>
      <c r="AS211" s="31"/>
      <c r="AT211" s="13"/>
      <c r="AU211" s="31"/>
      <c r="AV211" s="1"/>
      <c r="AW211" s="1"/>
    </row>
    <row r="212" spans="1:49" ht="16.5" customHeight="1" x14ac:dyDescent="0.2">
      <c r="A212" s="1"/>
      <c r="B212" s="1"/>
      <c r="D212" s="1"/>
      <c r="E212" s="1"/>
      <c r="F212" s="1"/>
      <c r="G212" s="1"/>
      <c r="H212" s="1"/>
      <c r="I212" s="1"/>
      <c r="J212" s="1"/>
      <c r="K212" s="1"/>
      <c r="L212" s="51"/>
      <c r="M212" s="1"/>
      <c r="N212" s="1"/>
      <c r="O212" s="1"/>
      <c r="P212" s="1"/>
      <c r="Q212" s="1"/>
      <c r="R212" s="51"/>
      <c r="S212" s="1"/>
      <c r="T212" s="1"/>
      <c r="U212" s="1"/>
      <c r="V212" s="1"/>
      <c r="W212" s="1"/>
      <c r="X212" s="51"/>
      <c r="Y212" s="1"/>
      <c r="Z212" s="1"/>
      <c r="AA212" s="1"/>
      <c r="AB212" s="1"/>
      <c r="AC212" s="1"/>
      <c r="AD212" s="51"/>
      <c r="AE212" s="51"/>
      <c r="AF212" s="51"/>
      <c r="AG212" s="51"/>
      <c r="AH212" s="1"/>
      <c r="AI212" s="1"/>
      <c r="AJ212" s="1"/>
      <c r="AK212" s="1"/>
      <c r="AM212" s="303"/>
      <c r="AN212" s="51"/>
      <c r="AO212" s="9"/>
      <c r="AP212" s="1"/>
      <c r="AQ212" s="1"/>
      <c r="AS212" s="31"/>
      <c r="AT212" s="13"/>
      <c r="AU212" s="31"/>
      <c r="AV212" s="1"/>
      <c r="AW212" s="1"/>
    </row>
    <row r="213" spans="1:49" ht="16.5" customHeight="1" x14ac:dyDescent="0.2">
      <c r="A213" s="1"/>
      <c r="B213" s="1"/>
      <c r="D213" s="1"/>
      <c r="E213" s="1"/>
      <c r="F213" s="1"/>
      <c r="G213" s="1"/>
      <c r="H213" s="1"/>
      <c r="I213" s="1"/>
      <c r="J213" s="1"/>
      <c r="K213" s="1"/>
      <c r="L213" s="51"/>
      <c r="M213" s="1"/>
      <c r="N213" s="1"/>
      <c r="O213" s="1"/>
      <c r="P213" s="1"/>
      <c r="Q213" s="1"/>
      <c r="R213" s="51"/>
      <c r="S213" s="1"/>
      <c r="T213" s="1"/>
      <c r="U213" s="1"/>
      <c r="V213" s="1"/>
      <c r="W213" s="1"/>
      <c r="X213" s="51"/>
      <c r="Y213" s="1"/>
      <c r="Z213" s="1"/>
      <c r="AA213" s="1"/>
      <c r="AB213" s="1"/>
      <c r="AC213" s="1"/>
      <c r="AD213" s="51"/>
      <c r="AE213" s="51"/>
      <c r="AF213" s="51"/>
      <c r="AG213" s="51"/>
      <c r="AH213" s="1"/>
      <c r="AI213" s="1"/>
      <c r="AJ213" s="1"/>
      <c r="AK213" s="1"/>
      <c r="AM213" s="303"/>
      <c r="AN213" s="51"/>
      <c r="AO213" s="9"/>
      <c r="AP213" s="1"/>
      <c r="AQ213" s="1"/>
      <c r="AS213" s="31"/>
      <c r="AT213" s="13"/>
      <c r="AU213" s="31"/>
      <c r="AV213" s="1"/>
      <c r="AW213" s="1"/>
    </row>
    <row r="214" spans="1:49" ht="16.5" customHeight="1" x14ac:dyDescent="0.2">
      <c r="A214" s="1"/>
      <c r="B214" s="1"/>
      <c r="D214" s="1"/>
      <c r="E214" s="1"/>
      <c r="F214" s="1"/>
      <c r="G214" s="1"/>
      <c r="H214" s="1"/>
      <c r="I214" s="1"/>
      <c r="J214" s="1"/>
      <c r="K214" s="1"/>
      <c r="L214" s="51"/>
      <c r="M214" s="1"/>
      <c r="N214" s="1"/>
      <c r="O214" s="1"/>
      <c r="P214" s="1"/>
      <c r="Q214" s="1"/>
      <c r="R214" s="51"/>
      <c r="S214" s="1"/>
      <c r="T214" s="1"/>
      <c r="U214" s="1"/>
      <c r="V214" s="1"/>
      <c r="W214" s="1"/>
      <c r="X214" s="51"/>
      <c r="Y214" s="1"/>
      <c r="Z214" s="1"/>
      <c r="AA214" s="1"/>
      <c r="AB214" s="1"/>
      <c r="AC214" s="1"/>
      <c r="AD214" s="51"/>
      <c r="AE214" s="51"/>
      <c r="AF214" s="51"/>
      <c r="AG214" s="51"/>
      <c r="AH214" s="1"/>
      <c r="AI214" s="1"/>
      <c r="AJ214" s="1"/>
      <c r="AK214" s="1"/>
      <c r="AM214" s="303"/>
      <c r="AN214" s="51"/>
      <c r="AO214" s="9"/>
      <c r="AP214" s="1"/>
      <c r="AQ214" s="1"/>
      <c r="AS214" s="31"/>
      <c r="AT214" s="13"/>
      <c r="AU214" s="31"/>
      <c r="AV214" s="1"/>
      <c r="AW214" s="1"/>
    </row>
    <row r="215" spans="1:49" ht="16.5" customHeight="1" x14ac:dyDescent="0.2">
      <c r="A215" s="1"/>
      <c r="B215" s="1"/>
      <c r="D215" s="1"/>
      <c r="E215" s="1"/>
      <c r="F215" s="1"/>
      <c r="G215" s="1"/>
      <c r="H215" s="1"/>
      <c r="I215" s="1"/>
      <c r="J215" s="1"/>
      <c r="K215" s="1"/>
      <c r="L215" s="51"/>
      <c r="M215" s="1"/>
      <c r="N215" s="1"/>
      <c r="O215" s="1"/>
      <c r="P215" s="1"/>
      <c r="Q215" s="1"/>
      <c r="R215" s="51"/>
      <c r="S215" s="1"/>
      <c r="T215" s="1"/>
      <c r="U215" s="1"/>
      <c r="V215" s="1"/>
      <c r="W215" s="1"/>
      <c r="X215" s="51"/>
      <c r="Y215" s="1"/>
      <c r="Z215" s="1"/>
      <c r="AA215" s="1"/>
      <c r="AB215" s="1"/>
      <c r="AC215" s="1"/>
      <c r="AD215" s="51"/>
      <c r="AE215" s="51"/>
      <c r="AF215" s="51"/>
      <c r="AG215" s="51"/>
      <c r="AH215" s="1"/>
      <c r="AI215" s="1"/>
      <c r="AJ215" s="1"/>
      <c r="AK215" s="1"/>
      <c r="AM215" s="303"/>
      <c r="AN215" s="51"/>
      <c r="AO215" s="9"/>
      <c r="AP215" s="1"/>
      <c r="AQ215" s="1"/>
      <c r="AS215" s="31"/>
      <c r="AT215" s="13"/>
      <c r="AU215" s="31"/>
      <c r="AV215" s="1"/>
      <c r="AW215" s="1"/>
    </row>
    <row r="216" spans="1:49" ht="16.5" customHeight="1" x14ac:dyDescent="0.2">
      <c r="A216" s="1"/>
      <c r="B216" s="1"/>
      <c r="D216" s="1"/>
      <c r="E216" s="1"/>
      <c r="F216" s="1"/>
      <c r="G216" s="1"/>
      <c r="H216" s="1"/>
      <c r="I216" s="1"/>
      <c r="J216" s="1"/>
      <c r="K216" s="1"/>
      <c r="L216" s="51"/>
      <c r="M216" s="1"/>
      <c r="N216" s="1"/>
      <c r="O216" s="1"/>
      <c r="P216" s="1"/>
      <c r="Q216" s="1"/>
      <c r="R216" s="51"/>
      <c r="S216" s="1"/>
      <c r="T216" s="1"/>
      <c r="U216" s="1"/>
      <c r="V216" s="1"/>
      <c r="W216" s="1"/>
      <c r="X216" s="51"/>
      <c r="Y216" s="1"/>
      <c r="Z216" s="1"/>
      <c r="AA216" s="1"/>
      <c r="AB216" s="1"/>
      <c r="AC216" s="1"/>
      <c r="AD216" s="51"/>
      <c r="AE216" s="51"/>
      <c r="AF216" s="51"/>
      <c r="AG216" s="51"/>
      <c r="AH216" s="1"/>
      <c r="AI216" s="1"/>
      <c r="AJ216" s="1"/>
      <c r="AK216" s="1"/>
      <c r="AM216" s="303"/>
      <c r="AN216" s="51"/>
      <c r="AO216" s="9"/>
      <c r="AP216" s="1"/>
      <c r="AQ216" s="1"/>
      <c r="AS216" s="31"/>
      <c r="AT216" s="13"/>
      <c r="AU216" s="31"/>
      <c r="AV216" s="1"/>
      <c r="AW216" s="1"/>
    </row>
    <row r="217" spans="1:49" ht="16.5" customHeight="1" x14ac:dyDescent="0.2">
      <c r="A217" s="1"/>
      <c r="B217" s="1"/>
      <c r="D217" s="1"/>
      <c r="E217" s="1"/>
      <c r="F217" s="1"/>
      <c r="G217" s="1"/>
      <c r="H217" s="1"/>
      <c r="I217" s="1"/>
      <c r="J217" s="1"/>
      <c r="K217" s="1"/>
      <c r="L217" s="51"/>
      <c r="M217" s="1"/>
      <c r="N217" s="1"/>
      <c r="O217" s="1"/>
      <c r="P217" s="1"/>
      <c r="Q217" s="1"/>
      <c r="R217" s="51"/>
      <c r="S217" s="1"/>
      <c r="T217" s="1"/>
      <c r="U217" s="1"/>
      <c r="V217" s="1"/>
      <c r="W217" s="1"/>
      <c r="X217" s="51"/>
      <c r="Y217" s="1"/>
      <c r="Z217" s="1"/>
      <c r="AA217" s="1"/>
      <c r="AB217" s="1"/>
      <c r="AC217" s="1"/>
      <c r="AD217" s="51"/>
      <c r="AE217" s="51"/>
      <c r="AF217" s="51"/>
      <c r="AG217" s="51"/>
      <c r="AH217" s="1"/>
      <c r="AI217" s="1"/>
      <c r="AJ217" s="1"/>
      <c r="AK217" s="1"/>
      <c r="AM217" s="303"/>
      <c r="AN217" s="301"/>
      <c r="AO217" s="9"/>
      <c r="AP217" s="1"/>
      <c r="AQ217" s="1"/>
      <c r="AS217" s="31"/>
      <c r="AT217" s="13"/>
      <c r="AU217" s="31"/>
      <c r="AV217" s="1"/>
      <c r="AW217" s="1"/>
    </row>
    <row r="218" spans="1:49" ht="16.5" customHeight="1" x14ac:dyDescent="0.2">
      <c r="A218" s="1"/>
      <c r="B218" s="1"/>
      <c r="D218" s="1"/>
      <c r="E218" s="1"/>
      <c r="F218" s="1"/>
      <c r="G218" s="1"/>
      <c r="H218" s="1"/>
      <c r="I218" s="1"/>
      <c r="J218" s="1"/>
      <c r="K218" s="1"/>
      <c r="L218" s="51"/>
      <c r="M218" s="1"/>
      <c r="N218" s="1"/>
      <c r="O218" s="1"/>
      <c r="P218" s="1"/>
      <c r="Q218" s="1"/>
      <c r="R218" s="51"/>
      <c r="S218" s="1"/>
      <c r="T218" s="1"/>
      <c r="U218" s="1"/>
      <c r="V218" s="1"/>
      <c r="W218" s="1"/>
      <c r="X218" s="51"/>
      <c r="Y218" s="1"/>
      <c r="Z218" s="1"/>
      <c r="AA218" s="1"/>
      <c r="AB218" s="1"/>
      <c r="AC218" s="1"/>
      <c r="AD218" s="51"/>
      <c r="AE218" s="51"/>
      <c r="AF218" s="51"/>
      <c r="AG218" s="51"/>
      <c r="AH218" s="1"/>
      <c r="AI218" s="1"/>
      <c r="AJ218" s="1"/>
      <c r="AK218" s="1"/>
      <c r="AM218" s="303"/>
      <c r="AN218" s="301"/>
      <c r="AO218" s="9"/>
      <c r="AP218" s="1"/>
      <c r="AQ218" s="1"/>
      <c r="AS218" s="31"/>
      <c r="AT218" s="13"/>
      <c r="AU218" s="31"/>
      <c r="AV218" s="1"/>
      <c r="AW218" s="1"/>
    </row>
    <row r="219" spans="1:49" ht="16.5" customHeight="1" x14ac:dyDescent="0.2">
      <c r="A219" s="1"/>
      <c r="B219" s="1"/>
      <c r="D219" s="1"/>
      <c r="E219" s="1"/>
      <c r="F219" s="1"/>
      <c r="G219" s="1"/>
      <c r="H219" s="1"/>
      <c r="I219" s="1"/>
      <c r="J219" s="1"/>
      <c r="K219" s="1"/>
      <c r="L219" s="51"/>
      <c r="M219" s="1"/>
      <c r="N219" s="1"/>
      <c r="O219" s="1"/>
      <c r="P219" s="1"/>
      <c r="Q219" s="1"/>
      <c r="R219" s="51"/>
      <c r="S219" s="1"/>
      <c r="T219" s="1"/>
      <c r="U219" s="1"/>
      <c r="V219" s="1"/>
      <c r="W219" s="1"/>
      <c r="X219" s="51"/>
      <c r="Y219" s="1"/>
      <c r="Z219" s="1"/>
      <c r="AA219" s="1"/>
      <c r="AB219" s="1"/>
      <c r="AC219" s="1"/>
      <c r="AD219" s="51"/>
      <c r="AE219" s="51"/>
      <c r="AF219" s="51"/>
      <c r="AG219" s="51"/>
      <c r="AH219" s="1"/>
      <c r="AI219" s="1"/>
      <c r="AJ219" s="1"/>
      <c r="AK219" s="1"/>
      <c r="AM219" s="303"/>
      <c r="AN219" s="301"/>
      <c r="AO219" s="9"/>
      <c r="AP219" s="1"/>
      <c r="AQ219" s="1"/>
      <c r="AS219" s="31"/>
      <c r="AT219" s="13"/>
      <c r="AU219" s="31"/>
      <c r="AV219" s="1"/>
      <c r="AW219" s="1"/>
    </row>
    <row r="220" spans="1:49" ht="16.5" customHeight="1" x14ac:dyDescent="0.2">
      <c r="A220" s="1"/>
      <c r="B220" s="1"/>
      <c r="D220" s="1"/>
      <c r="E220" s="1"/>
      <c r="F220" s="1"/>
      <c r="G220" s="1"/>
      <c r="H220" s="1"/>
      <c r="I220" s="1"/>
      <c r="J220" s="1"/>
      <c r="K220" s="1"/>
      <c r="L220" s="51"/>
      <c r="M220" s="1"/>
      <c r="N220" s="1"/>
      <c r="O220" s="1"/>
      <c r="P220" s="1"/>
      <c r="Q220" s="1"/>
      <c r="R220" s="51"/>
      <c r="S220" s="1"/>
      <c r="T220" s="1"/>
      <c r="U220" s="1"/>
      <c r="V220" s="1"/>
      <c r="W220" s="1"/>
      <c r="X220" s="51"/>
      <c r="Y220" s="1"/>
      <c r="Z220" s="1"/>
      <c r="AA220" s="1"/>
      <c r="AB220" s="1"/>
      <c r="AC220" s="1"/>
      <c r="AD220" s="51"/>
      <c r="AE220" s="51"/>
      <c r="AF220" s="51"/>
      <c r="AG220" s="51"/>
      <c r="AH220" s="1"/>
      <c r="AI220" s="1"/>
      <c r="AJ220" s="1"/>
      <c r="AK220" s="1"/>
      <c r="AM220" s="303"/>
      <c r="AN220" s="301"/>
      <c r="AO220" s="9"/>
      <c r="AP220" s="1"/>
      <c r="AQ220" s="1"/>
      <c r="AS220" s="31"/>
      <c r="AT220" s="13"/>
      <c r="AU220" s="31"/>
      <c r="AV220" s="1"/>
      <c r="AW220" s="1"/>
    </row>
    <row r="221" spans="1:49" ht="16.5" customHeight="1" x14ac:dyDescent="0.2">
      <c r="A221" s="1"/>
      <c r="B221" s="1"/>
      <c r="D221" s="1"/>
      <c r="E221" s="1"/>
      <c r="F221" s="1"/>
      <c r="G221" s="1"/>
      <c r="H221" s="1"/>
      <c r="I221" s="1"/>
      <c r="J221" s="1"/>
      <c r="K221" s="1"/>
      <c r="L221" s="51"/>
      <c r="M221" s="1"/>
      <c r="N221" s="1"/>
      <c r="O221" s="1"/>
      <c r="P221" s="1"/>
      <c r="Q221" s="1"/>
      <c r="R221" s="51"/>
      <c r="S221" s="1"/>
      <c r="T221" s="1"/>
      <c r="U221" s="1"/>
      <c r="V221" s="1"/>
      <c r="W221" s="1"/>
      <c r="X221" s="51"/>
      <c r="Y221" s="1"/>
      <c r="Z221" s="1"/>
      <c r="AA221" s="1"/>
      <c r="AB221" s="1"/>
      <c r="AC221" s="1"/>
      <c r="AD221" s="51"/>
      <c r="AE221" s="51"/>
      <c r="AF221" s="51"/>
      <c r="AG221" s="51"/>
      <c r="AH221" s="1"/>
      <c r="AI221" s="1"/>
      <c r="AJ221" s="1"/>
      <c r="AK221" s="1"/>
      <c r="AM221" s="303"/>
      <c r="AN221" s="301"/>
      <c r="AO221" s="9"/>
      <c r="AP221" s="1"/>
      <c r="AQ221" s="1"/>
      <c r="AS221" s="31"/>
      <c r="AT221" s="13"/>
      <c r="AU221" s="31"/>
      <c r="AV221" s="1"/>
      <c r="AW221" s="1"/>
    </row>
    <row r="222" spans="1:49" ht="16.5" customHeight="1" x14ac:dyDescent="0.2">
      <c r="A222" s="1"/>
      <c r="B222" s="1"/>
      <c r="D222" s="1"/>
      <c r="E222" s="1"/>
      <c r="F222" s="1"/>
      <c r="G222" s="1"/>
      <c r="H222" s="1"/>
      <c r="I222" s="1"/>
      <c r="J222" s="1"/>
      <c r="K222" s="1"/>
      <c r="L222" s="51"/>
      <c r="M222" s="1"/>
      <c r="N222" s="1"/>
      <c r="O222" s="1"/>
      <c r="P222" s="1"/>
      <c r="Q222" s="1"/>
      <c r="R222" s="51"/>
      <c r="S222" s="1"/>
      <c r="T222" s="1"/>
      <c r="U222" s="1"/>
      <c r="V222" s="1"/>
      <c r="W222" s="1"/>
      <c r="X222" s="51"/>
      <c r="Y222" s="1"/>
      <c r="Z222" s="1"/>
      <c r="AA222" s="1"/>
      <c r="AB222" s="1"/>
      <c r="AC222" s="1"/>
      <c r="AD222" s="51"/>
      <c r="AE222" s="51"/>
      <c r="AF222" s="51"/>
      <c r="AG222" s="51"/>
      <c r="AH222" s="1"/>
      <c r="AI222" s="1"/>
      <c r="AJ222" s="1"/>
      <c r="AK222" s="1"/>
      <c r="AM222" s="303"/>
      <c r="AN222" s="301"/>
      <c r="AO222" s="9"/>
      <c r="AP222" s="1"/>
      <c r="AQ222" s="1"/>
      <c r="AS222" s="31"/>
      <c r="AT222" s="13"/>
      <c r="AU222" s="31"/>
      <c r="AV222" s="1"/>
      <c r="AW222" s="1"/>
    </row>
    <row r="223" spans="1:49" ht="16.5" customHeight="1" x14ac:dyDescent="0.2">
      <c r="A223" s="1"/>
      <c r="B223" s="1"/>
      <c r="D223" s="1"/>
      <c r="E223" s="1"/>
      <c r="F223" s="1"/>
      <c r="G223" s="1"/>
      <c r="H223" s="1"/>
      <c r="I223" s="1"/>
      <c r="J223" s="1"/>
      <c r="K223" s="1"/>
      <c r="L223" s="51"/>
      <c r="M223" s="1"/>
      <c r="N223" s="1"/>
      <c r="O223" s="1"/>
      <c r="P223" s="1"/>
      <c r="Q223" s="1"/>
      <c r="R223" s="51"/>
      <c r="S223" s="1"/>
      <c r="T223" s="1"/>
      <c r="U223" s="1"/>
      <c r="V223" s="1"/>
      <c r="W223" s="1"/>
      <c r="X223" s="51"/>
      <c r="Y223" s="1"/>
      <c r="Z223" s="1"/>
      <c r="AA223" s="1"/>
      <c r="AB223" s="1"/>
      <c r="AC223" s="1"/>
      <c r="AD223" s="51"/>
      <c r="AE223" s="51"/>
      <c r="AF223" s="51"/>
      <c r="AG223" s="51"/>
      <c r="AH223" s="1"/>
      <c r="AI223" s="1"/>
      <c r="AJ223" s="1"/>
      <c r="AK223" s="1"/>
      <c r="AM223" s="303"/>
      <c r="AN223" s="301"/>
      <c r="AO223" s="9"/>
      <c r="AP223" s="1"/>
      <c r="AQ223" s="1"/>
      <c r="AS223" s="31"/>
      <c r="AT223" s="13"/>
      <c r="AU223" s="31"/>
      <c r="AV223" s="1"/>
      <c r="AW223" s="1"/>
    </row>
    <row r="224" spans="1:49" ht="16.5" customHeight="1" x14ac:dyDescent="0.2">
      <c r="A224" s="1"/>
      <c r="B224" s="1"/>
      <c r="D224" s="1"/>
      <c r="E224" s="1"/>
      <c r="F224" s="1"/>
      <c r="G224" s="1"/>
      <c r="H224" s="1"/>
      <c r="I224" s="1"/>
      <c r="J224" s="1"/>
      <c r="K224" s="1"/>
      <c r="L224" s="51"/>
      <c r="M224" s="1"/>
      <c r="N224" s="1"/>
      <c r="O224" s="1"/>
      <c r="P224" s="1"/>
      <c r="Q224" s="1"/>
      <c r="R224" s="51"/>
      <c r="S224" s="1"/>
      <c r="T224" s="1"/>
      <c r="U224" s="1"/>
      <c r="V224" s="1"/>
      <c r="W224" s="1"/>
      <c r="X224" s="51"/>
      <c r="Y224" s="1"/>
      <c r="Z224" s="1"/>
      <c r="AA224" s="1"/>
      <c r="AB224" s="1"/>
      <c r="AC224" s="1"/>
      <c r="AD224" s="51"/>
      <c r="AE224" s="51"/>
      <c r="AF224" s="51"/>
      <c r="AG224" s="51"/>
      <c r="AH224" s="1"/>
      <c r="AI224" s="1"/>
      <c r="AJ224" s="1"/>
      <c r="AK224" s="1"/>
      <c r="AM224" s="303"/>
      <c r="AN224" s="301"/>
      <c r="AO224" s="9"/>
      <c r="AP224" s="1"/>
      <c r="AQ224" s="1"/>
      <c r="AS224" s="31"/>
      <c r="AT224" s="13"/>
      <c r="AU224" s="31"/>
      <c r="AV224" s="1"/>
      <c r="AW224" s="1"/>
    </row>
    <row r="225" spans="1:49" ht="16.5" customHeight="1" x14ac:dyDescent="0.2">
      <c r="A225" s="1"/>
      <c r="B225" s="1"/>
      <c r="D225" s="1"/>
      <c r="E225" s="1"/>
      <c r="F225" s="1"/>
      <c r="G225" s="1"/>
      <c r="H225" s="1"/>
      <c r="I225" s="1"/>
      <c r="J225" s="1"/>
      <c r="K225" s="1"/>
      <c r="L225" s="51"/>
      <c r="M225" s="1"/>
      <c r="N225" s="1"/>
      <c r="O225" s="1"/>
      <c r="P225" s="1"/>
      <c r="Q225" s="1"/>
      <c r="R225" s="51"/>
      <c r="S225" s="1"/>
      <c r="T225" s="1"/>
      <c r="U225" s="1"/>
      <c r="V225" s="1"/>
      <c r="W225" s="1"/>
      <c r="X225" s="51"/>
      <c r="Y225" s="1"/>
      <c r="Z225" s="1"/>
      <c r="AA225" s="1"/>
      <c r="AB225" s="1"/>
      <c r="AC225" s="1"/>
      <c r="AD225" s="51"/>
      <c r="AE225" s="51"/>
      <c r="AF225" s="51"/>
      <c r="AG225" s="51"/>
      <c r="AH225" s="1"/>
      <c r="AI225" s="1"/>
      <c r="AJ225" s="1"/>
      <c r="AK225" s="1"/>
      <c r="AM225" s="303"/>
      <c r="AN225" s="301"/>
      <c r="AO225" s="9"/>
      <c r="AP225" s="1"/>
      <c r="AQ225" s="1"/>
      <c r="AS225" s="31"/>
      <c r="AT225" s="13"/>
      <c r="AU225" s="31"/>
      <c r="AV225" s="1"/>
      <c r="AW225" s="1"/>
    </row>
    <row r="226" spans="1:49" ht="16.5" customHeight="1" x14ac:dyDescent="0.2">
      <c r="A226" s="1"/>
      <c r="B226" s="1"/>
      <c r="D226" s="1"/>
      <c r="E226" s="1"/>
      <c r="F226" s="1"/>
      <c r="G226" s="1"/>
      <c r="H226" s="1"/>
      <c r="I226" s="1"/>
      <c r="J226" s="1"/>
      <c r="K226" s="1"/>
      <c r="L226" s="51"/>
      <c r="M226" s="1"/>
      <c r="N226" s="1"/>
      <c r="O226" s="1"/>
      <c r="P226" s="1"/>
      <c r="Q226" s="1"/>
      <c r="R226" s="51"/>
      <c r="S226" s="1"/>
      <c r="T226" s="1"/>
      <c r="U226" s="1"/>
      <c r="V226" s="1"/>
      <c r="W226" s="1"/>
      <c r="X226" s="51"/>
      <c r="Y226" s="1"/>
      <c r="Z226" s="1"/>
      <c r="AA226" s="1"/>
      <c r="AB226" s="1"/>
      <c r="AC226" s="1"/>
      <c r="AD226" s="51"/>
      <c r="AE226" s="51"/>
      <c r="AF226" s="51"/>
      <c r="AG226" s="51"/>
      <c r="AH226" s="1"/>
      <c r="AI226" s="1"/>
      <c r="AJ226" s="1"/>
      <c r="AK226" s="1"/>
      <c r="AM226" s="303"/>
      <c r="AN226" s="301"/>
      <c r="AO226" s="9"/>
      <c r="AP226" s="1"/>
      <c r="AQ226" s="1"/>
      <c r="AS226" s="31"/>
      <c r="AT226" s="13"/>
      <c r="AU226" s="31"/>
      <c r="AV226" s="1"/>
      <c r="AW226" s="1"/>
    </row>
    <row r="227" spans="1:49" ht="16.5" customHeight="1" x14ac:dyDescent="0.2">
      <c r="A227" s="1"/>
      <c r="B227" s="1"/>
      <c r="D227" s="1"/>
      <c r="E227" s="1"/>
      <c r="F227" s="1"/>
      <c r="G227" s="1"/>
      <c r="H227" s="1"/>
      <c r="I227" s="1"/>
      <c r="J227" s="1"/>
      <c r="K227" s="1"/>
      <c r="L227" s="51"/>
      <c r="M227" s="1"/>
      <c r="N227" s="1"/>
      <c r="O227" s="1"/>
      <c r="P227" s="1"/>
      <c r="Q227" s="1"/>
      <c r="R227" s="51"/>
      <c r="S227" s="1"/>
      <c r="T227" s="1"/>
      <c r="U227" s="1"/>
      <c r="V227" s="1"/>
      <c r="W227" s="1"/>
      <c r="X227" s="51"/>
      <c r="Y227" s="1"/>
      <c r="Z227" s="1"/>
      <c r="AA227" s="1"/>
      <c r="AB227" s="1"/>
      <c r="AC227" s="1"/>
      <c r="AD227" s="51"/>
      <c r="AE227" s="51"/>
      <c r="AF227" s="51"/>
      <c r="AG227" s="51"/>
      <c r="AH227" s="1"/>
      <c r="AI227" s="1"/>
      <c r="AJ227" s="1"/>
      <c r="AK227" s="1"/>
      <c r="AM227" s="303"/>
      <c r="AN227" s="301"/>
      <c r="AO227" s="9"/>
      <c r="AP227" s="1"/>
      <c r="AQ227" s="1"/>
      <c r="AS227" s="31"/>
      <c r="AT227" s="13"/>
      <c r="AU227" s="31"/>
      <c r="AV227" s="1"/>
      <c r="AW227" s="1"/>
    </row>
    <row r="228" spans="1:49" ht="16.5" customHeight="1" x14ac:dyDescent="0.2">
      <c r="A228" s="1"/>
      <c r="B228" s="1"/>
      <c r="D228" s="1"/>
      <c r="E228" s="1"/>
      <c r="F228" s="1"/>
      <c r="G228" s="1"/>
      <c r="H228" s="1"/>
      <c r="I228" s="1"/>
      <c r="J228" s="1"/>
      <c r="K228" s="1"/>
      <c r="L228" s="51"/>
      <c r="M228" s="1"/>
      <c r="N228" s="1"/>
      <c r="O228" s="1"/>
      <c r="P228" s="1"/>
      <c r="Q228" s="1"/>
      <c r="R228" s="51"/>
      <c r="S228" s="1"/>
      <c r="T228" s="1"/>
      <c r="U228" s="1"/>
      <c r="V228" s="1"/>
      <c r="W228" s="1"/>
      <c r="X228" s="51"/>
      <c r="Y228" s="1"/>
      <c r="Z228" s="1"/>
      <c r="AA228" s="1"/>
      <c r="AB228" s="1"/>
      <c r="AC228" s="1"/>
      <c r="AD228" s="51"/>
      <c r="AE228" s="51"/>
      <c r="AF228" s="51"/>
      <c r="AG228" s="51"/>
      <c r="AH228" s="1"/>
      <c r="AI228" s="1"/>
      <c r="AJ228" s="1"/>
      <c r="AK228" s="1"/>
      <c r="AM228" s="303"/>
      <c r="AN228" s="301"/>
      <c r="AO228" s="9"/>
      <c r="AP228" s="1"/>
      <c r="AQ228" s="1"/>
      <c r="AS228" s="31"/>
      <c r="AT228" s="13"/>
      <c r="AU228" s="31"/>
      <c r="AV228" s="1"/>
      <c r="AW228" s="1"/>
    </row>
    <row r="229" spans="1:49" ht="16.5" customHeight="1" x14ac:dyDescent="0.2">
      <c r="A229" s="1"/>
      <c r="B229" s="1"/>
      <c r="D229" s="1"/>
      <c r="E229" s="1"/>
      <c r="F229" s="1"/>
      <c r="G229" s="1"/>
      <c r="H229" s="1"/>
      <c r="I229" s="1"/>
      <c r="J229" s="1"/>
      <c r="K229" s="1"/>
      <c r="L229" s="51"/>
      <c r="M229" s="1"/>
      <c r="N229" s="1"/>
      <c r="O229" s="1"/>
      <c r="P229" s="1"/>
      <c r="Q229" s="1"/>
      <c r="R229" s="51"/>
      <c r="S229" s="1"/>
      <c r="T229" s="1"/>
      <c r="U229" s="1"/>
      <c r="V229" s="1"/>
      <c r="W229" s="1"/>
      <c r="X229" s="51"/>
      <c r="Y229" s="1"/>
      <c r="Z229" s="1"/>
      <c r="AA229" s="1"/>
      <c r="AB229" s="1"/>
      <c r="AC229" s="1"/>
      <c r="AD229" s="51"/>
      <c r="AE229" s="51"/>
      <c r="AF229" s="51"/>
      <c r="AG229" s="51"/>
      <c r="AH229" s="1"/>
      <c r="AI229" s="1"/>
      <c r="AJ229" s="1"/>
      <c r="AK229" s="1"/>
      <c r="AM229" s="303"/>
      <c r="AN229" s="301"/>
      <c r="AO229" s="9"/>
      <c r="AP229" s="1"/>
      <c r="AQ229" s="1"/>
      <c r="AS229" s="31"/>
      <c r="AT229" s="13"/>
      <c r="AU229" s="31"/>
      <c r="AV229" s="1"/>
      <c r="AW229" s="1"/>
    </row>
    <row r="230" spans="1:49" ht="16.5" customHeight="1" x14ac:dyDescent="0.2">
      <c r="A230" s="1"/>
      <c r="B230" s="1"/>
      <c r="D230" s="1"/>
      <c r="E230" s="1"/>
      <c r="F230" s="1"/>
      <c r="G230" s="1"/>
      <c r="H230" s="1"/>
      <c r="I230" s="1"/>
      <c r="J230" s="1"/>
      <c r="K230" s="1"/>
      <c r="L230" s="51"/>
      <c r="M230" s="1"/>
      <c r="N230" s="1"/>
      <c r="O230" s="1"/>
      <c r="P230" s="1"/>
      <c r="Q230" s="1"/>
      <c r="R230" s="51"/>
      <c r="S230" s="1"/>
      <c r="T230" s="1"/>
      <c r="U230" s="1"/>
      <c r="V230" s="1"/>
      <c r="W230" s="1"/>
      <c r="X230" s="51"/>
      <c r="Y230" s="1"/>
      <c r="Z230" s="1"/>
      <c r="AA230" s="1"/>
      <c r="AB230" s="1"/>
      <c r="AC230" s="1"/>
      <c r="AD230" s="51"/>
      <c r="AE230" s="51"/>
      <c r="AF230" s="51"/>
      <c r="AG230" s="51"/>
      <c r="AH230" s="1"/>
      <c r="AI230" s="1"/>
      <c r="AJ230" s="1"/>
      <c r="AK230" s="1"/>
      <c r="AM230" s="303"/>
      <c r="AN230" s="301"/>
      <c r="AO230" s="9"/>
      <c r="AP230" s="1"/>
      <c r="AQ230" s="1"/>
      <c r="AS230" s="31"/>
      <c r="AT230" s="13"/>
      <c r="AU230" s="31"/>
      <c r="AV230" s="1"/>
      <c r="AW230" s="1"/>
    </row>
    <row r="231" spans="1:49" ht="16.5" customHeight="1" x14ac:dyDescent="0.2">
      <c r="A231" s="1"/>
      <c r="B231" s="1"/>
      <c r="D231" s="1"/>
      <c r="E231" s="1"/>
      <c r="F231" s="1"/>
      <c r="G231" s="1"/>
      <c r="H231" s="1"/>
      <c r="I231" s="1"/>
      <c r="J231" s="1"/>
      <c r="K231" s="1"/>
      <c r="L231" s="51"/>
      <c r="M231" s="1"/>
      <c r="N231" s="1"/>
      <c r="O231" s="1"/>
      <c r="P231" s="1"/>
      <c r="Q231" s="1"/>
      <c r="R231" s="51"/>
      <c r="S231" s="1"/>
      <c r="T231" s="1"/>
      <c r="U231" s="1"/>
      <c r="V231" s="1"/>
      <c r="W231" s="1"/>
      <c r="X231" s="51"/>
      <c r="Y231" s="1"/>
      <c r="Z231" s="1"/>
      <c r="AA231" s="1"/>
      <c r="AB231" s="1"/>
      <c r="AC231" s="1"/>
      <c r="AD231" s="51"/>
      <c r="AE231" s="51"/>
      <c r="AF231" s="51"/>
      <c r="AG231" s="51"/>
      <c r="AH231" s="1"/>
      <c r="AI231" s="1"/>
      <c r="AJ231" s="1"/>
      <c r="AK231" s="1"/>
      <c r="AM231" s="303"/>
      <c r="AN231" s="301"/>
      <c r="AO231" s="9"/>
      <c r="AP231" s="1"/>
      <c r="AQ231" s="1"/>
      <c r="AS231" s="31"/>
      <c r="AT231" s="13"/>
      <c r="AU231" s="31"/>
      <c r="AV231" s="1"/>
      <c r="AW231" s="1"/>
    </row>
    <row r="232" spans="1:49" ht="16.5" customHeight="1" x14ac:dyDescent="0.2">
      <c r="A232" s="1"/>
      <c r="B232" s="1"/>
      <c r="D232" s="1"/>
      <c r="E232" s="1"/>
      <c r="F232" s="1"/>
      <c r="G232" s="1"/>
      <c r="H232" s="1"/>
      <c r="I232" s="1"/>
      <c r="J232" s="1"/>
      <c r="K232" s="1"/>
      <c r="L232" s="51"/>
      <c r="M232" s="1"/>
      <c r="N232" s="1"/>
      <c r="O232" s="1"/>
      <c r="P232" s="1"/>
      <c r="Q232" s="1"/>
      <c r="R232" s="51"/>
      <c r="S232" s="1"/>
      <c r="T232" s="1"/>
      <c r="U232" s="1"/>
      <c r="V232" s="1"/>
      <c r="W232" s="1"/>
      <c r="X232" s="51"/>
      <c r="Y232" s="1"/>
      <c r="Z232" s="1"/>
      <c r="AA232" s="1"/>
      <c r="AB232" s="1"/>
      <c r="AC232" s="1"/>
      <c r="AD232" s="51"/>
      <c r="AE232" s="51"/>
      <c r="AF232" s="51"/>
      <c r="AG232" s="51"/>
      <c r="AH232" s="1"/>
      <c r="AI232" s="1"/>
      <c r="AJ232" s="1"/>
      <c r="AK232" s="1"/>
      <c r="AM232" s="303"/>
      <c r="AN232" s="301"/>
      <c r="AO232" s="9"/>
      <c r="AP232" s="1"/>
      <c r="AQ232" s="1"/>
      <c r="AS232" s="31"/>
      <c r="AT232" s="13"/>
      <c r="AU232" s="31"/>
      <c r="AV232" s="1"/>
      <c r="AW232" s="1"/>
    </row>
    <row r="233" spans="1:49" ht="16.5" customHeight="1" x14ac:dyDescent="0.2">
      <c r="A233" s="1"/>
      <c r="B233" s="1"/>
      <c r="D233" s="1"/>
      <c r="E233" s="1"/>
      <c r="F233" s="1"/>
      <c r="G233" s="1"/>
      <c r="H233" s="1"/>
      <c r="I233" s="1"/>
      <c r="J233" s="1"/>
      <c r="K233" s="1"/>
      <c r="L233" s="51"/>
      <c r="M233" s="1"/>
      <c r="N233" s="1"/>
      <c r="O233" s="1"/>
      <c r="P233" s="1"/>
      <c r="Q233" s="1"/>
      <c r="R233" s="51"/>
      <c r="S233" s="1"/>
      <c r="T233" s="1"/>
      <c r="U233" s="1"/>
      <c r="V233" s="1"/>
      <c r="W233" s="1"/>
      <c r="X233" s="51"/>
      <c r="Y233" s="1"/>
      <c r="Z233" s="1"/>
      <c r="AA233" s="1"/>
      <c r="AB233" s="1"/>
      <c r="AC233" s="1"/>
      <c r="AD233" s="51"/>
      <c r="AE233" s="51"/>
      <c r="AF233" s="51"/>
      <c r="AG233" s="51"/>
      <c r="AH233" s="1"/>
      <c r="AI233" s="1"/>
      <c r="AJ233" s="1"/>
      <c r="AK233" s="1"/>
      <c r="AM233" s="303"/>
      <c r="AN233" s="301"/>
      <c r="AO233" s="9"/>
      <c r="AP233" s="1"/>
      <c r="AQ233" s="1"/>
      <c r="AS233" s="31"/>
      <c r="AT233" s="13"/>
      <c r="AU233" s="31"/>
      <c r="AV233" s="1"/>
      <c r="AW233" s="1"/>
    </row>
    <row r="234" spans="1:49" ht="16.5" customHeight="1" x14ac:dyDescent="0.2">
      <c r="A234" s="1"/>
      <c r="B234" s="1"/>
      <c r="D234" s="1"/>
      <c r="E234" s="1"/>
      <c r="F234" s="1"/>
      <c r="G234" s="1"/>
      <c r="H234" s="1"/>
      <c r="I234" s="1"/>
      <c r="J234" s="1"/>
      <c r="K234" s="1"/>
      <c r="L234" s="51"/>
      <c r="M234" s="1"/>
      <c r="N234" s="1"/>
      <c r="O234" s="1"/>
      <c r="P234" s="1"/>
      <c r="Q234" s="1"/>
      <c r="R234" s="51"/>
      <c r="S234" s="1"/>
      <c r="T234" s="1"/>
      <c r="U234" s="1"/>
      <c r="V234" s="1"/>
      <c r="W234" s="1"/>
      <c r="X234" s="51"/>
      <c r="Y234" s="1"/>
      <c r="Z234" s="1"/>
      <c r="AA234" s="1"/>
      <c r="AB234" s="1"/>
      <c r="AC234" s="1"/>
      <c r="AD234" s="51"/>
      <c r="AE234" s="51"/>
      <c r="AF234" s="51"/>
      <c r="AG234" s="51"/>
      <c r="AH234" s="1"/>
      <c r="AI234" s="1"/>
      <c r="AJ234" s="1"/>
      <c r="AK234" s="1"/>
      <c r="AM234" s="303"/>
      <c r="AN234" s="301"/>
      <c r="AO234" s="9"/>
      <c r="AP234" s="1"/>
      <c r="AQ234" s="1"/>
      <c r="AS234" s="31"/>
      <c r="AT234" s="13"/>
      <c r="AU234" s="31"/>
      <c r="AV234" s="1"/>
      <c r="AW234" s="1"/>
    </row>
    <row r="235" spans="1:49" ht="16.5" customHeight="1" x14ac:dyDescent="0.2">
      <c r="A235" s="1"/>
      <c r="B235" s="1"/>
      <c r="D235" s="1"/>
      <c r="E235" s="1"/>
      <c r="F235" s="1"/>
      <c r="G235" s="1"/>
      <c r="H235" s="1"/>
      <c r="I235" s="1"/>
      <c r="J235" s="1"/>
      <c r="K235" s="1"/>
      <c r="L235" s="51"/>
      <c r="M235" s="1"/>
      <c r="N235" s="1"/>
      <c r="O235" s="1"/>
      <c r="P235" s="1"/>
      <c r="Q235" s="1"/>
      <c r="R235" s="51"/>
      <c r="S235" s="1"/>
      <c r="T235" s="1"/>
      <c r="U235" s="1"/>
      <c r="V235" s="1"/>
      <c r="W235" s="1"/>
      <c r="X235" s="51"/>
      <c r="Y235" s="1"/>
      <c r="Z235" s="1"/>
      <c r="AA235" s="1"/>
      <c r="AB235" s="1"/>
      <c r="AC235" s="1"/>
      <c r="AD235" s="51"/>
      <c r="AE235" s="51"/>
      <c r="AF235" s="51"/>
      <c r="AG235" s="51"/>
      <c r="AH235" s="1"/>
      <c r="AI235" s="1"/>
      <c r="AJ235" s="1"/>
      <c r="AK235" s="1"/>
      <c r="AM235" s="303"/>
      <c r="AN235" s="301"/>
      <c r="AO235" s="9"/>
      <c r="AP235" s="1"/>
      <c r="AQ235" s="1"/>
      <c r="AS235" s="31"/>
      <c r="AT235" s="13"/>
      <c r="AU235" s="31"/>
      <c r="AV235" s="1"/>
      <c r="AW235" s="1"/>
    </row>
    <row r="236" spans="1:49" ht="16.5" customHeight="1" x14ac:dyDescent="0.2">
      <c r="A236" s="1"/>
      <c r="B236" s="1"/>
      <c r="D236" s="1"/>
      <c r="E236" s="1"/>
      <c r="F236" s="1"/>
      <c r="G236" s="1"/>
      <c r="H236" s="1"/>
      <c r="I236" s="1"/>
      <c r="J236" s="1"/>
      <c r="K236" s="1"/>
      <c r="L236" s="51"/>
      <c r="M236" s="1"/>
      <c r="N236" s="1"/>
      <c r="O236" s="1"/>
      <c r="P236" s="1"/>
      <c r="Q236" s="1"/>
      <c r="R236" s="51"/>
      <c r="S236" s="1"/>
      <c r="T236" s="1"/>
      <c r="U236" s="1"/>
      <c r="V236" s="1"/>
      <c r="W236" s="1"/>
      <c r="X236" s="51"/>
      <c r="Y236" s="1"/>
      <c r="Z236" s="1"/>
      <c r="AA236" s="1"/>
      <c r="AB236" s="1"/>
      <c r="AC236" s="1"/>
      <c r="AD236" s="51"/>
      <c r="AE236" s="51"/>
      <c r="AF236" s="51"/>
      <c r="AG236" s="51"/>
      <c r="AH236" s="1"/>
      <c r="AI236" s="1"/>
      <c r="AJ236" s="1"/>
      <c r="AK236" s="1"/>
      <c r="AM236" s="303"/>
      <c r="AN236" s="301"/>
      <c r="AO236" s="9"/>
      <c r="AP236" s="1"/>
      <c r="AQ236" s="1"/>
      <c r="AS236" s="31"/>
      <c r="AT236" s="13"/>
      <c r="AU236" s="31"/>
      <c r="AV236" s="1"/>
      <c r="AW236" s="1"/>
    </row>
    <row r="237" spans="1:49" ht="16.5" customHeight="1" x14ac:dyDescent="0.2">
      <c r="A237" s="1"/>
      <c r="B237" s="1"/>
      <c r="D237" s="1"/>
      <c r="E237" s="1"/>
      <c r="F237" s="1"/>
      <c r="G237" s="1"/>
      <c r="H237" s="1"/>
      <c r="I237" s="1"/>
      <c r="J237" s="1"/>
      <c r="K237" s="1"/>
      <c r="L237" s="51"/>
      <c r="M237" s="1"/>
      <c r="N237" s="1"/>
      <c r="O237" s="1"/>
      <c r="P237" s="1"/>
      <c r="Q237" s="1"/>
      <c r="R237" s="51"/>
      <c r="S237" s="1"/>
      <c r="T237" s="1"/>
      <c r="U237" s="1"/>
      <c r="V237" s="1"/>
      <c r="W237" s="1"/>
      <c r="X237" s="51"/>
      <c r="Y237" s="1"/>
      <c r="Z237" s="1"/>
      <c r="AA237" s="1"/>
      <c r="AB237" s="1"/>
      <c r="AC237" s="1"/>
      <c r="AD237" s="51"/>
      <c r="AE237" s="51"/>
      <c r="AF237" s="51"/>
      <c r="AG237" s="51"/>
      <c r="AH237" s="1"/>
      <c r="AI237" s="1"/>
      <c r="AJ237" s="1"/>
      <c r="AK237" s="1"/>
      <c r="AM237" s="303"/>
      <c r="AN237" s="301"/>
      <c r="AO237" s="9"/>
      <c r="AP237" s="1"/>
      <c r="AQ237" s="1"/>
      <c r="AS237" s="31"/>
      <c r="AT237" s="13"/>
      <c r="AU237" s="31"/>
      <c r="AV237" s="1"/>
      <c r="AW237" s="1"/>
    </row>
    <row r="238" spans="1:49" ht="16.5" customHeight="1" x14ac:dyDescent="0.2">
      <c r="A238" s="1"/>
      <c r="B238" s="1"/>
      <c r="D238" s="1"/>
      <c r="E238" s="1"/>
      <c r="F238" s="1"/>
      <c r="G238" s="1"/>
      <c r="H238" s="1"/>
      <c r="I238" s="1"/>
      <c r="J238" s="1"/>
      <c r="K238" s="1"/>
      <c r="L238" s="51"/>
      <c r="M238" s="1"/>
      <c r="N238" s="1"/>
      <c r="O238" s="1"/>
      <c r="P238" s="1"/>
      <c r="Q238" s="1"/>
      <c r="R238" s="51"/>
      <c r="S238" s="1"/>
      <c r="T238" s="1"/>
      <c r="U238" s="1"/>
      <c r="V238" s="1"/>
      <c r="W238" s="1"/>
      <c r="X238" s="51"/>
      <c r="Y238" s="1"/>
      <c r="Z238" s="1"/>
      <c r="AA238" s="1"/>
      <c r="AB238" s="1"/>
      <c r="AC238" s="1"/>
      <c r="AD238" s="51"/>
      <c r="AE238" s="51"/>
      <c r="AF238" s="51"/>
      <c r="AG238" s="51"/>
      <c r="AH238" s="1"/>
      <c r="AI238" s="1"/>
      <c r="AJ238" s="1"/>
      <c r="AK238" s="1"/>
      <c r="AM238" s="303"/>
      <c r="AN238" s="301"/>
      <c r="AO238" s="9"/>
      <c r="AP238" s="1"/>
      <c r="AQ238" s="1"/>
      <c r="AS238" s="31"/>
      <c r="AT238" s="13"/>
      <c r="AU238" s="31"/>
      <c r="AV238" s="1"/>
      <c r="AW238" s="1"/>
    </row>
    <row r="239" spans="1:49" ht="16.5" customHeight="1" x14ac:dyDescent="0.2">
      <c r="A239" s="1"/>
      <c r="B239" s="1"/>
      <c r="D239" s="1"/>
      <c r="E239" s="1"/>
      <c r="F239" s="1"/>
      <c r="G239" s="1"/>
      <c r="H239" s="1"/>
      <c r="I239" s="1"/>
      <c r="J239" s="1"/>
      <c r="K239" s="1"/>
      <c r="L239" s="51"/>
      <c r="M239" s="1"/>
      <c r="N239" s="1"/>
      <c r="O239" s="1"/>
      <c r="P239" s="1"/>
      <c r="Q239" s="1"/>
      <c r="R239" s="51"/>
      <c r="S239" s="1"/>
      <c r="T239" s="1"/>
      <c r="U239" s="1"/>
      <c r="V239" s="1"/>
      <c r="W239" s="1"/>
      <c r="X239" s="51"/>
      <c r="Y239" s="1"/>
      <c r="Z239" s="1"/>
      <c r="AA239" s="1"/>
      <c r="AB239" s="1"/>
      <c r="AC239" s="1"/>
      <c r="AD239" s="51"/>
      <c r="AE239" s="51"/>
      <c r="AF239" s="51"/>
      <c r="AG239" s="51"/>
      <c r="AH239" s="1"/>
      <c r="AI239" s="1"/>
      <c r="AJ239" s="1"/>
      <c r="AK239" s="1"/>
      <c r="AM239" s="303"/>
      <c r="AN239" s="301"/>
      <c r="AO239" s="9"/>
      <c r="AP239" s="1"/>
      <c r="AQ239" s="1"/>
      <c r="AS239" s="31"/>
      <c r="AT239" s="13"/>
      <c r="AU239" s="31"/>
      <c r="AV239" s="1"/>
      <c r="AW239" s="1"/>
    </row>
    <row r="240" spans="1:49" ht="16.5" customHeight="1" x14ac:dyDescent="0.2">
      <c r="A240" s="1"/>
      <c r="B240" s="1"/>
      <c r="D240" s="1"/>
      <c r="E240" s="1"/>
      <c r="F240" s="1"/>
      <c r="G240" s="1"/>
      <c r="H240" s="1"/>
      <c r="I240" s="1"/>
      <c r="J240" s="1"/>
      <c r="K240" s="1"/>
      <c r="L240" s="51"/>
      <c r="M240" s="1"/>
      <c r="N240" s="1"/>
      <c r="O240" s="1"/>
      <c r="P240" s="1"/>
      <c r="Q240" s="1"/>
      <c r="R240" s="51"/>
      <c r="S240" s="1"/>
      <c r="T240" s="1"/>
      <c r="U240" s="1"/>
      <c r="V240" s="1"/>
      <c r="W240" s="1"/>
      <c r="X240" s="51"/>
      <c r="Y240" s="1"/>
      <c r="Z240" s="1"/>
      <c r="AA240" s="1"/>
      <c r="AB240" s="1"/>
      <c r="AC240" s="1"/>
      <c r="AD240" s="51"/>
      <c r="AE240" s="51"/>
      <c r="AF240" s="51"/>
      <c r="AG240" s="51"/>
      <c r="AH240" s="1"/>
      <c r="AI240" s="1"/>
      <c r="AJ240" s="1"/>
      <c r="AK240" s="1"/>
      <c r="AM240" s="303"/>
      <c r="AN240" s="301"/>
      <c r="AO240" s="9"/>
      <c r="AP240" s="1"/>
      <c r="AQ240" s="1"/>
      <c r="AS240" s="31"/>
      <c r="AT240" s="13"/>
      <c r="AU240" s="31"/>
      <c r="AV240" s="1"/>
      <c r="AW240" s="1"/>
    </row>
    <row r="241" spans="1:49" ht="16.5" customHeight="1" x14ac:dyDescent="0.2">
      <c r="A241" s="1"/>
      <c r="B241" s="1"/>
      <c r="D241" s="1"/>
      <c r="E241" s="1"/>
      <c r="F241" s="1"/>
      <c r="G241" s="1"/>
      <c r="H241" s="1"/>
      <c r="I241" s="1"/>
      <c r="J241" s="1"/>
      <c r="K241" s="1"/>
      <c r="L241" s="51"/>
      <c r="M241" s="1"/>
      <c r="N241" s="1"/>
      <c r="O241" s="1"/>
      <c r="P241" s="1"/>
      <c r="Q241" s="1"/>
      <c r="R241" s="51"/>
      <c r="S241" s="1"/>
      <c r="T241" s="1"/>
      <c r="U241" s="1"/>
      <c r="V241" s="1"/>
      <c r="W241" s="1"/>
      <c r="X241" s="51"/>
      <c r="Y241" s="1"/>
      <c r="Z241" s="1"/>
      <c r="AA241" s="1"/>
      <c r="AB241" s="1"/>
      <c r="AC241" s="1"/>
      <c r="AD241" s="51"/>
      <c r="AE241" s="51"/>
      <c r="AF241" s="51"/>
      <c r="AG241" s="51"/>
      <c r="AH241" s="1"/>
      <c r="AI241" s="1"/>
      <c r="AJ241" s="1"/>
      <c r="AK241" s="1"/>
      <c r="AM241" s="303"/>
      <c r="AN241" s="301"/>
      <c r="AO241" s="9"/>
      <c r="AP241" s="1"/>
      <c r="AQ241" s="1"/>
      <c r="AS241" s="31"/>
      <c r="AT241" s="13"/>
      <c r="AU241" s="31"/>
      <c r="AV241" s="1"/>
      <c r="AW241" s="1"/>
    </row>
    <row r="242" spans="1:49" ht="16.5" customHeight="1" x14ac:dyDescent="0.2">
      <c r="A242" s="1"/>
      <c r="B242" s="1"/>
      <c r="D242" s="1"/>
      <c r="E242" s="1"/>
      <c r="F242" s="1"/>
      <c r="G242" s="1"/>
      <c r="H242" s="1"/>
      <c r="I242" s="1"/>
      <c r="J242" s="1"/>
      <c r="K242" s="1"/>
      <c r="L242" s="51"/>
      <c r="M242" s="1"/>
      <c r="N242" s="1"/>
      <c r="O242" s="1"/>
      <c r="P242" s="1"/>
      <c r="Q242" s="1"/>
      <c r="R242" s="51"/>
      <c r="S242" s="1"/>
      <c r="T242" s="1"/>
      <c r="U242" s="1"/>
      <c r="V242" s="1"/>
      <c r="W242" s="1"/>
      <c r="X242" s="51"/>
      <c r="Y242" s="1"/>
      <c r="Z242" s="1"/>
      <c r="AA242" s="1"/>
      <c r="AB242" s="1"/>
      <c r="AC242" s="1"/>
      <c r="AD242" s="51"/>
      <c r="AE242" s="51"/>
      <c r="AF242" s="51"/>
      <c r="AG242" s="51"/>
      <c r="AH242" s="1"/>
      <c r="AI242" s="1"/>
      <c r="AJ242" s="1"/>
      <c r="AK242" s="1"/>
      <c r="AM242" s="303"/>
      <c r="AN242" s="301"/>
      <c r="AO242" s="9"/>
      <c r="AP242" s="1"/>
      <c r="AQ242" s="1"/>
      <c r="AS242" s="31"/>
      <c r="AT242" s="13"/>
      <c r="AU242" s="31"/>
      <c r="AV242" s="1"/>
      <c r="AW242" s="1"/>
    </row>
    <row r="243" spans="1:49" ht="16.5" customHeight="1" x14ac:dyDescent="0.2">
      <c r="A243" s="1"/>
      <c r="B243" s="1"/>
      <c r="D243" s="1"/>
      <c r="E243" s="1"/>
      <c r="F243" s="1"/>
      <c r="G243" s="1"/>
      <c r="H243" s="1"/>
      <c r="I243" s="1"/>
      <c r="J243" s="1"/>
      <c r="K243" s="1"/>
      <c r="L243" s="51"/>
      <c r="M243" s="1"/>
      <c r="N243" s="1"/>
      <c r="O243" s="1"/>
      <c r="P243" s="1"/>
      <c r="Q243" s="1"/>
      <c r="R243" s="51"/>
      <c r="S243" s="1"/>
      <c r="T243" s="1"/>
      <c r="U243" s="1"/>
      <c r="V243" s="1"/>
      <c r="W243" s="1"/>
      <c r="X243" s="51"/>
      <c r="Y243" s="1"/>
      <c r="Z243" s="1"/>
      <c r="AA243" s="1"/>
      <c r="AB243" s="1"/>
      <c r="AC243" s="1"/>
      <c r="AD243" s="51"/>
      <c r="AE243" s="51"/>
      <c r="AF243" s="51"/>
      <c r="AG243" s="51"/>
      <c r="AH243" s="1"/>
      <c r="AI243" s="1"/>
      <c r="AJ243" s="1"/>
      <c r="AK243" s="1"/>
      <c r="AM243" s="303"/>
      <c r="AN243" s="301"/>
      <c r="AO243" s="9"/>
      <c r="AP243" s="1"/>
      <c r="AQ243" s="1"/>
      <c r="AS243" s="31"/>
      <c r="AT243" s="13"/>
      <c r="AU243" s="31"/>
      <c r="AV243" s="1"/>
      <c r="AW243" s="1"/>
    </row>
    <row r="244" spans="1:49" ht="16.5" customHeight="1" x14ac:dyDescent="0.2">
      <c r="A244" s="1"/>
      <c r="B244" s="1"/>
      <c r="D244" s="1"/>
      <c r="E244" s="1"/>
      <c r="F244" s="1"/>
      <c r="G244" s="1"/>
      <c r="H244" s="1"/>
      <c r="I244" s="1"/>
      <c r="J244" s="1"/>
      <c r="K244" s="1"/>
      <c r="L244" s="51"/>
      <c r="M244" s="1"/>
      <c r="N244" s="1"/>
      <c r="O244" s="1"/>
      <c r="P244" s="1"/>
      <c r="Q244" s="1"/>
      <c r="R244" s="51"/>
      <c r="S244" s="1"/>
      <c r="T244" s="1"/>
      <c r="U244" s="1"/>
      <c r="V244" s="1"/>
      <c r="W244" s="1"/>
      <c r="X244" s="51"/>
      <c r="Y244" s="1"/>
      <c r="Z244" s="1"/>
      <c r="AA244" s="1"/>
      <c r="AB244" s="1"/>
      <c r="AC244" s="1"/>
      <c r="AD244" s="51"/>
      <c r="AE244" s="51"/>
      <c r="AF244" s="51"/>
      <c r="AG244" s="51"/>
      <c r="AH244" s="1"/>
      <c r="AI244" s="1"/>
      <c r="AJ244" s="1"/>
      <c r="AK244" s="1"/>
      <c r="AM244" s="303"/>
      <c r="AN244" s="301"/>
      <c r="AO244" s="9"/>
      <c r="AP244" s="1"/>
      <c r="AQ244" s="1"/>
      <c r="AS244" s="31"/>
      <c r="AT244" s="13"/>
      <c r="AU244" s="31"/>
      <c r="AV244" s="1"/>
      <c r="AW244" s="1"/>
    </row>
    <row r="245" spans="1:49" ht="16.5" customHeight="1" x14ac:dyDescent="0.2">
      <c r="A245" s="1"/>
      <c r="B245" s="1"/>
      <c r="D245" s="1"/>
      <c r="E245" s="1"/>
      <c r="F245" s="1"/>
      <c r="G245" s="1"/>
      <c r="H245" s="1"/>
      <c r="I245" s="1"/>
      <c r="J245" s="1"/>
      <c r="K245" s="1"/>
      <c r="L245" s="51"/>
      <c r="M245" s="1"/>
      <c r="N245" s="1"/>
      <c r="O245" s="1"/>
      <c r="P245" s="1"/>
      <c r="Q245" s="1"/>
      <c r="R245" s="51"/>
      <c r="S245" s="1"/>
      <c r="T245" s="1"/>
      <c r="U245" s="1"/>
      <c r="V245" s="1"/>
      <c r="W245" s="1"/>
      <c r="X245" s="51"/>
      <c r="Y245" s="1"/>
      <c r="Z245" s="1"/>
      <c r="AA245" s="1"/>
      <c r="AB245" s="1"/>
      <c r="AC245" s="1"/>
      <c r="AD245" s="51"/>
      <c r="AE245" s="51"/>
      <c r="AF245" s="51"/>
      <c r="AG245" s="51"/>
      <c r="AH245" s="1"/>
      <c r="AI245" s="1"/>
      <c r="AJ245" s="1"/>
      <c r="AK245" s="1"/>
      <c r="AM245" s="303"/>
      <c r="AN245" s="301"/>
      <c r="AO245" s="9"/>
      <c r="AP245" s="1"/>
      <c r="AQ245" s="1"/>
      <c r="AS245" s="31"/>
      <c r="AT245" s="13"/>
      <c r="AU245" s="31"/>
      <c r="AV245" s="1"/>
      <c r="AW245" s="1"/>
    </row>
    <row r="246" spans="1:49" ht="16.5" customHeight="1" x14ac:dyDescent="0.2">
      <c r="A246" s="1"/>
      <c r="B246" s="1"/>
      <c r="D246" s="1"/>
      <c r="E246" s="1"/>
      <c r="F246" s="1"/>
      <c r="G246" s="1"/>
      <c r="H246" s="1"/>
      <c r="I246" s="1"/>
      <c r="J246" s="1"/>
      <c r="K246" s="1"/>
      <c r="L246" s="51"/>
      <c r="M246" s="1"/>
      <c r="N246" s="1"/>
      <c r="O246" s="1"/>
      <c r="P246" s="1"/>
      <c r="Q246" s="1"/>
      <c r="R246" s="51"/>
      <c r="S246" s="1"/>
      <c r="T246" s="1"/>
      <c r="U246" s="1"/>
      <c r="V246" s="1"/>
      <c r="W246" s="1"/>
      <c r="X246" s="51"/>
      <c r="Y246" s="1"/>
      <c r="Z246" s="1"/>
      <c r="AA246" s="1"/>
      <c r="AB246" s="1"/>
      <c r="AC246" s="1"/>
      <c r="AD246" s="51"/>
      <c r="AE246" s="51"/>
      <c r="AF246" s="51"/>
      <c r="AG246" s="51"/>
      <c r="AH246" s="1"/>
      <c r="AI246" s="1"/>
      <c r="AJ246" s="1"/>
      <c r="AK246" s="1"/>
      <c r="AM246" s="303"/>
      <c r="AN246" s="301"/>
      <c r="AO246" s="9"/>
      <c r="AP246" s="1"/>
      <c r="AQ246" s="1"/>
      <c r="AS246" s="31"/>
      <c r="AT246" s="13"/>
      <c r="AU246" s="31"/>
      <c r="AV246" s="1"/>
      <c r="AW246" s="1"/>
    </row>
    <row r="247" spans="1:49" ht="16.5" customHeight="1" x14ac:dyDescent="0.2">
      <c r="A247" s="1"/>
      <c r="B247" s="1"/>
      <c r="D247" s="1"/>
      <c r="E247" s="1"/>
      <c r="F247" s="1"/>
      <c r="G247" s="1"/>
      <c r="H247" s="1"/>
      <c r="I247" s="1"/>
      <c r="J247" s="1"/>
      <c r="K247" s="1"/>
      <c r="L247" s="51"/>
      <c r="M247" s="1"/>
      <c r="N247" s="1"/>
      <c r="O247" s="1"/>
      <c r="P247" s="1"/>
      <c r="Q247" s="1"/>
      <c r="R247" s="51"/>
      <c r="S247" s="1"/>
      <c r="T247" s="1"/>
      <c r="U247" s="1"/>
      <c r="V247" s="1"/>
      <c r="W247" s="1"/>
      <c r="X247" s="51"/>
      <c r="Y247" s="1"/>
      <c r="Z247" s="1"/>
      <c r="AA247" s="1"/>
      <c r="AB247" s="1"/>
      <c r="AC247" s="1"/>
      <c r="AD247" s="51"/>
      <c r="AE247" s="51"/>
      <c r="AF247" s="51"/>
      <c r="AG247" s="51"/>
      <c r="AH247" s="1"/>
      <c r="AI247" s="1"/>
      <c r="AJ247" s="1"/>
      <c r="AK247" s="1"/>
      <c r="AM247" s="303"/>
      <c r="AN247" s="301"/>
      <c r="AO247" s="9"/>
      <c r="AP247" s="1"/>
      <c r="AQ247" s="1"/>
      <c r="AS247" s="31"/>
      <c r="AT247" s="13"/>
      <c r="AU247" s="31"/>
      <c r="AV247" s="1"/>
      <c r="AW247" s="1"/>
    </row>
    <row r="248" spans="1:49" ht="16.5" customHeight="1" x14ac:dyDescent="0.2">
      <c r="A248" s="1"/>
      <c r="B248" s="1"/>
      <c r="D248" s="1"/>
      <c r="E248" s="1"/>
      <c r="F248" s="1"/>
      <c r="G248" s="1"/>
      <c r="H248" s="1"/>
      <c r="I248" s="1"/>
      <c r="J248" s="1"/>
      <c r="K248" s="1"/>
      <c r="L248" s="51"/>
      <c r="M248" s="1"/>
      <c r="N248" s="1"/>
      <c r="O248" s="1"/>
      <c r="P248" s="1"/>
      <c r="Q248" s="1"/>
      <c r="R248" s="51"/>
      <c r="S248" s="1"/>
      <c r="T248" s="1"/>
      <c r="U248" s="1"/>
      <c r="V248" s="1"/>
      <c r="W248" s="1"/>
      <c r="X248" s="51"/>
      <c r="Y248" s="1"/>
      <c r="Z248" s="1"/>
      <c r="AA248" s="1"/>
      <c r="AB248" s="1"/>
      <c r="AC248" s="1"/>
      <c r="AD248" s="51"/>
      <c r="AE248" s="51"/>
      <c r="AF248" s="51"/>
      <c r="AG248" s="51"/>
      <c r="AH248" s="1"/>
      <c r="AI248" s="1"/>
      <c r="AJ248" s="1"/>
      <c r="AK248" s="1"/>
      <c r="AM248" s="303"/>
      <c r="AN248" s="301"/>
      <c r="AO248" s="9"/>
      <c r="AP248" s="1"/>
      <c r="AQ248" s="1"/>
      <c r="AS248" s="31"/>
      <c r="AT248" s="13"/>
      <c r="AU248" s="31"/>
      <c r="AV248" s="1"/>
      <c r="AW248" s="1"/>
    </row>
    <row r="249" spans="1:49" ht="16.5" customHeight="1" x14ac:dyDescent="0.2">
      <c r="A249" s="1"/>
      <c r="B249" s="1"/>
      <c r="D249" s="1"/>
      <c r="E249" s="1"/>
      <c r="F249" s="1"/>
      <c r="G249" s="1"/>
      <c r="H249" s="1"/>
      <c r="I249" s="1"/>
      <c r="J249" s="1"/>
      <c r="K249" s="1"/>
      <c r="L249" s="51"/>
      <c r="M249" s="1"/>
      <c r="N249" s="1"/>
      <c r="O249" s="1"/>
      <c r="P249" s="1"/>
      <c r="Q249" s="1"/>
      <c r="R249" s="51"/>
      <c r="S249" s="1"/>
      <c r="T249" s="1"/>
      <c r="U249" s="1"/>
      <c r="V249" s="1"/>
      <c r="W249" s="1"/>
      <c r="X249" s="51"/>
      <c r="Y249" s="1"/>
      <c r="Z249" s="1"/>
      <c r="AA249" s="1"/>
      <c r="AB249" s="1"/>
      <c r="AC249" s="1"/>
      <c r="AD249" s="51"/>
      <c r="AE249" s="51"/>
      <c r="AF249" s="51"/>
      <c r="AG249" s="51"/>
      <c r="AH249" s="1"/>
      <c r="AI249" s="1"/>
      <c r="AJ249" s="1"/>
      <c r="AK249" s="1"/>
      <c r="AM249" s="303"/>
      <c r="AN249" s="301"/>
      <c r="AO249" s="9"/>
      <c r="AP249" s="1"/>
      <c r="AQ249" s="1"/>
      <c r="AS249" s="31"/>
      <c r="AT249" s="13"/>
      <c r="AU249" s="31"/>
      <c r="AV249" s="1"/>
      <c r="AW249" s="1"/>
    </row>
    <row r="250" spans="1:49" ht="16.5" customHeight="1" x14ac:dyDescent="0.2">
      <c r="A250" s="1"/>
      <c r="B250" s="1"/>
      <c r="D250" s="1"/>
      <c r="E250" s="1"/>
      <c r="F250" s="1"/>
      <c r="G250" s="1"/>
      <c r="H250" s="1"/>
      <c r="I250" s="1"/>
      <c r="J250" s="1"/>
      <c r="K250" s="1"/>
      <c r="L250" s="51"/>
      <c r="M250" s="1"/>
      <c r="N250" s="1"/>
      <c r="O250" s="1"/>
      <c r="P250" s="1"/>
      <c r="Q250" s="1"/>
      <c r="R250" s="51"/>
      <c r="S250" s="1"/>
      <c r="T250" s="1"/>
      <c r="U250" s="1"/>
      <c r="V250" s="1"/>
      <c r="W250" s="1"/>
      <c r="X250" s="51"/>
      <c r="Y250" s="1"/>
      <c r="Z250" s="1"/>
      <c r="AA250" s="1"/>
      <c r="AB250" s="1"/>
      <c r="AC250" s="1"/>
      <c r="AD250" s="51"/>
      <c r="AE250" s="51"/>
      <c r="AF250" s="51"/>
      <c r="AG250" s="51"/>
      <c r="AH250" s="1"/>
      <c r="AI250" s="1"/>
      <c r="AJ250" s="1"/>
      <c r="AK250" s="1"/>
      <c r="AM250" s="303"/>
      <c r="AN250" s="301"/>
      <c r="AO250" s="9"/>
      <c r="AP250" s="1"/>
      <c r="AQ250" s="1"/>
      <c r="AS250" s="31"/>
      <c r="AT250" s="13"/>
      <c r="AU250" s="31"/>
      <c r="AV250" s="1"/>
      <c r="AW250" s="1"/>
    </row>
    <row r="251" spans="1:49" ht="16.5" customHeight="1" x14ac:dyDescent="0.2">
      <c r="A251" s="1"/>
      <c r="B251" s="1"/>
      <c r="D251" s="1"/>
      <c r="E251" s="1"/>
      <c r="F251" s="1"/>
      <c r="G251" s="1"/>
      <c r="H251" s="1"/>
      <c r="I251" s="1"/>
      <c r="J251" s="1"/>
      <c r="K251" s="1"/>
      <c r="L251" s="51"/>
      <c r="M251" s="1"/>
      <c r="N251" s="1"/>
      <c r="O251" s="1"/>
      <c r="P251" s="1"/>
      <c r="Q251" s="1"/>
      <c r="R251" s="51"/>
      <c r="S251" s="1"/>
      <c r="T251" s="1"/>
      <c r="U251" s="1"/>
      <c r="V251" s="1"/>
      <c r="W251" s="1"/>
      <c r="X251" s="51"/>
      <c r="Y251" s="1"/>
      <c r="Z251" s="1"/>
      <c r="AA251" s="1"/>
      <c r="AB251" s="1"/>
      <c r="AC251" s="1"/>
      <c r="AD251" s="51"/>
      <c r="AE251" s="51"/>
      <c r="AF251" s="51"/>
      <c r="AG251" s="51"/>
      <c r="AH251" s="1"/>
      <c r="AI251" s="1"/>
      <c r="AJ251" s="1"/>
      <c r="AK251" s="1"/>
      <c r="AM251" s="303"/>
      <c r="AN251" s="301"/>
      <c r="AO251" s="9"/>
      <c r="AP251" s="1"/>
      <c r="AQ251" s="1"/>
      <c r="AS251" s="31"/>
      <c r="AT251" s="13"/>
      <c r="AU251" s="31"/>
      <c r="AV251" s="1"/>
      <c r="AW251" s="1"/>
    </row>
    <row r="252" spans="1:49" ht="16.5" customHeight="1" x14ac:dyDescent="0.2">
      <c r="A252" s="1"/>
      <c r="B252" s="1"/>
      <c r="D252" s="1"/>
      <c r="E252" s="1"/>
      <c r="F252" s="1"/>
      <c r="G252" s="1"/>
      <c r="H252" s="1"/>
      <c r="I252" s="1"/>
      <c r="J252" s="1"/>
      <c r="K252" s="1"/>
      <c r="L252" s="51"/>
      <c r="M252" s="1"/>
      <c r="N252" s="1"/>
      <c r="O252" s="1"/>
      <c r="P252" s="1"/>
      <c r="Q252" s="1"/>
      <c r="R252" s="51"/>
      <c r="S252" s="1"/>
      <c r="T252" s="1"/>
      <c r="U252" s="1"/>
      <c r="V252" s="1"/>
      <c r="W252" s="1"/>
      <c r="X252" s="51"/>
      <c r="Y252" s="1"/>
      <c r="Z252" s="1"/>
      <c r="AA252" s="1"/>
      <c r="AB252" s="1"/>
      <c r="AC252" s="1"/>
      <c r="AD252" s="51"/>
      <c r="AE252" s="51"/>
      <c r="AF252" s="51"/>
      <c r="AG252" s="51"/>
      <c r="AH252" s="1"/>
      <c r="AI252" s="1"/>
      <c r="AJ252" s="1"/>
      <c r="AK252" s="1"/>
      <c r="AM252" s="303"/>
      <c r="AN252" s="301"/>
      <c r="AO252" s="9"/>
      <c r="AP252" s="1"/>
      <c r="AQ252" s="1"/>
      <c r="AS252" s="31"/>
      <c r="AT252" s="13"/>
      <c r="AU252" s="31"/>
      <c r="AV252" s="1"/>
      <c r="AW252" s="1"/>
    </row>
    <row r="253" spans="1:49" ht="16.5" customHeight="1" x14ac:dyDescent="0.2">
      <c r="A253" s="1"/>
      <c r="B253" s="1"/>
      <c r="D253" s="1"/>
      <c r="E253" s="1"/>
      <c r="F253" s="1"/>
      <c r="G253" s="1"/>
      <c r="H253" s="1"/>
      <c r="I253" s="1"/>
      <c r="J253" s="1"/>
      <c r="K253" s="1"/>
      <c r="L253" s="51"/>
      <c r="M253" s="1"/>
      <c r="N253" s="1"/>
      <c r="O253" s="1"/>
      <c r="P253" s="1"/>
      <c r="Q253" s="1"/>
      <c r="R253" s="51"/>
      <c r="S253" s="1"/>
      <c r="T253" s="1"/>
      <c r="U253" s="1"/>
      <c r="V253" s="1"/>
      <c r="W253" s="1"/>
      <c r="X253" s="51"/>
      <c r="Y253" s="1"/>
      <c r="Z253" s="1"/>
      <c r="AA253" s="1"/>
      <c r="AB253" s="1"/>
      <c r="AC253" s="1"/>
      <c r="AD253" s="51"/>
      <c r="AE253" s="51"/>
      <c r="AF253" s="51"/>
      <c r="AG253" s="51"/>
      <c r="AH253" s="1"/>
      <c r="AI253" s="1"/>
      <c r="AJ253" s="1"/>
      <c r="AK253" s="1"/>
      <c r="AM253" s="303"/>
      <c r="AN253" s="301"/>
      <c r="AO253" s="9"/>
      <c r="AP253" s="1"/>
      <c r="AQ253" s="1"/>
      <c r="AS253" s="31"/>
      <c r="AT253" s="13"/>
      <c r="AU253" s="31"/>
      <c r="AV253" s="1"/>
      <c r="AW253" s="1"/>
    </row>
    <row r="254" spans="1:49" ht="16.5" customHeight="1" x14ac:dyDescent="0.2">
      <c r="A254" s="1"/>
      <c r="B254" s="1"/>
      <c r="D254" s="1"/>
      <c r="E254" s="1"/>
      <c r="F254" s="1"/>
      <c r="G254" s="1"/>
      <c r="H254" s="1"/>
      <c r="I254" s="1"/>
      <c r="J254" s="1"/>
      <c r="K254" s="1"/>
      <c r="L254" s="51"/>
      <c r="M254" s="1"/>
      <c r="N254" s="1"/>
      <c r="O254" s="1"/>
      <c r="P254" s="1"/>
      <c r="Q254" s="1"/>
      <c r="R254" s="51"/>
      <c r="S254" s="1"/>
      <c r="T254" s="1"/>
      <c r="U254" s="1"/>
      <c r="V254" s="1"/>
      <c r="W254" s="1"/>
      <c r="X254" s="51"/>
      <c r="Y254" s="1"/>
      <c r="Z254" s="1"/>
      <c r="AA254" s="1"/>
      <c r="AB254" s="1"/>
      <c r="AC254" s="1"/>
      <c r="AD254" s="51"/>
      <c r="AE254" s="51"/>
      <c r="AF254" s="51"/>
      <c r="AG254" s="51"/>
      <c r="AH254" s="1"/>
      <c r="AI254" s="1"/>
      <c r="AJ254" s="1"/>
      <c r="AK254" s="1"/>
      <c r="AM254" s="303"/>
      <c r="AN254" s="301"/>
      <c r="AO254" s="9"/>
      <c r="AP254" s="1"/>
      <c r="AQ254" s="1"/>
      <c r="AS254" s="31"/>
      <c r="AT254" s="13"/>
      <c r="AU254" s="31"/>
      <c r="AV254" s="1"/>
      <c r="AW254" s="1"/>
    </row>
    <row r="255" spans="1:49" ht="16.5" customHeight="1" x14ac:dyDescent="0.2">
      <c r="A255" s="1"/>
      <c r="B255" s="1"/>
      <c r="D255" s="1"/>
      <c r="E255" s="1"/>
      <c r="F255" s="1"/>
      <c r="G255" s="1"/>
      <c r="H255" s="1"/>
      <c r="I255" s="1"/>
      <c r="J255" s="1"/>
      <c r="K255" s="1"/>
      <c r="L255" s="51"/>
      <c r="M255" s="1"/>
      <c r="N255" s="1"/>
      <c r="O255" s="1"/>
      <c r="P255" s="1"/>
      <c r="Q255" s="1"/>
      <c r="R255" s="51"/>
      <c r="S255" s="1"/>
      <c r="T255" s="1"/>
      <c r="U255" s="1"/>
      <c r="V255" s="1"/>
      <c r="W255" s="1"/>
      <c r="X255" s="51"/>
      <c r="Y255" s="1"/>
      <c r="Z255" s="1"/>
      <c r="AA255" s="1"/>
      <c r="AB255" s="1"/>
      <c r="AC255" s="1"/>
      <c r="AD255" s="51"/>
      <c r="AE255" s="51"/>
      <c r="AF255" s="51"/>
      <c r="AG255" s="51"/>
      <c r="AH255" s="1"/>
      <c r="AI255" s="1"/>
      <c r="AJ255" s="1"/>
      <c r="AK255" s="1"/>
      <c r="AM255" s="303"/>
      <c r="AN255" s="301"/>
      <c r="AO255" s="9"/>
      <c r="AP255" s="1"/>
      <c r="AQ255" s="1"/>
      <c r="AS255" s="31"/>
      <c r="AT255" s="13"/>
      <c r="AU255" s="31"/>
      <c r="AV255" s="1"/>
      <c r="AW255" s="1"/>
    </row>
    <row r="256" spans="1:49" ht="16.5" customHeight="1" x14ac:dyDescent="0.2">
      <c r="A256" s="1"/>
      <c r="B256" s="1"/>
      <c r="D256" s="1"/>
      <c r="E256" s="1"/>
      <c r="F256" s="1"/>
      <c r="G256" s="1"/>
      <c r="H256" s="1"/>
      <c r="I256" s="1"/>
      <c r="J256" s="1"/>
      <c r="K256" s="1"/>
      <c r="L256" s="51"/>
      <c r="M256" s="1"/>
      <c r="N256" s="1"/>
      <c r="O256" s="1"/>
      <c r="P256" s="1"/>
      <c r="Q256" s="1"/>
      <c r="R256" s="51"/>
      <c r="S256" s="1"/>
      <c r="T256" s="1"/>
      <c r="U256" s="1"/>
      <c r="V256" s="1"/>
      <c r="W256" s="1"/>
      <c r="X256" s="51"/>
      <c r="Y256" s="1"/>
      <c r="Z256" s="1"/>
      <c r="AA256" s="1"/>
      <c r="AB256" s="1"/>
      <c r="AC256" s="1"/>
      <c r="AD256" s="51"/>
      <c r="AE256" s="51"/>
      <c r="AF256" s="51"/>
      <c r="AG256" s="51"/>
      <c r="AH256" s="1"/>
      <c r="AI256" s="1"/>
      <c r="AJ256" s="1"/>
      <c r="AK256" s="1"/>
      <c r="AM256" s="303"/>
      <c r="AN256" s="301"/>
      <c r="AO256" s="9"/>
      <c r="AP256" s="1"/>
      <c r="AQ256" s="1"/>
      <c r="AS256" s="31"/>
      <c r="AT256" s="13"/>
      <c r="AU256" s="31"/>
      <c r="AV256" s="1"/>
      <c r="AW256" s="1"/>
    </row>
    <row r="257" spans="1:49" ht="16.5" customHeight="1" x14ac:dyDescent="0.2">
      <c r="A257" s="1"/>
      <c r="B257" s="1"/>
      <c r="D257" s="1"/>
      <c r="E257" s="1"/>
      <c r="F257" s="1"/>
      <c r="G257" s="1"/>
      <c r="H257" s="1"/>
      <c r="I257" s="1"/>
      <c r="J257" s="1"/>
      <c r="K257" s="1"/>
      <c r="L257" s="51"/>
      <c r="M257" s="1"/>
      <c r="N257" s="1"/>
      <c r="O257" s="1"/>
      <c r="P257" s="1"/>
      <c r="Q257" s="1"/>
      <c r="R257" s="51"/>
      <c r="S257" s="1"/>
      <c r="T257" s="1"/>
      <c r="U257" s="1"/>
      <c r="V257" s="1"/>
      <c r="W257" s="1"/>
      <c r="X257" s="51"/>
      <c r="Y257" s="1"/>
      <c r="Z257" s="1"/>
      <c r="AA257" s="1"/>
      <c r="AB257" s="1"/>
      <c r="AC257" s="1"/>
      <c r="AD257" s="51"/>
      <c r="AE257" s="51"/>
      <c r="AF257" s="51"/>
      <c r="AG257" s="51"/>
      <c r="AH257" s="1"/>
      <c r="AI257" s="1"/>
      <c r="AJ257" s="1"/>
      <c r="AK257" s="1"/>
      <c r="AM257" s="303"/>
      <c r="AN257" s="301"/>
      <c r="AO257" s="9"/>
      <c r="AP257" s="1"/>
      <c r="AQ257" s="1"/>
      <c r="AS257" s="31"/>
      <c r="AT257" s="13"/>
      <c r="AU257" s="31"/>
      <c r="AV257" s="1"/>
      <c r="AW257" s="1"/>
    </row>
    <row r="258" spans="1:49" ht="16.5" customHeight="1" x14ac:dyDescent="0.2">
      <c r="A258" s="1"/>
      <c r="B258" s="1"/>
      <c r="D258" s="1"/>
      <c r="E258" s="1"/>
      <c r="F258" s="1"/>
      <c r="G258" s="1"/>
      <c r="H258" s="1"/>
      <c r="I258" s="1"/>
      <c r="J258" s="1"/>
      <c r="K258" s="1"/>
      <c r="L258" s="51"/>
      <c r="M258" s="1"/>
      <c r="N258" s="1"/>
      <c r="O258" s="1"/>
      <c r="P258" s="1"/>
      <c r="Q258" s="1"/>
      <c r="R258" s="51"/>
      <c r="S258" s="1"/>
      <c r="T258" s="1"/>
      <c r="U258" s="1"/>
      <c r="V258" s="1"/>
      <c r="W258" s="1"/>
      <c r="X258" s="51"/>
      <c r="Y258" s="1"/>
      <c r="Z258" s="1"/>
      <c r="AA258" s="1"/>
      <c r="AB258" s="1"/>
      <c r="AC258" s="1"/>
      <c r="AD258" s="51"/>
      <c r="AE258" s="51"/>
      <c r="AF258" s="51"/>
      <c r="AG258" s="51"/>
      <c r="AH258" s="1"/>
      <c r="AI258" s="1"/>
      <c r="AJ258" s="1"/>
      <c r="AK258" s="1"/>
      <c r="AM258" s="303"/>
      <c r="AN258" s="301"/>
      <c r="AO258" s="9"/>
      <c r="AP258" s="1"/>
      <c r="AQ258" s="1"/>
      <c r="AS258" s="31"/>
      <c r="AT258" s="13"/>
      <c r="AU258" s="31"/>
      <c r="AV258" s="1"/>
      <c r="AW258" s="1"/>
    </row>
    <row r="259" spans="1:49" ht="16.5" customHeight="1" x14ac:dyDescent="0.2">
      <c r="A259" s="1"/>
      <c r="B259" s="1"/>
      <c r="D259" s="1"/>
      <c r="E259" s="1"/>
      <c r="F259" s="1"/>
      <c r="G259" s="1"/>
      <c r="H259" s="1"/>
      <c r="I259" s="1"/>
      <c r="J259" s="1"/>
      <c r="K259" s="1"/>
      <c r="L259" s="51"/>
      <c r="M259" s="1"/>
      <c r="N259" s="1"/>
      <c r="O259" s="1"/>
      <c r="P259" s="1"/>
      <c r="Q259" s="1"/>
      <c r="R259" s="51"/>
      <c r="S259" s="1"/>
      <c r="T259" s="1"/>
      <c r="U259" s="1"/>
      <c r="V259" s="1"/>
      <c r="W259" s="1"/>
      <c r="X259" s="51"/>
      <c r="Y259" s="1"/>
      <c r="Z259" s="1"/>
      <c r="AA259" s="1"/>
      <c r="AB259" s="1"/>
      <c r="AC259" s="1"/>
      <c r="AD259" s="51"/>
      <c r="AE259" s="51"/>
      <c r="AF259" s="51"/>
      <c r="AG259" s="51"/>
      <c r="AH259" s="1"/>
      <c r="AI259" s="1"/>
      <c r="AJ259" s="1"/>
      <c r="AK259" s="1"/>
      <c r="AM259" s="303"/>
      <c r="AN259" s="301"/>
      <c r="AO259" s="9"/>
      <c r="AP259" s="1"/>
      <c r="AQ259" s="1"/>
      <c r="AS259" s="31"/>
      <c r="AT259" s="13"/>
      <c r="AU259" s="31"/>
      <c r="AV259" s="1"/>
      <c r="AW259" s="1"/>
    </row>
    <row r="260" spans="1:49" ht="16.5" customHeight="1" x14ac:dyDescent="0.2">
      <c r="A260" s="1"/>
      <c r="B260" s="1"/>
      <c r="D260" s="1"/>
      <c r="E260" s="1"/>
      <c r="F260" s="1"/>
      <c r="G260" s="1"/>
      <c r="H260" s="1"/>
      <c r="I260" s="1"/>
      <c r="J260" s="1"/>
      <c r="K260" s="1"/>
      <c r="L260" s="51"/>
      <c r="M260" s="1"/>
      <c r="N260" s="1"/>
      <c r="O260" s="1"/>
      <c r="P260" s="1"/>
      <c r="Q260" s="1"/>
      <c r="R260" s="51"/>
      <c r="S260" s="1"/>
      <c r="T260" s="1"/>
      <c r="U260" s="1"/>
      <c r="V260" s="1"/>
      <c r="W260" s="1"/>
      <c r="X260" s="51"/>
      <c r="Y260" s="1"/>
      <c r="Z260" s="1"/>
      <c r="AA260" s="1"/>
      <c r="AB260" s="1"/>
      <c r="AC260" s="1"/>
      <c r="AD260" s="51"/>
      <c r="AE260" s="51"/>
      <c r="AF260" s="51"/>
      <c r="AG260" s="51"/>
      <c r="AH260" s="1"/>
      <c r="AI260" s="1"/>
      <c r="AJ260" s="1"/>
      <c r="AK260" s="1"/>
      <c r="AM260" s="303"/>
      <c r="AN260" s="301"/>
      <c r="AO260" s="9"/>
      <c r="AP260" s="1"/>
      <c r="AQ260" s="1"/>
      <c r="AS260" s="31"/>
      <c r="AT260" s="13"/>
      <c r="AU260" s="31"/>
      <c r="AV260" s="1"/>
      <c r="AW260" s="1"/>
    </row>
    <row r="261" spans="1:49" ht="16.5" customHeight="1" x14ac:dyDescent="0.2">
      <c r="A261" s="1"/>
      <c r="B261" s="1"/>
      <c r="D261" s="1"/>
      <c r="E261" s="1"/>
      <c r="F261" s="1"/>
      <c r="G261" s="1"/>
      <c r="H261" s="1"/>
      <c r="I261" s="1"/>
      <c r="J261" s="1"/>
      <c r="K261" s="1"/>
      <c r="L261" s="51"/>
      <c r="M261" s="1"/>
      <c r="N261" s="1"/>
      <c r="O261" s="1"/>
      <c r="P261" s="1"/>
      <c r="Q261" s="1"/>
      <c r="R261" s="51"/>
      <c r="S261" s="1"/>
      <c r="T261" s="1"/>
      <c r="U261" s="1"/>
      <c r="V261" s="1"/>
      <c r="W261" s="1"/>
      <c r="X261" s="51"/>
      <c r="Y261" s="1"/>
      <c r="Z261" s="1"/>
      <c r="AA261" s="1"/>
      <c r="AB261" s="1"/>
      <c r="AC261" s="1"/>
      <c r="AD261" s="51"/>
      <c r="AE261" s="51"/>
      <c r="AF261" s="51"/>
      <c r="AG261" s="51"/>
      <c r="AH261" s="1"/>
      <c r="AI261" s="1"/>
      <c r="AJ261" s="1"/>
      <c r="AK261" s="1"/>
      <c r="AM261" s="303"/>
      <c r="AN261" s="301"/>
      <c r="AO261" s="9"/>
      <c r="AP261" s="1"/>
      <c r="AQ261" s="1"/>
      <c r="AS261" s="31"/>
      <c r="AT261" s="13"/>
      <c r="AU261" s="31"/>
      <c r="AV261" s="1"/>
      <c r="AW261" s="1"/>
    </row>
    <row r="262" spans="1:49" ht="16.5" customHeight="1" x14ac:dyDescent="0.2">
      <c r="A262" s="1"/>
      <c r="B262" s="1"/>
      <c r="D262" s="1"/>
      <c r="E262" s="1"/>
      <c r="F262" s="1"/>
      <c r="G262" s="1"/>
      <c r="H262" s="1"/>
      <c r="I262" s="1"/>
      <c r="J262" s="1"/>
      <c r="K262" s="1"/>
      <c r="L262" s="51"/>
      <c r="M262" s="1"/>
      <c r="N262" s="1"/>
      <c r="O262" s="1"/>
      <c r="P262" s="1"/>
      <c r="Q262" s="1"/>
      <c r="R262" s="51"/>
      <c r="S262" s="1"/>
      <c r="T262" s="1"/>
      <c r="U262" s="1"/>
      <c r="V262" s="1"/>
      <c r="W262" s="1"/>
      <c r="X262" s="51"/>
      <c r="Y262" s="1"/>
      <c r="Z262" s="1"/>
      <c r="AA262" s="1"/>
      <c r="AB262" s="1"/>
      <c r="AC262" s="1"/>
      <c r="AD262" s="51"/>
      <c r="AE262" s="51"/>
      <c r="AF262" s="51"/>
      <c r="AG262" s="51"/>
      <c r="AH262" s="1"/>
      <c r="AI262" s="1"/>
      <c r="AJ262" s="1"/>
      <c r="AK262" s="1"/>
      <c r="AM262" s="303"/>
      <c r="AN262" s="301"/>
      <c r="AO262" s="9"/>
      <c r="AP262" s="1"/>
      <c r="AQ262" s="1"/>
      <c r="AS262" s="31"/>
      <c r="AT262" s="13"/>
      <c r="AU262" s="31"/>
      <c r="AV262" s="1"/>
      <c r="AW262" s="1"/>
    </row>
    <row r="263" spans="1:49" ht="16.5" customHeight="1" x14ac:dyDescent="0.2">
      <c r="A263" s="1"/>
      <c r="B263" s="1"/>
      <c r="D263" s="1"/>
      <c r="E263" s="1"/>
      <c r="F263" s="1"/>
      <c r="G263" s="1"/>
      <c r="H263" s="1"/>
      <c r="I263" s="1"/>
      <c r="J263" s="1"/>
      <c r="K263" s="1"/>
      <c r="L263" s="51"/>
      <c r="M263" s="1"/>
      <c r="N263" s="1"/>
      <c r="O263" s="1"/>
      <c r="P263" s="1"/>
      <c r="Q263" s="1"/>
      <c r="R263" s="51"/>
      <c r="S263" s="1"/>
      <c r="T263" s="1"/>
      <c r="U263" s="1"/>
      <c r="V263" s="1"/>
      <c r="W263" s="1"/>
      <c r="X263" s="51"/>
      <c r="Y263" s="1"/>
      <c r="Z263" s="1"/>
      <c r="AA263" s="1"/>
      <c r="AB263" s="1"/>
      <c r="AC263" s="1"/>
      <c r="AD263" s="51"/>
      <c r="AE263" s="51"/>
      <c r="AF263" s="51"/>
      <c r="AG263" s="51"/>
      <c r="AH263" s="1"/>
      <c r="AI263" s="1"/>
      <c r="AJ263" s="1"/>
      <c r="AK263" s="1"/>
      <c r="AM263" s="303"/>
      <c r="AN263" s="301"/>
      <c r="AO263" s="9"/>
      <c r="AP263" s="1"/>
      <c r="AQ263" s="1"/>
      <c r="AS263" s="31"/>
      <c r="AT263" s="13"/>
      <c r="AU263" s="31"/>
      <c r="AV263" s="1"/>
      <c r="AW263" s="1"/>
    </row>
    <row r="264" spans="1:49" ht="16.5" customHeight="1" x14ac:dyDescent="0.2">
      <c r="A264" s="1"/>
      <c r="B264" s="1"/>
      <c r="D264" s="1"/>
      <c r="E264" s="1"/>
      <c r="F264" s="1"/>
      <c r="G264" s="1"/>
      <c r="H264" s="1"/>
      <c r="I264" s="1"/>
      <c r="J264" s="1"/>
      <c r="K264" s="1"/>
      <c r="L264" s="51"/>
      <c r="M264" s="1"/>
      <c r="N264" s="1"/>
      <c r="O264" s="1"/>
      <c r="P264" s="1"/>
      <c r="Q264" s="1"/>
      <c r="R264" s="51"/>
      <c r="S264" s="1"/>
      <c r="T264" s="1"/>
      <c r="U264" s="1"/>
      <c r="V264" s="1"/>
      <c r="W264" s="1"/>
      <c r="X264" s="51"/>
      <c r="Y264" s="1"/>
      <c r="Z264" s="1"/>
      <c r="AA264" s="1"/>
      <c r="AB264" s="1"/>
      <c r="AC264" s="1"/>
      <c r="AD264" s="51"/>
      <c r="AE264" s="51"/>
      <c r="AF264" s="51"/>
      <c r="AG264" s="51"/>
      <c r="AH264" s="1"/>
      <c r="AI264" s="1"/>
      <c r="AJ264" s="1"/>
      <c r="AK264" s="1"/>
      <c r="AM264" s="303"/>
      <c r="AN264" s="301"/>
      <c r="AO264" s="9"/>
      <c r="AP264" s="1"/>
      <c r="AQ264" s="1"/>
      <c r="AS264" s="31"/>
      <c r="AT264" s="13"/>
      <c r="AU264" s="31"/>
      <c r="AV264" s="1"/>
      <c r="AW264" s="1"/>
    </row>
    <row r="265" spans="1:49" ht="16.5" customHeight="1" x14ac:dyDescent="0.2">
      <c r="A265" s="1"/>
      <c r="B265" s="1"/>
      <c r="D265" s="1"/>
      <c r="E265" s="1"/>
      <c r="F265" s="1"/>
      <c r="G265" s="1"/>
      <c r="H265" s="1"/>
      <c r="I265" s="1"/>
      <c r="J265" s="1"/>
      <c r="K265" s="1"/>
      <c r="L265" s="51"/>
      <c r="M265" s="1"/>
      <c r="N265" s="1"/>
      <c r="O265" s="1"/>
      <c r="P265" s="1"/>
      <c r="Q265" s="1"/>
      <c r="R265" s="51"/>
      <c r="S265" s="1"/>
      <c r="T265" s="1"/>
      <c r="U265" s="1"/>
      <c r="V265" s="1"/>
      <c r="W265" s="1"/>
      <c r="X265" s="51"/>
      <c r="Y265" s="1"/>
      <c r="Z265" s="1"/>
      <c r="AA265" s="1"/>
      <c r="AB265" s="1"/>
      <c r="AC265" s="1"/>
      <c r="AD265" s="51"/>
      <c r="AE265" s="51"/>
      <c r="AF265" s="51"/>
      <c r="AG265" s="51"/>
      <c r="AH265" s="1"/>
      <c r="AI265" s="1"/>
      <c r="AJ265" s="1"/>
      <c r="AK265" s="1"/>
      <c r="AM265" s="303"/>
      <c r="AN265" s="301"/>
      <c r="AO265" s="9"/>
      <c r="AP265" s="1"/>
      <c r="AQ265" s="1"/>
      <c r="AS265" s="31"/>
      <c r="AT265" s="13"/>
      <c r="AU265" s="31"/>
      <c r="AV265" s="1"/>
      <c r="AW265" s="1"/>
    </row>
    <row r="266" spans="1:49" ht="16.5" customHeight="1" x14ac:dyDescent="0.2">
      <c r="A266" s="1"/>
      <c r="B266" s="1"/>
      <c r="D266" s="1"/>
      <c r="E266" s="1"/>
      <c r="F266" s="1"/>
      <c r="G266" s="1"/>
      <c r="H266" s="1"/>
      <c r="I266" s="1"/>
      <c r="J266" s="1"/>
      <c r="K266" s="1"/>
      <c r="L266" s="51"/>
      <c r="M266" s="1"/>
      <c r="N266" s="1"/>
      <c r="O266" s="1"/>
      <c r="P266" s="1"/>
      <c r="Q266" s="1"/>
      <c r="R266" s="51"/>
      <c r="S266" s="1"/>
      <c r="T266" s="1"/>
      <c r="U266" s="1"/>
      <c r="V266" s="1"/>
      <c r="W266" s="1"/>
      <c r="X266" s="51"/>
      <c r="Y266" s="1"/>
      <c r="Z266" s="1"/>
      <c r="AA266" s="1"/>
      <c r="AB266" s="1"/>
      <c r="AC266" s="1"/>
      <c r="AD266" s="51"/>
      <c r="AE266" s="51"/>
      <c r="AF266" s="51"/>
      <c r="AG266" s="51"/>
      <c r="AH266" s="1"/>
      <c r="AI266" s="1"/>
      <c r="AJ266" s="1"/>
      <c r="AK266" s="1"/>
      <c r="AM266" s="303"/>
      <c r="AN266" s="301"/>
      <c r="AO266" s="9"/>
      <c r="AP266" s="1"/>
      <c r="AQ266" s="1"/>
      <c r="AS266" s="31"/>
      <c r="AT266" s="13"/>
      <c r="AU266" s="31"/>
      <c r="AV266" s="1"/>
      <c r="AW266" s="1"/>
    </row>
    <row r="267" spans="1:49" ht="16.5" customHeight="1" x14ac:dyDescent="0.2">
      <c r="A267" s="1"/>
      <c r="B267" s="1"/>
      <c r="D267" s="1"/>
      <c r="E267" s="1"/>
      <c r="F267" s="1"/>
      <c r="G267" s="1"/>
      <c r="H267" s="1"/>
      <c r="I267" s="1"/>
      <c r="J267" s="1"/>
      <c r="K267" s="1"/>
      <c r="L267" s="51"/>
      <c r="M267" s="1"/>
      <c r="N267" s="1"/>
      <c r="O267" s="1"/>
      <c r="P267" s="1"/>
      <c r="Q267" s="1"/>
      <c r="R267" s="51"/>
      <c r="S267" s="1"/>
      <c r="T267" s="1"/>
      <c r="U267" s="1"/>
      <c r="V267" s="1"/>
      <c r="W267" s="1"/>
      <c r="X267" s="51"/>
      <c r="Y267" s="1"/>
      <c r="Z267" s="1"/>
      <c r="AA267" s="1"/>
      <c r="AB267" s="1"/>
      <c r="AC267" s="1"/>
      <c r="AD267" s="51"/>
      <c r="AE267" s="51"/>
      <c r="AF267" s="51"/>
      <c r="AG267" s="51"/>
      <c r="AH267" s="1"/>
      <c r="AI267" s="1"/>
      <c r="AJ267" s="1"/>
      <c r="AK267" s="1"/>
      <c r="AM267" s="303"/>
      <c r="AN267" s="301"/>
      <c r="AO267" s="9"/>
      <c r="AP267" s="1"/>
      <c r="AQ267" s="1"/>
      <c r="AS267" s="31"/>
      <c r="AT267" s="13"/>
      <c r="AU267" s="31"/>
      <c r="AV267" s="1"/>
      <c r="AW267" s="1"/>
    </row>
    <row r="268" spans="1:49" ht="16.5" customHeight="1" x14ac:dyDescent="0.2">
      <c r="A268" s="1"/>
      <c r="B268" s="1"/>
      <c r="D268" s="1"/>
      <c r="E268" s="1"/>
      <c r="F268" s="1"/>
      <c r="G268" s="1"/>
      <c r="H268" s="1"/>
      <c r="I268" s="1"/>
      <c r="J268" s="1"/>
      <c r="K268" s="1"/>
      <c r="L268" s="51"/>
      <c r="M268" s="1"/>
      <c r="N268" s="1"/>
      <c r="O268" s="1"/>
      <c r="P268" s="1"/>
      <c r="Q268" s="1"/>
      <c r="R268" s="51"/>
      <c r="S268" s="1"/>
      <c r="T268" s="1"/>
      <c r="U268" s="1"/>
      <c r="V268" s="1"/>
      <c r="W268" s="1"/>
      <c r="X268" s="51"/>
      <c r="Y268" s="1"/>
      <c r="Z268" s="1"/>
      <c r="AA268" s="1"/>
      <c r="AB268" s="1"/>
      <c r="AC268" s="1"/>
      <c r="AD268" s="51"/>
      <c r="AE268" s="51"/>
      <c r="AF268" s="51"/>
      <c r="AG268" s="51"/>
      <c r="AH268" s="1"/>
      <c r="AI268" s="1"/>
      <c r="AJ268" s="1"/>
      <c r="AK268" s="1"/>
      <c r="AM268" s="303"/>
      <c r="AN268" s="301"/>
      <c r="AO268" s="9"/>
      <c r="AP268" s="1"/>
      <c r="AQ268" s="1"/>
      <c r="AS268" s="31"/>
      <c r="AT268" s="13"/>
      <c r="AU268" s="31"/>
      <c r="AV268" s="1"/>
      <c r="AW268" s="1"/>
    </row>
    <row r="269" spans="1:49" ht="16.5" customHeight="1" x14ac:dyDescent="0.2">
      <c r="A269" s="1"/>
      <c r="B269" s="1"/>
      <c r="D269" s="1"/>
      <c r="E269" s="1"/>
      <c r="F269" s="1"/>
      <c r="G269" s="1"/>
      <c r="H269" s="1"/>
      <c r="I269" s="1"/>
      <c r="J269" s="1"/>
      <c r="K269" s="1"/>
      <c r="L269" s="51"/>
      <c r="M269" s="1"/>
      <c r="N269" s="1"/>
      <c r="O269" s="1"/>
      <c r="P269" s="1"/>
      <c r="Q269" s="1"/>
      <c r="R269" s="51"/>
      <c r="S269" s="1"/>
      <c r="T269" s="1"/>
      <c r="U269" s="1"/>
      <c r="V269" s="1"/>
      <c r="W269" s="1"/>
      <c r="X269" s="51"/>
      <c r="Y269" s="1"/>
      <c r="Z269" s="1"/>
      <c r="AA269" s="1"/>
      <c r="AB269" s="1"/>
      <c r="AC269" s="1"/>
      <c r="AD269" s="51"/>
      <c r="AE269" s="51"/>
      <c r="AF269" s="51"/>
      <c r="AG269" s="51"/>
      <c r="AH269" s="1"/>
      <c r="AI269" s="1"/>
      <c r="AJ269" s="1"/>
      <c r="AK269" s="1"/>
      <c r="AM269" s="303"/>
      <c r="AN269" s="301"/>
      <c r="AO269" s="9"/>
      <c r="AP269" s="1"/>
      <c r="AQ269" s="1"/>
      <c r="AS269" s="31"/>
      <c r="AT269" s="13"/>
      <c r="AU269" s="31"/>
      <c r="AV269" s="1"/>
      <c r="AW269" s="1"/>
    </row>
    <row r="270" spans="1:49" ht="16.5" customHeight="1" x14ac:dyDescent="0.2">
      <c r="A270" s="1"/>
      <c r="B270" s="1"/>
      <c r="D270" s="1"/>
      <c r="E270" s="1"/>
      <c r="F270" s="1"/>
      <c r="G270" s="1"/>
      <c r="H270" s="1"/>
      <c r="I270" s="1"/>
      <c r="J270" s="1"/>
      <c r="K270" s="1"/>
      <c r="L270" s="51"/>
      <c r="M270" s="1"/>
      <c r="N270" s="1"/>
      <c r="O270" s="1"/>
      <c r="P270" s="1"/>
      <c r="Q270" s="1"/>
      <c r="R270" s="51"/>
      <c r="S270" s="1"/>
      <c r="T270" s="1"/>
      <c r="U270" s="1"/>
      <c r="V270" s="1"/>
      <c r="W270" s="1"/>
      <c r="X270" s="51"/>
      <c r="Y270" s="1"/>
      <c r="Z270" s="1"/>
      <c r="AA270" s="1"/>
      <c r="AB270" s="1"/>
      <c r="AC270" s="1"/>
      <c r="AD270" s="51"/>
      <c r="AE270" s="51"/>
      <c r="AF270" s="51"/>
      <c r="AG270" s="51"/>
      <c r="AH270" s="1"/>
      <c r="AI270" s="1"/>
      <c r="AJ270" s="1"/>
      <c r="AK270" s="1"/>
      <c r="AM270" s="303"/>
      <c r="AN270" s="301"/>
      <c r="AO270" s="9"/>
      <c r="AP270" s="1"/>
      <c r="AQ270" s="1"/>
      <c r="AS270" s="31"/>
      <c r="AT270" s="13"/>
      <c r="AU270" s="31"/>
      <c r="AV270" s="1"/>
      <c r="AW270" s="1"/>
    </row>
    <row r="271" spans="1:49" ht="16.5" customHeight="1" x14ac:dyDescent="0.2">
      <c r="A271" s="1"/>
      <c r="B271" s="1"/>
      <c r="D271" s="1"/>
      <c r="E271" s="1"/>
      <c r="F271" s="1"/>
      <c r="G271" s="1"/>
      <c r="H271" s="1"/>
      <c r="I271" s="1"/>
      <c r="J271" s="1"/>
      <c r="K271" s="1"/>
      <c r="L271" s="51"/>
      <c r="M271" s="1"/>
      <c r="N271" s="1"/>
      <c r="O271" s="1"/>
      <c r="P271" s="1"/>
      <c r="Q271" s="1"/>
      <c r="R271" s="51"/>
      <c r="S271" s="1"/>
      <c r="T271" s="1"/>
      <c r="U271" s="1"/>
      <c r="V271" s="1"/>
      <c r="W271" s="1"/>
      <c r="X271" s="51"/>
      <c r="Y271" s="1"/>
      <c r="Z271" s="1"/>
      <c r="AA271" s="1"/>
      <c r="AB271" s="1"/>
      <c r="AC271" s="1"/>
      <c r="AD271" s="51"/>
      <c r="AE271" s="51"/>
      <c r="AF271" s="51"/>
      <c r="AG271" s="51"/>
      <c r="AH271" s="1"/>
      <c r="AI271" s="1"/>
      <c r="AJ271" s="1"/>
      <c r="AK271" s="1"/>
      <c r="AM271" s="303"/>
      <c r="AN271" s="301"/>
      <c r="AO271" s="9"/>
      <c r="AP271" s="1"/>
      <c r="AQ271" s="1"/>
      <c r="AS271" s="31"/>
      <c r="AT271" s="13"/>
      <c r="AU271" s="31"/>
      <c r="AV271" s="1"/>
      <c r="AW271" s="1"/>
    </row>
    <row r="272" spans="1:49" ht="16.5" customHeight="1" x14ac:dyDescent="0.2">
      <c r="A272" s="1"/>
      <c r="B272" s="1"/>
      <c r="D272" s="1"/>
      <c r="E272" s="1"/>
      <c r="F272" s="1"/>
      <c r="G272" s="1"/>
      <c r="H272" s="1"/>
      <c r="I272" s="1"/>
      <c r="J272" s="1"/>
      <c r="K272" s="1"/>
      <c r="L272" s="51"/>
      <c r="M272" s="1"/>
      <c r="N272" s="1"/>
      <c r="O272" s="1"/>
      <c r="P272" s="1"/>
      <c r="Q272" s="1"/>
      <c r="R272" s="51"/>
      <c r="S272" s="1"/>
      <c r="T272" s="1"/>
      <c r="U272" s="1"/>
      <c r="V272" s="1"/>
      <c r="W272" s="1"/>
      <c r="X272" s="51"/>
      <c r="Y272" s="1"/>
      <c r="Z272" s="1"/>
      <c r="AA272" s="1"/>
      <c r="AB272" s="1"/>
      <c r="AC272" s="1"/>
      <c r="AD272" s="51"/>
      <c r="AE272" s="51"/>
      <c r="AF272" s="51"/>
      <c r="AG272" s="51"/>
      <c r="AH272" s="1"/>
      <c r="AI272" s="1"/>
      <c r="AJ272" s="1"/>
      <c r="AK272" s="1"/>
      <c r="AM272" s="303"/>
      <c r="AN272" s="301"/>
      <c r="AO272" s="9"/>
      <c r="AP272" s="1"/>
      <c r="AQ272" s="1"/>
      <c r="AS272" s="31"/>
      <c r="AT272" s="13"/>
      <c r="AU272" s="31"/>
      <c r="AV272" s="1"/>
      <c r="AW272" s="1"/>
    </row>
    <row r="273" spans="1:49" ht="16.5" customHeight="1" x14ac:dyDescent="0.2">
      <c r="A273" s="1"/>
      <c r="B273" s="1"/>
      <c r="D273" s="1"/>
      <c r="E273" s="1"/>
      <c r="F273" s="1"/>
      <c r="G273" s="1"/>
      <c r="H273" s="1"/>
      <c r="I273" s="1"/>
      <c r="J273" s="1"/>
      <c r="K273" s="1"/>
      <c r="L273" s="51"/>
      <c r="M273" s="1"/>
      <c r="N273" s="1"/>
      <c r="O273" s="1"/>
      <c r="P273" s="1"/>
      <c r="Q273" s="1"/>
      <c r="R273" s="51"/>
      <c r="S273" s="1"/>
      <c r="T273" s="1"/>
      <c r="U273" s="1"/>
      <c r="V273" s="1"/>
      <c r="W273" s="1"/>
      <c r="X273" s="51"/>
      <c r="Y273" s="1"/>
      <c r="Z273" s="1"/>
      <c r="AA273" s="1"/>
      <c r="AB273" s="1"/>
      <c r="AC273" s="1"/>
      <c r="AD273" s="51"/>
      <c r="AE273" s="51"/>
      <c r="AF273" s="51"/>
      <c r="AG273" s="51"/>
      <c r="AH273" s="1"/>
      <c r="AI273" s="1"/>
      <c r="AJ273" s="1"/>
      <c r="AK273" s="1"/>
      <c r="AM273" s="303"/>
      <c r="AN273" s="301"/>
      <c r="AO273" s="9"/>
      <c r="AP273" s="1"/>
      <c r="AQ273" s="1"/>
      <c r="AS273" s="31"/>
      <c r="AT273" s="13"/>
      <c r="AU273" s="31"/>
      <c r="AV273" s="1"/>
      <c r="AW273" s="1"/>
    </row>
    <row r="274" spans="1:49" ht="16.5" customHeight="1" x14ac:dyDescent="0.2">
      <c r="A274" s="1"/>
      <c r="B274" s="1"/>
      <c r="D274" s="1"/>
      <c r="E274" s="1"/>
      <c r="F274" s="1"/>
      <c r="G274" s="1"/>
      <c r="H274" s="1"/>
      <c r="I274" s="1"/>
      <c r="J274" s="1"/>
      <c r="K274" s="1"/>
      <c r="L274" s="51"/>
      <c r="M274" s="1"/>
      <c r="N274" s="1"/>
      <c r="O274" s="1"/>
      <c r="P274" s="1"/>
      <c r="Q274" s="1"/>
      <c r="R274" s="51"/>
      <c r="S274" s="1"/>
      <c r="T274" s="1"/>
      <c r="U274" s="1"/>
      <c r="V274" s="1"/>
      <c r="W274" s="1"/>
      <c r="X274" s="51"/>
      <c r="Y274" s="1"/>
      <c r="Z274" s="1"/>
      <c r="AA274" s="1"/>
      <c r="AB274" s="1"/>
      <c r="AC274" s="1"/>
      <c r="AD274" s="51"/>
      <c r="AE274" s="51"/>
      <c r="AF274" s="51"/>
      <c r="AG274" s="51"/>
      <c r="AH274" s="1"/>
      <c r="AI274" s="1"/>
      <c r="AJ274" s="1"/>
      <c r="AK274" s="1"/>
      <c r="AM274" s="303"/>
      <c r="AN274" s="301"/>
      <c r="AO274" s="9"/>
      <c r="AP274" s="1"/>
      <c r="AQ274" s="1"/>
      <c r="AS274" s="31"/>
      <c r="AT274" s="13"/>
      <c r="AU274" s="31"/>
      <c r="AV274" s="1"/>
      <c r="AW274" s="1"/>
    </row>
    <row r="275" spans="1:49" ht="16.5" customHeight="1" x14ac:dyDescent="0.2">
      <c r="A275" s="1"/>
      <c r="B275" s="1"/>
      <c r="D275" s="1"/>
      <c r="E275" s="1"/>
      <c r="F275" s="1"/>
      <c r="G275" s="1"/>
      <c r="H275" s="1"/>
      <c r="I275" s="1"/>
      <c r="J275" s="1"/>
      <c r="K275" s="1"/>
      <c r="L275" s="51"/>
      <c r="M275" s="1"/>
      <c r="N275" s="1"/>
      <c r="O275" s="1"/>
      <c r="P275" s="1"/>
      <c r="Q275" s="1"/>
      <c r="R275" s="51"/>
      <c r="S275" s="1"/>
      <c r="T275" s="1"/>
      <c r="U275" s="1"/>
      <c r="V275" s="1"/>
      <c r="W275" s="1"/>
      <c r="X275" s="51"/>
      <c r="Y275" s="1"/>
      <c r="Z275" s="1"/>
      <c r="AA275" s="1"/>
      <c r="AB275" s="1"/>
      <c r="AC275" s="1"/>
      <c r="AD275" s="51"/>
      <c r="AE275" s="51"/>
      <c r="AF275" s="51"/>
      <c r="AG275" s="51"/>
      <c r="AH275" s="1"/>
      <c r="AI275" s="1"/>
      <c r="AJ275" s="1"/>
      <c r="AK275" s="1"/>
      <c r="AM275" s="303"/>
      <c r="AN275" s="301"/>
      <c r="AO275" s="9"/>
      <c r="AP275" s="1"/>
      <c r="AQ275" s="1"/>
      <c r="AS275" s="31"/>
      <c r="AT275" s="13"/>
      <c r="AU275" s="31"/>
      <c r="AV275" s="1"/>
      <c r="AW275" s="1"/>
    </row>
    <row r="276" spans="1:49" ht="16.5" customHeight="1" x14ac:dyDescent="0.2">
      <c r="A276" s="1"/>
      <c r="B276" s="1"/>
      <c r="D276" s="1"/>
      <c r="E276" s="1"/>
      <c r="F276" s="1"/>
      <c r="G276" s="1"/>
      <c r="H276" s="1"/>
      <c r="I276" s="1"/>
      <c r="J276" s="1"/>
      <c r="K276" s="1"/>
      <c r="L276" s="51"/>
      <c r="M276" s="1"/>
      <c r="N276" s="1"/>
      <c r="O276" s="1"/>
      <c r="P276" s="1"/>
      <c r="Q276" s="1"/>
      <c r="R276" s="51"/>
      <c r="S276" s="1"/>
      <c r="T276" s="1"/>
      <c r="U276" s="1"/>
      <c r="V276" s="1"/>
      <c r="W276" s="1"/>
      <c r="X276" s="51"/>
      <c r="Y276" s="1"/>
      <c r="Z276" s="1"/>
      <c r="AA276" s="1"/>
      <c r="AB276" s="1"/>
      <c r="AC276" s="1"/>
      <c r="AD276" s="51"/>
      <c r="AE276" s="51"/>
      <c r="AF276" s="51"/>
      <c r="AG276" s="51"/>
      <c r="AH276" s="1"/>
      <c r="AI276" s="1"/>
      <c r="AJ276" s="1"/>
      <c r="AK276" s="1"/>
      <c r="AM276" s="303"/>
      <c r="AN276" s="301"/>
      <c r="AO276" s="9"/>
      <c r="AP276" s="1"/>
      <c r="AQ276" s="1"/>
      <c r="AS276" s="31"/>
      <c r="AT276" s="13"/>
      <c r="AU276" s="31"/>
      <c r="AV276" s="1"/>
      <c r="AW276" s="1"/>
    </row>
    <row r="277" spans="1:49" ht="16.5" customHeight="1" x14ac:dyDescent="0.2">
      <c r="A277" s="1"/>
      <c r="B277" s="1"/>
      <c r="D277" s="1"/>
      <c r="E277" s="1"/>
      <c r="F277" s="1"/>
      <c r="G277" s="1"/>
      <c r="H277" s="1"/>
      <c r="I277" s="1"/>
      <c r="J277" s="1"/>
      <c r="K277" s="1"/>
      <c r="L277" s="51"/>
      <c r="M277" s="1"/>
      <c r="N277" s="1"/>
      <c r="O277" s="1"/>
      <c r="P277" s="1"/>
      <c r="Q277" s="1"/>
      <c r="R277" s="51"/>
      <c r="S277" s="1"/>
      <c r="T277" s="1"/>
      <c r="U277" s="1"/>
      <c r="V277" s="1"/>
      <c r="W277" s="1"/>
      <c r="X277" s="51"/>
      <c r="Y277" s="1"/>
      <c r="Z277" s="1"/>
      <c r="AA277" s="1"/>
      <c r="AB277" s="1"/>
      <c r="AC277" s="1"/>
      <c r="AD277" s="51"/>
      <c r="AE277" s="51"/>
      <c r="AF277" s="51"/>
      <c r="AG277" s="51"/>
      <c r="AH277" s="1"/>
      <c r="AI277" s="1"/>
      <c r="AJ277" s="1"/>
      <c r="AK277" s="1"/>
      <c r="AM277" s="303"/>
      <c r="AN277" s="301"/>
      <c r="AO277" s="9"/>
      <c r="AP277" s="1"/>
      <c r="AQ277" s="1"/>
      <c r="AS277" s="31"/>
      <c r="AT277" s="13"/>
      <c r="AU277" s="31"/>
      <c r="AV277" s="1"/>
      <c r="AW277" s="1"/>
    </row>
    <row r="278" spans="1:49" ht="16.5" customHeight="1" x14ac:dyDescent="0.2">
      <c r="A278" s="1"/>
      <c r="B278" s="1"/>
      <c r="D278" s="1"/>
      <c r="E278" s="1"/>
      <c r="F278" s="1"/>
      <c r="G278" s="1"/>
      <c r="H278" s="1"/>
      <c r="I278" s="1"/>
      <c r="J278" s="1"/>
      <c r="K278" s="1"/>
      <c r="L278" s="51"/>
      <c r="M278" s="1"/>
      <c r="N278" s="1"/>
      <c r="O278" s="1"/>
      <c r="P278" s="1"/>
      <c r="Q278" s="1"/>
      <c r="R278" s="51"/>
      <c r="S278" s="1"/>
      <c r="T278" s="1"/>
      <c r="U278" s="1"/>
      <c r="V278" s="1"/>
      <c r="W278" s="1"/>
      <c r="X278" s="51"/>
      <c r="Y278" s="1"/>
      <c r="Z278" s="1"/>
      <c r="AA278" s="1"/>
      <c r="AB278" s="1"/>
      <c r="AC278" s="1"/>
      <c r="AD278" s="51"/>
      <c r="AE278" s="51"/>
      <c r="AF278" s="51"/>
      <c r="AG278" s="51"/>
      <c r="AH278" s="1"/>
      <c r="AI278" s="1"/>
      <c r="AJ278" s="1"/>
      <c r="AK278" s="1"/>
      <c r="AM278" s="303"/>
      <c r="AN278" s="301"/>
      <c r="AO278" s="9"/>
      <c r="AP278" s="1"/>
      <c r="AQ278" s="1"/>
      <c r="AS278" s="31"/>
      <c r="AT278" s="13"/>
      <c r="AU278" s="31"/>
      <c r="AV278" s="1"/>
      <c r="AW278" s="1"/>
    </row>
    <row r="279" spans="1:49" ht="16.5" customHeight="1" x14ac:dyDescent="0.2">
      <c r="A279" s="1"/>
      <c r="B279" s="1"/>
      <c r="D279" s="1"/>
      <c r="E279" s="1"/>
      <c r="F279" s="1"/>
      <c r="G279" s="1"/>
      <c r="H279" s="1"/>
      <c r="I279" s="1"/>
      <c r="J279" s="1"/>
      <c r="K279" s="1"/>
      <c r="L279" s="51"/>
      <c r="M279" s="1"/>
      <c r="N279" s="1"/>
      <c r="O279" s="1"/>
      <c r="P279" s="1"/>
      <c r="Q279" s="1"/>
      <c r="R279" s="51"/>
      <c r="S279" s="1"/>
      <c r="T279" s="1"/>
      <c r="U279" s="1"/>
      <c r="V279" s="1"/>
      <c r="W279" s="1"/>
      <c r="X279" s="51"/>
      <c r="Y279" s="1"/>
      <c r="Z279" s="1"/>
      <c r="AA279" s="1"/>
      <c r="AB279" s="1"/>
      <c r="AC279" s="1"/>
      <c r="AD279" s="51"/>
      <c r="AE279" s="51"/>
      <c r="AF279" s="51"/>
      <c r="AG279" s="51"/>
      <c r="AH279" s="1"/>
      <c r="AI279" s="1"/>
      <c r="AJ279" s="1"/>
      <c r="AK279" s="1"/>
      <c r="AM279" s="303"/>
      <c r="AN279" s="301"/>
      <c r="AO279" s="9"/>
      <c r="AP279" s="1"/>
      <c r="AQ279" s="1"/>
      <c r="AS279" s="31"/>
      <c r="AT279" s="13"/>
      <c r="AU279" s="31"/>
      <c r="AV279" s="1"/>
      <c r="AW279" s="1"/>
    </row>
    <row r="280" spans="1:49" ht="16.5" customHeight="1" x14ac:dyDescent="0.2">
      <c r="A280" s="1"/>
      <c r="B280" s="1"/>
      <c r="D280" s="1"/>
      <c r="E280" s="1"/>
      <c r="F280" s="1"/>
      <c r="G280" s="1"/>
      <c r="H280" s="1"/>
      <c r="I280" s="1"/>
      <c r="J280" s="1"/>
      <c r="K280" s="1"/>
      <c r="L280" s="51"/>
      <c r="M280" s="1"/>
      <c r="N280" s="1"/>
      <c r="O280" s="1"/>
      <c r="P280" s="1"/>
      <c r="Q280" s="1"/>
      <c r="R280" s="51"/>
      <c r="S280" s="1"/>
      <c r="T280" s="1"/>
      <c r="U280" s="1"/>
      <c r="V280" s="1"/>
      <c r="W280" s="1"/>
      <c r="X280" s="51"/>
      <c r="Y280" s="1"/>
      <c r="Z280" s="1"/>
      <c r="AA280" s="1"/>
      <c r="AB280" s="1"/>
      <c r="AC280" s="1"/>
      <c r="AD280" s="51"/>
      <c r="AE280" s="51"/>
      <c r="AF280" s="51"/>
      <c r="AG280" s="51"/>
      <c r="AH280" s="1"/>
      <c r="AI280" s="1"/>
      <c r="AJ280" s="1"/>
      <c r="AK280" s="1"/>
      <c r="AM280" s="303"/>
      <c r="AN280" s="301"/>
      <c r="AO280" s="9"/>
      <c r="AP280" s="1"/>
      <c r="AQ280" s="1"/>
      <c r="AS280" s="31"/>
      <c r="AT280" s="13"/>
      <c r="AU280" s="31"/>
      <c r="AV280" s="1"/>
      <c r="AW280" s="1"/>
    </row>
    <row r="281" spans="1:49" ht="16.5" customHeight="1" x14ac:dyDescent="0.2">
      <c r="A281" s="1"/>
      <c r="B281" s="1"/>
      <c r="D281" s="1"/>
      <c r="E281" s="1"/>
      <c r="F281" s="1"/>
      <c r="G281" s="1"/>
      <c r="H281" s="1"/>
      <c r="I281" s="1"/>
      <c r="J281" s="1"/>
      <c r="K281" s="1"/>
      <c r="L281" s="51"/>
      <c r="M281" s="1"/>
      <c r="N281" s="1"/>
      <c r="O281" s="1"/>
      <c r="P281" s="1"/>
      <c r="Q281" s="1"/>
      <c r="R281" s="51"/>
      <c r="S281" s="1"/>
      <c r="T281" s="1"/>
      <c r="U281" s="1"/>
      <c r="V281" s="1"/>
      <c r="W281" s="1"/>
      <c r="X281" s="51"/>
      <c r="Y281" s="1"/>
      <c r="Z281" s="1"/>
      <c r="AA281" s="1"/>
      <c r="AB281" s="1"/>
      <c r="AC281" s="1"/>
      <c r="AD281" s="51"/>
      <c r="AE281" s="51"/>
      <c r="AF281" s="51"/>
      <c r="AG281" s="51"/>
      <c r="AH281" s="1"/>
      <c r="AI281" s="1"/>
      <c r="AJ281" s="1"/>
      <c r="AK281" s="1"/>
      <c r="AM281" s="303"/>
      <c r="AN281" s="301"/>
      <c r="AO281" s="9"/>
      <c r="AP281" s="1"/>
      <c r="AQ281" s="1"/>
      <c r="AS281" s="31"/>
      <c r="AT281" s="13"/>
      <c r="AU281" s="31"/>
      <c r="AV281" s="1"/>
      <c r="AW281" s="1"/>
    </row>
    <row r="282" spans="1:49" ht="16.5" customHeight="1" x14ac:dyDescent="0.2">
      <c r="A282" s="1"/>
      <c r="B282" s="1"/>
      <c r="D282" s="1"/>
      <c r="E282" s="1"/>
      <c r="F282" s="1"/>
      <c r="G282" s="1"/>
      <c r="H282" s="1"/>
      <c r="I282" s="1"/>
      <c r="J282" s="1"/>
      <c r="K282" s="1"/>
      <c r="L282" s="51"/>
      <c r="M282" s="1"/>
      <c r="N282" s="1"/>
      <c r="O282" s="1"/>
      <c r="P282" s="1"/>
      <c r="Q282" s="1"/>
      <c r="R282" s="51"/>
      <c r="S282" s="1"/>
      <c r="T282" s="1"/>
      <c r="U282" s="1"/>
      <c r="V282" s="1"/>
      <c r="W282" s="1"/>
      <c r="X282" s="51"/>
      <c r="Y282" s="1"/>
      <c r="Z282" s="1"/>
      <c r="AA282" s="1"/>
      <c r="AB282" s="1"/>
      <c r="AC282" s="1"/>
      <c r="AD282" s="51"/>
      <c r="AE282" s="51"/>
      <c r="AF282" s="51"/>
      <c r="AG282" s="51"/>
      <c r="AH282" s="1"/>
      <c r="AI282" s="1"/>
      <c r="AJ282" s="1"/>
      <c r="AK282" s="1"/>
      <c r="AM282" s="303"/>
      <c r="AN282" s="301"/>
      <c r="AO282" s="9"/>
      <c r="AP282" s="1"/>
      <c r="AQ282" s="1"/>
      <c r="AS282" s="31"/>
      <c r="AT282" s="13"/>
      <c r="AU282" s="31"/>
      <c r="AV282" s="1"/>
      <c r="AW282" s="1"/>
    </row>
    <row r="283" spans="1:49" ht="16.5" customHeight="1" x14ac:dyDescent="0.2">
      <c r="A283" s="1"/>
      <c r="B283" s="1"/>
      <c r="D283" s="1"/>
      <c r="E283" s="1"/>
      <c r="F283" s="1"/>
      <c r="G283" s="1"/>
      <c r="H283" s="1"/>
      <c r="I283" s="1"/>
      <c r="J283" s="1"/>
      <c r="K283" s="1"/>
      <c r="L283" s="51"/>
      <c r="M283" s="1"/>
      <c r="N283" s="1"/>
      <c r="O283" s="1"/>
      <c r="P283" s="1"/>
      <c r="Q283" s="1"/>
      <c r="R283" s="51"/>
      <c r="S283" s="1"/>
      <c r="T283" s="1"/>
      <c r="U283" s="1"/>
      <c r="V283" s="1"/>
      <c r="W283" s="1"/>
      <c r="X283" s="51"/>
      <c r="Y283" s="1"/>
      <c r="Z283" s="1"/>
      <c r="AA283" s="1"/>
      <c r="AB283" s="1"/>
      <c r="AC283" s="1"/>
      <c r="AD283" s="51"/>
      <c r="AE283" s="51"/>
      <c r="AF283" s="51"/>
      <c r="AG283" s="51"/>
      <c r="AH283" s="1"/>
      <c r="AI283" s="1"/>
      <c r="AJ283" s="1"/>
      <c r="AK283" s="1"/>
      <c r="AM283" s="303"/>
      <c r="AN283" s="301"/>
      <c r="AO283" s="9"/>
      <c r="AP283" s="1"/>
      <c r="AQ283" s="1"/>
      <c r="AS283" s="31"/>
      <c r="AT283" s="13"/>
      <c r="AU283" s="31"/>
      <c r="AV283" s="1"/>
      <c r="AW283" s="1"/>
    </row>
    <row r="284" spans="1:49" ht="16.5" customHeight="1" x14ac:dyDescent="0.2">
      <c r="A284" s="1"/>
      <c r="B284" s="1"/>
      <c r="D284" s="1"/>
      <c r="E284" s="1"/>
      <c r="F284" s="1"/>
      <c r="G284" s="1"/>
      <c r="H284" s="1"/>
      <c r="I284" s="1"/>
      <c r="J284" s="1"/>
      <c r="K284" s="1"/>
      <c r="L284" s="51"/>
      <c r="M284" s="1"/>
      <c r="N284" s="1"/>
      <c r="O284" s="1"/>
      <c r="P284" s="1"/>
      <c r="Q284" s="1"/>
      <c r="R284" s="51"/>
      <c r="S284" s="1"/>
      <c r="T284" s="1"/>
      <c r="U284" s="1"/>
      <c r="V284" s="1"/>
      <c r="W284" s="1"/>
      <c r="X284" s="51"/>
      <c r="Y284" s="1"/>
      <c r="Z284" s="1"/>
      <c r="AA284" s="1"/>
      <c r="AB284" s="1"/>
      <c r="AC284" s="1"/>
      <c r="AD284" s="51"/>
      <c r="AE284" s="51"/>
      <c r="AF284" s="51"/>
      <c r="AG284" s="51"/>
      <c r="AH284" s="1"/>
      <c r="AI284" s="1"/>
      <c r="AJ284" s="1"/>
      <c r="AK284" s="1"/>
      <c r="AM284" s="303"/>
      <c r="AN284" s="301"/>
      <c r="AO284" s="9"/>
      <c r="AP284" s="1"/>
      <c r="AQ284" s="1"/>
      <c r="AS284" s="31"/>
      <c r="AT284" s="13"/>
      <c r="AU284" s="31"/>
      <c r="AV284" s="1"/>
      <c r="AW284" s="1"/>
    </row>
    <row r="285" spans="1:49" ht="16.5" customHeight="1" x14ac:dyDescent="0.2">
      <c r="A285" s="1"/>
      <c r="B285" s="1"/>
      <c r="D285" s="1"/>
      <c r="E285" s="1"/>
      <c r="F285" s="1"/>
      <c r="G285" s="1"/>
      <c r="H285" s="1"/>
      <c r="I285" s="1"/>
      <c r="J285" s="1"/>
      <c r="K285" s="1"/>
      <c r="L285" s="51"/>
      <c r="M285" s="1"/>
      <c r="N285" s="1"/>
      <c r="O285" s="1"/>
      <c r="P285" s="1"/>
      <c r="Q285" s="1"/>
      <c r="R285" s="51"/>
      <c r="S285" s="1"/>
      <c r="T285" s="1"/>
      <c r="U285" s="1"/>
      <c r="V285" s="1"/>
      <c r="W285" s="1"/>
      <c r="X285" s="51"/>
      <c r="Y285" s="1"/>
      <c r="Z285" s="1"/>
      <c r="AA285" s="1"/>
      <c r="AB285" s="1"/>
      <c r="AC285" s="1"/>
      <c r="AD285" s="51"/>
      <c r="AE285" s="51"/>
      <c r="AF285" s="51"/>
      <c r="AG285" s="51"/>
      <c r="AH285" s="1"/>
      <c r="AI285" s="1"/>
      <c r="AJ285" s="1"/>
      <c r="AK285" s="1"/>
      <c r="AM285" s="303"/>
      <c r="AN285" s="301"/>
      <c r="AO285" s="9"/>
      <c r="AP285" s="1"/>
      <c r="AQ285" s="1"/>
      <c r="AS285" s="31"/>
      <c r="AT285" s="13"/>
      <c r="AU285" s="31"/>
      <c r="AV285" s="1"/>
      <c r="AW285" s="1"/>
    </row>
    <row r="286" spans="1:49" ht="16.5" customHeight="1" x14ac:dyDescent="0.2">
      <c r="A286" s="1"/>
      <c r="B286" s="1"/>
      <c r="D286" s="1"/>
      <c r="E286" s="1"/>
      <c r="F286" s="1"/>
      <c r="G286" s="1"/>
      <c r="H286" s="1"/>
      <c r="I286" s="1"/>
      <c r="J286" s="1"/>
      <c r="K286" s="1"/>
      <c r="L286" s="51"/>
      <c r="M286" s="1"/>
      <c r="N286" s="1"/>
      <c r="O286" s="1"/>
      <c r="P286" s="1"/>
      <c r="Q286" s="1"/>
      <c r="R286" s="51"/>
      <c r="S286" s="1"/>
      <c r="T286" s="1"/>
      <c r="U286" s="1"/>
      <c r="V286" s="1"/>
      <c r="W286" s="1"/>
      <c r="X286" s="51"/>
      <c r="Y286" s="1"/>
      <c r="Z286" s="1"/>
      <c r="AA286" s="1"/>
      <c r="AB286" s="1"/>
      <c r="AC286" s="1"/>
      <c r="AD286" s="51"/>
      <c r="AE286" s="51"/>
      <c r="AF286" s="51"/>
      <c r="AG286" s="51"/>
      <c r="AH286" s="1"/>
      <c r="AI286" s="1"/>
      <c r="AJ286" s="1"/>
      <c r="AK286" s="1"/>
      <c r="AM286" s="303"/>
      <c r="AN286" s="301"/>
      <c r="AO286" s="9"/>
      <c r="AP286" s="1"/>
      <c r="AQ286" s="1"/>
      <c r="AS286" s="31"/>
      <c r="AT286" s="13"/>
      <c r="AU286" s="31"/>
      <c r="AV286" s="1"/>
      <c r="AW286" s="1"/>
    </row>
    <row r="287" spans="1:49" ht="16.5" customHeight="1" x14ac:dyDescent="0.2">
      <c r="A287" s="1"/>
      <c r="B287" s="1"/>
      <c r="D287" s="1"/>
      <c r="E287" s="1"/>
      <c r="F287" s="1"/>
      <c r="G287" s="1"/>
      <c r="H287" s="1"/>
      <c r="I287" s="1"/>
      <c r="J287" s="1"/>
      <c r="K287" s="1"/>
      <c r="L287" s="51"/>
      <c r="M287" s="1"/>
      <c r="N287" s="1"/>
      <c r="O287" s="1"/>
      <c r="P287" s="1"/>
      <c r="Q287" s="1"/>
      <c r="R287" s="51"/>
      <c r="S287" s="1"/>
      <c r="T287" s="1"/>
      <c r="U287" s="1"/>
      <c r="V287" s="1"/>
      <c r="W287" s="1"/>
      <c r="X287" s="51"/>
      <c r="Y287" s="1"/>
      <c r="Z287" s="1"/>
      <c r="AA287" s="1"/>
      <c r="AB287" s="1"/>
      <c r="AC287" s="1"/>
      <c r="AD287" s="51"/>
      <c r="AE287" s="51"/>
      <c r="AF287" s="51"/>
      <c r="AG287" s="51"/>
      <c r="AH287" s="1"/>
      <c r="AI287" s="1"/>
      <c r="AJ287" s="1"/>
      <c r="AK287" s="1"/>
      <c r="AM287" s="303"/>
      <c r="AN287" s="301"/>
      <c r="AO287" s="9"/>
      <c r="AP287" s="1"/>
      <c r="AQ287" s="1"/>
      <c r="AS287" s="31"/>
      <c r="AT287" s="13"/>
      <c r="AU287" s="31"/>
      <c r="AV287" s="1"/>
      <c r="AW287" s="1"/>
    </row>
    <row r="288" spans="1:49" ht="16.5" customHeight="1" x14ac:dyDescent="0.2">
      <c r="A288" s="1"/>
      <c r="B288" s="1"/>
      <c r="D288" s="1"/>
      <c r="E288" s="1"/>
      <c r="F288" s="1"/>
      <c r="G288" s="1"/>
      <c r="H288" s="1"/>
      <c r="I288" s="1"/>
      <c r="J288" s="1"/>
      <c r="K288" s="1"/>
      <c r="L288" s="51"/>
      <c r="M288" s="1"/>
      <c r="N288" s="1"/>
      <c r="O288" s="1"/>
      <c r="P288" s="1"/>
      <c r="Q288" s="1"/>
      <c r="R288" s="51"/>
      <c r="S288" s="1"/>
      <c r="T288" s="1"/>
      <c r="U288" s="1"/>
      <c r="V288" s="1"/>
      <c r="W288" s="1"/>
      <c r="X288" s="51"/>
      <c r="Y288" s="1"/>
      <c r="Z288" s="1"/>
      <c r="AA288" s="1"/>
      <c r="AB288" s="1"/>
      <c r="AC288" s="1"/>
      <c r="AD288" s="51"/>
      <c r="AE288" s="51"/>
      <c r="AF288" s="51"/>
      <c r="AG288" s="51"/>
      <c r="AH288" s="1"/>
      <c r="AI288" s="1"/>
      <c r="AJ288" s="1"/>
      <c r="AK288" s="1"/>
      <c r="AM288" s="303"/>
      <c r="AN288" s="301"/>
      <c r="AO288" s="9"/>
      <c r="AP288" s="1"/>
      <c r="AQ288" s="1"/>
      <c r="AS288" s="31"/>
      <c r="AT288" s="13"/>
      <c r="AU288" s="31"/>
      <c r="AV288" s="1"/>
      <c r="AW288" s="1"/>
    </row>
    <row r="289" spans="1:49" ht="16.5" customHeight="1" x14ac:dyDescent="0.2">
      <c r="A289" s="1"/>
      <c r="B289" s="1"/>
      <c r="D289" s="1"/>
      <c r="E289" s="1"/>
      <c r="F289" s="1"/>
      <c r="G289" s="1"/>
      <c r="H289" s="1"/>
      <c r="I289" s="1"/>
      <c r="J289" s="1"/>
      <c r="K289" s="1"/>
      <c r="L289" s="51"/>
      <c r="M289" s="1"/>
      <c r="N289" s="1"/>
      <c r="O289" s="1"/>
      <c r="P289" s="1"/>
      <c r="Q289" s="1"/>
      <c r="R289" s="51"/>
      <c r="S289" s="1"/>
      <c r="T289" s="1"/>
      <c r="U289" s="1"/>
      <c r="V289" s="1"/>
      <c r="W289" s="1"/>
      <c r="X289" s="51"/>
      <c r="Y289" s="1"/>
      <c r="Z289" s="1"/>
      <c r="AA289" s="1"/>
      <c r="AB289" s="1"/>
      <c r="AC289" s="1"/>
      <c r="AD289" s="51"/>
      <c r="AE289" s="51"/>
      <c r="AF289" s="51"/>
      <c r="AG289" s="51"/>
      <c r="AH289" s="1"/>
      <c r="AI289" s="1"/>
      <c r="AJ289" s="1"/>
      <c r="AK289" s="1"/>
      <c r="AM289" s="303"/>
      <c r="AN289" s="301"/>
      <c r="AO289" s="9"/>
      <c r="AP289" s="1"/>
      <c r="AQ289" s="1"/>
      <c r="AS289" s="31"/>
      <c r="AT289" s="13"/>
      <c r="AU289" s="31"/>
      <c r="AV289" s="1"/>
      <c r="AW289" s="1"/>
    </row>
    <row r="290" spans="1:49" ht="16.5" customHeight="1" x14ac:dyDescent="0.2">
      <c r="A290" s="1"/>
      <c r="B290" s="1"/>
      <c r="D290" s="1"/>
      <c r="E290" s="1"/>
      <c r="F290" s="1"/>
      <c r="G290" s="1"/>
      <c r="H290" s="1"/>
      <c r="I290" s="1"/>
      <c r="J290" s="1"/>
      <c r="K290" s="1"/>
      <c r="L290" s="51"/>
      <c r="M290" s="1"/>
      <c r="N290" s="1"/>
      <c r="O290" s="1"/>
      <c r="P290" s="1"/>
      <c r="Q290" s="1"/>
      <c r="R290" s="51"/>
      <c r="S290" s="1"/>
      <c r="T290" s="1"/>
      <c r="U290" s="1"/>
      <c r="V290" s="1"/>
      <c r="W290" s="1"/>
      <c r="X290" s="51"/>
      <c r="Y290" s="1"/>
      <c r="Z290" s="1"/>
      <c r="AA290" s="1"/>
      <c r="AB290" s="1"/>
      <c r="AC290" s="1"/>
      <c r="AD290" s="51"/>
      <c r="AE290" s="51"/>
      <c r="AF290" s="51"/>
      <c r="AG290" s="51"/>
      <c r="AH290" s="1"/>
      <c r="AI290" s="1"/>
      <c r="AJ290" s="1"/>
      <c r="AK290" s="1"/>
      <c r="AM290" s="303"/>
      <c r="AN290" s="301"/>
      <c r="AO290" s="9"/>
      <c r="AP290" s="1"/>
      <c r="AQ290" s="1"/>
      <c r="AS290" s="31"/>
      <c r="AT290" s="13"/>
      <c r="AU290" s="31"/>
      <c r="AV290" s="1"/>
      <c r="AW290" s="1"/>
    </row>
    <row r="291" spans="1:49" ht="16.5" customHeight="1" x14ac:dyDescent="0.2">
      <c r="A291" s="1"/>
      <c r="B291" s="1"/>
      <c r="D291" s="1"/>
      <c r="E291" s="1"/>
      <c r="F291" s="1"/>
      <c r="G291" s="1"/>
      <c r="H291" s="1"/>
      <c r="I291" s="1"/>
      <c r="J291" s="1"/>
      <c r="K291" s="1"/>
      <c r="L291" s="51"/>
      <c r="M291" s="1"/>
      <c r="N291" s="1"/>
      <c r="O291" s="1"/>
      <c r="P291" s="1"/>
      <c r="Q291" s="1"/>
      <c r="R291" s="51"/>
      <c r="S291" s="1"/>
      <c r="T291" s="1"/>
      <c r="U291" s="1"/>
      <c r="V291" s="1"/>
      <c r="W291" s="1"/>
      <c r="X291" s="51"/>
      <c r="Y291" s="1"/>
      <c r="Z291" s="1"/>
      <c r="AA291" s="1"/>
      <c r="AB291" s="1"/>
      <c r="AC291" s="1"/>
      <c r="AD291" s="51"/>
      <c r="AE291" s="51"/>
      <c r="AF291" s="51"/>
      <c r="AG291" s="51"/>
      <c r="AH291" s="1"/>
      <c r="AI291" s="1"/>
      <c r="AJ291" s="1"/>
      <c r="AK291" s="1"/>
      <c r="AM291" s="303"/>
      <c r="AN291" s="301"/>
      <c r="AO291" s="9"/>
      <c r="AP291" s="1"/>
      <c r="AQ291" s="1"/>
      <c r="AS291" s="31"/>
      <c r="AT291" s="13"/>
      <c r="AU291" s="31"/>
      <c r="AV291" s="1"/>
      <c r="AW291" s="1"/>
    </row>
    <row r="292" spans="1:49" ht="16.5" customHeight="1" x14ac:dyDescent="0.2">
      <c r="A292" s="1"/>
      <c r="B292" s="1"/>
      <c r="D292" s="1"/>
      <c r="E292" s="1"/>
      <c r="F292" s="1"/>
      <c r="G292" s="1"/>
      <c r="H292" s="1"/>
      <c r="I292" s="1"/>
      <c r="J292" s="1"/>
      <c r="K292" s="1"/>
      <c r="L292" s="51"/>
      <c r="M292" s="1"/>
      <c r="N292" s="1"/>
      <c r="O292" s="1"/>
      <c r="P292" s="1"/>
      <c r="Q292" s="1"/>
      <c r="R292" s="51"/>
      <c r="S292" s="1"/>
      <c r="T292" s="1"/>
      <c r="U292" s="1"/>
      <c r="V292" s="1"/>
      <c r="W292" s="1"/>
      <c r="X292" s="51"/>
      <c r="Y292" s="1"/>
      <c r="Z292" s="1"/>
      <c r="AA292" s="1"/>
      <c r="AB292" s="1"/>
      <c r="AC292" s="1"/>
      <c r="AD292" s="51"/>
      <c r="AE292" s="51"/>
      <c r="AF292" s="51"/>
      <c r="AG292" s="51"/>
      <c r="AH292" s="1"/>
      <c r="AI292" s="1"/>
      <c r="AJ292" s="1"/>
      <c r="AK292" s="1"/>
      <c r="AM292" s="303"/>
      <c r="AN292" s="301"/>
      <c r="AO292" s="9"/>
      <c r="AP292" s="1"/>
      <c r="AQ292" s="1"/>
      <c r="AS292" s="31"/>
      <c r="AT292" s="13"/>
      <c r="AU292" s="31"/>
      <c r="AV292" s="1"/>
      <c r="AW292" s="1"/>
    </row>
    <row r="293" spans="1:49" ht="16.5" customHeight="1" x14ac:dyDescent="0.2">
      <c r="A293" s="1"/>
      <c r="B293" s="1"/>
      <c r="D293" s="1"/>
      <c r="E293" s="1"/>
      <c r="F293" s="1"/>
      <c r="G293" s="1"/>
      <c r="H293" s="1"/>
      <c r="I293" s="1"/>
      <c r="J293" s="1"/>
      <c r="K293" s="1"/>
      <c r="L293" s="51"/>
      <c r="M293" s="1"/>
      <c r="N293" s="1"/>
      <c r="O293" s="1"/>
      <c r="P293" s="1"/>
      <c r="Q293" s="1"/>
      <c r="R293" s="51"/>
      <c r="S293" s="1"/>
      <c r="T293" s="1"/>
      <c r="U293" s="1"/>
      <c r="V293" s="1"/>
      <c r="W293" s="1"/>
      <c r="X293" s="51"/>
      <c r="Y293" s="1"/>
      <c r="Z293" s="1"/>
      <c r="AA293" s="1"/>
      <c r="AB293" s="1"/>
      <c r="AC293" s="1"/>
      <c r="AD293" s="51"/>
      <c r="AE293" s="51"/>
      <c r="AF293" s="51"/>
      <c r="AG293" s="51"/>
      <c r="AH293" s="1"/>
      <c r="AI293" s="1"/>
      <c r="AJ293" s="1"/>
      <c r="AK293" s="1"/>
      <c r="AM293" s="303"/>
      <c r="AN293" s="301"/>
      <c r="AO293" s="9"/>
      <c r="AP293" s="1"/>
      <c r="AQ293" s="1"/>
      <c r="AS293" s="31"/>
      <c r="AT293" s="13"/>
      <c r="AU293" s="31"/>
      <c r="AV293" s="1"/>
      <c r="AW293" s="1"/>
    </row>
    <row r="294" spans="1:49" ht="16.5" customHeight="1" x14ac:dyDescent="0.2">
      <c r="A294" s="1"/>
      <c r="B294" s="1"/>
      <c r="D294" s="1"/>
      <c r="E294" s="1"/>
      <c r="F294" s="1"/>
      <c r="G294" s="1"/>
      <c r="H294" s="1"/>
      <c r="I294" s="1"/>
      <c r="J294" s="1"/>
      <c r="K294" s="1"/>
      <c r="L294" s="51"/>
      <c r="M294" s="1"/>
      <c r="N294" s="1"/>
      <c r="O294" s="1"/>
      <c r="P294" s="1"/>
      <c r="Q294" s="1"/>
      <c r="R294" s="51"/>
      <c r="S294" s="1"/>
      <c r="T294" s="1"/>
      <c r="U294" s="1"/>
      <c r="V294" s="1"/>
      <c r="W294" s="1"/>
      <c r="X294" s="51"/>
      <c r="Y294" s="1"/>
      <c r="Z294" s="1"/>
      <c r="AA294" s="1"/>
      <c r="AB294" s="1"/>
      <c r="AC294" s="1"/>
      <c r="AD294" s="51"/>
      <c r="AE294" s="51"/>
      <c r="AF294" s="51"/>
      <c r="AG294" s="51"/>
      <c r="AH294" s="1"/>
      <c r="AI294" s="1"/>
      <c r="AJ294" s="1"/>
      <c r="AK294" s="1"/>
      <c r="AM294" s="303"/>
      <c r="AN294" s="301"/>
      <c r="AO294" s="9"/>
      <c r="AP294" s="1"/>
      <c r="AQ294" s="1"/>
      <c r="AS294" s="31"/>
      <c r="AT294" s="13"/>
      <c r="AU294" s="31"/>
      <c r="AV294" s="1"/>
      <c r="AW294" s="1"/>
    </row>
    <row r="295" spans="1:49" ht="16.5" customHeight="1" x14ac:dyDescent="0.2">
      <c r="A295" s="1"/>
      <c r="B295" s="1"/>
      <c r="D295" s="1"/>
      <c r="E295" s="1"/>
      <c r="F295" s="1"/>
      <c r="G295" s="1"/>
      <c r="H295" s="1"/>
      <c r="I295" s="1"/>
      <c r="J295" s="1"/>
      <c r="K295" s="1"/>
      <c r="L295" s="51"/>
      <c r="M295" s="1"/>
      <c r="N295" s="1"/>
      <c r="O295" s="1"/>
      <c r="P295" s="1"/>
      <c r="Q295" s="1"/>
      <c r="R295" s="51"/>
      <c r="S295" s="1"/>
      <c r="T295" s="1"/>
      <c r="U295" s="1"/>
      <c r="V295" s="1"/>
      <c r="W295" s="1"/>
      <c r="X295" s="51"/>
      <c r="Y295" s="1"/>
      <c r="Z295" s="1"/>
      <c r="AA295" s="1"/>
      <c r="AB295" s="1"/>
      <c r="AC295" s="1"/>
      <c r="AD295" s="51"/>
      <c r="AE295" s="51"/>
      <c r="AF295" s="51"/>
      <c r="AG295" s="51"/>
      <c r="AH295" s="1"/>
      <c r="AI295" s="1"/>
      <c r="AJ295" s="1"/>
      <c r="AK295" s="1"/>
      <c r="AM295" s="303"/>
      <c r="AN295" s="301"/>
      <c r="AO295" s="9"/>
      <c r="AP295" s="1"/>
      <c r="AQ295" s="1"/>
      <c r="AS295" s="31"/>
      <c r="AT295" s="13"/>
      <c r="AU295" s="31"/>
      <c r="AV295" s="1"/>
      <c r="AW295" s="1"/>
    </row>
    <row r="296" spans="1:49" ht="16.5" customHeight="1" x14ac:dyDescent="0.2">
      <c r="A296" s="1"/>
      <c r="B296" s="1"/>
      <c r="D296" s="1"/>
      <c r="E296" s="1"/>
      <c r="F296" s="1"/>
      <c r="G296" s="1"/>
      <c r="H296" s="1"/>
      <c r="I296" s="1"/>
      <c r="J296" s="1"/>
      <c r="K296" s="1"/>
      <c r="L296" s="51"/>
      <c r="M296" s="1"/>
      <c r="N296" s="1"/>
      <c r="O296" s="1"/>
      <c r="P296" s="1"/>
      <c r="Q296" s="1"/>
      <c r="R296" s="51"/>
      <c r="S296" s="1"/>
      <c r="T296" s="1"/>
      <c r="U296" s="1"/>
      <c r="V296" s="1"/>
      <c r="W296" s="1"/>
      <c r="X296" s="51"/>
      <c r="Y296" s="1"/>
      <c r="Z296" s="1"/>
      <c r="AA296" s="1"/>
      <c r="AB296" s="1"/>
      <c r="AC296" s="1"/>
      <c r="AD296" s="51"/>
      <c r="AE296" s="51"/>
      <c r="AF296" s="51"/>
      <c r="AG296" s="51"/>
      <c r="AH296" s="1"/>
      <c r="AI296" s="1"/>
      <c r="AJ296" s="1"/>
      <c r="AK296" s="1"/>
      <c r="AM296" s="303"/>
      <c r="AN296" s="301"/>
      <c r="AO296" s="9"/>
      <c r="AP296" s="1"/>
      <c r="AQ296" s="1"/>
      <c r="AS296" s="31"/>
      <c r="AT296" s="13"/>
      <c r="AU296" s="31"/>
      <c r="AV296" s="1"/>
      <c r="AW296" s="1"/>
    </row>
    <row r="297" spans="1:49" ht="16.5" customHeight="1" x14ac:dyDescent="0.2">
      <c r="A297" s="1"/>
      <c r="B297" s="1"/>
      <c r="D297" s="1"/>
      <c r="E297" s="1"/>
      <c r="F297" s="1"/>
      <c r="G297" s="1"/>
      <c r="H297" s="1"/>
      <c r="I297" s="1"/>
      <c r="J297" s="1"/>
      <c r="K297" s="1"/>
      <c r="L297" s="51"/>
      <c r="M297" s="1"/>
      <c r="N297" s="1"/>
      <c r="O297" s="1"/>
      <c r="P297" s="1"/>
      <c r="Q297" s="1"/>
      <c r="R297" s="51"/>
      <c r="S297" s="1"/>
      <c r="T297" s="1"/>
      <c r="U297" s="1"/>
      <c r="V297" s="1"/>
      <c r="W297" s="1"/>
      <c r="X297" s="51"/>
      <c r="Y297" s="1"/>
      <c r="Z297" s="1"/>
      <c r="AA297" s="1"/>
      <c r="AB297" s="1"/>
      <c r="AC297" s="1"/>
      <c r="AD297" s="51"/>
      <c r="AE297" s="51"/>
      <c r="AF297" s="51"/>
      <c r="AG297" s="51"/>
      <c r="AH297" s="1"/>
      <c r="AI297" s="1"/>
      <c r="AJ297" s="1"/>
      <c r="AK297" s="1"/>
      <c r="AM297" s="303"/>
      <c r="AN297" s="301"/>
      <c r="AO297" s="9"/>
      <c r="AP297" s="1"/>
      <c r="AQ297" s="1"/>
      <c r="AS297" s="31"/>
      <c r="AT297" s="13"/>
      <c r="AU297" s="31"/>
      <c r="AV297" s="1"/>
      <c r="AW297" s="1"/>
    </row>
    <row r="298" spans="1:49" ht="16.5" customHeight="1" x14ac:dyDescent="0.2">
      <c r="A298" s="1"/>
      <c r="B298" s="1"/>
      <c r="D298" s="1"/>
      <c r="E298" s="1"/>
      <c r="F298" s="1"/>
      <c r="G298" s="1"/>
      <c r="H298" s="1"/>
      <c r="I298" s="1"/>
      <c r="J298" s="1"/>
      <c r="K298" s="1"/>
      <c r="L298" s="51"/>
      <c r="M298" s="1"/>
      <c r="N298" s="1"/>
      <c r="O298" s="1"/>
      <c r="P298" s="1"/>
      <c r="Q298" s="1"/>
      <c r="R298" s="51"/>
      <c r="S298" s="1"/>
      <c r="T298" s="1"/>
      <c r="U298" s="1"/>
      <c r="V298" s="1"/>
      <c r="W298" s="1"/>
      <c r="X298" s="51"/>
      <c r="Y298" s="1"/>
      <c r="Z298" s="1"/>
      <c r="AA298" s="1"/>
      <c r="AB298" s="1"/>
      <c r="AC298" s="1"/>
      <c r="AD298" s="51"/>
      <c r="AE298" s="51"/>
      <c r="AF298" s="51"/>
      <c r="AG298" s="51"/>
      <c r="AH298" s="1"/>
      <c r="AI298" s="1"/>
      <c r="AJ298" s="1"/>
      <c r="AK298" s="1"/>
      <c r="AM298" s="303"/>
      <c r="AN298" s="301"/>
      <c r="AO298" s="9"/>
      <c r="AP298" s="1"/>
      <c r="AQ298" s="1"/>
      <c r="AS298" s="31"/>
      <c r="AT298" s="13"/>
      <c r="AU298" s="31"/>
      <c r="AV298" s="1"/>
      <c r="AW298" s="1"/>
    </row>
    <row r="299" spans="1:49" ht="16.5" customHeight="1" x14ac:dyDescent="0.2">
      <c r="A299" s="1"/>
      <c r="B299" s="1"/>
      <c r="D299" s="1"/>
      <c r="E299" s="1"/>
      <c r="F299" s="1"/>
      <c r="G299" s="1"/>
      <c r="H299" s="1"/>
      <c r="I299" s="1"/>
      <c r="J299" s="1"/>
      <c r="K299" s="1"/>
      <c r="L299" s="51"/>
      <c r="M299" s="1"/>
      <c r="N299" s="1"/>
      <c r="O299" s="1"/>
      <c r="P299" s="1"/>
      <c r="Q299" s="1"/>
      <c r="R299" s="51"/>
      <c r="S299" s="1"/>
      <c r="T299" s="1"/>
      <c r="U299" s="1"/>
      <c r="V299" s="1"/>
      <c r="W299" s="1"/>
      <c r="X299" s="51"/>
      <c r="Y299" s="1"/>
      <c r="Z299" s="1"/>
      <c r="AA299" s="1"/>
      <c r="AB299" s="1"/>
      <c r="AC299" s="1"/>
      <c r="AD299" s="51"/>
      <c r="AE299" s="51"/>
      <c r="AF299" s="51"/>
      <c r="AG299" s="51"/>
      <c r="AH299" s="1"/>
      <c r="AI299" s="1"/>
      <c r="AJ299" s="1"/>
      <c r="AK299" s="1"/>
      <c r="AM299" s="303"/>
      <c r="AN299" s="301"/>
      <c r="AO299" s="9"/>
      <c r="AP299" s="1"/>
      <c r="AQ299" s="1"/>
      <c r="AS299" s="31"/>
      <c r="AT299" s="13"/>
      <c r="AU299" s="31"/>
      <c r="AV299" s="1"/>
      <c r="AW299" s="1"/>
    </row>
    <row r="300" spans="1:49" ht="16.5" customHeight="1" x14ac:dyDescent="0.2">
      <c r="A300" s="1"/>
      <c r="B300" s="1"/>
      <c r="D300" s="1"/>
      <c r="E300" s="1"/>
      <c r="F300" s="1"/>
      <c r="G300" s="1"/>
      <c r="H300" s="1"/>
      <c r="I300" s="1"/>
      <c r="J300" s="1"/>
      <c r="K300" s="1"/>
      <c r="L300" s="51"/>
      <c r="M300" s="1"/>
      <c r="N300" s="1"/>
      <c r="O300" s="1"/>
      <c r="P300" s="1"/>
      <c r="Q300" s="1"/>
      <c r="R300" s="51"/>
      <c r="S300" s="1"/>
      <c r="T300" s="1"/>
      <c r="U300" s="1"/>
      <c r="V300" s="1"/>
      <c r="W300" s="1"/>
      <c r="X300" s="51"/>
      <c r="Y300" s="1"/>
      <c r="Z300" s="1"/>
      <c r="AA300" s="1"/>
      <c r="AB300" s="1"/>
      <c r="AC300" s="1"/>
      <c r="AD300" s="51"/>
      <c r="AE300" s="51"/>
      <c r="AF300" s="51"/>
      <c r="AG300" s="51"/>
      <c r="AH300" s="1"/>
      <c r="AI300" s="1"/>
      <c r="AJ300" s="1"/>
      <c r="AK300" s="1"/>
      <c r="AM300" s="303"/>
      <c r="AN300" s="301"/>
      <c r="AO300" s="9"/>
      <c r="AP300" s="1"/>
      <c r="AQ300" s="1"/>
      <c r="AS300" s="31"/>
      <c r="AT300" s="13"/>
      <c r="AU300" s="31"/>
      <c r="AV300" s="1"/>
      <c r="AW300" s="1"/>
    </row>
    <row r="301" spans="1:49" ht="16.5" customHeight="1" x14ac:dyDescent="0.2">
      <c r="A301" s="1"/>
      <c r="B301" s="1"/>
      <c r="D301" s="1"/>
      <c r="E301" s="1"/>
      <c r="F301" s="1"/>
      <c r="G301" s="1"/>
      <c r="H301" s="1"/>
      <c r="I301" s="1"/>
      <c r="J301" s="1"/>
      <c r="K301" s="1"/>
      <c r="L301" s="51"/>
      <c r="M301" s="1"/>
      <c r="N301" s="1"/>
      <c r="O301" s="1"/>
      <c r="P301" s="1"/>
      <c r="Q301" s="1"/>
      <c r="R301" s="51"/>
      <c r="S301" s="1"/>
      <c r="T301" s="1"/>
      <c r="U301" s="1"/>
      <c r="V301" s="1"/>
      <c r="W301" s="1"/>
      <c r="X301" s="51"/>
      <c r="Y301" s="1"/>
      <c r="Z301" s="1"/>
      <c r="AA301" s="1"/>
      <c r="AB301" s="1"/>
      <c r="AC301" s="1"/>
      <c r="AD301" s="51"/>
      <c r="AE301" s="51"/>
      <c r="AF301" s="51"/>
      <c r="AG301" s="51"/>
      <c r="AH301" s="1"/>
      <c r="AI301" s="1"/>
      <c r="AJ301" s="1"/>
      <c r="AK301" s="1"/>
      <c r="AM301" s="303"/>
      <c r="AN301" s="301"/>
      <c r="AO301" s="9"/>
      <c r="AP301" s="1"/>
      <c r="AQ301" s="1"/>
      <c r="AS301" s="31"/>
      <c r="AT301" s="13"/>
      <c r="AU301" s="31"/>
      <c r="AV301" s="1"/>
      <c r="AW301" s="1"/>
    </row>
    <row r="302" spans="1:49" ht="16.5" customHeight="1" x14ac:dyDescent="0.2">
      <c r="A302" s="1"/>
      <c r="B302" s="1"/>
      <c r="D302" s="1"/>
      <c r="E302" s="1"/>
      <c r="F302" s="1"/>
      <c r="G302" s="1"/>
      <c r="H302" s="1"/>
      <c r="I302" s="1"/>
      <c r="J302" s="1"/>
      <c r="K302" s="1"/>
      <c r="L302" s="51"/>
      <c r="M302" s="1"/>
      <c r="N302" s="1"/>
      <c r="O302" s="1"/>
      <c r="P302" s="1"/>
      <c r="Q302" s="1"/>
      <c r="R302" s="51"/>
      <c r="S302" s="1"/>
      <c r="T302" s="1"/>
      <c r="U302" s="1"/>
      <c r="V302" s="1"/>
      <c r="W302" s="1"/>
      <c r="X302" s="51"/>
      <c r="Y302" s="1"/>
      <c r="Z302" s="1"/>
      <c r="AA302" s="1"/>
      <c r="AB302" s="1"/>
      <c r="AC302" s="1"/>
      <c r="AD302" s="51"/>
      <c r="AE302" s="51"/>
      <c r="AF302" s="51"/>
      <c r="AG302" s="51"/>
      <c r="AH302" s="1"/>
      <c r="AI302" s="1"/>
      <c r="AJ302" s="1"/>
      <c r="AK302" s="1"/>
      <c r="AM302" s="303"/>
      <c r="AN302" s="301"/>
      <c r="AO302" s="9"/>
      <c r="AP302" s="1"/>
      <c r="AQ302" s="1"/>
      <c r="AS302" s="31"/>
      <c r="AT302" s="13"/>
      <c r="AU302" s="31"/>
      <c r="AV302" s="1"/>
      <c r="AW302" s="1"/>
    </row>
    <row r="303" spans="1:49" ht="16.5" customHeight="1" x14ac:dyDescent="0.2">
      <c r="A303" s="1"/>
      <c r="B303" s="1"/>
      <c r="D303" s="1"/>
      <c r="E303" s="1"/>
      <c r="F303" s="1"/>
      <c r="G303" s="1"/>
      <c r="H303" s="1"/>
      <c r="I303" s="1"/>
      <c r="J303" s="1"/>
      <c r="K303" s="1"/>
      <c r="L303" s="51"/>
      <c r="M303" s="1"/>
      <c r="N303" s="1"/>
      <c r="O303" s="1"/>
      <c r="P303" s="1"/>
      <c r="Q303" s="1"/>
      <c r="R303" s="51"/>
      <c r="S303" s="1"/>
      <c r="T303" s="1"/>
      <c r="U303" s="1"/>
      <c r="V303" s="1"/>
      <c r="W303" s="1"/>
      <c r="X303" s="51"/>
      <c r="Y303" s="1"/>
      <c r="Z303" s="1"/>
      <c r="AA303" s="1"/>
      <c r="AB303" s="1"/>
      <c r="AC303" s="1"/>
      <c r="AD303" s="51"/>
      <c r="AE303" s="51"/>
      <c r="AF303" s="51"/>
      <c r="AG303" s="51"/>
      <c r="AH303" s="1"/>
      <c r="AI303" s="1"/>
      <c r="AJ303" s="1"/>
      <c r="AK303" s="1"/>
      <c r="AM303" s="303"/>
      <c r="AN303" s="301"/>
      <c r="AO303" s="9"/>
      <c r="AP303" s="1"/>
      <c r="AQ303" s="1"/>
      <c r="AS303" s="31"/>
      <c r="AT303" s="13"/>
      <c r="AU303" s="31"/>
      <c r="AV303" s="1"/>
      <c r="AW303" s="1"/>
    </row>
    <row r="304" spans="1:49" ht="16.5" customHeight="1" x14ac:dyDescent="0.2">
      <c r="A304" s="1"/>
      <c r="B304" s="1"/>
      <c r="D304" s="1"/>
      <c r="E304" s="1"/>
      <c r="F304" s="1"/>
      <c r="G304" s="1"/>
      <c r="H304" s="1"/>
      <c r="I304" s="1"/>
      <c r="J304" s="1"/>
      <c r="K304" s="1"/>
      <c r="L304" s="51"/>
      <c r="M304" s="1"/>
      <c r="N304" s="1"/>
      <c r="O304" s="1"/>
      <c r="P304" s="1"/>
      <c r="Q304" s="1"/>
      <c r="R304" s="51"/>
      <c r="S304" s="1"/>
      <c r="T304" s="1"/>
      <c r="U304" s="1"/>
      <c r="V304" s="1"/>
      <c r="W304" s="1"/>
      <c r="X304" s="51"/>
      <c r="Y304" s="1"/>
      <c r="Z304" s="1"/>
      <c r="AA304" s="1"/>
      <c r="AB304" s="1"/>
      <c r="AC304" s="1"/>
      <c r="AD304" s="51"/>
      <c r="AE304" s="51"/>
      <c r="AF304" s="51"/>
      <c r="AG304" s="51"/>
      <c r="AH304" s="1"/>
      <c r="AI304" s="1"/>
      <c r="AJ304" s="1"/>
      <c r="AK304" s="1"/>
      <c r="AM304" s="303"/>
      <c r="AN304" s="301"/>
      <c r="AO304" s="9"/>
      <c r="AP304" s="1"/>
      <c r="AQ304" s="1"/>
      <c r="AS304" s="31"/>
      <c r="AT304" s="13"/>
      <c r="AU304" s="31"/>
      <c r="AV304" s="1"/>
      <c r="AW304" s="1"/>
    </row>
    <row r="305" spans="1:49" ht="16.5" customHeight="1" x14ac:dyDescent="0.2">
      <c r="A305" s="1"/>
      <c r="B305" s="1"/>
      <c r="D305" s="1"/>
      <c r="E305" s="1"/>
      <c r="F305" s="1"/>
      <c r="G305" s="1"/>
      <c r="H305" s="1"/>
      <c r="I305" s="1"/>
      <c r="J305" s="1"/>
      <c r="K305" s="1"/>
      <c r="L305" s="51"/>
      <c r="M305" s="1"/>
      <c r="N305" s="1"/>
      <c r="O305" s="1"/>
      <c r="P305" s="1"/>
      <c r="Q305" s="1"/>
      <c r="R305" s="51"/>
      <c r="S305" s="1"/>
      <c r="T305" s="1"/>
      <c r="U305" s="1"/>
      <c r="V305" s="1"/>
      <c r="W305" s="1"/>
      <c r="X305" s="51"/>
      <c r="Y305" s="1"/>
      <c r="Z305" s="1"/>
      <c r="AA305" s="1"/>
      <c r="AB305" s="1"/>
      <c r="AC305" s="1"/>
      <c r="AD305" s="51"/>
      <c r="AE305" s="51"/>
      <c r="AF305" s="51"/>
      <c r="AG305" s="51"/>
      <c r="AH305" s="1"/>
      <c r="AI305" s="1"/>
      <c r="AJ305" s="1"/>
      <c r="AK305" s="1"/>
      <c r="AM305" s="303"/>
      <c r="AN305" s="301"/>
      <c r="AO305" s="9"/>
      <c r="AP305" s="1"/>
      <c r="AQ305" s="1"/>
      <c r="AS305" s="31"/>
      <c r="AT305" s="13"/>
      <c r="AU305" s="31"/>
      <c r="AV305" s="1"/>
      <c r="AW305" s="1"/>
    </row>
    <row r="306" spans="1:49" ht="16.5" customHeight="1" x14ac:dyDescent="0.2">
      <c r="A306" s="1"/>
      <c r="B306" s="1"/>
      <c r="D306" s="1"/>
      <c r="E306" s="1"/>
      <c r="F306" s="1"/>
      <c r="G306" s="1"/>
      <c r="H306" s="1"/>
      <c r="I306" s="1"/>
      <c r="J306" s="1"/>
      <c r="K306" s="1"/>
      <c r="L306" s="51"/>
      <c r="M306" s="1"/>
      <c r="N306" s="1"/>
      <c r="O306" s="1"/>
      <c r="P306" s="1"/>
      <c r="Q306" s="1"/>
      <c r="R306" s="51"/>
      <c r="S306" s="1"/>
      <c r="T306" s="1"/>
      <c r="U306" s="1"/>
      <c r="V306" s="1"/>
      <c r="W306" s="1"/>
      <c r="X306" s="51"/>
      <c r="Y306" s="1"/>
      <c r="Z306" s="1"/>
      <c r="AA306" s="1"/>
      <c r="AB306" s="1"/>
      <c r="AC306" s="1"/>
      <c r="AD306" s="51"/>
      <c r="AE306" s="51"/>
      <c r="AF306" s="51"/>
      <c r="AG306" s="51"/>
      <c r="AH306" s="1"/>
      <c r="AI306" s="1"/>
      <c r="AJ306" s="1"/>
      <c r="AK306" s="1"/>
      <c r="AM306" s="303"/>
      <c r="AN306" s="301"/>
      <c r="AO306" s="9"/>
      <c r="AP306" s="1"/>
      <c r="AQ306" s="1"/>
      <c r="AS306" s="31"/>
      <c r="AT306" s="13"/>
      <c r="AU306" s="31"/>
      <c r="AV306" s="1"/>
      <c r="AW306" s="1"/>
    </row>
    <row r="307" spans="1:49" ht="16.5" customHeight="1" x14ac:dyDescent="0.2">
      <c r="A307" s="1"/>
      <c r="B307" s="1"/>
      <c r="D307" s="1"/>
      <c r="E307" s="1"/>
      <c r="F307" s="1"/>
      <c r="G307" s="1"/>
      <c r="H307" s="1"/>
      <c r="I307" s="1"/>
      <c r="J307" s="1"/>
      <c r="K307" s="1"/>
      <c r="L307" s="51"/>
      <c r="M307" s="1"/>
      <c r="N307" s="1"/>
      <c r="O307" s="1"/>
      <c r="P307" s="1"/>
      <c r="Q307" s="1"/>
      <c r="R307" s="51"/>
      <c r="S307" s="1"/>
      <c r="T307" s="1"/>
      <c r="U307" s="1"/>
      <c r="V307" s="1"/>
      <c r="W307" s="1"/>
      <c r="X307" s="51"/>
      <c r="Y307" s="1"/>
      <c r="Z307" s="1"/>
      <c r="AA307" s="1"/>
      <c r="AB307" s="1"/>
      <c r="AC307" s="1"/>
      <c r="AD307" s="51"/>
      <c r="AE307" s="51"/>
      <c r="AF307" s="51"/>
      <c r="AG307" s="51"/>
      <c r="AH307" s="1"/>
      <c r="AI307" s="1"/>
      <c r="AJ307" s="1"/>
      <c r="AK307" s="1"/>
      <c r="AM307" s="303"/>
      <c r="AN307" s="301"/>
      <c r="AO307" s="9"/>
      <c r="AP307" s="1"/>
      <c r="AQ307" s="1"/>
      <c r="AS307" s="31"/>
      <c r="AT307" s="13"/>
      <c r="AU307" s="31"/>
      <c r="AV307" s="1"/>
      <c r="AW307" s="1"/>
    </row>
    <row r="308" spans="1:49" ht="16.5" customHeight="1" x14ac:dyDescent="0.2">
      <c r="A308" s="1"/>
      <c r="B308" s="1"/>
      <c r="D308" s="1"/>
      <c r="E308" s="1"/>
      <c r="F308" s="1"/>
      <c r="G308" s="1"/>
      <c r="H308" s="1"/>
      <c r="I308" s="1"/>
      <c r="J308" s="1"/>
      <c r="K308" s="1"/>
      <c r="L308" s="51"/>
      <c r="M308" s="1"/>
      <c r="N308" s="1"/>
      <c r="O308" s="1"/>
      <c r="P308" s="1"/>
      <c r="Q308" s="1"/>
      <c r="R308" s="51"/>
      <c r="S308" s="1"/>
      <c r="T308" s="1"/>
      <c r="U308" s="1"/>
      <c r="V308" s="1"/>
      <c r="W308" s="1"/>
      <c r="X308" s="51"/>
      <c r="Y308" s="1"/>
      <c r="Z308" s="1"/>
      <c r="AA308" s="1"/>
      <c r="AB308" s="1"/>
      <c r="AC308" s="1"/>
      <c r="AD308" s="51"/>
      <c r="AE308" s="51"/>
      <c r="AF308" s="51"/>
      <c r="AG308" s="51"/>
      <c r="AH308" s="1"/>
      <c r="AI308" s="1"/>
      <c r="AJ308" s="1"/>
      <c r="AK308" s="1"/>
      <c r="AM308" s="303"/>
      <c r="AN308" s="301"/>
      <c r="AO308" s="9"/>
      <c r="AP308" s="1"/>
      <c r="AQ308" s="1"/>
      <c r="AS308" s="31"/>
      <c r="AT308" s="13"/>
      <c r="AU308" s="31"/>
      <c r="AV308" s="1"/>
      <c r="AW308" s="1"/>
    </row>
    <row r="309" spans="1:49" ht="16.5" customHeight="1" x14ac:dyDescent="0.2">
      <c r="A309" s="1"/>
      <c r="B309" s="1"/>
      <c r="D309" s="1"/>
      <c r="E309" s="1"/>
      <c r="F309" s="1"/>
      <c r="G309" s="1"/>
      <c r="H309" s="1"/>
      <c r="I309" s="1"/>
      <c r="J309" s="1"/>
      <c r="K309" s="1"/>
      <c r="L309" s="51"/>
      <c r="M309" s="1"/>
      <c r="N309" s="1"/>
      <c r="O309" s="1"/>
      <c r="P309" s="1"/>
      <c r="Q309" s="1"/>
      <c r="R309" s="51"/>
      <c r="S309" s="1"/>
      <c r="T309" s="1"/>
      <c r="U309" s="1"/>
      <c r="V309" s="1"/>
      <c r="W309" s="1"/>
      <c r="X309" s="51"/>
      <c r="Y309" s="1"/>
      <c r="Z309" s="1"/>
      <c r="AA309" s="1"/>
      <c r="AB309" s="1"/>
      <c r="AC309" s="1"/>
      <c r="AD309" s="51"/>
      <c r="AE309" s="51"/>
      <c r="AF309" s="51"/>
      <c r="AG309" s="51"/>
      <c r="AH309" s="1"/>
      <c r="AI309" s="1"/>
      <c r="AJ309" s="1"/>
      <c r="AK309" s="1"/>
      <c r="AM309" s="303"/>
      <c r="AN309" s="301"/>
      <c r="AO309" s="9"/>
      <c r="AP309" s="1"/>
      <c r="AQ309" s="1"/>
      <c r="AS309" s="31"/>
      <c r="AT309" s="13"/>
      <c r="AU309" s="31"/>
      <c r="AV309" s="1"/>
      <c r="AW309" s="1"/>
    </row>
    <row r="310" spans="1:49" ht="16.5" customHeight="1" x14ac:dyDescent="0.2">
      <c r="A310" s="1"/>
      <c r="B310" s="1"/>
      <c r="D310" s="1"/>
      <c r="E310" s="1"/>
      <c r="F310" s="1"/>
      <c r="G310" s="1"/>
      <c r="H310" s="1"/>
      <c r="I310" s="1"/>
      <c r="J310" s="1"/>
      <c r="K310" s="1"/>
      <c r="L310" s="51"/>
      <c r="M310" s="1"/>
      <c r="N310" s="1"/>
      <c r="O310" s="1"/>
      <c r="P310" s="1"/>
      <c r="Q310" s="1"/>
      <c r="R310" s="51"/>
      <c r="S310" s="1"/>
      <c r="T310" s="1"/>
      <c r="U310" s="1"/>
      <c r="V310" s="1"/>
      <c r="W310" s="1"/>
      <c r="X310" s="51"/>
      <c r="Y310" s="1"/>
      <c r="Z310" s="1"/>
      <c r="AA310" s="1"/>
      <c r="AB310" s="1"/>
      <c r="AC310" s="1"/>
      <c r="AD310" s="51"/>
      <c r="AE310" s="51"/>
      <c r="AF310" s="51"/>
      <c r="AG310" s="51"/>
      <c r="AH310" s="1"/>
      <c r="AI310" s="1"/>
      <c r="AJ310" s="1"/>
      <c r="AK310" s="1"/>
      <c r="AM310" s="303"/>
      <c r="AN310" s="301"/>
      <c r="AO310" s="9"/>
      <c r="AP310" s="1"/>
      <c r="AQ310" s="1"/>
      <c r="AS310" s="31"/>
      <c r="AT310" s="13"/>
      <c r="AU310" s="31"/>
      <c r="AV310" s="1"/>
      <c r="AW310" s="1"/>
    </row>
    <row r="311" spans="1:49" ht="16.5" customHeight="1" x14ac:dyDescent="0.2">
      <c r="A311" s="1"/>
      <c r="B311" s="1"/>
      <c r="D311" s="1"/>
      <c r="E311" s="1"/>
      <c r="F311" s="1"/>
      <c r="G311" s="1"/>
      <c r="H311" s="1"/>
      <c r="I311" s="1"/>
      <c r="J311" s="1"/>
      <c r="K311" s="1"/>
      <c r="L311" s="51"/>
      <c r="M311" s="1"/>
      <c r="N311" s="1"/>
      <c r="O311" s="1"/>
      <c r="P311" s="1"/>
      <c r="Q311" s="1"/>
      <c r="R311" s="51"/>
      <c r="S311" s="1"/>
      <c r="T311" s="1"/>
      <c r="U311" s="1"/>
      <c r="V311" s="1"/>
      <c r="W311" s="1"/>
      <c r="X311" s="51"/>
      <c r="Y311" s="1"/>
      <c r="Z311" s="1"/>
      <c r="AA311" s="1"/>
      <c r="AB311" s="1"/>
      <c r="AC311" s="1"/>
      <c r="AD311" s="51"/>
      <c r="AE311" s="51"/>
      <c r="AF311" s="51"/>
      <c r="AG311" s="51"/>
      <c r="AH311" s="1"/>
      <c r="AI311" s="1"/>
      <c r="AJ311" s="1"/>
      <c r="AK311" s="1"/>
      <c r="AM311" s="303"/>
      <c r="AN311" s="301"/>
      <c r="AO311" s="9"/>
      <c r="AP311" s="1"/>
      <c r="AQ311" s="1"/>
      <c r="AS311" s="31"/>
      <c r="AT311" s="13"/>
      <c r="AU311" s="31"/>
      <c r="AV311" s="1"/>
      <c r="AW311" s="1"/>
    </row>
    <row r="312" spans="1:49" ht="16.5" customHeight="1" x14ac:dyDescent="0.2">
      <c r="A312" s="1"/>
      <c r="B312" s="1"/>
      <c r="D312" s="1"/>
      <c r="E312" s="1"/>
      <c r="F312" s="1"/>
      <c r="G312" s="1"/>
      <c r="H312" s="1"/>
      <c r="I312" s="1"/>
      <c r="J312" s="1"/>
      <c r="K312" s="1"/>
      <c r="L312" s="51"/>
      <c r="M312" s="1"/>
      <c r="N312" s="1"/>
      <c r="O312" s="1"/>
      <c r="P312" s="1"/>
      <c r="Q312" s="1"/>
      <c r="R312" s="51"/>
      <c r="S312" s="1"/>
      <c r="T312" s="1"/>
      <c r="U312" s="1"/>
      <c r="V312" s="1"/>
      <c r="W312" s="1"/>
      <c r="X312" s="51"/>
      <c r="Y312" s="1"/>
      <c r="Z312" s="1"/>
      <c r="AA312" s="1"/>
      <c r="AB312" s="1"/>
      <c r="AC312" s="1"/>
      <c r="AD312" s="51"/>
      <c r="AE312" s="51"/>
      <c r="AF312" s="51"/>
      <c r="AG312" s="51"/>
      <c r="AH312" s="1"/>
      <c r="AI312" s="1"/>
      <c r="AJ312" s="1"/>
      <c r="AK312" s="1"/>
      <c r="AM312" s="303"/>
      <c r="AN312" s="301"/>
      <c r="AO312" s="9"/>
      <c r="AP312" s="1"/>
      <c r="AQ312" s="1"/>
      <c r="AS312" s="31"/>
      <c r="AT312" s="13"/>
      <c r="AU312" s="31"/>
      <c r="AV312" s="1"/>
      <c r="AW312" s="1"/>
    </row>
    <row r="313" spans="1:49" ht="16.5" customHeight="1" x14ac:dyDescent="0.2">
      <c r="A313" s="1"/>
      <c r="B313" s="1"/>
      <c r="D313" s="1"/>
      <c r="E313" s="1"/>
      <c r="F313" s="1"/>
      <c r="G313" s="1"/>
      <c r="H313" s="1"/>
      <c r="I313" s="1"/>
      <c r="J313" s="1"/>
      <c r="K313" s="1"/>
      <c r="L313" s="51"/>
      <c r="M313" s="1"/>
      <c r="N313" s="1"/>
      <c r="O313" s="1"/>
      <c r="P313" s="1"/>
      <c r="Q313" s="1"/>
      <c r="R313" s="51"/>
      <c r="S313" s="1"/>
      <c r="T313" s="1"/>
      <c r="U313" s="1"/>
      <c r="V313" s="1"/>
      <c r="W313" s="1"/>
      <c r="X313" s="51"/>
      <c r="Y313" s="1"/>
      <c r="Z313" s="1"/>
      <c r="AA313" s="1"/>
      <c r="AB313" s="1"/>
      <c r="AC313" s="1"/>
      <c r="AD313" s="51"/>
      <c r="AE313" s="51"/>
      <c r="AF313" s="51"/>
      <c r="AG313" s="51"/>
      <c r="AH313" s="1"/>
      <c r="AI313" s="1"/>
      <c r="AJ313" s="1"/>
      <c r="AK313" s="1"/>
      <c r="AM313" s="303"/>
      <c r="AN313" s="301"/>
      <c r="AO313" s="9"/>
      <c r="AP313" s="1"/>
      <c r="AQ313" s="1"/>
      <c r="AS313" s="31"/>
      <c r="AT313" s="13"/>
      <c r="AU313" s="31"/>
      <c r="AV313" s="1"/>
      <c r="AW313" s="1"/>
    </row>
    <row r="314" spans="1:49" ht="16.5" customHeight="1" x14ac:dyDescent="0.2">
      <c r="A314" s="1"/>
      <c r="B314" s="1"/>
      <c r="D314" s="1"/>
      <c r="E314" s="1"/>
      <c r="F314" s="1"/>
      <c r="G314" s="1"/>
      <c r="H314" s="1"/>
      <c r="I314" s="1"/>
      <c r="J314" s="1"/>
      <c r="K314" s="1"/>
      <c r="L314" s="51"/>
      <c r="M314" s="1"/>
      <c r="N314" s="1"/>
      <c r="O314" s="1"/>
      <c r="P314" s="1"/>
      <c r="Q314" s="1"/>
      <c r="R314" s="51"/>
      <c r="S314" s="1"/>
      <c r="T314" s="1"/>
      <c r="U314" s="1"/>
      <c r="V314" s="1"/>
      <c r="W314" s="1"/>
      <c r="X314" s="51"/>
      <c r="Y314" s="1"/>
      <c r="Z314" s="1"/>
      <c r="AA314" s="1"/>
      <c r="AB314" s="1"/>
      <c r="AC314" s="1"/>
      <c r="AD314" s="51"/>
      <c r="AE314" s="51"/>
      <c r="AF314" s="51"/>
      <c r="AG314" s="51"/>
      <c r="AH314" s="1"/>
      <c r="AI314" s="1"/>
      <c r="AJ314" s="1"/>
      <c r="AK314" s="1"/>
      <c r="AM314" s="303"/>
      <c r="AN314" s="301"/>
      <c r="AO314" s="9"/>
      <c r="AP314" s="1"/>
      <c r="AQ314" s="1"/>
      <c r="AS314" s="31"/>
      <c r="AT314" s="13"/>
      <c r="AU314" s="31"/>
      <c r="AV314" s="1"/>
      <c r="AW314" s="1"/>
    </row>
    <row r="315" spans="1:49" ht="16.5" customHeight="1" x14ac:dyDescent="0.2">
      <c r="A315" s="1"/>
      <c r="B315" s="1"/>
      <c r="D315" s="1"/>
      <c r="E315" s="1"/>
      <c r="F315" s="1"/>
      <c r="G315" s="1"/>
      <c r="H315" s="1"/>
      <c r="I315" s="1"/>
      <c r="J315" s="1"/>
      <c r="K315" s="1"/>
      <c r="L315" s="51"/>
      <c r="M315" s="1"/>
      <c r="N315" s="1"/>
      <c r="O315" s="1"/>
      <c r="P315" s="1"/>
      <c r="Q315" s="1"/>
      <c r="R315" s="51"/>
      <c r="S315" s="1"/>
      <c r="T315" s="1"/>
      <c r="U315" s="1"/>
      <c r="V315" s="1"/>
      <c r="W315" s="1"/>
      <c r="X315" s="51"/>
      <c r="Y315" s="1"/>
      <c r="Z315" s="1"/>
      <c r="AA315" s="1"/>
      <c r="AB315" s="1"/>
      <c r="AC315" s="1"/>
      <c r="AD315" s="51"/>
      <c r="AE315" s="51"/>
      <c r="AF315" s="51"/>
      <c r="AG315" s="51"/>
      <c r="AH315" s="1"/>
      <c r="AI315" s="1"/>
      <c r="AJ315" s="1"/>
      <c r="AK315" s="1"/>
      <c r="AM315" s="303"/>
      <c r="AN315" s="301"/>
      <c r="AO315" s="9"/>
      <c r="AP315" s="1"/>
      <c r="AQ315" s="1"/>
      <c r="AS315" s="31"/>
      <c r="AT315" s="13"/>
      <c r="AU315" s="31"/>
      <c r="AV315" s="1"/>
      <c r="AW315" s="1"/>
    </row>
    <row r="316" spans="1:49" ht="16.5" customHeight="1" x14ac:dyDescent="0.2">
      <c r="A316" s="1"/>
      <c r="B316" s="1"/>
      <c r="D316" s="1"/>
      <c r="E316" s="1"/>
      <c r="F316" s="1"/>
      <c r="G316" s="1"/>
      <c r="H316" s="1"/>
      <c r="I316" s="1"/>
      <c r="J316" s="1"/>
      <c r="K316" s="1"/>
      <c r="L316" s="51"/>
      <c r="M316" s="1"/>
      <c r="N316" s="1"/>
      <c r="O316" s="1"/>
      <c r="P316" s="1"/>
      <c r="Q316" s="1"/>
      <c r="R316" s="51"/>
      <c r="S316" s="1"/>
      <c r="T316" s="1"/>
      <c r="U316" s="1"/>
      <c r="V316" s="1"/>
      <c r="W316" s="1"/>
      <c r="X316" s="51"/>
      <c r="Y316" s="1"/>
      <c r="Z316" s="1"/>
      <c r="AA316" s="1"/>
      <c r="AB316" s="1"/>
      <c r="AC316" s="1"/>
      <c r="AD316" s="51"/>
      <c r="AE316" s="51"/>
      <c r="AF316" s="51"/>
      <c r="AG316" s="51"/>
      <c r="AH316" s="1"/>
      <c r="AI316" s="1"/>
      <c r="AJ316" s="1"/>
      <c r="AK316" s="1"/>
      <c r="AM316" s="303"/>
      <c r="AN316" s="301"/>
      <c r="AO316" s="9"/>
      <c r="AP316" s="1"/>
      <c r="AQ316" s="1"/>
      <c r="AS316" s="31"/>
      <c r="AT316" s="13"/>
      <c r="AU316" s="31"/>
      <c r="AV316" s="1"/>
      <c r="AW316" s="1"/>
    </row>
    <row r="317" spans="1:49" ht="16.5" customHeight="1" x14ac:dyDescent="0.2">
      <c r="A317" s="1"/>
      <c r="B317" s="1"/>
      <c r="D317" s="1"/>
      <c r="E317" s="1"/>
      <c r="F317" s="1"/>
      <c r="G317" s="1"/>
      <c r="H317" s="1"/>
      <c r="I317" s="1"/>
      <c r="J317" s="1"/>
      <c r="K317" s="1"/>
      <c r="L317" s="51"/>
      <c r="M317" s="1"/>
      <c r="N317" s="1"/>
      <c r="O317" s="1"/>
      <c r="P317" s="1"/>
      <c r="Q317" s="1"/>
      <c r="R317" s="51"/>
      <c r="S317" s="1"/>
      <c r="T317" s="1"/>
      <c r="U317" s="1"/>
      <c r="V317" s="1"/>
      <c r="W317" s="1"/>
      <c r="X317" s="51"/>
      <c r="Y317" s="1"/>
      <c r="Z317" s="1"/>
      <c r="AA317" s="1"/>
      <c r="AB317" s="1"/>
      <c r="AC317" s="1"/>
      <c r="AD317" s="51"/>
      <c r="AE317" s="51"/>
      <c r="AF317" s="51"/>
      <c r="AG317" s="51"/>
      <c r="AH317" s="1"/>
      <c r="AI317" s="1"/>
      <c r="AJ317" s="1"/>
      <c r="AK317" s="1"/>
      <c r="AM317" s="303"/>
      <c r="AN317" s="301"/>
      <c r="AO317" s="9"/>
      <c r="AP317" s="1"/>
      <c r="AQ317" s="1"/>
      <c r="AS317" s="31"/>
      <c r="AT317" s="13"/>
      <c r="AU317" s="31"/>
      <c r="AV317" s="1"/>
      <c r="AW317" s="1"/>
    </row>
    <row r="318" spans="1:49" ht="16.5" customHeight="1" x14ac:dyDescent="0.2">
      <c r="A318" s="1"/>
      <c r="B318" s="1"/>
      <c r="D318" s="1"/>
      <c r="E318" s="1"/>
      <c r="F318" s="1"/>
      <c r="G318" s="1"/>
      <c r="H318" s="1"/>
      <c r="I318" s="1"/>
      <c r="J318" s="1"/>
      <c r="K318" s="1"/>
      <c r="L318" s="51"/>
      <c r="M318" s="1"/>
      <c r="N318" s="1"/>
      <c r="O318" s="1"/>
      <c r="P318" s="1"/>
      <c r="Q318" s="1"/>
      <c r="R318" s="51"/>
      <c r="S318" s="1"/>
      <c r="T318" s="1"/>
      <c r="U318" s="1"/>
      <c r="V318" s="1"/>
      <c r="W318" s="1"/>
      <c r="X318" s="51"/>
      <c r="Y318" s="1"/>
      <c r="Z318" s="1"/>
      <c r="AA318" s="1"/>
      <c r="AB318" s="1"/>
      <c r="AC318" s="1"/>
      <c r="AD318" s="51"/>
      <c r="AE318" s="51"/>
      <c r="AF318" s="51"/>
      <c r="AG318" s="51"/>
      <c r="AH318" s="1"/>
      <c r="AI318" s="1"/>
      <c r="AJ318" s="1"/>
      <c r="AK318" s="1"/>
      <c r="AM318" s="303"/>
      <c r="AN318" s="301"/>
      <c r="AO318" s="9"/>
      <c r="AP318" s="1"/>
      <c r="AQ318" s="1"/>
      <c r="AS318" s="31"/>
      <c r="AT318" s="13"/>
      <c r="AU318" s="31"/>
      <c r="AV318" s="1"/>
      <c r="AW318" s="1"/>
    </row>
    <row r="319" spans="1:49" ht="16.5" customHeight="1" x14ac:dyDescent="0.2">
      <c r="A319" s="1"/>
      <c r="B319" s="1"/>
      <c r="D319" s="1"/>
      <c r="E319" s="1"/>
      <c r="F319" s="1"/>
      <c r="G319" s="1"/>
      <c r="H319" s="1"/>
      <c r="I319" s="1"/>
      <c r="J319" s="1"/>
      <c r="K319" s="1"/>
      <c r="L319" s="51"/>
      <c r="M319" s="1"/>
      <c r="N319" s="1"/>
      <c r="O319" s="1"/>
      <c r="P319" s="1"/>
      <c r="Q319" s="1"/>
      <c r="R319" s="51"/>
      <c r="S319" s="1"/>
      <c r="T319" s="1"/>
      <c r="U319" s="1"/>
      <c r="V319" s="1"/>
      <c r="W319" s="1"/>
      <c r="X319" s="51"/>
      <c r="Y319" s="1"/>
      <c r="Z319" s="1"/>
      <c r="AA319" s="1"/>
      <c r="AB319" s="1"/>
      <c r="AC319" s="1"/>
      <c r="AD319" s="51"/>
      <c r="AE319" s="51"/>
      <c r="AF319" s="51"/>
      <c r="AG319" s="51"/>
      <c r="AH319" s="1"/>
      <c r="AI319" s="1"/>
      <c r="AJ319" s="1"/>
      <c r="AK319" s="1"/>
      <c r="AM319" s="303"/>
      <c r="AN319" s="301"/>
      <c r="AO319" s="9"/>
      <c r="AP319" s="1"/>
      <c r="AQ319" s="1"/>
      <c r="AS319" s="31"/>
      <c r="AT319" s="13"/>
      <c r="AU319" s="31"/>
      <c r="AV319" s="1"/>
      <c r="AW319" s="1"/>
    </row>
    <row r="320" spans="1:49" ht="16.5" customHeight="1" x14ac:dyDescent="0.2">
      <c r="A320" s="1"/>
      <c r="B320" s="1"/>
      <c r="D320" s="1"/>
      <c r="E320" s="1"/>
      <c r="F320" s="1"/>
      <c r="G320" s="1"/>
      <c r="H320" s="1"/>
      <c r="I320" s="1"/>
      <c r="J320" s="1"/>
      <c r="K320" s="1"/>
      <c r="L320" s="51"/>
      <c r="M320" s="1"/>
      <c r="N320" s="1"/>
      <c r="O320" s="1"/>
      <c r="P320" s="1"/>
      <c r="Q320" s="1"/>
      <c r="R320" s="51"/>
      <c r="S320" s="1"/>
      <c r="T320" s="1"/>
      <c r="U320" s="1"/>
      <c r="V320" s="1"/>
      <c r="W320" s="1"/>
      <c r="X320" s="51"/>
      <c r="Y320" s="1"/>
      <c r="Z320" s="1"/>
      <c r="AA320" s="1"/>
      <c r="AB320" s="1"/>
      <c r="AC320" s="1"/>
      <c r="AD320" s="51"/>
      <c r="AE320" s="51"/>
      <c r="AF320" s="51"/>
      <c r="AG320" s="51"/>
      <c r="AH320" s="1"/>
      <c r="AI320" s="1"/>
      <c r="AJ320" s="1"/>
      <c r="AK320" s="1"/>
      <c r="AM320" s="303"/>
      <c r="AN320" s="301"/>
      <c r="AO320" s="9"/>
      <c r="AP320" s="1"/>
      <c r="AQ320" s="1"/>
      <c r="AS320" s="31"/>
      <c r="AT320" s="13"/>
      <c r="AU320" s="31"/>
      <c r="AV320" s="1"/>
      <c r="AW320" s="1"/>
    </row>
    <row r="321" spans="1:49" ht="16.5" customHeight="1" x14ac:dyDescent="0.2">
      <c r="A321" s="1"/>
      <c r="B321" s="1"/>
      <c r="D321" s="1"/>
      <c r="E321" s="1"/>
      <c r="F321" s="1"/>
      <c r="G321" s="1"/>
      <c r="H321" s="1"/>
      <c r="I321" s="1"/>
      <c r="J321" s="1"/>
      <c r="K321" s="1"/>
      <c r="L321" s="51"/>
      <c r="M321" s="1"/>
      <c r="N321" s="1"/>
      <c r="O321" s="1"/>
      <c r="P321" s="1"/>
      <c r="Q321" s="1"/>
      <c r="R321" s="51"/>
      <c r="S321" s="1"/>
      <c r="T321" s="1"/>
      <c r="U321" s="1"/>
      <c r="V321" s="1"/>
      <c r="W321" s="1"/>
      <c r="X321" s="51"/>
      <c r="Y321" s="1"/>
      <c r="Z321" s="1"/>
      <c r="AA321" s="1"/>
      <c r="AB321" s="1"/>
      <c r="AC321" s="1"/>
      <c r="AD321" s="51"/>
      <c r="AE321" s="51"/>
      <c r="AF321" s="51"/>
      <c r="AG321" s="51"/>
      <c r="AH321" s="1"/>
      <c r="AI321" s="1"/>
      <c r="AJ321" s="1"/>
      <c r="AK321" s="1"/>
      <c r="AM321" s="303"/>
      <c r="AN321" s="301"/>
      <c r="AO321" s="9"/>
      <c r="AP321" s="1"/>
      <c r="AQ321" s="1"/>
      <c r="AS321" s="31"/>
      <c r="AT321" s="13"/>
      <c r="AU321" s="31"/>
      <c r="AV321" s="1"/>
      <c r="AW321" s="1"/>
    </row>
    <row r="322" spans="1:49" ht="16.5" customHeight="1" x14ac:dyDescent="0.2">
      <c r="A322" s="1"/>
      <c r="B322" s="1"/>
      <c r="D322" s="1"/>
      <c r="E322" s="1"/>
      <c r="F322" s="1"/>
      <c r="G322" s="1"/>
      <c r="H322" s="1"/>
      <c r="I322" s="1"/>
      <c r="J322" s="1"/>
      <c r="K322" s="1"/>
      <c r="L322" s="51"/>
      <c r="M322" s="1"/>
      <c r="N322" s="1"/>
      <c r="O322" s="1"/>
      <c r="P322" s="1"/>
      <c r="Q322" s="1"/>
      <c r="R322" s="51"/>
      <c r="S322" s="1"/>
      <c r="T322" s="1"/>
      <c r="U322" s="1"/>
      <c r="V322" s="1"/>
      <c r="W322" s="1"/>
      <c r="X322" s="51"/>
      <c r="Y322" s="1"/>
      <c r="Z322" s="1"/>
      <c r="AA322" s="1"/>
      <c r="AB322" s="1"/>
      <c r="AC322" s="1"/>
      <c r="AD322" s="51"/>
      <c r="AE322" s="51"/>
      <c r="AF322" s="51"/>
      <c r="AG322" s="51"/>
      <c r="AH322" s="1"/>
      <c r="AI322" s="1"/>
      <c r="AJ322" s="1"/>
      <c r="AK322" s="1"/>
      <c r="AM322" s="303"/>
      <c r="AN322" s="301"/>
      <c r="AO322" s="9"/>
      <c r="AP322" s="1"/>
      <c r="AQ322" s="1"/>
      <c r="AS322" s="31"/>
      <c r="AT322" s="13"/>
      <c r="AU322" s="31"/>
      <c r="AV322" s="1"/>
      <c r="AW322" s="1"/>
    </row>
    <row r="323" spans="1:49" ht="16.5" customHeight="1" x14ac:dyDescent="0.2">
      <c r="A323" s="1"/>
      <c r="B323" s="1"/>
      <c r="D323" s="1"/>
      <c r="E323" s="1"/>
      <c r="F323" s="1"/>
      <c r="G323" s="1"/>
      <c r="H323" s="1"/>
      <c r="I323" s="1"/>
      <c r="J323" s="1"/>
      <c r="K323" s="1"/>
      <c r="L323" s="51"/>
      <c r="M323" s="1"/>
      <c r="N323" s="1"/>
      <c r="O323" s="1"/>
      <c r="P323" s="1"/>
      <c r="Q323" s="1"/>
      <c r="R323" s="51"/>
      <c r="S323" s="1"/>
      <c r="T323" s="1"/>
      <c r="U323" s="1"/>
      <c r="V323" s="1"/>
      <c r="W323" s="1"/>
      <c r="X323" s="51"/>
      <c r="Y323" s="1"/>
      <c r="Z323" s="1"/>
      <c r="AA323" s="1"/>
      <c r="AB323" s="1"/>
      <c r="AC323" s="1"/>
      <c r="AD323" s="51"/>
      <c r="AE323" s="51"/>
      <c r="AF323" s="51"/>
      <c r="AG323" s="51"/>
      <c r="AH323" s="1"/>
      <c r="AI323" s="1"/>
      <c r="AJ323" s="1"/>
      <c r="AK323" s="1"/>
      <c r="AM323" s="303"/>
      <c r="AN323" s="301"/>
      <c r="AO323" s="9"/>
      <c r="AP323" s="1"/>
      <c r="AQ323" s="1"/>
      <c r="AS323" s="31"/>
      <c r="AT323" s="13"/>
      <c r="AU323" s="31"/>
      <c r="AV323" s="1"/>
      <c r="AW323" s="1"/>
    </row>
    <row r="324" spans="1:49" ht="16.5" customHeight="1" x14ac:dyDescent="0.2">
      <c r="A324" s="1"/>
      <c r="B324" s="1"/>
      <c r="D324" s="1"/>
      <c r="E324" s="1"/>
      <c r="F324" s="1"/>
      <c r="G324" s="1"/>
      <c r="H324" s="1"/>
      <c r="I324" s="1"/>
      <c r="J324" s="1"/>
      <c r="K324" s="1"/>
      <c r="L324" s="51"/>
      <c r="M324" s="1"/>
      <c r="N324" s="1"/>
      <c r="O324" s="1"/>
      <c r="P324" s="1"/>
      <c r="Q324" s="1"/>
      <c r="R324" s="51"/>
      <c r="S324" s="1"/>
      <c r="T324" s="1"/>
      <c r="U324" s="1"/>
      <c r="V324" s="1"/>
      <c r="W324" s="1"/>
      <c r="X324" s="51"/>
      <c r="Y324" s="1"/>
      <c r="Z324" s="1"/>
      <c r="AA324" s="1"/>
      <c r="AB324" s="1"/>
      <c r="AC324" s="1"/>
      <c r="AD324" s="51"/>
      <c r="AE324" s="51"/>
      <c r="AF324" s="51"/>
      <c r="AG324" s="51"/>
      <c r="AH324" s="1"/>
      <c r="AI324" s="1"/>
      <c r="AJ324" s="1"/>
      <c r="AK324" s="1"/>
      <c r="AM324" s="303"/>
      <c r="AN324" s="301"/>
      <c r="AO324" s="9"/>
      <c r="AP324" s="1"/>
      <c r="AQ324" s="1"/>
      <c r="AS324" s="31"/>
      <c r="AT324" s="13"/>
      <c r="AU324" s="31"/>
      <c r="AV324" s="1"/>
      <c r="AW324" s="1"/>
    </row>
    <row r="325" spans="1:49" ht="16.5" customHeight="1" x14ac:dyDescent="0.2">
      <c r="A325" s="1"/>
      <c r="B325" s="1"/>
      <c r="D325" s="1"/>
      <c r="E325" s="1"/>
      <c r="F325" s="1"/>
      <c r="G325" s="1"/>
      <c r="H325" s="1"/>
      <c r="I325" s="1"/>
      <c r="J325" s="1"/>
      <c r="K325" s="1"/>
      <c r="L325" s="51"/>
      <c r="M325" s="1"/>
      <c r="N325" s="1"/>
      <c r="O325" s="1"/>
      <c r="P325" s="1"/>
      <c r="Q325" s="1"/>
      <c r="R325" s="51"/>
      <c r="S325" s="1"/>
      <c r="T325" s="1"/>
      <c r="U325" s="1"/>
      <c r="V325" s="1"/>
      <c r="W325" s="1"/>
      <c r="X325" s="51"/>
      <c r="Y325" s="1"/>
      <c r="Z325" s="1"/>
      <c r="AA325" s="1"/>
      <c r="AB325" s="1"/>
      <c r="AC325" s="1"/>
      <c r="AD325" s="51"/>
      <c r="AE325" s="51"/>
      <c r="AF325" s="51"/>
      <c r="AG325" s="51"/>
      <c r="AH325" s="1"/>
      <c r="AI325" s="1"/>
      <c r="AJ325" s="1"/>
      <c r="AK325" s="1"/>
      <c r="AM325" s="303"/>
      <c r="AN325" s="301"/>
      <c r="AO325" s="9"/>
      <c r="AP325" s="1"/>
      <c r="AQ325" s="1"/>
      <c r="AS325" s="31"/>
      <c r="AT325" s="13"/>
      <c r="AU325" s="31"/>
      <c r="AV325" s="1"/>
      <c r="AW325" s="1"/>
    </row>
    <row r="326" spans="1:49" ht="16.5" customHeight="1" x14ac:dyDescent="0.2">
      <c r="A326" s="1"/>
      <c r="B326" s="1"/>
      <c r="D326" s="1"/>
      <c r="E326" s="1"/>
      <c r="F326" s="1"/>
      <c r="G326" s="1"/>
      <c r="H326" s="1"/>
      <c r="I326" s="1"/>
      <c r="J326" s="1"/>
      <c r="K326" s="1"/>
      <c r="L326" s="51"/>
      <c r="M326" s="1"/>
      <c r="N326" s="1"/>
      <c r="O326" s="1"/>
      <c r="P326" s="1"/>
      <c r="Q326" s="1"/>
      <c r="R326" s="51"/>
      <c r="S326" s="1"/>
      <c r="T326" s="1"/>
      <c r="U326" s="1"/>
      <c r="V326" s="1"/>
      <c r="W326" s="1"/>
      <c r="X326" s="51"/>
      <c r="Y326" s="1"/>
      <c r="Z326" s="1"/>
      <c r="AA326" s="1"/>
      <c r="AB326" s="1"/>
      <c r="AC326" s="1"/>
      <c r="AD326" s="51"/>
      <c r="AE326" s="51"/>
      <c r="AF326" s="51"/>
      <c r="AG326" s="51"/>
      <c r="AH326" s="1"/>
      <c r="AI326" s="1"/>
      <c r="AJ326" s="1"/>
      <c r="AK326" s="1"/>
      <c r="AM326" s="303"/>
      <c r="AN326" s="301"/>
      <c r="AO326" s="9"/>
      <c r="AP326" s="1"/>
      <c r="AQ326" s="1"/>
      <c r="AS326" s="31"/>
      <c r="AT326" s="13"/>
      <c r="AU326" s="31"/>
      <c r="AV326" s="1"/>
      <c r="AW326" s="1"/>
    </row>
    <row r="327" spans="1:49" ht="16.5" customHeight="1" x14ac:dyDescent="0.2">
      <c r="A327" s="1"/>
      <c r="B327" s="1"/>
      <c r="D327" s="1"/>
      <c r="E327" s="1"/>
      <c r="F327" s="1"/>
      <c r="G327" s="1"/>
      <c r="H327" s="1"/>
      <c r="I327" s="1"/>
      <c r="J327" s="1"/>
      <c r="K327" s="1"/>
      <c r="L327" s="51"/>
      <c r="M327" s="1"/>
      <c r="N327" s="1"/>
      <c r="O327" s="1"/>
      <c r="P327" s="1"/>
      <c r="Q327" s="1"/>
      <c r="R327" s="51"/>
      <c r="S327" s="1"/>
      <c r="T327" s="1"/>
      <c r="U327" s="1"/>
      <c r="V327" s="1"/>
      <c r="W327" s="1"/>
      <c r="X327" s="51"/>
      <c r="Y327" s="1"/>
      <c r="Z327" s="1"/>
      <c r="AA327" s="1"/>
      <c r="AB327" s="1"/>
      <c r="AC327" s="1"/>
      <c r="AD327" s="51"/>
      <c r="AE327" s="51"/>
      <c r="AF327" s="51"/>
      <c r="AG327" s="51"/>
      <c r="AH327" s="1"/>
      <c r="AI327" s="1"/>
      <c r="AJ327" s="1"/>
      <c r="AK327" s="1"/>
      <c r="AM327" s="303"/>
      <c r="AN327" s="301"/>
      <c r="AO327" s="9"/>
      <c r="AP327" s="1"/>
      <c r="AQ327" s="1"/>
      <c r="AS327" s="31"/>
      <c r="AT327" s="13"/>
      <c r="AU327" s="31"/>
      <c r="AV327" s="1"/>
      <c r="AW327" s="1"/>
    </row>
    <row r="328" spans="1:49" ht="16.5" customHeight="1" x14ac:dyDescent="0.2">
      <c r="A328" s="1"/>
      <c r="B328" s="1"/>
      <c r="D328" s="1"/>
      <c r="E328" s="1"/>
      <c r="F328" s="1"/>
      <c r="G328" s="1"/>
      <c r="H328" s="1"/>
      <c r="I328" s="1"/>
      <c r="J328" s="1"/>
      <c r="K328" s="1"/>
      <c r="L328" s="51"/>
      <c r="M328" s="1"/>
      <c r="N328" s="1"/>
      <c r="O328" s="1"/>
      <c r="P328" s="1"/>
      <c r="Q328" s="1"/>
      <c r="R328" s="51"/>
      <c r="S328" s="1"/>
      <c r="T328" s="1"/>
      <c r="U328" s="1"/>
      <c r="V328" s="1"/>
      <c r="W328" s="1"/>
      <c r="X328" s="51"/>
      <c r="Y328" s="1"/>
      <c r="Z328" s="1"/>
      <c r="AA328" s="1"/>
      <c r="AB328" s="1"/>
      <c r="AC328" s="1"/>
      <c r="AD328" s="51"/>
      <c r="AE328" s="51"/>
      <c r="AF328" s="51"/>
      <c r="AG328" s="51"/>
      <c r="AH328" s="1"/>
      <c r="AI328" s="1"/>
      <c r="AJ328" s="1"/>
      <c r="AK328" s="1"/>
      <c r="AM328" s="303"/>
      <c r="AN328" s="301"/>
      <c r="AO328" s="9"/>
      <c r="AP328" s="1"/>
      <c r="AQ328" s="1"/>
      <c r="AS328" s="31"/>
      <c r="AT328" s="13"/>
      <c r="AU328" s="31"/>
      <c r="AV328" s="1"/>
      <c r="AW328" s="1"/>
    </row>
    <row r="329" spans="1:49" ht="16.5" customHeight="1" x14ac:dyDescent="0.2">
      <c r="A329" s="1"/>
      <c r="B329" s="1"/>
      <c r="D329" s="1"/>
      <c r="E329" s="1"/>
      <c r="F329" s="1"/>
      <c r="G329" s="1"/>
      <c r="H329" s="1"/>
      <c r="I329" s="1"/>
      <c r="J329" s="1"/>
      <c r="K329" s="1"/>
      <c r="L329" s="51"/>
      <c r="M329" s="1"/>
      <c r="N329" s="1"/>
      <c r="O329" s="1"/>
      <c r="P329" s="1"/>
      <c r="Q329" s="1"/>
      <c r="R329" s="51"/>
      <c r="S329" s="1"/>
      <c r="T329" s="1"/>
      <c r="U329" s="1"/>
      <c r="V329" s="1"/>
      <c r="W329" s="1"/>
      <c r="X329" s="51"/>
      <c r="Y329" s="1"/>
      <c r="Z329" s="1"/>
      <c r="AA329" s="1"/>
      <c r="AB329" s="1"/>
      <c r="AC329" s="1"/>
      <c r="AD329" s="51"/>
      <c r="AE329" s="51"/>
      <c r="AF329" s="51"/>
      <c r="AG329" s="51"/>
      <c r="AH329" s="1"/>
      <c r="AI329" s="1"/>
      <c r="AJ329" s="1"/>
      <c r="AK329" s="1"/>
      <c r="AM329" s="303"/>
      <c r="AN329" s="301"/>
      <c r="AO329" s="9"/>
      <c r="AP329" s="1"/>
      <c r="AQ329" s="1"/>
      <c r="AS329" s="31"/>
      <c r="AT329" s="13"/>
      <c r="AU329" s="31"/>
      <c r="AV329" s="1"/>
      <c r="AW329" s="1"/>
    </row>
    <row r="330" spans="1:49" ht="16.5" customHeight="1" x14ac:dyDescent="0.2">
      <c r="A330" s="1"/>
      <c r="B330" s="1"/>
      <c r="D330" s="1"/>
      <c r="E330" s="1"/>
      <c r="F330" s="1"/>
      <c r="G330" s="1"/>
      <c r="H330" s="1"/>
      <c r="I330" s="1"/>
      <c r="J330" s="1"/>
      <c r="K330" s="1"/>
      <c r="L330" s="51"/>
      <c r="M330" s="1"/>
      <c r="N330" s="1"/>
      <c r="O330" s="1"/>
      <c r="P330" s="1"/>
      <c r="Q330" s="1"/>
      <c r="R330" s="51"/>
      <c r="S330" s="1"/>
      <c r="T330" s="1"/>
      <c r="U330" s="1"/>
      <c r="V330" s="1"/>
      <c r="W330" s="1"/>
      <c r="X330" s="51"/>
      <c r="Y330" s="1"/>
      <c r="Z330" s="1"/>
      <c r="AA330" s="1"/>
      <c r="AB330" s="1"/>
      <c r="AC330" s="1"/>
      <c r="AD330" s="51"/>
      <c r="AE330" s="51"/>
      <c r="AF330" s="51"/>
      <c r="AG330" s="51"/>
      <c r="AH330" s="1"/>
      <c r="AI330" s="1"/>
      <c r="AJ330" s="1"/>
      <c r="AK330" s="1"/>
      <c r="AM330" s="303"/>
      <c r="AN330" s="301"/>
      <c r="AO330" s="9"/>
      <c r="AP330" s="1"/>
      <c r="AQ330" s="1"/>
      <c r="AS330" s="31"/>
      <c r="AT330" s="13"/>
      <c r="AU330" s="31"/>
      <c r="AV330" s="1"/>
      <c r="AW330" s="1"/>
    </row>
    <row r="331" spans="1:49" ht="16.5" customHeight="1" x14ac:dyDescent="0.2">
      <c r="A331" s="1"/>
      <c r="B331" s="1"/>
      <c r="D331" s="1"/>
      <c r="E331" s="1"/>
      <c r="F331" s="1"/>
      <c r="G331" s="1"/>
      <c r="H331" s="1"/>
      <c r="I331" s="1"/>
      <c r="J331" s="1"/>
      <c r="K331" s="1"/>
      <c r="L331" s="51"/>
      <c r="M331" s="1"/>
      <c r="N331" s="1"/>
      <c r="O331" s="1"/>
      <c r="P331" s="1"/>
      <c r="Q331" s="1"/>
      <c r="R331" s="51"/>
      <c r="S331" s="1"/>
      <c r="T331" s="1"/>
      <c r="U331" s="1"/>
      <c r="V331" s="1"/>
      <c r="W331" s="1"/>
      <c r="X331" s="51"/>
      <c r="Y331" s="1"/>
      <c r="Z331" s="1"/>
      <c r="AA331" s="1"/>
      <c r="AB331" s="1"/>
      <c r="AC331" s="1"/>
      <c r="AD331" s="51"/>
      <c r="AE331" s="51"/>
      <c r="AF331" s="51"/>
      <c r="AG331" s="51"/>
      <c r="AH331" s="1"/>
      <c r="AI331" s="1"/>
      <c r="AJ331" s="1"/>
      <c r="AK331" s="1"/>
      <c r="AM331" s="303"/>
      <c r="AN331" s="301"/>
      <c r="AO331" s="9"/>
      <c r="AP331" s="1"/>
      <c r="AQ331" s="1"/>
      <c r="AS331" s="31"/>
      <c r="AT331" s="13"/>
      <c r="AU331" s="31"/>
      <c r="AV331" s="1"/>
      <c r="AW331" s="1"/>
    </row>
    <row r="332" spans="1:49" ht="16.5" customHeight="1" x14ac:dyDescent="0.2">
      <c r="A332" s="1"/>
      <c r="B332" s="1"/>
      <c r="D332" s="1"/>
      <c r="E332" s="1"/>
      <c r="F332" s="1"/>
      <c r="G332" s="1"/>
      <c r="H332" s="1"/>
      <c r="I332" s="1"/>
      <c r="J332" s="1"/>
      <c r="K332" s="1"/>
      <c r="L332" s="51"/>
      <c r="M332" s="1"/>
      <c r="N332" s="1"/>
      <c r="O332" s="1"/>
      <c r="P332" s="1"/>
      <c r="Q332" s="1"/>
      <c r="R332" s="51"/>
      <c r="S332" s="1"/>
      <c r="T332" s="1"/>
      <c r="U332" s="1"/>
      <c r="V332" s="1"/>
      <c r="W332" s="1"/>
      <c r="X332" s="51"/>
      <c r="Y332" s="1"/>
      <c r="Z332" s="1"/>
      <c r="AA332" s="1"/>
      <c r="AB332" s="1"/>
      <c r="AC332" s="1"/>
      <c r="AD332" s="51"/>
      <c r="AE332" s="51"/>
      <c r="AF332" s="51"/>
      <c r="AG332" s="51"/>
      <c r="AH332" s="1"/>
      <c r="AI332" s="1"/>
      <c r="AJ332" s="1"/>
      <c r="AK332" s="1"/>
      <c r="AM332" s="303"/>
      <c r="AN332" s="301"/>
      <c r="AO332" s="9"/>
      <c r="AP332" s="1"/>
      <c r="AQ332" s="1"/>
      <c r="AS332" s="31"/>
      <c r="AT332" s="13"/>
      <c r="AU332" s="31"/>
      <c r="AV332" s="1"/>
      <c r="AW332" s="1"/>
    </row>
    <row r="333" spans="1:49" ht="16.5" customHeight="1" x14ac:dyDescent="0.2">
      <c r="A333" s="1"/>
      <c r="B333" s="1"/>
      <c r="D333" s="1"/>
      <c r="E333" s="1"/>
      <c r="F333" s="1"/>
      <c r="G333" s="1"/>
      <c r="H333" s="1"/>
      <c r="I333" s="1"/>
      <c r="J333" s="1"/>
      <c r="K333" s="1"/>
      <c r="L333" s="51"/>
      <c r="M333" s="1"/>
      <c r="N333" s="1"/>
      <c r="O333" s="1"/>
      <c r="P333" s="1"/>
      <c r="Q333" s="1"/>
      <c r="R333" s="51"/>
      <c r="S333" s="1"/>
      <c r="T333" s="1"/>
      <c r="U333" s="1"/>
      <c r="V333" s="1"/>
      <c r="W333" s="1"/>
      <c r="X333" s="51"/>
      <c r="Y333" s="1"/>
      <c r="Z333" s="1"/>
      <c r="AA333" s="1"/>
      <c r="AB333" s="1"/>
      <c r="AC333" s="1"/>
      <c r="AD333" s="51"/>
      <c r="AE333" s="51"/>
      <c r="AF333" s="51"/>
      <c r="AG333" s="51"/>
      <c r="AH333" s="1"/>
      <c r="AI333" s="1"/>
      <c r="AJ333" s="1"/>
      <c r="AK333" s="1"/>
      <c r="AM333" s="303"/>
      <c r="AN333" s="301"/>
      <c r="AO333" s="9"/>
      <c r="AP333" s="1"/>
      <c r="AQ333" s="1"/>
      <c r="AS333" s="31"/>
      <c r="AT333" s="13"/>
      <c r="AU333" s="31"/>
      <c r="AV333" s="1"/>
      <c r="AW333" s="1"/>
    </row>
    <row r="334" spans="1:49" ht="16.5" customHeight="1" x14ac:dyDescent="0.2">
      <c r="A334" s="1"/>
      <c r="B334" s="1"/>
      <c r="D334" s="1"/>
      <c r="E334" s="1"/>
      <c r="F334" s="1"/>
      <c r="G334" s="1"/>
      <c r="H334" s="1"/>
      <c r="I334" s="1"/>
      <c r="J334" s="1"/>
      <c r="K334" s="1"/>
      <c r="L334" s="51"/>
      <c r="M334" s="1"/>
      <c r="N334" s="1"/>
      <c r="O334" s="1"/>
      <c r="P334" s="1"/>
      <c r="Q334" s="1"/>
      <c r="R334" s="51"/>
      <c r="S334" s="1"/>
      <c r="T334" s="1"/>
      <c r="U334" s="1"/>
      <c r="V334" s="1"/>
      <c r="W334" s="1"/>
      <c r="X334" s="51"/>
      <c r="Y334" s="1"/>
      <c r="Z334" s="1"/>
      <c r="AA334" s="1"/>
      <c r="AB334" s="1"/>
      <c r="AC334" s="1"/>
      <c r="AD334" s="51"/>
      <c r="AE334" s="51"/>
      <c r="AF334" s="51"/>
      <c r="AG334" s="51"/>
      <c r="AH334" s="1"/>
      <c r="AI334" s="1"/>
      <c r="AJ334" s="1"/>
      <c r="AK334" s="1"/>
      <c r="AM334" s="303"/>
      <c r="AN334" s="301"/>
      <c r="AO334" s="9"/>
      <c r="AP334" s="1"/>
      <c r="AQ334" s="1"/>
      <c r="AS334" s="31"/>
      <c r="AT334" s="13"/>
      <c r="AU334" s="31"/>
      <c r="AV334" s="1"/>
      <c r="AW334" s="1"/>
    </row>
    <row r="335" spans="1:49" ht="16.5" customHeight="1" x14ac:dyDescent="0.2">
      <c r="A335" s="1"/>
      <c r="B335" s="1"/>
      <c r="D335" s="1"/>
      <c r="E335" s="1"/>
      <c r="F335" s="1"/>
      <c r="G335" s="1"/>
      <c r="H335" s="1"/>
      <c r="I335" s="1"/>
      <c r="J335" s="1"/>
      <c r="K335" s="1"/>
      <c r="L335" s="51"/>
      <c r="M335" s="1"/>
      <c r="N335" s="1"/>
      <c r="O335" s="1"/>
      <c r="P335" s="1"/>
      <c r="Q335" s="1"/>
      <c r="R335" s="51"/>
      <c r="S335" s="1"/>
      <c r="T335" s="1"/>
      <c r="U335" s="1"/>
      <c r="V335" s="1"/>
      <c r="W335" s="1"/>
      <c r="X335" s="51"/>
      <c r="Y335" s="1"/>
      <c r="Z335" s="1"/>
      <c r="AA335" s="1"/>
      <c r="AB335" s="1"/>
      <c r="AC335" s="1"/>
      <c r="AD335" s="51"/>
      <c r="AE335" s="51"/>
      <c r="AF335" s="51"/>
      <c r="AG335" s="51"/>
      <c r="AH335" s="1"/>
      <c r="AI335" s="1"/>
      <c r="AJ335" s="1"/>
      <c r="AK335" s="1"/>
      <c r="AM335" s="303"/>
      <c r="AN335" s="301"/>
      <c r="AO335" s="9"/>
      <c r="AP335" s="1"/>
      <c r="AQ335" s="1"/>
      <c r="AS335" s="31"/>
      <c r="AT335" s="13"/>
      <c r="AU335" s="31"/>
      <c r="AV335" s="1"/>
      <c r="AW335" s="1"/>
    </row>
    <row r="336" spans="1:49" ht="16.5" customHeight="1" x14ac:dyDescent="0.2">
      <c r="A336" s="1"/>
      <c r="B336" s="1"/>
      <c r="D336" s="1"/>
      <c r="E336" s="1"/>
      <c r="F336" s="1"/>
      <c r="G336" s="1"/>
      <c r="H336" s="1"/>
      <c r="I336" s="1"/>
      <c r="J336" s="1"/>
      <c r="K336" s="1"/>
      <c r="L336" s="51"/>
      <c r="M336" s="1"/>
      <c r="N336" s="1"/>
      <c r="O336" s="1"/>
      <c r="P336" s="1"/>
      <c r="Q336" s="1"/>
      <c r="R336" s="51"/>
      <c r="S336" s="1"/>
      <c r="T336" s="1"/>
      <c r="U336" s="1"/>
      <c r="V336" s="1"/>
      <c r="W336" s="1"/>
      <c r="X336" s="51"/>
      <c r="Y336" s="1"/>
      <c r="Z336" s="1"/>
      <c r="AA336" s="1"/>
      <c r="AB336" s="1"/>
      <c r="AC336" s="1"/>
      <c r="AD336" s="51"/>
      <c r="AE336" s="51"/>
      <c r="AF336" s="51"/>
      <c r="AG336" s="51"/>
      <c r="AH336" s="1"/>
      <c r="AI336" s="1"/>
      <c r="AJ336" s="1"/>
      <c r="AK336" s="1"/>
      <c r="AM336" s="303"/>
      <c r="AN336" s="301"/>
      <c r="AO336" s="9"/>
      <c r="AP336" s="1"/>
      <c r="AQ336" s="1"/>
      <c r="AS336" s="31"/>
      <c r="AT336" s="13"/>
      <c r="AU336" s="31"/>
      <c r="AV336" s="1"/>
      <c r="AW336" s="1"/>
    </row>
  </sheetData>
  <mergeCells count="256">
    <mergeCell ref="AQ130:AV132"/>
    <mergeCell ref="AU88:AU93"/>
    <mergeCell ref="AV88:AV93"/>
    <mergeCell ref="AT88:AT93"/>
    <mergeCell ref="AV100:AV105"/>
    <mergeCell ref="AT100:AT105"/>
    <mergeCell ref="AU100:AU105"/>
    <mergeCell ref="C70:C75"/>
    <mergeCell ref="D70:D75"/>
    <mergeCell ref="E70:E75"/>
    <mergeCell ref="F70:F75"/>
    <mergeCell ref="D94:D99"/>
    <mergeCell ref="E94:E99"/>
    <mergeCell ref="F94:F99"/>
    <mergeCell ref="AT76:AT81"/>
    <mergeCell ref="AU76:AU81"/>
    <mergeCell ref="AV76:AV81"/>
    <mergeCell ref="AV82:AV87"/>
    <mergeCell ref="AT82:AT87"/>
    <mergeCell ref="AU82:AU87"/>
    <mergeCell ref="AT40:AT45"/>
    <mergeCell ref="AT46:AT51"/>
    <mergeCell ref="AU40:AU45"/>
    <mergeCell ref="AV40:AV45"/>
    <mergeCell ref="AU46:AU51"/>
    <mergeCell ref="AV46:AV51"/>
    <mergeCell ref="AU52:AU57"/>
    <mergeCell ref="AV52:AV57"/>
    <mergeCell ref="AR58:AR63"/>
    <mergeCell ref="AS58:AS63"/>
    <mergeCell ref="AT58:AT63"/>
    <mergeCell ref="AU58:AU63"/>
    <mergeCell ref="AV58:AV63"/>
    <mergeCell ref="AS40:AS45"/>
    <mergeCell ref="AR40:AR45"/>
    <mergeCell ref="AR46:AR51"/>
    <mergeCell ref="AS46:AS51"/>
    <mergeCell ref="AT52:AT57"/>
    <mergeCell ref="F52:F57"/>
    <mergeCell ref="F82:F87"/>
    <mergeCell ref="D88:D93"/>
    <mergeCell ref="E88:E93"/>
    <mergeCell ref="F88:F93"/>
    <mergeCell ref="AR76:AR81"/>
    <mergeCell ref="AS76:AS81"/>
    <mergeCell ref="AR88:AR93"/>
    <mergeCell ref="AS82:AS87"/>
    <mergeCell ref="AR82:AR87"/>
    <mergeCell ref="AS88:AS93"/>
    <mergeCell ref="F58:F63"/>
    <mergeCell ref="AS52:AS57"/>
    <mergeCell ref="AR52:AR57"/>
    <mergeCell ref="F40:F45"/>
    <mergeCell ref="F100:F105"/>
    <mergeCell ref="F106:F111"/>
    <mergeCell ref="E76:E81"/>
    <mergeCell ref="D82:D87"/>
    <mergeCell ref="E82:E87"/>
    <mergeCell ref="A100:A105"/>
    <mergeCell ref="B100:B105"/>
    <mergeCell ref="C100:C105"/>
    <mergeCell ref="D100:D105"/>
    <mergeCell ref="E100:E105"/>
    <mergeCell ref="A106:A111"/>
    <mergeCell ref="F76:F81"/>
    <mergeCell ref="A88:A93"/>
    <mergeCell ref="B76:B81"/>
    <mergeCell ref="A94:A99"/>
    <mergeCell ref="B94:B99"/>
    <mergeCell ref="C94:C99"/>
    <mergeCell ref="D76:D81"/>
    <mergeCell ref="A46:A51"/>
    <mergeCell ref="F46:F51"/>
    <mergeCell ref="A58:A63"/>
    <mergeCell ref="B46:B51"/>
    <mergeCell ref="C46:C51"/>
    <mergeCell ref="I136:L136"/>
    <mergeCell ref="M136:O136"/>
    <mergeCell ref="A130:F132"/>
    <mergeCell ref="D124:D129"/>
    <mergeCell ref="E124:E129"/>
    <mergeCell ref="F124:F129"/>
    <mergeCell ref="D106:D111"/>
    <mergeCell ref="E106:E111"/>
    <mergeCell ref="D112:D117"/>
    <mergeCell ref="E112:E117"/>
    <mergeCell ref="A112:A117"/>
    <mergeCell ref="B112:B117"/>
    <mergeCell ref="C112:C117"/>
    <mergeCell ref="B118:B123"/>
    <mergeCell ref="A124:A129"/>
    <mergeCell ref="B124:B129"/>
    <mergeCell ref="C124:C129"/>
    <mergeCell ref="D118:D123"/>
    <mergeCell ref="E118:E123"/>
    <mergeCell ref="F118:F123"/>
    <mergeCell ref="C118:C123"/>
    <mergeCell ref="A118:A123"/>
    <mergeCell ref="F112:F117"/>
    <mergeCell ref="AR124:AR129"/>
    <mergeCell ref="AS124:AS129"/>
    <mergeCell ref="AT124:AT129"/>
    <mergeCell ref="AU124:AU129"/>
    <mergeCell ref="AV124:AV129"/>
    <mergeCell ref="I135:L135"/>
    <mergeCell ref="M135:O135"/>
    <mergeCell ref="A64:A69"/>
    <mergeCell ref="B64:B69"/>
    <mergeCell ref="C64:C69"/>
    <mergeCell ref="D64:D69"/>
    <mergeCell ref="E64:E69"/>
    <mergeCell ref="F64:F69"/>
    <mergeCell ref="B106:B111"/>
    <mergeCell ref="C106:C111"/>
    <mergeCell ref="C76:C81"/>
    <mergeCell ref="A82:A87"/>
    <mergeCell ref="B82:B87"/>
    <mergeCell ref="C82:C87"/>
    <mergeCell ref="B88:B93"/>
    <mergeCell ref="C88:C93"/>
    <mergeCell ref="A70:A75"/>
    <mergeCell ref="B70:B75"/>
    <mergeCell ref="A76:A81"/>
    <mergeCell ref="A52:A57"/>
    <mergeCell ref="B52:B57"/>
    <mergeCell ref="C52:C57"/>
    <mergeCell ref="B58:B63"/>
    <mergeCell ref="C58:C63"/>
    <mergeCell ref="D58:D63"/>
    <mergeCell ref="E58:E63"/>
    <mergeCell ref="D46:D51"/>
    <mergeCell ref="E46:E51"/>
    <mergeCell ref="D52:D57"/>
    <mergeCell ref="E52:E57"/>
    <mergeCell ref="A40:A45"/>
    <mergeCell ref="B40:B45"/>
    <mergeCell ref="C40:C45"/>
    <mergeCell ref="D40:D45"/>
    <mergeCell ref="E40:E45"/>
    <mergeCell ref="A10:A15"/>
    <mergeCell ref="A16:A21"/>
    <mergeCell ref="B16:B21"/>
    <mergeCell ref="C16:C21"/>
    <mergeCell ref="B34:B39"/>
    <mergeCell ref="C34:C39"/>
    <mergeCell ref="D16:D21"/>
    <mergeCell ref="E16:E21"/>
    <mergeCell ref="A28:A33"/>
    <mergeCell ref="A34:A39"/>
    <mergeCell ref="A22:A27"/>
    <mergeCell ref="D34:D39"/>
    <mergeCell ref="E34:E39"/>
    <mergeCell ref="F34:F39"/>
    <mergeCell ref="B10:B15"/>
    <mergeCell ref="C10:C15"/>
    <mergeCell ref="D10:D15"/>
    <mergeCell ref="E10:E15"/>
    <mergeCell ref="F10:F15"/>
    <mergeCell ref="F16:F21"/>
    <mergeCell ref="AV28:AV33"/>
    <mergeCell ref="B28:B33"/>
    <mergeCell ref="C28:C33"/>
    <mergeCell ref="D28:D33"/>
    <mergeCell ref="E28:E33"/>
    <mergeCell ref="F28:F33"/>
    <mergeCell ref="AU16:AU21"/>
    <mergeCell ref="AV16:AV21"/>
    <mergeCell ref="AV22:AV27"/>
    <mergeCell ref="B22:B27"/>
    <mergeCell ref="C22:C27"/>
    <mergeCell ref="D22:D27"/>
    <mergeCell ref="E22:E27"/>
    <mergeCell ref="AS22:AS27"/>
    <mergeCell ref="AR16:AR21"/>
    <mergeCell ref="AS16:AS21"/>
    <mergeCell ref="AT16:AT21"/>
    <mergeCell ref="F22:F27"/>
    <mergeCell ref="A1:E3"/>
    <mergeCell ref="F1:AV1"/>
    <mergeCell ref="F2:AV2"/>
    <mergeCell ref="F3:AM3"/>
    <mergeCell ref="AN3:AV3"/>
    <mergeCell ref="A4:P4"/>
    <mergeCell ref="Q4:AV4"/>
    <mergeCell ref="AP7:AP9"/>
    <mergeCell ref="AQ7:AQ9"/>
    <mergeCell ref="M8:R8"/>
    <mergeCell ref="S8:X8"/>
    <mergeCell ref="Y8:AD8"/>
    <mergeCell ref="AE8:AK8"/>
    <mergeCell ref="G7:G9"/>
    <mergeCell ref="I8:L8"/>
    <mergeCell ref="H7:H9"/>
    <mergeCell ref="I7:AK7"/>
    <mergeCell ref="AL7:AO7"/>
    <mergeCell ref="A5:P5"/>
    <mergeCell ref="Q5:AV5"/>
    <mergeCell ref="A7:A9"/>
    <mergeCell ref="B7:D8"/>
    <mergeCell ref="E7:E9"/>
    <mergeCell ref="F7:F9"/>
    <mergeCell ref="AV7:AV9"/>
    <mergeCell ref="AL8:AO8"/>
    <mergeCell ref="AT7:AT9"/>
    <mergeCell ref="AU7:AU9"/>
    <mergeCell ref="AR7:AR9"/>
    <mergeCell ref="AS7:AS9"/>
    <mergeCell ref="AR10:AR15"/>
    <mergeCell ref="AV10:AV15"/>
    <mergeCell ref="AS10:AS15"/>
    <mergeCell ref="AT10:AT15"/>
    <mergeCell ref="AU10:AU15"/>
    <mergeCell ref="AS34:AS39"/>
    <mergeCell ref="AR34:AR39"/>
    <mergeCell ref="AT34:AT39"/>
    <mergeCell ref="AR28:AR33"/>
    <mergeCell ref="AS28:AS33"/>
    <mergeCell ref="AT28:AT33"/>
    <mergeCell ref="AR22:AR27"/>
    <mergeCell ref="AT22:AT27"/>
    <mergeCell ref="AU34:AU39"/>
    <mergeCell ref="AU22:AU27"/>
    <mergeCell ref="AU28:AU33"/>
    <mergeCell ref="AV34:AV39"/>
    <mergeCell ref="AU112:AU117"/>
    <mergeCell ref="AV112:AV117"/>
    <mergeCell ref="AU118:AU123"/>
    <mergeCell ref="AV118:AV123"/>
    <mergeCell ref="AR94:AR99"/>
    <mergeCell ref="AS94:AS99"/>
    <mergeCell ref="AT94:AT99"/>
    <mergeCell ref="AU94:AU99"/>
    <mergeCell ref="AV94:AV99"/>
    <mergeCell ref="AS106:AS111"/>
    <mergeCell ref="AV106:AV111"/>
    <mergeCell ref="AR106:AR111"/>
    <mergeCell ref="AT106:AT111"/>
    <mergeCell ref="AU106:AU111"/>
    <mergeCell ref="AR112:AR117"/>
    <mergeCell ref="AS112:AS117"/>
    <mergeCell ref="AT112:AT117"/>
    <mergeCell ref="AR118:AR123"/>
    <mergeCell ref="AS118:AS123"/>
    <mergeCell ref="AT118:AT123"/>
    <mergeCell ref="AS100:AS105"/>
    <mergeCell ref="AR100:AR105"/>
    <mergeCell ref="AU64:AU69"/>
    <mergeCell ref="AV64:AV69"/>
    <mergeCell ref="AR64:AR69"/>
    <mergeCell ref="AS64:AS69"/>
    <mergeCell ref="AR70:AR75"/>
    <mergeCell ref="AS70:AS75"/>
    <mergeCell ref="AT70:AT75"/>
    <mergeCell ref="AU70:AU75"/>
    <mergeCell ref="AV70:AV75"/>
    <mergeCell ref="AT64:AT69"/>
  </mergeCells>
  <printOptions horizontalCentered="1" verticalCentered="1"/>
  <pageMargins left="0" right="0" top="0" bottom="0.35433070866141736" header="0" footer="0"/>
  <pageSetup scale="5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45"/>
  <sheetViews>
    <sheetView showGridLines="0" topLeftCell="A127" zoomScale="90" zoomScaleNormal="90" workbookViewId="0">
      <pane xSplit="1" topLeftCell="B1" activePane="topRight" state="frozen"/>
      <selection activeCell="A7" sqref="A7"/>
      <selection pane="topRight" activeCell="V140" sqref="V140"/>
    </sheetView>
  </sheetViews>
  <sheetFormatPr baseColWidth="10" defaultColWidth="14.42578125" defaultRowHeight="19.5" customHeight="1" x14ac:dyDescent="0.25"/>
  <cols>
    <col min="1" max="1" width="7.85546875" customWidth="1"/>
    <col min="2" max="2" width="10.5703125" customWidth="1"/>
    <col min="3" max="3" width="19" customWidth="1"/>
    <col min="4" max="5" width="7.28515625" customWidth="1"/>
    <col min="6" max="6" width="11.42578125" customWidth="1"/>
    <col min="7" max="11" width="7.7109375" style="347" customWidth="1"/>
    <col min="12" max="18" width="4.7109375" style="337" customWidth="1"/>
    <col min="19" max="19" width="7.7109375" style="347" customWidth="1"/>
    <col min="20" max="20" width="9.85546875" customWidth="1"/>
    <col min="21" max="21" width="11.85546875" customWidth="1"/>
    <col min="22" max="22" width="42.5703125" style="288" customWidth="1"/>
    <col min="23" max="23" width="11.42578125" customWidth="1"/>
    <col min="24" max="24" width="11.42578125" style="318" customWidth="1"/>
    <col min="25" max="30" width="11.42578125" customWidth="1"/>
  </cols>
  <sheetData>
    <row r="1" spans="1:30" ht="19.5" customHeight="1" x14ac:dyDescent="0.25">
      <c r="A1" s="918"/>
      <c r="B1" s="919"/>
      <c r="C1" s="919"/>
      <c r="D1" s="924" t="s">
        <v>0</v>
      </c>
      <c r="E1" s="925"/>
      <c r="F1" s="925"/>
      <c r="G1" s="925"/>
      <c r="H1" s="925"/>
      <c r="I1" s="925"/>
      <c r="J1" s="925"/>
      <c r="K1" s="925"/>
      <c r="L1" s="925"/>
      <c r="M1" s="925"/>
      <c r="N1" s="925"/>
      <c r="O1" s="925"/>
      <c r="P1" s="925"/>
      <c r="Q1" s="925"/>
      <c r="R1" s="925"/>
      <c r="S1" s="925"/>
      <c r="T1" s="925"/>
      <c r="U1" s="925"/>
      <c r="V1" s="926"/>
      <c r="W1" s="14"/>
      <c r="X1" s="315"/>
      <c r="Y1" s="14"/>
      <c r="Z1" s="14"/>
      <c r="AA1" s="14"/>
      <c r="AB1" s="14"/>
      <c r="AC1" s="14"/>
      <c r="AD1" s="14"/>
    </row>
    <row r="2" spans="1:30" ht="19.5" customHeight="1" x14ac:dyDescent="0.25">
      <c r="A2" s="920"/>
      <c r="B2" s="921"/>
      <c r="C2" s="921"/>
      <c r="D2" s="927" t="s">
        <v>110</v>
      </c>
      <c r="E2" s="928"/>
      <c r="F2" s="928"/>
      <c r="G2" s="928"/>
      <c r="H2" s="928"/>
      <c r="I2" s="928"/>
      <c r="J2" s="928"/>
      <c r="K2" s="928"/>
      <c r="L2" s="928"/>
      <c r="M2" s="928"/>
      <c r="N2" s="928"/>
      <c r="O2" s="928"/>
      <c r="P2" s="928"/>
      <c r="Q2" s="928"/>
      <c r="R2" s="928"/>
      <c r="S2" s="928"/>
      <c r="T2" s="928"/>
      <c r="U2" s="928"/>
      <c r="V2" s="929"/>
      <c r="W2" s="14"/>
      <c r="X2" s="315"/>
      <c r="Y2" s="14"/>
      <c r="Z2" s="14"/>
      <c r="AA2" s="14"/>
      <c r="AB2" s="14"/>
      <c r="AC2" s="14"/>
      <c r="AD2" s="14"/>
    </row>
    <row r="3" spans="1:30" ht="19.5" customHeight="1" thickBot="1" x14ac:dyDescent="0.3">
      <c r="A3" s="922"/>
      <c r="B3" s="923"/>
      <c r="C3" s="923"/>
      <c r="D3" s="930" t="s">
        <v>2</v>
      </c>
      <c r="E3" s="931"/>
      <c r="F3" s="931"/>
      <c r="G3" s="931"/>
      <c r="H3" s="931"/>
      <c r="I3" s="931"/>
      <c r="J3" s="931"/>
      <c r="K3" s="931"/>
      <c r="L3" s="931"/>
      <c r="M3" s="931"/>
      <c r="N3" s="931"/>
      <c r="O3" s="931"/>
      <c r="P3" s="931"/>
      <c r="Q3" s="931"/>
      <c r="R3" s="931"/>
      <c r="S3" s="931"/>
      <c r="T3" s="931"/>
      <c r="U3" s="932"/>
      <c r="V3" s="364" t="s">
        <v>3</v>
      </c>
      <c r="W3" s="14"/>
      <c r="X3" s="315"/>
      <c r="Y3" s="14"/>
      <c r="Z3" s="14"/>
      <c r="AA3" s="14"/>
      <c r="AB3" s="14"/>
      <c r="AC3" s="14"/>
      <c r="AD3" s="14"/>
    </row>
    <row r="4" spans="1:30" ht="19.5" customHeight="1" thickBot="1" x14ac:dyDescent="0.3">
      <c r="A4" s="933" t="s">
        <v>4</v>
      </c>
      <c r="B4" s="925"/>
      <c r="C4" s="925"/>
      <c r="D4" s="934" t="s">
        <v>5</v>
      </c>
      <c r="E4" s="935"/>
      <c r="F4" s="935"/>
      <c r="G4" s="935"/>
      <c r="H4" s="935"/>
      <c r="I4" s="935"/>
      <c r="J4" s="935"/>
      <c r="K4" s="935"/>
      <c r="L4" s="935"/>
      <c r="M4" s="935"/>
      <c r="N4" s="935"/>
      <c r="O4" s="935"/>
      <c r="P4" s="935"/>
      <c r="Q4" s="935"/>
      <c r="R4" s="935"/>
      <c r="S4" s="935"/>
      <c r="T4" s="935"/>
      <c r="U4" s="935"/>
      <c r="V4" s="936"/>
      <c r="W4" s="14"/>
      <c r="X4" s="315"/>
      <c r="Y4" s="14"/>
      <c r="Z4" s="14"/>
      <c r="AA4" s="14"/>
      <c r="AB4" s="14"/>
      <c r="AC4" s="14"/>
      <c r="AD4" s="14"/>
    </row>
    <row r="5" spans="1:30" ht="19.5" customHeight="1" thickBot="1" x14ac:dyDescent="0.3">
      <c r="A5" s="938" t="s">
        <v>6</v>
      </c>
      <c r="B5" s="931"/>
      <c r="C5" s="931"/>
      <c r="D5" s="934" t="s">
        <v>7</v>
      </c>
      <c r="E5" s="935"/>
      <c r="F5" s="935"/>
      <c r="G5" s="935"/>
      <c r="H5" s="935"/>
      <c r="I5" s="935"/>
      <c r="J5" s="935"/>
      <c r="K5" s="935"/>
      <c r="L5" s="935"/>
      <c r="M5" s="935"/>
      <c r="N5" s="935"/>
      <c r="O5" s="935"/>
      <c r="P5" s="935"/>
      <c r="Q5" s="935"/>
      <c r="R5" s="935"/>
      <c r="S5" s="935"/>
      <c r="T5" s="935"/>
      <c r="U5" s="935"/>
      <c r="V5" s="936"/>
      <c r="W5" s="14"/>
      <c r="X5" s="315"/>
      <c r="Y5" s="14"/>
      <c r="Z5" s="14"/>
      <c r="AA5" s="14"/>
      <c r="AB5" s="14"/>
      <c r="AC5" s="14"/>
      <c r="AD5" s="14"/>
    </row>
    <row r="6" spans="1:30" ht="19.5" customHeight="1" x14ac:dyDescent="0.25">
      <c r="A6" s="939" t="s">
        <v>8</v>
      </c>
      <c r="B6" s="937" t="s">
        <v>114</v>
      </c>
      <c r="C6" s="937" t="s">
        <v>115</v>
      </c>
      <c r="D6" s="910" t="s">
        <v>116</v>
      </c>
      <c r="E6" s="1191"/>
      <c r="F6" s="910" t="s">
        <v>597</v>
      </c>
      <c r="G6" s="1192"/>
      <c r="H6" s="1192"/>
      <c r="I6" s="1192"/>
      <c r="J6" s="1192"/>
      <c r="K6" s="1192"/>
      <c r="L6" s="1192"/>
      <c r="M6" s="1192"/>
      <c r="N6" s="1192"/>
      <c r="O6" s="1192"/>
      <c r="P6" s="1192"/>
      <c r="Q6" s="1192"/>
      <c r="R6" s="1192"/>
      <c r="S6" s="1191"/>
      <c r="T6" s="910" t="s">
        <v>117</v>
      </c>
      <c r="U6" s="1191"/>
      <c r="V6" s="1193" t="s">
        <v>686</v>
      </c>
      <c r="W6" s="15"/>
      <c r="X6" s="316"/>
      <c r="Y6" s="15"/>
      <c r="Z6" s="15"/>
      <c r="AA6" s="15"/>
      <c r="AB6" s="15"/>
      <c r="AC6" s="15"/>
      <c r="AD6" s="15"/>
    </row>
    <row r="7" spans="1:30" ht="45" customHeight="1" thickBot="1" x14ac:dyDescent="0.3">
      <c r="A7" s="1194"/>
      <c r="B7" s="1195"/>
      <c r="C7" s="1195"/>
      <c r="D7" s="16" t="s">
        <v>119</v>
      </c>
      <c r="E7" s="16" t="s">
        <v>122</v>
      </c>
      <c r="F7" s="16" t="s">
        <v>123</v>
      </c>
      <c r="G7" s="343" t="s">
        <v>124</v>
      </c>
      <c r="H7" s="343" t="s">
        <v>125</v>
      </c>
      <c r="I7" s="343" t="s">
        <v>126</v>
      </c>
      <c r="J7" s="343" t="s">
        <v>127</v>
      </c>
      <c r="K7" s="343" t="s">
        <v>128</v>
      </c>
      <c r="L7" s="319" t="s">
        <v>129</v>
      </c>
      <c r="M7" s="319" t="s">
        <v>130</v>
      </c>
      <c r="N7" s="319" t="s">
        <v>131</v>
      </c>
      <c r="O7" s="319" t="s">
        <v>132</v>
      </c>
      <c r="P7" s="319" t="s">
        <v>133</v>
      </c>
      <c r="Q7" s="319" t="s">
        <v>134</v>
      </c>
      <c r="R7" s="319" t="s">
        <v>135</v>
      </c>
      <c r="S7" s="356" t="s">
        <v>136</v>
      </c>
      <c r="T7" s="17" t="s">
        <v>137</v>
      </c>
      <c r="U7" s="116" t="s">
        <v>138</v>
      </c>
      <c r="V7" s="1196"/>
      <c r="W7" s="568"/>
      <c r="X7" s="569"/>
      <c r="Y7" s="568"/>
      <c r="Z7" s="15"/>
      <c r="AA7" s="15"/>
      <c r="AB7" s="15"/>
      <c r="AC7" s="15"/>
      <c r="AD7" s="15"/>
    </row>
    <row r="8" spans="1:30" ht="19.5" customHeight="1" thickBot="1" x14ac:dyDescent="0.3">
      <c r="A8" s="902" t="s">
        <v>41</v>
      </c>
      <c r="B8" s="940" t="s">
        <v>139</v>
      </c>
      <c r="C8" s="883" t="s">
        <v>305</v>
      </c>
      <c r="D8" s="875" t="s">
        <v>140</v>
      </c>
      <c r="E8" s="875" t="s">
        <v>140</v>
      </c>
      <c r="F8" s="113" t="s">
        <v>141</v>
      </c>
      <c r="G8" s="572"/>
      <c r="H8" s="572">
        <v>0.1</v>
      </c>
      <c r="I8" s="570"/>
      <c r="J8" s="570">
        <v>0.4</v>
      </c>
      <c r="K8" s="571">
        <v>0.5</v>
      </c>
      <c r="L8" s="574"/>
      <c r="M8" s="322"/>
      <c r="N8" s="322"/>
      <c r="O8" s="322"/>
      <c r="P8" s="322"/>
      <c r="Q8" s="322"/>
      <c r="R8" s="322"/>
      <c r="S8" s="357">
        <f>G8+H8+I8+J8+L8+K8+M8+N8+O8+P8+Q8+R8</f>
        <v>1</v>
      </c>
      <c r="T8" s="911">
        <f>U8++U10+U12</f>
        <v>0.03</v>
      </c>
      <c r="U8" s="881">
        <v>0.01</v>
      </c>
      <c r="V8" s="868" t="s">
        <v>546</v>
      </c>
      <c r="W8" s="912"/>
      <c r="X8" s="569"/>
      <c r="Y8" s="568"/>
      <c r="Z8" s="15"/>
      <c r="AA8" s="15"/>
      <c r="AB8" s="15"/>
      <c r="AC8" s="15"/>
      <c r="AD8" s="15"/>
    </row>
    <row r="9" spans="1:30" ht="19.5" customHeight="1" thickBot="1" x14ac:dyDescent="0.3">
      <c r="A9" s="903"/>
      <c r="B9" s="941"/>
      <c r="C9" s="884"/>
      <c r="D9" s="876"/>
      <c r="E9" s="878"/>
      <c r="F9" s="357" t="s">
        <v>147</v>
      </c>
      <c r="G9" s="573"/>
      <c r="H9" s="573">
        <v>0.05</v>
      </c>
      <c r="I9" s="557"/>
      <c r="J9" s="350">
        <v>0.05</v>
      </c>
      <c r="K9" s="348">
        <v>0.55000000000000004</v>
      </c>
      <c r="L9" s="320"/>
      <c r="M9" s="321"/>
      <c r="N9" s="321"/>
      <c r="O9" s="321"/>
      <c r="P9" s="322"/>
      <c r="Q9" s="322"/>
      <c r="R9" s="322"/>
      <c r="S9" s="358">
        <f t="shared" ref="S9:S71" si="0">G9+H9+I9+J9+L9+K9+M9+N9+O9+P9+Q9+R9</f>
        <v>0.65</v>
      </c>
      <c r="T9" s="880"/>
      <c r="U9" s="882"/>
      <c r="V9" s="869"/>
      <c r="W9" s="913"/>
      <c r="X9" s="569"/>
      <c r="Y9" s="568"/>
      <c r="Z9" s="15"/>
      <c r="AA9" s="15"/>
      <c r="AB9" s="15"/>
      <c r="AC9" s="15"/>
      <c r="AD9" s="15"/>
    </row>
    <row r="10" spans="1:30" ht="19.5" customHeight="1" x14ac:dyDescent="0.25">
      <c r="A10" s="903"/>
      <c r="B10" s="941"/>
      <c r="C10" s="883" t="s">
        <v>306</v>
      </c>
      <c r="D10" s="875" t="s">
        <v>140</v>
      </c>
      <c r="E10" s="877" t="s">
        <v>140</v>
      </c>
      <c r="F10" s="358" t="s">
        <v>141</v>
      </c>
      <c r="G10" s="557"/>
      <c r="H10" s="557">
        <v>0.1</v>
      </c>
      <c r="I10" s="557"/>
      <c r="J10" s="557">
        <v>0.4</v>
      </c>
      <c r="K10" s="558">
        <v>0.5</v>
      </c>
      <c r="L10" s="326"/>
      <c r="M10" s="322"/>
      <c r="N10" s="322"/>
      <c r="O10" s="322"/>
      <c r="P10" s="322"/>
      <c r="Q10" s="322"/>
      <c r="R10" s="322"/>
      <c r="S10" s="357">
        <f t="shared" si="0"/>
        <v>1</v>
      </c>
      <c r="T10" s="880"/>
      <c r="U10" s="881">
        <v>0.01</v>
      </c>
      <c r="V10" s="868" t="s">
        <v>547</v>
      </c>
      <c r="W10" s="912"/>
      <c r="X10" s="569"/>
      <c r="Y10" s="568"/>
      <c r="Z10" s="15"/>
      <c r="AA10" s="15"/>
      <c r="AB10" s="15"/>
      <c r="AC10" s="15"/>
      <c r="AD10" s="15"/>
    </row>
    <row r="11" spans="1:30" ht="19.5" customHeight="1" thickBot="1" x14ac:dyDescent="0.3">
      <c r="A11" s="903"/>
      <c r="B11" s="941"/>
      <c r="C11" s="884"/>
      <c r="D11" s="876"/>
      <c r="E11" s="878"/>
      <c r="F11" s="114" t="s">
        <v>147</v>
      </c>
      <c r="G11" s="557"/>
      <c r="H11" s="557">
        <v>0.05</v>
      </c>
      <c r="I11" s="557"/>
      <c r="J11" s="350">
        <v>0.05</v>
      </c>
      <c r="K11" s="348">
        <v>0.55000000000000004</v>
      </c>
      <c r="L11" s="320"/>
      <c r="M11" s="321"/>
      <c r="N11" s="321"/>
      <c r="O11" s="321"/>
      <c r="P11" s="322"/>
      <c r="Q11" s="322"/>
      <c r="R11" s="322"/>
      <c r="S11" s="358">
        <f t="shared" si="0"/>
        <v>0.65</v>
      </c>
      <c r="T11" s="880"/>
      <c r="U11" s="882"/>
      <c r="V11" s="869"/>
      <c r="W11" s="913"/>
      <c r="X11" s="569"/>
      <c r="Y11" s="568"/>
      <c r="Z11" s="15"/>
      <c r="AA11" s="15"/>
      <c r="AB11" s="15"/>
      <c r="AC11" s="15"/>
      <c r="AD11" s="15"/>
    </row>
    <row r="12" spans="1:30" ht="19.5" customHeight="1" x14ac:dyDescent="0.25">
      <c r="A12" s="903"/>
      <c r="B12" s="941"/>
      <c r="C12" s="883" t="s">
        <v>307</v>
      </c>
      <c r="D12" s="942" t="s">
        <v>140</v>
      </c>
      <c r="E12" s="877" t="s">
        <v>140</v>
      </c>
      <c r="F12" s="115" t="s">
        <v>141</v>
      </c>
      <c r="G12" s="557"/>
      <c r="H12" s="557">
        <v>0.1</v>
      </c>
      <c r="I12" s="557"/>
      <c r="J12" s="557">
        <v>0.4</v>
      </c>
      <c r="K12" s="558">
        <v>0.5</v>
      </c>
      <c r="L12" s="326"/>
      <c r="M12" s="322"/>
      <c r="N12" s="322"/>
      <c r="O12" s="322"/>
      <c r="P12" s="322"/>
      <c r="Q12" s="322"/>
      <c r="R12" s="322"/>
      <c r="S12" s="357">
        <f t="shared" si="0"/>
        <v>1</v>
      </c>
      <c r="T12" s="880"/>
      <c r="U12" s="881">
        <v>0.01</v>
      </c>
      <c r="V12" s="868" t="s">
        <v>653</v>
      </c>
      <c r="W12" s="912"/>
      <c r="X12" s="569"/>
      <c r="Y12" s="568"/>
      <c r="Z12" s="15"/>
      <c r="AA12" s="15"/>
      <c r="AB12" s="15"/>
      <c r="AC12" s="15"/>
      <c r="AD12" s="15"/>
    </row>
    <row r="13" spans="1:30" ht="19.5" customHeight="1" thickBot="1" x14ac:dyDescent="0.3">
      <c r="A13" s="876"/>
      <c r="B13" s="884"/>
      <c r="C13" s="884"/>
      <c r="D13" s="943"/>
      <c r="E13" s="878"/>
      <c r="F13" s="114" t="s">
        <v>147</v>
      </c>
      <c r="G13" s="557"/>
      <c r="H13" s="557">
        <v>0</v>
      </c>
      <c r="I13" s="557"/>
      <c r="J13" s="350">
        <v>0.4</v>
      </c>
      <c r="K13" s="348">
        <v>0.5</v>
      </c>
      <c r="L13" s="320"/>
      <c r="M13" s="321"/>
      <c r="N13" s="321"/>
      <c r="O13" s="321"/>
      <c r="P13" s="322"/>
      <c r="Q13" s="322"/>
      <c r="R13" s="322"/>
      <c r="S13" s="358">
        <f t="shared" si="0"/>
        <v>0.9</v>
      </c>
      <c r="T13" s="878"/>
      <c r="U13" s="882"/>
      <c r="V13" s="869"/>
      <c r="W13" s="913"/>
      <c r="X13" s="569"/>
      <c r="Y13" s="568"/>
      <c r="Z13" s="15"/>
      <c r="AA13" s="15"/>
      <c r="AB13" s="15"/>
      <c r="AC13" s="15"/>
      <c r="AD13" s="15"/>
    </row>
    <row r="14" spans="1:30" ht="19.5" customHeight="1" x14ac:dyDescent="0.25">
      <c r="A14" s="902" t="s">
        <v>155</v>
      </c>
      <c r="B14" s="944" t="s">
        <v>77</v>
      </c>
      <c r="C14" s="883" t="s">
        <v>308</v>
      </c>
      <c r="D14" s="875" t="s">
        <v>140</v>
      </c>
      <c r="E14" s="877" t="s">
        <v>140</v>
      </c>
      <c r="F14" s="115" t="s">
        <v>141</v>
      </c>
      <c r="G14" s="557"/>
      <c r="H14" s="557">
        <v>0.5</v>
      </c>
      <c r="I14" s="557"/>
      <c r="J14" s="557"/>
      <c r="K14" s="558">
        <v>0.5</v>
      </c>
      <c r="L14" s="326"/>
      <c r="M14" s="322"/>
      <c r="N14" s="322"/>
      <c r="O14" s="322"/>
      <c r="P14" s="322"/>
      <c r="Q14" s="322"/>
      <c r="R14" s="322"/>
      <c r="S14" s="357">
        <f t="shared" si="0"/>
        <v>1</v>
      </c>
      <c r="T14" s="879">
        <f>U14+U16+U18+U20+U22+U24+U26</f>
        <v>6.5500000000000003E-2</v>
      </c>
      <c r="U14" s="881">
        <v>8.0000000000000002E-3</v>
      </c>
      <c r="V14" s="979" t="s">
        <v>504</v>
      </c>
      <c r="W14" s="912"/>
      <c r="X14" s="569"/>
      <c r="Y14" s="568"/>
      <c r="Z14" s="15"/>
      <c r="AA14" s="15"/>
      <c r="AB14" s="15"/>
      <c r="AC14" s="15"/>
      <c r="AD14" s="15"/>
    </row>
    <row r="15" spans="1:30" ht="19.5" customHeight="1" thickBot="1" x14ac:dyDescent="0.3">
      <c r="A15" s="903"/>
      <c r="B15" s="945"/>
      <c r="C15" s="884"/>
      <c r="D15" s="876"/>
      <c r="E15" s="878"/>
      <c r="F15" s="114" t="s">
        <v>147</v>
      </c>
      <c r="G15" s="557"/>
      <c r="H15" s="557">
        <v>0.5</v>
      </c>
      <c r="I15" s="557"/>
      <c r="J15" s="350"/>
      <c r="K15" s="348">
        <v>0.5</v>
      </c>
      <c r="L15" s="323"/>
      <c r="M15" s="321"/>
      <c r="N15" s="321"/>
      <c r="O15" s="321"/>
      <c r="P15" s="322"/>
      <c r="Q15" s="322"/>
      <c r="R15" s="322"/>
      <c r="S15" s="358">
        <f t="shared" si="0"/>
        <v>1</v>
      </c>
      <c r="T15" s="880"/>
      <c r="U15" s="882"/>
      <c r="V15" s="980"/>
      <c r="W15" s="913"/>
      <c r="X15" s="569"/>
      <c r="Y15" s="568"/>
      <c r="Z15" s="15"/>
      <c r="AA15" s="15"/>
      <c r="AB15" s="15"/>
      <c r="AC15" s="15"/>
      <c r="AD15" s="15"/>
    </row>
    <row r="16" spans="1:30" ht="19.5" customHeight="1" x14ac:dyDescent="0.25">
      <c r="A16" s="903"/>
      <c r="B16" s="945"/>
      <c r="C16" s="883" t="s">
        <v>309</v>
      </c>
      <c r="D16" s="875" t="s">
        <v>140</v>
      </c>
      <c r="E16" s="877" t="s">
        <v>140</v>
      </c>
      <c r="F16" s="115" t="s">
        <v>141</v>
      </c>
      <c r="G16" s="557"/>
      <c r="H16" s="557">
        <v>0.1</v>
      </c>
      <c r="I16" s="557"/>
      <c r="J16" s="557">
        <v>0.4</v>
      </c>
      <c r="K16" s="558">
        <v>0.5</v>
      </c>
      <c r="L16" s="326"/>
      <c r="M16" s="322"/>
      <c r="N16" s="322"/>
      <c r="O16" s="322"/>
      <c r="P16" s="322"/>
      <c r="Q16" s="322"/>
      <c r="R16" s="322"/>
      <c r="S16" s="357">
        <f t="shared" si="0"/>
        <v>1</v>
      </c>
      <c r="T16" s="880"/>
      <c r="U16" s="881">
        <v>2.5999999999999999E-2</v>
      </c>
      <c r="V16" s="868" t="s">
        <v>654</v>
      </c>
      <c r="W16" s="912"/>
      <c r="X16" s="569"/>
      <c r="Y16" s="568"/>
      <c r="Z16" s="15"/>
      <c r="AA16" s="15"/>
      <c r="AB16" s="15"/>
      <c r="AC16" s="15"/>
      <c r="AD16" s="15"/>
    </row>
    <row r="17" spans="1:30" ht="19.5" customHeight="1" thickBot="1" x14ac:dyDescent="0.3">
      <c r="A17" s="903"/>
      <c r="B17" s="945"/>
      <c r="C17" s="884"/>
      <c r="D17" s="876"/>
      <c r="E17" s="878"/>
      <c r="F17" s="114" t="s">
        <v>147</v>
      </c>
      <c r="G17" s="557"/>
      <c r="H17" s="557">
        <v>0.1</v>
      </c>
      <c r="I17" s="557"/>
      <c r="J17" s="350">
        <v>0.15</v>
      </c>
      <c r="K17" s="348">
        <v>0.48</v>
      </c>
      <c r="L17" s="320"/>
      <c r="M17" s="321"/>
      <c r="N17" s="321"/>
      <c r="O17" s="321"/>
      <c r="P17" s="322"/>
      <c r="Q17" s="322"/>
      <c r="R17" s="322"/>
      <c r="S17" s="358">
        <f t="shared" si="0"/>
        <v>0.73</v>
      </c>
      <c r="T17" s="880"/>
      <c r="U17" s="882"/>
      <c r="V17" s="869"/>
      <c r="W17" s="913"/>
      <c r="X17" s="569"/>
      <c r="Y17" s="568"/>
      <c r="Z17" s="15"/>
      <c r="AA17" s="15"/>
      <c r="AB17" s="15"/>
      <c r="AC17" s="15"/>
      <c r="AD17" s="15"/>
    </row>
    <row r="18" spans="1:30" ht="19.5" customHeight="1" x14ac:dyDescent="0.25">
      <c r="A18" s="903"/>
      <c r="B18" s="945"/>
      <c r="C18" s="883" t="s">
        <v>310</v>
      </c>
      <c r="D18" s="875" t="s">
        <v>140</v>
      </c>
      <c r="E18" s="877" t="s">
        <v>140</v>
      </c>
      <c r="F18" s="115" t="s">
        <v>141</v>
      </c>
      <c r="G18" s="557"/>
      <c r="H18" s="557">
        <v>0.1</v>
      </c>
      <c r="I18" s="557"/>
      <c r="J18" s="557">
        <v>0.4</v>
      </c>
      <c r="K18" s="558">
        <v>0.5</v>
      </c>
      <c r="L18" s="326"/>
      <c r="M18" s="322"/>
      <c r="N18" s="322"/>
      <c r="O18" s="322"/>
      <c r="P18" s="322"/>
      <c r="Q18" s="322"/>
      <c r="R18" s="322"/>
      <c r="S18" s="357">
        <f t="shared" si="0"/>
        <v>1</v>
      </c>
      <c r="T18" s="880"/>
      <c r="U18" s="881">
        <v>0.01</v>
      </c>
      <c r="V18" s="979" t="s">
        <v>631</v>
      </c>
      <c r="W18" s="912"/>
      <c r="X18" s="569"/>
      <c r="Y18" s="568"/>
      <c r="Z18" s="15"/>
      <c r="AA18" s="15"/>
      <c r="AB18" s="15"/>
      <c r="AC18" s="15"/>
      <c r="AD18" s="15"/>
    </row>
    <row r="19" spans="1:30" ht="19.5" customHeight="1" thickBot="1" x14ac:dyDescent="0.3">
      <c r="A19" s="903"/>
      <c r="B19" s="945"/>
      <c r="C19" s="884"/>
      <c r="D19" s="876"/>
      <c r="E19" s="878"/>
      <c r="F19" s="114" t="s">
        <v>147</v>
      </c>
      <c r="G19" s="557"/>
      <c r="H19" s="557"/>
      <c r="I19" s="557"/>
      <c r="J19" s="350">
        <v>0</v>
      </c>
      <c r="K19" s="348">
        <v>0</v>
      </c>
      <c r="L19" s="320"/>
      <c r="M19" s="321"/>
      <c r="N19" s="321"/>
      <c r="O19" s="321"/>
      <c r="P19" s="322"/>
      <c r="Q19" s="322"/>
      <c r="R19" s="322"/>
      <c r="S19" s="358">
        <f t="shared" si="0"/>
        <v>0</v>
      </c>
      <c r="T19" s="880"/>
      <c r="U19" s="882"/>
      <c r="V19" s="869"/>
      <c r="W19" s="913"/>
      <c r="X19" s="569"/>
      <c r="Y19" s="568"/>
      <c r="Z19" s="15"/>
      <c r="AA19" s="15"/>
      <c r="AB19" s="15"/>
      <c r="AC19" s="15"/>
      <c r="AD19" s="15"/>
    </row>
    <row r="20" spans="1:30" ht="19.5" customHeight="1" x14ac:dyDescent="0.25">
      <c r="A20" s="903"/>
      <c r="B20" s="945"/>
      <c r="C20" s="883" t="s">
        <v>162</v>
      </c>
      <c r="D20" s="875" t="s">
        <v>140</v>
      </c>
      <c r="E20" s="877" t="s">
        <v>140</v>
      </c>
      <c r="F20" s="115" t="s">
        <v>141</v>
      </c>
      <c r="G20" s="557"/>
      <c r="H20" s="557">
        <v>0.1</v>
      </c>
      <c r="I20" s="557"/>
      <c r="J20" s="557">
        <v>0.4</v>
      </c>
      <c r="K20" s="558">
        <v>0.5</v>
      </c>
      <c r="L20" s="326"/>
      <c r="M20" s="322"/>
      <c r="N20" s="322"/>
      <c r="O20" s="322"/>
      <c r="P20" s="322"/>
      <c r="Q20" s="322"/>
      <c r="R20" s="322"/>
      <c r="S20" s="357">
        <f t="shared" si="0"/>
        <v>1</v>
      </c>
      <c r="T20" s="880"/>
      <c r="U20" s="881">
        <v>1.1900000000000001E-2</v>
      </c>
      <c r="V20" s="868" t="s">
        <v>652</v>
      </c>
      <c r="W20" s="912"/>
      <c r="X20" s="569"/>
      <c r="Y20" s="568"/>
      <c r="Z20" s="15"/>
      <c r="AA20" s="15"/>
      <c r="AB20" s="15"/>
      <c r="AC20" s="15"/>
      <c r="AD20" s="15"/>
    </row>
    <row r="21" spans="1:30" ht="19.5" customHeight="1" thickBot="1" x14ac:dyDescent="0.3">
      <c r="A21" s="903"/>
      <c r="B21" s="945"/>
      <c r="C21" s="884"/>
      <c r="D21" s="876"/>
      <c r="E21" s="878"/>
      <c r="F21" s="114" t="s">
        <v>147</v>
      </c>
      <c r="G21" s="557"/>
      <c r="H21" s="557">
        <v>0.1</v>
      </c>
      <c r="I21" s="557"/>
      <c r="J21" s="350">
        <v>0.15</v>
      </c>
      <c r="K21" s="348">
        <v>0.48</v>
      </c>
      <c r="L21" s="320"/>
      <c r="M21" s="321"/>
      <c r="N21" s="321"/>
      <c r="O21" s="321"/>
      <c r="P21" s="322"/>
      <c r="Q21" s="322"/>
      <c r="R21" s="322"/>
      <c r="S21" s="358">
        <f t="shared" si="0"/>
        <v>0.73</v>
      </c>
      <c r="T21" s="880"/>
      <c r="U21" s="882"/>
      <c r="V21" s="869"/>
      <c r="W21" s="913"/>
      <c r="X21" s="569"/>
      <c r="Y21" s="568"/>
      <c r="Z21" s="15"/>
      <c r="AA21" s="15"/>
      <c r="AB21" s="15"/>
      <c r="AC21" s="15"/>
      <c r="AD21" s="15"/>
    </row>
    <row r="22" spans="1:30" ht="19.5" customHeight="1" x14ac:dyDescent="0.25">
      <c r="A22" s="903"/>
      <c r="B22" s="945"/>
      <c r="C22" s="883" t="s">
        <v>164</v>
      </c>
      <c r="D22" s="875" t="s">
        <v>140</v>
      </c>
      <c r="E22" s="877" t="s">
        <v>140</v>
      </c>
      <c r="F22" s="115" t="s">
        <v>141</v>
      </c>
      <c r="G22" s="554">
        <f>72/300</f>
        <v>0.24</v>
      </c>
      <c r="H22" s="554">
        <f>48/300</f>
        <v>0.16</v>
      </c>
      <c r="I22" s="554">
        <f>36/300</f>
        <v>0.12</v>
      </c>
      <c r="J22" s="554">
        <f>70/300</f>
        <v>0.23333333333333334</v>
      </c>
      <c r="K22" s="349">
        <f>74/300</f>
        <v>0.24666666666666667</v>
      </c>
      <c r="L22" s="326"/>
      <c r="M22" s="322"/>
      <c r="N22" s="322"/>
      <c r="O22" s="322"/>
      <c r="P22" s="322"/>
      <c r="Q22" s="322"/>
      <c r="R22" s="322"/>
      <c r="S22" s="357">
        <f t="shared" si="0"/>
        <v>1</v>
      </c>
      <c r="T22" s="880"/>
      <c r="U22" s="881">
        <v>3.2000000000000002E-3</v>
      </c>
      <c r="V22" s="874" t="s">
        <v>632</v>
      </c>
      <c r="W22" s="912"/>
      <c r="X22" s="569"/>
      <c r="Y22" s="568"/>
      <c r="Z22" s="15"/>
      <c r="AA22" s="15"/>
      <c r="AB22" s="15"/>
      <c r="AC22" s="15"/>
      <c r="AD22" s="15"/>
    </row>
    <row r="23" spans="1:30" ht="19.5" customHeight="1" thickBot="1" x14ac:dyDescent="0.3">
      <c r="A23" s="903"/>
      <c r="B23" s="945"/>
      <c r="C23" s="884"/>
      <c r="D23" s="876"/>
      <c r="E23" s="878"/>
      <c r="F23" s="114" t="s">
        <v>147</v>
      </c>
      <c r="G23" s="554">
        <v>0.24</v>
      </c>
      <c r="H23" s="554">
        <v>0.16</v>
      </c>
      <c r="I23" s="554">
        <v>7.0000000000000007E-2</v>
      </c>
      <c r="J23" s="554">
        <v>0</v>
      </c>
      <c r="K23" s="349">
        <v>0</v>
      </c>
      <c r="L23" s="323"/>
      <c r="M23" s="321"/>
      <c r="N23" s="321"/>
      <c r="O23" s="321"/>
      <c r="P23" s="322"/>
      <c r="Q23" s="322"/>
      <c r="R23" s="322"/>
      <c r="S23" s="358">
        <f t="shared" si="0"/>
        <v>0.47000000000000003</v>
      </c>
      <c r="T23" s="880"/>
      <c r="U23" s="882"/>
      <c r="V23" s="869"/>
      <c r="W23" s="913"/>
      <c r="X23" s="569"/>
      <c r="Y23" s="568"/>
      <c r="Z23" s="15"/>
      <c r="AA23" s="15"/>
      <c r="AB23" s="15"/>
      <c r="AC23" s="15"/>
      <c r="AD23" s="15"/>
    </row>
    <row r="24" spans="1:30" ht="19.5" customHeight="1" x14ac:dyDescent="0.25">
      <c r="A24" s="903"/>
      <c r="B24" s="945"/>
      <c r="C24" s="883" t="s">
        <v>165</v>
      </c>
      <c r="D24" s="875" t="s">
        <v>140</v>
      </c>
      <c r="E24" s="877" t="s">
        <v>140</v>
      </c>
      <c r="F24" s="115" t="s">
        <v>141</v>
      </c>
      <c r="G24" s="554">
        <f>70/300</f>
        <v>0.23333333333333334</v>
      </c>
      <c r="H24" s="554">
        <f>80/300</f>
        <v>0.26666666666666666</v>
      </c>
      <c r="I24" s="554">
        <f>30/300</f>
        <v>0.1</v>
      </c>
      <c r="J24" s="554">
        <f>60/300</f>
        <v>0.2</v>
      </c>
      <c r="K24" s="349">
        <f>60/300</f>
        <v>0.2</v>
      </c>
      <c r="L24" s="326"/>
      <c r="M24" s="322"/>
      <c r="N24" s="322"/>
      <c r="O24" s="322"/>
      <c r="P24" s="322"/>
      <c r="Q24" s="322"/>
      <c r="R24" s="322"/>
      <c r="S24" s="357">
        <f t="shared" si="0"/>
        <v>1</v>
      </c>
      <c r="T24" s="880"/>
      <c r="U24" s="917">
        <v>3.2000000000000002E-3</v>
      </c>
      <c r="V24" s="874" t="s">
        <v>548</v>
      </c>
      <c r="W24" s="912"/>
      <c r="X24" s="569"/>
      <c r="Y24" s="568"/>
      <c r="Z24" s="15"/>
      <c r="AA24" s="15"/>
      <c r="AB24" s="15"/>
      <c r="AC24" s="15"/>
      <c r="AD24" s="15"/>
    </row>
    <row r="25" spans="1:30" ht="19.5" customHeight="1" thickBot="1" x14ac:dyDescent="0.3">
      <c r="A25" s="903"/>
      <c r="B25" s="945"/>
      <c r="C25" s="884"/>
      <c r="D25" s="876"/>
      <c r="E25" s="878"/>
      <c r="F25" s="114" t="s">
        <v>147</v>
      </c>
      <c r="G25" s="554">
        <v>0.24</v>
      </c>
      <c r="H25" s="554">
        <v>0.16</v>
      </c>
      <c r="I25" s="554">
        <v>7.0000000000000007E-2</v>
      </c>
      <c r="J25" s="554">
        <v>0.25</v>
      </c>
      <c r="K25" s="349">
        <v>0.28000000000000003</v>
      </c>
      <c r="L25" s="323"/>
      <c r="M25" s="321"/>
      <c r="N25" s="321"/>
      <c r="O25" s="321"/>
      <c r="P25" s="322"/>
      <c r="Q25" s="322"/>
      <c r="R25" s="322"/>
      <c r="S25" s="358">
        <f t="shared" si="0"/>
        <v>1</v>
      </c>
      <c r="T25" s="880"/>
      <c r="U25" s="882"/>
      <c r="V25" s="869"/>
      <c r="W25" s="913"/>
      <c r="X25" s="569"/>
      <c r="Y25" s="568"/>
      <c r="Z25" s="15"/>
      <c r="AA25" s="15"/>
      <c r="AB25" s="15"/>
      <c r="AC25" s="15"/>
      <c r="AD25" s="15"/>
    </row>
    <row r="26" spans="1:30" ht="19.5" customHeight="1" x14ac:dyDescent="0.25">
      <c r="A26" s="903"/>
      <c r="B26" s="945"/>
      <c r="C26" s="883" t="s">
        <v>168</v>
      </c>
      <c r="D26" s="875" t="s">
        <v>140</v>
      </c>
      <c r="E26" s="877" t="s">
        <v>140</v>
      </c>
      <c r="F26" s="115" t="s">
        <v>141</v>
      </c>
      <c r="G26" s="554">
        <v>0.2</v>
      </c>
      <c r="H26" s="554">
        <v>0.2</v>
      </c>
      <c r="I26" s="554">
        <v>0.2</v>
      </c>
      <c r="J26" s="554">
        <v>0.2</v>
      </c>
      <c r="K26" s="349">
        <v>0.2</v>
      </c>
      <c r="L26" s="326"/>
      <c r="M26" s="322"/>
      <c r="N26" s="322"/>
      <c r="O26" s="322"/>
      <c r="P26" s="322"/>
      <c r="Q26" s="322"/>
      <c r="R26" s="322"/>
      <c r="S26" s="357">
        <f t="shared" si="0"/>
        <v>1</v>
      </c>
      <c r="T26" s="880"/>
      <c r="U26" s="881">
        <v>3.2000000000000002E-3</v>
      </c>
      <c r="V26" s="874" t="s">
        <v>549</v>
      </c>
      <c r="W26" s="912"/>
      <c r="X26" s="569"/>
      <c r="Y26" s="568"/>
      <c r="Z26" s="15"/>
      <c r="AA26" s="15"/>
      <c r="AB26" s="15"/>
      <c r="AC26" s="15"/>
      <c r="AD26" s="15"/>
    </row>
    <row r="27" spans="1:30" ht="19.5" customHeight="1" thickBot="1" x14ac:dyDescent="0.3">
      <c r="A27" s="876"/>
      <c r="B27" s="884"/>
      <c r="C27" s="884"/>
      <c r="D27" s="876"/>
      <c r="E27" s="878"/>
      <c r="F27" s="114" t="s">
        <v>147</v>
      </c>
      <c r="G27" s="554">
        <v>0.24</v>
      </c>
      <c r="H27" s="554">
        <v>0.16</v>
      </c>
      <c r="I27" s="554">
        <v>7.0000000000000007E-2</v>
      </c>
      <c r="J27" s="554">
        <v>0.33</v>
      </c>
      <c r="K27" s="349">
        <v>0.2</v>
      </c>
      <c r="L27" s="323"/>
      <c r="M27" s="321"/>
      <c r="N27" s="321"/>
      <c r="O27" s="321"/>
      <c r="P27" s="322"/>
      <c r="Q27" s="322"/>
      <c r="R27" s="322"/>
      <c r="S27" s="358">
        <f t="shared" si="0"/>
        <v>1</v>
      </c>
      <c r="T27" s="878"/>
      <c r="U27" s="882"/>
      <c r="V27" s="869"/>
      <c r="W27" s="913"/>
      <c r="X27" s="569"/>
      <c r="Y27" s="568"/>
      <c r="Z27" s="15"/>
      <c r="AA27" s="15"/>
      <c r="AB27" s="15"/>
      <c r="AC27" s="15"/>
      <c r="AD27" s="15"/>
    </row>
    <row r="28" spans="1:30" ht="19.5" customHeight="1" x14ac:dyDescent="0.25">
      <c r="A28" s="902" t="s">
        <v>155</v>
      </c>
      <c r="B28" s="944" t="s">
        <v>94</v>
      </c>
      <c r="C28" s="946" t="s">
        <v>169</v>
      </c>
      <c r="D28" s="875" t="s">
        <v>140</v>
      </c>
      <c r="E28" s="877" t="s">
        <v>140</v>
      </c>
      <c r="F28" s="115" t="s">
        <v>141</v>
      </c>
      <c r="G28" s="557">
        <v>0.1666</v>
      </c>
      <c r="H28" s="557">
        <v>0.16669999999999999</v>
      </c>
      <c r="I28" s="557">
        <v>0.16669999999999999</v>
      </c>
      <c r="J28" s="557">
        <v>0.25</v>
      </c>
      <c r="K28" s="558">
        <v>0.25</v>
      </c>
      <c r="L28" s="326"/>
      <c r="M28" s="322"/>
      <c r="N28" s="322"/>
      <c r="O28" s="322"/>
      <c r="P28" s="322"/>
      <c r="Q28" s="322"/>
      <c r="R28" s="322"/>
      <c r="S28" s="357">
        <f t="shared" si="0"/>
        <v>1</v>
      </c>
      <c r="T28" s="879">
        <f>U28+U30+U32+U34+U36</f>
        <v>0.03</v>
      </c>
      <c r="U28" s="881">
        <v>6.0000000000000001E-3</v>
      </c>
      <c r="V28" s="874" t="s">
        <v>655</v>
      </c>
      <c r="W28" s="912"/>
      <c r="X28" s="569"/>
      <c r="Y28" s="568"/>
      <c r="Z28" s="15"/>
      <c r="AA28" s="15"/>
      <c r="AB28" s="14"/>
      <c r="AC28" s="14"/>
      <c r="AD28" s="14"/>
    </row>
    <row r="29" spans="1:30" ht="19.5" customHeight="1" thickBot="1" x14ac:dyDescent="0.3">
      <c r="A29" s="903"/>
      <c r="B29" s="945"/>
      <c r="C29" s="884"/>
      <c r="D29" s="876"/>
      <c r="E29" s="878"/>
      <c r="F29" s="114" t="s">
        <v>147</v>
      </c>
      <c r="G29" s="557">
        <v>0</v>
      </c>
      <c r="H29" s="557">
        <v>0</v>
      </c>
      <c r="I29" s="557">
        <v>0</v>
      </c>
      <c r="J29" s="350">
        <v>0</v>
      </c>
      <c r="K29" s="348">
        <v>0</v>
      </c>
      <c r="L29" s="323"/>
      <c r="M29" s="321"/>
      <c r="N29" s="321"/>
      <c r="O29" s="321"/>
      <c r="P29" s="322"/>
      <c r="Q29" s="322"/>
      <c r="R29" s="322"/>
      <c r="S29" s="358">
        <f t="shared" si="0"/>
        <v>0</v>
      </c>
      <c r="T29" s="880"/>
      <c r="U29" s="882"/>
      <c r="V29" s="915"/>
      <c r="W29" s="913"/>
      <c r="X29" s="569"/>
      <c r="Y29" s="568"/>
      <c r="Z29" s="15"/>
      <c r="AA29" s="15"/>
      <c r="AB29" s="14"/>
      <c r="AC29" s="14"/>
      <c r="AD29" s="14"/>
    </row>
    <row r="30" spans="1:30" ht="19.5" customHeight="1" x14ac:dyDescent="0.25">
      <c r="A30" s="903"/>
      <c r="B30" s="945"/>
      <c r="C30" s="946" t="s">
        <v>170</v>
      </c>
      <c r="D30" s="875" t="s">
        <v>140</v>
      </c>
      <c r="E30" s="877" t="s">
        <v>140</v>
      </c>
      <c r="F30" s="115" t="s">
        <v>141</v>
      </c>
      <c r="G30" s="557">
        <v>0.1666</v>
      </c>
      <c r="H30" s="557">
        <v>0.16669999999999999</v>
      </c>
      <c r="I30" s="557">
        <v>0.16669999999999999</v>
      </c>
      <c r="J30" s="557">
        <v>0.25</v>
      </c>
      <c r="K30" s="558">
        <v>0.25</v>
      </c>
      <c r="L30" s="326"/>
      <c r="M30" s="322"/>
      <c r="N30" s="322"/>
      <c r="O30" s="322"/>
      <c r="P30" s="322"/>
      <c r="Q30" s="322"/>
      <c r="R30" s="322"/>
      <c r="S30" s="357">
        <f t="shared" si="0"/>
        <v>1</v>
      </c>
      <c r="T30" s="880"/>
      <c r="U30" s="881">
        <v>6.0000000000000001E-3</v>
      </c>
      <c r="V30" s="874" t="s">
        <v>657</v>
      </c>
      <c r="W30" s="912"/>
      <c r="X30" s="569"/>
      <c r="Y30" s="568"/>
      <c r="Z30" s="15"/>
      <c r="AA30" s="15"/>
      <c r="AB30" s="14"/>
      <c r="AC30" s="14"/>
      <c r="AD30" s="14"/>
    </row>
    <row r="31" spans="1:30" ht="19.5" customHeight="1" thickBot="1" x14ac:dyDescent="0.3">
      <c r="A31" s="903"/>
      <c r="B31" s="945"/>
      <c r="C31" s="884"/>
      <c r="D31" s="876"/>
      <c r="E31" s="878"/>
      <c r="F31" s="114" t="s">
        <v>147</v>
      </c>
      <c r="G31" s="557">
        <v>0.08</v>
      </c>
      <c r="H31" s="557">
        <v>0</v>
      </c>
      <c r="I31" s="557">
        <v>0</v>
      </c>
      <c r="J31" s="350">
        <v>0</v>
      </c>
      <c r="K31" s="348">
        <v>0.1</v>
      </c>
      <c r="L31" s="323"/>
      <c r="M31" s="321"/>
      <c r="N31" s="321"/>
      <c r="O31" s="321"/>
      <c r="P31" s="322"/>
      <c r="Q31" s="322"/>
      <c r="R31" s="322"/>
      <c r="S31" s="358">
        <f t="shared" si="0"/>
        <v>0.18</v>
      </c>
      <c r="T31" s="880"/>
      <c r="U31" s="882"/>
      <c r="V31" s="874"/>
      <c r="W31" s="913"/>
      <c r="X31" s="569"/>
      <c r="Y31" s="568"/>
      <c r="Z31" s="15"/>
      <c r="AA31" s="15"/>
      <c r="AB31" s="14"/>
      <c r="AC31" s="14"/>
      <c r="AD31" s="14"/>
    </row>
    <row r="32" spans="1:30" ht="19.5" customHeight="1" x14ac:dyDescent="0.25">
      <c r="A32" s="903"/>
      <c r="B32" s="945"/>
      <c r="C32" s="946" t="s">
        <v>173</v>
      </c>
      <c r="D32" s="875" t="s">
        <v>140</v>
      </c>
      <c r="E32" s="877" t="s">
        <v>140</v>
      </c>
      <c r="F32" s="115" t="s">
        <v>141</v>
      </c>
      <c r="G32" s="557">
        <v>0.1666</v>
      </c>
      <c r="H32" s="557">
        <v>0.16669999999999999</v>
      </c>
      <c r="I32" s="557">
        <v>0.16669999999999999</v>
      </c>
      <c r="J32" s="557">
        <v>0.25</v>
      </c>
      <c r="K32" s="558">
        <v>0.25</v>
      </c>
      <c r="L32" s="326"/>
      <c r="M32" s="322"/>
      <c r="N32" s="322"/>
      <c r="O32" s="322"/>
      <c r="P32" s="322"/>
      <c r="Q32" s="322"/>
      <c r="R32" s="322"/>
      <c r="S32" s="357">
        <f t="shared" si="0"/>
        <v>1</v>
      </c>
      <c r="T32" s="880"/>
      <c r="U32" s="881">
        <v>6.0000000000000001E-3</v>
      </c>
      <c r="V32" s="874" t="s">
        <v>656</v>
      </c>
      <c r="W32" s="912"/>
      <c r="X32" s="569"/>
      <c r="Y32" s="568"/>
      <c r="Z32" s="15"/>
      <c r="AA32" s="15"/>
      <c r="AB32" s="14"/>
      <c r="AC32" s="14"/>
      <c r="AD32" s="14"/>
    </row>
    <row r="33" spans="1:30" ht="19.5" customHeight="1" thickBot="1" x14ac:dyDescent="0.3">
      <c r="A33" s="903"/>
      <c r="B33" s="945"/>
      <c r="C33" s="884"/>
      <c r="D33" s="876"/>
      <c r="E33" s="878"/>
      <c r="F33" s="114" t="s">
        <v>147</v>
      </c>
      <c r="G33" s="557">
        <v>0</v>
      </c>
      <c r="H33" s="557">
        <v>0</v>
      </c>
      <c r="I33" s="557">
        <v>0</v>
      </c>
      <c r="J33" s="350">
        <v>0</v>
      </c>
      <c r="K33" s="348">
        <v>0</v>
      </c>
      <c r="L33" s="323"/>
      <c r="M33" s="321"/>
      <c r="N33" s="321"/>
      <c r="O33" s="321"/>
      <c r="P33" s="322"/>
      <c r="Q33" s="322"/>
      <c r="R33" s="322"/>
      <c r="S33" s="358">
        <f t="shared" si="0"/>
        <v>0</v>
      </c>
      <c r="T33" s="880"/>
      <c r="U33" s="882"/>
      <c r="V33" s="874"/>
      <c r="W33" s="913"/>
      <c r="X33" s="569"/>
      <c r="Y33" s="568"/>
      <c r="Z33" s="15"/>
      <c r="AA33" s="15"/>
      <c r="AB33" s="14"/>
      <c r="AC33" s="14"/>
      <c r="AD33" s="14"/>
    </row>
    <row r="34" spans="1:30" ht="19.5" customHeight="1" x14ac:dyDescent="0.25">
      <c r="A34" s="903"/>
      <c r="B34" s="945"/>
      <c r="C34" s="946" t="s">
        <v>174</v>
      </c>
      <c r="D34" s="875" t="s">
        <v>140</v>
      </c>
      <c r="E34" s="877" t="s">
        <v>140</v>
      </c>
      <c r="F34" s="115" t="s">
        <v>141</v>
      </c>
      <c r="G34" s="557">
        <v>0.1666</v>
      </c>
      <c r="H34" s="557">
        <v>0.16669999999999999</v>
      </c>
      <c r="I34" s="557">
        <v>0.16669999999999999</v>
      </c>
      <c r="J34" s="557">
        <v>0.25</v>
      </c>
      <c r="K34" s="558">
        <v>0.25</v>
      </c>
      <c r="L34" s="326"/>
      <c r="M34" s="322"/>
      <c r="N34" s="322"/>
      <c r="O34" s="322"/>
      <c r="P34" s="322"/>
      <c r="Q34" s="322"/>
      <c r="R34" s="322"/>
      <c r="S34" s="357">
        <f t="shared" si="0"/>
        <v>1</v>
      </c>
      <c r="T34" s="880"/>
      <c r="U34" s="881">
        <v>6.0000000000000001E-3</v>
      </c>
      <c r="V34" s="874" t="s">
        <v>658</v>
      </c>
      <c r="W34" s="912"/>
      <c r="X34" s="569"/>
      <c r="Y34" s="568"/>
      <c r="Z34" s="15"/>
      <c r="AA34" s="15"/>
      <c r="AB34" s="14"/>
      <c r="AC34" s="14"/>
      <c r="AD34" s="14"/>
    </row>
    <row r="35" spans="1:30" ht="19.5" customHeight="1" thickBot="1" x14ac:dyDescent="0.3">
      <c r="A35" s="903"/>
      <c r="B35" s="945"/>
      <c r="C35" s="884"/>
      <c r="D35" s="876"/>
      <c r="E35" s="878"/>
      <c r="F35" s="114" t="s">
        <v>147</v>
      </c>
      <c r="G35" s="557">
        <v>0.08</v>
      </c>
      <c r="H35" s="557">
        <v>0</v>
      </c>
      <c r="I35" s="557">
        <v>0</v>
      </c>
      <c r="J35" s="350">
        <v>0</v>
      </c>
      <c r="K35" s="348">
        <v>0.1</v>
      </c>
      <c r="L35" s="323"/>
      <c r="M35" s="321"/>
      <c r="N35" s="321"/>
      <c r="O35" s="321"/>
      <c r="P35" s="322"/>
      <c r="Q35" s="322"/>
      <c r="R35" s="322"/>
      <c r="S35" s="358">
        <f t="shared" si="0"/>
        <v>0.18</v>
      </c>
      <c r="T35" s="880"/>
      <c r="U35" s="882"/>
      <c r="V35" s="874"/>
      <c r="W35" s="913"/>
      <c r="X35" s="569"/>
      <c r="Y35" s="568"/>
      <c r="Z35" s="15"/>
      <c r="AA35" s="15"/>
      <c r="AB35" s="14"/>
      <c r="AC35" s="14"/>
      <c r="AD35" s="14"/>
    </row>
    <row r="36" spans="1:30" ht="19.5" customHeight="1" x14ac:dyDescent="0.25">
      <c r="A36" s="903"/>
      <c r="B36" s="945"/>
      <c r="C36" s="946" t="s">
        <v>175</v>
      </c>
      <c r="D36" s="875" t="s">
        <v>140</v>
      </c>
      <c r="E36" s="877" t="s">
        <v>140</v>
      </c>
      <c r="F36" s="115" t="s">
        <v>141</v>
      </c>
      <c r="G36" s="557">
        <v>0.1666</v>
      </c>
      <c r="H36" s="557">
        <v>0.16669999999999999</v>
      </c>
      <c r="I36" s="557">
        <v>0.16669999999999999</v>
      </c>
      <c r="J36" s="557">
        <v>0.25</v>
      </c>
      <c r="K36" s="558">
        <v>0.25</v>
      </c>
      <c r="L36" s="326"/>
      <c r="M36" s="322"/>
      <c r="N36" s="322"/>
      <c r="O36" s="322"/>
      <c r="P36" s="322"/>
      <c r="Q36" s="322"/>
      <c r="R36" s="322"/>
      <c r="S36" s="357">
        <f t="shared" si="0"/>
        <v>1</v>
      </c>
      <c r="T36" s="880"/>
      <c r="U36" s="881">
        <v>6.0000000000000001E-3</v>
      </c>
      <c r="V36" s="874" t="s">
        <v>550</v>
      </c>
      <c r="W36" s="912"/>
      <c r="X36" s="569"/>
      <c r="Y36" s="568"/>
      <c r="Z36" s="15"/>
      <c r="AA36" s="14"/>
      <c r="AB36" s="14"/>
      <c r="AC36" s="14"/>
      <c r="AD36" s="14"/>
    </row>
    <row r="37" spans="1:30" ht="19.5" customHeight="1" thickBot="1" x14ac:dyDescent="0.3">
      <c r="A37" s="876"/>
      <c r="B37" s="884"/>
      <c r="C37" s="884"/>
      <c r="D37" s="947"/>
      <c r="E37" s="880"/>
      <c r="F37" s="114" t="s">
        <v>147</v>
      </c>
      <c r="G37" s="557">
        <v>0.17</v>
      </c>
      <c r="H37" s="557">
        <v>0.17</v>
      </c>
      <c r="I37" s="557">
        <v>0.04</v>
      </c>
      <c r="J37" s="350">
        <v>0</v>
      </c>
      <c r="K37" s="348">
        <v>0.1</v>
      </c>
      <c r="L37" s="324"/>
      <c r="M37" s="321"/>
      <c r="N37" s="321"/>
      <c r="O37" s="321"/>
      <c r="P37" s="321"/>
      <c r="Q37" s="321"/>
      <c r="R37" s="325"/>
      <c r="S37" s="358">
        <f t="shared" si="0"/>
        <v>0.48</v>
      </c>
      <c r="T37" s="878"/>
      <c r="U37" s="882"/>
      <c r="V37" s="914"/>
      <c r="W37" s="916"/>
      <c r="X37" s="569"/>
      <c r="Y37" s="568"/>
      <c r="Z37" s="15"/>
      <c r="AA37" s="14"/>
      <c r="AB37" s="14"/>
      <c r="AC37" s="14"/>
      <c r="AD37" s="14"/>
    </row>
    <row r="38" spans="1:30" ht="19.5" customHeight="1" x14ac:dyDescent="0.25">
      <c r="A38" s="902" t="s">
        <v>155</v>
      </c>
      <c r="B38" s="948" t="s">
        <v>176</v>
      </c>
      <c r="C38" s="946" t="s">
        <v>177</v>
      </c>
      <c r="D38" s="875" t="s">
        <v>140</v>
      </c>
      <c r="E38" s="877" t="s">
        <v>140</v>
      </c>
      <c r="F38" s="115" t="s">
        <v>141</v>
      </c>
      <c r="G38" s="557">
        <v>0.1583</v>
      </c>
      <c r="H38" s="557">
        <v>0.1583</v>
      </c>
      <c r="I38" s="557">
        <v>0.21110000000000001</v>
      </c>
      <c r="J38" s="557">
        <v>0.21110000000000001</v>
      </c>
      <c r="K38" s="558">
        <v>0.26119999999999999</v>
      </c>
      <c r="L38" s="326"/>
      <c r="M38" s="322"/>
      <c r="N38" s="322"/>
      <c r="O38" s="322"/>
      <c r="P38" s="322"/>
      <c r="Q38" s="322"/>
      <c r="R38" s="322"/>
      <c r="S38" s="357">
        <f t="shared" si="0"/>
        <v>1</v>
      </c>
      <c r="T38" s="879">
        <f>U38+U40</f>
        <v>0.03</v>
      </c>
      <c r="U38" s="881">
        <v>1.4999999999999999E-2</v>
      </c>
      <c r="V38" s="870" t="s">
        <v>659</v>
      </c>
      <c r="W38" s="912"/>
      <c r="X38" s="569"/>
      <c r="Y38" s="568"/>
      <c r="Z38" s="15"/>
      <c r="AA38" s="14"/>
      <c r="AB38" s="14"/>
      <c r="AC38" s="14"/>
      <c r="AD38" s="14"/>
    </row>
    <row r="39" spans="1:30" ht="19.5" customHeight="1" thickBot="1" x14ac:dyDescent="0.3">
      <c r="A39" s="903"/>
      <c r="B39" s="945"/>
      <c r="C39" s="884"/>
      <c r="D39" s="876"/>
      <c r="E39" s="878"/>
      <c r="F39" s="114" t="s">
        <v>147</v>
      </c>
      <c r="G39" s="557">
        <v>0.25</v>
      </c>
      <c r="H39" s="557">
        <v>0.25</v>
      </c>
      <c r="I39" s="557">
        <v>0.24</v>
      </c>
      <c r="J39" s="350">
        <v>0.21</v>
      </c>
      <c r="K39" s="348">
        <v>0.05</v>
      </c>
      <c r="L39" s="323"/>
      <c r="M39" s="321"/>
      <c r="N39" s="321"/>
      <c r="O39" s="321"/>
      <c r="P39" s="322"/>
      <c r="Q39" s="322"/>
      <c r="R39" s="322"/>
      <c r="S39" s="358">
        <f t="shared" si="0"/>
        <v>1</v>
      </c>
      <c r="T39" s="880"/>
      <c r="U39" s="882"/>
      <c r="V39" s="870"/>
      <c r="W39" s="916"/>
      <c r="X39" s="569"/>
      <c r="Y39" s="568"/>
      <c r="Z39" s="15"/>
      <c r="AA39" s="14"/>
      <c r="AB39" s="14"/>
      <c r="AC39" s="14"/>
      <c r="AD39" s="14"/>
    </row>
    <row r="40" spans="1:30" ht="19.5" customHeight="1" x14ac:dyDescent="0.25">
      <c r="A40" s="903"/>
      <c r="B40" s="945"/>
      <c r="C40" s="946" t="s">
        <v>179</v>
      </c>
      <c r="D40" s="875" t="s">
        <v>140</v>
      </c>
      <c r="E40" s="877" t="s">
        <v>140</v>
      </c>
      <c r="F40" s="115" t="s">
        <v>141</v>
      </c>
      <c r="G40" s="557">
        <v>0.1583</v>
      </c>
      <c r="H40" s="557">
        <v>0.1583</v>
      </c>
      <c r="I40" s="557">
        <v>0.21110000000000001</v>
      </c>
      <c r="J40" s="557">
        <v>0.21110000000000001</v>
      </c>
      <c r="K40" s="558">
        <v>0.26119999999999999</v>
      </c>
      <c r="L40" s="326"/>
      <c r="M40" s="322"/>
      <c r="N40" s="322"/>
      <c r="O40" s="322"/>
      <c r="P40" s="322"/>
      <c r="Q40" s="322"/>
      <c r="R40" s="322"/>
      <c r="S40" s="357">
        <f t="shared" si="0"/>
        <v>1</v>
      </c>
      <c r="T40" s="880"/>
      <c r="U40" s="881">
        <v>1.4999999999999999E-2</v>
      </c>
      <c r="V40" s="870" t="s">
        <v>660</v>
      </c>
      <c r="W40" s="912"/>
      <c r="X40" s="569"/>
      <c r="Y40" s="568"/>
      <c r="Z40" s="15"/>
      <c r="AA40" s="14"/>
      <c r="AB40" s="14"/>
      <c r="AC40" s="14"/>
      <c r="AD40" s="14"/>
    </row>
    <row r="41" spans="1:30" ht="19.5" customHeight="1" thickBot="1" x14ac:dyDescent="0.3">
      <c r="A41" s="876"/>
      <c r="B41" s="884"/>
      <c r="C41" s="884"/>
      <c r="D41" s="876"/>
      <c r="E41" s="878"/>
      <c r="F41" s="114" t="s">
        <v>147</v>
      </c>
      <c r="G41" s="557">
        <v>0.25</v>
      </c>
      <c r="H41" s="557">
        <v>0.18</v>
      </c>
      <c r="I41" s="557">
        <v>0.18</v>
      </c>
      <c r="J41" s="557">
        <v>0.21</v>
      </c>
      <c r="K41" s="350">
        <v>0.18</v>
      </c>
      <c r="L41" s="323"/>
      <c r="M41" s="321"/>
      <c r="N41" s="321"/>
      <c r="O41" s="321"/>
      <c r="P41" s="322"/>
      <c r="Q41" s="322"/>
      <c r="R41" s="322"/>
      <c r="S41" s="358">
        <f t="shared" si="0"/>
        <v>1</v>
      </c>
      <c r="T41" s="878"/>
      <c r="U41" s="882"/>
      <c r="V41" s="870"/>
      <c r="W41" s="916"/>
      <c r="X41" s="569"/>
      <c r="Y41" s="568"/>
      <c r="Z41" s="15"/>
      <c r="AA41" s="14"/>
      <c r="AB41" s="14"/>
      <c r="AC41" s="14"/>
      <c r="AD41" s="14"/>
    </row>
    <row r="42" spans="1:30" ht="19.5" customHeight="1" x14ac:dyDescent="0.25">
      <c r="A42" s="902" t="s">
        <v>155</v>
      </c>
      <c r="B42" s="944" t="s">
        <v>144</v>
      </c>
      <c r="C42" s="946" t="s">
        <v>180</v>
      </c>
      <c r="D42" s="875" t="s">
        <v>140</v>
      </c>
      <c r="E42" s="877" t="s">
        <v>140</v>
      </c>
      <c r="F42" s="115" t="s">
        <v>141</v>
      </c>
      <c r="G42" s="557">
        <v>0.1583</v>
      </c>
      <c r="H42" s="557">
        <v>0.1583</v>
      </c>
      <c r="I42" s="557">
        <v>0.21110000000000001</v>
      </c>
      <c r="J42" s="557">
        <v>0.21110000000000001</v>
      </c>
      <c r="K42" s="558">
        <v>0.26119999999999999</v>
      </c>
      <c r="L42" s="326"/>
      <c r="M42" s="322"/>
      <c r="N42" s="322"/>
      <c r="O42" s="322"/>
      <c r="P42" s="322"/>
      <c r="Q42" s="322"/>
      <c r="R42" s="322"/>
      <c r="S42" s="357">
        <f t="shared" si="0"/>
        <v>1</v>
      </c>
      <c r="T42" s="879">
        <f>U42+U44+U46</f>
        <v>0.03</v>
      </c>
      <c r="U42" s="881">
        <v>0.01</v>
      </c>
      <c r="V42" s="870" t="s">
        <v>661</v>
      </c>
      <c r="W42" s="912"/>
      <c r="X42" s="569"/>
      <c r="Y42" s="568"/>
      <c r="Z42" s="15"/>
      <c r="AA42" s="14"/>
      <c r="AB42" s="14"/>
      <c r="AC42" s="14"/>
      <c r="AD42" s="14"/>
    </row>
    <row r="43" spans="1:30" ht="19.5" customHeight="1" thickBot="1" x14ac:dyDescent="0.3">
      <c r="A43" s="903"/>
      <c r="B43" s="945"/>
      <c r="C43" s="884"/>
      <c r="D43" s="876"/>
      <c r="E43" s="878"/>
      <c r="F43" s="114" t="s">
        <v>147</v>
      </c>
      <c r="G43" s="557">
        <v>0.12</v>
      </c>
      <c r="H43" s="557">
        <v>0.12</v>
      </c>
      <c r="I43" s="557">
        <v>0.16</v>
      </c>
      <c r="J43" s="350">
        <v>0.21</v>
      </c>
      <c r="K43" s="348">
        <v>0.1</v>
      </c>
      <c r="L43" s="323"/>
      <c r="M43" s="321"/>
      <c r="N43" s="321"/>
      <c r="O43" s="321"/>
      <c r="P43" s="322"/>
      <c r="Q43" s="322"/>
      <c r="R43" s="322"/>
      <c r="S43" s="358">
        <f t="shared" si="0"/>
        <v>0.71</v>
      </c>
      <c r="T43" s="880"/>
      <c r="U43" s="882"/>
      <c r="V43" s="870"/>
      <c r="W43" s="913"/>
      <c r="X43" s="569"/>
      <c r="Y43" s="568"/>
      <c r="Z43" s="15"/>
      <c r="AA43" s="14"/>
      <c r="AB43" s="14"/>
      <c r="AC43" s="14"/>
      <c r="AD43" s="14"/>
    </row>
    <row r="44" spans="1:30" ht="19.5" customHeight="1" x14ac:dyDescent="0.25">
      <c r="A44" s="903"/>
      <c r="B44" s="945"/>
      <c r="C44" s="946" t="s">
        <v>181</v>
      </c>
      <c r="D44" s="875" t="s">
        <v>140</v>
      </c>
      <c r="E44" s="877" t="s">
        <v>140</v>
      </c>
      <c r="F44" s="115" t="s">
        <v>141</v>
      </c>
      <c r="G44" s="557">
        <v>0.1583</v>
      </c>
      <c r="H44" s="557">
        <v>0.1583</v>
      </c>
      <c r="I44" s="557">
        <v>0.21110000000000001</v>
      </c>
      <c r="J44" s="557">
        <v>0.21110000000000001</v>
      </c>
      <c r="K44" s="558">
        <v>0.26119999999999999</v>
      </c>
      <c r="L44" s="326"/>
      <c r="M44" s="322"/>
      <c r="N44" s="322"/>
      <c r="O44" s="322"/>
      <c r="P44" s="322"/>
      <c r="Q44" s="322"/>
      <c r="R44" s="322"/>
      <c r="S44" s="357">
        <f t="shared" si="0"/>
        <v>1</v>
      </c>
      <c r="T44" s="880"/>
      <c r="U44" s="881">
        <v>0.01</v>
      </c>
      <c r="V44" s="870" t="s">
        <v>551</v>
      </c>
      <c r="W44" s="912"/>
      <c r="X44" s="569"/>
      <c r="Y44" s="568"/>
      <c r="Z44" s="15"/>
      <c r="AA44" s="14"/>
      <c r="AB44" s="14"/>
      <c r="AC44" s="14"/>
      <c r="AD44" s="14"/>
    </row>
    <row r="45" spans="1:30" ht="19.5" customHeight="1" thickBot="1" x14ac:dyDescent="0.3">
      <c r="A45" s="903"/>
      <c r="B45" s="945"/>
      <c r="C45" s="884"/>
      <c r="D45" s="876"/>
      <c r="E45" s="878"/>
      <c r="F45" s="114" t="s">
        <v>147</v>
      </c>
      <c r="G45" s="557">
        <v>0.11</v>
      </c>
      <c r="H45" s="557">
        <v>0.12</v>
      </c>
      <c r="I45" s="557">
        <v>0.12</v>
      </c>
      <c r="J45" s="350">
        <v>0.12</v>
      </c>
      <c r="K45" s="348">
        <v>0.2</v>
      </c>
      <c r="L45" s="323"/>
      <c r="M45" s="321"/>
      <c r="N45" s="321"/>
      <c r="O45" s="321"/>
      <c r="P45" s="322"/>
      <c r="Q45" s="322"/>
      <c r="R45" s="322"/>
      <c r="S45" s="358">
        <f t="shared" si="0"/>
        <v>0.66999999999999993</v>
      </c>
      <c r="T45" s="880"/>
      <c r="U45" s="882"/>
      <c r="V45" s="870"/>
      <c r="W45" s="913"/>
      <c r="X45" s="569"/>
      <c r="Y45" s="568"/>
      <c r="Z45" s="15"/>
      <c r="AA45" s="14"/>
      <c r="AB45" s="14"/>
      <c r="AC45" s="14"/>
      <c r="AD45" s="14"/>
    </row>
    <row r="46" spans="1:30" ht="19.5" customHeight="1" x14ac:dyDescent="0.25">
      <c r="A46" s="903"/>
      <c r="B46" s="945"/>
      <c r="C46" s="946" t="s">
        <v>182</v>
      </c>
      <c r="D46" s="875" t="s">
        <v>140</v>
      </c>
      <c r="E46" s="877" t="s">
        <v>140</v>
      </c>
      <c r="F46" s="115" t="s">
        <v>141</v>
      </c>
      <c r="G46" s="557">
        <v>0.1583</v>
      </c>
      <c r="H46" s="557">
        <v>0.1583</v>
      </c>
      <c r="I46" s="557">
        <v>0.21110000000000001</v>
      </c>
      <c r="J46" s="557">
        <v>0.21110000000000001</v>
      </c>
      <c r="K46" s="558">
        <v>0.26119999999999999</v>
      </c>
      <c r="L46" s="326"/>
      <c r="M46" s="322"/>
      <c r="N46" s="322"/>
      <c r="O46" s="322"/>
      <c r="P46" s="322"/>
      <c r="Q46" s="322"/>
      <c r="R46" s="322"/>
      <c r="S46" s="357">
        <f t="shared" si="0"/>
        <v>1</v>
      </c>
      <c r="T46" s="880"/>
      <c r="U46" s="881">
        <v>0.01</v>
      </c>
      <c r="V46" s="870" t="s">
        <v>552</v>
      </c>
      <c r="W46" s="912"/>
      <c r="X46" s="569"/>
      <c r="Y46" s="568"/>
      <c r="Z46" s="15"/>
      <c r="AA46" s="14"/>
      <c r="AB46" s="14"/>
      <c r="AC46" s="14"/>
      <c r="AD46" s="14"/>
    </row>
    <row r="47" spans="1:30" ht="19.5" customHeight="1" thickBot="1" x14ac:dyDescent="0.3">
      <c r="A47" s="876"/>
      <c r="B47" s="884"/>
      <c r="C47" s="884"/>
      <c r="D47" s="876"/>
      <c r="E47" s="878"/>
      <c r="F47" s="114" t="s">
        <v>147</v>
      </c>
      <c r="G47" s="557">
        <v>0.11</v>
      </c>
      <c r="H47" s="557">
        <v>0.12</v>
      </c>
      <c r="I47" s="557">
        <v>0.12</v>
      </c>
      <c r="J47" s="350">
        <v>0.12</v>
      </c>
      <c r="K47" s="348">
        <v>0.2</v>
      </c>
      <c r="L47" s="323"/>
      <c r="M47" s="321"/>
      <c r="N47" s="321"/>
      <c r="O47" s="321"/>
      <c r="P47" s="322"/>
      <c r="Q47" s="322"/>
      <c r="R47" s="322"/>
      <c r="S47" s="358">
        <f t="shared" si="0"/>
        <v>0.66999999999999993</v>
      </c>
      <c r="T47" s="878"/>
      <c r="U47" s="882"/>
      <c r="V47" s="870"/>
      <c r="W47" s="913"/>
      <c r="X47" s="569"/>
      <c r="Y47" s="568"/>
      <c r="Z47" s="15"/>
      <c r="AA47" s="14"/>
      <c r="AB47" s="14"/>
      <c r="AC47" s="14"/>
      <c r="AD47" s="14"/>
    </row>
    <row r="48" spans="1:30" ht="19.5" customHeight="1" x14ac:dyDescent="0.25">
      <c r="A48" s="902" t="s">
        <v>155</v>
      </c>
      <c r="B48" s="944" t="s">
        <v>156</v>
      </c>
      <c r="C48" s="883" t="s">
        <v>183</v>
      </c>
      <c r="D48" s="875" t="s">
        <v>140</v>
      </c>
      <c r="E48" s="877" t="s">
        <v>140</v>
      </c>
      <c r="F48" s="115" t="s">
        <v>141</v>
      </c>
      <c r="G48" s="557"/>
      <c r="H48" s="557"/>
      <c r="I48" s="557"/>
      <c r="J48" s="557"/>
      <c r="K48" s="558">
        <v>1</v>
      </c>
      <c r="L48" s="326"/>
      <c r="M48" s="322"/>
      <c r="N48" s="322"/>
      <c r="O48" s="322"/>
      <c r="P48" s="322"/>
      <c r="Q48" s="322"/>
      <c r="R48" s="322"/>
      <c r="S48" s="357">
        <f t="shared" si="0"/>
        <v>1</v>
      </c>
      <c r="T48" s="879">
        <f>U48+U50</f>
        <v>0.03</v>
      </c>
      <c r="U48" s="881">
        <v>1.4999999999999999E-2</v>
      </c>
      <c r="V48" s="870" t="s">
        <v>662</v>
      </c>
      <c r="W48" s="912"/>
      <c r="X48" s="569"/>
      <c r="Y48" s="568"/>
      <c r="Z48" s="15"/>
      <c r="AA48" s="14"/>
      <c r="AB48" s="14"/>
      <c r="AC48" s="14"/>
      <c r="AD48" s="14"/>
    </row>
    <row r="49" spans="1:30" ht="19.5" customHeight="1" thickBot="1" x14ac:dyDescent="0.3">
      <c r="A49" s="903"/>
      <c r="B49" s="945"/>
      <c r="C49" s="884"/>
      <c r="D49" s="876"/>
      <c r="E49" s="878"/>
      <c r="F49" s="114" t="s">
        <v>147</v>
      </c>
      <c r="G49" s="557"/>
      <c r="H49" s="557"/>
      <c r="I49" s="557"/>
      <c r="J49" s="350"/>
      <c r="K49" s="348"/>
      <c r="L49" s="323"/>
      <c r="M49" s="321"/>
      <c r="N49" s="321"/>
      <c r="O49" s="321"/>
      <c r="P49" s="322"/>
      <c r="Q49" s="322"/>
      <c r="R49" s="322"/>
      <c r="S49" s="358">
        <f t="shared" si="0"/>
        <v>0</v>
      </c>
      <c r="T49" s="880"/>
      <c r="U49" s="882"/>
      <c r="V49" s="870"/>
      <c r="W49" s="913"/>
      <c r="X49" s="569"/>
      <c r="Y49" s="568"/>
      <c r="Z49" s="15"/>
      <c r="AA49" s="14"/>
      <c r="AB49" s="14"/>
      <c r="AC49" s="14"/>
      <c r="AD49" s="14"/>
    </row>
    <row r="50" spans="1:30" ht="19.5" customHeight="1" x14ac:dyDescent="0.25">
      <c r="A50" s="903"/>
      <c r="B50" s="945"/>
      <c r="C50" s="883" t="s">
        <v>185</v>
      </c>
      <c r="D50" s="875" t="s">
        <v>140</v>
      </c>
      <c r="E50" s="877" t="s">
        <v>140</v>
      </c>
      <c r="F50" s="115" t="s">
        <v>141</v>
      </c>
      <c r="G50" s="557"/>
      <c r="H50" s="557"/>
      <c r="I50" s="557"/>
      <c r="J50" s="557"/>
      <c r="K50" s="558">
        <v>1</v>
      </c>
      <c r="L50" s="326"/>
      <c r="M50" s="322"/>
      <c r="N50" s="322"/>
      <c r="O50" s="322"/>
      <c r="P50" s="322"/>
      <c r="Q50" s="322"/>
      <c r="R50" s="322"/>
      <c r="S50" s="357">
        <f t="shared" si="0"/>
        <v>1</v>
      </c>
      <c r="T50" s="880"/>
      <c r="U50" s="881">
        <v>1.4999999999999999E-2</v>
      </c>
      <c r="V50" s="981" t="s">
        <v>663</v>
      </c>
      <c r="W50" s="912"/>
      <c r="X50" s="569"/>
      <c r="Y50" s="568"/>
      <c r="Z50" s="15"/>
      <c r="AA50" s="14"/>
      <c r="AB50" s="14"/>
      <c r="AC50" s="14"/>
      <c r="AD50" s="14"/>
    </row>
    <row r="51" spans="1:30" ht="19.5" customHeight="1" thickBot="1" x14ac:dyDescent="0.3">
      <c r="A51" s="876"/>
      <c r="B51" s="884"/>
      <c r="C51" s="884"/>
      <c r="D51" s="876"/>
      <c r="E51" s="878"/>
      <c r="F51" s="114" t="s">
        <v>147</v>
      </c>
      <c r="G51" s="557">
        <v>0.12</v>
      </c>
      <c r="H51" s="557">
        <v>0.12</v>
      </c>
      <c r="I51" s="557"/>
      <c r="J51" s="350"/>
      <c r="K51" s="348"/>
      <c r="L51" s="323"/>
      <c r="M51" s="321"/>
      <c r="N51" s="321"/>
      <c r="O51" s="321"/>
      <c r="P51" s="322"/>
      <c r="Q51" s="322"/>
      <c r="R51" s="322"/>
      <c r="S51" s="358">
        <f t="shared" si="0"/>
        <v>0.24</v>
      </c>
      <c r="T51" s="878"/>
      <c r="U51" s="882"/>
      <c r="V51" s="981"/>
      <c r="W51" s="913"/>
      <c r="X51" s="569"/>
      <c r="Y51" s="568"/>
      <c r="Z51" s="15"/>
      <c r="AA51" s="14"/>
      <c r="AB51" s="14"/>
      <c r="AC51" s="14"/>
      <c r="AD51" s="14"/>
    </row>
    <row r="52" spans="1:30" ht="19.5" customHeight="1" x14ac:dyDescent="0.25">
      <c r="A52" s="902" t="s">
        <v>155</v>
      </c>
      <c r="B52" s="944" t="s">
        <v>166</v>
      </c>
      <c r="C52" s="883" t="s">
        <v>186</v>
      </c>
      <c r="D52" s="875" t="s">
        <v>140</v>
      </c>
      <c r="E52" s="877" t="s">
        <v>140</v>
      </c>
      <c r="F52" s="115" t="s">
        <v>141</v>
      </c>
      <c r="G52" s="557"/>
      <c r="H52" s="557"/>
      <c r="I52" s="557"/>
      <c r="J52" s="557"/>
      <c r="K52" s="558">
        <v>1</v>
      </c>
      <c r="L52" s="326"/>
      <c r="M52" s="322"/>
      <c r="N52" s="322"/>
      <c r="O52" s="322"/>
      <c r="P52" s="322"/>
      <c r="Q52" s="322"/>
      <c r="R52" s="322"/>
      <c r="S52" s="357">
        <f t="shared" si="0"/>
        <v>1</v>
      </c>
      <c r="T52" s="879">
        <f>U52+U54+U56+U58</f>
        <v>4.5999999999999999E-2</v>
      </c>
      <c r="U52" s="881">
        <v>1.15E-2</v>
      </c>
      <c r="V52" s="871" t="s">
        <v>633</v>
      </c>
      <c r="W52" s="912"/>
      <c r="X52" s="569"/>
      <c r="Y52" s="568"/>
      <c r="Z52" s="15"/>
      <c r="AA52" s="14"/>
      <c r="AB52" s="14"/>
      <c r="AC52" s="14"/>
      <c r="AD52" s="14"/>
    </row>
    <row r="53" spans="1:30" ht="19.5" customHeight="1" thickBot="1" x14ac:dyDescent="0.3">
      <c r="A53" s="903"/>
      <c r="B53" s="945"/>
      <c r="C53" s="884"/>
      <c r="D53" s="876"/>
      <c r="E53" s="878"/>
      <c r="F53" s="114" t="s">
        <v>147</v>
      </c>
      <c r="G53" s="557">
        <v>0.25</v>
      </c>
      <c r="H53" s="557">
        <v>0.25</v>
      </c>
      <c r="I53" s="557">
        <v>0</v>
      </c>
      <c r="J53" s="350"/>
      <c r="K53" s="348">
        <v>0.06</v>
      </c>
      <c r="L53" s="323"/>
      <c r="M53" s="321"/>
      <c r="N53" s="321"/>
      <c r="O53" s="321"/>
      <c r="P53" s="322"/>
      <c r="Q53" s="322"/>
      <c r="R53" s="322"/>
      <c r="S53" s="358">
        <f t="shared" si="0"/>
        <v>0.56000000000000005</v>
      </c>
      <c r="T53" s="880"/>
      <c r="U53" s="882"/>
      <c r="V53" s="872"/>
      <c r="W53" s="913"/>
      <c r="X53" s="569"/>
      <c r="Y53" s="568"/>
      <c r="Z53" s="15"/>
      <c r="AA53" s="14"/>
      <c r="AB53" s="14"/>
      <c r="AC53" s="14"/>
      <c r="AD53" s="14"/>
    </row>
    <row r="54" spans="1:30" ht="19.5" customHeight="1" x14ac:dyDescent="0.25">
      <c r="A54" s="903"/>
      <c r="B54" s="945"/>
      <c r="C54" s="883" t="s">
        <v>187</v>
      </c>
      <c r="D54" s="875" t="s">
        <v>140</v>
      </c>
      <c r="E54" s="877" t="s">
        <v>140</v>
      </c>
      <c r="F54" s="115" t="s">
        <v>141</v>
      </c>
      <c r="G54" s="557"/>
      <c r="H54" s="557"/>
      <c r="I54" s="557"/>
      <c r="J54" s="557"/>
      <c r="K54" s="558">
        <v>1</v>
      </c>
      <c r="L54" s="326"/>
      <c r="M54" s="322"/>
      <c r="N54" s="322"/>
      <c r="O54" s="322"/>
      <c r="P54" s="322"/>
      <c r="Q54" s="322"/>
      <c r="R54" s="322"/>
      <c r="S54" s="357">
        <f t="shared" si="0"/>
        <v>1</v>
      </c>
      <c r="T54" s="880"/>
      <c r="U54" s="881">
        <v>1.15E-2</v>
      </c>
      <c r="V54" s="861" t="s">
        <v>664</v>
      </c>
      <c r="W54" s="912"/>
      <c r="X54" s="569"/>
      <c r="Y54" s="568"/>
      <c r="Z54" s="15"/>
      <c r="AA54" s="14"/>
      <c r="AB54" s="14"/>
      <c r="AC54" s="14"/>
      <c r="AD54" s="14"/>
    </row>
    <row r="55" spans="1:30" ht="19.5" customHeight="1" thickBot="1" x14ac:dyDescent="0.3">
      <c r="A55" s="903"/>
      <c r="B55" s="945"/>
      <c r="C55" s="884"/>
      <c r="D55" s="876"/>
      <c r="E55" s="878"/>
      <c r="F55" s="114" t="s">
        <v>147</v>
      </c>
      <c r="G55" s="557">
        <v>0.25</v>
      </c>
      <c r="H55" s="557">
        <v>0.25</v>
      </c>
      <c r="I55" s="557">
        <v>0</v>
      </c>
      <c r="J55" s="350"/>
      <c r="K55" s="348">
        <v>0.5</v>
      </c>
      <c r="L55" s="323"/>
      <c r="M55" s="321"/>
      <c r="N55" s="321"/>
      <c r="O55" s="321"/>
      <c r="P55" s="322"/>
      <c r="Q55" s="322"/>
      <c r="R55" s="322"/>
      <c r="S55" s="358">
        <f t="shared" si="0"/>
        <v>1</v>
      </c>
      <c r="T55" s="880"/>
      <c r="U55" s="882"/>
      <c r="V55" s="873"/>
      <c r="W55" s="913"/>
      <c r="X55" s="569"/>
      <c r="Y55" s="568"/>
      <c r="Z55" s="15"/>
      <c r="AA55" s="14"/>
      <c r="AB55" s="14"/>
      <c r="AC55" s="14"/>
      <c r="AD55" s="14"/>
    </row>
    <row r="56" spans="1:30" ht="19.5" customHeight="1" x14ac:dyDescent="0.25">
      <c r="A56" s="903"/>
      <c r="B56" s="945"/>
      <c r="C56" s="883" t="s">
        <v>188</v>
      </c>
      <c r="D56" s="875" t="s">
        <v>140</v>
      </c>
      <c r="E56" s="877" t="s">
        <v>140</v>
      </c>
      <c r="F56" s="115" t="s">
        <v>141</v>
      </c>
      <c r="G56" s="557"/>
      <c r="H56" s="557"/>
      <c r="I56" s="557"/>
      <c r="J56" s="557"/>
      <c r="K56" s="558">
        <v>1</v>
      </c>
      <c r="L56" s="326"/>
      <c r="M56" s="322"/>
      <c r="N56" s="322"/>
      <c r="O56" s="322"/>
      <c r="P56" s="322"/>
      <c r="Q56" s="322"/>
      <c r="R56" s="322"/>
      <c r="S56" s="357">
        <f t="shared" si="0"/>
        <v>1</v>
      </c>
      <c r="T56" s="880"/>
      <c r="U56" s="881">
        <v>1.15E-2</v>
      </c>
      <c r="V56" s="865" t="s">
        <v>634</v>
      </c>
      <c r="W56" s="912"/>
      <c r="X56" s="569"/>
      <c r="Y56" s="568"/>
      <c r="Z56" s="15"/>
      <c r="AA56" s="14"/>
      <c r="AB56" s="14"/>
      <c r="AC56" s="14"/>
      <c r="AD56" s="14"/>
    </row>
    <row r="57" spans="1:30" ht="19.5" customHeight="1" thickBot="1" x14ac:dyDescent="0.3">
      <c r="A57" s="903"/>
      <c r="B57" s="945"/>
      <c r="C57" s="884"/>
      <c r="D57" s="876"/>
      <c r="E57" s="878"/>
      <c r="F57" s="114" t="s">
        <v>147</v>
      </c>
      <c r="G57" s="557">
        <v>0.25</v>
      </c>
      <c r="H57" s="557">
        <v>0.25</v>
      </c>
      <c r="I57" s="557">
        <v>0</v>
      </c>
      <c r="J57" s="350"/>
      <c r="K57" s="348">
        <v>0.2</v>
      </c>
      <c r="L57" s="323"/>
      <c r="M57" s="321"/>
      <c r="N57" s="321"/>
      <c r="O57" s="321"/>
      <c r="P57" s="322"/>
      <c r="Q57" s="322"/>
      <c r="R57" s="322"/>
      <c r="S57" s="358">
        <f t="shared" si="0"/>
        <v>0.7</v>
      </c>
      <c r="T57" s="880"/>
      <c r="U57" s="882"/>
      <c r="V57" s="862"/>
      <c r="W57" s="913"/>
      <c r="X57" s="569"/>
      <c r="Y57" s="568"/>
      <c r="Z57" s="15"/>
      <c r="AA57" s="14"/>
      <c r="AB57" s="14"/>
      <c r="AC57" s="14"/>
      <c r="AD57" s="14"/>
    </row>
    <row r="58" spans="1:30" ht="19.5" customHeight="1" x14ac:dyDescent="0.25">
      <c r="A58" s="903"/>
      <c r="B58" s="945"/>
      <c r="C58" s="883" t="s">
        <v>189</v>
      </c>
      <c r="D58" s="875" t="s">
        <v>140</v>
      </c>
      <c r="E58" s="877" t="s">
        <v>140</v>
      </c>
      <c r="F58" s="115" t="s">
        <v>141</v>
      </c>
      <c r="G58" s="557"/>
      <c r="H58" s="557"/>
      <c r="I58" s="557"/>
      <c r="J58" s="557"/>
      <c r="K58" s="558">
        <v>1</v>
      </c>
      <c r="L58" s="326"/>
      <c r="M58" s="322"/>
      <c r="N58" s="322"/>
      <c r="O58" s="322"/>
      <c r="P58" s="322"/>
      <c r="Q58" s="322"/>
      <c r="R58" s="322"/>
      <c r="S58" s="357">
        <f t="shared" si="0"/>
        <v>1</v>
      </c>
      <c r="T58" s="880"/>
      <c r="U58" s="881">
        <v>1.15E-2</v>
      </c>
      <c r="V58" s="865" t="s">
        <v>635</v>
      </c>
      <c r="W58" s="912"/>
      <c r="X58" s="569"/>
      <c r="Y58" s="568"/>
      <c r="Z58" s="15"/>
      <c r="AA58" s="14"/>
      <c r="AB58" s="14"/>
      <c r="AC58" s="14"/>
      <c r="AD58" s="14"/>
    </row>
    <row r="59" spans="1:30" ht="19.5" customHeight="1" thickBot="1" x14ac:dyDescent="0.3">
      <c r="A59" s="876"/>
      <c r="B59" s="884"/>
      <c r="C59" s="884"/>
      <c r="D59" s="876"/>
      <c r="E59" s="878"/>
      <c r="F59" s="114" t="s">
        <v>147</v>
      </c>
      <c r="G59" s="557"/>
      <c r="H59" s="557"/>
      <c r="I59" s="557"/>
      <c r="J59" s="350"/>
      <c r="K59" s="348">
        <v>0</v>
      </c>
      <c r="L59" s="323"/>
      <c r="M59" s="321"/>
      <c r="N59" s="321"/>
      <c r="O59" s="321"/>
      <c r="P59" s="322"/>
      <c r="Q59" s="322"/>
      <c r="R59" s="322"/>
      <c r="S59" s="358">
        <f t="shared" si="0"/>
        <v>0</v>
      </c>
      <c r="T59" s="878"/>
      <c r="U59" s="882"/>
      <c r="V59" s="862"/>
      <c r="W59" s="913"/>
      <c r="X59" s="569"/>
      <c r="Y59" s="568"/>
      <c r="Z59" s="15"/>
      <c r="AA59" s="14"/>
      <c r="AB59" s="14"/>
      <c r="AC59" s="14"/>
      <c r="AD59" s="14"/>
    </row>
    <row r="60" spans="1:30" ht="19.5" customHeight="1" x14ac:dyDescent="0.25">
      <c r="A60" s="902" t="s">
        <v>155</v>
      </c>
      <c r="B60" s="944" t="s">
        <v>171</v>
      </c>
      <c r="C60" s="883" t="s">
        <v>191</v>
      </c>
      <c r="D60" s="875" t="s">
        <v>140</v>
      </c>
      <c r="E60" s="877" t="s">
        <v>140</v>
      </c>
      <c r="F60" s="115" t="s">
        <v>141</v>
      </c>
      <c r="G60" s="557">
        <v>0.1666</v>
      </c>
      <c r="H60" s="557">
        <v>0.16669999999999999</v>
      </c>
      <c r="I60" s="557">
        <v>0.16669999999999999</v>
      </c>
      <c r="J60" s="557">
        <v>0.12</v>
      </c>
      <c r="K60" s="558">
        <v>0.38</v>
      </c>
      <c r="L60" s="326"/>
      <c r="M60" s="322"/>
      <c r="N60" s="322"/>
      <c r="O60" s="322"/>
      <c r="P60" s="322"/>
      <c r="Q60" s="322"/>
      <c r="R60" s="322"/>
      <c r="S60" s="357">
        <f t="shared" si="0"/>
        <v>1</v>
      </c>
      <c r="T60" s="879">
        <f>U60+U62</f>
        <v>2.5000000000000001E-2</v>
      </c>
      <c r="U60" s="881">
        <v>1.2500000000000001E-2</v>
      </c>
      <c r="V60" s="861" t="s">
        <v>636</v>
      </c>
      <c r="W60" s="912"/>
      <c r="X60" s="569"/>
      <c r="Y60" s="568"/>
      <c r="Z60" s="15"/>
      <c r="AA60" s="14"/>
      <c r="AB60" s="14"/>
      <c r="AC60" s="14"/>
      <c r="AD60" s="14"/>
    </row>
    <row r="61" spans="1:30" ht="19.5" customHeight="1" thickBot="1" x14ac:dyDescent="0.3">
      <c r="A61" s="903"/>
      <c r="B61" s="945"/>
      <c r="C61" s="884"/>
      <c r="D61" s="876"/>
      <c r="E61" s="878"/>
      <c r="F61" s="114" t="s">
        <v>147</v>
      </c>
      <c r="G61" s="554">
        <v>0.2</v>
      </c>
      <c r="H61" s="554">
        <v>0.2</v>
      </c>
      <c r="I61" s="554">
        <v>0.2</v>
      </c>
      <c r="J61" s="555">
        <v>0.2</v>
      </c>
      <c r="K61" s="351">
        <v>0.2</v>
      </c>
      <c r="L61" s="323"/>
      <c r="M61" s="321"/>
      <c r="N61" s="321"/>
      <c r="O61" s="321"/>
      <c r="P61" s="321"/>
      <c r="Q61" s="321"/>
      <c r="R61" s="321"/>
      <c r="S61" s="358">
        <f t="shared" si="0"/>
        <v>1</v>
      </c>
      <c r="T61" s="880"/>
      <c r="U61" s="882"/>
      <c r="V61" s="862"/>
      <c r="W61" s="913"/>
      <c r="X61" s="569"/>
      <c r="Y61" s="568"/>
      <c r="Z61" s="15"/>
      <c r="AA61" s="14"/>
      <c r="AB61" s="14"/>
      <c r="AC61" s="14"/>
      <c r="AD61" s="14"/>
    </row>
    <row r="62" spans="1:30" ht="19.5" customHeight="1" x14ac:dyDescent="0.25">
      <c r="A62" s="903"/>
      <c r="B62" s="945"/>
      <c r="C62" s="883" t="s">
        <v>192</v>
      </c>
      <c r="D62" s="875" t="s">
        <v>140</v>
      </c>
      <c r="E62" s="877" t="s">
        <v>140</v>
      </c>
      <c r="F62" s="115" t="s">
        <v>141</v>
      </c>
      <c r="G62" s="554">
        <v>0.1666</v>
      </c>
      <c r="H62" s="554">
        <v>0.16669999999999999</v>
      </c>
      <c r="I62" s="554">
        <v>0.16669999999999999</v>
      </c>
      <c r="J62" s="554">
        <v>0.12</v>
      </c>
      <c r="K62" s="349">
        <v>0.38</v>
      </c>
      <c r="L62" s="326"/>
      <c r="M62" s="322"/>
      <c r="N62" s="322"/>
      <c r="O62" s="322"/>
      <c r="P62" s="322"/>
      <c r="Q62" s="322"/>
      <c r="R62" s="322"/>
      <c r="S62" s="357">
        <f t="shared" si="0"/>
        <v>1</v>
      </c>
      <c r="T62" s="880"/>
      <c r="U62" s="881">
        <v>1.2500000000000001E-2</v>
      </c>
      <c r="V62" s="865" t="s">
        <v>544</v>
      </c>
      <c r="W62" s="912"/>
      <c r="X62" s="569"/>
      <c r="Y62" s="568"/>
      <c r="Z62" s="15"/>
      <c r="AA62" s="14"/>
      <c r="AB62" s="14"/>
      <c r="AC62" s="14"/>
      <c r="AD62" s="14"/>
    </row>
    <row r="63" spans="1:30" ht="19.5" customHeight="1" thickBot="1" x14ac:dyDescent="0.3">
      <c r="A63" s="876"/>
      <c r="B63" s="884"/>
      <c r="C63" s="884"/>
      <c r="D63" s="876"/>
      <c r="E63" s="878"/>
      <c r="F63" s="114" t="s">
        <v>147</v>
      </c>
      <c r="G63" s="554">
        <v>7.6999999999999999E-2</v>
      </c>
      <c r="H63" s="554">
        <v>7.6999999999999999E-2</v>
      </c>
      <c r="I63" s="554">
        <v>0.23100000000000001</v>
      </c>
      <c r="J63" s="555">
        <v>0</v>
      </c>
      <c r="K63" s="351">
        <v>0.61499999999999999</v>
      </c>
      <c r="L63" s="323"/>
      <c r="M63" s="321"/>
      <c r="N63" s="321"/>
      <c r="O63" s="321"/>
      <c r="P63" s="321"/>
      <c r="Q63" s="321"/>
      <c r="R63" s="321"/>
      <c r="S63" s="358">
        <f t="shared" si="0"/>
        <v>1</v>
      </c>
      <c r="T63" s="878"/>
      <c r="U63" s="882"/>
      <c r="V63" s="862"/>
      <c r="W63" s="913"/>
      <c r="X63" s="569"/>
      <c r="Y63" s="568"/>
      <c r="Z63" s="15"/>
      <c r="AA63" s="14"/>
      <c r="AB63" s="14"/>
      <c r="AC63" s="14"/>
      <c r="AD63" s="14"/>
    </row>
    <row r="64" spans="1:30" ht="19.5" customHeight="1" x14ac:dyDescent="0.25">
      <c r="A64" s="902" t="s">
        <v>155</v>
      </c>
      <c r="B64" s="944" t="s">
        <v>193</v>
      </c>
      <c r="C64" s="883" t="s">
        <v>194</v>
      </c>
      <c r="D64" s="875" t="s">
        <v>140</v>
      </c>
      <c r="E64" s="877" t="s">
        <v>140</v>
      </c>
      <c r="F64" s="115" t="s">
        <v>141</v>
      </c>
      <c r="G64" s="554"/>
      <c r="H64" s="554">
        <v>1</v>
      </c>
      <c r="I64" s="554"/>
      <c r="J64" s="554"/>
      <c r="K64" s="349"/>
      <c r="L64" s="326"/>
      <c r="M64" s="322"/>
      <c r="N64" s="322"/>
      <c r="O64" s="322"/>
      <c r="P64" s="322"/>
      <c r="Q64" s="322"/>
      <c r="R64" s="322"/>
      <c r="S64" s="357">
        <f t="shared" si="0"/>
        <v>1</v>
      </c>
      <c r="T64" s="879">
        <f>U64+U66</f>
        <v>2.5000000000000001E-2</v>
      </c>
      <c r="U64" s="881">
        <v>5.0000000000000001E-3</v>
      </c>
      <c r="V64" s="865" t="s">
        <v>347</v>
      </c>
      <c r="W64" s="912"/>
      <c r="X64" s="569"/>
      <c r="Y64" s="568"/>
      <c r="Z64" s="15"/>
      <c r="AA64" s="14"/>
      <c r="AB64" s="14"/>
      <c r="AC64" s="14"/>
      <c r="AD64" s="14"/>
    </row>
    <row r="65" spans="1:30" ht="19.5" customHeight="1" thickBot="1" x14ac:dyDescent="0.3">
      <c r="A65" s="903"/>
      <c r="B65" s="945"/>
      <c r="C65" s="884"/>
      <c r="D65" s="876"/>
      <c r="E65" s="878"/>
      <c r="F65" s="114" t="s">
        <v>147</v>
      </c>
      <c r="G65" s="554"/>
      <c r="H65" s="554">
        <v>0</v>
      </c>
      <c r="I65" s="554">
        <v>1</v>
      </c>
      <c r="J65" s="555"/>
      <c r="K65" s="351"/>
      <c r="L65" s="323"/>
      <c r="M65" s="321"/>
      <c r="N65" s="321"/>
      <c r="O65" s="321"/>
      <c r="P65" s="322"/>
      <c r="Q65" s="322"/>
      <c r="R65" s="322"/>
      <c r="S65" s="358">
        <f t="shared" si="0"/>
        <v>1</v>
      </c>
      <c r="T65" s="880"/>
      <c r="U65" s="976"/>
      <c r="V65" s="862"/>
      <c r="W65" s="913"/>
      <c r="X65" s="569"/>
      <c r="Y65" s="568"/>
      <c r="Z65" s="15"/>
      <c r="AA65" s="14"/>
      <c r="AB65" s="14"/>
      <c r="AC65" s="14"/>
      <c r="AD65" s="14"/>
    </row>
    <row r="66" spans="1:30" ht="19.5" customHeight="1" x14ac:dyDescent="0.25">
      <c r="A66" s="903"/>
      <c r="B66" s="945"/>
      <c r="C66" s="883" t="s">
        <v>195</v>
      </c>
      <c r="D66" s="875" t="s">
        <v>140</v>
      </c>
      <c r="E66" s="877" t="s">
        <v>140</v>
      </c>
      <c r="F66" s="115" t="s">
        <v>141</v>
      </c>
      <c r="G66" s="554">
        <v>0.3</v>
      </c>
      <c r="H66" s="554">
        <v>0.3</v>
      </c>
      <c r="I66" s="554">
        <v>0</v>
      </c>
      <c r="J66" s="554">
        <v>0.1</v>
      </c>
      <c r="K66" s="349">
        <v>0.3</v>
      </c>
      <c r="L66" s="326"/>
      <c r="M66" s="322"/>
      <c r="N66" s="322"/>
      <c r="O66" s="322"/>
      <c r="P66" s="322"/>
      <c r="Q66" s="322"/>
      <c r="R66" s="322"/>
      <c r="S66" s="357">
        <f t="shared" si="0"/>
        <v>1</v>
      </c>
      <c r="T66" s="880"/>
      <c r="U66" s="977">
        <v>0.02</v>
      </c>
      <c r="V66" s="863" t="s">
        <v>545</v>
      </c>
      <c r="W66" s="912"/>
      <c r="X66" s="569"/>
      <c r="Y66" s="568"/>
      <c r="Z66" s="15"/>
      <c r="AA66" s="14"/>
      <c r="AB66" s="14"/>
      <c r="AC66" s="14"/>
      <c r="AD66" s="14"/>
    </row>
    <row r="67" spans="1:30" ht="19.5" customHeight="1" thickBot="1" x14ac:dyDescent="0.3">
      <c r="A67" s="876"/>
      <c r="B67" s="884"/>
      <c r="C67" s="884"/>
      <c r="D67" s="876"/>
      <c r="E67" s="878"/>
      <c r="F67" s="114" t="s">
        <v>147</v>
      </c>
      <c r="G67" s="554">
        <v>0.375</v>
      </c>
      <c r="H67" s="554">
        <v>0.375</v>
      </c>
      <c r="I67" s="554">
        <v>8.3000000000000004E-2</v>
      </c>
      <c r="J67" s="555">
        <v>4.2000000000000003E-2</v>
      </c>
      <c r="K67" s="351">
        <v>0.125</v>
      </c>
      <c r="L67" s="323"/>
      <c r="M67" s="321"/>
      <c r="N67" s="321"/>
      <c r="O67" s="321"/>
      <c r="P67" s="321"/>
      <c r="Q67" s="321"/>
      <c r="R67" s="321"/>
      <c r="S67" s="358">
        <f t="shared" si="0"/>
        <v>1</v>
      </c>
      <c r="T67" s="878"/>
      <c r="U67" s="978"/>
      <c r="V67" s="864"/>
      <c r="W67" s="916"/>
      <c r="X67" s="569"/>
      <c r="Y67" s="568"/>
      <c r="Z67" s="15"/>
      <c r="AA67" s="14"/>
      <c r="AB67" s="14"/>
      <c r="AC67" s="14"/>
      <c r="AD67" s="14"/>
    </row>
    <row r="68" spans="1:30" ht="19.5" customHeight="1" x14ac:dyDescent="0.25">
      <c r="A68" s="902" t="s">
        <v>184</v>
      </c>
      <c r="B68" s="902" t="s">
        <v>605</v>
      </c>
      <c r="C68" s="883" t="s">
        <v>311</v>
      </c>
      <c r="D68" s="906" t="s">
        <v>140</v>
      </c>
      <c r="E68" s="908" t="s">
        <v>140</v>
      </c>
      <c r="F68" s="115" t="s">
        <v>141</v>
      </c>
      <c r="G68" s="556">
        <v>0.45</v>
      </c>
      <c r="H68" s="556">
        <v>0.25</v>
      </c>
      <c r="I68" s="556">
        <v>0.05</v>
      </c>
      <c r="J68" s="557">
        <v>0.1</v>
      </c>
      <c r="K68" s="558">
        <v>0.15</v>
      </c>
      <c r="L68" s="326"/>
      <c r="M68" s="322"/>
      <c r="N68" s="322"/>
      <c r="O68" s="322"/>
      <c r="P68" s="321"/>
      <c r="Q68" s="321"/>
      <c r="R68" s="321"/>
      <c r="S68" s="357">
        <f t="shared" si="0"/>
        <v>1</v>
      </c>
      <c r="T68" s="879">
        <f>U68+U70+U72+U74+U76+U78</f>
        <v>0.16</v>
      </c>
      <c r="U68" s="881">
        <v>2.5000000000000001E-2</v>
      </c>
      <c r="V68" s="866" t="s">
        <v>641</v>
      </c>
      <c r="W68" s="912"/>
      <c r="X68" s="569"/>
      <c r="Y68" s="568"/>
      <c r="Z68" s="15"/>
      <c r="AA68" s="14"/>
      <c r="AB68" s="14"/>
      <c r="AC68" s="14"/>
      <c r="AD68" s="14"/>
    </row>
    <row r="69" spans="1:30" ht="19.5" customHeight="1" thickBot="1" x14ac:dyDescent="0.3">
      <c r="A69" s="903"/>
      <c r="B69" s="903"/>
      <c r="C69" s="884"/>
      <c r="D69" s="907"/>
      <c r="E69" s="909"/>
      <c r="F69" s="114" t="s">
        <v>147</v>
      </c>
      <c r="G69" s="556">
        <v>0.38150000000000001</v>
      </c>
      <c r="H69" s="556">
        <v>0.32169999999999999</v>
      </c>
      <c r="I69" s="556">
        <v>4.6800000000000001E-2</v>
      </c>
      <c r="J69" s="350">
        <v>6.7000000000000004E-2</v>
      </c>
      <c r="K69" s="348">
        <v>0.183</v>
      </c>
      <c r="L69" s="326"/>
      <c r="M69" s="321"/>
      <c r="N69" s="321"/>
      <c r="O69" s="321"/>
      <c r="P69" s="321"/>
      <c r="Q69" s="321"/>
      <c r="R69" s="321"/>
      <c r="S69" s="358">
        <f t="shared" si="0"/>
        <v>1</v>
      </c>
      <c r="T69" s="880"/>
      <c r="U69" s="882"/>
      <c r="V69" s="866"/>
      <c r="W69" s="913"/>
      <c r="X69" s="569"/>
      <c r="Y69" s="568"/>
      <c r="Z69" s="15"/>
      <c r="AA69" s="14"/>
      <c r="AB69" s="14"/>
      <c r="AC69" s="14"/>
      <c r="AD69" s="14"/>
    </row>
    <row r="70" spans="1:30" ht="19.5" customHeight="1" x14ac:dyDescent="0.25">
      <c r="A70" s="903"/>
      <c r="B70" s="903"/>
      <c r="C70" s="883" t="s">
        <v>196</v>
      </c>
      <c r="D70" s="906" t="s">
        <v>140</v>
      </c>
      <c r="E70" s="908" t="s">
        <v>140</v>
      </c>
      <c r="F70" s="115" t="s">
        <v>141</v>
      </c>
      <c r="G70" s="556">
        <v>0.45</v>
      </c>
      <c r="H70" s="556">
        <v>0.25</v>
      </c>
      <c r="I70" s="556">
        <v>0.05</v>
      </c>
      <c r="J70" s="557">
        <v>0.1</v>
      </c>
      <c r="K70" s="558">
        <v>0.15</v>
      </c>
      <c r="L70" s="326"/>
      <c r="M70" s="322"/>
      <c r="N70" s="322"/>
      <c r="O70" s="322"/>
      <c r="P70" s="321"/>
      <c r="Q70" s="321"/>
      <c r="R70" s="321"/>
      <c r="S70" s="357">
        <f t="shared" si="0"/>
        <v>1</v>
      </c>
      <c r="T70" s="880"/>
      <c r="U70" s="881">
        <v>0.03</v>
      </c>
      <c r="V70" s="866" t="s">
        <v>642</v>
      </c>
      <c r="W70" s="912"/>
      <c r="X70" s="569"/>
      <c r="Y70" s="568"/>
      <c r="Z70" s="15"/>
      <c r="AA70" s="14"/>
      <c r="AB70" s="14"/>
      <c r="AC70" s="14"/>
      <c r="AD70" s="14"/>
    </row>
    <row r="71" spans="1:30" ht="19.5" customHeight="1" thickBot="1" x14ac:dyDescent="0.3">
      <c r="A71" s="903"/>
      <c r="B71" s="903"/>
      <c r="C71" s="884"/>
      <c r="D71" s="907"/>
      <c r="E71" s="909"/>
      <c r="F71" s="114" t="s">
        <v>147</v>
      </c>
      <c r="G71" s="556">
        <v>0.19819999999999999</v>
      </c>
      <c r="H71" s="556">
        <v>0.25</v>
      </c>
      <c r="I71" s="556">
        <v>0.30180000000000001</v>
      </c>
      <c r="J71" s="350">
        <v>0.1123</v>
      </c>
      <c r="K71" s="348">
        <v>0.13769999999999999</v>
      </c>
      <c r="L71" s="326"/>
      <c r="M71" s="321"/>
      <c r="N71" s="321"/>
      <c r="O71" s="321"/>
      <c r="P71" s="321"/>
      <c r="Q71" s="321"/>
      <c r="R71" s="321"/>
      <c r="S71" s="358">
        <f t="shared" si="0"/>
        <v>1</v>
      </c>
      <c r="T71" s="880"/>
      <c r="U71" s="882"/>
      <c r="V71" s="866"/>
      <c r="W71" s="913"/>
      <c r="X71" s="569"/>
      <c r="Y71" s="568"/>
      <c r="Z71" s="15"/>
      <c r="AA71" s="14"/>
      <c r="AB71" s="14"/>
      <c r="AC71" s="14"/>
      <c r="AD71" s="14"/>
    </row>
    <row r="72" spans="1:30" ht="19.5" customHeight="1" x14ac:dyDescent="0.25">
      <c r="A72" s="903"/>
      <c r="B72" s="903"/>
      <c r="C72" s="883" t="s">
        <v>312</v>
      </c>
      <c r="D72" s="906" t="s">
        <v>140</v>
      </c>
      <c r="E72" s="908" t="s">
        <v>140</v>
      </c>
      <c r="F72" s="115" t="s">
        <v>141</v>
      </c>
      <c r="G72" s="556">
        <v>0.5</v>
      </c>
      <c r="H72" s="556">
        <v>0.2</v>
      </c>
      <c r="I72" s="556">
        <v>0.05</v>
      </c>
      <c r="J72" s="557">
        <v>0.1</v>
      </c>
      <c r="K72" s="558">
        <v>0.15</v>
      </c>
      <c r="L72" s="326"/>
      <c r="M72" s="322"/>
      <c r="N72" s="322"/>
      <c r="O72" s="322"/>
      <c r="P72" s="321"/>
      <c r="Q72" s="321"/>
      <c r="R72" s="321"/>
      <c r="S72" s="357">
        <f>G72+H72+I72+J72+L72+K72+M72+N72+O72+P72+Q72+R72</f>
        <v>1</v>
      </c>
      <c r="T72" s="880"/>
      <c r="U72" s="881">
        <v>2.5000000000000001E-2</v>
      </c>
      <c r="V72" s="866" t="s">
        <v>570</v>
      </c>
      <c r="W72" s="912"/>
      <c r="X72" s="569"/>
      <c r="Y72" s="568"/>
      <c r="Z72" s="15"/>
      <c r="AA72" s="14"/>
      <c r="AB72" s="14"/>
      <c r="AC72" s="14"/>
      <c r="AD72" s="14"/>
    </row>
    <row r="73" spans="1:30" ht="19.5" customHeight="1" thickBot="1" x14ac:dyDescent="0.3">
      <c r="A73" s="903"/>
      <c r="B73" s="903"/>
      <c r="C73" s="884"/>
      <c r="D73" s="907"/>
      <c r="E73" s="909"/>
      <c r="F73" s="114" t="s">
        <v>147</v>
      </c>
      <c r="G73" s="556">
        <v>0.20530000000000001</v>
      </c>
      <c r="H73" s="556">
        <v>0.3155</v>
      </c>
      <c r="I73" s="556">
        <v>0.2293</v>
      </c>
      <c r="J73" s="350">
        <v>9.8699999999999996E-2</v>
      </c>
      <c r="K73" s="348">
        <v>0.1522</v>
      </c>
      <c r="L73" s="326"/>
      <c r="M73" s="321"/>
      <c r="N73" s="321"/>
      <c r="O73" s="321"/>
      <c r="P73" s="321"/>
      <c r="Q73" s="321"/>
      <c r="R73" s="321"/>
      <c r="S73" s="358">
        <f t="shared" ref="S73:S136" si="1">G73+H73+I73+J73+L73+K73+M73+N73+O73+P73+Q73+R73</f>
        <v>1.0009999999999999</v>
      </c>
      <c r="T73" s="880"/>
      <c r="U73" s="882"/>
      <c r="V73" s="866"/>
      <c r="W73" s="913"/>
      <c r="X73" s="569"/>
      <c r="Y73" s="568"/>
      <c r="Z73" s="15"/>
      <c r="AA73" s="14"/>
      <c r="AB73" s="14"/>
      <c r="AC73" s="14"/>
      <c r="AD73" s="14"/>
    </row>
    <row r="74" spans="1:30" ht="19.5" customHeight="1" x14ac:dyDescent="0.25">
      <c r="A74" s="903"/>
      <c r="B74" s="903"/>
      <c r="C74" s="883" t="s">
        <v>197</v>
      </c>
      <c r="D74" s="906" t="s">
        <v>140</v>
      </c>
      <c r="E74" s="908" t="s">
        <v>140</v>
      </c>
      <c r="F74" s="115" t="s">
        <v>141</v>
      </c>
      <c r="G74" s="556">
        <v>0.45</v>
      </c>
      <c r="H74" s="556">
        <v>0.25</v>
      </c>
      <c r="I74" s="556">
        <v>0.05</v>
      </c>
      <c r="J74" s="557">
        <v>0.1</v>
      </c>
      <c r="K74" s="558">
        <v>0.15</v>
      </c>
      <c r="L74" s="326"/>
      <c r="M74" s="322"/>
      <c r="N74" s="322"/>
      <c r="O74" s="322"/>
      <c r="P74" s="321"/>
      <c r="Q74" s="321"/>
      <c r="R74" s="321"/>
      <c r="S74" s="357">
        <f t="shared" si="1"/>
        <v>1</v>
      </c>
      <c r="T74" s="880"/>
      <c r="U74" s="881">
        <v>0.03</v>
      </c>
      <c r="V74" s="866" t="s">
        <v>643</v>
      </c>
      <c r="W74" s="912"/>
      <c r="X74" s="569"/>
      <c r="Y74" s="568"/>
      <c r="Z74" s="15"/>
      <c r="AA74" s="14"/>
      <c r="AB74" s="14"/>
      <c r="AC74" s="14"/>
      <c r="AD74" s="14"/>
    </row>
    <row r="75" spans="1:30" ht="19.5" customHeight="1" thickBot="1" x14ac:dyDescent="0.3">
      <c r="A75" s="903"/>
      <c r="B75" s="903"/>
      <c r="C75" s="884"/>
      <c r="D75" s="907"/>
      <c r="E75" s="909"/>
      <c r="F75" s="114" t="s">
        <v>147</v>
      </c>
      <c r="G75" s="556">
        <v>0.21</v>
      </c>
      <c r="H75" s="556">
        <v>0.54</v>
      </c>
      <c r="I75" s="556">
        <v>0</v>
      </c>
      <c r="J75" s="350">
        <v>6.3E-2</v>
      </c>
      <c r="K75" s="348">
        <v>0.187</v>
      </c>
      <c r="L75" s="326"/>
      <c r="M75" s="321"/>
      <c r="N75" s="321"/>
      <c r="O75" s="321"/>
      <c r="P75" s="321"/>
      <c r="Q75" s="321"/>
      <c r="R75" s="321"/>
      <c r="S75" s="358">
        <f t="shared" si="1"/>
        <v>1</v>
      </c>
      <c r="T75" s="880"/>
      <c r="U75" s="882"/>
      <c r="V75" s="866"/>
      <c r="W75" s="913"/>
      <c r="X75" s="569"/>
      <c r="Y75" s="568"/>
      <c r="Z75" s="15"/>
      <c r="AA75" s="14"/>
      <c r="AB75" s="14"/>
      <c r="AC75" s="14"/>
      <c r="AD75" s="14"/>
    </row>
    <row r="76" spans="1:30" ht="19.5" customHeight="1" x14ac:dyDescent="0.25">
      <c r="A76" s="903"/>
      <c r="B76" s="903"/>
      <c r="C76" s="883" t="s">
        <v>198</v>
      </c>
      <c r="D76" s="904" t="s">
        <v>140</v>
      </c>
      <c r="E76" s="905" t="s">
        <v>140</v>
      </c>
      <c r="F76" s="115" t="s">
        <v>141</v>
      </c>
      <c r="G76" s="556">
        <v>0.45</v>
      </c>
      <c r="H76" s="556">
        <v>0.25</v>
      </c>
      <c r="I76" s="556">
        <v>0.05</v>
      </c>
      <c r="J76" s="557">
        <v>0.1</v>
      </c>
      <c r="K76" s="558">
        <v>0.15</v>
      </c>
      <c r="L76" s="326"/>
      <c r="M76" s="322"/>
      <c r="N76" s="322"/>
      <c r="O76" s="322"/>
      <c r="P76" s="321"/>
      <c r="Q76" s="321"/>
      <c r="R76" s="321"/>
      <c r="S76" s="357">
        <f t="shared" si="1"/>
        <v>1</v>
      </c>
      <c r="T76" s="880"/>
      <c r="U76" s="881">
        <v>2.5000000000000001E-2</v>
      </c>
      <c r="V76" s="866" t="s">
        <v>571</v>
      </c>
      <c r="W76" s="912"/>
      <c r="X76" s="569"/>
      <c r="Y76" s="568"/>
      <c r="Z76" s="15"/>
      <c r="AA76" s="14"/>
      <c r="AB76" s="14"/>
      <c r="AC76" s="14"/>
      <c r="AD76" s="14"/>
    </row>
    <row r="77" spans="1:30" ht="19.5" customHeight="1" thickBot="1" x14ac:dyDescent="0.3">
      <c r="A77" s="903"/>
      <c r="B77" s="903"/>
      <c r="C77" s="884"/>
      <c r="D77" s="904"/>
      <c r="E77" s="905"/>
      <c r="F77" s="114" t="s">
        <v>147</v>
      </c>
      <c r="G77" s="556">
        <v>0.245</v>
      </c>
      <c r="H77" s="556">
        <v>0.34799999999999998</v>
      </c>
      <c r="I77" s="556">
        <v>0.157</v>
      </c>
      <c r="J77" s="350">
        <v>0.23139999999999999</v>
      </c>
      <c r="K77" s="348">
        <v>1.8599999999999998E-2</v>
      </c>
      <c r="L77" s="326"/>
      <c r="M77" s="321"/>
      <c r="N77" s="321"/>
      <c r="O77" s="321"/>
      <c r="P77" s="321"/>
      <c r="Q77" s="321"/>
      <c r="R77" s="321"/>
      <c r="S77" s="358">
        <f t="shared" si="1"/>
        <v>1</v>
      </c>
      <c r="T77" s="880"/>
      <c r="U77" s="882"/>
      <c r="V77" s="866"/>
      <c r="W77" s="913"/>
      <c r="X77" s="569"/>
      <c r="Y77" s="568"/>
      <c r="Z77" s="15"/>
      <c r="AA77" s="14"/>
      <c r="AB77" s="14"/>
      <c r="AC77" s="14"/>
      <c r="AD77" s="14"/>
    </row>
    <row r="78" spans="1:30" ht="19.5" customHeight="1" x14ac:dyDescent="0.25">
      <c r="A78" s="903"/>
      <c r="B78" s="903"/>
      <c r="C78" s="883" t="s">
        <v>313</v>
      </c>
      <c r="D78" s="904" t="s">
        <v>140</v>
      </c>
      <c r="E78" s="905" t="s">
        <v>140</v>
      </c>
      <c r="F78" s="115" t="s">
        <v>141</v>
      </c>
      <c r="G78" s="556">
        <v>0.45</v>
      </c>
      <c r="H78" s="556">
        <v>0.25</v>
      </c>
      <c r="I78" s="556">
        <v>0.05</v>
      </c>
      <c r="J78" s="557">
        <v>0.1</v>
      </c>
      <c r="K78" s="558">
        <v>0.15</v>
      </c>
      <c r="L78" s="326"/>
      <c r="M78" s="322"/>
      <c r="N78" s="322"/>
      <c r="O78" s="322"/>
      <c r="P78" s="321"/>
      <c r="Q78" s="321"/>
      <c r="R78" s="321"/>
      <c r="S78" s="357">
        <f t="shared" si="1"/>
        <v>1</v>
      </c>
      <c r="T78" s="880"/>
      <c r="U78" s="881">
        <v>2.5000000000000001E-2</v>
      </c>
      <c r="V78" s="866" t="s">
        <v>572</v>
      </c>
      <c r="W78" s="912"/>
      <c r="X78" s="569"/>
      <c r="Y78" s="568"/>
      <c r="Z78" s="15"/>
      <c r="AA78" s="14"/>
      <c r="AB78" s="14"/>
      <c r="AC78" s="14"/>
      <c r="AD78" s="14"/>
    </row>
    <row r="79" spans="1:30" ht="19.5" customHeight="1" thickBot="1" x14ac:dyDescent="0.3">
      <c r="A79" s="876"/>
      <c r="B79" s="876"/>
      <c r="C79" s="884"/>
      <c r="D79" s="904"/>
      <c r="E79" s="905"/>
      <c r="F79" s="114" t="s">
        <v>147</v>
      </c>
      <c r="G79" s="556">
        <v>0.40899999999999997</v>
      </c>
      <c r="H79" s="556">
        <v>0.28599999999999998</v>
      </c>
      <c r="I79" s="556">
        <v>5.5E-2</v>
      </c>
      <c r="J79" s="350">
        <v>0.1178</v>
      </c>
      <c r="K79" s="348">
        <v>0.13220000000000001</v>
      </c>
      <c r="L79" s="326"/>
      <c r="M79" s="321"/>
      <c r="N79" s="321"/>
      <c r="O79" s="321"/>
      <c r="P79" s="321"/>
      <c r="Q79" s="321"/>
      <c r="R79" s="321"/>
      <c r="S79" s="358">
        <f t="shared" si="1"/>
        <v>1</v>
      </c>
      <c r="T79" s="878"/>
      <c r="U79" s="882"/>
      <c r="V79" s="866"/>
      <c r="W79" s="913"/>
      <c r="X79" s="569"/>
      <c r="Y79" s="568"/>
      <c r="Z79" s="15"/>
      <c r="AA79" s="14"/>
      <c r="AB79" s="14"/>
      <c r="AC79" s="14"/>
      <c r="AD79" s="14"/>
    </row>
    <row r="80" spans="1:30" ht="19.5" customHeight="1" x14ac:dyDescent="0.25">
      <c r="A80" s="902" t="s">
        <v>184</v>
      </c>
      <c r="B80" s="902" t="s">
        <v>644</v>
      </c>
      <c r="C80" s="883" t="s">
        <v>314</v>
      </c>
      <c r="D80" s="949" t="s">
        <v>140</v>
      </c>
      <c r="E80" s="889" t="s">
        <v>140</v>
      </c>
      <c r="F80" s="115" t="s">
        <v>141</v>
      </c>
      <c r="G80" s="559">
        <v>0.33</v>
      </c>
      <c r="H80" s="559">
        <v>0.17</v>
      </c>
      <c r="I80" s="559"/>
      <c r="J80" s="557">
        <v>0.33</v>
      </c>
      <c r="K80" s="558">
        <v>0.17</v>
      </c>
      <c r="L80" s="326"/>
      <c r="M80" s="322"/>
      <c r="N80" s="322"/>
      <c r="O80" s="322"/>
      <c r="P80" s="321"/>
      <c r="Q80" s="321"/>
      <c r="R80" s="321"/>
      <c r="S80" s="357">
        <f t="shared" si="1"/>
        <v>1</v>
      </c>
      <c r="T80" s="879">
        <f>U80+U82+U84+U86+U88+U90</f>
        <v>6.25E-2</v>
      </c>
      <c r="U80" s="890">
        <v>0.01</v>
      </c>
      <c r="V80" s="867" t="s">
        <v>573</v>
      </c>
      <c r="W80" s="912"/>
      <c r="X80" s="569"/>
      <c r="Y80" s="568"/>
      <c r="Z80" s="15"/>
      <c r="AA80" s="14"/>
      <c r="AB80" s="14"/>
      <c r="AC80" s="14"/>
      <c r="AD80" s="14"/>
    </row>
    <row r="81" spans="1:30" ht="19.5" customHeight="1" thickBot="1" x14ac:dyDescent="0.3">
      <c r="A81" s="903"/>
      <c r="B81" s="903"/>
      <c r="C81" s="884"/>
      <c r="D81" s="949"/>
      <c r="E81" s="889"/>
      <c r="F81" s="114" t="s">
        <v>147</v>
      </c>
      <c r="G81" s="556"/>
      <c r="H81" s="556">
        <v>0.17</v>
      </c>
      <c r="I81" s="556"/>
      <c r="J81" s="350">
        <v>0.17</v>
      </c>
      <c r="K81" s="348">
        <v>0.66</v>
      </c>
      <c r="L81" s="326"/>
      <c r="M81" s="321"/>
      <c r="N81" s="321"/>
      <c r="O81" s="321"/>
      <c r="P81" s="321"/>
      <c r="Q81" s="321"/>
      <c r="R81" s="321"/>
      <c r="S81" s="358">
        <f t="shared" si="1"/>
        <v>1</v>
      </c>
      <c r="T81" s="880"/>
      <c r="U81" s="882"/>
      <c r="V81" s="867"/>
      <c r="W81" s="913"/>
      <c r="X81" s="569"/>
      <c r="Y81" s="568"/>
      <c r="Z81" s="15"/>
      <c r="AA81" s="14"/>
      <c r="AB81" s="14"/>
      <c r="AC81" s="14"/>
      <c r="AD81" s="14"/>
    </row>
    <row r="82" spans="1:30" ht="19.5" customHeight="1" x14ac:dyDescent="0.25">
      <c r="A82" s="903"/>
      <c r="B82" s="903"/>
      <c r="C82" s="883" t="s">
        <v>315</v>
      </c>
      <c r="D82" s="949" t="s">
        <v>140</v>
      </c>
      <c r="E82" s="889" t="s">
        <v>140</v>
      </c>
      <c r="F82" s="115" t="s">
        <v>141</v>
      </c>
      <c r="G82" s="559">
        <v>0.33</v>
      </c>
      <c r="H82" s="559">
        <v>0.17</v>
      </c>
      <c r="I82" s="559"/>
      <c r="J82" s="557">
        <v>0.33</v>
      </c>
      <c r="K82" s="558">
        <v>0.17</v>
      </c>
      <c r="L82" s="326"/>
      <c r="M82" s="322"/>
      <c r="N82" s="322"/>
      <c r="O82" s="322"/>
      <c r="P82" s="321"/>
      <c r="Q82" s="321"/>
      <c r="R82" s="321"/>
      <c r="S82" s="357">
        <f t="shared" si="1"/>
        <v>1</v>
      </c>
      <c r="T82" s="880"/>
      <c r="U82" s="890">
        <v>1.2500000000000001E-2</v>
      </c>
      <c r="V82" s="867" t="s">
        <v>574</v>
      </c>
      <c r="W82" s="912"/>
      <c r="X82" s="569"/>
      <c r="Y82" s="568"/>
      <c r="Z82" s="15"/>
      <c r="AA82" s="14"/>
      <c r="AB82" s="14"/>
      <c r="AC82" s="14"/>
      <c r="AD82" s="14"/>
    </row>
    <row r="83" spans="1:30" ht="19.5" customHeight="1" thickBot="1" x14ac:dyDescent="0.3">
      <c r="A83" s="903"/>
      <c r="B83" s="903"/>
      <c r="C83" s="884"/>
      <c r="D83" s="949"/>
      <c r="E83" s="889"/>
      <c r="F83" s="114" t="s">
        <v>147</v>
      </c>
      <c r="G83" s="556"/>
      <c r="H83" s="556">
        <v>0</v>
      </c>
      <c r="I83" s="556">
        <v>0.17</v>
      </c>
      <c r="J83" s="350">
        <v>0.17</v>
      </c>
      <c r="K83" s="348">
        <v>0.66</v>
      </c>
      <c r="L83" s="326"/>
      <c r="M83" s="321"/>
      <c r="N83" s="321"/>
      <c r="O83" s="321"/>
      <c r="P83" s="321"/>
      <c r="Q83" s="321"/>
      <c r="R83" s="321"/>
      <c r="S83" s="358">
        <f t="shared" si="1"/>
        <v>1</v>
      </c>
      <c r="T83" s="880"/>
      <c r="U83" s="882"/>
      <c r="V83" s="867"/>
      <c r="W83" s="913"/>
      <c r="X83" s="569"/>
      <c r="Y83" s="568"/>
      <c r="Z83" s="15"/>
      <c r="AA83" s="14"/>
      <c r="AB83" s="14"/>
      <c r="AC83" s="14"/>
      <c r="AD83" s="14"/>
    </row>
    <row r="84" spans="1:30" ht="19.5" customHeight="1" x14ac:dyDescent="0.25">
      <c r="A84" s="903"/>
      <c r="B84" s="903"/>
      <c r="C84" s="883" t="s">
        <v>316</v>
      </c>
      <c r="D84" s="949" t="s">
        <v>140</v>
      </c>
      <c r="E84" s="889" t="s">
        <v>140</v>
      </c>
      <c r="F84" s="115" t="s">
        <v>141</v>
      </c>
      <c r="G84" s="556">
        <v>0.45</v>
      </c>
      <c r="H84" s="556">
        <v>0.25</v>
      </c>
      <c r="I84" s="556">
        <v>0.05</v>
      </c>
      <c r="J84" s="557">
        <v>0.1</v>
      </c>
      <c r="K84" s="558">
        <v>0.15</v>
      </c>
      <c r="L84" s="326"/>
      <c r="M84" s="322"/>
      <c r="N84" s="322"/>
      <c r="O84" s="322"/>
      <c r="P84" s="321"/>
      <c r="Q84" s="321"/>
      <c r="R84" s="321"/>
      <c r="S84" s="359">
        <f t="shared" si="1"/>
        <v>1</v>
      </c>
      <c r="T84" s="880"/>
      <c r="U84" s="890">
        <v>0.01</v>
      </c>
      <c r="V84" s="866" t="s">
        <v>575</v>
      </c>
      <c r="W84" s="912"/>
      <c r="X84" s="569"/>
      <c r="Y84" s="568"/>
      <c r="Z84" s="15"/>
      <c r="AA84" s="14"/>
      <c r="AB84" s="14"/>
      <c r="AC84" s="14"/>
      <c r="AD84" s="14"/>
    </row>
    <row r="85" spans="1:30" ht="19.5" customHeight="1" x14ac:dyDescent="0.25">
      <c r="A85" s="903"/>
      <c r="B85" s="903"/>
      <c r="C85" s="884"/>
      <c r="D85" s="949"/>
      <c r="E85" s="889"/>
      <c r="F85" s="114" t="s">
        <v>147</v>
      </c>
      <c r="G85" s="556">
        <v>0.3931</v>
      </c>
      <c r="H85" s="556">
        <v>0.32150000000000001</v>
      </c>
      <c r="I85" s="556">
        <v>3.5400000000000001E-2</v>
      </c>
      <c r="J85" s="350">
        <v>8.7599999999999997E-2</v>
      </c>
      <c r="K85" s="348">
        <v>0.16239999999999999</v>
      </c>
      <c r="L85" s="326"/>
      <c r="M85" s="321"/>
      <c r="N85" s="321"/>
      <c r="O85" s="321"/>
      <c r="P85" s="321"/>
      <c r="Q85" s="321"/>
      <c r="R85" s="327"/>
      <c r="S85" s="360">
        <f t="shared" si="1"/>
        <v>1</v>
      </c>
      <c r="T85" s="880"/>
      <c r="U85" s="882"/>
      <c r="V85" s="866"/>
      <c r="W85" s="913"/>
      <c r="X85" s="569"/>
      <c r="Y85" s="568"/>
      <c r="Z85" s="15"/>
      <c r="AA85" s="14"/>
      <c r="AB85" s="14"/>
      <c r="AC85" s="14"/>
      <c r="AD85" s="14"/>
    </row>
    <row r="86" spans="1:30" ht="19.5" customHeight="1" x14ac:dyDescent="0.25">
      <c r="A86" s="903"/>
      <c r="B86" s="903"/>
      <c r="C86" s="883" t="s">
        <v>317</v>
      </c>
      <c r="D86" s="949" t="s">
        <v>140</v>
      </c>
      <c r="E86" s="889" t="s">
        <v>140</v>
      </c>
      <c r="F86" s="115" t="s">
        <v>141</v>
      </c>
      <c r="G86" s="556">
        <v>0.45</v>
      </c>
      <c r="H86" s="556">
        <v>0.25</v>
      </c>
      <c r="I86" s="556">
        <v>0.05</v>
      </c>
      <c r="J86" s="557">
        <v>0.1</v>
      </c>
      <c r="K86" s="558">
        <v>0.15</v>
      </c>
      <c r="L86" s="326"/>
      <c r="M86" s="322"/>
      <c r="N86" s="322"/>
      <c r="O86" s="322"/>
      <c r="P86" s="321"/>
      <c r="Q86" s="321"/>
      <c r="R86" s="327"/>
      <c r="S86" s="361">
        <f t="shared" si="1"/>
        <v>1</v>
      </c>
      <c r="T86" s="880"/>
      <c r="U86" s="890">
        <v>0.01</v>
      </c>
      <c r="V86" s="866" t="s">
        <v>576</v>
      </c>
      <c r="W86" s="912"/>
      <c r="X86" s="569"/>
      <c r="Y86" s="568"/>
      <c r="Z86" s="15"/>
      <c r="AA86" s="14"/>
      <c r="AB86" s="14"/>
      <c r="AC86" s="14"/>
      <c r="AD86" s="14"/>
    </row>
    <row r="87" spans="1:30" ht="19.5" customHeight="1" x14ac:dyDescent="0.25">
      <c r="A87" s="903"/>
      <c r="B87" s="903"/>
      <c r="C87" s="884"/>
      <c r="D87" s="949"/>
      <c r="E87" s="889"/>
      <c r="F87" s="114" t="s">
        <v>147</v>
      </c>
      <c r="G87" s="556">
        <v>0.35460000000000003</v>
      </c>
      <c r="H87" s="556">
        <v>0.36870000000000003</v>
      </c>
      <c r="I87" s="556">
        <v>2.6700000000000002E-2</v>
      </c>
      <c r="J87" s="350">
        <v>0.20419999999999999</v>
      </c>
      <c r="K87" s="348">
        <v>4.58E-2</v>
      </c>
      <c r="L87" s="326"/>
      <c r="M87" s="321"/>
      <c r="N87" s="321"/>
      <c r="O87" s="321"/>
      <c r="P87" s="321"/>
      <c r="Q87" s="321"/>
      <c r="R87" s="327"/>
      <c r="S87" s="360">
        <f t="shared" si="1"/>
        <v>0.99999999999999989</v>
      </c>
      <c r="T87" s="880"/>
      <c r="U87" s="882"/>
      <c r="V87" s="866"/>
      <c r="W87" s="913"/>
      <c r="X87" s="569"/>
      <c r="Y87" s="568"/>
      <c r="Z87" s="15"/>
      <c r="AA87" s="14"/>
      <c r="AB87" s="14"/>
      <c r="AC87" s="14"/>
      <c r="AD87" s="14"/>
    </row>
    <row r="88" spans="1:30" ht="19.5" customHeight="1" x14ac:dyDescent="0.25">
      <c r="A88" s="903"/>
      <c r="B88" s="903"/>
      <c r="C88" s="883" t="s">
        <v>318</v>
      </c>
      <c r="D88" s="949" t="s">
        <v>140</v>
      </c>
      <c r="E88" s="889" t="s">
        <v>140</v>
      </c>
      <c r="F88" s="115" t="s">
        <v>141</v>
      </c>
      <c r="G88" s="556">
        <v>0.45</v>
      </c>
      <c r="H88" s="556">
        <v>0.25</v>
      </c>
      <c r="I88" s="556">
        <v>0.05</v>
      </c>
      <c r="J88" s="557">
        <v>0.1</v>
      </c>
      <c r="K88" s="558">
        <v>0.15</v>
      </c>
      <c r="L88" s="326"/>
      <c r="M88" s="322"/>
      <c r="N88" s="322"/>
      <c r="O88" s="322"/>
      <c r="P88" s="321"/>
      <c r="Q88" s="321"/>
      <c r="R88" s="327"/>
      <c r="S88" s="361">
        <f t="shared" si="1"/>
        <v>1</v>
      </c>
      <c r="T88" s="880"/>
      <c r="U88" s="890">
        <v>0.01</v>
      </c>
      <c r="V88" s="866" t="s">
        <v>577</v>
      </c>
      <c r="W88" s="912"/>
      <c r="X88" s="569"/>
      <c r="Y88" s="568"/>
      <c r="Z88" s="15"/>
      <c r="AA88" s="14"/>
      <c r="AB88" s="14"/>
      <c r="AC88" s="14"/>
      <c r="AD88" s="14"/>
    </row>
    <row r="89" spans="1:30" ht="19.5" customHeight="1" x14ac:dyDescent="0.25">
      <c r="A89" s="903"/>
      <c r="B89" s="903"/>
      <c r="C89" s="884"/>
      <c r="D89" s="949"/>
      <c r="E89" s="889"/>
      <c r="F89" s="114" t="s">
        <v>147</v>
      </c>
      <c r="G89" s="556">
        <v>0.62070000000000003</v>
      </c>
      <c r="H89" s="556">
        <v>0.1293</v>
      </c>
      <c r="I89" s="556">
        <v>0</v>
      </c>
      <c r="J89" s="350">
        <v>7.9699999999999993E-2</v>
      </c>
      <c r="K89" s="348">
        <v>0.17030000000000001</v>
      </c>
      <c r="L89" s="326"/>
      <c r="M89" s="321"/>
      <c r="N89" s="321"/>
      <c r="O89" s="321"/>
      <c r="P89" s="321"/>
      <c r="Q89" s="321"/>
      <c r="R89" s="327"/>
      <c r="S89" s="360">
        <f t="shared" si="1"/>
        <v>1</v>
      </c>
      <c r="T89" s="880"/>
      <c r="U89" s="882"/>
      <c r="V89" s="866"/>
      <c r="W89" s="913"/>
      <c r="X89" s="569"/>
      <c r="Y89" s="568"/>
      <c r="Z89" s="15"/>
      <c r="AA89" s="14"/>
      <c r="AB89" s="14"/>
      <c r="AC89" s="14"/>
      <c r="AD89" s="14"/>
    </row>
    <row r="90" spans="1:30" ht="19.5" customHeight="1" x14ac:dyDescent="0.25">
      <c r="A90" s="903"/>
      <c r="B90" s="903"/>
      <c r="C90" s="885" t="s">
        <v>319</v>
      </c>
      <c r="D90" s="949" t="s">
        <v>140</v>
      </c>
      <c r="E90" s="949" t="s">
        <v>140</v>
      </c>
      <c r="F90" s="131" t="s">
        <v>141</v>
      </c>
      <c r="G90" s="560">
        <v>0.1</v>
      </c>
      <c r="H90" s="560">
        <v>0.1</v>
      </c>
      <c r="I90" s="560">
        <v>0.1</v>
      </c>
      <c r="J90" s="561">
        <v>0.3</v>
      </c>
      <c r="K90" s="562">
        <v>0.4</v>
      </c>
      <c r="L90" s="575"/>
      <c r="M90" s="576"/>
      <c r="N90" s="576"/>
      <c r="O90" s="322"/>
      <c r="P90" s="321"/>
      <c r="Q90" s="321"/>
      <c r="R90" s="327"/>
      <c r="S90" s="361">
        <f t="shared" si="1"/>
        <v>1</v>
      </c>
      <c r="T90" s="880"/>
      <c r="U90" s="890">
        <v>0.01</v>
      </c>
      <c r="V90" s="867" t="s">
        <v>578</v>
      </c>
      <c r="W90" s="912"/>
      <c r="X90" s="569"/>
      <c r="Y90" s="568"/>
      <c r="Z90" s="15"/>
      <c r="AA90" s="14"/>
      <c r="AB90" s="14"/>
      <c r="AC90" s="14"/>
      <c r="AD90" s="14"/>
    </row>
    <row r="91" spans="1:30" ht="19.5" customHeight="1" x14ac:dyDescent="0.25">
      <c r="A91" s="876"/>
      <c r="B91" s="876"/>
      <c r="C91" s="886"/>
      <c r="D91" s="949"/>
      <c r="E91" s="949"/>
      <c r="F91" s="114" t="s">
        <v>147</v>
      </c>
      <c r="G91" s="556">
        <v>0.1</v>
      </c>
      <c r="H91" s="556">
        <v>0.1</v>
      </c>
      <c r="I91" s="556">
        <v>0.05</v>
      </c>
      <c r="J91" s="350">
        <v>0.25</v>
      </c>
      <c r="K91" s="348">
        <v>0.5</v>
      </c>
      <c r="L91" s="328"/>
      <c r="M91" s="329"/>
      <c r="N91" s="329"/>
      <c r="O91" s="330"/>
      <c r="P91" s="321"/>
      <c r="Q91" s="321"/>
      <c r="R91" s="321"/>
      <c r="S91" s="362">
        <f t="shared" si="1"/>
        <v>1</v>
      </c>
      <c r="T91" s="878"/>
      <c r="U91" s="882"/>
      <c r="V91" s="867"/>
      <c r="W91" s="913"/>
      <c r="X91" s="569"/>
      <c r="Y91" s="568"/>
      <c r="Z91" s="15"/>
      <c r="AA91" s="14"/>
      <c r="AB91" s="14"/>
      <c r="AC91" s="14"/>
      <c r="AD91" s="14"/>
    </row>
    <row r="92" spans="1:30" ht="19.5" customHeight="1" x14ac:dyDescent="0.25">
      <c r="A92" s="902" t="s">
        <v>199</v>
      </c>
      <c r="B92" s="950" t="s">
        <v>200</v>
      </c>
      <c r="C92" s="885" t="s">
        <v>320</v>
      </c>
      <c r="D92" s="887" t="s">
        <v>140</v>
      </c>
      <c r="E92" s="887" t="s">
        <v>140</v>
      </c>
      <c r="F92" s="117" t="s">
        <v>141</v>
      </c>
      <c r="G92" s="352">
        <v>0.25</v>
      </c>
      <c r="H92" s="352">
        <v>0.3</v>
      </c>
      <c r="I92" s="352">
        <v>0.15</v>
      </c>
      <c r="J92" s="352">
        <v>0.1</v>
      </c>
      <c r="K92" s="352">
        <v>0.2</v>
      </c>
      <c r="L92" s="328"/>
      <c r="M92" s="329"/>
      <c r="N92" s="329"/>
      <c r="O92" s="320"/>
      <c r="P92" s="322"/>
      <c r="Q92" s="322"/>
      <c r="R92" s="331"/>
      <c r="S92" s="361">
        <f t="shared" si="1"/>
        <v>1</v>
      </c>
      <c r="T92" s="894">
        <f>U92+U94+U96</f>
        <v>6.25E-2</v>
      </c>
      <c r="U92" s="890">
        <v>2.0899999999999998E-2</v>
      </c>
      <c r="V92" s="867" t="s">
        <v>525</v>
      </c>
      <c r="W92" s="912"/>
      <c r="X92" s="569"/>
      <c r="Y92" s="568"/>
      <c r="Z92" s="15"/>
      <c r="AA92" s="14"/>
      <c r="AB92" s="14"/>
      <c r="AC92" s="14"/>
      <c r="AD92" s="14"/>
    </row>
    <row r="93" spans="1:30" ht="19.5" customHeight="1" x14ac:dyDescent="0.25">
      <c r="A93" s="903"/>
      <c r="B93" s="941"/>
      <c r="C93" s="886"/>
      <c r="D93" s="888"/>
      <c r="E93" s="888"/>
      <c r="F93" s="112" t="s">
        <v>147</v>
      </c>
      <c r="G93" s="352">
        <v>0.2</v>
      </c>
      <c r="H93" s="352">
        <v>0.08</v>
      </c>
      <c r="I93" s="352">
        <v>0.14000000000000001</v>
      </c>
      <c r="J93" s="352">
        <v>0</v>
      </c>
      <c r="K93" s="352">
        <v>0.42</v>
      </c>
      <c r="L93" s="328"/>
      <c r="M93" s="329"/>
      <c r="N93" s="329"/>
      <c r="O93" s="330"/>
      <c r="P93" s="322"/>
      <c r="Q93" s="322"/>
      <c r="R93" s="331"/>
      <c r="S93" s="363">
        <f t="shared" si="1"/>
        <v>0.84000000000000008</v>
      </c>
      <c r="T93" s="895"/>
      <c r="U93" s="882"/>
      <c r="V93" s="901"/>
      <c r="W93" s="913"/>
      <c r="X93" s="569"/>
      <c r="Y93" s="568"/>
      <c r="Z93" s="15"/>
      <c r="AA93" s="14"/>
      <c r="AB93" s="14"/>
      <c r="AC93" s="14"/>
      <c r="AD93" s="14"/>
    </row>
    <row r="94" spans="1:30" ht="19.5" customHeight="1" x14ac:dyDescent="0.25">
      <c r="A94" s="903"/>
      <c r="B94" s="941"/>
      <c r="C94" s="885" t="s">
        <v>321</v>
      </c>
      <c r="D94" s="887" t="s">
        <v>140</v>
      </c>
      <c r="E94" s="887" t="s">
        <v>140</v>
      </c>
      <c r="F94" s="117" t="s">
        <v>141</v>
      </c>
      <c r="G94" s="352">
        <v>0.2</v>
      </c>
      <c r="H94" s="352">
        <v>0.2</v>
      </c>
      <c r="I94" s="352">
        <v>0.2</v>
      </c>
      <c r="J94" s="352">
        <v>0.2</v>
      </c>
      <c r="K94" s="558">
        <v>0.2</v>
      </c>
      <c r="L94" s="328"/>
      <c r="M94" s="329"/>
      <c r="N94" s="329"/>
      <c r="O94" s="320"/>
      <c r="P94" s="322"/>
      <c r="Q94" s="322"/>
      <c r="R94" s="331"/>
      <c r="S94" s="361">
        <f t="shared" si="1"/>
        <v>1</v>
      </c>
      <c r="T94" s="895"/>
      <c r="U94" s="890">
        <v>2.0799999999999999E-2</v>
      </c>
      <c r="V94" s="867" t="s">
        <v>526</v>
      </c>
      <c r="W94" s="912"/>
      <c r="X94" s="569"/>
      <c r="Y94" s="568"/>
      <c r="Z94" s="15"/>
      <c r="AA94" s="14"/>
      <c r="AB94" s="14"/>
      <c r="AC94" s="14"/>
      <c r="AD94" s="14"/>
    </row>
    <row r="95" spans="1:30" ht="19.5" customHeight="1" x14ac:dyDescent="0.25">
      <c r="A95" s="903"/>
      <c r="B95" s="941"/>
      <c r="C95" s="886"/>
      <c r="D95" s="888"/>
      <c r="E95" s="888"/>
      <c r="F95" s="112" t="s">
        <v>147</v>
      </c>
      <c r="G95" s="352">
        <v>0.2</v>
      </c>
      <c r="H95" s="352">
        <v>0.2</v>
      </c>
      <c r="I95" s="352">
        <v>0.2</v>
      </c>
      <c r="J95" s="352">
        <v>0</v>
      </c>
      <c r="K95" s="352">
        <v>0.24</v>
      </c>
      <c r="L95" s="328"/>
      <c r="M95" s="329"/>
      <c r="N95" s="329"/>
      <c r="O95" s="330"/>
      <c r="P95" s="322"/>
      <c r="Q95" s="322"/>
      <c r="R95" s="331"/>
      <c r="S95" s="363">
        <f t="shared" si="1"/>
        <v>0.84000000000000008</v>
      </c>
      <c r="T95" s="895"/>
      <c r="U95" s="882"/>
      <c r="V95" s="901"/>
      <c r="W95" s="913"/>
      <c r="X95" s="569"/>
      <c r="Y95" s="568"/>
      <c r="Z95" s="15"/>
      <c r="AA95" s="14"/>
      <c r="AB95" s="14"/>
      <c r="AC95" s="14"/>
      <c r="AD95" s="14"/>
    </row>
    <row r="96" spans="1:30" ht="19.5" customHeight="1" x14ac:dyDescent="0.25">
      <c r="A96" s="903"/>
      <c r="B96" s="941"/>
      <c r="C96" s="885" t="s">
        <v>322</v>
      </c>
      <c r="D96" s="887" t="s">
        <v>140</v>
      </c>
      <c r="E96" s="887" t="s">
        <v>140</v>
      </c>
      <c r="F96" s="117" t="s">
        <v>141</v>
      </c>
      <c r="G96" s="352">
        <v>0.22500000000000001</v>
      </c>
      <c r="H96" s="352">
        <v>0.22500000000000001</v>
      </c>
      <c r="I96" s="352">
        <v>0.17</v>
      </c>
      <c r="J96" s="352">
        <v>0.17</v>
      </c>
      <c r="K96" s="558">
        <v>0.21</v>
      </c>
      <c r="L96" s="328"/>
      <c r="M96" s="329"/>
      <c r="N96" s="577"/>
      <c r="O96" s="322"/>
      <c r="P96" s="322"/>
      <c r="Q96" s="322"/>
      <c r="R96" s="331"/>
      <c r="S96" s="361">
        <f t="shared" si="1"/>
        <v>1</v>
      </c>
      <c r="T96" s="895"/>
      <c r="U96" s="890">
        <v>2.0799999999999999E-2</v>
      </c>
      <c r="V96" s="900" t="s">
        <v>612</v>
      </c>
      <c r="W96" s="912"/>
      <c r="X96" s="569"/>
      <c r="Y96" s="568"/>
      <c r="Z96" s="15"/>
      <c r="AA96" s="14"/>
      <c r="AB96" s="14"/>
      <c r="AC96" s="14"/>
      <c r="AD96" s="14"/>
    </row>
    <row r="97" spans="1:30" ht="19.5" customHeight="1" x14ac:dyDescent="0.25">
      <c r="A97" s="876"/>
      <c r="B97" s="884"/>
      <c r="C97" s="886"/>
      <c r="D97" s="888"/>
      <c r="E97" s="888"/>
      <c r="F97" s="112" t="s">
        <v>147</v>
      </c>
      <c r="G97" s="352">
        <v>0.22500000000000001</v>
      </c>
      <c r="H97" s="352">
        <v>0.22500000000000001</v>
      </c>
      <c r="I97" s="352">
        <v>0.17</v>
      </c>
      <c r="J97" s="352">
        <v>0.1</v>
      </c>
      <c r="K97" s="352">
        <v>0.12</v>
      </c>
      <c r="L97" s="328"/>
      <c r="M97" s="329"/>
      <c r="N97" s="330"/>
      <c r="O97" s="321"/>
      <c r="P97" s="322"/>
      <c r="Q97" s="322"/>
      <c r="R97" s="331"/>
      <c r="S97" s="363">
        <f t="shared" si="1"/>
        <v>0.84</v>
      </c>
      <c r="T97" s="896"/>
      <c r="U97" s="882"/>
      <c r="V97" s="900"/>
      <c r="W97" s="913"/>
      <c r="X97" s="569"/>
      <c r="Y97" s="568"/>
      <c r="Z97" s="15"/>
      <c r="AA97" s="14"/>
      <c r="AB97" s="14"/>
      <c r="AC97" s="14"/>
      <c r="AD97" s="14"/>
    </row>
    <row r="98" spans="1:30" ht="19.5" customHeight="1" x14ac:dyDescent="0.25">
      <c r="A98" s="902" t="s">
        <v>199</v>
      </c>
      <c r="B98" s="940" t="s">
        <v>204</v>
      </c>
      <c r="C98" s="885" t="s">
        <v>323</v>
      </c>
      <c r="D98" s="887" t="s">
        <v>140</v>
      </c>
      <c r="E98" s="887" t="s">
        <v>140</v>
      </c>
      <c r="F98" s="117" t="s">
        <v>141</v>
      </c>
      <c r="G98" s="352">
        <v>0.24</v>
      </c>
      <c r="H98" s="352">
        <v>0.24</v>
      </c>
      <c r="I98" s="352">
        <v>0.24</v>
      </c>
      <c r="J98" s="352">
        <v>0.14000000000000001</v>
      </c>
      <c r="K98" s="558">
        <v>0.14000000000000001</v>
      </c>
      <c r="L98" s="328"/>
      <c r="M98" s="329"/>
      <c r="N98" s="320"/>
      <c r="O98" s="322"/>
      <c r="P98" s="322"/>
      <c r="Q98" s="322"/>
      <c r="R98" s="331"/>
      <c r="S98" s="361">
        <f t="shared" si="1"/>
        <v>1</v>
      </c>
      <c r="T98" s="894">
        <f>U98+U100+U102+U104</f>
        <v>6.25E-2</v>
      </c>
      <c r="U98" s="890">
        <v>1.5699999999999999E-2</v>
      </c>
      <c r="V98" s="900" t="s">
        <v>512</v>
      </c>
      <c r="W98" s="912"/>
      <c r="X98" s="569"/>
      <c r="Y98" s="568"/>
      <c r="Z98" s="15"/>
      <c r="AA98" s="14"/>
      <c r="AB98" s="14"/>
      <c r="AC98" s="14"/>
      <c r="AD98" s="14"/>
    </row>
    <row r="99" spans="1:30" ht="19.5" customHeight="1" x14ac:dyDescent="0.25">
      <c r="A99" s="903"/>
      <c r="B99" s="941"/>
      <c r="C99" s="886"/>
      <c r="D99" s="888"/>
      <c r="E99" s="888"/>
      <c r="F99" s="112" t="s">
        <v>147</v>
      </c>
      <c r="G99" s="352">
        <v>0.17</v>
      </c>
      <c r="H99" s="352">
        <v>5.0000000000000001E-3</v>
      </c>
      <c r="I99" s="352">
        <v>0.12</v>
      </c>
      <c r="J99" s="352">
        <v>1.4999999999999999E-2</v>
      </c>
      <c r="K99" s="352">
        <v>0.17499999999999999</v>
      </c>
      <c r="L99" s="328"/>
      <c r="M99" s="329"/>
      <c r="N99" s="330"/>
      <c r="O99" s="321"/>
      <c r="P99" s="322"/>
      <c r="Q99" s="322"/>
      <c r="R99" s="331"/>
      <c r="S99" s="360">
        <f t="shared" si="1"/>
        <v>0.48500000000000004</v>
      </c>
      <c r="T99" s="895"/>
      <c r="U99" s="882"/>
      <c r="V99" s="901"/>
      <c r="W99" s="913"/>
      <c r="X99" s="569"/>
      <c r="Y99" s="568"/>
      <c r="Z99" s="15"/>
      <c r="AA99" s="14"/>
      <c r="AB99" s="14"/>
      <c r="AC99" s="14"/>
      <c r="AD99" s="14"/>
    </row>
    <row r="100" spans="1:30" ht="19.5" customHeight="1" x14ac:dyDescent="0.25">
      <c r="A100" s="903"/>
      <c r="B100" s="941"/>
      <c r="C100" s="885" t="s">
        <v>324</v>
      </c>
      <c r="D100" s="887" t="s">
        <v>140</v>
      </c>
      <c r="E100" s="887" t="s">
        <v>140</v>
      </c>
      <c r="F100" s="117" t="s">
        <v>141</v>
      </c>
      <c r="G100" s="352">
        <v>0.24</v>
      </c>
      <c r="H100" s="352">
        <v>0.24</v>
      </c>
      <c r="I100" s="352">
        <v>0.24</v>
      </c>
      <c r="J100" s="352">
        <v>0.14000000000000001</v>
      </c>
      <c r="K100" s="352">
        <v>0.14000000000000001</v>
      </c>
      <c r="L100" s="328"/>
      <c r="M100" s="329"/>
      <c r="N100" s="320"/>
      <c r="O100" s="322"/>
      <c r="P100" s="322"/>
      <c r="Q100" s="322"/>
      <c r="R100" s="331"/>
      <c r="S100" s="361">
        <f t="shared" si="1"/>
        <v>1</v>
      </c>
      <c r="T100" s="895"/>
      <c r="U100" s="890">
        <v>1.5599999999999999E-2</v>
      </c>
      <c r="V100" s="867" t="s">
        <v>629</v>
      </c>
      <c r="W100" s="912"/>
      <c r="X100" s="569"/>
      <c r="Y100" s="568"/>
      <c r="Z100" s="15"/>
      <c r="AA100" s="14"/>
      <c r="AB100" s="14"/>
      <c r="AC100" s="14"/>
      <c r="AD100" s="14"/>
    </row>
    <row r="101" spans="1:30" ht="19.5" customHeight="1" x14ac:dyDescent="0.25">
      <c r="A101" s="903"/>
      <c r="B101" s="941"/>
      <c r="C101" s="886"/>
      <c r="D101" s="888"/>
      <c r="E101" s="888"/>
      <c r="F101" s="112" t="s">
        <v>147</v>
      </c>
      <c r="G101" s="352">
        <v>0.188</v>
      </c>
      <c r="H101" s="352">
        <v>6.4000000000000001E-2</v>
      </c>
      <c r="I101" s="352">
        <v>0</v>
      </c>
      <c r="J101" s="352">
        <v>0</v>
      </c>
      <c r="K101" s="352">
        <v>0</v>
      </c>
      <c r="L101" s="328"/>
      <c r="M101" s="329"/>
      <c r="N101" s="330"/>
      <c r="O101" s="321"/>
      <c r="P101" s="322"/>
      <c r="Q101" s="322"/>
      <c r="R101" s="331"/>
      <c r="S101" s="360">
        <f t="shared" si="1"/>
        <v>0.252</v>
      </c>
      <c r="T101" s="895"/>
      <c r="U101" s="882"/>
      <c r="V101" s="901"/>
      <c r="W101" s="913"/>
      <c r="X101" s="569"/>
      <c r="Y101" s="568"/>
      <c r="Z101" s="15"/>
      <c r="AA101" s="14"/>
      <c r="AB101" s="14"/>
      <c r="AC101" s="14"/>
      <c r="AD101" s="14"/>
    </row>
    <row r="102" spans="1:30" ht="19.5" customHeight="1" x14ac:dyDescent="0.25">
      <c r="A102" s="903"/>
      <c r="B102" s="941"/>
      <c r="C102" s="885" t="s">
        <v>325</v>
      </c>
      <c r="D102" s="887" t="s">
        <v>140</v>
      </c>
      <c r="E102" s="887" t="s">
        <v>140</v>
      </c>
      <c r="F102" s="117" t="s">
        <v>141</v>
      </c>
      <c r="G102" s="352">
        <v>0.23</v>
      </c>
      <c r="H102" s="352">
        <v>0.23</v>
      </c>
      <c r="I102" s="352">
        <v>0.23</v>
      </c>
      <c r="J102" s="352">
        <v>0.13</v>
      </c>
      <c r="K102" s="352">
        <v>0.18</v>
      </c>
      <c r="L102" s="328"/>
      <c r="M102" s="329"/>
      <c r="N102" s="320"/>
      <c r="O102" s="322"/>
      <c r="P102" s="322"/>
      <c r="Q102" s="322"/>
      <c r="R102" s="331"/>
      <c r="S102" s="361">
        <f t="shared" si="1"/>
        <v>1</v>
      </c>
      <c r="T102" s="895"/>
      <c r="U102" s="890">
        <v>1.5599999999999999E-2</v>
      </c>
      <c r="V102" s="867" t="s">
        <v>628</v>
      </c>
      <c r="W102" s="912"/>
      <c r="X102" s="569"/>
      <c r="Y102" s="568"/>
      <c r="Z102" s="15"/>
      <c r="AA102" s="14"/>
      <c r="AB102" s="14"/>
      <c r="AC102" s="14"/>
      <c r="AD102" s="14"/>
    </row>
    <row r="103" spans="1:30" ht="19.5" customHeight="1" x14ac:dyDescent="0.25">
      <c r="A103" s="903"/>
      <c r="B103" s="941"/>
      <c r="C103" s="886"/>
      <c r="D103" s="888"/>
      <c r="E103" s="888"/>
      <c r="F103" s="130" t="s">
        <v>147</v>
      </c>
      <c r="G103" s="353">
        <v>0.3226</v>
      </c>
      <c r="H103" s="353">
        <v>0.2903</v>
      </c>
      <c r="I103" s="353">
        <v>3.2300000000000002E-2</v>
      </c>
      <c r="J103" s="353">
        <v>0.05</v>
      </c>
      <c r="K103" s="353">
        <v>0.30480000000000002</v>
      </c>
      <c r="L103" s="332"/>
      <c r="M103" s="333"/>
      <c r="N103" s="321"/>
      <c r="O103" s="321"/>
      <c r="P103" s="322"/>
      <c r="Q103" s="322"/>
      <c r="R103" s="331"/>
      <c r="S103" s="360">
        <f t="shared" si="1"/>
        <v>1</v>
      </c>
      <c r="T103" s="895"/>
      <c r="U103" s="882"/>
      <c r="V103" s="901"/>
      <c r="W103" s="913"/>
      <c r="X103" s="569"/>
      <c r="Y103" s="568"/>
      <c r="Z103" s="15"/>
      <c r="AA103" s="14"/>
      <c r="AB103" s="14"/>
      <c r="AC103" s="14"/>
      <c r="AD103" s="14"/>
    </row>
    <row r="104" spans="1:30" ht="19.5" customHeight="1" x14ac:dyDescent="0.25">
      <c r="A104" s="903"/>
      <c r="B104" s="941"/>
      <c r="C104" s="885" t="s">
        <v>326</v>
      </c>
      <c r="D104" s="887" t="s">
        <v>140</v>
      </c>
      <c r="E104" s="887" t="s">
        <v>140</v>
      </c>
      <c r="F104" s="117" t="s">
        <v>141</v>
      </c>
      <c r="G104" s="352">
        <v>0.27</v>
      </c>
      <c r="H104" s="352">
        <v>0.27</v>
      </c>
      <c r="I104" s="352">
        <v>0.27</v>
      </c>
      <c r="J104" s="352">
        <v>7.0000000000000007E-2</v>
      </c>
      <c r="K104" s="558">
        <v>0.12</v>
      </c>
      <c r="L104" s="575"/>
      <c r="M104" s="322"/>
      <c r="N104" s="322"/>
      <c r="O104" s="322"/>
      <c r="P104" s="322"/>
      <c r="Q104" s="322"/>
      <c r="R104" s="331"/>
      <c r="S104" s="361">
        <f t="shared" si="1"/>
        <v>1</v>
      </c>
      <c r="T104" s="895"/>
      <c r="U104" s="890">
        <v>1.5599999999999999E-2</v>
      </c>
      <c r="V104" s="867" t="s">
        <v>627</v>
      </c>
      <c r="W104" s="912"/>
      <c r="X104" s="569"/>
      <c r="Y104" s="568"/>
      <c r="Z104" s="15"/>
      <c r="AA104" s="14"/>
      <c r="AB104" s="14"/>
      <c r="AC104" s="14"/>
      <c r="AD104" s="14"/>
    </row>
    <row r="105" spans="1:30" ht="19.5" customHeight="1" thickBot="1" x14ac:dyDescent="0.3">
      <c r="A105" s="876"/>
      <c r="B105" s="884"/>
      <c r="C105" s="886"/>
      <c r="D105" s="888"/>
      <c r="E105" s="888"/>
      <c r="F105" s="112" t="s">
        <v>147</v>
      </c>
      <c r="G105" s="354">
        <v>0.26219999999999999</v>
      </c>
      <c r="H105" s="354">
        <v>0.2142</v>
      </c>
      <c r="I105" s="354">
        <v>4.9299999999999997E-2</v>
      </c>
      <c r="J105" s="354">
        <v>0</v>
      </c>
      <c r="K105" s="354">
        <v>0</v>
      </c>
      <c r="L105" s="326"/>
      <c r="M105" s="334"/>
      <c r="N105" s="321"/>
      <c r="O105" s="321"/>
      <c r="P105" s="322"/>
      <c r="Q105" s="322"/>
      <c r="R105" s="331"/>
      <c r="S105" s="360">
        <f t="shared" si="1"/>
        <v>0.52569999999999995</v>
      </c>
      <c r="T105" s="896"/>
      <c r="U105" s="882"/>
      <c r="V105" s="901"/>
      <c r="W105" s="913"/>
      <c r="X105" s="569"/>
      <c r="Y105" s="568"/>
      <c r="Z105" s="15"/>
      <c r="AA105" s="14"/>
      <c r="AB105" s="14"/>
      <c r="AC105" s="14"/>
      <c r="AD105" s="14"/>
    </row>
    <row r="106" spans="1:30" ht="19.5" customHeight="1" x14ac:dyDescent="0.25">
      <c r="A106" s="902" t="s">
        <v>199</v>
      </c>
      <c r="B106" s="940" t="s">
        <v>202</v>
      </c>
      <c r="C106" s="885" t="s">
        <v>327</v>
      </c>
      <c r="D106" s="887" t="s">
        <v>140</v>
      </c>
      <c r="E106" s="887" t="s">
        <v>140</v>
      </c>
      <c r="F106" s="117" t="s">
        <v>141</v>
      </c>
      <c r="G106" s="563">
        <v>0</v>
      </c>
      <c r="H106" s="563">
        <v>0</v>
      </c>
      <c r="I106" s="563">
        <v>0</v>
      </c>
      <c r="J106" s="563">
        <v>0</v>
      </c>
      <c r="K106" s="558">
        <v>1</v>
      </c>
      <c r="L106" s="326"/>
      <c r="M106" s="578"/>
      <c r="N106" s="322"/>
      <c r="O106" s="322"/>
      <c r="P106" s="322"/>
      <c r="Q106" s="322"/>
      <c r="R106" s="331"/>
      <c r="S106" s="361">
        <f t="shared" si="1"/>
        <v>1</v>
      </c>
      <c r="T106" s="897">
        <f>U106+U108+U110</f>
        <v>6.25E-2</v>
      </c>
      <c r="U106" s="890">
        <v>2.0899999999999998E-2</v>
      </c>
      <c r="V106" s="898" t="s">
        <v>626</v>
      </c>
      <c r="W106" s="912"/>
      <c r="X106" s="569"/>
      <c r="Y106" s="568"/>
      <c r="Z106" s="15"/>
      <c r="AA106" s="14"/>
      <c r="AB106" s="14"/>
      <c r="AC106" s="14"/>
      <c r="AD106" s="14"/>
    </row>
    <row r="107" spans="1:30" ht="19.5" customHeight="1" x14ac:dyDescent="0.25">
      <c r="A107" s="903"/>
      <c r="B107" s="941"/>
      <c r="C107" s="886"/>
      <c r="D107" s="888"/>
      <c r="E107" s="888"/>
      <c r="F107" s="112" t="s">
        <v>147</v>
      </c>
      <c r="G107" s="352">
        <v>0.2</v>
      </c>
      <c r="H107" s="352">
        <v>0.2</v>
      </c>
      <c r="I107" s="352">
        <v>0</v>
      </c>
      <c r="J107" s="352">
        <v>0</v>
      </c>
      <c r="K107" s="352">
        <v>0</v>
      </c>
      <c r="L107" s="326"/>
      <c r="M107" s="334"/>
      <c r="N107" s="321"/>
      <c r="O107" s="321"/>
      <c r="P107" s="322"/>
      <c r="Q107" s="322"/>
      <c r="R107" s="331"/>
      <c r="S107" s="360">
        <f t="shared" si="1"/>
        <v>0.4</v>
      </c>
      <c r="T107" s="895"/>
      <c r="U107" s="882"/>
      <c r="V107" s="899"/>
      <c r="W107" s="913"/>
      <c r="X107" s="569"/>
      <c r="Y107" s="568"/>
      <c r="Z107" s="15"/>
      <c r="AA107" s="14"/>
      <c r="AB107" s="14"/>
      <c r="AC107" s="14"/>
      <c r="AD107" s="14"/>
    </row>
    <row r="108" spans="1:30" ht="19.5" customHeight="1" x14ac:dyDescent="0.25">
      <c r="A108" s="903"/>
      <c r="B108" s="941"/>
      <c r="C108" s="885" t="s">
        <v>328</v>
      </c>
      <c r="D108" s="887" t="s">
        <v>140</v>
      </c>
      <c r="E108" s="887" t="s">
        <v>140</v>
      </c>
      <c r="F108" s="117" t="s">
        <v>141</v>
      </c>
      <c r="G108" s="352">
        <v>0.2</v>
      </c>
      <c r="H108" s="352">
        <v>0.2</v>
      </c>
      <c r="I108" s="352">
        <v>0.2</v>
      </c>
      <c r="J108" s="352">
        <v>0.2</v>
      </c>
      <c r="K108" s="352">
        <v>0.2</v>
      </c>
      <c r="L108" s="326"/>
      <c r="M108" s="578"/>
      <c r="N108" s="322"/>
      <c r="O108" s="322"/>
      <c r="P108" s="322"/>
      <c r="Q108" s="322"/>
      <c r="R108" s="331"/>
      <c r="S108" s="361">
        <f t="shared" si="1"/>
        <v>1</v>
      </c>
      <c r="T108" s="895"/>
      <c r="U108" s="890">
        <v>2.0799999999999999E-2</v>
      </c>
      <c r="V108" s="898" t="s">
        <v>665</v>
      </c>
      <c r="W108" s="912"/>
      <c r="X108" s="569"/>
      <c r="Y108" s="568"/>
      <c r="Z108" s="15"/>
      <c r="AA108" s="14"/>
      <c r="AB108" s="14"/>
      <c r="AC108" s="14"/>
      <c r="AD108" s="14"/>
    </row>
    <row r="109" spans="1:30" ht="19.5" customHeight="1" x14ac:dyDescent="0.25">
      <c r="A109" s="903"/>
      <c r="B109" s="941"/>
      <c r="C109" s="886"/>
      <c r="D109" s="888"/>
      <c r="E109" s="888"/>
      <c r="F109" s="112" t="s">
        <v>147</v>
      </c>
      <c r="G109" s="352">
        <v>0.2</v>
      </c>
      <c r="H109" s="352">
        <v>0.2</v>
      </c>
      <c r="I109" s="352">
        <v>0</v>
      </c>
      <c r="J109" s="352">
        <v>0</v>
      </c>
      <c r="K109" s="352">
        <v>0</v>
      </c>
      <c r="L109" s="326"/>
      <c r="M109" s="334"/>
      <c r="N109" s="321"/>
      <c r="O109" s="321"/>
      <c r="P109" s="322"/>
      <c r="Q109" s="322"/>
      <c r="R109" s="331"/>
      <c r="S109" s="360">
        <f t="shared" si="1"/>
        <v>0.4</v>
      </c>
      <c r="T109" s="895"/>
      <c r="U109" s="882"/>
      <c r="V109" s="899"/>
      <c r="W109" s="913"/>
      <c r="X109" s="569"/>
      <c r="Y109" s="568"/>
      <c r="Z109" s="15"/>
      <c r="AA109" s="14"/>
      <c r="AB109" s="14"/>
      <c r="AC109" s="14"/>
      <c r="AD109" s="14"/>
    </row>
    <row r="110" spans="1:30" ht="19.5" customHeight="1" x14ac:dyDescent="0.25">
      <c r="A110" s="903"/>
      <c r="B110" s="941"/>
      <c r="C110" s="885" t="s">
        <v>329</v>
      </c>
      <c r="D110" s="887" t="s">
        <v>140</v>
      </c>
      <c r="E110" s="887" t="s">
        <v>140</v>
      </c>
      <c r="F110" s="117" t="s">
        <v>141</v>
      </c>
      <c r="G110" s="352">
        <v>0</v>
      </c>
      <c r="H110" s="352">
        <v>0</v>
      </c>
      <c r="I110" s="352">
        <v>0.5</v>
      </c>
      <c r="J110" s="352">
        <v>0</v>
      </c>
      <c r="K110" s="352">
        <v>0.5</v>
      </c>
      <c r="L110" s="326"/>
      <c r="M110" s="578"/>
      <c r="N110" s="322"/>
      <c r="O110" s="322"/>
      <c r="P110" s="322"/>
      <c r="Q110" s="322"/>
      <c r="R110" s="331"/>
      <c r="S110" s="361">
        <f t="shared" si="1"/>
        <v>1</v>
      </c>
      <c r="T110" s="895"/>
      <c r="U110" s="890">
        <v>2.0799999999999999E-2</v>
      </c>
      <c r="V110" s="867" t="s">
        <v>666</v>
      </c>
      <c r="W110" s="912"/>
      <c r="X110" s="569"/>
      <c r="Y110" s="568"/>
      <c r="Z110" s="15"/>
      <c r="AA110" s="14"/>
      <c r="AB110" s="14"/>
      <c r="AC110" s="14"/>
      <c r="AD110" s="14"/>
    </row>
    <row r="111" spans="1:30" ht="19.5" customHeight="1" thickBot="1" x14ac:dyDescent="0.3">
      <c r="A111" s="876"/>
      <c r="B111" s="884"/>
      <c r="C111" s="886"/>
      <c r="D111" s="888"/>
      <c r="E111" s="888"/>
      <c r="F111" s="112" t="s">
        <v>147</v>
      </c>
      <c r="G111" s="352">
        <v>0.3</v>
      </c>
      <c r="H111" s="352">
        <v>0</v>
      </c>
      <c r="I111" s="352">
        <v>0</v>
      </c>
      <c r="J111" s="354">
        <v>0</v>
      </c>
      <c r="K111" s="354">
        <v>0</v>
      </c>
      <c r="L111" s="326"/>
      <c r="M111" s="334"/>
      <c r="N111" s="321"/>
      <c r="O111" s="321"/>
      <c r="P111" s="322"/>
      <c r="Q111" s="322"/>
      <c r="R111" s="331"/>
      <c r="S111" s="360">
        <f t="shared" si="1"/>
        <v>0.3</v>
      </c>
      <c r="T111" s="896"/>
      <c r="U111" s="882"/>
      <c r="V111" s="901"/>
      <c r="W111" s="913"/>
      <c r="X111" s="569"/>
      <c r="Y111" s="568"/>
      <c r="Z111" s="15"/>
      <c r="AA111" s="14"/>
      <c r="AB111" s="14"/>
      <c r="AC111" s="14"/>
      <c r="AD111" s="14"/>
    </row>
    <row r="112" spans="1:30" ht="19.5" customHeight="1" x14ac:dyDescent="0.25">
      <c r="A112" s="902" t="s">
        <v>199</v>
      </c>
      <c r="B112" s="940" t="s">
        <v>205</v>
      </c>
      <c r="C112" s="885" t="s">
        <v>330</v>
      </c>
      <c r="D112" s="887" t="s">
        <v>140</v>
      </c>
      <c r="E112" s="887" t="s">
        <v>140</v>
      </c>
      <c r="F112" s="117" t="s">
        <v>141</v>
      </c>
      <c r="G112" s="564">
        <v>0.38690000000000002</v>
      </c>
      <c r="H112" s="564">
        <v>0.1111</v>
      </c>
      <c r="I112" s="565">
        <v>0.125</v>
      </c>
      <c r="J112" s="565">
        <v>0.125</v>
      </c>
      <c r="K112" s="558">
        <v>0.252</v>
      </c>
      <c r="L112" s="326"/>
      <c r="M112" s="578"/>
      <c r="N112" s="322"/>
      <c r="O112" s="322"/>
      <c r="P112" s="322"/>
      <c r="Q112" s="322"/>
      <c r="R112" s="331"/>
      <c r="S112" s="361">
        <f t="shared" si="1"/>
        <v>1</v>
      </c>
      <c r="T112" s="894">
        <f>U112+U114+U116</f>
        <v>6.25E-2</v>
      </c>
      <c r="U112" s="890">
        <v>2.0899999999999998E-2</v>
      </c>
      <c r="V112" s="900" t="s">
        <v>625</v>
      </c>
      <c r="W112" s="912"/>
      <c r="X112" s="569"/>
      <c r="Y112" s="568"/>
      <c r="Z112" s="15"/>
      <c r="AA112" s="14"/>
      <c r="AB112" s="14"/>
      <c r="AC112" s="14"/>
      <c r="AD112" s="14"/>
    </row>
    <row r="113" spans="1:30" ht="19.5" customHeight="1" x14ac:dyDescent="0.25">
      <c r="A113" s="903"/>
      <c r="B113" s="941"/>
      <c r="C113" s="886"/>
      <c r="D113" s="888"/>
      <c r="E113" s="888"/>
      <c r="F113" s="112" t="s">
        <v>147</v>
      </c>
      <c r="G113" s="352">
        <v>0.4027</v>
      </c>
      <c r="H113" s="352">
        <v>4.1700000000000001E-2</v>
      </c>
      <c r="I113" s="352">
        <v>0</v>
      </c>
      <c r="J113" s="352">
        <v>0</v>
      </c>
      <c r="K113" s="352">
        <v>0</v>
      </c>
      <c r="L113" s="326"/>
      <c r="M113" s="334"/>
      <c r="N113" s="321"/>
      <c r="O113" s="321"/>
      <c r="P113" s="322"/>
      <c r="Q113" s="322"/>
      <c r="R113" s="331"/>
      <c r="S113" s="360">
        <f t="shared" si="1"/>
        <v>0.44440000000000002</v>
      </c>
      <c r="T113" s="895"/>
      <c r="U113" s="882"/>
      <c r="V113" s="900"/>
      <c r="W113" s="913"/>
      <c r="X113" s="569"/>
      <c r="Y113" s="568"/>
      <c r="Z113" s="15"/>
      <c r="AA113" s="14"/>
      <c r="AB113" s="14"/>
      <c r="AC113" s="14"/>
      <c r="AD113" s="14"/>
    </row>
    <row r="114" spans="1:30" ht="19.5" customHeight="1" x14ac:dyDescent="0.25">
      <c r="A114" s="903"/>
      <c r="B114" s="941"/>
      <c r="C114" s="885" t="s">
        <v>331</v>
      </c>
      <c r="D114" s="887" t="s">
        <v>140</v>
      </c>
      <c r="E114" s="887" t="s">
        <v>140</v>
      </c>
      <c r="F114" s="117" t="s">
        <v>141</v>
      </c>
      <c r="G114" s="565">
        <v>0.2</v>
      </c>
      <c r="H114" s="565">
        <v>0.2</v>
      </c>
      <c r="I114" s="565">
        <v>0.2</v>
      </c>
      <c r="J114" s="565">
        <v>0.2</v>
      </c>
      <c r="K114" s="565">
        <v>0.2</v>
      </c>
      <c r="L114" s="326"/>
      <c r="M114" s="578"/>
      <c r="N114" s="322"/>
      <c r="O114" s="322"/>
      <c r="P114" s="322"/>
      <c r="Q114" s="322"/>
      <c r="R114" s="331"/>
      <c r="S114" s="361">
        <f t="shared" si="1"/>
        <v>1</v>
      </c>
      <c r="T114" s="895"/>
      <c r="U114" s="890">
        <v>2.0799999999999999E-2</v>
      </c>
      <c r="V114" s="867" t="s">
        <v>624</v>
      </c>
      <c r="W114" s="912"/>
      <c r="X114" s="569"/>
      <c r="Y114" s="568"/>
      <c r="Z114" s="15"/>
      <c r="AA114" s="14"/>
      <c r="AB114" s="14"/>
      <c r="AC114" s="14"/>
      <c r="AD114" s="14"/>
    </row>
    <row r="115" spans="1:30" ht="19.5" customHeight="1" x14ac:dyDescent="0.25">
      <c r="A115" s="903"/>
      <c r="B115" s="941"/>
      <c r="C115" s="886"/>
      <c r="D115" s="888"/>
      <c r="E115" s="888"/>
      <c r="F115" s="112" t="s">
        <v>147</v>
      </c>
      <c r="G115" s="352">
        <v>0.2</v>
      </c>
      <c r="H115" s="352">
        <v>0.2</v>
      </c>
      <c r="I115" s="352">
        <v>0</v>
      </c>
      <c r="J115" s="352">
        <v>0</v>
      </c>
      <c r="K115" s="565">
        <v>0.2</v>
      </c>
      <c r="L115" s="326"/>
      <c r="M115" s="334"/>
      <c r="N115" s="321"/>
      <c r="O115" s="321"/>
      <c r="P115" s="322"/>
      <c r="Q115" s="322"/>
      <c r="R115" s="331"/>
      <c r="S115" s="360">
        <f t="shared" si="1"/>
        <v>0.60000000000000009</v>
      </c>
      <c r="T115" s="895"/>
      <c r="U115" s="882"/>
      <c r="V115" s="901"/>
      <c r="W115" s="913"/>
      <c r="X115" s="569"/>
      <c r="Y115" s="568"/>
      <c r="Z115" s="15"/>
      <c r="AA115" s="14"/>
      <c r="AB115" s="14"/>
      <c r="AC115" s="14"/>
      <c r="AD115" s="14"/>
    </row>
    <row r="116" spans="1:30" ht="19.5" customHeight="1" x14ac:dyDescent="0.25">
      <c r="A116" s="903"/>
      <c r="B116" s="941"/>
      <c r="C116" s="885" t="s">
        <v>332</v>
      </c>
      <c r="D116" s="887" t="s">
        <v>140</v>
      </c>
      <c r="E116" s="887" t="s">
        <v>140</v>
      </c>
      <c r="F116" s="117" t="s">
        <v>141</v>
      </c>
      <c r="G116" s="352">
        <v>0</v>
      </c>
      <c r="H116" s="352">
        <v>0</v>
      </c>
      <c r="I116" s="352">
        <v>0.5</v>
      </c>
      <c r="J116" s="352">
        <v>0</v>
      </c>
      <c r="K116" s="558">
        <v>0.5</v>
      </c>
      <c r="L116" s="326"/>
      <c r="M116" s="578"/>
      <c r="N116" s="322"/>
      <c r="O116" s="322"/>
      <c r="P116" s="322"/>
      <c r="Q116" s="322"/>
      <c r="R116" s="331"/>
      <c r="S116" s="361">
        <f t="shared" si="1"/>
        <v>1</v>
      </c>
      <c r="T116" s="895"/>
      <c r="U116" s="890">
        <v>2.0799999999999999E-2</v>
      </c>
      <c r="V116" s="867" t="s">
        <v>623</v>
      </c>
      <c r="W116" s="912"/>
      <c r="X116" s="569"/>
      <c r="Y116" s="568"/>
      <c r="Z116" s="15"/>
      <c r="AA116" s="14"/>
      <c r="AB116" s="14"/>
      <c r="AC116" s="14"/>
      <c r="AD116" s="14"/>
    </row>
    <row r="117" spans="1:30" ht="19.5" customHeight="1" x14ac:dyDescent="0.25">
      <c r="A117" s="876"/>
      <c r="B117" s="884"/>
      <c r="C117" s="886"/>
      <c r="D117" s="888"/>
      <c r="E117" s="888"/>
      <c r="F117" s="112" t="s">
        <v>147</v>
      </c>
      <c r="G117" s="352">
        <v>0</v>
      </c>
      <c r="H117" s="352">
        <v>0</v>
      </c>
      <c r="I117" s="352">
        <v>0.5</v>
      </c>
      <c r="J117" s="352">
        <v>0</v>
      </c>
      <c r="K117" s="352">
        <v>0</v>
      </c>
      <c r="L117" s="326"/>
      <c r="M117" s="334"/>
      <c r="N117" s="321"/>
      <c r="O117" s="321"/>
      <c r="P117" s="322"/>
      <c r="Q117" s="322"/>
      <c r="R117" s="331"/>
      <c r="S117" s="360">
        <f t="shared" si="1"/>
        <v>0.5</v>
      </c>
      <c r="T117" s="896"/>
      <c r="U117" s="882"/>
      <c r="V117" s="901"/>
      <c r="W117" s="913"/>
      <c r="X117" s="569"/>
      <c r="Y117" s="568"/>
      <c r="Z117" s="15"/>
      <c r="AA117" s="14"/>
      <c r="AB117" s="14"/>
      <c r="AC117" s="14"/>
      <c r="AD117" s="14"/>
    </row>
    <row r="118" spans="1:30" ht="19.5" customHeight="1" x14ac:dyDescent="0.25">
      <c r="A118" s="902" t="s">
        <v>206</v>
      </c>
      <c r="B118" s="940" t="s">
        <v>207</v>
      </c>
      <c r="C118" s="951" t="s">
        <v>333</v>
      </c>
      <c r="D118" s="952" t="s">
        <v>140</v>
      </c>
      <c r="E118" s="952" t="s">
        <v>140</v>
      </c>
      <c r="F118" s="115" t="s">
        <v>141</v>
      </c>
      <c r="G118" s="566">
        <v>0.2</v>
      </c>
      <c r="H118" s="566">
        <v>0.2</v>
      </c>
      <c r="I118" s="566">
        <v>0.2</v>
      </c>
      <c r="J118" s="566">
        <v>0.2</v>
      </c>
      <c r="K118" s="558">
        <v>0.2</v>
      </c>
      <c r="L118" s="326"/>
      <c r="M118" s="578"/>
      <c r="N118" s="322"/>
      <c r="O118" s="322"/>
      <c r="P118" s="322"/>
      <c r="Q118" s="322"/>
      <c r="R118" s="331"/>
      <c r="S118" s="361">
        <f t="shared" si="1"/>
        <v>1</v>
      </c>
      <c r="T118" s="894">
        <f>U118+U120+U122+U124+U126</f>
        <v>5.8499999999999996E-2</v>
      </c>
      <c r="U118" s="890">
        <v>1.15E-2</v>
      </c>
      <c r="V118" s="969" t="s">
        <v>622</v>
      </c>
      <c r="W118" s="912"/>
      <c r="X118" s="569"/>
      <c r="Y118" s="568"/>
      <c r="Z118" s="15"/>
      <c r="AA118" s="14"/>
      <c r="AB118" s="14"/>
      <c r="AC118" s="14"/>
      <c r="AD118" s="14"/>
    </row>
    <row r="119" spans="1:30" ht="19.5" customHeight="1" x14ac:dyDescent="0.25">
      <c r="A119" s="903"/>
      <c r="B119" s="941"/>
      <c r="C119" s="886"/>
      <c r="D119" s="953"/>
      <c r="E119" s="953"/>
      <c r="F119" s="114" t="s">
        <v>147</v>
      </c>
      <c r="G119" s="554">
        <v>0.2</v>
      </c>
      <c r="H119" s="557">
        <v>0.2</v>
      </c>
      <c r="I119" s="557">
        <v>0.1</v>
      </c>
      <c r="J119" s="355">
        <v>0</v>
      </c>
      <c r="K119" s="348">
        <v>0</v>
      </c>
      <c r="L119" s="326"/>
      <c r="M119" s="334"/>
      <c r="N119" s="321"/>
      <c r="O119" s="321"/>
      <c r="P119" s="322"/>
      <c r="Q119" s="322"/>
      <c r="R119" s="331"/>
      <c r="S119" s="360">
        <f t="shared" si="1"/>
        <v>0.5</v>
      </c>
      <c r="T119" s="895"/>
      <c r="U119" s="882"/>
      <c r="V119" s="970"/>
      <c r="W119" s="913"/>
      <c r="X119" s="569"/>
      <c r="Y119" s="568"/>
      <c r="Z119" s="15"/>
      <c r="AA119" s="14"/>
      <c r="AB119" s="14"/>
      <c r="AC119" s="14"/>
      <c r="AD119" s="14"/>
    </row>
    <row r="120" spans="1:30" ht="43.5" customHeight="1" x14ac:dyDescent="0.25">
      <c r="A120" s="903"/>
      <c r="B120" s="941"/>
      <c r="C120" s="951" t="s">
        <v>334</v>
      </c>
      <c r="D120" s="952" t="s">
        <v>140</v>
      </c>
      <c r="E120" s="952" t="s">
        <v>140</v>
      </c>
      <c r="F120" s="115" t="s">
        <v>141</v>
      </c>
      <c r="G120" s="557">
        <v>0.2</v>
      </c>
      <c r="H120" s="557">
        <v>0.2</v>
      </c>
      <c r="I120" s="557">
        <v>0.2</v>
      </c>
      <c r="J120" s="557">
        <v>0.2</v>
      </c>
      <c r="K120" s="558">
        <v>0.2</v>
      </c>
      <c r="L120" s="326"/>
      <c r="M120" s="578"/>
      <c r="N120" s="322"/>
      <c r="O120" s="322"/>
      <c r="P120" s="322"/>
      <c r="Q120" s="322"/>
      <c r="R120" s="331"/>
      <c r="S120" s="361">
        <f t="shared" si="1"/>
        <v>1</v>
      </c>
      <c r="T120" s="895"/>
      <c r="U120" s="890">
        <v>1.2500000000000001E-2</v>
      </c>
      <c r="V120" s="969" t="s">
        <v>621</v>
      </c>
      <c r="W120" s="912"/>
      <c r="X120" s="569"/>
      <c r="Y120" s="568"/>
      <c r="Z120" s="15"/>
      <c r="AA120" s="14"/>
      <c r="AB120" s="14"/>
      <c r="AC120" s="14"/>
      <c r="AD120" s="14"/>
    </row>
    <row r="121" spans="1:30" ht="43.5" customHeight="1" x14ac:dyDescent="0.25">
      <c r="A121" s="903"/>
      <c r="B121" s="941"/>
      <c r="C121" s="886"/>
      <c r="D121" s="953"/>
      <c r="E121" s="953"/>
      <c r="F121" s="114" t="s">
        <v>147</v>
      </c>
      <c r="G121" s="567">
        <v>0.2</v>
      </c>
      <c r="H121" s="567">
        <v>0.2</v>
      </c>
      <c r="I121" s="567">
        <v>0.1</v>
      </c>
      <c r="J121" s="355">
        <v>0</v>
      </c>
      <c r="K121" s="355">
        <v>0</v>
      </c>
      <c r="L121" s="326"/>
      <c r="M121" s="334"/>
      <c r="N121" s="321"/>
      <c r="O121" s="321"/>
      <c r="P121" s="322"/>
      <c r="Q121" s="322"/>
      <c r="R121" s="331"/>
      <c r="S121" s="360">
        <f t="shared" si="1"/>
        <v>0.5</v>
      </c>
      <c r="T121" s="895"/>
      <c r="U121" s="882"/>
      <c r="V121" s="970"/>
      <c r="W121" s="913"/>
      <c r="X121" s="569"/>
      <c r="Y121" s="568"/>
      <c r="Z121" s="15"/>
      <c r="AA121" s="14"/>
      <c r="AB121" s="14"/>
      <c r="AC121" s="14"/>
      <c r="AD121" s="14"/>
    </row>
    <row r="122" spans="1:30" ht="19.5" customHeight="1" x14ac:dyDescent="0.25">
      <c r="A122" s="903"/>
      <c r="B122" s="941"/>
      <c r="C122" s="951" t="s">
        <v>335</v>
      </c>
      <c r="D122" s="952" t="s">
        <v>140</v>
      </c>
      <c r="E122" s="952" t="s">
        <v>140</v>
      </c>
      <c r="F122" s="115" t="s">
        <v>141</v>
      </c>
      <c r="G122" s="557">
        <v>0.2</v>
      </c>
      <c r="H122" s="557">
        <v>0.2</v>
      </c>
      <c r="I122" s="557">
        <v>0.2</v>
      </c>
      <c r="J122" s="557">
        <v>0.2</v>
      </c>
      <c r="K122" s="558">
        <v>0.2</v>
      </c>
      <c r="L122" s="326"/>
      <c r="M122" s="578"/>
      <c r="N122" s="322"/>
      <c r="O122" s="322"/>
      <c r="P122" s="322"/>
      <c r="Q122" s="322"/>
      <c r="R122" s="331"/>
      <c r="S122" s="361">
        <f t="shared" si="1"/>
        <v>1</v>
      </c>
      <c r="T122" s="895"/>
      <c r="U122" s="890">
        <v>1.15E-2</v>
      </c>
      <c r="V122" s="891" t="s">
        <v>598</v>
      </c>
      <c r="W122" s="912"/>
      <c r="X122" s="569"/>
      <c r="Y122" s="568"/>
      <c r="Z122" s="15"/>
      <c r="AA122" s="14"/>
      <c r="AB122" s="14"/>
      <c r="AC122" s="14"/>
      <c r="AD122" s="14"/>
    </row>
    <row r="123" spans="1:30" ht="19.5" customHeight="1" x14ac:dyDescent="0.25">
      <c r="A123" s="903"/>
      <c r="B123" s="941"/>
      <c r="C123" s="886"/>
      <c r="D123" s="953"/>
      <c r="E123" s="953"/>
      <c r="F123" s="114" t="s">
        <v>147</v>
      </c>
      <c r="G123" s="567">
        <v>0.2</v>
      </c>
      <c r="H123" s="567">
        <v>0.2</v>
      </c>
      <c r="I123" s="567">
        <v>0.1</v>
      </c>
      <c r="J123" s="355">
        <v>0.1</v>
      </c>
      <c r="K123" s="355">
        <v>0.2</v>
      </c>
      <c r="L123" s="332"/>
      <c r="M123" s="321"/>
      <c r="N123" s="321"/>
      <c r="O123" s="321"/>
      <c r="P123" s="322"/>
      <c r="Q123" s="322"/>
      <c r="R123" s="331"/>
      <c r="S123" s="360">
        <f t="shared" si="1"/>
        <v>0.8</v>
      </c>
      <c r="T123" s="895"/>
      <c r="U123" s="882"/>
      <c r="V123" s="893"/>
      <c r="W123" s="913"/>
      <c r="X123" s="569"/>
      <c r="Y123" s="568"/>
      <c r="Z123" s="15"/>
      <c r="AA123" s="14"/>
      <c r="AB123" s="14"/>
      <c r="AC123" s="14"/>
      <c r="AD123" s="14"/>
    </row>
    <row r="124" spans="1:30" ht="19.5" customHeight="1" x14ac:dyDescent="0.25">
      <c r="A124" s="903"/>
      <c r="B124" s="941"/>
      <c r="C124" s="951" t="s">
        <v>336</v>
      </c>
      <c r="D124" s="952" t="s">
        <v>140</v>
      </c>
      <c r="E124" s="952" t="s">
        <v>140</v>
      </c>
      <c r="F124" s="115" t="s">
        <v>141</v>
      </c>
      <c r="G124" s="557">
        <v>0.2</v>
      </c>
      <c r="H124" s="557">
        <v>0.2</v>
      </c>
      <c r="I124" s="557">
        <v>0.2</v>
      </c>
      <c r="J124" s="557">
        <v>0.2</v>
      </c>
      <c r="K124" s="558">
        <v>0.2</v>
      </c>
      <c r="L124" s="326"/>
      <c r="M124" s="322"/>
      <c r="N124" s="322"/>
      <c r="O124" s="322"/>
      <c r="P124" s="322"/>
      <c r="Q124" s="322"/>
      <c r="R124" s="331"/>
      <c r="S124" s="361">
        <f t="shared" si="1"/>
        <v>1</v>
      </c>
      <c r="T124" s="895"/>
      <c r="U124" s="890">
        <v>1.15E-2</v>
      </c>
      <c r="V124" s="891" t="s">
        <v>599</v>
      </c>
      <c r="W124" s="912"/>
      <c r="X124" s="569"/>
      <c r="Y124" s="568"/>
      <c r="Z124" s="15"/>
      <c r="AA124" s="14"/>
      <c r="AB124" s="14"/>
      <c r="AC124" s="14"/>
      <c r="AD124" s="14"/>
    </row>
    <row r="125" spans="1:30" ht="19.5" customHeight="1" x14ac:dyDescent="0.25">
      <c r="A125" s="903"/>
      <c r="B125" s="941"/>
      <c r="C125" s="886"/>
      <c r="D125" s="953"/>
      <c r="E125" s="953"/>
      <c r="F125" s="114" t="s">
        <v>147</v>
      </c>
      <c r="G125" s="567">
        <v>0.2</v>
      </c>
      <c r="H125" s="567">
        <v>0.2</v>
      </c>
      <c r="I125" s="567">
        <v>0.1</v>
      </c>
      <c r="J125" s="355">
        <v>0.2</v>
      </c>
      <c r="K125" s="355">
        <v>0.3</v>
      </c>
      <c r="L125" s="326"/>
      <c r="M125" s="321"/>
      <c r="N125" s="321"/>
      <c r="O125" s="321"/>
      <c r="P125" s="322"/>
      <c r="Q125" s="322"/>
      <c r="R125" s="331"/>
      <c r="S125" s="360">
        <f t="shared" si="1"/>
        <v>1</v>
      </c>
      <c r="T125" s="895"/>
      <c r="U125" s="882"/>
      <c r="V125" s="892"/>
      <c r="W125" s="913"/>
      <c r="X125" s="569"/>
      <c r="Y125" s="568"/>
      <c r="Z125" s="15"/>
      <c r="AA125" s="14"/>
      <c r="AB125" s="14"/>
      <c r="AC125" s="14"/>
      <c r="AD125" s="14"/>
    </row>
    <row r="126" spans="1:30" ht="19.5" customHeight="1" x14ac:dyDescent="0.25">
      <c r="A126" s="903"/>
      <c r="B126" s="941"/>
      <c r="C126" s="951" t="s">
        <v>337</v>
      </c>
      <c r="D126" s="952" t="s">
        <v>140</v>
      </c>
      <c r="E126" s="952" t="s">
        <v>140</v>
      </c>
      <c r="F126" s="115" t="s">
        <v>141</v>
      </c>
      <c r="G126" s="557">
        <v>0.2</v>
      </c>
      <c r="H126" s="557">
        <v>0.2</v>
      </c>
      <c r="I126" s="557">
        <v>0.2</v>
      </c>
      <c r="J126" s="557">
        <v>0.2</v>
      </c>
      <c r="K126" s="558">
        <v>0.2</v>
      </c>
      <c r="L126" s="326"/>
      <c r="M126" s="322"/>
      <c r="N126" s="322"/>
      <c r="O126" s="322"/>
      <c r="P126" s="322"/>
      <c r="Q126" s="322"/>
      <c r="R126" s="331"/>
      <c r="S126" s="361">
        <f t="shared" si="1"/>
        <v>1</v>
      </c>
      <c r="T126" s="895"/>
      <c r="U126" s="890">
        <v>1.15E-2</v>
      </c>
      <c r="V126" s="891" t="s">
        <v>600</v>
      </c>
      <c r="W126" s="912"/>
      <c r="X126" s="569"/>
      <c r="Y126" s="568"/>
      <c r="Z126" s="15"/>
      <c r="AA126" s="14"/>
      <c r="AB126" s="14"/>
      <c r="AC126" s="14"/>
      <c r="AD126" s="14"/>
    </row>
    <row r="127" spans="1:30" ht="19.5" customHeight="1" x14ac:dyDescent="0.25">
      <c r="A127" s="876"/>
      <c r="B127" s="884"/>
      <c r="C127" s="886"/>
      <c r="D127" s="953"/>
      <c r="E127" s="953"/>
      <c r="F127" s="114" t="s">
        <v>147</v>
      </c>
      <c r="G127" s="567">
        <v>0.2</v>
      </c>
      <c r="H127" s="567">
        <v>0.2</v>
      </c>
      <c r="I127" s="567">
        <v>0.1</v>
      </c>
      <c r="J127" s="355">
        <v>0.2</v>
      </c>
      <c r="K127" s="355">
        <v>0.3</v>
      </c>
      <c r="L127" s="326"/>
      <c r="M127" s="321"/>
      <c r="N127" s="321"/>
      <c r="O127" s="321"/>
      <c r="P127" s="322"/>
      <c r="Q127" s="322"/>
      <c r="R127" s="331"/>
      <c r="S127" s="360">
        <f t="shared" si="1"/>
        <v>1</v>
      </c>
      <c r="T127" s="896"/>
      <c r="U127" s="882"/>
      <c r="V127" s="893"/>
      <c r="W127" s="913"/>
      <c r="X127" s="569"/>
      <c r="Y127" s="568"/>
      <c r="Z127" s="15"/>
      <c r="AA127" s="14"/>
      <c r="AB127" s="14"/>
      <c r="AC127" s="14"/>
      <c r="AD127" s="14"/>
    </row>
    <row r="128" spans="1:30" ht="19.5" customHeight="1" x14ac:dyDescent="0.25">
      <c r="A128" s="902" t="s">
        <v>206</v>
      </c>
      <c r="B128" s="940" t="s">
        <v>209</v>
      </c>
      <c r="C128" s="951" t="s">
        <v>338</v>
      </c>
      <c r="D128" s="952" t="s">
        <v>140</v>
      </c>
      <c r="E128" s="952" t="s">
        <v>140</v>
      </c>
      <c r="F128" s="115" t="s">
        <v>141</v>
      </c>
      <c r="G128" s="557">
        <v>0.2</v>
      </c>
      <c r="H128" s="557">
        <v>0.2</v>
      </c>
      <c r="I128" s="557">
        <v>0.2</v>
      </c>
      <c r="J128" s="557">
        <v>0.2</v>
      </c>
      <c r="K128" s="558">
        <v>0.2</v>
      </c>
      <c r="L128" s="326"/>
      <c r="M128" s="322"/>
      <c r="N128" s="322"/>
      <c r="O128" s="322"/>
      <c r="P128" s="322"/>
      <c r="Q128" s="322"/>
      <c r="R128" s="331"/>
      <c r="S128" s="361">
        <f t="shared" si="1"/>
        <v>1</v>
      </c>
      <c r="T128" s="894">
        <f>U128+U130+U132</f>
        <v>8.7500000000000008E-2</v>
      </c>
      <c r="U128" s="890">
        <v>2.9100000000000001E-2</v>
      </c>
      <c r="V128" s="967" t="s">
        <v>601</v>
      </c>
      <c r="W128" s="912"/>
      <c r="X128" s="569"/>
      <c r="Y128" s="568"/>
      <c r="Z128" s="15"/>
      <c r="AA128" s="14"/>
      <c r="AB128" s="14"/>
      <c r="AC128" s="14"/>
      <c r="AD128" s="14"/>
    </row>
    <row r="129" spans="1:30" ht="19.5" customHeight="1" x14ac:dyDescent="0.25">
      <c r="A129" s="903"/>
      <c r="B129" s="941"/>
      <c r="C129" s="886"/>
      <c r="D129" s="953"/>
      <c r="E129" s="953"/>
      <c r="F129" s="114" t="s">
        <v>147</v>
      </c>
      <c r="G129" s="567">
        <v>0.2</v>
      </c>
      <c r="H129" s="567">
        <v>0.2</v>
      </c>
      <c r="I129" s="567">
        <v>0</v>
      </c>
      <c r="J129" s="355">
        <v>0.1</v>
      </c>
      <c r="K129" s="355">
        <v>0.45</v>
      </c>
      <c r="L129" s="326"/>
      <c r="M129" s="321"/>
      <c r="N129" s="321"/>
      <c r="O129" s="321"/>
      <c r="P129" s="322"/>
      <c r="Q129" s="322"/>
      <c r="R129" s="331"/>
      <c r="S129" s="360">
        <f t="shared" si="1"/>
        <v>0.95</v>
      </c>
      <c r="T129" s="895"/>
      <c r="U129" s="882"/>
      <c r="V129" s="968"/>
      <c r="W129" s="913"/>
      <c r="X129" s="569"/>
      <c r="Y129" s="568"/>
      <c r="Z129" s="15"/>
      <c r="AA129" s="14"/>
      <c r="AB129" s="14"/>
      <c r="AC129" s="14"/>
      <c r="AD129" s="14"/>
    </row>
    <row r="130" spans="1:30" ht="19.5" customHeight="1" x14ac:dyDescent="0.25">
      <c r="A130" s="903"/>
      <c r="B130" s="941"/>
      <c r="C130" s="951" t="s">
        <v>339</v>
      </c>
      <c r="D130" s="952" t="s">
        <v>140</v>
      </c>
      <c r="E130" s="952" t="s">
        <v>140</v>
      </c>
      <c r="F130" s="115" t="s">
        <v>141</v>
      </c>
      <c r="G130" s="557">
        <v>0.2</v>
      </c>
      <c r="H130" s="557">
        <v>0.2</v>
      </c>
      <c r="I130" s="557">
        <v>0.2</v>
      </c>
      <c r="J130" s="557">
        <v>0.2</v>
      </c>
      <c r="K130" s="558">
        <v>0.2</v>
      </c>
      <c r="L130" s="326"/>
      <c r="M130" s="322"/>
      <c r="N130" s="322"/>
      <c r="O130" s="322"/>
      <c r="P130" s="322"/>
      <c r="Q130" s="322"/>
      <c r="R130" s="331"/>
      <c r="S130" s="361">
        <f t="shared" si="1"/>
        <v>1</v>
      </c>
      <c r="T130" s="895"/>
      <c r="U130" s="890">
        <v>2.92E-2</v>
      </c>
      <c r="V130" s="967" t="s">
        <v>602</v>
      </c>
      <c r="W130" s="912"/>
      <c r="X130" s="569"/>
      <c r="Y130" s="568"/>
      <c r="Z130" s="15"/>
      <c r="AA130" s="14"/>
      <c r="AB130" s="14"/>
      <c r="AC130" s="14"/>
      <c r="AD130" s="14"/>
    </row>
    <row r="131" spans="1:30" ht="19.5" customHeight="1" x14ac:dyDescent="0.25">
      <c r="A131" s="903"/>
      <c r="B131" s="941"/>
      <c r="C131" s="886"/>
      <c r="D131" s="953"/>
      <c r="E131" s="953"/>
      <c r="F131" s="114" t="s">
        <v>147</v>
      </c>
      <c r="G131" s="567">
        <v>0.2</v>
      </c>
      <c r="H131" s="567">
        <v>0.2</v>
      </c>
      <c r="I131" s="567">
        <v>0</v>
      </c>
      <c r="J131" s="355">
        <v>0.1</v>
      </c>
      <c r="K131" s="355">
        <v>0.45</v>
      </c>
      <c r="L131" s="326"/>
      <c r="M131" s="321"/>
      <c r="N131" s="321"/>
      <c r="O131" s="321"/>
      <c r="P131" s="322"/>
      <c r="Q131" s="322"/>
      <c r="R131" s="331"/>
      <c r="S131" s="360">
        <f t="shared" si="1"/>
        <v>0.95</v>
      </c>
      <c r="T131" s="895"/>
      <c r="U131" s="882"/>
      <c r="V131" s="968"/>
      <c r="W131" s="913"/>
      <c r="X131" s="569"/>
      <c r="Y131" s="568"/>
      <c r="Z131" s="15"/>
      <c r="AA131" s="14"/>
      <c r="AB131" s="14"/>
      <c r="AC131" s="14"/>
      <c r="AD131" s="14"/>
    </row>
    <row r="132" spans="1:30" ht="19.5" customHeight="1" x14ac:dyDescent="0.25">
      <c r="A132" s="903"/>
      <c r="B132" s="941"/>
      <c r="C132" s="951" t="s">
        <v>340</v>
      </c>
      <c r="D132" s="952" t="s">
        <v>140</v>
      </c>
      <c r="E132" s="952" t="s">
        <v>140</v>
      </c>
      <c r="F132" s="115" t="s">
        <v>141</v>
      </c>
      <c r="G132" s="557">
        <v>0.2</v>
      </c>
      <c r="H132" s="557">
        <v>0.2</v>
      </c>
      <c r="I132" s="557">
        <v>0.2</v>
      </c>
      <c r="J132" s="557">
        <v>0.2</v>
      </c>
      <c r="K132" s="558">
        <v>0.2</v>
      </c>
      <c r="L132" s="326"/>
      <c r="M132" s="322"/>
      <c r="N132" s="322"/>
      <c r="O132" s="322"/>
      <c r="P132" s="322"/>
      <c r="Q132" s="322"/>
      <c r="R132" s="331"/>
      <c r="S132" s="361">
        <f t="shared" si="1"/>
        <v>1</v>
      </c>
      <c r="T132" s="895"/>
      <c r="U132" s="890">
        <v>2.92E-2</v>
      </c>
      <c r="V132" s="967" t="s">
        <v>604</v>
      </c>
      <c r="W132" s="912"/>
      <c r="X132" s="569"/>
      <c r="Y132" s="568"/>
      <c r="Z132" s="15"/>
      <c r="AA132" s="14"/>
      <c r="AB132" s="14"/>
      <c r="AC132" s="14"/>
      <c r="AD132" s="14"/>
    </row>
    <row r="133" spans="1:30" ht="19.5" customHeight="1" x14ac:dyDescent="0.25">
      <c r="A133" s="876"/>
      <c r="B133" s="884"/>
      <c r="C133" s="886"/>
      <c r="D133" s="953"/>
      <c r="E133" s="953"/>
      <c r="F133" s="114" t="s">
        <v>147</v>
      </c>
      <c r="G133" s="567">
        <v>0.2</v>
      </c>
      <c r="H133" s="567">
        <v>0.2</v>
      </c>
      <c r="I133" s="567">
        <v>0</v>
      </c>
      <c r="J133" s="355">
        <v>0.1</v>
      </c>
      <c r="K133" s="355">
        <v>0.45</v>
      </c>
      <c r="L133" s="326"/>
      <c r="M133" s="321"/>
      <c r="N133" s="321"/>
      <c r="O133" s="321"/>
      <c r="P133" s="322"/>
      <c r="Q133" s="322"/>
      <c r="R133" s="331"/>
      <c r="S133" s="360">
        <f t="shared" si="1"/>
        <v>0.95</v>
      </c>
      <c r="T133" s="896"/>
      <c r="U133" s="882"/>
      <c r="V133" s="968"/>
      <c r="W133" s="913"/>
      <c r="X133" s="569"/>
      <c r="Y133" s="568"/>
      <c r="Z133" s="15"/>
      <c r="AA133" s="14"/>
      <c r="AB133" s="14"/>
      <c r="AC133" s="14"/>
      <c r="AD133" s="14"/>
    </row>
    <row r="134" spans="1:30" ht="19.5" customHeight="1" x14ac:dyDescent="0.25">
      <c r="A134" s="902" t="s">
        <v>206</v>
      </c>
      <c r="B134" s="940" t="s">
        <v>637</v>
      </c>
      <c r="C134" s="951" t="s">
        <v>505</v>
      </c>
      <c r="D134" s="952" t="s">
        <v>140</v>
      </c>
      <c r="E134" s="952" t="s">
        <v>140</v>
      </c>
      <c r="F134" s="115" t="s">
        <v>141</v>
      </c>
      <c r="G134" s="557">
        <v>0.2</v>
      </c>
      <c r="H134" s="557">
        <v>0.2</v>
      </c>
      <c r="I134" s="557">
        <v>0.2</v>
      </c>
      <c r="J134" s="557">
        <v>0.2</v>
      </c>
      <c r="K134" s="558">
        <v>0.2</v>
      </c>
      <c r="L134" s="326"/>
      <c r="M134" s="322"/>
      <c r="N134" s="322"/>
      <c r="O134" s="322"/>
      <c r="P134" s="322"/>
      <c r="Q134" s="322"/>
      <c r="R134" s="331"/>
      <c r="S134" s="361">
        <f t="shared" si="1"/>
        <v>1</v>
      </c>
      <c r="T134" s="894">
        <f>U134+U136+U138</f>
        <v>7.0000000000000007E-2</v>
      </c>
      <c r="U134" s="890">
        <v>0.02</v>
      </c>
      <c r="V134" s="967" t="s">
        <v>603</v>
      </c>
      <c r="W134" s="912"/>
      <c r="X134" s="569"/>
      <c r="Y134" s="568"/>
      <c r="Z134" s="15"/>
      <c r="AA134" s="14"/>
      <c r="AB134" s="14"/>
      <c r="AC134" s="14"/>
      <c r="AD134" s="14"/>
    </row>
    <row r="135" spans="1:30" ht="19.5" customHeight="1" x14ac:dyDescent="0.25">
      <c r="A135" s="903"/>
      <c r="B135" s="941"/>
      <c r="C135" s="886"/>
      <c r="D135" s="953"/>
      <c r="E135" s="953"/>
      <c r="F135" s="114" t="s">
        <v>147</v>
      </c>
      <c r="G135" s="567">
        <v>0.2</v>
      </c>
      <c r="H135" s="567">
        <v>0.2</v>
      </c>
      <c r="I135" s="567">
        <v>0</v>
      </c>
      <c r="J135" s="355">
        <v>0.1</v>
      </c>
      <c r="K135" s="355">
        <v>0.2</v>
      </c>
      <c r="L135" s="326"/>
      <c r="M135" s="321"/>
      <c r="N135" s="321"/>
      <c r="O135" s="321"/>
      <c r="P135" s="322"/>
      <c r="Q135" s="322"/>
      <c r="R135" s="331"/>
      <c r="S135" s="360">
        <f t="shared" si="1"/>
        <v>0.7</v>
      </c>
      <c r="T135" s="895"/>
      <c r="U135" s="882"/>
      <c r="V135" s="968"/>
      <c r="W135" s="913"/>
      <c r="X135" s="569"/>
      <c r="Y135" s="568"/>
      <c r="Z135" s="15"/>
      <c r="AA135" s="14"/>
      <c r="AB135" s="14"/>
      <c r="AC135" s="14"/>
      <c r="AD135" s="14"/>
    </row>
    <row r="136" spans="1:30" ht="19.5" customHeight="1" x14ac:dyDescent="0.25">
      <c r="A136" s="903"/>
      <c r="B136" s="941"/>
      <c r="C136" s="951" t="s">
        <v>341</v>
      </c>
      <c r="D136" s="952" t="s">
        <v>140</v>
      </c>
      <c r="E136" s="952" t="s">
        <v>140</v>
      </c>
      <c r="F136" s="115" t="s">
        <v>141</v>
      </c>
      <c r="G136" s="557">
        <v>0.2</v>
      </c>
      <c r="H136" s="557">
        <v>0.2</v>
      </c>
      <c r="I136" s="557">
        <v>0.2</v>
      </c>
      <c r="J136" s="557">
        <v>0.2</v>
      </c>
      <c r="K136" s="558">
        <v>0.2</v>
      </c>
      <c r="L136" s="326"/>
      <c r="M136" s="322"/>
      <c r="N136" s="322"/>
      <c r="O136" s="322"/>
      <c r="P136" s="322"/>
      <c r="Q136" s="322"/>
      <c r="R136" s="331"/>
      <c r="S136" s="361">
        <f t="shared" si="1"/>
        <v>1</v>
      </c>
      <c r="T136" s="895"/>
      <c r="U136" s="890">
        <v>2.5000000000000001E-2</v>
      </c>
      <c r="V136" s="967" t="s">
        <v>620</v>
      </c>
      <c r="W136" s="912"/>
      <c r="X136" s="569"/>
      <c r="Y136" s="568"/>
      <c r="Z136" s="15"/>
      <c r="AA136" s="14"/>
      <c r="AB136" s="14"/>
      <c r="AC136" s="14"/>
      <c r="AD136" s="14"/>
    </row>
    <row r="137" spans="1:30" ht="19.5" customHeight="1" x14ac:dyDescent="0.25">
      <c r="A137" s="903"/>
      <c r="B137" s="941"/>
      <c r="C137" s="886"/>
      <c r="D137" s="953"/>
      <c r="E137" s="953"/>
      <c r="F137" s="114" t="s">
        <v>147</v>
      </c>
      <c r="G137" s="567">
        <v>0.2</v>
      </c>
      <c r="H137" s="567">
        <v>0.2</v>
      </c>
      <c r="I137" s="567">
        <v>0</v>
      </c>
      <c r="J137" s="355">
        <v>0</v>
      </c>
      <c r="K137" s="355">
        <v>0.25</v>
      </c>
      <c r="L137" s="326"/>
      <c r="M137" s="321"/>
      <c r="N137" s="321"/>
      <c r="O137" s="321"/>
      <c r="P137" s="322"/>
      <c r="Q137" s="322"/>
      <c r="R137" s="331"/>
      <c r="S137" s="360">
        <f>G137+H137+I137+J137+L137+K137+M137+N137+O137+P137+Q137+R137</f>
        <v>0.65</v>
      </c>
      <c r="T137" s="895"/>
      <c r="U137" s="882"/>
      <c r="V137" s="968"/>
      <c r="W137" s="913"/>
      <c r="X137" s="569"/>
      <c r="Y137" s="568"/>
      <c r="Z137" s="15"/>
      <c r="AA137" s="14"/>
      <c r="AB137" s="14"/>
      <c r="AC137" s="14"/>
      <c r="AD137" s="14"/>
    </row>
    <row r="138" spans="1:30" ht="19.5" customHeight="1" x14ac:dyDescent="0.25">
      <c r="A138" s="903"/>
      <c r="B138" s="941"/>
      <c r="C138" s="959" t="s">
        <v>342</v>
      </c>
      <c r="D138" s="960" t="s">
        <v>140</v>
      </c>
      <c r="E138" s="961" t="s">
        <v>140</v>
      </c>
      <c r="F138" s="115" t="s">
        <v>141</v>
      </c>
      <c r="G138" s="557">
        <v>0.2</v>
      </c>
      <c r="H138" s="557">
        <v>0.2</v>
      </c>
      <c r="I138" s="557">
        <v>0.2</v>
      </c>
      <c r="J138" s="557">
        <v>0.2</v>
      </c>
      <c r="K138" s="558">
        <v>0.2</v>
      </c>
      <c r="L138" s="326"/>
      <c r="M138" s="322"/>
      <c r="N138" s="322"/>
      <c r="O138" s="322"/>
      <c r="P138" s="322"/>
      <c r="Q138" s="322"/>
      <c r="R138" s="331"/>
      <c r="S138" s="361">
        <f>G138+H138+I138+J138+L138+K138+M138+N138+O138+P138+Q138+R138</f>
        <v>1</v>
      </c>
      <c r="T138" s="895"/>
      <c r="U138" s="890">
        <v>2.5000000000000001E-2</v>
      </c>
      <c r="V138" s="967" t="s">
        <v>619</v>
      </c>
      <c r="W138" s="912"/>
      <c r="X138" s="569"/>
      <c r="Y138" s="568"/>
      <c r="Z138" s="15"/>
      <c r="AA138" s="14"/>
      <c r="AB138" s="14"/>
      <c r="AC138" s="14"/>
      <c r="AD138" s="14"/>
    </row>
    <row r="139" spans="1:30" ht="19.5" customHeight="1" x14ac:dyDescent="0.25">
      <c r="A139" s="876"/>
      <c r="B139" s="884"/>
      <c r="C139" s="884"/>
      <c r="D139" s="876"/>
      <c r="E139" s="878"/>
      <c r="F139" s="114" t="s">
        <v>147</v>
      </c>
      <c r="G139" s="567">
        <v>0.2</v>
      </c>
      <c r="H139" s="567">
        <v>0.2</v>
      </c>
      <c r="I139" s="567">
        <v>0</v>
      </c>
      <c r="J139" s="355">
        <v>0.1</v>
      </c>
      <c r="K139" s="355">
        <v>0.15</v>
      </c>
      <c r="L139" s="326"/>
      <c r="M139" s="322"/>
      <c r="N139" s="322"/>
      <c r="O139" s="322"/>
      <c r="P139" s="322"/>
      <c r="Q139" s="322"/>
      <c r="R139" s="331"/>
      <c r="S139" s="360">
        <f>G139+H139+I139+J139+L139+K139+M139+N139+O139+P139+Q139+R139</f>
        <v>0.65</v>
      </c>
      <c r="T139" s="896"/>
      <c r="U139" s="882"/>
      <c r="V139" s="864"/>
      <c r="W139" s="913"/>
      <c r="X139" s="569"/>
      <c r="Y139" s="568"/>
      <c r="Z139" s="15"/>
      <c r="AA139" s="14"/>
      <c r="AB139" s="14"/>
      <c r="AC139" s="14"/>
      <c r="AD139" s="14"/>
    </row>
    <row r="140" spans="1:30" ht="19.5" customHeight="1" thickBot="1" x14ac:dyDescent="0.3">
      <c r="A140" s="962" t="s">
        <v>243</v>
      </c>
      <c r="B140" s="963"/>
      <c r="C140" s="963"/>
      <c r="D140" s="963"/>
      <c r="E140" s="963"/>
      <c r="F140" s="963"/>
      <c r="G140" s="963"/>
      <c r="H140" s="963"/>
      <c r="I140" s="963"/>
      <c r="J140" s="963"/>
      <c r="K140" s="963"/>
      <c r="L140" s="963"/>
      <c r="M140" s="963"/>
      <c r="N140" s="963"/>
      <c r="O140" s="963"/>
      <c r="P140" s="963"/>
      <c r="Q140" s="963"/>
      <c r="R140" s="963"/>
      <c r="S140" s="964"/>
      <c r="T140" s="20">
        <f>SUM(T8:T139)</f>
        <v>1</v>
      </c>
      <c r="U140" s="53">
        <f>SUM(U8:U139)</f>
        <v>1.0000000000000002</v>
      </c>
      <c r="V140" s="1197"/>
      <c r="W140" s="972"/>
      <c r="X140" s="316"/>
      <c r="Y140" s="15"/>
      <c r="Z140" s="15"/>
      <c r="AA140" s="15"/>
      <c r="AB140" s="15"/>
      <c r="AC140" s="15"/>
      <c r="AD140" s="15"/>
    </row>
    <row r="141" spans="1:30" ht="19.5" customHeight="1" x14ac:dyDescent="0.25">
      <c r="A141" s="15"/>
      <c r="B141" s="15"/>
      <c r="C141" s="21"/>
      <c r="D141" s="15"/>
      <c r="E141" s="15"/>
      <c r="F141" s="15"/>
      <c r="G141" s="344"/>
      <c r="H141" s="344"/>
      <c r="I141" s="344"/>
      <c r="J141" s="344"/>
      <c r="K141" s="344"/>
      <c r="L141" s="335"/>
      <c r="M141" s="335"/>
      <c r="N141" s="335"/>
      <c r="O141" s="335"/>
      <c r="P141" s="335"/>
      <c r="Q141" s="335"/>
      <c r="R141" s="335"/>
      <c r="S141" s="344"/>
      <c r="T141" s="22"/>
      <c r="U141" s="22"/>
      <c r="V141" s="365"/>
      <c r="W141" s="973"/>
      <c r="X141" s="316"/>
      <c r="Y141" s="15"/>
      <c r="Z141" s="15"/>
      <c r="AA141" s="15"/>
      <c r="AB141" s="15"/>
      <c r="AC141" s="15"/>
      <c r="AD141" s="15"/>
    </row>
    <row r="142" spans="1:30" ht="19.5" customHeight="1" x14ac:dyDescent="0.25">
      <c r="A142" s="15"/>
      <c r="B142" s="15"/>
      <c r="C142" s="21"/>
      <c r="D142" s="15"/>
      <c r="E142" s="15"/>
      <c r="F142" s="15"/>
      <c r="G142" s="344"/>
      <c r="H142" s="344"/>
      <c r="I142" s="344"/>
      <c r="J142" s="344"/>
      <c r="K142" s="344"/>
      <c r="L142" s="335"/>
      <c r="M142" s="335"/>
      <c r="N142" s="335"/>
      <c r="O142" s="335"/>
      <c r="P142" s="335"/>
      <c r="Q142" s="335"/>
      <c r="R142" s="335"/>
      <c r="S142" s="344"/>
      <c r="T142" s="22"/>
      <c r="U142" s="22"/>
      <c r="V142" s="365"/>
      <c r="W142" s="972"/>
      <c r="X142" s="316"/>
      <c r="Y142" s="15"/>
      <c r="Z142" s="15"/>
      <c r="AA142" s="15"/>
      <c r="AB142" s="15"/>
      <c r="AC142" s="15"/>
      <c r="AD142" s="15"/>
    </row>
    <row r="143" spans="1:30" ht="19.5" customHeight="1" x14ac:dyDescent="0.25">
      <c r="A143" s="23" t="s">
        <v>157</v>
      </c>
      <c r="B143" s="24"/>
      <c r="C143" s="25"/>
      <c r="D143" s="24"/>
      <c r="E143" s="24"/>
      <c r="F143" s="24"/>
      <c r="G143" s="345"/>
      <c r="H143" s="344"/>
      <c r="I143" s="344"/>
      <c r="J143" s="344"/>
      <c r="K143" s="344"/>
      <c r="L143" s="335"/>
      <c r="M143" s="335"/>
      <c r="N143" s="335"/>
      <c r="O143" s="335"/>
      <c r="P143" s="335"/>
      <c r="Q143" s="335"/>
      <c r="R143" s="335"/>
      <c r="S143" s="344"/>
      <c r="T143" s="22"/>
      <c r="U143" s="22"/>
      <c r="V143" s="365"/>
      <c r="W143" s="973"/>
      <c r="X143" s="316"/>
      <c r="Y143" s="15"/>
      <c r="Z143" s="15"/>
      <c r="AA143" s="15"/>
      <c r="AB143" s="15"/>
      <c r="AC143" s="15"/>
      <c r="AD143" s="15"/>
    </row>
    <row r="144" spans="1:30" ht="19.5" customHeight="1" x14ac:dyDescent="0.25">
      <c r="A144" s="26" t="s">
        <v>158</v>
      </c>
      <c r="B144" s="965" t="s">
        <v>159</v>
      </c>
      <c r="C144" s="928"/>
      <c r="D144" s="928"/>
      <c r="E144" s="928"/>
      <c r="F144" s="928"/>
      <c r="G144" s="928"/>
      <c r="H144" s="955"/>
      <c r="I144" s="966" t="s">
        <v>160</v>
      </c>
      <c r="J144" s="957"/>
      <c r="K144" s="957"/>
      <c r="L144" s="957"/>
      <c r="M144" s="957"/>
      <c r="N144" s="957"/>
      <c r="O144" s="958"/>
      <c r="P144" s="335"/>
      <c r="Q144" s="335"/>
      <c r="R144" s="335"/>
      <c r="S144" s="344"/>
      <c r="T144" s="22"/>
      <c r="U144" s="22"/>
      <c r="V144" s="365"/>
      <c r="W144" s="972"/>
      <c r="X144" s="316"/>
      <c r="Y144" s="15"/>
      <c r="Z144" s="15"/>
      <c r="AA144" s="15"/>
      <c r="AB144" s="15"/>
      <c r="AC144" s="15"/>
      <c r="AD144" s="15"/>
    </row>
    <row r="145" spans="1:30" ht="19.5" customHeight="1" x14ac:dyDescent="0.25">
      <c r="A145" s="27">
        <v>11</v>
      </c>
      <c r="B145" s="954" t="s">
        <v>161</v>
      </c>
      <c r="C145" s="928"/>
      <c r="D145" s="928"/>
      <c r="E145" s="928"/>
      <c r="F145" s="928"/>
      <c r="G145" s="928"/>
      <c r="H145" s="955"/>
      <c r="I145" s="956" t="s">
        <v>163</v>
      </c>
      <c r="J145" s="957"/>
      <c r="K145" s="957"/>
      <c r="L145" s="957"/>
      <c r="M145" s="957"/>
      <c r="N145" s="957"/>
      <c r="O145" s="958"/>
      <c r="P145" s="335"/>
      <c r="Q145" s="335"/>
      <c r="R145" s="335"/>
      <c r="S145" s="344"/>
      <c r="T145" s="22"/>
      <c r="U145" s="22"/>
      <c r="V145" s="365"/>
      <c r="W145" s="973"/>
      <c r="X145" s="316"/>
      <c r="Y145" s="15"/>
      <c r="Z145" s="15"/>
      <c r="AA145" s="15"/>
      <c r="AB145" s="15"/>
      <c r="AC145" s="15"/>
      <c r="AD145" s="15"/>
    </row>
    <row r="146" spans="1:30" ht="19.5" customHeight="1" x14ac:dyDescent="0.25">
      <c r="A146" s="15"/>
      <c r="B146" s="15"/>
      <c r="C146" s="21"/>
      <c r="D146" s="15"/>
      <c r="E146" s="15"/>
      <c r="F146" s="15"/>
      <c r="G146" s="344"/>
      <c r="H146" s="344"/>
      <c r="I146" s="344"/>
      <c r="J146" s="344"/>
      <c r="K146" s="344"/>
      <c r="L146" s="335"/>
      <c r="M146" s="335"/>
      <c r="N146" s="335"/>
      <c r="O146" s="335"/>
      <c r="P146" s="335"/>
      <c r="Q146" s="335"/>
      <c r="R146" s="335"/>
      <c r="S146" s="344"/>
      <c r="T146" s="22"/>
      <c r="U146" s="22"/>
      <c r="V146" s="365"/>
      <c r="W146" s="972"/>
      <c r="X146" s="316"/>
      <c r="Y146" s="15"/>
      <c r="Z146" s="15"/>
      <c r="AA146" s="15"/>
      <c r="AB146" s="15"/>
      <c r="AC146" s="15"/>
      <c r="AD146" s="15"/>
    </row>
    <row r="147" spans="1:30" ht="19.5" customHeight="1" x14ac:dyDescent="0.25">
      <c r="A147" s="15"/>
      <c r="B147" s="15"/>
      <c r="C147" s="21"/>
      <c r="D147" s="15"/>
      <c r="E147" s="15"/>
      <c r="F147" s="15"/>
      <c r="G147" s="344"/>
      <c r="H147" s="344"/>
      <c r="I147" s="344"/>
      <c r="J147" s="344"/>
      <c r="K147" s="344"/>
      <c r="L147" s="335"/>
      <c r="M147" s="335"/>
      <c r="N147" s="335"/>
      <c r="O147" s="335"/>
      <c r="P147" s="335"/>
      <c r="Q147" s="335"/>
      <c r="R147" s="335"/>
      <c r="S147" s="344"/>
      <c r="T147" s="22"/>
      <c r="U147" s="22"/>
      <c r="V147" s="365"/>
      <c r="W147" s="973"/>
      <c r="X147" s="316"/>
      <c r="Y147" s="15"/>
      <c r="Z147" s="15"/>
      <c r="AA147" s="15"/>
      <c r="AB147" s="15"/>
      <c r="AC147" s="15"/>
      <c r="AD147" s="15"/>
    </row>
    <row r="148" spans="1:30" ht="19.5" customHeight="1" x14ac:dyDescent="0.25">
      <c r="A148" s="15"/>
      <c r="B148" s="15"/>
      <c r="C148" s="21"/>
      <c r="D148" s="15"/>
      <c r="E148" s="15"/>
      <c r="F148" s="15"/>
      <c r="G148" s="344"/>
      <c r="H148" s="344"/>
      <c r="I148" s="344"/>
      <c r="J148" s="344"/>
      <c r="K148" s="344"/>
      <c r="L148" s="335"/>
      <c r="M148" s="335"/>
      <c r="N148" s="335"/>
      <c r="O148" s="335"/>
      <c r="P148" s="335"/>
      <c r="Q148" s="335"/>
      <c r="R148" s="335"/>
      <c r="S148" s="344"/>
      <c r="T148" s="22"/>
      <c r="U148" s="22"/>
      <c r="V148" s="365"/>
      <c r="W148" s="972"/>
      <c r="X148" s="316"/>
      <c r="Y148" s="15"/>
      <c r="Z148" s="15"/>
      <c r="AA148" s="15"/>
      <c r="AB148" s="15"/>
      <c r="AC148" s="15"/>
      <c r="AD148" s="15"/>
    </row>
    <row r="149" spans="1:30" ht="19.5" customHeight="1" x14ac:dyDescent="0.25">
      <c r="A149" s="28"/>
      <c r="B149" s="28"/>
      <c r="C149" s="28"/>
      <c r="D149" s="28"/>
      <c r="E149" s="28"/>
      <c r="F149" s="28"/>
      <c r="G149" s="346"/>
      <c r="H149" s="346"/>
      <c r="I149" s="346"/>
      <c r="J149" s="346"/>
      <c r="K149" s="346"/>
      <c r="L149" s="336"/>
      <c r="M149" s="336"/>
      <c r="N149" s="336"/>
      <c r="O149" s="336"/>
      <c r="P149" s="336"/>
      <c r="Q149" s="336"/>
      <c r="R149" s="336"/>
      <c r="S149" s="346"/>
      <c r="T149" s="28"/>
      <c r="U149" s="28"/>
      <c r="V149" s="366"/>
      <c r="W149" s="973"/>
      <c r="X149" s="317"/>
      <c r="Y149" s="28"/>
      <c r="Z149" s="28"/>
      <c r="AA149" s="28"/>
      <c r="AB149" s="28"/>
      <c r="AC149" s="28"/>
      <c r="AD149" s="28"/>
    </row>
    <row r="150" spans="1:30" ht="19.5" customHeight="1" x14ac:dyDescent="0.25">
      <c r="A150" s="28"/>
      <c r="B150" s="28"/>
      <c r="C150" s="28"/>
      <c r="D150" s="28"/>
      <c r="E150" s="28"/>
      <c r="F150" s="28"/>
      <c r="G150" s="346"/>
      <c r="H150" s="346"/>
      <c r="I150" s="346"/>
      <c r="J150" s="346"/>
      <c r="K150" s="346"/>
      <c r="L150" s="336"/>
      <c r="M150" s="336"/>
      <c r="N150" s="336"/>
      <c r="O150" s="336"/>
      <c r="P150" s="336"/>
      <c r="Q150" s="336"/>
      <c r="R150" s="336"/>
      <c r="S150" s="346"/>
      <c r="T150" s="28"/>
      <c r="U150" s="28"/>
      <c r="V150" s="366"/>
      <c r="W150" s="974"/>
      <c r="X150" s="317"/>
      <c r="Y150" s="28"/>
      <c r="Z150" s="28"/>
      <c r="AA150" s="28"/>
      <c r="AB150" s="28"/>
      <c r="AC150" s="28"/>
      <c r="AD150" s="28"/>
    </row>
    <row r="151" spans="1:30" ht="19.5" customHeight="1" x14ac:dyDescent="0.25">
      <c r="A151" s="28"/>
      <c r="B151" s="28"/>
      <c r="C151" s="28"/>
      <c r="D151" s="28"/>
      <c r="E151" s="28"/>
      <c r="F151" s="28"/>
      <c r="G151" s="346"/>
      <c r="H151" s="346"/>
      <c r="I151" s="346"/>
      <c r="J151" s="346"/>
      <c r="K151" s="346"/>
      <c r="L151" s="336"/>
      <c r="M151" s="336"/>
      <c r="N151" s="336"/>
      <c r="O151" s="336"/>
      <c r="P151" s="336"/>
      <c r="Q151" s="336"/>
      <c r="R151" s="336"/>
      <c r="S151" s="346"/>
      <c r="T151" s="28"/>
      <c r="U151" s="28"/>
      <c r="V151" s="366"/>
      <c r="W151" s="975"/>
      <c r="X151" s="317"/>
      <c r="Y151" s="28"/>
      <c r="Z151" s="28"/>
      <c r="AA151" s="28"/>
      <c r="AB151" s="28"/>
      <c r="AC151" s="28"/>
      <c r="AD151" s="28"/>
    </row>
    <row r="152" spans="1:30" ht="19.5" customHeight="1" x14ac:dyDescent="0.25">
      <c r="A152" s="28"/>
      <c r="B152" s="28"/>
      <c r="C152" s="28"/>
      <c r="D152" s="28"/>
      <c r="E152" s="28"/>
      <c r="F152" s="28"/>
      <c r="G152" s="346"/>
      <c r="H152" s="346"/>
      <c r="I152" s="346"/>
      <c r="J152" s="346"/>
      <c r="K152" s="346"/>
      <c r="L152" s="336"/>
      <c r="M152" s="336"/>
      <c r="N152" s="336"/>
      <c r="O152" s="336"/>
      <c r="P152" s="336"/>
      <c r="Q152" s="336"/>
      <c r="R152" s="336"/>
      <c r="S152" s="346"/>
      <c r="T152" s="28"/>
      <c r="U152" s="28"/>
      <c r="V152" s="367"/>
      <c r="W152" s="971"/>
      <c r="X152" s="317"/>
      <c r="Y152" s="28"/>
      <c r="Z152" s="28"/>
      <c r="AA152" s="28"/>
      <c r="AB152" s="28"/>
      <c r="AC152" s="28"/>
      <c r="AD152" s="28"/>
    </row>
    <row r="153" spans="1:30" ht="19.5" customHeight="1" x14ac:dyDescent="0.25">
      <c r="A153" s="28"/>
      <c r="B153" s="28"/>
      <c r="C153" s="28"/>
      <c r="D153" s="28"/>
      <c r="E153" s="28"/>
      <c r="F153" s="28"/>
      <c r="G153" s="346"/>
      <c r="H153" s="346"/>
      <c r="I153" s="346"/>
      <c r="J153" s="346"/>
      <c r="K153" s="346"/>
      <c r="L153" s="336"/>
      <c r="M153" s="336"/>
      <c r="N153" s="336"/>
      <c r="O153" s="336"/>
      <c r="P153" s="336"/>
      <c r="Q153" s="336"/>
      <c r="R153" s="336"/>
      <c r="S153" s="346"/>
      <c r="T153" s="28"/>
      <c r="U153" s="28"/>
      <c r="V153" s="367"/>
      <c r="W153" s="921"/>
      <c r="X153" s="317"/>
      <c r="Y153" s="28"/>
      <c r="Z153" s="28"/>
      <c r="AA153" s="28"/>
      <c r="AB153" s="28"/>
      <c r="AC153" s="28"/>
      <c r="AD153" s="28"/>
    </row>
    <row r="154" spans="1:30" ht="19.5" customHeight="1" x14ac:dyDescent="0.25">
      <c r="A154" s="28"/>
      <c r="B154" s="28"/>
      <c r="C154" s="28"/>
      <c r="D154" s="28"/>
      <c r="E154" s="28"/>
      <c r="F154" s="28"/>
      <c r="G154" s="346"/>
      <c r="H154" s="346"/>
      <c r="I154" s="346"/>
      <c r="J154" s="346"/>
      <c r="K154" s="346"/>
      <c r="L154" s="336"/>
      <c r="M154" s="336"/>
      <c r="N154" s="336"/>
      <c r="O154" s="336"/>
      <c r="P154" s="336"/>
      <c r="Q154" s="336"/>
      <c r="R154" s="336"/>
      <c r="S154" s="346"/>
      <c r="T154" s="28"/>
      <c r="U154" s="28"/>
      <c r="V154" s="367"/>
      <c r="W154" s="971"/>
      <c r="X154" s="317"/>
      <c r="Y154" s="28"/>
      <c r="Z154" s="28"/>
      <c r="AA154" s="28"/>
      <c r="AB154" s="28"/>
      <c r="AC154" s="28"/>
      <c r="AD154" s="28"/>
    </row>
    <row r="155" spans="1:30" ht="19.5" customHeight="1" x14ac:dyDescent="0.25">
      <c r="A155" s="28"/>
      <c r="B155" s="28"/>
      <c r="C155" s="28"/>
      <c r="D155" s="28"/>
      <c r="E155" s="28"/>
      <c r="F155" s="28"/>
      <c r="G155" s="346"/>
      <c r="H155" s="346"/>
      <c r="I155" s="346"/>
      <c r="J155" s="346"/>
      <c r="K155" s="346"/>
      <c r="L155" s="336"/>
      <c r="M155" s="336"/>
      <c r="N155" s="336"/>
      <c r="O155" s="336"/>
      <c r="P155" s="336"/>
      <c r="Q155" s="336"/>
      <c r="R155" s="336"/>
      <c r="S155" s="346"/>
      <c r="T155" s="28"/>
      <c r="U155" s="28"/>
      <c r="V155" s="367"/>
      <c r="W155" s="921"/>
      <c r="X155" s="317"/>
      <c r="Y155" s="28"/>
      <c r="Z155" s="28"/>
      <c r="AA155" s="28"/>
      <c r="AB155" s="28"/>
      <c r="AC155" s="28"/>
      <c r="AD155" s="28"/>
    </row>
    <row r="156" spans="1:30" ht="19.5" customHeight="1" x14ac:dyDescent="0.25">
      <c r="A156" s="28"/>
      <c r="B156" s="28"/>
      <c r="C156" s="28"/>
      <c r="D156" s="28"/>
      <c r="E156" s="28"/>
      <c r="F156" s="28"/>
      <c r="G156" s="346"/>
      <c r="H156" s="346"/>
      <c r="I156" s="346"/>
      <c r="J156" s="346"/>
      <c r="K156" s="346"/>
      <c r="L156" s="336"/>
      <c r="M156" s="336"/>
      <c r="N156" s="336"/>
      <c r="O156" s="336"/>
      <c r="P156" s="336"/>
      <c r="Q156" s="336"/>
      <c r="R156" s="336"/>
      <c r="S156" s="346"/>
      <c r="T156" s="28"/>
      <c r="U156" s="28"/>
      <c r="V156" s="367"/>
      <c r="W156" s="971"/>
      <c r="X156" s="317"/>
      <c r="Y156" s="28"/>
      <c r="Z156" s="28"/>
      <c r="AA156" s="28"/>
      <c r="AB156" s="28"/>
      <c r="AC156" s="28"/>
      <c r="AD156" s="28"/>
    </row>
    <row r="157" spans="1:30" ht="19.5" customHeight="1" x14ac:dyDescent="0.25">
      <c r="A157" s="28"/>
      <c r="B157" s="28"/>
      <c r="C157" s="28"/>
      <c r="D157" s="28"/>
      <c r="E157" s="28"/>
      <c r="F157" s="28"/>
      <c r="G157" s="346"/>
      <c r="H157" s="346"/>
      <c r="I157" s="346"/>
      <c r="J157" s="346"/>
      <c r="K157" s="346"/>
      <c r="L157" s="336"/>
      <c r="M157" s="336"/>
      <c r="N157" s="336"/>
      <c r="O157" s="336"/>
      <c r="P157" s="336"/>
      <c r="Q157" s="336"/>
      <c r="R157" s="336"/>
      <c r="S157" s="346"/>
      <c r="T157" s="28"/>
      <c r="U157" s="28"/>
      <c r="V157" s="367"/>
      <c r="W157" s="921"/>
      <c r="X157" s="317"/>
      <c r="Y157" s="28"/>
      <c r="Z157" s="28"/>
      <c r="AA157" s="28"/>
      <c r="AB157" s="28"/>
      <c r="AC157" s="28"/>
      <c r="AD157" s="28"/>
    </row>
    <row r="158" spans="1:30" ht="19.5" customHeight="1" x14ac:dyDescent="0.25">
      <c r="A158" s="28"/>
      <c r="B158" s="28"/>
      <c r="C158" s="28"/>
      <c r="D158" s="28"/>
      <c r="E158" s="28"/>
      <c r="F158" s="28"/>
      <c r="G158" s="346"/>
      <c r="H158" s="346"/>
      <c r="I158" s="346"/>
      <c r="J158" s="346"/>
      <c r="K158" s="346"/>
      <c r="L158" s="336"/>
      <c r="M158" s="336"/>
      <c r="N158" s="336"/>
      <c r="O158" s="336"/>
      <c r="P158" s="336"/>
      <c r="Q158" s="336"/>
      <c r="R158" s="336"/>
      <c r="S158" s="346"/>
      <c r="T158" s="28"/>
      <c r="U158" s="28"/>
      <c r="V158" s="367"/>
      <c r="W158" s="971"/>
      <c r="X158" s="317"/>
      <c r="Y158" s="28"/>
      <c r="Z158" s="28"/>
      <c r="AA158" s="28"/>
      <c r="AB158" s="28"/>
      <c r="AC158" s="28"/>
      <c r="AD158" s="28"/>
    </row>
    <row r="159" spans="1:30" ht="19.5" customHeight="1" x14ac:dyDescent="0.25">
      <c r="A159" s="28"/>
      <c r="B159" s="28"/>
      <c r="C159" s="28"/>
      <c r="D159" s="28"/>
      <c r="E159" s="28"/>
      <c r="F159" s="28"/>
      <c r="G159" s="346"/>
      <c r="H159" s="346"/>
      <c r="I159" s="346"/>
      <c r="J159" s="346"/>
      <c r="K159" s="346"/>
      <c r="L159" s="336"/>
      <c r="M159" s="336"/>
      <c r="N159" s="336"/>
      <c r="O159" s="336"/>
      <c r="P159" s="336"/>
      <c r="Q159" s="336"/>
      <c r="R159" s="336"/>
      <c r="S159" s="346"/>
      <c r="T159" s="28"/>
      <c r="U159" s="28"/>
      <c r="V159" s="367"/>
      <c r="W159" s="921"/>
      <c r="X159" s="317"/>
      <c r="Y159" s="28"/>
      <c r="Z159" s="28"/>
      <c r="AA159" s="28"/>
      <c r="AB159" s="28"/>
      <c r="AC159" s="28"/>
      <c r="AD159" s="28"/>
    </row>
    <row r="160" spans="1:30" ht="19.5" customHeight="1" x14ac:dyDescent="0.25">
      <c r="A160" s="28"/>
      <c r="B160" s="28"/>
      <c r="C160" s="28"/>
      <c r="D160" s="28"/>
      <c r="E160" s="28"/>
      <c r="F160" s="28"/>
      <c r="G160" s="346"/>
      <c r="H160" s="346"/>
      <c r="I160" s="346"/>
      <c r="J160" s="346"/>
      <c r="K160" s="346"/>
      <c r="L160" s="336"/>
      <c r="M160" s="336"/>
      <c r="N160" s="336"/>
      <c r="O160" s="336"/>
      <c r="P160" s="336"/>
      <c r="Q160" s="336"/>
      <c r="R160" s="336"/>
      <c r="S160" s="346"/>
      <c r="T160" s="28"/>
      <c r="U160" s="28"/>
      <c r="V160" s="367"/>
      <c r="W160" s="971"/>
      <c r="X160" s="317"/>
      <c r="Y160" s="28"/>
      <c r="Z160" s="28"/>
      <c r="AA160" s="28"/>
      <c r="AB160" s="28"/>
      <c r="AC160" s="28"/>
      <c r="AD160" s="28"/>
    </row>
    <row r="161" spans="1:30" ht="19.5" customHeight="1" x14ac:dyDescent="0.25">
      <c r="A161" s="28"/>
      <c r="B161" s="28"/>
      <c r="C161" s="28"/>
      <c r="D161" s="28"/>
      <c r="E161" s="28"/>
      <c r="F161" s="28"/>
      <c r="G161" s="346"/>
      <c r="H161" s="346"/>
      <c r="I161" s="346"/>
      <c r="J161" s="346"/>
      <c r="K161" s="346"/>
      <c r="L161" s="336"/>
      <c r="M161" s="336"/>
      <c r="N161" s="336"/>
      <c r="O161" s="336"/>
      <c r="P161" s="336"/>
      <c r="Q161" s="336"/>
      <c r="R161" s="336"/>
      <c r="S161" s="346"/>
      <c r="T161" s="28"/>
      <c r="U161" s="28"/>
      <c r="V161" s="367"/>
      <c r="W161" s="921"/>
      <c r="X161" s="317"/>
      <c r="Y161" s="28"/>
      <c r="Z161" s="28"/>
      <c r="AA161" s="28"/>
      <c r="AB161" s="28"/>
      <c r="AC161" s="28"/>
      <c r="AD161" s="28"/>
    </row>
    <row r="162" spans="1:30" ht="19.5" customHeight="1" x14ac:dyDescent="0.25">
      <c r="A162" s="28"/>
      <c r="B162" s="28"/>
      <c r="C162" s="28"/>
      <c r="D162" s="28"/>
      <c r="E162" s="28"/>
      <c r="F162" s="28"/>
      <c r="G162" s="346"/>
      <c r="H162" s="346"/>
      <c r="I162" s="346"/>
      <c r="J162" s="346"/>
      <c r="K162" s="346"/>
      <c r="L162" s="336"/>
      <c r="M162" s="336"/>
      <c r="N162" s="336"/>
      <c r="O162" s="336"/>
      <c r="P162" s="336"/>
      <c r="Q162" s="336"/>
      <c r="R162" s="336"/>
      <c r="S162" s="346"/>
      <c r="T162" s="28"/>
      <c r="U162" s="28"/>
      <c r="V162" s="367"/>
      <c r="W162" s="971"/>
      <c r="X162" s="317"/>
      <c r="Y162" s="28"/>
      <c r="Z162" s="28"/>
      <c r="AA162" s="28"/>
      <c r="AB162" s="28"/>
      <c r="AC162" s="28"/>
      <c r="AD162" s="28"/>
    </row>
    <row r="163" spans="1:30" ht="19.5" customHeight="1" x14ac:dyDescent="0.25">
      <c r="A163" s="28"/>
      <c r="B163" s="28"/>
      <c r="C163" s="28"/>
      <c r="D163" s="28"/>
      <c r="E163" s="28"/>
      <c r="F163" s="28"/>
      <c r="G163" s="346"/>
      <c r="H163" s="346"/>
      <c r="I163" s="346"/>
      <c r="J163" s="346"/>
      <c r="K163" s="346"/>
      <c r="L163" s="336"/>
      <c r="M163" s="336"/>
      <c r="N163" s="336"/>
      <c r="O163" s="336"/>
      <c r="P163" s="336"/>
      <c r="Q163" s="336"/>
      <c r="R163" s="336"/>
      <c r="S163" s="346"/>
      <c r="T163" s="28"/>
      <c r="U163" s="28"/>
      <c r="V163" s="367"/>
      <c r="W163" s="921"/>
      <c r="X163" s="317"/>
      <c r="Y163" s="28"/>
      <c r="Z163" s="28"/>
      <c r="AA163" s="28"/>
      <c r="AB163" s="28"/>
      <c r="AC163" s="28"/>
      <c r="AD163" s="28"/>
    </row>
    <row r="164" spans="1:30" ht="19.5" customHeight="1" x14ac:dyDescent="0.25">
      <c r="A164" s="28"/>
      <c r="B164" s="28"/>
      <c r="C164" s="28"/>
      <c r="D164" s="28"/>
      <c r="E164" s="28"/>
      <c r="F164" s="28"/>
      <c r="G164" s="346"/>
      <c r="H164" s="346"/>
      <c r="I164" s="346"/>
      <c r="J164" s="346"/>
      <c r="K164" s="346"/>
      <c r="L164" s="336"/>
      <c r="M164" s="336"/>
      <c r="N164" s="336"/>
      <c r="O164" s="336"/>
      <c r="P164" s="336"/>
      <c r="Q164" s="336"/>
      <c r="R164" s="336"/>
      <c r="S164" s="346"/>
      <c r="T164" s="28"/>
      <c r="U164" s="28"/>
      <c r="V164" s="367"/>
      <c r="W164" s="971"/>
      <c r="X164" s="317"/>
      <c r="Y164" s="28"/>
      <c r="Z164" s="28"/>
      <c r="AA164" s="28"/>
      <c r="AB164" s="28"/>
      <c r="AC164" s="28"/>
      <c r="AD164" s="28"/>
    </row>
    <row r="165" spans="1:30" ht="19.5" customHeight="1" x14ac:dyDescent="0.25">
      <c r="A165" s="28"/>
      <c r="B165" s="28"/>
      <c r="C165" s="28"/>
      <c r="D165" s="28"/>
      <c r="E165" s="28"/>
      <c r="F165" s="28"/>
      <c r="G165" s="346"/>
      <c r="H165" s="346"/>
      <c r="I165" s="346"/>
      <c r="J165" s="346"/>
      <c r="K165" s="346"/>
      <c r="L165" s="336"/>
      <c r="M165" s="336"/>
      <c r="N165" s="336"/>
      <c r="O165" s="336"/>
      <c r="P165" s="336"/>
      <c r="Q165" s="336"/>
      <c r="R165" s="336"/>
      <c r="S165" s="346"/>
      <c r="T165" s="28"/>
      <c r="U165" s="28"/>
      <c r="V165" s="367"/>
      <c r="W165" s="921"/>
      <c r="X165" s="317"/>
      <c r="Y165" s="28"/>
      <c r="Z165" s="28"/>
      <c r="AA165" s="28"/>
      <c r="AB165" s="28"/>
      <c r="AC165" s="28"/>
      <c r="AD165" s="28"/>
    </row>
    <row r="166" spans="1:30" ht="19.5" customHeight="1" x14ac:dyDescent="0.25">
      <c r="A166" s="28"/>
      <c r="B166" s="28"/>
      <c r="C166" s="28"/>
      <c r="D166" s="28"/>
      <c r="E166" s="28"/>
      <c r="F166" s="28"/>
      <c r="G166" s="346"/>
      <c r="H166" s="346"/>
      <c r="I166" s="346"/>
      <c r="J166" s="346"/>
      <c r="K166" s="346"/>
      <c r="L166" s="336"/>
      <c r="M166" s="336"/>
      <c r="N166" s="336"/>
      <c r="O166" s="336"/>
      <c r="P166" s="336"/>
      <c r="Q166" s="336"/>
      <c r="R166" s="336"/>
      <c r="S166" s="346"/>
      <c r="T166" s="28"/>
      <c r="U166" s="28"/>
      <c r="V166" s="367"/>
      <c r="W166" s="971"/>
      <c r="X166" s="317"/>
      <c r="Y166" s="28"/>
      <c r="Z166" s="28"/>
      <c r="AA166" s="28"/>
      <c r="AB166" s="28"/>
      <c r="AC166" s="28"/>
      <c r="AD166" s="28"/>
    </row>
    <row r="167" spans="1:30" ht="19.5" customHeight="1" x14ac:dyDescent="0.25">
      <c r="A167" s="28"/>
      <c r="B167" s="28"/>
      <c r="C167" s="28"/>
      <c r="D167" s="28"/>
      <c r="E167" s="28"/>
      <c r="F167" s="28"/>
      <c r="G167" s="346"/>
      <c r="H167" s="346"/>
      <c r="I167" s="346"/>
      <c r="J167" s="346"/>
      <c r="K167" s="346"/>
      <c r="L167" s="336"/>
      <c r="M167" s="336"/>
      <c r="N167" s="336"/>
      <c r="O167" s="336"/>
      <c r="P167" s="336"/>
      <c r="Q167" s="336"/>
      <c r="R167" s="336"/>
      <c r="S167" s="346"/>
      <c r="T167" s="28"/>
      <c r="U167" s="28"/>
      <c r="V167" s="367"/>
      <c r="W167" s="921"/>
      <c r="X167" s="317"/>
      <c r="Y167" s="28"/>
      <c r="Z167" s="28"/>
      <c r="AA167" s="28"/>
      <c r="AB167" s="28"/>
      <c r="AC167" s="28"/>
      <c r="AD167" s="28"/>
    </row>
    <row r="168" spans="1:30" ht="19.5" customHeight="1" x14ac:dyDescent="0.25">
      <c r="A168" s="28"/>
      <c r="B168" s="28"/>
      <c r="C168" s="28"/>
      <c r="D168" s="28"/>
      <c r="E168" s="28"/>
      <c r="F168" s="28"/>
      <c r="G168" s="346"/>
      <c r="H168" s="346"/>
      <c r="I168" s="346"/>
      <c r="J168" s="346"/>
      <c r="K168" s="346"/>
      <c r="L168" s="336"/>
      <c r="M168" s="336"/>
      <c r="N168" s="336"/>
      <c r="O168" s="336"/>
      <c r="P168" s="336"/>
      <c r="Q168" s="336"/>
      <c r="R168" s="336"/>
      <c r="S168" s="346"/>
      <c r="T168" s="28"/>
      <c r="U168" s="28"/>
      <c r="V168" s="367"/>
      <c r="W168" s="971"/>
      <c r="X168" s="317"/>
      <c r="Y168" s="28"/>
      <c r="Z168" s="28"/>
      <c r="AA168" s="28"/>
      <c r="AB168" s="28"/>
      <c r="AC168" s="28"/>
      <c r="AD168" s="28"/>
    </row>
    <row r="169" spans="1:30" ht="19.5" customHeight="1" x14ac:dyDescent="0.25">
      <c r="A169" s="28"/>
      <c r="B169" s="28"/>
      <c r="C169" s="28"/>
      <c r="D169" s="28"/>
      <c r="E169" s="28"/>
      <c r="F169" s="28"/>
      <c r="G169" s="346"/>
      <c r="H169" s="346"/>
      <c r="I169" s="346"/>
      <c r="J169" s="346"/>
      <c r="K169" s="346"/>
      <c r="L169" s="336"/>
      <c r="M169" s="336"/>
      <c r="N169" s="336"/>
      <c r="O169" s="336"/>
      <c r="P169" s="336"/>
      <c r="Q169" s="336"/>
      <c r="R169" s="336"/>
      <c r="S169" s="346"/>
      <c r="T169" s="28"/>
      <c r="U169" s="28"/>
      <c r="V169" s="367"/>
      <c r="W169" s="921"/>
      <c r="X169" s="317"/>
      <c r="Y169" s="28"/>
      <c r="Z169" s="28"/>
      <c r="AA169" s="28"/>
      <c r="AB169" s="28"/>
      <c r="AC169" s="28"/>
      <c r="AD169" s="28"/>
    </row>
    <row r="170" spans="1:30" ht="19.5" customHeight="1" x14ac:dyDescent="0.25">
      <c r="A170" s="28"/>
      <c r="B170" s="28"/>
      <c r="C170" s="28"/>
      <c r="D170" s="28"/>
      <c r="E170" s="28"/>
      <c r="F170" s="28"/>
      <c r="G170" s="346"/>
      <c r="H170" s="346"/>
      <c r="I170" s="346"/>
      <c r="J170" s="346"/>
      <c r="K170" s="346"/>
      <c r="L170" s="336"/>
      <c r="M170" s="336"/>
      <c r="N170" s="336"/>
      <c r="O170" s="336"/>
      <c r="P170" s="336"/>
      <c r="Q170" s="336"/>
      <c r="R170" s="336"/>
      <c r="S170" s="346"/>
      <c r="T170" s="28"/>
      <c r="U170" s="28"/>
      <c r="V170" s="367"/>
      <c r="W170" s="971"/>
      <c r="X170" s="317"/>
      <c r="Y170" s="28"/>
      <c r="Z170" s="28"/>
      <c r="AA170" s="28"/>
      <c r="AB170" s="28"/>
      <c r="AC170" s="28"/>
      <c r="AD170" s="28"/>
    </row>
    <row r="171" spans="1:30" ht="19.5" customHeight="1" x14ac:dyDescent="0.25">
      <c r="A171" s="28"/>
      <c r="B171" s="28"/>
      <c r="C171" s="28"/>
      <c r="D171" s="28"/>
      <c r="E171" s="28"/>
      <c r="F171" s="28"/>
      <c r="G171" s="346"/>
      <c r="H171" s="346"/>
      <c r="I171" s="346"/>
      <c r="J171" s="346"/>
      <c r="K171" s="346"/>
      <c r="L171" s="336"/>
      <c r="M171" s="336"/>
      <c r="N171" s="336"/>
      <c r="O171" s="336"/>
      <c r="P171" s="336"/>
      <c r="Q171" s="336"/>
      <c r="R171" s="336"/>
      <c r="S171" s="346"/>
      <c r="T171" s="28"/>
      <c r="U171" s="28"/>
      <c r="V171" s="367"/>
      <c r="W171" s="921"/>
      <c r="X171" s="317"/>
      <c r="Y171" s="28"/>
      <c r="Z171" s="28"/>
      <c r="AA171" s="28"/>
      <c r="AB171" s="28"/>
      <c r="AC171" s="28"/>
      <c r="AD171" s="28"/>
    </row>
    <row r="172" spans="1:30" ht="19.5" customHeight="1" x14ac:dyDescent="0.25">
      <c r="A172" s="28"/>
      <c r="B172" s="28"/>
      <c r="C172" s="28"/>
      <c r="D172" s="28"/>
      <c r="E172" s="28"/>
      <c r="F172" s="28"/>
      <c r="G172" s="346"/>
      <c r="H172" s="346"/>
      <c r="I172" s="346"/>
      <c r="J172" s="346"/>
      <c r="K172" s="346"/>
      <c r="L172" s="336"/>
      <c r="M172" s="336"/>
      <c r="N172" s="336"/>
      <c r="O172" s="336"/>
      <c r="P172" s="336"/>
      <c r="Q172" s="336"/>
      <c r="R172" s="336"/>
      <c r="S172" s="346"/>
      <c r="T172" s="28"/>
      <c r="U172" s="28"/>
      <c r="V172" s="367"/>
      <c r="W172" s="971"/>
      <c r="X172" s="317"/>
      <c r="Y172" s="28"/>
      <c r="Z172" s="28"/>
      <c r="AA172" s="28"/>
      <c r="AB172" s="28"/>
      <c r="AC172" s="28"/>
      <c r="AD172" s="28"/>
    </row>
    <row r="173" spans="1:30" ht="19.5" customHeight="1" x14ac:dyDescent="0.25">
      <c r="A173" s="28"/>
      <c r="B173" s="28"/>
      <c r="C173" s="28"/>
      <c r="D173" s="28"/>
      <c r="E173" s="28"/>
      <c r="F173" s="28"/>
      <c r="G173" s="346"/>
      <c r="H173" s="346"/>
      <c r="I173" s="346"/>
      <c r="J173" s="346"/>
      <c r="K173" s="346"/>
      <c r="L173" s="336"/>
      <c r="M173" s="336"/>
      <c r="N173" s="336"/>
      <c r="O173" s="336"/>
      <c r="P173" s="336"/>
      <c r="Q173" s="336"/>
      <c r="R173" s="336"/>
      <c r="S173" s="346"/>
      <c r="T173" s="28"/>
      <c r="U173" s="28"/>
      <c r="V173" s="367"/>
      <c r="W173" s="921"/>
      <c r="X173" s="317"/>
      <c r="Y173" s="28"/>
      <c r="Z173" s="28"/>
      <c r="AA173" s="28"/>
      <c r="AB173" s="28"/>
      <c r="AC173" s="28"/>
      <c r="AD173" s="28"/>
    </row>
    <row r="174" spans="1:30" ht="19.5" customHeight="1" x14ac:dyDescent="0.25">
      <c r="A174" s="28"/>
      <c r="B174" s="28"/>
      <c r="C174" s="28"/>
      <c r="D174" s="28"/>
      <c r="E174" s="28"/>
      <c r="F174" s="28"/>
      <c r="G174" s="346"/>
      <c r="H174" s="346"/>
      <c r="I174" s="346"/>
      <c r="J174" s="346"/>
      <c r="K174" s="346"/>
      <c r="L174" s="336"/>
      <c r="M174" s="336"/>
      <c r="N174" s="336"/>
      <c r="O174" s="336"/>
      <c r="P174" s="336"/>
      <c r="Q174" s="336"/>
      <c r="R174" s="336"/>
      <c r="S174" s="346"/>
      <c r="T174" s="28"/>
      <c r="U174" s="28"/>
      <c r="V174" s="367"/>
      <c r="W174" s="971"/>
      <c r="X174" s="317"/>
      <c r="Y174" s="28"/>
      <c r="Z174" s="28"/>
      <c r="AA174" s="28"/>
      <c r="AB174" s="28"/>
      <c r="AC174" s="28"/>
      <c r="AD174" s="28"/>
    </row>
    <row r="175" spans="1:30" ht="19.5" customHeight="1" x14ac:dyDescent="0.25">
      <c r="A175" s="28"/>
      <c r="B175" s="28"/>
      <c r="C175" s="28"/>
      <c r="D175" s="28"/>
      <c r="E175" s="28"/>
      <c r="F175" s="28"/>
      <c r="G175" s="346"/>
      <c r="H175" s="346"/>
      <c r="I175" s="346"/>
      <c r="J175" s="346"/>
      <c r="K175" s="346"/>
      <c r="L175" s="336"/>
      <c r="M175" s="336"/>
      <c r="N175" s="336"/>
      <c r="O175" s="336"/>
      <c r="P175" s="336"/>
      <c r="Q175" s="336"/>
      <c r="R175" s="336"/>
      <c r="S175" s="346"/>
      <c r="T175" s="28"/>
      <c r="U175" s="28"/>
      <c r="V175" s="367"/>
      <c r="W175" s="921"/>
      <c r="X175" s="317"/>
      <c r="Y175" s="28"/>
      <c r="Z175" s="28"/>
      <c r="AA175" s="28"/>
      <c r="AB175" s="28"/>
      <c r="AC175" s="28"/>
      <c r="AD175" s="28"/>
    </row>
    <row r="176" spans="1:30" ht="19.5" customHeight="1" x14ac:dyDescent="0.25">
      <c r="A176" s="28"/>
      <c r="B176" s="28"/>
      <c r="C176" s="28"/>
      <c r="D176" s="28"/>
      <c r="E176" s="28"/>
      <c r="F176" s="28"/>
      <c r="G176" s="346"/>
      <c r="H176" s="346"/>
      <c r="I176" s="346"/>
      <c r="J176" s="346"/>
      <c r="K176" s="346"/>
      <c r="L176" s="336"/>
      <c r="M176" s="336"/>
      <c r="N176" s="336"/>
      <c r="O176" s="336"/>
      <c r="P176" s="336"/>
      <c r="Q176" s="336"/>
      <c r="R176" s="336"/>
      <c r="S176" s="346"/>
      <c r="T176" s="28"/>
      <c r="U176" s="28"/>
      <c r="V176" s="367"/>
      <c r="W176" s="971"/>
      <c r="X176" s="317"/>
      <c r="Y176" s="28"/>
      <c r="Z176" s="28"/>
      <c r="AA176" s="28"/>
      <c r="AB176" s="28"/>
      <c r="AC176" s="28"/>
      <c r="AD176" s="28"/>
    </row>
    <row r="177" spans="1:30" ht="19.5" customHeight="1" x14ac:dyDescent="0.25">
      <c r="A177" s="28"/>
      <c r="B177" s="28"/>
      <c r="C177" s="28"/>
      <c r="D177" s="28"/>
      <c r="E177" s="28"/>
      <c r="F177" s="28"/>
      <c r="G177" s="346"/>
      <c r="H177" s="346"/>
      <c r="I177" s="346"/>
      <c r="J177" s="346"/>
      <c r="K177" s="346"/>
      <c r="L177" s="336"/>
      <c r="M177" s="336"/>
      <c r="N177" s="336"/>
      <c r="O177" s="336"/>
      <c r="P177" s="336"/>
      <c r="Q177" s="336"/>
      <c r="R177" s="336"/>
      <c r="S177" s="346"/>
      <c r="T177" s="28"/>
      <c r="U177" s="28"/>
      <c r="V177" s="367"/>
      <c r="W177" s="921"/>
      <c r="X177" s="317"/>
      <c r="Y177" s="28"/>
      <c r="Z177" s="28"/>
      <c r="AA177" s="28"/>
      <c r="AB177" s="28"/>
      <c r="AC177" s="28"/>
      <c r="AD177" s="28"/>
    </row>
    <row r="178" spans="1:30" ht="19.5" customHeight="1" x14ac:dyDescent="0.25">
      <c r="A178" s="28"/>
      <c r="B178" s="28"/>
      <c r="C178" s="28"/>
      <c r="D178" s="28"/>
      <c r="E178" s="28"/>
      <c r="F178" s="28"/>
      <c r="G178" s="346"/>
      <c r="H178" s="346"/>
      <c r="I178" s="346"/>
      <c r="J178" s="346"/>
      <c r="K178" s="346"/>
      <c r="L178" s="336"/>
      <c r="M178" s="336"/>
      <c r="N178" s="336"/>
      <c r="O178" s="336"/>
      <c r="P178" s="336"/>
      <c r="Q178" s="336"/>
      <c r="R178" s="336"/>
      <c r="S178" s="346"/>
      <c r="T178" s="28"/>
      <c r="U178" s="28"/>
      <c r="V178" s="367"/>
      <c r="W178" s="971"/>
      <c r="X178" s="317"/>
      <c r="Y178" s="28"/>
      <c r="Z178" s="28"/>
      <c r="AA178" s="28"/>
      <c r="AB178" s="28"/>
      <c r="AC178" s="28"/>
      <c r="AD178" s="28"/>
    </row>
    <row r="179" spans="1:30" ht="19.5" customHeight="1" x14ac:dyDescent="0.25">
      <c r="A179" s="28"/>
      <c r="B179" s="28"/>
      <c r="C179" s="28"/>
      <c r="D179" s="28"/>
      <c r="E179" s="28"/>
      <c r="F179" s="28"/>
      <c r="G179" s="346"/>
      <c r="H179" s="346"/>
      <c r="I179" s="346"/>
      <c r="J179" s="346"/>
      <c r="K179" s="346"/>
      <c r="L179" s="336"/>
      <c r="M179" s="336"/>
      <c r="N179" s="336"/>
      <c r="O179" s="336"/>
      <c r="P179" s="336"/>
      <c r="Q179" s="336"/>
      <c r="R179" s="336"/>
      <c r="S179" s="346"/>
      <c r="T179" s="28"/>
      <c r="U179" s="28"/>
      <c r="V179" s="367"/>
      <c r="W179" s="921"/>
      <c r="X179" s="317"/>
      <c r="Y179" s="28"/>
      <c r="Z179" s="28"/>
      <c r="AA179" s="28"/>
      <c r="AB179" s="28"/>
      <c r="AC179" s="28"/>
      <c r="AD179" s="28"/>
    </row>
    <row r="180" spans="1:30" ht="19.5" customHeight="1" x14ac:dyDescent="0.25">
      <c r="A180" s="28"/>
      <c r="B180" s="28"/>
      <c r="C180" s="28"/>
      <c r="D180" s="28"/>
      <c r="E180" s="28"/>
      <c r="F180" s="28"/>
      <c r="G180" s="346"/>
      <c r="H180" s="346"/>
      <c r="I180" s="346"/>
      <c r="J180" s="346"/>
      <c r="K180" s="346"/>
      <c r="L180" s="336"/>
      <c r="M180" s="336"/>
      <c r="N180" s="336"/>
      <c r="O180" s="336"/>
      <c r="P180" s="336"/>
      <c r="Q180" s="336"/>
      <c r="R180" s="336"/>
      <c r="S180" s="346"/>
      <c r="T180" s="28"/>
      <c r="U180" s="28"/>
      <c r="V180" s="367"/>
      <c r="W180" s="971"/>
      <c r="X180" s="317"/>
      <c r="Y180" s="28"/>
      <c r="Z180" s="28"/>
      <c r="AA180" s="28"/>
      <c r="AB180" s="28"/>
      <c r="AC180" s="28"/>
      <c r="AD180" s="28"/>
    </row>
    <row r="181" spans="1:30" ht="19.5" customHeight="1" x14ac:dyDescent="0.25">
      <c r="A181" s="28"/>
      <c r="B181" s="28"/>
      <c r="C181" s="28"/>
      <c r="D181" s="28"/>
      <c r="E181" s="28"/>
      <c r="F181" s="28"/>
      <c r="G181" s="346"/>
      <c r="H181" s="346"/>
      <c r="I181" s="346"/>
      <c r="J181" s="346"/>
      <c r="K181" s="346"/>
      <c r="L181" s="336"/>
      <c r="M181" s="336"/>
      <c r="N181" s="336"/>
      <c r="O181" s="336"/>
      <c r="P181" s="336"/>
      <c r="Q181" s="336"/>
      <c r="R181" s="336"/>
      <c r="S181" s="346"/>
      <c r="T181" s="28"/>
      <c r="U181" s="28"/>
      <c r="V181" s="367"/>
      <c r="W181" s="921"/>
      <c r="X181" s="317"/>
      <c r="Y181" s="28"/>
      <c r="Z181" s="28"/>
      <c r="AA181" s="28"/>
      <c r="AB181" s="28"/>
      <c r="AC181" s="28"/>
      <c r="AD181" s="28"/>
    </row>
    <row r="182" spans="1:30" ht="19.5" customHeight="1" x14ac:dyDescent="0.25">
      <c r="A182" s="28"/>
      <c r="B182" s="28"/>
      <c r="C182" s="28"/>
      <c r="D182" s="28"/>
      <c r="E182" s="28"/>
      <c r="F182" s="28"/>
      <c r="G182" s="346"/>
      <c r="H182" s="346"/>
      <c r="I182" s="346"/>
      <c r="J182" s="346"/>
      <c r="K182" s="346"/>
      <c r="L182" s="336"/>
      <c r="M182" s="336"/>
      <c r="N182" s="336"/>
      <c r="O182" s="336"/>
      <c r="P182" s="336"/>
      <c r="Q182" s="336"/>
      <c r="R182" s="336"/>
      <c r="S182" s="346"/>
      <c r="T182" s="28"/>
      <c r="U182" s="28"/>
      <c r="V182" s="367"/>
      <c r="W182" s="971"/>
      <c r="X182" s="317"/>
      <c r="Y182" s="28"/>
      <c r="Z182" s="28"/>
      <c r="AA182" s="28"/>
      <c r="AB182" s="28"/>
      <c r="AC182" s="28"/>
      <c r="AD182" s="28"/>
    </row>
    <row r="183" spans="1:30" ht="19.5" customHeight="1" x14ac:dyDescent="0.25">
      <c r="A183" s="28"/>
      <c r="B183" s="28"/>
      <c r="C183" s="28"/>
      <c r="D183" s="28"/>
      <c r="E183" s="28"/>
      <c r="F183" s="28"/>
      <c r="G183" s="346"/>
      <c r="H183" s="346"/>
      <c r="I183" s="346"/>
      <c r="J183" s="346"/>
      <c r="K183" s="346"/>
      <c r="L183" s="336"/>
      <c r="M183" s="336"/>
      <c r="N183" s="336"/>
      <c r="O183" s="336"/>
      <c r="P183" s="336"/>
      <c r="Q183" s="336"/>
      <c r="R183" s="336"/>
      <c r="S183" s="346"/>
      <c r="T183" s="28"/>
      <c r="U183" s="28"/>
      <c r="V183" s="367"/>
      <c r="W183" s="921"/>
      <c r="X183" s="317"/>
      <c r="Y183" s="28"/>
      <c r="Z183" s="28"/>
      <c r="AA183" s="28"/>
      <c r="AB183" s="28"/>
      <c r="AC183" s="28"/>
      <c r="AD183" s="28"/>
    </row>
    <row r="184" spans="1:30" ht="19.5" customHeight="1" x14ac:dyDescent="0.25">
      <c r="A184" s="28"/>
      <c r="B184" s="28"/>
      <c r="C184" s="28"/>
      <c r="D184" s="28"/>
      <c r="E184" s="28"/>
      <c r="F184" s="28"/>
      <c r="G184" s="346"/>
      <c r="H184" s="346"/>
      <c r="I184" s="346"/>
      <c r="J184" s="346"/>
      <c r="K184" s="346"/>
      <c r="L184" s="336"/>
      <c r="M184" s="336"/>
      <c r="N184" s="336"/>
      <c r="O184" s="336"/>
      <c r="P184" s="336"/>
      <c r="Q184" s="336"/>
      <c r="R184" s="336"/>
      <c r="S184" s="346"/>
      <c r="T184" s="28"/>
      <c r="U184" s="28"/>
      <c r="V184" s="367"/>
      <c r="W184" s="971"/>
      <c r="X184" s="317"/>
      <c r="Y184" s="28"/>
      <c r="Z184" s="28"/>
      <c r="AA184" s="28"/>
      <c r="AB184" s="28"/>
      <c r="AC184" s="28"/>
      <c r="AD184" s="28"/>
    </row>
    <row r="185" spans="1:30" ht="19.5" customHeight="1" x14ac:dyDescent="0.25">
      <c r="A185" s="28"/>
      <c r="B185" s="28"/>
      <c r="C185" s="28"/>
      <c r="D185" s="28"/>
      <c r="E185" s="28"/>
      <c r="F185" s="28"/>
      <c r="G185" s="346"/>
      <c r="H185" s="346"/>
      <c r="I185" s="346"/>
      <c r="J185" s="346"/>
      <c r="K185" s="346"/>
      <c r="L185" s="336"/>
      <c r="M185" s="336"/>
      <c r="N185" s="336"/>
      <c r="O185" s="336"/>
      <c r="P185" s="336"/>
      <c r="Q185" s="336"/>
      <c r="R185" s="336"/>
      <c r="S185" s="346"/>
      <c r="T185" s="28"/>
      <c r="U185" s="28"/>
      <c r="V185" s="367"/>
      <c r="W185" s="921"/>
      <c r="X185" s="317"/>
      <c r="Y185" s="28"/>
      <c r="Z185" s="28"/>
      <c r="AA185" s="28"/>
      <c r="AB185" s="28"/>
      <c r="AC185" s="28"/>
      <c r="AD185" s="28"/>
    </row>
    <row r="186" spans="1:30" ht="19.5" customHeight="1" x14ac:dyDescent="0.25">
      <c r="A186" s="28"/>
      <c r="B186" s="28"/>
      <c r="C186" s="28"/>
      <c r="D186" s="28"/>
      <c r="E186" s="28"/>
      <c r="F186" s="28"/>
      <c r="G186" s="346"/>
      <c r="H186" s="346"/>
      <c r="I186" s="346"/>
      <c r="J186" s="346"/>
      <c r="K186" s="346"/>
      <c r="L186" s="336"/>
      <c r="M186" s="336"/>
      <c r="N186" s="336"/>
      <c r="O186" s="336"/>
      <c r="P186" s="336"/>
      <c r="Q186" s="336"/>
      <c r="R186" s="336"/>
      <c r="S186" s="346"/>
      <c r="T186" s="28"/>
      <c r="U186" s="28"/>
      <c r="V186" s="367"/>
      <c r="W186" s="971"/>
      <c r="X186" s="317"/>
      <c r="Y186" s="28"/>
      <c r="Z186" s="28"/>
      <c r="AA186" s="28"/>
      <c r="AB186" s="28"/>
      <c r="AC186" s="28"/>
      <c r="AD186" s="28"/>
    </row>
    <row r="187" spans="1:30" ht="19.5" customHeight="1" x14ac:dyDescent="0.25">
      <c r="A187" s="28"/>
      <c r="B187" s="28"/>
      <c r="C187" s="28"/>
      <c r="D187" s="28"/>
      <c r="E187" s="28"/>
      <c r="F187" s="28"/>
      <c r="G187" s="346"/>
      <c r="H187" s="346"/>
      <c r="I187" s="346"/>
      <c r="J187" s="346"/>
      <c r="K187" s="346"/>
      <c r="L187" s="336"/>
      <c r="M187" s="336"/>
      <c r="N187" s="336"/>
      <c r="O187" s="336"/>
      <c r="P187" s="336"/>
      <c r="Q187" s="336"/>
      <c r="R187" s="336"/>
      <c r="S187" s="346"/>
      <c r="T187" s="28"/>
      <c r="U187" s="28"/>
      <c r="V187" s="367"/>
      <c r="W187" s="921"/>
      <c r="X187" s="317"/>
      <c r="Y187" s="28"/>
      <c r="Z187" s="28"/>
      <c r="AA187" s="28"/>
      <c r="AB187" s="28"/>
      <c r="AC187" s="28"/>
      <c r="AD187" s="28"/>
    </row>
    <row r="188" spans="1:30" ht="19.5" customHeight="1" x14ac:dyDescent="0.25">
      <c r="A188" s="28"/>
      <c r="B188" s="28"/>
      <c r="C188" s="28"/>
      <c r="D188" s="28"/>
      <c r="E188" s="28"/>
      <c r="F188" s="28"/>
      <c r="G188" s="346"/>
      <c r="H188" s="346"/>
      <c r="I188" s="346"/>
      <c r="J188" s="346"/>
      <c r="K188" s="346"/>
      <c r="L188" s="336"/>
      <c r="M188" s="336"/>
      <c r="N188" s="336"/>
      <c r="O188" s="336"/>
      <c r="P188" s="336"/>
      <c r="Q188" s="336"/>
      <c r="R188" s="336"/>
      <c r="S188" s="346"/>
      <c r="T188" s="28"/>
      <c r="U188" s="28"/>
      <c r="V188" s="367"/>
      <c r="W188" s="971"/>
      <c r="X188" s="317"/>
      <c r="Y188" s="28"/>
      <c r="Z188" s="28"/>
      <c r="AA188" s="28"/>
      <c r="AB188" s="28"/>
      <c r="AC188" s="28"/>
      <c r="AD188" s="28"/>
    </row>
    <row r="189" spans="1:30" ht="19.5" customHeight="1" x14ac:dyDescent="0.25">
      <c r="A189" s="28"/>
      <c r="B189" s="28"/>
      <c r="C189" s="28"/>
      <c r="D189" s="28"/>
      <c r="E189" s="28"/>
      <c r="F189" s="28"/>
      <c r="G189" s="346"/>
      <c r="H189" s="346"/>
      <c r="I189" s="346"/>
      <c r="J189" s="346"/>
      <c r="K189" s="346"/>
      <c r="L189" s="336"/>
      <c r="M189" s="336"/>
      <c r="N189" s="336"/>
      <c r="O189" s="336"/>
      <c r="P189" s="336"/>
      <c r="Q189" s="336"/>
      <c r="R189" s="336"/>
      <c r="S189" s="346"/>
      <c r="T189" s="28"/>
      <c r="U189" s="28"/>
      <c r="V189" s="367"/>
      <c r="W189" s="921"/>
      <c r="X189" s="317"/>
      <c r="Y189" s="28"/>
      <c r="Z189" s="28"/>
      <c r="AA189" s="28"/>
      <c r="AB189" s="28"/>
      <c r="AC189" s="28"/>
      <c r="AD189" s="28"/>
    </row>
    <row r="190" spans="1:30" ht="19.5" customHeight="1" x14ac:dyDescent="0.25">
      <c r="A190" s="28"/>
      <c r="B190" s="28"/>
      <c r="C190" s="28"/>
      <c r="D190" s="28"/>
      <c r="E190" s="28"/>
      <c r="F190" s="28"/>
      <c r="G190" s="346"/>
      <c r="H190" s="346"/>
      <c r="I190" s="346"/>
      <c r="J190" s="346"/>
      <c r="K190" s="346"/>
      <c r="L190" s="336"/>
      <c r="M190" s="336"/>
      <c r="N190" s="336"/>
      <c r="O190" s="336"/>
      <c r="P190" s="336"/>
      <c r="Q190" s="336"/>
      <c r="R190" s="336"/>
      <c r="S190" s="346"/>
      <c r="T190" s="28"/>
      <c r="U190" s="28"/>
      <c r="V190" s="367"/>
      <c r="W190" s="971"/>
      <c r="X190" s="317"/>
      <c r="Y190" s="28"/>
      <c r="Z190" s="28"/>
      <c r="AA190" s="28"/>
      <c r="AB190" s="28"/>
      <c r="AC190" s="28"/>
      <c r="AD190" s="28"/>
    </row>
    <row r="191" spans="1:30" ht="19.5" customHeight="1" x14ac:dyDescent="0.25">
      <c r="A191" s="28"/>
      <c r="B191" s="28"/>
      <c r="C191" s="28"/>
      <c r="D191" s="28"/>
      <c r="E191" s="28"/>
      <c r="F191" s="28"/>
      <c r="G191" s="346"/>
      <c r="H191" s="346"/>
      <c r="I191" s="346"/>
      <c r="J191" s="346"/>
      <c r="K191" s="346"/>
      <c r="L191" s="336"/>
      <c r="M191" s="336"/>
      <c r="N191" s="336"/>
      <c r="O191" s="336"/>
      <c r="P191" s="336"/>
      <c r="Q191" s="336"/>
      <c r="R191" s="336"/>
      <c r="S191" s="346"/>
      <c r="T191" s="28"/>
      <c r="U191" s="28"/>
      <c r="V191" s="367"/>
      <c r="W191" s="921"/>
      <c r="X191" s="317"/>
      <c r="Y191" s="28"/>
      <c r="Z191" s="28"/>
      <c r="AA191" s="28"/>
      <c r="AB191" s="28"/>
      <c r="AC191" s="28"/>
      <c r="AD191" s="28"/>
    </row>
    <row r="192" spans="1:30" ht="19.5" customHeight="1" x14ac:dyDescent="0.25">
      <c r="A192" s="28"/>
      <c r="B192" s="28"/>
      <c r="C192" s="28"/>
      <c r="D192" s="28"/>
      <c r="E192" s="28"/>
      <c r="F192" s="28"/>
      <c r="G192" s="346"/>
      <c r="H192" s="346"/>
      <c r="I192" s="346"/>
      <c r="J192" s="346"/>
      <c r="K192" s="346"/>
      <c r="L192" s="336"/>
      <c r="M192" s="336"/>
      <c r="N192" s="336"/>
      <c r="O192" s="336"/>
      <c r="P192" s="336"/>
      <c r="Q192" s="336"/>
      <c r="R192" s="336"/>
      <c r="S192" s="346"/>
      <c r="T192" s="28"/>
      <c r="U192" s="28"/>
      <c r="V192" s="367"/>
      <c r="W192" s="971"/>
      <c r="X192" s="317"/>
      <c r="Y192" s="28"/>
      <c r="Z192" s="28"/>
      <c r="AA192" s="28"/>
      <c r="AB192" s="28"/>
      <c r="AC192" s="28"/>
      <c r="AD192" s="28"/>
    </row>
    <row r="193" spans="1:30" ht="19.5" customHeight="1" x14ac:dyDescent="0.25">
      <c r="A193" s="28"/>
      <c r="B193" s="28"/>
      <c r="C193" s="28"/>
      <c r="D193" s="28"/>
      <c r="E193" s="28"/>
      <c r="F193" s="28"/>
      <c r="G193" s="346"/>
      <c r="H193" s="346"/>
      <c r="I193" s="346"/>
      <c r="J193" s="346"/>
      <c r="K193" s="346"/>
      <c r="L193" s="336"/>
      <c r="M193" s="336"/>
      <c r="N193" s="336"/>
      <c r="O193" s="336"/>
      <c r="P193" s="336"/>
      <c r="Q193" s="336"/>
      <c r="R193" s="336"/>
      <c r="S193" s="346"/>
      <c r="T193" s="28"/>
      <c r="U193" s="28"/>
      <c r="V193" s="367"/>
      <c r="W193" s="921"/>
      <c r="X193" s="317"/>
      <c r="Y193" s="28"/>
      <c r="Z193" s="28"/>
      <c r="AA193" s="28"/>
      <c r="AB193" s="28"/>
      <c r="AC193" s="28"/>
      <c r="AD193" s="28"/>
    </row>
    <row r="194" spans="1:30" ht="19.5" customHeight="1" x14ac:dyDescent="0.25">
      <c r="A194" s="28"/>
      <c r="B194" s="28"/>
      <c r="C194" s="28"/>
      <c r="D194" s="28"/>
      <c r="E194" s="28"/>
      <c r="F194" s="28"/>
      <c r="G194" s="346"/>
      <c r="H194" s="346"/>
      <c r="I194" s="346"/>
      <c r="J194" s="346"/>
      <c r="K194" s="346"/>
      <c r="L194" s="336"/>
      <c r="M194" s="336"/>
      <c r="N194" s="336"/>
      <c r="O194" s="336"/>
      <c r="P194" s="336"/>
      <c r="Q194" s="336"/>
      <c r="R194" s="336"/>
      <c r="S194" s="346"/>
      <c r="T194" s="28"/>
      <c r="U194" s="28"/>
      <c r="V194" s="367"/>
      <c r="W194" s="28"/>
      <c r="X194" s="317"/>
      <c r="Y194" s="28"/>
      <c r="Z194" s="28"/>
      <c r="AA194" s="28"/>
      <c r="AB194" s="28"/>
      <c r="AC194" s="28"/>
      <c r="AD194" s="28"/>
    </row>
    <row r="195" spans="1:30" ht="19.5" customHeight="1" x14ac:dyDescent="0.25">
      <c r="A195" s="28"/>
      <c r="B195" s="28"/>
      <c r="C195" s="28"/>
      <c r="D195" s="28"/>
      <c r="E195" s="28"/>
      <c r="F195" s="28"/>
      <c r="G195" s="346"/>
      <c r="H195" s="346"/>
      <c r="I195" s="346"/>
      <c r="J195" s="346"/>
      <c r="K195" s="346"/>
      <c r="L195" s="336"/>
      <c r="M195" s="336"/>
      <c r="N195" s="336"/>
      <c r="O195" s="336"/>
      <c r="P195" s="336"/>
      <c r="Q195" s="336"/>
      <c r="R195" s="336"/>
      <c r="S195" s="346"/>
      <c r="T195" s="28"/>
      <c r="U195" s="28"/>
      <c r="V195" s="367"/>
      <c r="W195" s="28"/>
      <c r="X195" s="317"/>
      <c r="Y195" s="28"/>
      <c r="Z195" s="28"/>
      <c r="AA195" s="28"/>
      <c r="AB195" s="28"/>
      <c r="AC195" s="28"/>
      <c r="AD195" s="28"/>
    </row>
    <row r="196" spans="1:30" ht="19.5" customHeight="1" x14ac:dyDescent="0.25">
      <c r="A196" s="28"/>
      <c r="B196" s="28"/>
      <c r="C196" s="28"/>
      <c r="D196" s="28"/>
      <c r="E196" s="28"/>
      <c r="F196" s="28"/>
      <c r="G196" s="346"/>
      <c r="H196" s="346"/>
      <c r="I196" s="346"/>
      <c r="J196" s="346"/>
      <c r="K196" s="346"/>
      <c r="L196" s="336"/>
      <c r="M196" s="336"/>
      <c r="N196" s="336"/>
      <c r="O196" s="336"/>
      <c r="P196" s="336"/>
      <c r="Q196" s="336"/>
      <c r="R196" s="336"/>
      <c r="S196" s="346"/>
      <c r="T196" s="28"/>
      <c r="U196" s="28"/>
      <c r="V196" s="367"/>
      <c r="W196" s="28"/>
      <c r="X196" s="317"/>
      <c r="Y196" s="28"/>
      <c r="Z196" s="28"/>
      <c r="AA196" s="28"/>
      <c r="AB196" s="28"/>
      <c r="AC196" s="28"/>
      <c r="AD196" s="28"/>
    </row>
    <row r="197" spans="1:30" ht="19.5" customHeight="1" x14ac:dyDescent="0.25">
      <c r="A197" s="28"/>
      <c r="B197" s="28"/>
      <c r="C197" s="28"/>
      <c r="D197" s="28"/>
      <c r="E197" s="28"/>
      <c r="F197" s="28"/>
      <c r="G197" s="346"/>
      <c r="H197" s="346"/>
      <c r="I197" s="346"/>
      <c r="J197" s="346"/>
      <c r="K197" s="346"/>
      <c r="L197" s="336"/>
      <c r="M197" s="336"/>
      <c r="N197" s="336"/>
      <c r="O197" s="336"/>
      <c r="P197" s="336"/>
      <c r="Q197" s="336"/>
      <c r="R197" s="336"/>
      <c r="S197" s="346"/>
      <c r="T197" s="28"/>
      <c r="U197" s="28"/>
      <c r="V197" s="367"/>
      <c r="W197" s="28"/>
      <c r="X197" s="317"/>
      <c r="Y197" s="28"/>
      <c r="Z197" s="28"/>
      <c r="AA197" s="28"/>
      <c r="AB197" s="28"/>
      <c r="AC197" s="28"/>
      <c r="AD197" s="28"/>
    </row>
    <row r="198" spans="1:30" ht="19.5" customHeight="1" x14ac:dyDescent="0.25">
      <c r="A198" s="28"/>
      <c r="B198" s="28"/>
      <c r="C198" s="28"/>
      <c r="D198" s="28"/>
      <c r="E198" s="28"/>
      <c r="F198" s="28"/>
      <c r="G198" s="346"/>
      <c r="H198" s="346"/>
      <c r="I198" s="346"/>
      <c r="J198" s="346"/>
      <c r="K198" s="346"/>
      <c r="L198" s="336"/>
      <c r="M198" s="336"/>
      <c r="N198" s="336"/>
      <c r="O198" s="336"/>
      <c r="P198" s="336"/>
      <c r="Q198" s="336"/>
      <c r="R198" s="336"/>
      <c r="S198" s="346"/>
      <c r="T198" s="28"/>
      <c r="U198" s="28"/>
      <c r="V198" s="367"/>
      <c r="W198" s="28"/>
      <c r="X198" s="317"/>
      <c r="Y198" s="28"/>
      <c r="Z198" s="28"/>
      <c r="AA198" s="28"/>
      <c r="AB198" s="28"/>
      <c r="AC198" s="28"/>
      <c r="AD198" s="28"/>
    </row>
    <row r="199" spans="1:30" ht="19.5" customHeight="1" x14ac:dyDescent="0.25">
      <c r="A199" s="28"/>
      <c r="B199" s="28"/>
      <c r="C199" s="28"/>
      <c r="D199" s="28"/>
      <c r="E199" s="28"/>
      <c r="F199" s="28"/>
      <c r="G199" s="346"/>
      <c r="H199" s="346"/>
      <c r="I199" s="346"/>
      <c r="J199" s="346"/>
      <c r="K199" s="346"/>
      <c r="L199" s="336"/>
      <c r="M199" s="336"/>
      <c r="N199" s="336"/>
      <c r="O199" s="336"/>
      <c r="P199" s="336"/>
      <c r="Q199" s="336"/>
      <c r="R199" s="336"/>
      <c r="S199" s="346"/>
      <c r="T199" s="28"/>
      <c r="U199" s="28"/>
      <c r="V199" s="367"/>
      <c r="W199" s="28"/>
      <c r="X199" s="317"/>
      <c r="Y199" s="28"/>
      <c r="Z199" s="28"/>
      <c r="AA199" s="28"/>
      <c r="AB199" s="28"/>
      <c r="AC199" s="28"/>
      <c r="AD199" s="28"/>
    </row>
    <row r="200" spans="1:30" ht="19.5" customHeight="1" x14ac:dyDescent="0.25">
      <c r="A200" s="28"/>
      <c r="B200" s="28"/>
      <c r="C200" s="28"/>
      <c r="D200" s="28"/>
      <c r="E200" s="28"/>
      <c r="F200" s="28"/>
      <c r="G200" s="346"/>
      <c r="H200" s="346"/>
      <c r="I200" s="346"/>
      <c r="J200" s="346"/>
      <c r="K200" s="346"/>
      <c r="L200" s="336"/>
      <c r="M200" s="336"/>
      <c r="N200" s="336"/>
      <c r="O200" s="336"/>
      <c r="P200" s="336"/>
      <c r="Q200" s="336"/>
      <c r="R200" s="336"/>
      <c r="S200" s="346"/>
      <c r="T200" s="28"/>
      <c r="U200" s="28"/>
      <c r="V200" s="367"/>
      <c r="W200" s="28"/>
      <c r="X200" s="317"/>
      <c r="Y200" s="28"/>
      <c r="Z200" s="28"/>
      <c r="AA200" s="28"/>
      <c r="AB200" s="28"/>
      <c r="AC200" s="28"/>
      <c r="AD200" s="28"/>
    </row>
    <row r="201" spans="1:30" ht="19.5" customHeight="1" x14ac:dyDescent="0.25">
      <c r="A201" s="28"/>
      <c r="B201" s="28"/>
      <c r="C201" s="28"/>
      <c r="D201" s="28"/>
      <c r="E201" s="28"/>
      <c r="F201" s="28"/>
      <c r="G201" s="346"/>
      <c r="H201" s="346"/>
      <c r="I201" s="346"/>
      <c r="J201" s="346"/>
      <c r="K201" s="346"/>
      <c r="L201" s="336"/>
      <c r="M201" s="336"/>
      <c r="N201" s="336"/>
      <c r="O201" s="336"/>
      <c r="P201" s="336"/>
      <c r="Q201" s="336"/>
      <c r="R201" s="336"/>
      <c r="S201" s="346"/>
      <c r="T201" s="28"/>
      <c r="U201" s="28"/>
      <c r="V201" s="367"/>
      <c r="W201" s="28"/>
      <c r="X201" s="317"/>
      <c r="Y201" s="28"/>
      <c r="Z201" s="28"/>
      <c r="AA201" s="28"/>
      <c r="AB201" s="28"/>
      <c r="AC201" s="28"/>
      <c r="AD201" s="28"/>
    </row>
    <row r="202" spans="1:30" ht="19.5" customHeight="1" x14ac:dyDescent="0.25">
      <c r="A202" s="28"/>
      <c r="B202" s="28"/>
      <c r="C202" s="28"/>
      <c r="D202" s="28"/>
      <c r="E202" s="28"/>
      <c r="F202" s="28"/>
      <c r="G202" s="346"/>
      <c r="H202" s="346"/>
      <c r="I202" s="346"/>
      <c r="J202" s="346"/>
      <c r="K202" s="346"/>
      <c r="L202" s="336"/>
      <c r="M202" s="336"/>
      <c r="N202" s="336"/>
      <c r="O202" s="336"/>
      <c r="P202" s="336"/>
      <c r="Q202" s="336"/>
      <c r="R202" s="336"/>
      <c r="S202" s="346"/>
      <c r="T202" s="28"/>
      <c r="U202" s="28"/>
      <c r="V202" s="367"/>
      <c r="W202" s="28"/>
      <c r="X202" s="317"/>
      <c r="Y202" s="28"/>
      <c r="Z202" s="28"/>
      <c r="AA202" s="28"/>
      <c r="AB202" s="28"/>
      <c r="AC202" s="28"/>
      <c r="AD202" s="28"/>
    </row>
    <row r="203" spans="1:30" ht="19.5" customHeight="1" x14ac:dyDescent="0.25">
      <c r="A203" s="28"/>
      <c r="B203" s="28"/>
      <c r="C203" s="28"/>
      <c r="D203" s="28"/>
      <c r="E203" s="28"/>
      <c r="F203" s="28"/>
      <c r="G203" s="346"/>
      <c r="H203" s="346"/>
      <c r="I203" s="346"/>
      <c r="J203" s="346"/>
      <c r="K203" s="346"/>
      <c r="L203" s="336"/>
      <c r="M203" s="336"/>
      <c r="N203" s="336"/>
      <c r="O203" s="336"/>
      <c r="P203" s="336"/>
      <c r="Q203" s="336"/>
      <c r="R203" s="336"/>
      <c r="S203" s="346"/>
      <c r="T203" s="28"/>
      <c r="U203" s="28"/>
      <c r="V203" s="367"/>
      <c r="W203" s="28"/>
      <c r="X203" s="317"/>
      <c r="Y203" s="28"/>
      <c r="Z203" s="28"/>
      <c r="AA203" s="28"/>
      <c r="AB203" s="28"/>
      <c r="AC203" s="28"/>
      <c r="AD203" s="28"/>
    </row>
    <row r="204" spans="1:30" ht="19.5" customHeight="1" x14ac:dyDescent="0.25">
      <c r="A204" s="28"/>
      <c r="B204" s="28"/>
      <c r="C204" s="28"/>
      <c r="D204" s="28"/>
      <c r="E204" s="28"/>
      <c r="F204" s="28"/>
      <c r="G204" s="346"/>
      <c r="H204" s="346"/>
      <c r="I204" s="346"/>
      <c r="J204" s="346"/>
      <c r="K204" s="346"/>
      <c r="L204" s="336"/>
      <c r="M204" s="336"/>
      <c r="N204" s="336"/>
      <c r="O204" s="336"/>
      <c r="P204" s="336"/>
      <c r="Q204" s="336"/>
      <c r="R204" s="336"/>
      <c r="S204" s="346"/>
      <c r="T204" s="28"/>
      <c r="U204" s="28"/>
      <c r="V204" s="367"/>
      <c r="W204" s="28"/>
      <c r="X204" s="317"/>
      <c r="Y204" s="28"/>
      <c r="Z204" s="28"/>
      <c r="AA204" s="28"/>
      <c r="AB204" s="28"/>
      <c r="AC204" s="28"/>
      <c r="AD204" s="28"/>
    </row>
    <row r="205" spans="1:30" ht="19.5" customHeight="1" x14ac:dyDescent="0.25">
      <c r="A205" s="28"/>
      <c r="B205" s="28"/>
      <c r="C205" s="28"/>
      <c r="D205" s="28"/>
      <c r="E205" s="28"/>
      <c r="F205" s="28"/>
      <c r="G205" s="346"/>
      <c r="H205" s="346"/>
      <c r="I205" s="346"/>
      <c r="J205" s="346"/>
      <c r="K205" s="346"/>
      <c r="L205" s="336"/>
      <c r="M205" s="336"/>
      <c r="N205" s="336"/>
      <c r="O205" s="336"/>
      <c r="P205" s="336"/>
      <c r="Q205" s="336"/>
      <c r="R205" s="336"/>
      <c r="S205" s="346"/>
      <c r="T205" s="28"/>
      <c r="U205" s="28"/>
      <c r="V205" s="367"/>
      <c r="W205" s="28"/>
      <c r="X205" s="317"/>
      <c r="Y205" s="28"/>
      <c r="Z205" s="28"/>
      <c r="AA205" s="28"/>
      <c r="AB205" s="28"/>
      <c r="AC205" s="28"/>
      <c r="AD205" s="28"/>
    </row>
    <row r="206" spans="1:30" ht="19.5" customHeight="1" x14ac:dyDescent="0.25">
      <c r="A206" s="28"/>
      <c r="B206" s="28"/>
      <c r="C206" s="28"/>
      <c r="D206" s="28"/>
      <c r="E206" s="28"/>
      <c r="F206" s="28"/>
      <c r="G206" s="346"/>
      <c r="H206" s="346"/>
      <c r="I206" s="346"/>
      <c r="J206" s="346"/>
      <c r="K206" s="346"/>
      <c r="L206" s="336"/>
      <c r="M206" s="336"/>
      <c r="N206" s="336"/>
      <c r="O206" s="336"/>
      <c r="P206" s="336"/>
      <c r="Q206" s="336"/>
      <c r="R206" s="336"/>
      <c r="S206" s="346"/>
      <c r="T206" s="28"/>
      <c r="U206" s="28"/>
      <c r="V206" s="367"/>
      <c r="W206" s="28"/>
      <c r="X206" s="317"/>
      <c r="Y206" s="28"/>
      <c r="Z206" s="28"/>
      <c r="AA206" s="28"/>
      <c r="AB206" s="28"/>
      <c r="AC206" s="28"/>
      <c r="AD206" s="28"/>
    </row>
    <row r="207" spans="1:30" ht="19.5" customHeight="1" x14ac:dyDescent="0.25">
      <c r="A207" s="28"/>
      <c r="B207" s="28"/>
      <c r="C207" s="28"/>
      <c r="D207" s="28"/>
      <c r="E207" s="28"/>
      <c r="F207" s="28"/>
      <c r="G207" s="346"/>
      <c r="H207" s="346"/>
      <c r="I207" s="346"/>
      <c r="J207" s="346"/>
      <c r="K207" s="346"/>
      <c r="L207" s="336"/>
      <c r="M207" s="336"/>
      <c r="N207" s="336"/>
      <c r="O207" s="336"/>
      <c r="P207" s="336"/>
      <c r="Q207" s="336"/>
      <c r="R207" s="336"/>
      <c r="S207" s="346"/>
      <c r="T207" s="28"/>
      <c r="U207" s="28"/>
      <c r="V207" s="367"/>
      <c r="W207" s="28"/>
      <c r="X207" s="317"/>
      <c r="Y207" s="28"/>
      <c r="Z207" s="28"/>
      <c r="AA207" s="28"/>
      <c r="AB207" s="28"/>
      <c r="AC207" s="28"/>
      <c r="AD207" s="28"/>
    </row>
    <row r="208" spans="1:30" ht="19.5" customHeight="1" x14ac:dyDescent="0.25">
      <c r="A208" s="28"/>
      <c r="B208" s="28"/>
      <c r="C208" s="28"/>
      <c r="D208" s="28"/>
      <c r="E208" s="28"/>
      <c r="F208" s="28"/>
      <c r="G208" s="346"/>
      <c r="H208" s="346"/>
      <c r="I208" s="346"/>
      <c r="J208" s="346"/>
      <c r="K208" s="346"/>
      <c r="L208" s="336"/>
      <c r="M208" s="336"/>
      <c r="N208" s="336"/>
      <c r="O208" s="336"/>
      <c r="P208" s="336"/>
      <c r="Q208" s="336"/>
      <c r="R208" s="336"/>
      <c r="S208" s="346"/>
      <c r="T208" s="28"/>
      <c r="U208" s="28"/>
      <c r="V208" s="367"/>
      <c r="W208" s="28"/>
      <c r="X208" s="317"/>
      <c r="Y208" s="28"/>
      <c r="Z208" s="28"/>
      <c r="AA208" s="28"/>
      <c r="AB208" s="28"/>
      <c r="AC208" s="28"/>
      <c r="AD208" s="28"/>
    </row>
    <row r="209" spans="1:30" ht="19.5" customHeight="1" x14ac:dyDescent="0.25">
      <c r="A209" s="28"/>
      <c r="B209" s="28"/>
      <c r="C209" s="28"/>
      <c r="D209" s="28"/>
      <c r="E209" s="28"/>
      <c r="F209" s="28"/>
      <c r="G209" s="346"/>
      <c r="H209" s="346"/>
      <c r="I209" s="346"/>
      <c r="J209" s="346"/>
      <c r="K209" s="346"/>
      <c r="L209" s="336"/>
      <c r="M209" s="336"/>
      <c r="N209" s="336"/>
      <c r="O209" s="336"/>
      <c r="P209" s="336"/>
      <c r="Q209" s="336"/>
      <c r="R209" s="336"/>
      <c r="S209" s="346"/>
      <c r="T209" s="28"/>
      <c r="U209" s="28"/>
      <c r="V209" s="367"/>
      <c r="W209" s="28"/>
      <c r="X209" s="317"/>
      <c r="Y209" s="28"/>
      <c r="Z209" s="28"/>
      <c r="AA209" s="28"/>
      <c r="AB209" s="28"/>
      <c r="AC209" s="28"/>
      <c r="AD209" s="28"/>
    </row>
    <row r="210" spans="1:30" ht="19.5" customHeight="1" x14ac:dyDescent="0.25">
      <c r="A210" s="28"/>
      <c r="B210" s="28"/>
      <c r="C210" s="28"/>
      <c r="D210" s="28"/>
      <c r="E210" s="28"/>
      <c r="F210" s="28"/>
      <c r="G210" s="346"/>
      <c r="H210" s="346"/>
      <c r="I210" s="346"/>
      <c r="J210" s="346"/>
      <c r="K210" s="346"/>
      <c r="L210" s="336"/>
      <c r="M210" s="336"/>
      <c r="N210" s="336"/>
      <c r="O210" s="336"/>
      <c r="P210" s="336"/>
      <c r="Q210" s="336"/>
      <c r="R210" s="336"/>
      <c r="S210" s="346"/>
      <c r="T210" s="28"/>
      <c r="U210" s="28"/>
      <c r="V210" s="367"/>
      <c r="W210" s="28"/>
      <c r="X210" s="317"/>
      <c r="Y210" s="28"/>
      <c r="Z210" s="28"/>
      <c r="AA210" s="28"/>
      <c r="AB210" s="28"/>
      <c r="AC210" s="28"/>
      <c r="AD210" s="28"/>
    </row>
    <row r="211" spans="1:30" ht="19.5" customHeight="1" x14ac:dyDescent="0.25">
      <c r="A211" s="28"/>
      <c r="B211" s="28"/>
      <c r="C211" s="28"/>
      <c r="D211" s="28"/>
      <c r="E211" s="28"/>
      <c r="F211" s="28"/>
      <c r="G211" s="346"/>
      <c r="H211" s="346"/>
      <c r="I211" s="346"/>
      <c r="J211" s="346"/>
      <c r="K211" s="346"/>
      <c r="L211" s="336"/>
      <c r="M211" s="336"/>
      <c r="N211" s="336"/>
      <c r="O211" s="336"/>
      <c r="P211" s="336"/>
      <c r="Q211" s="336"/>
      <c r="R211" s="336"/>
      <c r="S211" s="346"/>
      <c r="T211" s="28"/>
      <c r="U211" s="28"/>
      <c r="V211" s="367"/>
      <c r="W211" s="28"/>
      <c r="X211" s="317"/>
      <c r="Y211" s="28"/>
      <c r="Z211" s="28"/>
      <c r="AA211" s="28"/>
      <c r="AB211" s="28"/>
      <c r="AC211" s="28"/>
      <c r="AD211" s="28"/>
    </row>
    <row r="212" spans="1:30" ht="19.5" customHeight="1" x14ac:dyDescent="0.25">
      <c r="A212" s="28"/>
      <c r="B212" s="28"/>
      <c r="C212" s="28"/>
      <c r="D212" s="28"/>
      <c r="E212" s="28"/>
      <c r="F212" s="28"/>
      <c r="G212" s="346"/>
      <c r="H212" s="346"/>
      <c r="I212" s="346"/>
      <c r="J212" s="346"/>
      <c r="K212" s="346"/>
      <c r="L212" s="336"/>
      <c r="M212" s="336"/>
      <c r="N212" s="336"/>
      <c r="O212" s="336"/>
      <c r="P212" s="336"/>
      <c r="Q212" s="336"/>
      <c r="R212" s="336"/>
      <c r="S212" s="346"/>
      <c r="T212" s="28"/>
      <c r="U212" s="28"/>
      <c r="V212" s="367"/>
      <c r="W212" s="28"/>
      <c r="X212" s="317"/>
      <c r="Y212" s="28"/>
      <c r="Z212" s="28"/>
      <c r="AA212" s="28"/>
      <c r="AB212" s="28"/>
      <c r="AC212" s="28"/>
      <c r="AD212" s="28"/>
    </row>
    <row r="213" spans="1:30" ht="19.5" customHeight="1" x14ac:dyDescent="0.25">
      <c r="A213" s="28"/>
      <c r="B213" s="28"/>
      <c r="C213" s="28"/>
      <c r="D213" s="28"/>
      <c r="E213" s="28"/>
      <c r="F213" s="28"/>
      <c r="G213" s="346"/>
      <c r="H213" s="346"/>
      <c r="I213" s="346"/>
      <c r="J213" s="346"/>
      <c r="K213" s="346"/>
      <c r="L213" s="336"/>
      <c r="M213" s="336"/>
      <c r="N213" s="336"/>
      <c r="O213" s="336"/>
      <c r="P213" s="336"/>
      <c r="Q213" s="336"/>
      <c r="R213" s="336"/>
      <c r="S213" s="346"/>
      <c r="T213" s="28"/>
      <c r="U213" s="28"/>
      <c r="V213" s="367"/>
      <c r="W213" s="28"/>
      <c r="X213" s="317"/>
      <c r="Y213" s="28"/>
      <c r="Z213" s="28"/>
      <c r="AA213" s="28"/>
      <c r="AB213" s="28"/>
      <c r="AC213" s="28"/>
      <c r="AD213" s="28"/>
    </row>
    <row r="214" spans="1:30" ht="19.5" customHeight="1" x14ac:dyDescent="0.25">
      <c r="A214" s="28"/>
      <c r="B214" s="28"/>
      <c r="C214" s="28"/>
      <c r="D214" s="28"/>
      <c r="E214" s="28"/>
      <c r="F214" s="28"/>
      <c r="G214" s="346"/>
      <c r="H214" s="346"/>
      <c r="I214" s="346"/>
      <c r="J214" s="346"/>
      <c r="K214" s="346"/>
      <c r="L214" s="336"/>
      <c r="M214" s="336"/>
      <c r="N214" s="336"/>
      <c r="O214" s="336"/>
      <c r="P214" s="336"/>
      <c r="Q214" s="336"/>
      <c r="R214" s="336"/>
      <c r="S214" s="346"/>
      <c r="T214" s="28"/>
      <c r="U214" s="28"/>
      <c r="V214" s="367"/>
      <c r="W214" s="28"/>
      <c r="X214" s="317"/>
      <c r="Y214" s="28"/>
      <c r="Z214" s="28"/>
      <c r="AA214" s="28"/>
      <c r="AB214" s="28"/>
      <c r="AC214" s="28"/>
      <c r="AD214" s="28"/>
    </row>
    <row r="215" spans="1:30" ht="19.5" customHeight="1" x14ac:dyDescent="0.25">
      <c r="A215" s="28"/>
      <c r="B215" s="28"/>
      <c r="C215" s="28"/>
      <c r="D215" s="28"/>
      <c r="E215" s="28"/>
      <c r="F215" s="28"/>
      <c r="G215" s="346"/>
      <c r="H215" s="346"/>
      <c r="I215" s="346"/>
      <c r="J215" s="346"/>
      <c r="K215" s="346"/>
      <c r="L215" s="336"/>
      <c r="M215" s="336"/>
      <c r="N215" s="336"/>
      <c r="O215" s="336"/>
      <c r="P215" s="336"/>
      <c r="Q215" s="336"/>
      <c r="R215" s="336"/>
      <c r="S215" s="346"/>
      <c r="T215" s="28"/>
      <c r="U215" s="28"/>
      <c r="V215" s="367"/>
      <c r="W215" s="28"/>
      <c r="X215" s="317"/>
      <c r="Y215" s="28"/>
      <c r="Z215" s="28"/>
      <c r="AA215" s="28"/>
      <c r="AB215" s="28"/>
      <c r="AC215" s="28"/>
      <c r="AD215" s="28"/>
    </row>
    <row r="216" spans="1:30" ht="19.5" customHeight="1" x14ac:dyDescent="0.25">
      <c r="A216" s="28"/>
      <c r="B216" s="28"/>
      <c r="C216" s="28"/>
      <c r="D216" s="28"/>
      <c r="E216" s="28"/>
      <c r="F216" s="28"/>
      <c r="G216" s="346"/>
      <c r="H216" s="346"/>
      <c r="I216" s="346"/>
      <c r="J216" s="346"/>
      <c r="K216" s="346"/>
      <c r="L216" s="336"/>
      <c r="M216" s="336"/>
      <c r="N216" s="336"/>
      <c r="O216" s="336"/>
      <c r="P216" s="336"/>
      <c r="Q216" s="336"/>
      <c r="R216" s="336"/>
      <c r="S216" s="346"/>
      <c r="T216" s="28"/>
      <c r="U216" s="28"/>
      <c r="V216" s="367"/>
      <c r="W216" s="28"/>
      <c r="X216" s="317"/>
      <c r="Y216" s="28"/>
      <c r="Z216" s="28"/>
      <c r="AA216" s="28"/>
      <c r="AB216" s="28"/>
      <c r="AC216" s="28"/>
      <c r="AD216" s="28"/>
    </row>
    <row r="217" spans="1:30" ht="19.5" customHeight="1" x14ac:dyDescent="0.25">
      <c r="A217" s="28"/>
      <c r="B217" s="28"/>
      <c r="C217" s="28"/>
      <c r="D217" s="28"/>
      <c r="E217" s="28"/>
      <c r="F217" s="28"/>
      <c r="G217" s="346"/>
      <c r="H217" s="346"/>
      <c r="I217" s="346"/>
      <c r="J217" s="346"/>
      <c r="K217" s="346"/>
      <c r="L217" s="336"/>
      <c r="M217" s="336"/>
      <c r="N217" s="336"/>
      <c r="O217" s="336"/>
      <c r="P217" s="336"/>
      <c r="Q217" s="336"/>
      <c r="R217" s="336"/>
      <c r="S217" s="346"/>
      <c r="T217" s="28"/>
      <c r="U217" s="28"/>
      <c r="V217" s="367"/>
      <c r="W217" s="28"/>
      <c r="X217" s="317"/>
      <c r="Y217" s="28"/>
      <c r="Z217" s="28"/>
      <c r="AA217" s="28"/>
      <c r="AB217" s="28"/>
      <c r="AC217" s="28"/>
      <c r="AD217" s="28"/>
    </row>
    <row r="218" spans="1:30" ht="19.5" customHeight="1" x14ac:dyDescent="0.25">
      <c r="A218" s="28"/>
      <c r="B218" s="28"/>
      <c r="C218" s="28"/>
      <c r="D218" s="28"/>
      <c r="E218" s="28"/>
      <c r="F218" s="28"/>
      <c r="G218" s="346"/>
      <c r="H218" s="346"/>
      <c r="I218" s="346"/>
      <c r="J218" s="346"/>
      <c r="K218" s="346"/>
      <c r="L218" s="336"/>
      <c r="M218" s="336"/>
      <c r="N218" s="336"/>
      <c r="O218" s="336"/>
      <c r="P218" s="336"/>
      <c r="Q218" s="336"/>
      <c r="R218" s="336"/>
      <c r="S218" s="346"/>
      <c r="T218" s="28"/>
      <c r="U218" s="28"/>
      <c r="V218" s="367"/>
      <c r="W218" s="28"/>
      <c r="X218" s="317"/>
      <c r="Y218" s="28"/>
      <c r="Z218" s="28"/>
      <c r="AA218" s="28"/>
      <c r="AB218" s="28"/>
      <c r="AC218" s="28"/>
      <c r="AD218" s="28"/>
    </row>
    <row r="219" spans="1:30" ht="19.5" customHeight="1" x14ac:dyDescent="0.25">
      <c r="A219" s="28"/>
      <c r="B219" s="28"/>
      <c r="C219" s="28"/>
      <c r="D219" s="28"/>
      <c r="E219" s="28"/>
      <c r="F219" s="28"/>
      <c r="G219" s="346"/>
      <c r="H219" s="346"/>
      <c r="I219" s="346"/>
      <c r="J219" s="346"/>
      <c r="K219" s="346"/>
      <c r="L219" s="336"/>
      <c r="M219" s="336"/>
      <c r="N219" s="336"/>
      <c r="O219" s="336"/>
      <c r="P219" s="336"/>
      <c r="Q219" s="336"/>
      <c r="R219" s="336"/>
      <c r="S219" s="346"/>
      <c r="T219" s="28"/>
      <c r="U219" s="28"/>
      <c r="V219" s="367"/>
      <c r="W219" s="28"/>
      <c r="X219" s="317"/>
      <c r="Y219" s="28"/>
      <c r="Z219" s="28"/>
      <c r="AA219" s="28"/>
      <c r="AB219" s="28"/>
      <c r="AC219" s="28"/>
      <c r="AD219" s="28"/>
    </row>
    <row r="220" spans="1:30" ht="19.5" customHeight="1" x14ac:dyDescent="0.25">
      <c r="A220" s="28"/>
      <c r="B220" s="28"/>
      <c r="C220" s="28"/>
      <c r="D220" s="28"/>
      <c r="E220" s="28"/>
      <c r="F220" s="28"/>
      <c r="G220" s="346"/>
      <c r="H220" s="346"/>
      <c r="I220" s="346"/>
      <c r="J220" s="346"/>
      <c r="K220" s="346"/>
      <c r="L220" s="336"/>
      <c r="M220" s="336"/>
      <c r="N220" s="336"/>
      <c r="O220" s="336"/>
      <c r="P220" s="336"/>
      <c r="Q220" s="336"/>
      <c r="R220" s="336"/>
      <c r="S220" s="346"/>
      <c r="T220" s="28"/>
      <c r="U220" s="28"/>
      <c r="V220" s="367"/>
      <c r="W220" s="28"/>
      <c r="X220" s="317"/>
      <c r="Y220" s="28"/>
      <c r="Z220" s="28"/>
      <c r="AA220" s="28"/>
      <c r="AB220" s="28"/>
      <c r="AC220" s="28"/>
      <c r="AD220" s="28"/>
    </row>
    <row r="221" spans="1:30" ht="19.5" customHeight="1" x14ac:dyDescent="0.25">
      <c r="A221" s="28"/>
      <c r="B221" s="28"/>
      <c r="C221" s="28"/>
      <c r="D221" s="28"/>
      <c r="E221" s="28"/>
      <c r="F221" s="28"/>
      <c r="G221" s="346"/>
      <c r="H221" s="346"/>
      <c r="I221" s="346"/>
      <c r="J221" s="346"/>
      <c r="K221" s="346"/>
      <c r="L221" s="336"/>
      <c r="M221" s="336"/>
      <c r="N221" s="336"/>
      <c r="O221" s="336"/>
      <c r="P221" s="336"/>
      <c r="Q221" s="336"/>
      <c r="R221" s="336"/>
      <c r="S221" s="346"/>
      <c r="T221" s="28"/>
      <c r="U221" s="28"/>
      <c r="V221" s="367"/>
      <c r="W221" s="28"/>
      <c r="X221" s="317"/>
      <c r="Y221" s="28"/>
      <c r="Z221" s="28"/>
      <c r="AA221" s="28"/>
      <c r="AB221" s="28"/>
      <c r="AC221" s="28"/>
      <c r="AD221" s="28"/>
    </row>
    <row r="222" spans="1:30" ht="19.5" customHeight="1" x14ac:dyDescent="0.25">
      <c r="A222" s="28"/>
      <c r="B222" s="28"/>
      <c r="C222" s="28"/>
      <c r="D222" s="28"/>
      <c r="E222" s="28"/>
      <c r="F222" s="28"/>
      <c r="G222" s="346"/>
      <c r="H222" s="346"/>
      <c r="I222" s="346"/>
      <c r="J222" s="346"/>
      <c r="K222" s="346"/>
      <c r="L222" s="336"/>
      <c r="M222" s="336"/>
      <c r="N222" s="336"/>
      <c r="O222" s="336"/>
      <c r="P222" s="336"/>
      <c r="Q222" s="336"/>
      <c r="R222" s="336"/>
      <c r="S222" s="346"/>
      <c r="T222" s="28"/>
      <c r="U222" s="28"/>
      <c r="V222" s="367"/>
      <c r="W222" s="28"/>
      <c r="X222" s="317"/>
      <c r="Y222" s="28"/>
      <c r="Z222" s="28"/>
      <c r="AA222" s="28"/>
      <c r="AB222" s="28"/>
      <c r="AC222" s="28"/>
      <c r="AD222" s="28"/>
    </row>
    <row r="223" spans="1:30" ht="19.5" customHeight="1" x14ac:dyDescent="0.25">
      <c r="A223" s="28"/>
      <c r="B223" s="28"/>
      <c r="C223" s="28"/>
      <c r="D223" s="28"/>
      <c r="E223" s="28"/>
      <c r="F223" s="28"/>
      <c r="G223" s="346"/>
      <c r="H223" s="346"/>
      <c r="I223" s="346"/>
      <c r="J223" s="346"/>
      <c r="K223" s="346"/>
      <c r="L223" s="336"/>
      <c r="M223" s="336"/>
      <c r="N223" s="336"/>
      <c r="O223" s="336"/>
      <c r="P223" s="336"/>
      <c r="Q223" s="336"/>
      <c r="R223" s="336"/>
      <c r="S223" s="346"/>
      <c r="T223" s="28"/>
      <c r="U223" s="28"/>
      <c r="V223" s="367"/>
      <c r="W223" s="28"/>
      <c r="X223" s="317"/>
      <c r="Y223" s="28"/>
      <c r="Z223" s="28"/>
      <c r="AA223" s="28"/>
      <c r="AB223" s="28"/>
      <c r="AC223" s="28"/>
      <c r="AD223" s="28"/>
    </row>
    <row r="224" spans="1:30" ht="19.5" customHeight="1" x14ac:dyDescent="0.25">
      <c r="A224" s="28"/>
      <c r="B224" s="28"/>
      <c r="C224" s="28"/>
      <c r="D224" s="28"/>
      <c r="E224" s="28"/>
      <c r="F224" s="28"/>
      <c r="G224" s="346"/>
      <c r="H224" s="346"/>
      <c r="I224" s="346"/>
      <c r="J224" s="346"/>
      <c r="K224" s="346"/>
      <c r="L224" s="336"/>
      <c r="M224" s="336"/>
      <c r="N224" s="336"/>
      <c r="O224" s="336"/>
      <c r="P224" s="336"/>
      <c r="Q224" s="336"/>
      <c r="R224" s="336"/>
      <c r="S224" s="346"/>
      <c r="T224" s="28"/>
      <c r="U224" s="28"/>
      <c r="V224" s="367"/>
      <c r="W224" s="28"/>
      <c r="X224" s="317"/>
      <c r="Y224" s="28"/>
      <c r="Z224" s="28"/>
      <c r="AA224" s="28"/>
      <c r="AB224" s="28"/>
      <c r="AC224" s="28"/>
      <c r="AD224" s="28"/>
    </row>
    <row r="225" spans="1:30" ht="19.5" customHeight="1" x14ac:dyDescent="0.25">
      <c r="A225" s="28"/>
      <c r="B225" s="28"/>
      <c r="C225" s="28"/>
      <c r="D225" s="28"/>
      <c r="E225" s="28"/>
      <c r="F225" s="28"/>
      <c r="G225" s="346"/>
      <c r="H225" s="346"/>
      <c r="I225" s="346"/>
      <c r="J225" s="346"/>
      <c r="K225" s="346"/>
      <c r="L225" s="336"/>
      <c r="M225" s="336"/>
      <c r="N225" s="336"/>
      <c r="O225" s="336"/>
      <c r="P225" s="336"/>
      <c r="Q225" s="336"/>
      <c r="R225" s="336"/>
      <c r="S225" s="346"/>
      <c r="T225" s="28"/>
      <c r="U225" s="28"/>
      <c r="V225" s="367"/>
      <c r="W225" s="28"/>
      <c r="X225" s="317"/>
      <c r="Y225" s="28"/>
      <c r="Z225" s="28"/>
      <c r="AA225" s="28"/>
      <c r="AB225" s="28"/>
      <c r="AC225" s="28"/>
      <c r="AD225" s="28"/>
    </row>
    <row r="226" spans="1:30" ht="19.5" customHeight="1" x14ac:dyDescent="0.25">
      <c r="A226" s="28"/>
      <c r="B226" s="28"/>
      <c r="C226" s="28"/>
      <c r="D226" s="28"/>
      <c r="E226" s="28"/>
      <c r="F226" s="28"/>
      <c r="G226" s="346"/>
      <c r="H226" s="346"/>
      <c r="I226" s="346"/>
      <c r="J226" s="346"/>
      <c r="K226" s="346"/>
      <c r="L226" s="336"/>
      <c r="M226" s="336"/>
      <c r="N226" s="336"/>
      <c r="O226" s="336"/>
      <c r="P226" s="336"/>
      <c r="Q226" s="336"/>
      <c r="R226" s="336"/>
      <c r="S226" s="346"/>
      <c r="T226" s="28"/>
      <c r="U226" s="28"/>
      <c r="V226" s="367"/>
      <c r="W226" s="28"/>
      <c r="X226" s="317"/>
      <c r="Y226" s="28"/>
      <c r="Z226" s="28"/>
      <c r="AA226" s="28"/>
      <c r="AB226" s="28"/>
      <c r="AC226" s="28"/>
      <c r="AD226" s="28"/>
    </row>
    <row r="227" spans="1:30" ht="19.5" customHeight="1" x14ac:dyDescent="0.25">
      <c r="A227" s="28"/>
      <c r="B227" s="28"/>
      <c r="C227" s="28"/>
      <c r="D227" s="28"/>
      <c r="E227" s="28"/>
      <c r="F227" s="28"/>
      <c r="G227" s="346"/>
      <c r="H227" s="346"/>
      <c r="I227" s="346"/>
      <c r="J227" s="346"/>
      <c r="K227" s="346"/>
      <c r="L227" s="336"/>
      <c r="M227" s="336"/>
      <c r="N227" s="336"/>
      <c r="O227" s="336"/>
      <c r="P227" s="336"/>
      <c r="Q227" s="336"/>
      <c r="R227" s="336"/>
      <c r="S227" s="346"/>
      <c r="T227" s="28"/>
      <c r="U227" s="28"/>
      <c r="V227" s="367"/>
      <c r="W227" s="28"/>
      <c r="X227" s="317"/>
      <c r="Y227" s="28"/>
      <c r="Z227" s="28"/>
      <c r="AA227" s="28"/>
      <c r="AB227" s="28"/>
      <c r="AC227" s="28"/>
      <c r="AD227" s="28"/>
    </row>
    <row r="228" spans="1:30" ht="19.5" customHeight="1" x14ac:dyDescent="0.25">
      <c r="A228" s="28"/>
      <c r="B228" s="28"/>
      <c r="C228" s="28"/>
      <c r="D228" s="28"/>
      <c r="E228" s="28"/>
      <c r="F228" s="28"/>
      <c r="G228" s="346"/>
      <c r="H228" s="346"/>
      <c r="I228" s="346"/>
      <c r="J228" s="346"/>
      <c r="K228" s="346"/>
      <c r="L228" s="336"/>
      <c r="M228" s="336"/>
      <c r="N228" s="336"/>
      <c r="O228" s="336"/>
      <c r="P228" s="336"/>
      <c r="Q228" s="336"/>
      <c r="R228" s="336"/>
      <c r="S228" s="346"/>
      <c r="T228" s="28"/>
      <c r="U228" s="28"/>
      <c r="V228" s="367"/>
      <c r="W228" s="28"/>
      <c r="X228" s="317"/>
      <c r="Y228" s="28"/>
      <c r="Z228" s="28"/>
      <c r="AA228" s="28"/>
      <c r="AB228" s="28"/>
      <c r="AC228" s="28"/>
      <c r="AD228" s="28"/>
    </row>
    <row r="229" spans="1:30" ht="19.5" customHeight="1" x14ac:dyDescent="0.25">
      <c r="A229" s="28"/>
      <c r="B229" s="28"/>
      <c r="C229" s="28"/>
      <c r="D229" s="28"/>
      <c r="E229" s="28"/>
      <c r="F229" s="28"/>
      <c r="G229" s="346"/>
      <c r="H229" s="346"/>
      <c r="I229" s="346"/>
      <c r="J229" s="346"/>
      <c r="K229" s="346"/>
      <c r="L229" s="336"/>
      <c r="M229" s="336"/>
      <c r="N229" s="336"/>
      <c r="O229" s="336"/>
      <c r="P229" s="336"/>
      <c r="Q229" s="336"/>
      <c r="R229" s="336"/>
      <c r="S229" s="346"/>
      <c r="T229" s="28"/>
      <c r="U229" s="28"/>
      <c r="V229" s="367"/>
      <c r="W229" s="28"/>
      <c r="X229" s="317"/>
      <c r="Y229" s="28"/>
      <c r="Z229" s="28"/>
      <c r="AA229" s="28"/>
      <c r="AB229" s="28"/>
      <c r="AC229" s="28"/>
      <c r="AD229" s="28"/>
    </row>
    <row r="230" spans="1:30" ht="19.5" customHeight="1" x14ac:dyDescent="0.25">
      <c r="A230" s="28"/>
      <c r="B230" s="28"/>
      <c r="C230" s="28"/>
      <c r="D230" s="28"/>
      <c r="E230" s="28"/>
      <c r="F230" s="28"/>
      <c r="G230" s="346"/>
      <c r="H230" s="346"/>
      <c r="I230" s="346"/>
      <c r="J230" s="346"/>
      <c r="K230" s="346"/>
      <c r="L230" s="336"/>
      <c r="M230" s="336"/>
      <c r="N230" s="336"/>
      <c r="O230" s="336"/>
      <c r="P230" s="336"/>
      <c r="Q230" s="336"/>
      <c r="R230" s="336"/>
      <c r="S230" s="346"/>
      <c r="T230" s="28"/>
      <c r="U230" s="28"/>
      <c r="V230" s="367"/>
      <c r="W230" s="28"/>
      <c r="X230" s="317"/>
      <c r="Y230" s="28"/>
      <c r="Z230" s="28"/>
      <c r="AA230" s="28"/>
      <c r="AB230" s="28"/>
      <c r="AC230" s="28"/>
      <c r="AD230" s="28"/>
    </row>
    <row r="231" spans="1:30" ht="19.5" customHeight="1" x14ac:dyDescent="0.25">
      <c r="A231" s="28"/>
      <c r="B231" s="28"/>
      <c r="C231" s="28"/>
      <c r="D231" s="28"/>
      <c r="E231" s="28"/>
      <c r="F231" s="28"/>
      <c r="G231" s="346"/>
      <c r="H231" s="346"/>
      <c r="I231" s="346"/>
      <c r="J231" s="346"/>
      <c r="K231" s="346"/>
      <c r="L231" s="336"/>
      <c r="M231" s="336"/>
      <c r="N231" s="336"/>
      <c r="O231" s="336"/>
      <c r="P231" s="336"/>
      <c r="Q231" s="336"/>
      <c r="R231" s="336"/>
      <c r="S231" s="346"/>
      <c r="T231" s="28"/>
      <c r="U231" s="28"/>
      <c r="V231" s="367"/>
      <c r="W231" s="28"/>
      <c r="X231" s="317"/>
      <c r="Y231" s="28"/>
      <c r="Z231" s="28"/>
      <c r="AA231" s="28"/>
      <c r="AB231" s="28"/>
      <c r="AC231" s="28"/>
      <c r="AD231" s="28"/>
    </row>
    <row r="232" spans="1:30" ht="19.5" customHeight="1" x14ac:dyDescent="0.25">
      <c r="A232" s="28"/>
      <c r="B232" s="28"/>
      <c r="C232" s="28"/>
      <c r="D232" s="28"/>
      <c r="E232" s="28"/>
      <c r="F232" s="28"/>
      <c r="G232" s="346"/>
      <c r="H232" s="346"/>
      <c r="I232" s="346"/>
      <c r="J232" s="346"/>
      <c r="K232" s="346"/>
      <c r="L232" s="336"/>
      <c r="M232" s="336"/>
      <c r="N232" s="336"/>
      <c r="O232" s="336"/>
      <c r="P232" s="336"/>
      <c r="Q232" s="336"/>
      <c r="R232" s="336"/>
      <c r="S232" s="346"/>
      <c r="T232" s="28"/>
      <c r="U232" s="28"/>
      <c r="V232" s="367"/>
      <c r="W232" s="28"/>
      <c r="X232" s="317"/>
      <c r="Y232" s="28"/>
      <c r="Z232" s="28"/>
      <c r="AA232" s="28"/>
      <c r="AB232" s="28"/>
      <c r="AC232" s="28"/>
      <c r="AD232" s="28"/>
    </row>
    <row r="233" spans="1:30" ht="19.5" customHeight="1" x14ac:dyDescent="0.25">
      <c r="A233" s="28"/>
      <c r="B233" s="28"/>
      <c r="C233" s="28"/>
      <c r="D233" s="28"/>
      <c r="E233" s="28"/>
      <c r="F233" s="28"/>
      <c r="G233" s="346"/>
      <c r="H233" s="346"/>
      <c r="I233" s="346"/>
      <c r="J233" s="346"/>
      <c r="K233" s="346"/>
      <c r="L233" s="336"/>
      <c r="M233" s="336"/>
      <c r="N233" s="336"/>
      <c r="O233" s="336"/>
      <c r="P233" s="336"/>
      <c r="Q233" s="336"/>
      <c r="R233" s="336"/>
      <c r="S233" s="346"/>
      <c r="T233" s="28"/>
      <c r="U233" s="28"/>
      <c r="V233" s="367"/>
      <c r="W233" s="28"/>
      <c r="X233" s="317"/>
      <c r="Y233" s="28"/>
      <c r="Z233" s="28"/>
      <c r="AA233" s="28"/>
      <c r="AB233" s="28"/>
      <c r="AC233" s="28"/>
      <c r="AD233" s="28"/>
    </row>
    <row r="234" spans="1:30" ht="19.5" customHeight="1" x14ac:dyDescent="0.25">
      <c r="A234" s="28"/>
      <c r="B234" s="28"/>
      <c r="C234" s="28"/>
      <c r="D234" s="28"/>
      <c r="E234" s="28"/>
      <c r="F234" s="28"/>
      <c r="G234" s="346"/>
      <c r="H234" s="346"/>
      <c r="I234" s="346"/>
      <c r="J234" s="346"/>
      <c r="K234" s="346"/>
      <c r="L234" s="336"/>
      <c r="M234" s="336"/>
      <c r="N234" s="336"/>
      <c r="O234" s="336"/>
      <c r="P234" s="336"/>
      <c r="Q234" s="336"/>
      <c r="R234" s="336"/>
      <c r="S234" s="346"/>
      <c r="T234" s="28"/>
      <c r="U234" s="28"/>
      <c r="V234" s="367"/>
      <c r="W234" s="28"/>
      <c r="X234" s="317"/>
      <c r="Y234" s="28"/>
      <c r="Z234" s="28"/>
      <c r="AA234" s="28"/>
      <c r="AB234" s="28"/>
      <c r="AC234" s="28"/>
      <c r="AD234" s="28"/>
    </row>
    <row r="235" spans="1:30" ht="19.5" customHeight="1" x14ac:dyDescent="0.25">
      <c r="A235" s="28"/>
      <c r="B235" s="28"/>
      <c r="C235" s="28"/>
      <c r="D235" s="28"/>
      <c r="E235" s="28"/>
      <c r="F235" s="28"/>
      <c r="G235" s="346"/>
      <c r="H235" s="346"/>
      <c r="I235" s="346"/>
      <c r="J235" s="346"/>
      <c r="K235" s="346"/>
      <c r="L235" s="336"/>
      <c r="M235" s="336"/>
      <c r="N235" s="336"/>
      <c r="O235" s="336"/>
      <c r="P235" s="336"/>
      <c r="Q235" s="336"/>
      <c r="R235" s="336"/>
      <c r="S235" s="346"/>
      <c r="T235" s="28"/>
      <c r="U235" s="28"/>
      <c r="V235" s="367"/>
      <c r="W235" s="28"/>
      <c r="X235" s="317"/>
      <c r="Y235" s="28"/>
      <c r="Z235" s="28"/>
      <c r="AA235" s="28"/>
      <c r="AB235" s="28"/>
      <c r="AC235" s="28"/>
      <c r="AD235" s="28"/>
    </row>
    <row r="236" spans="1:30" ht="19.5" customHeight="1" x14ac:dyDescent="0.25">
      <c r="A236" s="28"/>
      <c r="B236" s="28"/>
      <c r="C236" s="28"/>
      <c r="D236" s="28"/>
      <c r="E236" s="28"/>
      <c r="F236" s="28"/>
      <c r="G236" s="346"/>
      <c r="H236" s="346"/>
      <c r="I236" s="346"/>
      <c r="J236" s="346"/>
      <c r="K236" s="346"/>
      <c r="L236" s="336"/>
      <c r="M236" s="336"/>
      <c r="N236" s="336"/>
      <c r="O236" s="336"/>
      <c r="P236" s="336"/>
      <c r="Q236" s="336"/>
      <c r="R236" s="336"/>
      <c r="S236" s="346"/>
      <c r="T236" s="28"/>
      <c r="U236" s="28"/>
      <c r="V236" s="367"/>
      <c r="W236" s="28"/>
      <c r="X236" s="317"/>
      <c r="Y236" s="28"/>
      <c r="Z236" s="28"/>
      <c r="AA236" s="28"/>
      <c r="AB236" s="28"/>
      <c r="AC236" s="28"/>
      <c r="AD236" s="28"/>
    </row>
    <row r="237" spans="1:30" ht="19.5" customHeight="1" x14ac:dyDescent="0.25">
      <c r="A237" s="28"/>
      <c r="B237" s="28"/>
      <c r="C237" s="28"/>
      <c r="D237" s="28"/>
      <c r="E237" s="28"/>
      <c r="F237" s="28"/>
      <c r="G237" s="346"/>
      <c r="H237" s="346"/>
      <c r="I237" s="346"/>
      <c r="J237" s="346"/>
      <c r="K237" s="346"/>
      <c r="L237" s="336"/>
      <c r="M237" s="336"/>
      <c r="N237" s="336"/>
      <c r="O237" s="336"/>
      <c r="P237" s="336"/>
      <c r="Q237" s="336"/>
      <c r="R237" s="336"/>
      <c r="S237" s="346"/>
      <c r="T237" s="28"/>
      <c r="U237" s="28"/>
      <c r="V237" s="367"/>
      <c r="W237" s="28"/>
      <c r="X237" s="317"/>
      <c r="Y237" s="28"/>
      <c r="Z237" s="28"/>
      <c r="AA237" s="28"/>
      <c r="AB237" s="28"/>
      <c r="AC237" s="28"/>
      <c r="AD237" s="28"/>
    </row>
    <row r="238" spans="1:30" ht="19.5" customHeight="1" x14ac:dyDescent="0.25">
      <c r="A238" s="28"/>
      <c r="B238" s="28"/>
      <c r="C238" s="28"/>
      <c r="D238" s="28"/>
      <c r="E238" s="28"/>
      <c r="F238" s="28"/>
      <c r="G238" s="346"/>
      <c r="H238" s="346"/>
      <c r="I238" s="346"/>
      <c r="J238" s="346"/>
      <c r="K238" s="346"/>
      <c r="L238" s="336"/>
      <c r="M238" s="336"/>
      <c r="N238" s="336"/>
      <c r="O238" s="336"/>
      <c r="P238" s="336"/>
      <c r="Q238" s="336"/>
      <c r="R238" s="336"/>
      <c r="S238" s="346"/>
      <c r="T238" s="28"/>
      <c r="U238" s="28"/>
      <c r="V238" s="367"/>
      <c r="W238" s="28"/>
      <c r="X238" s="317"/>
      <c r="Y238" s="28"/>
      <c r="Z238" s="28"/>
      <c r="AA238" s="28"/>
      <c r="AB238" s="28"/>
      <c r="AC238" s="28"/>
      <c r="AD238" s="28"/>
    </row>
    <row r="239" spans="1:30" ht="19.5" customHeight="1" x14ac:dyDescent="0.25">
      <c r="A239" s="28"/>
      <c r="B239" s="28"/>
      <c r="C239" s="28"/>
      <c r="D239" s="28"/>
      <c r="E239" s="28"/>
      <c r="F239" s="28"/>
      <c r="G239" s="346"/>
      <c r="H239" s="346"/>
      <c r="I239" s="346"/>
      <c r="J239" s="346"/>
      <c r="K239" s="346"/>
      <c r="L239" s="336"/>
      <c r="M239" s="336"/>
      <c r="N239" s="336"/>
      <c r="O239" s="336"/>
      <c r="P239" s="336"/>
      <c r="Q239" s="336"/>
      <c r="R239" s="336"/>
      <c r="S239" s="346"/>
      <c r="T239" s="28"/>
      <c r="U239" s="28"/>
      <c r="V239" s="367"/>
      <c r="W239" s="28"/>
      <c r="X239" s="317"/>
      <c r="Y239" s="28"/>
      <c r="Z239" s="28"/>
      <c r="AA239" s="28"/>
      <c r="AB239" s="28"/>
      <c r="AC239" s="28"/>
      <c r="AD239" s="28"/>
    </row>
    <row r="240" spans="1:30" ht="19.5" customHeight="1" x14ac:dyDescent="0.25">
      <c r="A240" s="28"/>
      <c r="B240" s="28"/>
      <c r="C240" s="28"/>
      <c r="D240" s="28"/>
      <c r="E240" s="28"/>
      <c r="F240" s="28"/>
      <c r="G240" s="346"/>
      <c r="H240" s="346"/>
      <c r="I240" s="346"/>
      <c r="J240" s="346"/>
      <c r="K240" s="346"/>
      <c r="L240" s="336"/>
      <c r="M240" s="336"/>
      <c r="N240" s="336"/>
      <c r="O240" s="336"/>
      <c r="P240" s="336"/>
      <c r="Q240" s="336"/>
      <c r="R240" s="336"/>
      <c r="S240" s="346"/>
      <c r="T240" s="28"/>
      <c r="U240" s="28"/>
      <c r="V240" s="367"/>
      <c r="W240" s="28"/>
      <c r="X240" s="317"/>
      <c r="Y240" s="28"/>
      <c r="Z240" s="28"/>
      <c r="AA240" s="28"/>
      <c r="AB240" s="28"/>
      <c r="AC240" s="28"/>
      <c r="AD240" s="28"/>
    </row>
    <row r="241" spans="1:30" ht="19.5" customHeight="1" x14ac:dyDescent="0.25">
      <c r="A241" s="28"/>
      <c r="B241" s="28"/>
      <c r="C241" s="28"/>
      <c r="D241" s="28"/>
      <c r="E241" s="28"/>
      <c r="F241" s="28"/>
      <c r="G241" s="346"/>
      <c r="H241" s="346"/>
      <c r="I241" s="346"/>
      <c r="J241" s="346"/>
      <c r="K241" s="346"/>
      <c r="L241" s="336"/>
      <c r="M241" s="336"/>
      <c r="N241" s="336"/>
      <c r="O241" s="336"/>
      <c r="P241" s="336"/>
      <c r="Q241" s="336"/>
      <c r="R241" s="336"/>
      <c r="S241" s="346"/>
      <c r="T241" s="28"/>
      <c r="U241" s="28"/>
      <c r="V241" s="367"/>
      <c r="W241" s="28"/>
      <c r="X241" s="317"/>
      <c r="Y241" s="28"/>
      <c r="Z241" s="28"/>
      <c r="AA241" s="28"/>
      <c r="AB241" s="28"/>
      <c r="AC241" s="28"/>
      <c r="AD241" s="28"/>
    </row>
    <row r="242" spans="1:30" ht="19.5" customHeight="1" x14ac:dyDescent="0.25">
      <c r="A242" s="28"/>
      <c r="B242" s="28"/>
      <c r="C242" s="28"/>
      <c r="D242" s="28"/>
      <c r="E242" s="28"/>
      <c r="F242" s="28"/>
      <c r="G242" s="346"/>
      <c r="H242" s="346"/>
      <c r="I242" s="346"/>
      <c r="J242" s="346"/>
      <c r="K242" s="346"/>
      <c r="L242" s="336"/>
      <c r="M242" s="336"/>
      <c r="N242" s="336"/>
      <c r="O242" s="336"/>
      <c r="P242" s="336"/>
      <c r="Q242" s="336"/>
      <c r="R242" s="336"/>
      <c r="S242" s="346"/>
      <c r="T242" s="28"/>
      <c r="U242" s="28"/>
      <c r="V242" s="367"/>
      <c r="W242" s="28"/>
      <c r="X242" s="317"/>
      <c r="Y242" s="28"/>
      <c r="Z242" s="28"/>
      <c r="AA242" s="28"/>
      <c r="AB242" s="28"/>
      <c r="AC242" s="28"/>
      <c r="AD242" s="28"/>
    </row>
    <row r="243" spans="1:30" ht="19.5" customHeight="1" x14ac:dyDescent="0.25">
      <c r="A243" s="28"/>
      <c r="B243" s="28"/>
      <c r="C243" s="28"/>
      <c r="D243" s="28"/>
      <c r="E243" s="28"/>
      <c r="F243" s="28"/>
      <c r="G243" s="346"/>
      <c r="H243" s="346"/>
      <c r="I243" s="346"/>
      <c r="J243" s="346"/>
      <c r="K243" s="346"/>
      <c r="L243" s="336"/>
      <c r="M243" s="336"/>
      <c r="N243" s="336"/>
      <c r="O243" s="336"/>
      <c r="P243" s="336"/>
      <c r="Q243" s="336"/>
      <c r="R243" s="336"/>
      <c r="S243" s="346"/>
      <c r="T243" s="28"/>
      <c r="U243" s="28"/>
      <c r="V243" s="367"/>
      <c r="W243" s="28"/>
      <c r="X243" s="317"/>
      <c r="Y243" s="28"/>
      <c r="Z243" s="28"/>
      <c r="AA243" s="28"/>
      <c r="AB243" s="28"/>
      <c r="AC243" s="28"/>
      <c r="AD243" s="28"/>
    </row>
    <row r="244" spans="1:30" ht="19.5" customHeight="1" x14ac:dyDescent="0.25">
      <c r="A244" s="28"/>
      <c r="B244" s="28"/>
      <c r="C244" s="28"/>
      <c r="D244" s="28"/>
      <c r="E244" s="28"/>
      <c r="F244" s="28"/>
      <c r="G244" s="346"/>
      <c r="H244" s="346"/>
      <c r="I244" s="346"/>
      <c r="J244" s="346"/>
      <c r="K244" s="346"/>
      <c r="L244" s="336"/>
      <c r="M244" s="336"/>
      <c r="N244" s="336"/>
      <c r="O244" s="336"/>
      <c r="P244" s="336"/>
      <c r="Q244" s="336"/>
      <c r="R244" s="336"/>
      <c r="S244" s="346"/>
      <c r="T244" s="28"/>
      <c r="U244" s="28"/>
      <c r="V244" s="367"/>
      <c r="W244" s="28"/>
      <c r="X244" s="317"/>
      <c r="Y244" s="28"/>
      <c r="Z244" s="28"/>
      <c r="AA244" s="28"/>
      <c r="AB244" s="28"/>
      <c r="AC244" s="28"/>
      <c r="AD244" s="28"/>
    </row>
    <row r="245" spans="1:30" ht="19.5" customHeight="1" x14ac:dyDescent="0.25">
      <c r="A245" s="28"/>
      <c r="B245" s="28"/>
      <c r="C245" s="28"/>
      <c r="D245" s="28"/>
      <c r="E245" s="28"/>
      <c r="F245" s="28"/>
      <c r="G245" s="346"/>
      <c r="H245" s="346"/>
      <c r="I245" s="346"/>
      <c r="J245" s="346"/>
      <c r="K245" s="346"/>
      <c r="L245" s="336"/>
      <c r="M245" s="336"/>
      <c r="N245" s="336"/>
      <c r="O245" s="336"/>
      <c r="P245" s="336"/>
      <c r="Q245" s="336"/>
      <c r="R245" s="336"/>
      <c r="S245" s="346"/>
      <c r="T245" s="28"/>
      <c r="U245" s="28"/>
      <c r="V245" s="367"/>
      <c r="W245" s="28"/>
      <c r="X245" s="317"/>
      <c r="Y245" s="28"/>
      <c r="Z245" s="28"/>
      <c r="AA245" s="28"/>
      <c r="AB245" s="28"/>
      <c r="AC245" s="28"/>
      <c r="AD245" s="28"/>
    </row>
    <row r="246" spans="1:30" ht="19.5" customHeight="1" x14ac:dyDescent="0.25">
      <c r="A246" s="28"/>
      <c r="B246" s="28"/>
      <c r="C246" s="28"/>
      <c r="D246" s="28"/>
      <c r="E246" s="28"/>
      <c r="F246" s="28"/>
      <c r="G246" s="346"/>
      <c r="H246" s="346"/>
      <c r="I246" s="346"/>
      <c r="J246" s="346"/>
      <c r="K246" s="346"/>
      <c r="L246" s="336"/>
      <c r="M246" s="336"/>
      <c r="N246" s="336"/>
      <c r="O246" s="336"/>
      <c r="P246" s="336"/>
      <c r="Q246" s="336"/>
      <c r="R246" s="336"/>
      <c r="S246" s="346"/>
      <c r="T246" s="28"/>
      <c r="U246" s="28"/>
      <c r="V246" s="367"/>
      <c r="W246" s="28"/>
      <c r="X246" s="317"/>
      <c r="Y246" s="28"/>
      <c r="Z246" s="28"/>
      <c r="AA246" s="28"/>
      <c r="AB246" s="28"/>
      <c r="AC246" s="28"/>
      <c r="AD246" s="28"/>
    </row>
    <row r="247" spans="1:30" ht="19.5" customHeight="1" x14ac:dyDescent="0.25">
      <c r="A247" s="28"/>
      <c r="B247" s="28"/>
      <c r="C247" s="28"/>
      <c r="D247" s="28"/>
      <c r="E247" s="28"/>
      <c r="F247" s="28"/>
      <c r="G247" s="346"/>
      <c r="H247" s="346"/>
      <c r="I247" s="346"/>
      <c r="J247" s="346"/>
      <c r="K247" s="346"/>
      <c r="L247" s="336"/>
      <c r="M247" s="336"/>
      <c r="N247" s="336"/>
      <c r="O247" s="336"/>
      <c r="P247" s="336"/>
      <c r="Q247" s="336"/>
      <c r="R247" s="336"/>
      <c r="S247" s="346"/>
      <c r="T247" s="28"/>
      <c r="U247" s="28"/>
      <c r="V247" s="367"/>
      <c r="W247" s="28"/>
      <c r="X247" s="317"/>
      <c r="Y247" s="28"/>
      <c r="Z247" s="28"/>
      <c r="AA247" s="28"/>
      <c r="AB247" s="28"/>
      <c r="AC247" s="28"/>
      <c r="AD247" s="28"/>
    </row>
    <row r="248" spans="1:30" ht="19.5" customHeight="1" x14ac:dyDescent="0.25">
      <c r="A248" s="28"/>
      <c r="B248" s="28"/>
      <c r="C248" s="28"/>
      <c r="D248" s="28"/>
      <c r="E248" s="28"/>
      <c r="F248" s="28"/>
      <c r="G248" s="346"/>
      <c r="H248" s="346"/>
      <c r="I248" s="346"/>
      <c r="J248" s="346"/>
      <c r="K248" s="346"/>
      <c r="L248" s="336"/>
      <c r="M248" s="336"/>
      <c r="N248" s="336"/>
      <c r="O248" s="336"/>
      <c r="P248" s="336"/>
      <c r="Q248" s="336"/>
      <c r="R248" s="336"/>
      <c r="S248" s="346"/>
      <c r="T248" s="28"/>
      <c r="U248" s="28"/>
      <c r="V248" s="367"/>
      <c r="W248" s="28"/>
      <c r="X248" s="317"/>
      <c r="Y248" s="28"/>
      <c r="Z248" s="28"/>
      <c r="AA248" s="28"/>
      <c r="AB248" s="28"/>
      <c r="AC248" s="28"/>
      <c r="AD248" s="28"/>
    </row>
    <row r="249" spans="1:30" ht="19.5" customHeight="1" x14ac:dyDescent="0.25">
      <c r="A249" s="28"/>
      <c r="B249" s="28"/>
      <c r="C249" s="28"/>
      <c r="D249" s="28"/>
      <c r="E249" s="28"/>
      <c r="F249" s="28"/>
      <c r="G249" s="346"/>
      <c r="H249" s="346"/>
      <c r="I249" s="346"/>
      <c r="J249" s="346"/>
      <c r="K249" s="346"/>
      <c r="L249" s="336"/>
      <c r="M249" s="336"/>
      <c r="N249" s="336"/>
      <c r="O249" s="336"/>
      <c r="P249" s="336"/>
      <c r="Q249" s="336"/>
      <c r="R249" s="336"/>
      <c r="S249" s="346"/>
      <c r="T249" s="28"/>
      <c r="U249" s="28"/>
      <c r="V249" s="367"/>
      <c r="W249" s="28"/>
      <c r="X249" s="317"/>
      <c r="Y249" s="28"/>
      <c r="Z249" s="28"/>
      <c r="AA249" s="28"/>
      <c r="AB249" s="28"/>
      <c r="AC249" s="28"/>
      <c r="AD249" s="28"/>
    </row>
    <row r="250" spans="1:30" ht="19.5" customHeight="1" x14ac:dyDescent="0.25">
      <c r="A250" s="28"/>
      <c r="B250" s="28"/>
      <c r="C250" s="28"/>
      <c r="D250" s="28"/>
      <c r="E250" s="28"/>
      <c r="F250" s="28"/>
      <c r="G250" s="346"/>
      <c r="H250" s="346"/>
      <c r="I250" s="346"/>
      <c r="J250" s="346"/>
      <c r="K250" s="346"/>
      <c r="L250" s="336"/>
      <c r="M250" s="336"/>
      <c r="N250" s="336"/>
      <c r="O250" s="336"/>
      <c r="P250" s="336"/>
      <c r="Q250" s="336"/>
      <c r="R250" s="336"/>
      <c r="S250" s="346"/>
      <c r="T250" s="28"/>
      <c r="U250" s="28"/>
      <c r="V250" s="367"/>
      <c r="W250" s="28"/>
      <c r="X250" s="317"/>
      <c r="Y250" s="28"/>
      <c r="Z250" s="28"/>
      <c r="AA250" s="28"/>
      <c r="AB250" s="28"/>
      <c r="AC250" s="28"/>
      <c r="AD250" s="28"/>
    </row>
    <row r="251" spans="1:30" ht="19.5" customHeight="1" x14ac:dyDescent="0.25">
      <c r="A251" s="28"/>
      <c r="B251" s="28"/>
      <c r="C251" s="28"/>
      <c r="D251" s="28"/>
      <c r="E251" s="28"/>
      <c r="F251" s="28"/>
      <c r="G251" s="346"/>
      <c r="H251" s="346"/>
      <c r="I251" s="346"/>
      <c r="J251" s="346"/>
      <c r="K251" s="346"/>
      <c r="L251" s="336"/>
      <c r="M251" s="336"/>
      <c r="N251" s="336"/>
      <c r="O251" s="336"/>
      <c r="P251" s="336"/>
      <c r="Q251" s="336"/>
      <c r="R251" s="336"/>
      <c r="S251" s="346"/>
      <c r="T251" s="28"/>
      <c r="U251" s="28"/>
      <c r="V251" s="367"/>
      <c r="W251" s="28"/>
      <c r="X251" s="317"/>
      <c r="Y251" s="28"/>
      <c r="Z251" s="28"/>
      <c r="AA251" s="28"/>
      <c r="AB251" s="28"/>
      <c r="AC251" s="28"/>
      <c r="AD251" s="28"/>
    </row>
    <row r="252" spans="1:30" ht="19.5" customHeight="1" x14ac:dyDescent="0.25">
      <c r="A252" s="28"/>
      <c r="B252" s="28"/>
      <c r="C252" s="28"/>
      <c r="D252" s="28"/>
      <c r="E252" s="28"/>
      <c r="F252" s="28"/>
      <c r="G252" s="346"/>
      <c r="H252" s="346"/>
      <c r="I252" s="346"/>
      <c r="J252" s="346"/>
      <c r="K252" s="346"/>
      <c r="L252" s="336"/>
      <c r="M252" s="336"/>
      <c r="N252" s="336"/>
      <c r="O252" s="336"/>
      <c r="P252" s="336"/>
      <c r="Q252" s="336"/>
      <c r="R252" s="336"/>
      <c r="S252" s="346"/>
      <c r="T252" s="28"/>
      <c r="U252" s="28"/>
      <c r="V252" s="367"/>
      <c r="W252" s="28"/>
      <c r="X252" s="317"/>
      <c r="Y252" s="28"/>
      <c r="Z252" s="28"/>
      <c r="AA252" s="28"/>
      <c r="AB252" s="28"/>
      <c r="AC252" s="28"/>
      <c r="AD252" s="28"/>
    </row>
    <row r="253" spans="1:30" ht="19.5" customHeight="1" x14ac:dyDescent="0.25">
      <c r="A253" s="28"/>
      <c r="B253" s="28"/>
      <c r="C253" s="28"/>
      <c r="D253" s="28"/>
      <c r="E253" s="28"/>
      <c r="F253" s="28"/>
      <c r="G253" s="346"/>
      <c r="H253" s="346"/>
      <c r="I253" s="346"/>
      <c r="J253" s="346"/>
      <c r="K253" s="346"/>
      <c r="L253" s="336"/>
      <c r="M253" s="336"/>
      <c r="N253" s="336"/>
      <c r="O253" s="336"/>
      <c r="P253" s="336"/>
      <c r="Q253" s="336"/>
      <c r="R253" s="336"/>
      <c r="S253" s="346"/>
      <c r="T253" s="28"/>
      <c r="U253" s="28"/>
      <c r="V253" s="367"/>
      <c r="W253" s="28"/>
      <c r="X253" s="317"/>
      <c r="Y253" s="28"/>
      <c r="Z253" s="28"/>
      <c r="AA253" s="28"/>
      <c r="AB253" s="28"/>
      <c r="AC253" s="28"/>
      <c r="AD253" s="28"/>
    </row>
    <row r="254" spans="1:30" ht="19.5" customHeight="1" x14ac:dyDescent="0.25">
      <c r="A254" s="28"/>
      <c r="B254" s="28"/>
      <c r="C254" s="28"/>
      <c r="D254" s="28"/>
      <c r="E254" s="28"/>
      <c r="F254" s="28"/>
      <c r="G254" s="346"/>
      <c r="H254" s="346"/>
      <c r="I254" s="346"/>
      <c r="J254" s="346"/>
      <c r="K254" s="346"/>
      <c r="L254" s="336"/>
      <c r="M254" s="336"/>
      <c r="N254" s="336"/>
      <c r="O254" s="336"/>
      <c r="P254" s="336"/>
      <c r="Q254" s="336"/>
      <c r="R254" s="336"/>
      <c r="S254" s="346"/>
      <c r="T254" s="28"/>
      <c r="U254" s="28"/>
      <c r="V254" s="367"/>
      <c r="W254" s="28"/>
      <c r="X254" s="317"/>
      <c r="Y254" s="28"/>
      <c r="Z254" s="28"/>
      <c r="AA254" s="28"/>
      <c r="AB254" s="28"/>
      <c r="AC254" s="28"/>
      <c r="AD254" s="28"/>
    </row>
    <row r="255" spans="1:30" ht="19.5" customHeight="1" x14ac:dyDescent="0.25">
      <c r="A255" s="28"/>
      <c r="B255" s="28"/>
      <c r="C255" s="28"/>
      <c r="D255" s="28"/>
      <c r="E255" s="28"/>
      <c r="F255" s="28"/>
      <c r="G255" s="346"/>
      <c r="H255" s="346"/>
      <c r="I255" s="346"/>
      <c r="J255" s="346"/>
      <c r="K255" s="346"/>
      <c r="L255" s="336"/>
      <c r="M255" s="336"/>
      <c r="N255" s="336"/>
      <c r="O255" s="336"/>
      <c r="P255" s="336"/>
      <c r="Q255" s="336"/>
      <c r="R255" s="336"/>
      <c r="S255" s="346"/>
      <c r="T255" s="28"/>
      <c r="U255" s="28"/>
      <c r="V255" s="367"/>
      <c r="W255" s="28"/>
      <c r="X255" s="317"/>
      <c r="Y255" s="28"/>
      <c r="Z255" s="28"/>
      <c r="AA255" s="28"/>
      <c r="AB255" s="28"/>
      <c r="AC255" s="28"/>
      <c r="AD255" s="28"/>
    </row>
    <row r="256" spans="1:30" ht="19.5" customHeight="1" x14ac:dyDescent="0.25">
      <c r="A256" s="28"/>
      <c r="B256" s="28"/>
      <c r="C256" s="28"/>
      <c r="D256" s="28"/>
      <c r="E256" s="28"/>
      <c r="F256" s="28"/>
      <c r="G256" s="346"/>
      <c r="H256" s="346"/>
      <c r="I256" s="346"/>
      <c r="J256" s="346"/>
      <c r="K256" s="346"/>
      <c r="L256" s="336"/>
      <c r="M256" s="336"/>
      <c r="N256" s="336"/>
      <c r="O256" s="336"/>
      <c r="P256" s="336"/>
      <c r="Q256" s="336"/>
      <c r="R256" s="336"/>
      <c r="S256" s="346"/>
      <c r="T256" s="28"/>
      <c r="U256" s="28"/>
      <c r="V256" s="367"/>
      <c r="W256" s="28"/>
      <c r="X256" s="317"/>
      <c r="Y256" s="28"/>
      <c r="Z256" s="28"/>
      <c r="AA256" s="28"/>
      <c r="AB256" s="28"/>
      <c r="AC256" s="28"/>
      <c r="AD256" s="28"/>
    </row>
    <row r="257" spans="1:30" ht="19.5" customHeight="1" x14ac:dyDescent="0.25">
      <c r="A257" s="28"/>
      <c r="B257" s="28"/>
      <c r="C257" s="28"/>
      <c r="D257" s="28"/>
      <c r="E257" s="28"/>
      <c r="F257" s="28"/>
      <c r="G257" s="346"/>
      <c r="H257" s="346"/>
      <c r="I257" s="346"/>
      <c r="J257" s="346"/>
      <c r="K257" s="346"/>
      <c r="L257" s="336"/>
      <c r="M257" s="336"/>
      <c r="N257" s="336"/>
      <c r="O257" s="336"/>
      <c r="P257" s="336"/>
      <c r="Q257" s="336"/>
      <c r="R257" s="336"/>
      <c r="S257" s="346"/>
      <c r="T257" s="28"/>
      <c r="U257" s="28"/>
      <c r="V257" s="367"/>
      <c r="W257" s="28"/>
      <c r="X257" s="317"/>
      <c r="Y257" s="28"/>
      <c r="Z257" s="28"/>
      <c r="AA257" s="28"/>
      <c r="AB257" s="28"/>
      <c r="AC257" s="28"/>
      <c r="AD257" s="28"/>
    </row>
    <row r="258" spans="1:30" ht="19.5" customHeight="1" x14ac:dyDescent="0.25">
      <c r="A258" s="28"/>
      <c r="B258" s="28"/>
      <c r="C258" s="28"/>
      <c r="D258" s="28"/>
      <c r="E258" s="28"/>
      <c r="F258" s="28"/>
      <c r="G258" s="346"/>
      <c r="H258" s="346"/>
      <c r="I258" s="346"/>
      <c r="J258" s="346"/>
      <c r="K258" s="346"/>
      <c r="L258" s="336"/>
      <c r="M258" s="336"/>
      <c r="N258" s="336"/>
      <c r="O258" s="336"/>
      <c r="P258" s="336"/>
      <c r="Q258" s="336"/>
      <c r="R258" s="336"/>
      <c r="S258" s="346"/>
      <c r="T258" s="28"/>
      <c r="U258" s="28"/>
      <c r="V258" s="367"/>
      <c r="W258" s="28"/>
      <c r="X258" s="317"/>
      <c r="Y258" s="28"/>
      <c r="Z258" s="28"/>
      <c r="AA258" s="28"/>
      <c r="AB258" s="28"/>
      <c r="AC258" s="28"/>
      <c r="AD258" s="28"/>
    </row>
    <row r="259" spans="1:30" ht="19.5" customHeight="1" x14ac:dyDescent="0.25">
      <c r="A259" s="28"/>
      <c r="B259" s="28"/>
      <c r="C259" s="28"/>
      <c r="D259" s="28"/>
      <c r="E259" s="28"/>
      <c r="F259" s="28"/>
      <c r="G259" s="346"/>
      <c r="H259" s="346"/>
      <c r="I259" s="346"/>
      <c r="J259" s="346"/>
      <c r="K259" s="346"/>
      <c r="L259" s="336"/>
      <c r="M259" s="336"/>
      <c r="N259" s="336"/>
      <c r="O259" s="336"/>
      <c r="P259" s="336"/>
      <c r="Q259" s="336"/>
      <c r="R259" s="336"/>
      <c r="S259" s="346"/>
      <c r="T259" s="28"/>
      <c r="U259" s="28"/>
      <c r="V259" s="367"/>
      <c r="W259" s="28"/>
      <c r="X259" s="317"/>
      <c r="Y259" s="28"/>
      <c r="Z259" s="28"/>
      <c r="AA259" s="28"/>
      <c r="AB259" s="28"/>
      <c r="AC259" s="28"/>
      <c r="AD259" s="28"/>
    </row>
    <row r="260" spans="1:30" ht="19.5" customHeight="1" x14ac:dyDescent="0.25">
      <c r="A260" s="28"/>
      <c r="B260" s="28"/>
      <c r="C260" s="28"/>
      <c r="D260" s="28"/>
      <c r="E260" s="28"/>
      <c r="F260" s="28"/>
      <c r="G260" s="346"/>
      <c r="H260" s="346"/>
      <c r="I260" s="346"/>
      <c r="J260" s="346"/>
      <c r="K260" s="346"/>
      <c r="L260" s="336"/>
      <c r="M260" s="336"/>
      <c r="N260" s="336"/>
      <c r="O260" s="336"/>
      <c r="P260" s="336"/>
      <c r="Q260" s="336"/>
      <c r="R260" s="336"/>
      <c r="S260" s="346"/>
      <c r="T260" s="28"/>
      <c r="U260" s="28"/>
      <c r="V260" s="367"/>
      <c r="W260" s="28"/>
      <c r="X260" s="317"/>
      <c r="Y260" s="28"/>
      <c r="Z260" s="28"/>
      <c r="AA260" s="28"/>
      <c r="AB260" s="28"/>
      <c r="AC260" s="28"/>
      <c r="AD260" s="28"/>
    </row>
    <row r="261" spans="1:30" ht="19.5" customHeight="1" x14ac:dyDescent="0.25">
      <c r="A261" s="28"/>
      <c r="B261" s="28"/>
      <c r="C261" s="28"/>
      <c r="D261" s="28"/>
      <c r="E261" s="28"/>
      <c r="F261" s="28"/>
      <c r="G261" s="346"/>
      <c r="H261" s="346"/>
      <c r="I261" s="346"/>
      <c r="J261" s="346"/>
      <c r="K261" s="346"/>
      <c r="L261" s="336"/>
      <c r="M261" s="336"/>
      <c r="N261" s="336"/>
      <c r="O261" s="336"/>
      <c r="P261" s="336"/>
      <c r="Q261" s="336"/>
      <c r="R261" s="336"/>
      <c r="S261" s="346"/>
      <c r="T261" s="28"/>
      <c r="U261" s="28"/>
      <c r="V261" s="367"/>
      <c r="W261" s="28"/>
      <c r="X261" s="317"/>
      <c r="Y261" s="28"/>
      <c r="Z261" s="28"/>
      <c r="AA261" s="28"/>
      <c r="AB261" s="28"/>
      <c r="AC261" s="28"/>
      <c r="AD261" s="28"/>
    </row>
    <row r="262" spans="1:30" ht="19.5" customHeight="1" x14ac:dyDescent="0.25">
      <c r="A262" s="28"/>
      <c r="B262" s="28"/>
      <c r="C262" s="28"/>
      <c r="D262" s="28"/>
      <c r="E262" s="28"/>
      <c r="F262" s="28"/>
      <c r="G262" s="346"/>
      <c r="H262" s="346"/>
      <c r="I262" s="346"/>
      <c r="J262" s="346"/>
      <c r="K262" s="346"/>
      <c r="L262" s="336"/>
      <c r="M262" s="336"/>
      <c r="N262" s="336"/>
      <c r="O262" s="336"/>
      <c r="P262" s="336"/>
      <c r="Q262" s="336"/>
      <c r="R262" s="336"/>
      <c r="S262" s="346"/>
      <c r="T262" s="28"/>
      <c r="U262" s="28"/>
      <c r="V262" s="367"/>
      <c r="W262" s="28"/>
      <c r="X262" s="317"/>
      <c r="Y262" s="28"/>
      <c r="Z262" s="28"/>
      <c r="AA262" s="28"/>
      <c r="AB262" s="28"/>
      <c r="AC262" s="28"/>
      <c r="AD262" s="28"/>
    </row>
    <row r="263" spans="1:30" ht="19.5" customHeight="1" x14ac:dyDescent="0.25">
      <c r="A263" s="28"/>
      <c r="B263" s="28"/>
      <c r="C263" s="28"/>
      <c r="D263" s="28"/>
      <c r="E263" s="28"/>
      <c r="F263" s="28"/>
      <c r="G263" s="346"/>
      <c r="H263" s="346"/>
      <c r="I263" s="346"/>
      <c r="J263" s="346"/>
      <c r="K263" s="346"/>
      <c r="L263" s="336"/>
      <c r="M263" s="336"/>
      <c r="N263" s="336"/>
      <c r="O263" s="336"/>
      <c r="P263" s="336"/>
      <c r="Q263" s="336"/>
      <c r="R263" s="336"/>
      <c r="S263" s="346"/>
      <c r="T263" s="28"/>
      <c r="U263" s="28"/>
      <c r="V263" s="367"/>
      <c r="W263" s="28"/>
      <c r="X263" s="317"/>
      <c r="Y263" s="28"/>
      <c r="Z263" s="28"/>
      <c r="AA263" s="28"/>
      <c r="AB263" s="28"/>
      <c r="AC263" s="28"/>
      <c r="AD263" s="28"/>
    </row>
    <row r="264" spans="1:30" ht="19.5" customHeight="1" x14ac:dyDescent="0.25">
      <c r="A264" s="28"/>
      <c r="B264" s="28"/>
      <c r="C264" s="28"/>
      <c r="D264" s="28"/>
      <c r="E264" s="28"/>
      <c r="F264" s="28"/>
      <c r="G264" s="346"/>
      <c r="H264" s="346"/>
      <c r="I264" s="346"/>
      <c r="J264" s="346"/>
      <c r="K264" s="346"/>
      <c r="L264" s="336"/>
      <c r="M264" s="336"/>
      <c r="N264" s="336"/>
      <c r="O264" s="336"/>
      <c r="P264" s="336"/>
      <c r="Q264" s="336"/>
      <c r="R264" s="336"/>
      <c r="S264" s="346"/>
      <c r="T264" s="28"/>
      <c r="U264" s="28"/>
      <c r="V264" s="367"/>
      <c r="W264" s="28"/>
      <c r="X264" s="317"/>
      <c r="Y264" s="28"/>
      <c r="Z264" s="28"/>
      <c r="AA264" s="28"/>
      <c r="AB264" s="28"/>
      <c r="AC264" s="28"/>
      <c r="AD264" s="28"/>
    </row>
    <row r="265" spans="1:30" ht="19.5" customHeight="1" x14ac:dyDescent="0.25">
      <c r="A265" s="28"/>
      <c r="B265" s="28"/>
      <c r="C265" s="28"/>
      <c r="D265" s="28"/>
      <c r="E265" s="28"/>
      <c r="F265" s="28"/>
      <c r="G265" s="346"/>
      <c r="H265" s="346"/>
      <c r="I265" s="346"/>
      <c r="J265" s="346"/>
      <c r="K265" s="346"/>
      <c r="L265" s="336"/>
      <c r="M265" s="336"/>
      <c r="N265" s="336"/>
      <c r="O265" s="336"/>
      <c r="P265" s="336"/>
      <c r="Q265" s="336"/>
      <c r="R265" s="336"/>
      <c r="S265" s="346"/>
      <c r="T265" s="28"/>
      <c r="U265" s="28"/>
      <c r="V265" s="367"/>
      <c r="W265" s="28"/>
      <c r="X265" s="317"/>
      <c r="Y265" s="28"/>
      <c r="Z265" s="28"/>
      <c r="AA265" s="28"/>
      <c r="AB265" s="28"/>
      <c r="AC265" s="28"/>
      <c r="AD265" s="28"/>
    </row>
    <row r="266" spans="1:30" ht="19.5" customHeight="1" x14ac:dyDescent="0.25">
      <c r="A266" s="28"/>
      <c r="B266" s="28"/>
      <c r="C266" s="28"/>
      <c r="D266" s="28"/>
      <c r="E266" s="28"/>
      <c r="F266" s="28"/>
      <c r="G266" s="346"/>
      <c r="H266" s="346"/>
      <c r="I266" s="346"/>
      <c r="J266" s="346"/>
      <c r="K266" s="346"/>
      <c r="L266" s="336"/>
      <c r="M266" s="336"/>
      <c r="N266" s="336"/>
      <c r="O266" s="336"/>
      <c r="P266" s="336"/>
      <c r="Q266" s="336"/>
      <c r="R266" s="336"/>
      <c r="S266" s="346"/>
      <c r="T266" s="28"/>
      <c r="U266" s="28"/>
      <c r="V266" s="367"/>
      <c r="W266" s="28"/>
      <c r="X266" s="317"/>
      <c r="Y266" s="28"/>
      <c r="Z266" s="28"/>
      <c r="AA266" s="28"/>
      <c r="AB266" s="28"/>
      <c r="AC266" s="28"/>
      <c r="AD266" s="28"/>
    </row>
    <row r="267" spans="1:30" ht="19.5" customHeight="1" x14ac:dyDescent="0.25">
      <c r="A267" s="28"/>
      <c r="B267" s="28"/>
      <c r="C267" s="28"/>
      <c r="D267" s="28"/>
      <c r="E267" s="28"/>
      <c r="F267" s="28"/>
      <c r="G267" s="346"/>
      <c r="H267" s="346"/>
      <c r="I267" s="346"/>
      <c r="J267" s="346"/>
      <c r="K267" s="346"/>
      <c r="L267" s="336"/>
      <c r="M267" s="336"/>
      <c r="N267" s="336"/>
      <c r="O267" s="336"/>
      <c r="P267" s="336"/>
      <c r="Q267" s="336"/>
      <c r="R267" s="336"/>
      <c r="S267" s="346"/>
      <c r="T267" s="28"/>
      <c r="U267" s="28"/>
      <c r="V267" s="367"/>
      <c r="W267" s="28"/>
      <c r="X267" s="317"/>
      <c r="Y267" s="28"/>
      <c r="Z267" s="28"/>
      <c r="AA267" s="28"/>
      <c r="AB267" s="28"/>
      <c r="AC267" s="28"/>
      <c r="AD267" s="28"/>
    </row>
    <row r="268" spans="1:30" ht="19.5" customHeight="1" x14ac:dyDescent="0.25">
      <c r="A268" s="28"/>
      <c r="B268" s="28"/>
      <c r="C268" s="28"/>
      <c r="D268" s="28"/>
      <c r="E268" s="28"/>
      <c r="F268" s="28"/>
      <c r="G268" s="346"/>
      <c r="H268" s="346"/>
      <c r="I268" s="346"/>
      <c r="J268" s="346"/>
      <c r="K268" s="346"/>
      <c r="L268" s="336"/>
      <c r="M268" s="336"/>
      <c r="N268" s="336"/>
      <c r="O268" s="336"/>
      <c r="P268" s="336"/>
      <c r="Q268" s="336"/>
      <c r="R268" s="336"/>
      <c r="S268" s="346"/>
      <c r="T268" s="28"/>
      <c r="U268" s="28"/>
      <c r="V268" s="367"/>
      <c r="W268" s="28"/>
      <c r="X268" s="317"/>
      <c r="Y268" s="28"/>
      <c r="Z268" s="28"/>
      <c r="AA268" s="28"/>
      <c r="AB268" s="28"/>
      <c r="AC268" s="28"/>
      <c r="AD268" s="28"/>
    </row>
    <row r="269" spans="1:30" ht="19.5" customHeight="1" x14ac:dyDescent="0.25">
      <c r="A269" s="28"/>
      <c r="B269" s="28"/>
      <c r="C269" s="28"/>
      <c r="D269" s="28"/>
      <c r="E269" s="28"/>
      <c r="F269" s="28"/>
      <c r="G269" s="346"/>
      <c r="H269" s="346"/>
      <c r="I269" s="346"/>
      <c r="J269" s="346"/>
      <c r="K269" s="346"/>
      <c r="L269" s="336"/>
      <c r="M269" s="336"/>
      <c r="N269" s="336"/>
      <c r="O269" s="336"/>
      <c r="P269" s="336"/>
      <c r="Q269" s="336"/>
      <c r="R269" s="336"/>
      <c r="S269" s="346"/>
      <c r="T269" s="28"/>
      <c r="U269" s="28"/>
      <c r="V269" s="367"/>
      <c r="W269" s="28"/>
      <c r="X269" s="317"/>
      <c r="Y269" s="28"/>
      <c r="Z269" s="28"/>
      <c r="AA269" s="28"/>
      <c r="AB269" s="28"/>
      <c r="AC269" s="28"/>
      <c r="AD269" s="28"/>
    </row>
    <row r="270" spans="1:30" ht="19.5" customHeight="1" x14ac:dyDescent="0.25">
      <c r="A270" s="28"/>
      <c r="B270" s="28"/>
      <c r="C270" s="28"/>
      <c r="D270" s="28"/>
      <c r="E270" s="28"/>
      <c r="F270" s="28"/>
      <c r="G270" s="346"/>
      <c r="H270" s="346"/>
      <c r="I270" s="346"/>
      <c r="J270" s="346"/>
      <c r="K270" s="346"/>
      <c r="L270" s="336"/>
      <c r="M270" s="336"/>
      <c r="N270" s="336"/>
      <c r="O270" s="336"/>
      <c r="P270" s="336"/>
      <c r="Q270" s="336"/>
      <c r="R270" s="336"/>
      <c r="S270" s="346"/>
      <c r="T270" s="28"/>
      <c r="U270" s="28"/>
      <c r="V270" s="367"/>
      <c r="W270" s="28"/>
      <c r="X270" s="317"/>
      <c r="Y270" s="28"/>
      <c r="Z270" s="28"/>
      <c r="AA270" s="28"/>
      <c r="AB270" s="28"/>
      <c r="AC270" s="28"/>
      <c r="AD270" s="28"/>
    </row>
    <row r="271" spans="1:30" ht="19.5" customHeight="1" x14ac:dyDescent="0.25">
      <c r="A271" s="28"/>
      <c r="B271" s="28"/>
      <c r="C271" s="28"/>
      <c r="D271" s="28"/>
      <c r="E271" s="28"/>
      <c r="F271" s="28"/>
      <c r="G271" s="346"/>
      <c r="H271" s="346"/>
      <c r="I271" s="346"/>
      <c r="J271" s="346"/>
      <c r="K271" s="346"/>
      <c r="L271" s="336"/>
      <c r="M271" s="336"/>
      <c r="N271" s="336"/>
      <c r="O271" s="336"/>
      <c r="P271" s="336"/>
      <c r="Q271" s="336"/>
      <c r="R271" s="336"/>
      <c r="S271" s="346"/>
      <c r="T271" s="28"/>
      <c r="U271" s="28"/>
      <c r="V271" s="367"/>
      <c r="W271" s="28"/>
      <c r="X271" s="317"/>
      <c r="Y271" s="28"/>
      <c r="Z271" s="28"/>
      <c r="AA271" s="28"/>
      <c r="AB271" s="28"/>
      <c r="AC271" s="28"/>
      <c r="AD271" s="28"/>
    </row>
    <row r="272" spans="1:30" ht="19.5" customHeight="1" x14ac:dyDescent="0.25">
      <c r="A272" s="28"/>
      <c r="B272" s="28"/>
      <c r="C272" s="28"/>
      <c r="D272" s="28"/>
      <c r="E272" s="28"/>
      <c r="F272" s="28"/>
      <c r="G272" s="346"/>
      <c r="H272" s="346"/>
      <c r="I272" s="346"/>
      <c r="J272" s="346"/>
      <c r="K272" s="346"/>
      <c r="L272" s="336"/>
      <c r="M272" s="336"/>
      <c r="N272" s="336"/>
      <c r="O272" s="336"/>
      <c r="P272" s="336"/>
      <c r="Q272" s="336"/>
      <c r="R272" s="336"/>
      <c r="S272" s="346"/>
      <c r="T272" s="28"/>
      <c r="U272" s="28"/>
      <c r="V272" s="367"/>
      <c r="W272" s="28"/>
      <c r="X272" s="317"/>
      <c r="Y272" s="28"/>
      <c r="Z272" s="28"/>
      <c r="AA272" s="28"/>
      <c r="AB272" s="28"/>
      <c r="AC272" s="28"/>
      <c r="AD272" s="28"/>
    </row>
    <row r="273" spans="1:30" ht="19.5" customHeight="1" x14ac:dyDescent="0.25">
      <c r="A273" s="28"/>
      <c r="B273" s="28"/>
      <c r="C273" s="28"/>
      <c r="D273" s="28"/>
      <c r="E273" s="28"/>
      <c r="F273" s="28"/>
      <c r="G273" s="346"/>
      <c r="H273" s="346"/>
      <c r="I273" s="346"/>
      <c r="J273" s="346"/>
      <c r="K273" s="346"/>
      <c r="L273" s="336"/>
      <c r="M273" s="336"/>
      <c r="N273" s="336"/>
      <c r="O273" s="336"/>
      <c r="P273" s="336"/>
      <c r="Q273" s="336"/>
      <c r="R273" s="336"/>
      <c r="S273" s="346"/>
      <c r="T273" s="28"/>
      <c r="U273" s="28"/>
      <c r="V273" s="367"/>
      <c r="W273" s="28"/>
      <c r="X273" s="317"/>
      <c r="Y273" s="28"/>
      <c r="Z273" s="28"/>
      <c r="AA273" s="28"/>
      <c r="AB273" s="28"/>
      <c r="AC273" s="28"/>
      <c r="AD273" s="28"/>
    </row>
    <row r="274" spans="1:30" ht="19.5" customHeight="1" x14ac:dyDescent="0.25">
      <c r="A274" s="28"/>
      <c r="B274" s="28"/>
      <c r="C274" s="28"/>
      <c r="D274" s="28"/>
      <c r="E274" s="28"/>
      <c r="F274" s="28"/>
      <c r="G274" s="346"/>
      <c r="H274" s="346"/>
      <c r="I274" s="346"/>
      <c r="J274" s="346"/>
      <c r="K274" s="346"/>
      <c r="L274" s="336"/>
      <c r="M274" s="336"/>
      <c r="N274" s="336"/>
      <c r="O274" s="336"/>
      <c r="P274" s="336"/>
      <c r="Q274" s="336"/>
      <c r="R274" s="336"/>
      <c r="S274" s="346"/>
      <c r="T274" s="28"/>
      <c r="U274" s="28"/>
      <c r="V274" s="367"/>
      <c r="W274" s="28"/>
      <c r="X274" s="317"/>
      <c r="Y274" s="28"/>
      <c r="Z274" s="28"/>
      <c r="AA274" s="28"/>
      <c r="AB274" s="28"/>
      <c r="AC274" s="28"/>
      <c r="AD274" s="28"/>
    </row>
    <row r="275" spans="1:30" ht="19.5" customHeight="1" x14ac:dyDescent="0.25">
      <c r="A275" s="28"/>
      <c r="B275" s="28"/>
      <c r="C275" s="28"/>
      <c r="D275" s="28"/>
      <c r="E275" s="28"/>
      <c r="F275" s="28"/>
      <c r="G275" s="346"/>
      <c r="H275" s="346"/>
      <c r="I275" s="346"/>
      <c r="J275" s="346"/>
      <c r="K275" s="346"/>
      <c r="L275" s="336"/>
      <c r="M275" s="336"/>
      <c r="N275" s="336"/>
      <c r="O275" s="336"/>
      <c r="P275" s="336"/>
      <c r="Q275" s="336"/>
      <c r="R275" s="336"/>
      <c r="S275" s="346"/>
      <c r="T275" s="28"/>
      <c r="U275" s="28"/>
      <c r="V275" s="367"/>
      <c r="W275" s="28"/>
      <c r="X275" s="317"/>
      <c r="Y275" s="28"/>
      <c r="Z275" s="28"/>
      <c r="AA275" s="28"/>
      <c r="AB275" s="28"/>
      <c r="AC275" s="28"/>
      <c r="AD275" s="28"/>
    </row>
    <row r="276" spans="1:30" ht="19.5" customHeight="1" x14ac:dyDescent="0.25">
      <c r="A276" s="28"/>
      <c r="B276" s="28"/>
      <c r="C276" s="28"/>
      <c r="D276" s="28"/>
      <c r="E276" s="28"/>
      <c r="F276" s="28"/>
      <c r="G276" s="346"/>
      <c r="H276" s="346"/>
      <c r="I276" s="346"/>
      <c r="J276" s="346"/>
      <c r="K276" s="346"/>
      <c r="L276" s="336"/>
      <c r="M276" s="336"/>
      <c r="N276" s="336"/>
      <c r="O276" s="336"/>
      <c r="P276" s="336"/>
      <c r="Q276" s="336"/>
      <c r="R276" s="336"/>
      <c r="S276" s="346"/>
      <c r="T276" s="28"/>
      <c r="U276" s="28"/>
      <c r="V276" s="367"/>
      <c r="W276" s="28"/>
      <c r="X276" s="317"/>
      <c r="Y276" s="28"/>
      <c r="Z276" s="28"/>
      <c r="AA276" s="28"/>
      <c r="AB276" s="28"/>
      <c r="AC276" s="28"/>
      <c r="AD276" s="28"/>
    </row>
    <row r="277" spans="1:30" ht="19.5" customHeight="1" x14ac:dyDescent="0.25">
      <c r="A277" s="28"/>
      <c r="B277" s="28"/>
      <c r="C277" s="28"/>
      <c r="D277" s="28"/>
      <c r="E277" s="28"/>
      <c r="F277" s="28"/>
      <c r="G277" s="346"/>
      <c r="H277" s="346"/>
      <c r="I277" s="346"/>
      <c r="J277" s="346"/>
      <c r="K277" s="346"/>
      <c r="L277" s="336"/>
      <c r="M277" s="336"/>
      <c r="N277" s="336"/>
      <c r="O277" s="336"/>
      <c r="P277" s="336"/>
      <c r="Q277" s="336"/>
      <c r="R277" s="336"/>
      <c r="S277" s="346"/>
      <c r="T277" s="28"/>
      <c r="U277" s="28"/>
      <c r="V277" s="367"/>
      <c r="W277" s="28"/>
      <c r="X277" s="317"/>
      <c r="Y277" s="28"/>
      <c r="Z277" s="28"/>
      <c r="AA277" s="28"/>
      <c r="AB277" s="28"/>
      <c r="AC277" s="28"/>
      <c r="AD277" s="28"/>
    </row>
    <row r="278" spans="1:30" ht="19.5" customHeight="1" x14ac:dyDescent="0.25">
      <c r="A278" s="28"/>
      <c r="B278" s="28"/>
      <c r="C278" s="28"/>
      <c r="D278" s="28"/>
      <c r="E278" s="28"/>
      <c r="F278" s="28"/>
      <c r="G278" s="346"/>
      <c r="H278" s="346"/>
      <c r="I278" s="346"/>
      <c r="J278" s="346"/>
      <c r="K278" s="346"/>
      <c r="L278" s="336"/>
      <c r="M278" s="336"/>
      <c r="N278" s="336"/>
      <c r="O278" s="336"/>
      <c r="P278" s="336"/>
      <c r="Q278" s="336"/>
      <c r="R278" s="336"/>
      <c r="S278" s="346"/>
      <c r="T278" s="28"/>
      <c r="U278" s="28"/>
      <c r="V278" s="367"/>
      <c r="W278" s="28"/>
      <c r="X278" s="317"/>
      <c r="Y278" s="28"/>
      <c r="Z278" s="28"/>
      <c r="AA278" s="28"/>
      <c r="AB278" s="28"/>
      <c r="AC278" s="28"/>
      <c r="AD278" s="28"/>
    </row>
    <row r="279" spans="1:30" ht="19.5" customHeight="1" x14ac:dyDescent="0.25">
      <c r="A279" s="28"/>
      <c r="B279" s="28"/>
      <c r="C279" s="28"/>
      <c r="D279" s="28"/>
      <c r="E279" s="28"/>
      <c r="F279" s="28"/>
      <c r="G279" s="346"/>
      <c r="H279" s="346"/>
      <c r="I279" s="346"/>
      <c r="J279" s="346"/>
      <c r="K279" s="346"/>
      <c r="L279" s="336"/>
      <c r="M279" s="336"/>
      <c r="N279" s="336"/>
      <c r="O279" s="336"/>
      <c r="P279" s="336"/>
      <c r="Q279" s="336"/>
      <c r="R279" s="336"/>
      <c r="S279" s="346"/>
      <c r="T279" s="28"/>
      <c r="U279" s="28"/>
      <c r="V279" s="367"/>
      <c r="W279" s="28"/>
      <c r="X279" s="317"/>
      <c r="Y279" s="28"/>
      <c r="Z279" s="28"/>
      <c r="AA279" s="28"/>
      <c r="AB279" s="28"/>
      <c r="AC279" s="28"/>
      <c r="AD279" s="28"/>
    </row>
    <row r="280" spans="1:30" ht="19.5" customHeight="1" x14ac:dyDescent="0.25">
      <c r="A280" s="28"/>
      <c r="B280" s="28"/>
      <c r="C280" s="28"/>
      <c r="D280" s="28"/>
      <c r="E280" s="28"/>
      <c r="F280" s="28"/>
      <c r="G280" s="346"/>
      <c r="H280" s="346"/>
      <c r="I280" s="346"/>
      <c r="J280" s="346"/>
      <c r="K280" s="346"/>
      <c r="L280" s="336"/>
      <c r="M280" s="336"/>
      <c r="N280" s="336"/>
      <c r="O280" s="336"/>
      <c r="P280" s="336"/>
      <c r="Q280" s="336"/>
      <c r="R280" s="336"/>
      <c r="S280" s="346"/>
      <c r="T280" s="28"/>
      <c r="U280" s="28"/>
      <c r="V280" s="367"/>
      <c r="W280" s="28"/>
      <c r="X280" s="317"/>
      <c r="Y280" s="28"/>
      <c r="Z280" s="28"/>
      <c r="AA280" s="28"/>
      <c r="AB280" s="28"/>
      <c r="AC280" s="28"/>
      <c r="AD280" s="28"/>
    </row>
    <row r="281" spans="1:30" ht="19.5" customHeight="1" x14ac:dyDescent="0.25">
      <c r="A281" s="28"/>
      <c r="B281" s="28"/>
      <c r="C281" s="28"/>
      <c r="D281" s="28"/>
      <c r="E281" s="28"/>
      <c r="F281" s="28"/>
      <c r="G281" s="346"/>
      <c r="H281" s="346"/>
      <c r="I281" s="346"/>
      <c r="J281" s="346"/>
      <c r="K281" s="346"/>
      <c r="L281" s="336"/>
      <c r="M281" s="336"/>
      <c r="N281" s="336"/>
      <c r="O281" s="336"/>
      <c r="P281" s="336"/>
      <c r="Q281" s="336"/>
      <c r="R281" s="336"/>
      <c r="S281" s="346"/>
      <c r="T281" s="28"/>
      <c r="U281" s="28"/>
      <c r="V281" s="367"/>
      <c r="W281" s="28"/>
      <c r="X281" s="317"/>
      <c r="Y281" s="28"/>
      <c r="Z281" s="28"/>
      <c r="AA281" s="28"/>
      <c r="AB281" s="28"/>
      <c r="AC281" s="28"/>
      <c r="AD281" s="28"/>
    </row>
    <row r="282" spans="1:30" ht="19.5" customHeight="1" x14ac:dyDescent="0.25">
      <c r="A282" s="28"/>
      <c r="B282" s="28"/>
      <c r="C282" s="28"/>
      <c r="D282" s="28"/>
      <c r="E282" s="28"/>
      <c r="F282" s="28"/>
      <c r="G282" s="346"/>
      <c r="H282" s="346"/>
      <c r="I282" s="346"/>
      <c r="J282" s="346"/>
      <c r="K282" s="346"/>
      <c r="L282" s="336"/>
      <c r="M282" s="336"/>
      <c r="N282" s="336"/>
      <c r="O282" s="336"/>
      <c r="P282" s="336"/>
      <c r="Q282" s="336"/>
      <c r="R282" s="336"/>
      <c r="S282" s="346"/>
      <c r="T282" s="28"/>
      <c r="U282" s="28"/>
      <c r="V282" s="367"/>
      <c r="W282" s="28"/>
      <c r="X282" s="317"/>
      <c r="Y282" s="28"/>
      <c r="Z282" s="28"/>
      <c r="AA282" s="28"/>
      <c r="AB282" s="28"/>
      <c r="AC282" s="28"/>
      <c r="AD282" s="28"/>
    </row>
    <row r="283" spans="1:30" ht="19.5" customHeight="1" x14ac:dyDescent="0.25">
      <c r="A283" s="28"/>
      <c r="B283" s="28"/>
      <c r="C283" s="28"/>
      <c r="D283" s="28"/>
      <c r="E283" s="28"/>
      <c r="F283" s="28"/>
      <c r="G283" s="346"/>
      <c r="H283" s="346"/>
      <c r="I283" s="346"/>
      <c r="J283" s="346"/>
      <c r="K283" s="346"/>
      <c r="L283" s="336"/>
      <c r="M283" s="336"/>
      <c r="N283" s="336"/>
      <c r="O283" s="336"/>
      <c r="P283" s="336"/>
      <c r="Q283" s="336"/>
      <c r="R283" s="336"/>
      <c r="S283" s="346"/>
      <c r="T283" s="28"/>
      <c r="U283" s="28"/>
      <c r="V283" s="367"/>
      <c r="W283" s="28"/>
      <c r="X283" s="317"/>
      <c r="Y283" s="28"/>
      <c r="Z283" s="28"/>
      <c r="AA283" s="28"/>
      <c r="AB283" s="28"/>
      <c r="AC283" s="28"/>
      <c r="AD283" s="28"/>
    </row>
    <row r="284" spans="1:30" ht="19.5" customHeight="1" x14ac:dyDescent="0.25">
      <c r="A284" s="28"/>
      <c r="B284" s="28"/>
      <c r="C284" s="28"/>
      <c r="D284" s="28"/>
      <c r="E284" s="28"/>
      <c r="F284" s="28"/>
      <c r="G284" s="346"/>
      <c r="H284" s="346"/>
      <c r="I284" s="346"/>
      <c r="J284" s="346"/>
      <c r="K284" s="346"/>
      <c r="L284" s="336"/>
      <c r="M284" s="336"/>
      <c r="N284" s="336"/>
      <c r="O284" s="336"/>
      <c r="P284" s="336"/>
      <c r="Q284" s="336"/>
      <c r="R284" s="336"/>
      <c r="S284" s="346"/>
      <c r="T284" s="28"/>
      <c r="U284" s="28"/>
      <c r="V284" s="367"/>
      <c r="W284" s="28"/>
      <c r="X284" s="317"/>
      <c r="Y284" s="28"/>
      <c r="Z284" s="28"/>
      <c r="AA284" s="28"/>
      <c r="AB284" s="28"/>
      <c r="AC284" s="28"/>
      <c r="AD284" s="28"/>
    </row>
    <row r="285" spans="1:30" ht="19.5" customHeight="1" x14ac:dyDescent="0.25">
      <c r="A285" s="28"/>
      <c r="B285" s="28"/>
      <c r="C285" s="28"/>
      <c r="D285" s="28"/>
      <c r="E285" s="28"/>
      <c r="F285" s="28"/>
      <c r="G285" s="346"/>
      <c r="H285" s="346"/>
      <c r="I285" s="346"/>
      <c r="J285" s="346"/>
      <c r="K285" s="346"/>
      <c r="L285" s="336"/>
      <c r="M285" s="336"/>
      <c r="N285" s="336"/>
      <c r="O285" s="336"/>
      <c r="P285" s="336"/>
      <c r="Q285" s="336"/>
      <c r="R285" s="336"/>
      <c r="S285" s="346"/>
      <c r="T285" s="28"/>
      <c r="U285" s="28"/>
      <c r="V285" s="367"/>
      <c r="W285" s="28"/>
      <c r="X285" s="317"/>
      <c r="Y285" s="28"/>
      <c r="Z285" s="28"/>
      <c r="AA285" s="28"/>
      <c r="AB285" s="28"/>
      <c r="AC285" s="28"/>
      <c r="AD285" s="28"/>
    </row>
    <row r="286" spans="1:30" ht="19.5" customHeight="1" x14ac:dyDescent="0.25">
      <c r="A286" s="28"/>
      <c r="B286" s="28"/>
      <c r="C286" s="28"/>
      <c r="D286" s="28"/>
      <c r="E286" s="28"/>
      <c r="F286" s="28"/>
      <c r="G286" s="346"/>
      <c r="H286" s="346"/>
      <c r="I286" s="346"/>
      <c r="J286" s="346"/>
      <c r="K286" s="346"/>
      <c r="L286" s="336"/>
      <c r="M286" s="336"/>
      <c r="N286" s="336"/>
      <c r="O286" s="336"/>
      <c r="P286" s="336"/>
      <c r="Q286" s="336"/>
      <c r="R286" s="336"/>
      <c r="S286" s="346"/>
      <c r="T286" s="28"/>
      <c r="U286" s="28"/>
      <c r="V286" s="367"/>
      <c r="W286" s="28"/>
      <c r="X286" s="317"/>
      <c r="Y286" s="28"/>
      <c r="Z286" s="28"/>
      <c r="AA286" s="28"/>
      <c r="AB286" s="28"/>
      <c r="AC286" s="28"/>
      <c r="AD286" s="28"/>
    </row>
    <row r="287" spans="1:30" ht="19.5" customHeight="1" x14ac:dyDescent="0.25">
      <c r="A287" s="28"/>
      <c r="B287" s="28"/>
      <c r="C287" s="28"/>
      <c r="D287" s="28"/>
      <c r="E287" s="28"/>
      <c r="F287" s="28"/>
      <c r="G287" s="346"/>
      <c r="H287" s="346"/>
      <c r="I287" s="346"/>
      <c r="J287" s="346"/>
      <c r="K287" s="346"/>
      <c r="L287" s="336"/>
      <c r="M287" s="336"/>
      <c r="N287" s="336"/>
      <c r="O287" s="336"/>
      <c r="P287" s="336"/>
      <c r="Q287" s="336"/>
      <c r="R287" s="336"/>
      <c r="S287" s="346"/>
      <c r="T287" s="28"/>
      <c r="U287" s="28"/>
      <c r="V287" s="367"/>
      <c r="W287" s="28"/>
      <c r="X287" s="317"/>
      <c r="Y287" s="28"/>
      <c r="Z287" s="28"/>
      <c r="AA287" s="28"/>
      <c r="AB287" s="28"/>
      <c r="AC287" s="28"/>
      <c r="AD287" s="28"/>
    </row>
    <row r="288" spans="1:30" ht="19.5" customHeight="1" x14ac:dyDescent="0.25">
      <c r="A288" s="28"/>
      <c r="B288" s="28"/>
      <c r="C288" s="28"/>
      <c r="D288" s="28"/>
      <c r="E288" s="28"/>
      <c r="F288" s="28"/>
      <c r="G288" s="346"/>
      <c r="H288" s="346"/>
      <c r="I288" s="346"/>
      <c r="J288" s="346"/>
      <c r="K288" s="346"/>
      <c r="L288" s="336"/>
      <c r="M288" s="336"/>
      <c r="N288" s="336"/>
      <c r="O288" s="336"/>
      <c r="P288" s="336"/>
      <c r="Q288" s="336"/>
      <c r="R288" s="336"/>
      <c r="S288" s="346"/>
      <c r="T288" s="28"/>
      <c r="U288" s="28"/>
      <c r="V288" s="367"/>
      <c r="W288" s="28"/>
      <c r="X288" s="317"/>
      <c r="Y288" s="28"/>
      <c r="Z288" s="28"/>
      <c r="AA288" s="28"/>
      <c r="AB288" s="28"/>
      <c r="AC288" s="28"/>
      <c r="AD288" s="28"/>
    </row>
    <row r="289" spans="1:30" ht="19.5" customHeight="1" x14ac:dyDescent="0.25">
      <c r="A289" s="28"/>
      <c r="B289" s="28"/>
      <c r="C289" s="28"/>
      <c r="D289" s="28"/>
      <c r="E289" s="28"/>
      <c r="F289" s="28"/>
      <c r="G289" s="346"/>
      <c r="H289" s="346"/>
      <c r="I289" s="346"/>
      <c r="J289" s="346"/>
      <c r="K289" s="346"/>
      <c r="L289" s="336"/>
      <c r="M289" s="336"/>
      <c r="N289" s="336"/>
      <c r="O289" s="336"/>
      <c r="P289" s="336"/>
      <c r="Q289" s="336"/>
      <c r="R289" s="336"/>
      <c r="S289" s="346"/>
      <c r="T289" s="28"/>
      <c r="U289" s="28"/>
      <c r="V289" s="367"/>
      <c r="W289" s="28"/>
      <c r="X289" s="317"/>
      <c r="Y289" s="28"/>
      <c r="Z289" s="28"/>
      <c r="AA289" s="28"/>
      <c r="AB289" s="28"/>
      <c r="AC289" s="28"/>
      <c r="AD289" s="28"/>
    </row>
    <row r="290" spans="1:30" ht="19.5" customHeight="1" x14ac:dyDescent="0.25">
      <c r="A290" s="28"/>
      <c r="B290" s="28"/>
      <c r="C290" s="28"/>
      <c r="D290" s="28"/>
      <c r="E290" s="28"/>
      <c r="F290" s="28"/>
      <c r="G290" s="346"/>
      <c r="H290" s="346"/>
      <c r="I290" s="346"/>
      <c r="J290" s="346"/>
      <c r="K290" s="346"/>
      <c r="L290" s="336"/>
      <c r="M290" s="336"/>
      <c r="N290" s="336"/>
      <c r="O290" s="336"/>
      <c r="P290" s="336"/>
      <c r="Q290" s="336"/>
      <c r="R290" s="336"/>
      <c r="S290" s="346"/>
      <c r="T290" s="28"/>
      <c r="U290" s="28"/>
      <c r="V290" s="367"/>
      <c r="W290" s="28"/>
      <c r="X290" s="317"/>
      <c r="Y290" s="28"/>
      <c r="Z290" s="28"/>
      <c r="AA290" s="28"/>
      <c r="AB290" s="28"/>
      <c r="AC290" s="28"/>
      <c r="AD290" s="28"/>
    </row>
    <row r="291" spans="1:30" ht="19.5" customHeight="1" x14ac:dyDescent="0.25">
      <c r="A291" s="28"/>
      <c r="B291" s="28"/>
      <c r="C291" s="28"/>
      <c r="D291" s="28"/>
      <c r="E291" s="28"/>
      <c r="F291" s="28"/>
      <c r="G291" s="346"/>
      <c r="H291" s="346"/>
      <c r="I291" s="346"/>
      <c r="J291" s="346"/>
      <c r="K291" s="346"/>
      <c r="L291" s="336"/>
      <c r="M291" s="336"/>
      <c r="N291" s="336"/>
      <c r="O291" s="336"/>
      <c r="P291" s="336"/>
      <c r="Q291" s="336"/>
      <c r="R291" s="336"/>
      <c r="S291" s="346"/>
      <c r="T291" s="28"/>
      <c r="U291" s="28"/>
      <c r="V291" s="367"/>
      <c r="W291" s="28"/>
      <c r="X291" s="317"/>
      <c r="Y291" s="28"/>
      <c r="Z291" s="28"/>
      <c r="AA291" s="28"/>
      <c r="AB291" s="28"/>
      <c r="AC291" s="28"/>
      <c r="AD291" s="28"/>
    </row>
    <row r="292" spans="1:30" ht="19.5" customHeight="1" x14ac:dyDescent="0.25">
      <c r="A292" s="28"/>
      <c r="B292" s="28"/>
      <c r="C292" s="28"/>
      <c r="D292" s="28"/>
      <c r="E292" s="28"/>
      <c r="F292" s="28"/>
      <c r="G292" s="346"/>
      <c r="H292" s="346"/>
      <c r="I292" s="346"/>
      <c r="J292" s="346"/>
      <c r="K292" s="346"/>
      <c r="L292" s="336"/>
      <c r="M292" s="336"/>
      <c r="N292" s="336"/>
      <c r="O292" s="336"/>
      <c r="P292" s="336"/>
      <c r="Q292" s="336"/>
      <c r="R292" s="336"/>
      <c r="S292" s="346"/>
      <c r="T292" s="28"/>
      <c r="U292" s="28"/>
      <c r="V292" s="367"/>
      <c r="W292" s="28"/>
      <c r="X292" s="317"/>
      <c r="Y292" s="28"/>
      <c r="Z292" s="28"/>
      <c r="AA292" s="28"/>
      <c r="AB292" s="28"/>
      <c r="AC292" s="28"/>
      <c r="AD292" s="28"/>
    </row>
    <row r="293" spans="1:30" ht="19.5" customHeight="1" x14ac:dyDescent="0.25">
      <c r="A293" s="28"/>
      <c r="B293" s="28"/>
      <c r="C293" s="28"/>
      <c r="D293" s="28"/>
      <c r="E293" s="28"/>
      <c r="F293" s="28"/>
      <c r="G293" s="346"/>
      <c r="H293" s="346"/>
      <c r="I293" s="346"/>
      <c r="J293" s="346"/>
      <c r="K293" s="346"/>
      <c r="L293" s="336"/>
      <c r="M293" s="336"/>
      <c r="N293" s="336"/>
      <c r="O293" s="336"/>
      <c r="P293" s="336"/>
      <c r="Q293" s="336"/>
      <c r="R293" s="336"/>
      <c r="S293" s="346"/>
      <c r="T293" s="28"/>
      <c r="U293" s="28"/>
      <c r="V293" s="367"/>
      <c r="W293" s="28"/>
      <c r="X293" s="317"/>
      <c r="Y293" s="28"/>
      <c r="Z293" s="28"/>
      <c r="AA293" s="28"/>
      <c r="AB293" s="28"/>
      <c r="AC293" s="28"/>
      <c r="AD293" s="28"/>
    </row>
    <row r="294" spans="1:30" ht="19.5" customHeight="1" x14ac:dyDescent="0.25">
      <c r="A294" s="28"/>
      <c r="B294" s="28"/>
      <c r="C294" s="28"/>
      <c r="D294" s="28"/>
      <c r="E294" s="28"/>
      <c r="F294" s="28"/>
      <c r="G294" s="346"/>
      <c r="H294" s="346"/>
      <c r="I294" s="346"/>
      <c r="J294" s="346"/>
      <c r="K294" s="346"/>
      <c r="L294" s="336"/>
      <c r="M294" s="336"/>
      <c r="N294" s="336"/>
      <c r="O294" s="336"/>
      <c r="P294" s="336"/>
      <c r="Q294" s="336"/>
      <c r="R294" s="336"/>
      <c r="S294" s="346"/>
      <c r="T294" s="28"/>
      <c r="U294" s="28"/>
      <c r="V294" s="367"/>
      <c r="W294" s="28"/>
      <c r="X294" s="317"/>
      <c r="Y294" s="28"/>
      <c r="Z294" s="28"/>
      <c r="AA294" s="28"/>
      <c r="AB294" s="28"/>
      <c r="AC294" s="28"/>
      <c r="AD294" s="28"/>
    </row>
    <row r="295" spans="1:30" ht="19.5" customHeight="1" x14ac:dyDescent="0.25">
      <c r="A295" s="28"/>
      <c r="B295" s="28"/>
      <c r="C295" s="28"/>
      <c r="D295" s="28"/>
      <c r="E295" s="28"/>
      <c r="F295" s="28"/>
      <c r="G295" s="346"/>
      <c r="H295" s="346"/>
      <c r="I295" s="346"/>
      <c r="J295" s="346"/>
      <c r="K295" s="346"/>
      <c r="L295" s="336"/>
      <c r="M295" s="336"/>
      <c r="N295" s="336"/>
      <c r="O295" s="336"/>
      <c r="P295" s="336"/>
      <c r="Q295" s="336"/>
      <c r="R295" s="336"/>
      <c r="S295" s="346"/>
      <c r="T295" s="28"/>
      <c r="U295" s="28"/>
      <c r="V295" s="367"/>
      <c r="W295" s="28"/>
      <c r="X295" s="317"/>
      <c r="Y295" s="28"/>
      <c r="Z295" s="28"/>
      <c r="AA295" s="28"/>
      <c r="AB295" s="28"/>
      <c r="AC295" s="28"/>
      <c r="AD295" s="28"/>
    </row>
    <row r="296" spans="1:30" ht="19.5" customHeight="1" x14ac:dyDescent="0.25">
      <c r="A296" s="28"/>
      <c r="B296" s="28"/>
      <c r="C296" s="28"/>
      <c r="D296" s="28"/>
      <c r="E296" s="28"/>
      <c r="F296" s="28"/>
      <c r="G296" s="346"/>
      <c r="H296" s="346"/>
      <c r="I296" s="346"/>
      <c r="J296" s="346"/>
      <c r="K296" s="346"/>
      <c r="L296" s="336"/>
      <c r="M296" s="336"/>
      <c r="N296" s="336"/>
      <c r="O296" s="336"/>
      <c r="P296" s="336"/>
      <c r="Q296" s="336"/>
      <c r="R296" s="336"/>
      <c r="S296" s="346"/>
      <c r="T296" s="28"/>
      <c r="U296" s="28"/>
      <c r="V296" s="367"/>
      <c r="W296" s="28"/>
      <c r="X296" s="317"/>
      <c r="Y296" s="28"/>
      <c r="Z296" s="28"/>
      <c r="AA296" s="28"/>
      <c r="AB296" s="28"/>
      <c r="AC296" s="28"/>
      <c r="AD296" s="28"/>
    </row>
    <row r="297" spans="1:30" ht="19.5" customHeight="1" x14ac:dyDescent="0.25">
      <c r="A297" s="28"/>
      <c r="B297" s="28"/>
      <c r="C297" s="28"/>
      <c r="D297" s="28"/>
      <c r="E297" s="28"/>
      <c r="F297" s="28"/>
      <c r="G297" s="346"/>
      <c r="H297" s="346"/>
      <c r="I297" s="346"/>
      <c r="J297" s="346"/>
      <c r="K297" s="346"/>
      <c r="L297" s="336"/>
      <c r="M297" s="336"/>
      <c r="N297" s="336"/>
      <c r="O297" s="336"/>
      <c r="P297" s="336"/>
      <c r="Q297" s="336"/>
      <c r="R297" s="336"/>
      <c r="S297" s="346"/>
      <c r="T297" s="28"/>
      <c r="U297" s="28"/>
      <c r="V297" s="367"/>
      <c r="W297" s="28"/>
      <c r="X297" s="317"/>
      <c r="Y297" s="28"/>
      <c r="Z297" s="28"/>
      <c r="AA297" s="28"/>
      <c r="AB297" s="28"/>
      <c r="AC297" s="28"/>
      <c r="AD297" s="28"/>
    </row>
    <row r="298" spans="1:30" ht="19.5" customHeight="1" x14ac:dyDescent="0.25">
      <c r="A298" s="28"/>
      <c r="B298" s="28"/>
      <c r="C298" s="28"/>
      <c r="D298" s="28"/>
      <c r="E298" s="28"/>
      <c r="F298" s="28"/>
      <c r="G298" s="346"/>
      <c r="H298" s="346"/>
      <c r="I298" s="346"/>
      <c r="J298" s="346"/>
      <c r="K298" s="346"/>
      <c r="L298" s="336"/>
      <c r="M298" s="336"/>
      <c r="N298" s="336"/>
      <c r="O298" s="336"/>
      <c r="P298" s="336"/>
      <c r="Q298" s="336"/>
      <c r="R298" s="336"/>
      <c r="S298" s="346"/>
      <c r="T298" s="28"/>
      <c r="U298" s="28"/>
      <c r="V298" s="367"/>
      <c r="W298" s="28"/>
      <c r="X298" s="317"/>
      <c r="Y298" s="28"/>
      <c r="Z298" s="28"/>
      <c r="AA298" s="28"/>
      <c r="AB298" s="28"/>
      <c r="AC298" s="28"/>
      <c r="AD298" s="28"/>
    </row>
    <row r="299" spans="1:30" ht="19.5" customHeight="1" x14ac:dyDescent="0.25">
      <c r="A299" s="28"/>
      <c r="B299" s="28"/>
      <c r="C299" s="28"/>
      <c r="D299" s="28"/>
      <c r="E299" s="28"/>
      <c r="F299" s="28"/>
      <c r="G299" s="346"/>
      <c r="H299" s="346"/>
      <c r="I299" s="346"/>
      <c r="J299" s="346"/>
      <c r="K299" s="346"/>
      <c r="L299" s="336"/>
      <c r="M299" s="336"/>
      <c r="N299" s="336"/>
      <c r="O299" s="336"/>
      <c r="P299" s="336"/>
      <c r="Q299" s="336"/>
      <c r="R299" s="336"/>
      <c r="S299" s="346"/>
      <c r="T299" s="28"/>
      <c r="U299" s="28"/>
      <c r="V299" s="367"/>
      <c r="W299" s="28"/>
      <c r="X299" s="317"/>
      <c r="Y299" s="28"/>
      <c r="Z299" s="28"/>
      <c r="AA299" s="28"/>
      <c r="AB299" s="28"/>
      <c r="AC299" s="28"/>
      <c r="AD299" s="28"/>
    </row>
    <row r="300" spans="1:30" ht="19.5" customHeight="1" x14ac:dyDescent="0.25">
      <c r="A300" s="28"/>
      <c r="B300" s="28"/>
      <c r="C300" s="28"/>
      <c r="D300" s="28"/>
      <c r="E300" s="28"/>
      <c r="F300" s="28"/>
      <c r="G300" s="346"/>
      <c r="H300" s="346"/>
      <c r="I300" s="346"/>
      <c r="J300" s="346"/>
      <c r="K300" s="346"/>
      <c r="L300" s="336"/>
      <c r="M300" s="336"/>
      <c r="N300" s="336"/>
      <c r="O300" s="336"/>
      <c r="P300" s="336"/>
      <c r="Q300" s="336"/>
      <c r="R300" s="336"/>
      <c r="S300" s="346"/>
      <c r="T300" s="28"/>
      <c r="U300" s="28"/>
      <c r="V300" s="367"/>
      <c r="W300" s="28"/>
      <c r="X300" s="317"/>
      <c r="Y300" s="28"/>
      <c r="Z300" s="28"/>
      <c r="AA300" s="28"/>
      <c r="AB300" s="28"/>
      <c r="AC300" s="28"/>
      <c r="AD300" s="28"/>
    </row>
    <row r="301" spans="1:30" ht="19.5" customHeight="1" x14ac:dyDescent="0.25">
      <c r="A301" s="28"/>
      <c r="B301" s="28"/>
      <c r="C301" s="28"/>
      <c r="D301" s="28"/>
      <c r="E301" s="28"/>
      <c r="F301" s="28"/>
      <c r="G301" s="346"/>
      <c r="H301" s="346"/>
      <c r="I301" s="346"/>
      <c r="J301" s="346"/>
      <c r="K301" s="346"/>
      <c r="L301" s="336"/>
      <c r="M301" s="336"/>
      <c r="N301" s="336"/>
      <c r="O301" s="336"/>
      <c r="P301" s="336"/>
      <c r="Q301" s="336"/>
      <c r="R301" s="336"/>
      <c r="S301" s="346"/>
      <c r="T301" s="28"/>
      <c r="U301" s="28"/>
      <c r="V301" s="367"/>
      <c r="W301" s="28"/>
      <c r="X301" s="317"/>
      <c r="Y301" s="28"/>
      <c r="Z301" s="28"/>
      <c r="AA301" s="28"/>
      <c r="AB301" s="28"/>
      <c r="AC301" s="28"/>
      <c r="AD301" s="28"/>
    </row>
    <row r="302" spans="1:30" ht="19.5" customHeight="1" x14ac:dyDescent="0.25">
      <c r="A302" s="28"/>
      <c r="B302" s="28"/>
      <c r="C302" s="28"/>
      <c r="D302" s="28"/>
      <c r="E302" s="28"/>
      <c r="F302" s="28"/>
      <c r="G302" s="346"/>
      <c r="H302" s="346"/>
      <c r="I302" s="346"/>
      <c r="J302" s="346"/>
      <c r="K302" s="346"/>
      <c r="L302" s="336"/>
      <c r="M302" s="336"/>
      <c r="N302" s="336"/>
      <c r="O302" s="336"/>
      <c r="P302" s="336"/>
      <c r="Q302" s="336"/>
      <c r="R302" s="336"/>
      <c r="S302" s="346"/>
      <c r="T302" s="28"/>
      <c r="U302" s="28"/>
      <c r="V302" s="367"/>
      <c r="W302" s="28"/>
      <c r="X302" s="317"/>
      <c r="Y302" s="28"/>
      <c r="Z302" s="28"/>
      <c r="AA302" s="28"/>
      <c r="AB302" s="28"/>
      <c r="AC302" s="28"/>
      <c r="AD302" s="28"/>
    </row>
    <row r="303" spans="1:30" ht="19.5" customHeight="1" x14ac:dyDescent="0.25">
      <c r="A303" s="28"/>
      <c r="B303" s="28"/>
      <c r="C303" s="28"/>
      <c r="D303" s="28"/>
      <c r="E303" s="28"/>
      <c r="F303" s="28"/>
      <c r="G303" s="346"/>
      <c r="H303" s="346"/>
      <c r="I303" s="346"/>
      <c r="J303" s="346"/>
      <c r="K303" s="346"/>
      <c r="L303" s="336"/>
      <c r="M303" s="336"/>
      <c r="N303" s="336"/>
      <c r="O303" s="336"/>
      <c r="P303" s="336"/>
      <c r="Q303" s="336"/>
      <c r="R303" s="336"/>
      <c r="S303" s="346"/>
      <c r="T303" s="28"/>
      <c r="U303" s="28"/>
      <c r="V303" s="367"/>
      <c r="W303" s="28"/>
      <c r="X303" s="317"/>
      <c r="Y303" s="28"/>
      <c r="Z303" s="28"/>
      <c r="AA303" s="28"/>
      <c r="AB303" s="28"/>
      <c r="AC303" s="28"/>
      <c r="AD303" s="28"/>
    </row>
    <row r="304" spans="1:30" ht="19.5" customHeight="1" x14ac:dyDescent="0.25">
      <c r="A304" s="28"/>
      <c r="B304" s="28"/>
      <c r="C304" s="28"/>
      <c r="D304" s="28"/>
      <c r="E304" s="28"/>
      <c r="F304" s="28"/>
      <c r="G304" s="346"/>
      <c r="H304" s="346"/>
      <c r="I304" s="346"/>
      <c r="J304" s="346"/>
      <c r="K304" s="346"/>
      <c r="L304" s="336"/>
      <c r="M304" s="336"/>
      <c r="N304" s="336"/>
      <c r="O304" s="336"/>
      <c r="P304" s="336"/>
      <c r="Q304" s="336"/>
      <c r="R304" s="336"/>
      <c r="S304" s="346"/>
      <c r="T304" s="28"/>
      <c r="U304" s="28"/>
      <c r="V304" s="367"/>
      <c r="W304" s="28"/>
      <c r="X304" s="317"/>
      <c r="Y304" s="28"/>
      <c r="Z304" s="28"/>
      <c r="AA304" s="28"/>
      <c r="AB304" s="28"/>
      <c r="AC304" s="28"/>
      <c r="AD304" s="28"/>
    </row>
    <row r="305" spans="1:30" ht="19.5" customHeight="1" x14ac:dyDescent="0.25">
      <c r="A305" s="28"/>
      <c r="B305" s="28"/>
      <c r="C305" s="28"/>
      <c r="D305" s="28"/>
      <c r="E305" s="28"/>
      <c r="F305" s="28"/>
      <c r="G305" s="346"/>
      <c r="H305" s="346"/>
      <c r="I305" s="346"/>
      <c r="J305" s="346"/>
      <c r="K305" s="346"/>
      <c r="L305" s="336"/>
      <c r="M305" s="336"/>
      <c r="N305" s="336"/>
      <c r="O305" s="336"/>
      <c r="P305" s="336"/>
      <c r="Q305" s="336"/>
      <c r="R305" s="336"/>
      <c r="S305" s="346"/>
      <c r="T305" s="28"/>
      <c r="U305" s="28"/>
      <c r="V305" s="367"/>
      <c r="W305" s="28"/>
      <c r="X305" s="317"/>
      <c r="Y305" s="28"/>
      <c r="Z305" s="28"/>
      <c r="AA305" s="28"/>
      <c r="AB305" s="28"/>
      <c r="AC305" s="28"/>
      <c r="AD305" s="28"/>
    </row>
    <row r="306" spans="1:30" ht="19.5" customHeight="1" x14ac:dyDescent="0.25">
      <c r="A306" s="28"/>
      <c r="B306" s="28"/>
      <c r="C306" s="28"/>
      <c r="D306" s="28"/>
      <c r="E306" s="28"/>
      <c r="F306" s="28"/>
      <c r="G306" s="346"/>
      <c r="H306" s="346"/>
      <c r="I306" s="346"/>
      <c r="J306" s="346"/>
      <c r="K306" s="346"/>
      <c r="L306" s="336"/>
      <c r="M306" s="336"/>
      <c r="N306" s="336"/>
      <c r="O306" s="336"/>
      <c r="P306" s="336"/>
      <c r="Q306" s="336"/>
      <c r="R306" s="336"/>
      <c r="S306" s="346"/>
      <c r="T306" s="28"/>
      <c r="U306" s="28"/>
      <c r="V306" s="367"/>
      <c r="W306" s="28"/>
      <c r="X306" s="317"/>
      <c r="Y306" s="28"/>
      <c r="Z306" s="28"/>
      <c r="AA306" s="28"/>
      <c r="AB306" s="28"/>
      <c r="AC306" s="28"/>
      <c r="AD306" s="28"/>
    </row>
    <row r="307" spans="1:30" ht="19.5" customHeight="1" x14ac:dyDescent="0.25">
      <c r="A307" s="28"/>
      <c r="B307" s="28"/>
      <c r="C307" s="28"/>
      <c r="D307" s="28"/>
      <c r="E307" s="28"/>
      <c r="F307" s="28"/>
      <c r="G307" s="346"/>
      <c r="H307" s="346"/>
      <c r="I307" s="346"/>
      <c r="J307" s="346"/>
      <c r="K307" s="346"/>
      <c r="L307" s="336"/>
      <c r="M307" s="336"/>
      <c r="N307" s="336"/>
      <c r="O307" s="336"/>
      <c r="P307" s="336"/>
      <c r="Q307" s="336"/>
      <c r="R307" s="336"/>
      <c r="S307" s="346"/>
      <c r="T307" s="28"/>
      <c r="U307" s="28"/>
      <c r="V307" s="367"/>
      <c r="W307" s="28"/>
      <c r="X307" s="317"/>
      <c r="Y307" s="28"/>
      <c r="Z307" s="28"/>
      <c r="AA307" s="28"/>
      <c r="AB307" s="28"/>
      <c r="AC307" s="28"/>
      <c r="AD307" s="28"/>
    </row>
    <row r="308" spans="1:30" ht="19.5" customHeight="1" x14ac:dyDescent="0.25">
      <c r="A308" s="28"/>
      <c r="B308" s="28"/>
      <c r="C308" s="28"/>
      <c r="D308" s="28"/>
      <c r="E308" s="28"/>
      <c r="F308" s="28"/>
      <c r="G308" s="346"/>
      <c r="H308" s="346"/>
      <c r="I308" s="346"/>
      <c r="J308" s="346"/>
      <c r="K308" s="346"/>
      <c r="L308" s="336"/>
      <c r="M308" s="336"/>
      <c r="N308" s="336"/>
      <c r="O308" s="336"/>
      <c r="P308" s="336"/>
      <c r="Q308" s="336"/>
      <c r="R308" s="336"/>
      <c r="S308" s="346"/>
      <c r="T308" s="28"/>
      <c r="U308" s="28"/>
      <c r="V308" s="367"/>
      <c r="W308" s="28"/>
      <c r="X308" s="317"/>
      <c r="Y308" s="28"/>
      <c r="Z308" s="28"/>
      <c r="AA308" s="28"/>
      <c r="AB308" s="28"/>
      <c r="AC308" s="28"/>
      <c r="AD308" s="28"/>
    </row>
    <row r="309" spans="1:30" ht="19.5" customHeight="1" x14ac:dyDescent="0.25">
      <c r="A309" s="28"/>
      <c r="B309" s="28"/>
      <c r="C309" s="28"/>
      <c r="D309" s="28"/>
      <c r="E309" s="28"/>
      <c r="F309" s="28"/>
      <c r="G309" s="346"/>
      <c r="H309" s="346"/>
      <c r="I309" s="346"/>
      <c r="J309" s="346"/>
      <c r="K309" s="346"/>
      <c r="L309" s="336"/>
      <c r="M309" s="336"/>
      <c r="N309" s="336"/>
      <c r="O309" s="336"/>
      <c r="P309" s="336"/>
      <c r="Q309" s="336"/>
      <c r="R309" s="336"/>
      <c r="S309" s="346"/>
      <c r="T309" s="28"/>
      <c r="U309" s="28"/>
      <c r="V309" s="367"/>
      <c r="W309" s="28"/>
      <c r="X309" s="317"/>
      <c r="Y309" s="28"/>
      <c r="Z309" s="28"/>
      <c r="AA309" s="28"/>
      <c r="AB309" s="28"/>
      <c r="AC309" s="28"/>
      <c r="AD309" s="28"/>
    </row>
    <row r="310" spans="1:30" ht="19.5" customHeight="1" x14ac:dyDescent="0.25">
      <c r="A310" s="28"/>
      <c r="B310" s="28"/>
      <c r="C310" s="28"/>
      <c r="D310" s="28"/>
      <c r="E310" s="28"/>
      <c r="F310" s="28"/>
      <c r="G310" s="346"/>
      <c r="H310" s="346"/>
      <c r="I310" s="346"/>
      <c r="J310" s="346"/>
      <c r="K310" s="346"/>
      <c r="L310" s="336"/>
      <c r="M310" s="336"/>
      <c r="N310" s="336"/>
      <c r="O310" s="336"/>
      <c r="P310" s="336"/>
      <c r="Q310" s="336"/>
      <c r="R310" s="336"/>
      <c r="S310" s="346"/>
      <c r="T310" s="28"/>
      <c r="U310" s="28"/>
      <c r="V310" s="367"/>
      <c r="W310" s="28"/>
      <c r="X310" s="317"/>
      <c r="Y310" s="28"/>
      <c r="Z310" s="28"/>
      <c r="AA310" s="28"/>
      <c r="AB310" s="28"/>
      <c r="AC310" s="28"/>
      <c r="AD310" s="28"/>
    </row>
    <row r="311" spans="1:30" ht="19.5" customHeight="1" x14ac:dyDescent="0.25">
      <c r="A311" s="28"/>
      <c r="B311" s="28"/>
      <c r="C311" s="28"/>
      <c r="D311" s="28"/>
      <c r="E311" s="28"/>
      <c r="F311" s="28"/>
      <c r="G311" s="346"/>
      <c r="H311" s="346"/>
      <c r="I311" s="346"/>
      <c r="J311" s="346"/>
      <c r="K311" s="346"/>
      <c r="L311" s="336"/>
      <c r="M311" s="336"/>
      <c r="N311" s="336"/>
      <c r="O311" s="336"/>
      <c r="P311" s="336"/>
      <c r="Q311" s="336"/>
      <c r="R311" s="336"/>
      <c r="S311" s="346"/>
      <c r="T311" s="28"/>
      <c r="U311" s="28"/>
      <c r="V311" s="367"/>
      <c r="W311" s="28"/>
      <c r="X311" s="317"/>
      <c r="Y311" s="28"/>
      <c r="Z311" s="28"/>
      <c r="AA311" s="28"/>
      <c r="AB311" s="28"/>
      <c r="AC311" s="28"/>
      <c r="AD311" s="28"/>
    </row>
    <row r="312" spans="1:30" ht="19.5" customHeight="1" x14ac:dyDescent="0.25">
      <c r="A312" s="28"/>
      <c r="B312" s="28"/>
      <c r="C312" s="28"/>
      <c r="D312" s="28"/>
      <c r="E312" s="28"/>
      <c r="F312" s="28"/>
      <c r="G312" s="346"/>
      <c r="H312" s="346"/>
      <c r="I312" s="346"/>
      <c r="J312" s="346"/>
      <c r="K312" s="346"/>
      <c r="L312" s="336"/>
      <c r="M312" s="336"/>
      <c r="N312" s="336"/>
      <c r="O312" s="336"/>
      <c r="P312" s="336"/>
      <c r="Q312" s="336"/>
      <c r="R312" s="336"/>
      <c r="S312" s="346"/>
      <c r="T312" s="28"/>
      <c r="U312" s="28"/>
      <c r="V312" s="367"/>
      <c r="W312" s="28"/>
      <c r="X312" s="317"/>
      <c r="Y312" s="28"/>
      <c r="Z312" s="28"/>
      <c r="AA312" s="28"/>
      <c r="AB312" s="28"/>
      <c r="AC312" s="28"/>
      <c r="AD312" s="28"/>
    </row>
    <row r="313" spans="1:30" ht="19.5" customHeight="1" x14ac:dyDescent="0.25">
      <c r="A313" s="28"/>
      <c r="B313" s="28"/>
      <c r="C313" s="28"/>
      <c r="D313" s="28"/>
      <c r="E313" s="28"/>
      <c r="F313" s="28"/>
      <c r="G313" s="346"/>
      <c r="H313" s="346"/>
      <c r="I313" s="346"/>
      <c r="J313" s="346"/>
      <c r="K313" s="346"/>
      <c r="L313" s="336"/>
      <c r="M313" s="336"/>
      <c r="N313" s="336"/>
      <c r="O313" s="336"/>
      <c r="P313" s="336"/>
      <c r="Q313" s="336"/>
      <c r="R313" s="336"/>
      <c r="S313" s="346"/>
      <c r="T313" s="28"/>
      <c r="U313" s="28"/>
      <c r="V313" s="367"/>
      <c r="W313" s="28"/>
      <c r="X313" s="317"/>
      <c r="Y313" s="28"/>
      <c r="Z313" s="28"/>
      <c r="AA313" s="28"/>
      <c r="AB313" s="28"/>
      <c r="AC313" s="28"/>
      <c r="AD313" s="28"/>
    </row>
    <row r="314" spans="1:30" ht="19.5" customHeight="1" x14ac:dyDescent="0.25">
      <c r="A314" s="28"/>
      <c r="B314" s="28"/>
      <c r="C314" s="28"/>
      <c r="D314" s="28"/>
      <c r="E314" s="28"/>
      <c r="F314" s="28"/>
      <c r="G314" s="346"/>
      <c r="H314" s="346"/>
      <c r="I314" s="346"/>
      <c r="J314" s="346"/>
      <c r="K314" s="346"/>
      <c r="L314" s="336"/>
      <c r="M314" s="336"/>
      <c r="N314" s="336"/>
      <c r="O314" s="336"/>
      <c r="P314" s="336"/>
      <c r="Q314" s="336"/>
      <c r="R314" s="336"/>
      <c r="S314" s="346"/>
      <c r="T314" s="28"/>
      <c r="U314" s="28"/>
      <c r="V314" s="367"/>
      <c r="W314" s="28"/>
      <c r="X314" s="317"/>
      <c r="Y314" s="28"/>
      <c r="Z314" s="28"/>
      <c r="AA314" s="28"/>
      <c r="AB314" s="28"/>
      <c r="AC314" s="28"/>
      <c r="AD314" s="28"/>
    </row>
    <row r="315" spans="1:30" ht="19.5" customHeight="1" x14ac:dyDescent="0.25">
      <c r="A315" s="28"/>
      <c r="B315" s="28"/>
      <c r="C315" s="28"/>
      <c r="D315" s="28"/>
      <c r="E315" s="28"/>
      <c r="F315" s="28"/>
      <c r="G315" s="346"/>
      <c r="H315" s="346"/>
      <c r="I315" s="346"/>
      <c r="J315" s="346"/>
      <c r="K315" s="346"/>
      <c r="L315" s="336"/>
      <c r="M315" s="336"/>
      <c r="N315" s="336"/>
      <c r="O315" s="336"/>
      <c r="P315" s="336"/>
      <c r="Q315" s="336"/>
      <c r="R315" s="336"/>
      <c r="S315" s="346"/>
      <c r="T315" s="28"/>
      <c r="U315" s="28"/>
      <c r="V315" s="367"/>
      <c r="W315" s="28"/>
      <c r="X315" s="317"/>
      <c r="Y315" s="28"/>
      <c r="Z315" s="28"/>
      <c r="AA315" s="28"/>
      <c r="AB315" s="28"/>
      <c r="AC315" s="28"/>
      <c r="AD315" s="28"/>
    </row>
    <row r="316" spans="1:30" ht="19.5" customHeight="1" x14ac:dyDescent="0.25">
      <c r="A316" s="28"/>
      <c r="B316" s="28"/>
      <c r="C316" s="28"/>
      <c r="D316" s="28"/>
      <c r="E316" s="28"/>
      <c r="F316" s="28"/>
      <c r="G316" s="346"/>
      <c r="H316" s="346"/>
      <c r="I316" s="346"/>
      <c r="J316" s="346"/>
      <c r="K316" s="346"/>
      <c r="L316" s="336"/>
      <c r="M316" s="336"/>
      <c r="N316" s="336"/>
      <c r="O316" s="336"/>
      <c r="P316" s="336"/>
      <c r="Q316" s="336"/>
      <c r="R316" s="336"/>
      <c r="S316" s="346"/>
      <c r="T316" s="28"/>
      <c r="U316" s="28"/>
      <c r="V316" s="367"/>
      <c r="W316" s="28"/>
      <c r="X316" s="317"/>
      <c r="Y316" s="28"/>
      <c r="Z316" s="28"/>
      <c r="AA316" s="28"/>
      <c r="AB316" s="28"/>
      <c r="AC316" s="28"/>
      <c r="AD316" s="28"/>
    </row>
    <row r="317" spans="1:30" ht="19.5" customHeight="1" x14ac:dyDescent="0.25">
      <c r="A317" s="28"/>
      <c r="B317" s="28"/>
      <c r="C317" s="28"/>
      <c r="D317" s="28"/>
      <c r="E317" s="28"/>
      <c r="F317" s="28"/>
      <c r="G317" s="346"/>
      <c r="H317" s="346"/>
      <c r="I317" s="346"/>
      <c r="J317" s="346"/>
      <c r="K317" s="346"/>
      <c r="L317" s="336"/>
      <c r="M317" s="336"/>
      <c r="N317" s="336"/>
      <c r="O317" s="336"/>
      <c r="P317" s="336"/>
      <c r="Q317" s="336"/>
      <c r="R317" s="336"/>
      <c r="S317" s="346"/>
      <c r="T317" s="28"/>
      <c r="U317" s="28"/>
      <c r="V317" s="367"/>
      <c r="W317" s="28"/>
      <c r="X317" s="317"/>
      <c r="Y317" s="28"/>
      <c r="Z317" s="28"/>
      <c r="AA317" s="28"/>
      <c r="AB317" s="28"/>
      <c r="AC317" s="28"/>
      <c r="AD317" s="28"/>
    </row>
    <row r="318" spans="1:30" ht="19.5" customHeight="1" x14ac:dyDescent="0.25">
      <c r="A318" s="28"/>
      <c r="B318" s="28"/>
      <c r="C318" s="28"/>
      <c r="D318" s="28"/>
      <c r="E318" s="28"/>
      <c r="F318" s="28"/>
      <c r="G318" s="346"/>
      <c r="H318" s="346"/>
      <c r="I318" s="346"/>
      <c r="J318" s="346"/>
      <c r="K318" s="346"/>
      <c r="L318" s="336"/>
      <c r="M318" s="336"/>
      <c r="N318" s="336"/>
      <c r="O318" s="336"/>
      <c r="P318" s="336"/>
      <c r="Q318" s="336"/>
      <c r="R318" s="336"/>
      <c r="S318" s="346"/>
      <c r="T318" s="28"/>
      <c r="U318" s="28"/>
      <c r="V318" s="367"/>
      <c r="W318" s="28"/>
      <c r="X318" s="317"/>
      <c r="Y318" s="28"/>
      <c r="Z318" s="28"/>
      <c r="AA318" s="28"/>
      <c r="AB318" s="28"/>
      <c r="AC318" s="28"/>
      <c r="AD318" s="28"/>
    </row>
    <row r="319" spans="1:30" ht="19.5" customHeight="1" x14ac:dyDescent="0.25">
      <c r="A319" s="28"/>
      <c r="B319" s="28"/>
      <c r="C319" s="28"/>
      <c r="D319" s="28"/>
      <c r="E319" s="28"/>
      <c r="F319" s="28"/>
      <c r="G319" s="346"/>
      <c r="H319" s="346"/>
      <c r="I319" s="346"/>
      <c r="J319" s="346"/>
      <c r="K319" s="346"/>
      <c r="L319" s="336"/>
      <c r="M319" s="336"/>
      <c r="N319" s="336"/>
      <c r="O319" s="336"/>
      <c r="P319" s="336"/>
      <c r="Q319" s="336"/>
      <c r="R319" s="336"/>
      <c r="S319" s="346"/>
      <c r="T319" s="28"/>
      <c r="U319" s="28"/>
      <c r="V319" s="367"/>
      <c r="W319" s="28"/>
      <c r="X319" s="317"/>
      <c r="Y319" s="28"/>
      <c r="Z319" s="28"/>
      <c r="AA319" s="28"/>
      <c r="AB319" s="28"/>
      <c r="AC319" s="28"/>
      <c r="AD319" s="28"/>
    </row>
    <row r="320" spans="1:30" ht="19.5" customHeight="1" x14ac:dyDescent="0.25">
      <c r="A320" s="28"/>
      <c r="B320" s="28"/>
      <c r="C320" s="28"/>
      <c r="D320" s="28"/>
      <c r="E320" s="28"/>
      <c r="F320" s="28"/>
      <c r="G320" s="346"/>
      <c r="H320" s="346"/>
      <c r="I320" s="346"/>
      <c r="J320" s="346"/>
      <c r="K320" s="346"/>
      <c r="L320" s="336"/>
      <c r="M320" s="336"/>
      <c r="N320" s="336"/>
      <c r="O320" s="336"/>
      <c r="P320" s="336"/>
      <c r="Q320" s="336"/>
      <c r="R320" s="336"/>
      <c r="S320" s="346"/>
      <c r="T320" s="28"/>
      <c r="U320" s="28"/>
      <c r="V320" s="367"/>
      <c r="W320" s="28"/>
      <c r="X320" s="317"/>
      <c r="Y320" s="28"/>
      <c r="Z320" s="28"/>
      <c r="AA320" s="28"/>
      <c r="AB320" s="28"/>
      <c r="AC320" s="28"/>
      <c r="AD320" s="28"/>
    </row>
    <row r="321" spans="1:30" ht="19.5" customHeight="1" x14ac:dyDescent="0.25">
      <c r="A321" s="28"/>
      <c r="B321" s="28"/>
      <c r="C321" s="28"/>
      <c r="D321" s="28"/>
      <c r="E321" s="28"/>
      <c r="F321" s="28"/>
      <c r="G321" s="346"/>
      <c r="H321" s="346"/>
      <c r="I321" s="346"/>
      <c r="J321" s="346"/>
      <c r="K321" s="346"/>
      <c r="L321" s="336"/>
      <c r="M321" s="336"/>
      <c r="N321" s="336"/>
      <c r="O321" s="336"/>
      <c r="P321" s="336"/>
      <c r="Q321" s="336"/>
      <c r="R321" s="336"/>
      <c r="S321" s="346"/>
      <c r="T321" s="28"/>
      <c r="U321" s="28"/>
      <c r="V321" s="367"/>
      <c r="W321" s="28"/>
      <c r="X321" s="317"/>
      <c r="Y321" s="28"/>
      <c r="Z321" s="28"/>
      <c r="AA321" s="28"/>
      <c r="AB321" s="28"/>
      <c r="AC321" s="28"/>
      <c r="AD321" s="28"/>
    </row>
    <row r="322" spans="1:30" ht="19.5" customHeight="1" x14ac:dyDescent="0.25">
      <c r="A322" s="28"/>
      <c r="B322" s="28"/>
      <c r="C322" s="28"/>
      <c r="D322" s="28"/>
      <c r="E322" s="28"/>
      <c r="F322" s="28"/>
      <c r="G322" s="346"/>
      <c r="H322" s="346"/>
      <c r="I322" s="346"/>
      <c r="J322" s="346"/>
      <c r="K322" s="346"/>
      <c r="L322" s="336"/>
      <c r="M322" s="336"/>
      <c r="N322" s="336"/>
      <c r="O322" s="336"/>
      <c r="P322" s="336"/>
      <c r="Q322" s="336"/>
      <c r="R322" s="336"/>
      <c r="S322" s="346"/>
      <c r="T322" s="28"/>
      <c r="U322" s="28"/>
      <c r="V322" s="367"/>
      <c r="W322" s="28"/>
      <c r="X322" s="317"/>
      <c r="Y322" s="28"/>
      <c r="Z322" s="28"/>
      <c r="AA322" s="28"/>
      <c r="AB322" s="28"/>
      <c r="AC322" s="28"/>
      <c r="AD322" s="28"/>
    </row>
    <row r="323" spans="1:30" ht="19.5" customHeight="1" x14ac:dyDescent="0.25">
      <c r="A323" s="28"/>
      <c r="B323" s="28"/>
      <c r="C323" s="28"/>
      <c r="D323" s="28"/>
      <c r="E323" s="28"/>
      <c r="F323" s="28"/>
      <c r="G323" s="346"/>
      <c r="H323" s="346"/>
      <c r="I323" s="346"/>
      <c r="J323" s="346"/>
      <c r="K323" s="346"/>
      <c r="L323" s="336"/>
      <c r="M323" s="336"/>
      <c r="N323" s="336"/>
      <c r="O323" s="336"/>
      <c r="P323" s="336"/>
      <c r="Q323" s="336"/>
      <c r="R323" s="336"/>
      <c r="S323" s="346"/>
      <c r="T323" s="28"/>
      <c r="U323" s="28"/>
      <c r="V323" s="367"/>
      <c r="W323" s="28"/>
      <c r="X323" s="317"/>
      <c r="Y323" s="28"/>
      <c r="Z323" s="28"/>
      <c r="AA323" s="28"/>
      <c r="AB323" s="28"/>
      <c r="AC323" s="28"/>
      <c r="AD323" s="28"/>
    </row>
    <row r="324" spans="1:30" ht="19.5" customHeight="1" x14ac:dyDescent="0.25">
      <c r="A324" s="28"/>
      <c r="B324" s="28"/>
      <c r="C324" s="28"/>
      <c r="D324" s="28"/>
      <c r="E324" s="28"/>
      <c r="F324" s="28"/>
      <c r="G324" s="346"/>
      <c r="H324" s="346"/>
      <c r="I324" s="346"/>
      <c r="J324" s="346"/>
      <c r="K324" s="346"/>
      <c r="L324" s="336"/>
      <c r="M324" s="336"/>
      <c r="N324" s="336"/>
      <c r="O324" s="336"/>
      <c r="P324" s="336"/>
      <c r="Q324" s="336"/>
      <c r="R324" s="336"/>
      <c r="S324" s="346"/>
      <c r="T324" s="28"/>
      <c r="U324" s="28"/>
      <c r="V324" s="367"/>
      <c r="W324" s="28"/>
      <c r="X324" s="317"/>
      <c r="Y324" s="28"/>
      <c r="Z324" s="28"/>
      <c r="AA324" s="28"/>
      <c r="AB324" s="28"/>
      <c r="AC324" s="28"/>
      <c r="AD324" s="28"/>
    </row>
    <row r="325" spans="1:30" ht="19.5" customHeight="1" x14ac:dyDescent="0.25">
      <c r="A325" s="28"/>
      <c r="B325" s="28"/>
      <c r="C325" s="28"/>
      <c r="D325" s="28"/>
      <c r="E325" s="28"/>
      <c r="F325" s="28"/>
      <c r="G325" s="346"/>
      <c r="H325" s="346"/>
      <c r="I325" s="346"/>
      <c r="J325" s="346"/>
      <c r="K325" s="346"/>
      <c r="L325" s="336"/>
      <c r="M325" s="336"/>
      <c r="N325" s="336"/>
      <c r="O325" s="336"/>
      <c r="P325" s="336"/>
      <c r="Q325" s="336"/>
      <c r="R325" s="336"/>
      <c r="S325" s="346"/>
      <c r="T325" s="28"/>
      <c r="U325" s="28"/>
      <c r="V325" s="367"/>
      <c r="W325" s="28"/>
      <c r="X325" s="317"/>
      <c r="Y325" s="28"/>
      <c r="Z325" s="28"/>
      <c r="AA325" s="28"/>
      <c r="AB325" s="28"/>
      <c r="AC325" s="28"/>
      <c r="AD325" s="28"/>
    </row>
    <row r="326" spans="1:30" ht="19.5" customHeight="1" x14ac:dyDescent="0.25">
      <c r="A326" s="28"/>
      <c r="B326" s="28"/>
      <c r="C326" s="28"/>
      <c r="D326" s="28"/>
      <c r="E326" s="28"/>
      <c r="F326" s="28"/>
      <c r="G326" s="346"/>
      <c r="H326" s="346"/>
      <c r="I326" s="346"/>
      <c r="J326" s="346"/>
      <c r="K326" s="346"/>
      <c r="L326" s="336"/>
      <c r="M326" s="336"/>
      <c r="N326" s="336"/>
      <c r="O326" s="336"/>
      <c r="P326" s="336"/>
      <c r="Q326" s="336"/>
      <c r="R326" s="336"/>
      <c r="S326" s="346"/>
      <c r="T326" s="28"/>
      <c r="U326" s="28"/>
      <c r="V326" s="367"/>
      <c r="W326" s="28"/>
      <c r="X326" s="317"/>
      <c r="Y326" s="28"/>
      <c r="Z326" s="28"/>
      <c r="AA326" s="28"/>
      <c r="AB326" s="28"/>
      <c r="AC326" s="28"/>
      <c r="AD326" s="28"/>
    </row>
    <row r="327" spans="1:30" ht="19.5" customHeight="1" x14ac:dyDescent="0.25">
      <c r="A327" s="28"/>
      <c r="B327" s="28"/>
      <c r="C327" s="28"/>
      <c r="D327" s="28"/>
      <c r="E327" s="28"/>
      <c r="F327" s="28"/>
      <c r="G327" s="346"/>
      <c r="H327" s="346"/>
      <c r="I327" s="346"/>
      <c r="J327" s="346"/>
      <c r="K327" s="346"/>
      <c r="L327" s="336"/>
      <c r="M327" s="336"/>
      <c r="N327" s="336"/>
      <c r="O327" s="336"/>
      <c r="P327" s="336"/>
      <c r="Q327" s="336"/>
      <c r="R327" s="336"/>
      <c r="S327" s="346"/>
      <c r="T327" s="28"/>
      <c r="U327" s="28"/>
      <c r="V327" s="367"/>
      <c r="W327" s="28"/>
      <c r="X327" s="317"/>
      <c r="Y327" s="28"/>
      <c r="Z327" s="28"/>
      <c r="AA327" s="28"/>
      <c r="AB327" s="28"/>
      <c r="AC327" s="28"/>
      <c r="AD327" s="28"/>
    </row>
    <row r="328" spans="1:30" ht="19.5" customHeight="1" x14ac:dyDescent="0.25">
      <c r="A328" s="28"/>
      <c r="B328" s="28"/>
      <c r="C328" s="28"/>
      <c r="D328" s="28"/>
      <c r="E328" s="28"/>
      <c r="F328" s="28"/>
      <c r="G328" s="346"/>
      <c r="H328" s="346"/>
      <c r="I328" s="346"/>
      <c r="J328" s="346"/>
      <c r="K328" s="346"/>
      <c r="L328" s="336"/>
      <c r="M328" s="336"/>
      <c r="N328" s="336"/>
      <c r="O328" s="336"/>
      <c r="P328" s="336"/>
      <c r="Q328" s="336"/>
      <c r="R328" s="336"/>
      <c r="S328" s="346"/>
      <c r="T328" s="28"/>
      <c r="U328" s="28"/>
      <c r="V328" s="367"/>
      <c r="W328" s="28"/>
      <c r="X328" s="317"/>
      <c r="Y328" s="28"/>
      <c r="Z328" s="28"/>
      <c r="AA328" s="28"/>
      <c r="AB328" s="28"/>
      <c r="AC328" s="28"/>
      <c r="AD328" s="28"/>
    </row>
    <row r="329" spans="1:30" ht="19.5" customHeight="1" x14ac:dyDescent="0.25">
      <c r="A329" s="28"/>
      <c r="B329" s="28"/>
      <c r="C329" s="28"/>
      <c r="D329" s="28"/>
      <c r="E329" s="28"/>
      <c r="F329" s="28"/>
      <c r="G329" s="346"/>
      <c r="H329" s="346"/>
      <c r="I329" s="346"/>
      <c r="J329" s="346"/>
      <c r="K329" s="346"/>
      <c r="L329" s="336"/>
      <c r="M329" s="336"/>
      <c r="N329" s="336"/>
      <c r="O329" s="336"/>
      <c r="P329" s="336"/>
      <c r="Q329" s="336"/>
      <c r="R329" s="336"/>
      <c r="S329" s="346"/>
      <c r="T329" s="28"/>
      <c r="U329" s="28"/>
      <c r="V329" s="367"/>
      <c r="W329" s="28"/>
      <c r="X329" s="317"/>
      <c r="Y329" s="28"/>
      <c r="Z329" s="28"/>
      <c r="AA329" s="28"/>
      <c r="AB329" s="28"/>
      <c r="AC329" s="28"/>
      <c r="AD329" s="28"/>
    </row>
    <row r="330" spans="1:30" ht="19.5" customHeight="1" x14ac:dyDescent="0.25">
      <c r="A330" s="28"/>
      <c r="B330" s="28"/>
      <c r="C330" s="28"/>
      <c r="D330" s="28"/>
      <c r="E330" s="28"/>
      <c r="F330" s="28"/>
      <c r="G330" s="346"/>
      <c r="H330" s="346"/>
      <c r="I330" s="346"/>
      <c r="J330" s="346"/>
      <c r="K330" s="346"/>
      <c r="L330" s="336"/>
      <c r="M330" s="336"/>
      <c r="N330" s="336"/>
      <c r="O330" s="336"/>
      <c r="P330" s="336"/>
      <c r="Q330" s="336"/>
      <c r="R330" s="336"/>
      <c r="S330" s="346"/>
      <c r="T330" s="28"/>
      <c r="U330" s="28"/>
      <c r="V330" s="367"/>
      <c r="W330" s="28"/>
      <c r="X330" s="317"/>
      <c r="Y330" s="28"/>
      <c r="Z330" s="28"/>
      <c r="AA330" s="28"/>
      <c r="AB330" s="28"/>
      <c r="AC330" s="28"/>
      <c r="AD330" s="28"/>
    </row>
    <row r="331" spans="1:30" ht="19.5" customHeight="1" x14ac:dyDescent="0.25">
      <c r="A331" s="28"/>
      <c r="B331" s="28"/>
      <c r="C331" s="28"/>
      <c r="D331" s="28"/>
      <c r="E331" s="28"/>
      <c r="F331" s="28"/>
      <c r="G331" s="346"/>
      <c r="H331" s="346"/>
      <c r="I331" s="346"/>
      <c r="J331" s="346"/>
      <c r="K331" s="346"/>
      <c r="L331" s="336"/>
      <c r="M331" s="336"/>
      <c r="N331" s="336"/>
      <c r="O331" s="336"/>
      <c r="P331" s="336"/>
      <c r="Q331" s="336"/>
      <c r="R331" s="336"/>
      <c r="S331" s="346"/>
      <c r="T331" s="28"/>
      <c r="U331" s="28"/>
      <c r="V331" s="367"/>
      <c r="W331" s="28"/>
      <c r="X331" s="317"/>
      <c r="Y331" s="28"/>
      <c r="Z331" s="28"/>
      <c r="AA331" s="28"/>
      <c r="AB331" s="28"/>
      <c r="AC331" s="28"/>
      <c r="AD331" s="28"/>
    </row>
    <row r="332" spans="1:30" ht="19.5" customHeight="1" x14ac:dyDescent="0.25">
      <c r="A332" s="28"/>
      <c r="B332" s="28"/>
      <c r="C332" s="28"/>
      <c r="D332" s="28"/>
      <c r="E332" s="28"/>
      <c r="F332" s="28"/>
      <c r="G332" s="346"/>
      <c r="H332" s="346"/>
      <c r="I332" s="346"/>
      <c r="J332" s="346"/>
      <c r="K332" s="346"/>
      <c r="L332" s="336"/>
      <c r="M332" s="336"/>
      <c r="N332" s="336"/>
      <c r="O332" s="336"/>
      <c r="P332" s="336"/>
      <c r="Q332" s="336"/>
      <c r="R332" s="336"/>
      <c r="S332" s="346"/>
      <c r="T332" s="28"/>
      <c r="U332" s="28"/>
      <c r="V332" s="367"/>
      <c r="W332" s="28"/>
      <c r="X332" s="317"/>
      <c r="Y332" s="28"/>
      <c r="Z332" s="28"/>
      <c r="AA332" s="28"/>
      <c r="AB332" s="28"/>
      <c r="AC332" s="28"/>
      <c r="AD332" s="28"/>
    </row>
    <row r="333" spans="1:30" ht="19.5" customHeight="1" x14ac:dyDescent="0.25">
      <c r="A333" s="28"/>
      <c r="B333" s="28"/>
      <c r="C333" s="28"/>
      <c r="D333" s="28"/>
      <c r="E333" s="28"/>
      <c r="F333" s="28"/>
      <c r="G333" s="346"/>
      <c r="H333" s="346"/>
      <c r="I333" s="346"/>
      <c r="J333" s="346"/>
      <c r="K333" s="346"/>
      <c r="L333" s="336"/>
      <c r="M333" s="336"/>
      <c r="N333" s="336"/>
      <c r="O333" s="336"/>
      <c r="P333" s="336"/>
      <c r="Q333" s="336"/>
      <c r="R333" s="336"/>
      <c r="S333" s="346"/>
      <c r="T333" s="28"/>
      <c r="U333" s="28"/>
      <c r="V333" s="367"/>
      <c r="W333" s="28"/>
      <c r="X333" s="317"/>
      <c r="Y333" s="28"/>
      <c r="Z333" s="28"/>
      <c r="AA333" s="28"/>
      <c r="AB333" s="28"/>
      <c r="AC333" s="28"/>
      <c r="AD333" s="28"/>
    </row>
    <row r="334" spans="1:30" ht="19.5" customHeight="1" x14ac:dyDescent="0.25">
      <c r="A334" s="28"/>
      <c r="B334" s="28"/>
      <c r="C334" s="28"/>
      <c r="D334" s="28"/>
      <c r="E334" s="28"/>
      <c r="F334" s="28"/>
      <c r="G334" s="346"/>
      <c r="H334" s="346"/>
      <c r="I334" s="346"/>
      <c r="J334" s="346"/>
      <c r="K334" s="346"/>
      <c r="L334" s="336"/>
      <c r="M334" s="336"/>
      <c r="N334" s="336"/>
      <c r="O334" s="336"/>
      <c r="P334" s="336"/>
      <c r="Q334" s="336"/>
      <c r="R334" s="336"/>
      <c r="S334" s="346"/>
      <c r="T334" s="28"/>
      <c r="U334" s="28"/>
      <c r="V334" s="367"/>
      <c r="W334" s="28"/>
      <c r="X334" s="317"/>
      <c r="Y334" s="28"/>
      <c r="Z334" s="28"/>
      <c r="AA334" s="28"/>
      <c r="AB334" s="28"/>
      <c r="AC334" s="28"/>
      <c r="AD334" s="28"/>
    </row>
    <row r="335" spans="1:30" ht="19.5" customHeight="1" x14ac:dyDescent="0.25">
      <c r="A335" s="28"/>
      <c r="B335" s="28"/>
      <c r="C335" s="28"/>
      <c r="D335" s="28"/>
      <c r="E335" s="28"/>
      <c r="F335" s="28"/>
      <c r="G335" s="346"/>
      <c r="H335" s="346"/>
      <c r="I335" s="346"/>
      <c r="J335" s="346"/>
      <c r="K335" s="346"/>
      <c r="L335" s="336"/>
      <c r="M335" s="336"/>
      <c r="N335" s="336"/>
      <c r="O335" s="336"/>
      <c r="P335" s="336"/>
      <c r="Q335" s="336"/>
      <c r="R335" s="336"/>
      <c r="S335" s="346"/>
      <c r="T335" s="28"/>
      <c r="U335" s="28"/>
      <c r="V335" s="367"/>
      <c r="W335" s="28"/>
      <c r="X335" s="317"/>
      <c r="Y335" s="28"/>
      <c r="Z335" s="28"/>
      <c r="AA335" s="28"/>
      <c r="AB335" s="28"/>
      <c r="AC335" s="28"/>
      <c r="AD335" s="28"/>
    </row>
    <row r="336" spans="1:30" ht="19.5" customHeight="1" x14ac:dyDescent="0.25">
      <c r="A336" s="28"/>
      <c r="B336" s="28"/>
      <c r="C336" s="28"/>
      <c r="D336" s="28"/>
      <c r="E336" s="28"/>
      <c r="F336" s="28"/>
      <c r="G336" s="346"/>
      <c r="H336" s="346"/>
      <c r="I336" s="346"/>
      <c r="J336" s="346"/>
      <c r="K336" s="346"/>
      <c r="L336" s="336"/>
      <c r="M336" s="336"/>
      <c r="N336" s="336"/>
      <c r="O336" s="336"/>
      <c r="P336" s="336"/>
      <c r="Q336" s="336"/>
      <c r="R336" s="336"/>
      <c r="S336" s="346"/>
      <c r="T336" s="28"/>
      <c r="U336" s="28"/>
      <c r="V336" s="367"/>
      <c r="W336" s="28"/>
      <c r="X336" s="317"/>
      <c r="Y336" s="28"/>
      <c r="Z336" s="28"/>
      <c r="AA336" s="28"/>
      <c r="AB336" s="28"/>
      <c r="AC336" s="28"/>
      <c r="AD336" s="28"/>
    </row>
    <row r="337" spans="1:30" ht="19.5" customHeight="1" x14ac:dyDescent="0.25">
      <c r="A337" s="28"/>
      <c r="B337" s="28"/>
      <c r="C337" s="28"/>
      <c r="D337" s="28"/>
      <c r="E337" s="28"/>
      <c r="F337" s="28"/>
      <c r="G337" s="346"/>
      <c r="H337" s="346"/>
      <c r="I337" s="346"/>
      <c r="J337" s="346"/>
      <c r="K337" s="346"/>
      <c r="L337" s="336"/>
      <c r="M337" s="336"/>
      <c r="N337" s="336"/>
      <c r="O337" s="336"/>
      <c r="P337" s="336"/>
      <c r="Q337" s="336"/>
      <c r="R337" s="336"/>
      <c r="S337" s="346"/>
      <c r="T337" s="28"/>
      <c r="U337" s="28"/>
      <c r="V337" s="367"/>
      <c r="W337" s="28"/>
      <c r="X337" s="317"/>
      <c r="Y337" s="28"/>
      <c r="Z337" s="28"/>
      <c r="AA337" s="28"/>
      <c r="AB337" s="28"/>
      <c r="AC337" s="28"/>
      <c r="AD337" s="28"/>
    </row>
    <row r="338" spans="1:30" ht="19.5" customHeight="1" x14ac:dyDescent="0.25">
      <c r="A338" s="28"/>
      <c r="B338" s="28"/>
      <c r="C338" s="28"/>
      <c r="D338" s="28"/>
      <c r="E338" s="28"/>
      <c r="F338" s="28"/>
      <c r="G338" s="346"/>
      <c r="H338" s="346"/>
      <c r="I338" s="346"/>
      <c r="J338" s="346"/>
      <c r="K338" s="346"/>
      <c r="L338" s="336"/>
      <c r="M338" s="336"/>
      <c r="N338" s="336"/>
      <c r="O338" s="336"/>
      <c r="P338" s="336"/>
      <c r="Q338" s="336"/>
      <c r="R338" s="336"/>
      <c r="S338" s="346"/>
      <c r="T338" s="28"/>
      <c r="U338" s="28"/>
      <c r="V338" s="367"/>
      <c r="W338" s="28"/>
      <c r="X338" s="317"/>
      <c r="Y338" s="28"/>
      <c r="Z338" s="28"/>
      <c r="AA338" s="28"/>
      <c r="AB338" s="28"/>
      <c r="AC338" s="28"/>
      <c r="AD338" s="28"/>
    </row>
    <row r="339" spans="1:30" ht="19.5" customHeight="1" x14ac:dyDescent="0.25">
      <c r="A339" s="28"/>
      <c r="B339" s="28"/>
      <c r="C339" s="28"/>
      <c r="D339" s="28"/>
      <c r="E339" s="28"/>
      <c r="F339" s="28"/>
      <c r="G339" s="346"/>
      <c r="H339" s="346"/>
      <c r="I339" s="346"/>
      <c r="J339" s="346"/>
      <c r="K339" s="346"/>
      <c r="L339" s="336"/>
      <c r="M339" s="336"/>
      <c r="N339" s="336"/>
      <c r="O339" s="336"/>
      <c r="P339" s="336"/>
      <c r="Q339" s="336"/>
      <c r="R339" s="336"/>
      <c r="S339" s="346"/>
      <c r="T339" s="28"/>
      <c r="U339" s="28"/>
      <c r="V339" s="367"/>
      <c r="W339" s="28"/>
      <c r="X339" s="317"/>
      <c r="Y339" s="28"/>
      <c r="Z339" s="28"/>
      <c r="AA339" s="28"/>
      <c r="AB339" s="28"/>
      <c r="AC339" s="28"/>
      <c r="AD339" s="28"/>
    </row>
    <row r="340" spans="1:30" ht="19.5" customHeight="1" x14ac:dyDescent="0.25">
      <c r="A340" s="28"/>
      <c r="B340" s="28"/>
      <c r="C340" s="28"/>
      <c r="D340" s="28"/>
      <c r="E340" s="28"/>
      <c r="F340" s="28"/>
      <c r="G340" s="346"/>
      <c r="H340" s="346"/>
      <c r="I340" s="346"/>
      <c r="J340" s="346"/>
      <c r="K340" s="346"/>
      <c r="L340" s="336"/>
      <c r="M340" s="336"/>
      <c r="N340" s="336"/>
      <c r="O340" s="336"/>
      <c r="P340" s="336"/>
      <c r="Q340" s="336"/>
      <c r="R340" s="336"/>
      <c r="S340" s="346"/>
      <c r="T340" s="28"/>
      <c r="U340" s="28"/>
      <c r="V340" s="367"/>
      <c r="W340" s="28"/>
      <c r="X340" s="317"/>
      <c r="Y340" s="28"/>
      <c r="Z340" s="28"/>
      <c r="AA340" s="28"/>
      <c r="AB340" s="28"/>
      <c r="AC340" s="28"/>
      <c r="AD340" s="28"/>
    </row>
    <row r="341" spans="1:30" ht="19.5" customHeight="1" x14ac:dyDescent="0.25">
      <c r="A341" s="28"/>
      <c r="B341" s="28"/>
      <c r="C341" s="28"/>
      <c r="D341" s="28"/>
      <c r="E341" s="28"/>
      <c r="F341" s="28"/>
      <c r="G341" s="346"/>
      <c r="H341" s="346"/>
      <c r="I341" s="346"/>
      <c r="J341" s="346"/>
      <c r="K341" s="346"/>
      <c r="L341" s="336"/>
      <c r="M341" s="336"/>
      <c r="N341" s="336"/>
      <c r="O341" s="336"/>
      <c r="P341" s="336"/>
      <c r="Q341" s="336"/>
      <c r="R341" s="336"/>
      <c r="S341" s="346"/>
      <c r="T341" s="28"/>
      <c r="U341" s="28"/>
      <c r="V341" s="367"/>
      <c r="W341" s="28"/>
      <c r="X341" s="317"/>
      <c r="Y341" s="28"/>
      <c r="Z341" s="28"/>
      <c r="AA341" s="28"/>
      <c r="AB341" s="28"/>
      <c r="AC341" s="28"/>
      <c r="AD341" s="28"/>
    </row>
    <row r="342" spans="1:30" ht="19.5" customHeight="1" x14ac:dyDescent="0.25">
      <c r="A342" s="28"/>
      <c r="B342" s="28"/>
      <c r="C342" s="28"/>
      <c r="D342" s="28"/>
      <c r="E342" s="28"/>
      <c r="F342" s="28"/>
      <c r="G342" s="346"/>
      <c r="H342" s="346"/>
      <c r="I342" s="346"/>
      <c r="J342" s="346"/>
      <c r="K342" s="346"/>
      <c r="L342" s="336"/>
      <c r="M342" s="336"/>
      <c r="N342" s="336"/>
      <c r="O342" s="336"/>
      <c r="P342" s="336"/>
      <c r="Q342" s="336"/>
      <c r="R342" s="336"/>
      <c r="S342" s="346"/>
      <c r="T342" s="28"/>
      <c r="U342" s="28"/>
      <c r="V342" s="367"/>
      <c r="W342" s="28"/>
      <c r="X342" s="317"/>
      <c r="Y342" s="28"/>
      <c r="Z342" s="28"/>
      <c r="AA342" s="28"/>
      <c r="AB342" s="28"/>
      <c r="AC342" s="28"/>
      <c r="AD342" s="28"/>
    </row>
    <row r="343" spans="1:30" ht="19.5" customHeight="1" x14ac:dyDescent="0.25">
      <c r="A343" s="28"/>
      <c r="B343" s="28"/>
      <c r="C343" s="28"/>
      <c r="D343" s="28"/>
      <c r="E343" s="28"/>
      <c r="F343" s="28"/>
      <c r="G343" s="346"/>
      <c r="H343" s="346"/>
      <c r="I343" s="346"/>
      <c r="J343" s="346"/>
      <c r="K343" s="346"/>
      <c r="L343" s="336"/>
      <c r="M343" s="336"/>
      <c r="N343" s="336"/>
      <c r="O343" s="336"/>
      <c r="P343" s="336"/>
      <c r="Q343" s="336"/>
      <c r="R343" s="336"/>
      <c r="S343" s="346"/>
      <c r="T343" s="28"/>
      <c r="U343" s="28"/>
      <c r="V343" s="367"/>
      <c r="W343" s="28"/>
      <c r="X343" s="317"/>
      <c r="Y343" s="28"/>
      <c r="Z343" s="28"/>
      <c r="AA343" s="28"/>
      <c r="AB343" s="28"/>
      <c r="AC343" s="28"/>
      <c r="AD343" s="28"/>
    </row>
    <row r="344" spans="1:30" ht="19.5" customHeight="1" x14ac:dyDescent="0.25">
      <c r="A344" s="28"/>
      <c r="B344" s="28"/>
      <c r="C344" s="28"/>
      <c r="D344" s="28"/>
      <c r="E344" s="28"/>
      <c r="F344" s="28"/>
      <c r="G344" s="346"/>
      <c r="H344" s="346"/>
      <c r="I344" s="346"/>
      <c r="J344" s="346"/>
      <c r="K344" s="346"/>
      <c r="L344" s="336"/>
      <c r="M344" s="336"/>
      <c r="N344" s="336"/>
      <c r="O344" s="336"/>
      <c r="P344" s="336"/>
      <c r="Q344" s="336"/>
      <c r="R344" s="336"/>
      <c r="S344" s="346"/>
      <c r="T344" s="28"/>
      <c r="U344" s="28"/>
      <c r="V344" s="367"/>
      <c r="W344" s="28"/>
      <c r="X344" s="317"/>
      <c r="Y344" s="28"/>
      <c r="Z344" s="28"/>
      <c r="AA344" s="28"/>
      <c r="AB344" s="28"/>
      <c r="AC344" s="28"/>
      <c r="AD344" s="28"/>
    </row>
    <row r="345" spans="1:30" ht="19.5" customHeight="1" x14ac:dyDescent="0.25">
      <c r="A345" s="28"/>
      <c r="B345" s="28"/>
      <c r="C345" s="28"/>
      <c r="D345" s="28"/>
      <c r="E345" s="28"/>
      <c r="F345" s="28"/>
      <c r="G345" s="346"/>
      <c r="H345" s="346"/>
      <c r="I345" s="346"/>
      <c r="J345" s="346"/>
      <c r="K345" s="346"/>
      <c r="L345" s="336"/>
      <c r="M345" s="336"/>
      <c r="N345" s="336"/>
      <c r="O345" s="336"/>
      <c r="P345" s="336"/>
      <c r="Q345" s="336"/>
      <c r="R345" s="336"/>
      <c r="S345" s="346"/>
      <c r="T345" s="28"/>
      <c r="U345" s="28"/>
      <c r="V345" s="367"/>
      <c r="W345" s="28"/>
      <c r="X345" s="317"/>
      <c r="Y345" s="28"/>
      <c r="Z345" s="28"/>
      <c r="AA345" s="28"/>
      <c r="AB345" s="28"/>
      <c r="AC345" s="28"/>
      <c r="AD345" s="28"/>
    </row>
  </sheetData>
  <mergeCells count="497">
    <mergeCell ref="W38:W39"/>
    <mergeCell ref="W40:W41"/>
    <mergeCell ref="U34:U35"/>
    <mergeCell ref="U36:U37"/>
    <mergeCell ref="U42:U43"/>
    <mergeCell ref="U50:U51"/>
    <mergeCell ref="V50:V51"/>
    <mergeCell ref="U38:U39"/>
    <mergeCell ref="W44:W45"/>
    <mergeCell ref="W46:W47"/>
    <mergeCell ref="W48:W49"/>
    <mergeCell ref="U44:U45"/>
    <mergeCell ref="U46:U47"/>
    <mergeCell ref="W116:W117"/>
    <mergeCell ref="V14:V15"/>
    <mergeCell ref="V16:V17"/>
    <mergeCell ref="V18:V19"/>
    <mergeCell ref="V136:V137"/>
    <mergeCell ref="V138:V139"/>
    <mergeCell ref="W64:W65"/>
    <mergeCell ref="V38:V39"/>
    <mergeCell ref="W94:W95"/>
    <mergeCell ref="W96:W97"/>
    <mergeCell ref="W80:W81"/>
    <mergeCell ref="W56:W57"/>
    <mergeCell ref="W58:W59"/>
    <mergeCell ref="W42:W43"/>
    <mergeCell ref="W136:W137"/>
    <mergeCell ref="W50:W51"/>
    <mergeCell ref="W52:W53"/>
    <mergeCell ref="W54:W55"/>
    <mergeCell ref="W16:W17"/>
    <mergeCell ref="V26:V27"/>
    <mergeCell ref="V20:V21"/>
    <mergeCell ref="W60:W61"/>
    <mergeCell ref="W138:W139"/>
    <mergeCell ref="W66:W67"/>
    <mergeCell ref="W104:W105"/>
    <mergeCell ref="U100:U101"/>
    <mergeCell ref="U94:U95"/>
    <mergeCell ref="U96:U97"/>
    <mergeCell ref="W98:W99"/>
    <mergeCell ref="W90:W91"/>
    <mergeCell ref="U92:U93"/>
    <mergeCell ref="V90:V91"/>
    <mergeCell ref="V82:V83"/>
    <mergeCell ref="W86:W87"/>
    <mergeCell ref="U82:U83"/>
    <mergeCell ref="W82:W83"/>
    <mergeCell ref="U84:U85"/>
    <mergeCell ref="W84:W85"/>
    <mergeCell ref="U86:U87"/>
    <mergeCell ref="W92:W93"/>
    <mergeCell ref="U88:U89"/>
    <mergeCell ref="W88:W89"/>
    <mergeCell ref="U90:U91"/>
    <mergeCell ref="U136:U137"/>
    <mergeCell ref="U138:U139"/>
    <mergeCell ref="W106:W107"/>
    <mergeCell ref="U108:U109"/>
    <mergeCell ref="W108:W109"/>
    <mergeCell ref="U110:U111"/>
    <mergeCell ref="W100:W101"/>
    <mergeCell ref="U102:U103"/>
    <mergeCell ref="W102:W103"/>
    <mergeCell ref="U104:U105"/>
    <mergeCell ref="W114:W115"/>
    <mergeCell ref="U116:U117"/>
    <mergeCell ref="W110:W111"/>
    <mergeCell ref="W134:W135"/>
    <mergeCell ref="U130:U131"/>
    <mergeCell ref="U112:U113"/>
    <mergeCell ref="W112:W113"/>
    <mergeCell ref="U106:U107"/>
    <mergeCell ref="W130:W131"/>
    <mergeCell ref="U132:U133"/>
    <mergeCell ref="W132:W133"/>
    <mergeCell ref="U134:U135"/>
    <mergeCell ref="V134:V135"/>
    <mergeCell ref="V130:V131"/>
    <mergeCell ref="W62:W63"/>
    <mergeCell ref="U62:U63"/>
    <mergeCell ref="U64:U65"/>
    <mergeCell ref="W78:W79"/>
    <mergeCell ref="W74:W75"/>
    <mergeCell ref="W76:W77"/>
    <mergeCell ref="U66:U67"/>
    <mergeCell ref="W68:W69"/>
    <mergeCell ref="W70:W71"/>
    <mergeCell ref="W72:W73"/>
    <mergeCell ref="V62:V63"/>
    <mergeCell ref="W156:W157"/>
    <mergeCell ref="W158:W159"/>
    <mergeCell ref="W160:W161"/>
    <mergeCell ref="W162:W163"/>
    <mergeCell ref="W164:W165"/>
    <mergeCell ref="W140:W141"/>
    <mergeCell ref="W142:W143"/>
    <mergeCell ref="W144:W145"/>
    <mergeCell ref="W146:W147"/>
    <mergeCell ref="W148:W149"/>
    <mergeCell ref="W150:W151"/>
    <mergeCell ref="W152:W153"/>
    <mergeCell ref="W154:W155"/>
    <mergeCell ref="W190:W191"/>
    <mergeCell ref="W192:W193"/>
    <mergeCell ref="W166:W167"/>
    <mergeCell ref="W168:W169"/>
    <mergeCell ref="W170:W171"/>
    <mergeCell ref="W172:W173"/>
    <mergeCell ref="W174:W175"/>
    <mergeCell ref="W176:W177"/>
    <mergeCell ref="W178:W179"/>
    <mergeCell ref="W180:W181"/>
    <mergeCell ref="W182:W183"/>
    <mergeCell ref="W184:W185"/>
    <mergeCell ref="W186:W187"/>
    <mergeCell ref="W188:W189"/>
    <mergeCell ref="V132:V133"/>
    <mergeCell ref="U118:U119"/>
    <mergeCell ref="W118:W119"/>
    <mergeCell ref="U120:U121"/>
    <mergeCell ref="W120:W121"/>
    <mergeCell ref="U122:U123"/>
    <mergeCell ref="W128:W129"/>
    <mergeCell ref="U124:U125"/>
    <mergeCell ref="W124:W125"/>
    <mergeCell ref="U126:U127"/>
    <mergeCell ref="W126:W127"/>
    <mergeCell ref="U128:U129"/>
    <mergeCell ref="V128:V129"/>
    <mergeCell ref="V126:V127"/>
    <mergeCell ref="V118:V119"/>
    <mergeCell ref="V120:V121"/>
    <mergeCell ref="W122:W123"/>
    <mergeCell ref="C132:C133"/>
    <mergeCell ref="A134:A139"/>
    <mergeCell ref="B134:B139"/>
    <mergeCell ref="D134:D135"/>
    <mergeCell ref="E134:E135"/>
    <mergeCell ref="E136:E137"/>
    <mergeCell ref="C136:C137"/>
    <mergeCell ref="D136:D137"/>
    <mergeCell ref="D132:D133"/>
    <mergeCell ref="E132:E133"/>
    <mergeCell ref="A128:A133"/>
    <mergeCell ref="B128:B133"/>
    <mergeCell ref="C128:C129"/>
    <mergeCell ref="D128:D129"/>
    <mergeCell ref="E128:E129"/>
    <mergeCell ref="D130:D131"/>
    <mergeCell ref="E130:E131"/>
    <mergeCell ref="T128:T133"/>
    <mergeCell ref="T134:T139"/>
    <mergeCell ref="B145:H145"/>
    <mergeCell ref="I145:O145"/>
    <mergeCell ref="C126:C127"/>
    <mergeCell ref="D126:D127"/>
    <mergeCell ref="E126:E127"/>
    <mergeCell ref="B118:B127"/>
    <mergeCell ref="B106:B111"/>
    <mergeCell ref="B112:B117"/>
    <mergeCell ref="E116:E117"/>
    <mergeCell ref="C120:C121"/>
    <mergeCell ref="C122:C123"/>
    <mergeCell ref="D122:D123"/>
    <mergeCell ref="C134:C135"/>
    <mergeCell ref="C138:C139"/>
    <mergeCell ref="D138:D139"/>
    <mergeCell ref="E138:E139"/>
    <mergeCell ref="C130:C131"/>
    <mergeCell ref="A140:S140"/>
    <mergeCell ref="B144:H144"/>
    <mergeCell ref="I144:O144"/>
    <mergeCell ref="A118:A127"/>
    <mergeCell ref="A112:A117"/>
    <mergeCell ref="C48:C49"/>
    <mergeCell ref="C124:C125"/>
    <mergeCell ref="D124:D125"/>
    <mergeCell ref="E124:E125"/>
    <mergeCell ref="C116:C117"/>
    <mergeCell ref="D116:D117"/>
    <mergeCell ref="C118:C119"/>
    <mergeCell ref="D118:D119"/>
    <mergeCell ref="D120:D121"/>
    <mergeCell ref="D114:D115"/>
    <mergeCell ref="E114:E115"/>
    <mergeCell ref="E118:E119"/>
    <mergeCell ref="E120:E121"/>
    <mergeCell ref="E122:E123"/>
    <mergeCell ref="C112:C113"/>
    <mergeCell ref="D112:D113"/>
    <mergeCell ref="E112:E113"/>
    <mergeCell ref="C114:C115"/>
    <mergeCell ref="C56:C57"/>
    <mergeCell ref="D56:D57"/>
    <mergeCell ref="E56:E57"/>
    <mergeCell ref="C58:C59"/>
    <mergeCell ref="D50:D51"/>
    <mergeCell ref="E50:E51"/>
    <mergeCell ref="A80:A91"/>
    <mergeCell ref="A92:A97"/>
    <mergeCell ref="B92:B97"/>
    <mergeCell ref="B98:B105"/>
    <mergeCell ref="C92:C93"/>
    <mergeCell ref="C108:C109"/>
    <mergeCell ref="C110:C111"/>
    <mergeCell ref="D110:D111"/>
    <mergeCell ref="E110:E111"/>
    <mergeCell ref="A98:A105"/>
    <mergeCell ref="A106:A111"/>
    <mergeCell ref="C106:C107"/>
    <mergeCell ref="D106:D107"/>
    <mergeCell ref="E106:E107"/>
    <mergeCell ref="D108:D109"/>
    <mergeCell ref="E108:E109"/>
    <mergeCell ref="D104:D105"/>
    <mergeCell ref="E104:E105"/>
    <mergeCell ref="E84:E85"/>
    <mergeCell ref="C90:C91"/>
    <mergeCell ref="D90:D91"/>
    <mergeCell ref="E90:E91"/>
    <mergeCell ref="C82:C83"/>
    <mergeCell ref="D82:D83"/>
    <mergeCell ref="A68:A79"/>
    <mergeCell ref="E92:E93"/>
    <mergeCell ref="C100:C101"/>
    <mergeCell ref="D100:D101"/>
    <mergeCell ref="E100:E101"/>
    <mergeCell ref="C102:C103"/>
    <mergeCell ref="D102:D103"/>
    <mergeCell ref="E102:E103"/>
    <mergeCell ref="C104:C105"/>
    <mergeCell ref="D98:D99"/>
    <mergeCell ref="E98:E99"/>
    <mergeCell ref="D92:D93"/>
    <mergeCell ref="B80:B91"/>
    <mergeCell ref="C88:C89"/>
    <mergeCell ref="D88:D89"/>
    <mergeCell ref="E88:E89"/>
    <mergeCell ref="C80:C81"/>
    <mergeCell ref="D80:D81"/>
    <mergeCell ref="E80:E81"/>
    <mergeCell ref="C86:C87"/>
    <mergeCell ref="D86:D87"/>
    <mergeCell ref="E86:E87"/>
    <mergeCell ref="C84:C85"/>
    <mergeCell ref="D84:D85"/>
    <mergeCell ref="A28:A37"/>
    <mergeCell ref="B28:B37"/>
    <mergeCell ref="A38:A41"/>
    <mergeCell ref="B38:B41"/>
    <mergeCell ref="A42:A47"/>
    <mergeCell ref="B42:B47"/>
    <mergeCell ref="B48:B51"/>
    <mergeCell ref="C64:C65"/>
    <mergeCell ref="A60:A63"/>
    <mergeCell ref="A64:A67"/>
    <mergeCell ref="C38:C39"/>
    <mergeCell ref="C40:C41"/>
    <mergeCell ref="C44:C45"/>
    <mergeCell ref="C46:C47"/>
    <mergeCell ref="A48:A51"/>
    <mergeCell ref="A52:A59"/>
    <mergeCell ref="B52:B59"/>
    <mergeCell ref="C50:C51"/>
    <mergeCell ref="B60:B63"/>
    <mergeCell ref="B64:B67"/>
    <mergeCell ref="C66:C67"/>
    <mergeCell ref="C28:C29"/>
    <mergeCell ref="C30:C31"/>
    <mergeCell ref="C42:C43"/>
    <mergeCell ref="D28:D29"/>
    <mergeCell ref="E28:E29"/>
    <mergeCell ref="D42:D43"/>
    <mergeCell ref="E42:E43"/>
    <mergeCell ref="D58:D59"/>
    <mergeCell ref="E58:E59"/>
    <mergeCell ref="E40:E41"/>
    <mergeCell ref="D36:D37"/>
    <mergeCell ref="E36:E37"/>
    <mergeCell ref="D40:D41"/>
    <mergeCell ref="D44:D45"/>
    <mergeCell ref="E44:E45"/>
    <mergeCell ref="D30:D31"/>
    <mergeCell ref="D46:D47"/>
    <mergeCell ref="D52:D53"/>
    <mergeCell ref="D48:D49"/>
    <mergeCell ref="D54:D55"/>
    <mergeCell ref="E46:E47"/>
    <mergeCell ref="E52:E53"/>
    <mergeCell ref="E48:E49"/>
    <mergeCell ref="E54:E55"/>
    <mergeCell ref="C32:C33"/>
    <mergeCell ref="D32:D33"/>
    <mergeCell ref="E32:E33"/>
    <mergeCell ref="C34:C35"/>
    <mergeCell ref="D34:D35"/>
    <mergeCell ref="E34:E35"/>
    <mergeCell ref="C36:C37"/>
    <mergeCell ref="D38:D39"/>
    <mergeCell ref="E38:E39"/>
    <mergeCell ref="A14:A27"/>
    <mergeCell ref="B14:B27"/>
    <mergeCell ref="C14:C15"/>
    <mergeCell ref="D14:D15"/>
    <mergeCell ref="D16:D17"/>
    <mergeCell ref="C16:C17"/>
    <mergeCell ref="C18:C19"/>
    <mergeCell ref="D18:D19"/>
    <mergeCell ref="C20:C21"/>
    <mergeCell ref="D20:D21"/>
    <mergeCell ref="C22:C23"/>
    <mergeCell ref="D22:D23"/>
    <mergeCell ref="C24:C25"/>
    <mergeCell ref="D24:D25"/>
    <mergeCell ref="C26:C27"/>
    <mergeCell ref="D26:D27"/>
    <mergeCell ref="A1:C3"/>
    <mergeCell ref="D1:V1"/>
    <mergeCell ref="D2:V2"/>
    <mergeCell ref="D3:U3"/>
    <mergeCell ref="A4:C4"/>
    <mergeCell ref="D4:V4"/>
    <mergeCell ref="D5:V5"/>
    <mergeCell ref="C8:C9"/>
    <mergeCell ref="D8:D9"/>
    <mergeCell ref="C6:C7"/>
    <mergeCell ref="U8:U9"/>
    <mergeCell ref="A5:C5"/>
    <mergeCell ref="A6:A7"/>
    <mergeCell ref="B6:B7"/>
    <mergeCell ref="D6:E6"/>
    <mergeCell ref="A8:A13"/>
    <mergeCell ref="B8:B13"/>
    <mergeCell ref="E8:E9"/>
    <mergeCell ref="E12:E13"/>
    <mergeCell ref="C12:C13"/>
    <mergeCell ref="D12:D13"/>
    <mergeCell ref="V8:V9"/>
    <mergeCell ref="V10:V11"/>
    <mergeCell ref="C10:C11"/>
    <mergeCell ref="D10:D11"/>
    <mergeCell ref="E10:E11"/>
    <mergeCell ref="E14:E15"/>
    <mergeCell ref="E16:E17"/>
    <mergeCell ref="E18:E19"/>
    <mergeCell ref="E20:E21"/>
    <mergeCell ref="E22:E23"/>
    <mergeCell ref="E24:E25"/>
    <mergeCell ref="W14:W15"/>
    <mergeCell ref="W18:W19"/>
    <mergeCell ref="U16:U17"/>
    <mergeCell ref="U18:U19"/>
    <mergeCell ref="U20:U21"/>
    <mergeCell ref="W20:W21"/>
    <mergeCell ref="U22:U23"/>
    <mergeCell ref="W22:W23"/>
    <mergeCell ref="U24:U25"/>
    <mergeCell ref="W24:W25"/>
    <mergeCell ref="U12:U13"/>
    <mergeCell ref="W12:W13"/>
    <mergeCell ref="W32:W33"/>
    <mergeCell ref="W26:W27"/>
    <mergeCell ref="W28:W29"/>
    <mergeCell ref="W30:W31"/>
    <mergeCell ref="U26:U27"/>
    <mergeCell ref="T28:T37"/>
    <mergeCell ref="V36:V37"/>
    <mergeCell ref="V30:V31"/>
    <mergeCell ref="V28:V29"/>
    <mergeCell ref="V32:V33"/>
    <mergeCell ref="U28:U29"/>
    <mergeCell ref="U30:U31"/>
    <mergeCell ref="V34:V35"/>
    <mergeCell ref="W34:W35"/>
    <mergeCell ref="W36:W37"/>
    <mergeCell ref="F6:S6"/>
    <mergeCell ref="T6:U6"/>
    <mergeCell ref="V6:V7"/>
    <mergeCell ref="T8:T13"/>
    <mergeCell ref="W8:W9"/>
    <mergeCell ref="W10:W11"/>
    <mergeCell ref="U10:U11"/>
    <mergeCell ref="E30:E31"/>
    <mergeCell ref="E26:E27"/>
    <mergeCell ref="T48:T51"/>
    <mergeCell ref="U48:U49"/>
    <mergeCell ref="V48:V49"/>
    <mergeCell ref="T52:T59"/>
    <mergeCell ref="T14:T27"/>
    <mergeCell ref="U14:U15"/>
    <mergeCell ref="T38:T41"/>
    <mergeCell ref="T42:T47"/>
    <mergeCell ref="U40:U41"/>
    <mergeCell ref="U52:U53"/>
    <mergeCell ref="U54:U55"/>
    <mergeCell ref="U58:U59"/>
    <mergeCell ref="U56:U57"/>
    <mergeCell ref="U32:U33"/>
    <mergeCell ref="B68:B79"/>
    <mergeCell ref="C76:C77"/>
    <mergeCell ref="C74:C75"/>
    <mergeCell ref="C72:C73"/>
    <mergeCell ref="C78:C79"/>
    <mergeCell ref="D78:D79"/>
    <mergeCell ref="E78:E79"/>
    <mergeCell ref="C68:C69"/>
    <mergeCell ref="C70:C71"/>
    <mergeCell ref="D70:D71"/>
    <mergeCell ref="E70:E71"/>
    <mergeCell ref="D76:D77"/>
    <mergeCell ref="E76:E77"/>
    <mergeCell ref="D74:D75"/>
    <mergeCell ref="E74:E75"/>
    <mergeCell ref="D72:D73"/>
    <mergeCell ref="E72:E73"/>
    <mergeCell ref="D68:D69"/>
    <mergeCell ref="E68:E69"/>
    <mergeCell ref="C98:C99"/>
    <mergeCell ref="V124:V125"/>
    <mergeCell ref="V122:V123"/>
    <mergeCell ref="T98:T105"/>
    <mergeCell ref="T106:T111"/>
    <mergeCell ref="T92:T97"/>
    <mergeCell ref="U114:U115"/>
    <mergeCell ref="V106:V107"/>
    <mergeCell ref="V108:V109"/>
    <mergeCell ref="V112:V113"/>
    <mergeCell ref="V110:V111"/>
    <mergeCell ref="V114:V115"/>
    <mergeCell ref="V116:V117"/>
    <mergeCell ref="V98:V99"/>
    <mergeCell ref="V100:V101"/>
    <mergeCell ref="V102:V103"/>
    <mergeCell ref="V104:V105"/>
    <mergeCell ref="V94:V95"/>
    <mergeCell ref="V96:V97"/>
    <mergeCell ref="V92:V93"/>
    <mergeCell ref="T112:T117"/>
    <mergeCell ref="T118:T127"/>
    <mergeCell ref="U98:U99"/>
    <mergeCell ref="T68:T79"/>
    <mergeCell ref="U76:U77"/>
    <mergeCell ref="U74:U75"/>
    <mergeCell ref="C94:C95"/>
    <mergeCell ref="D94:D95"/>
    <mergeCell ref="E94:E95"/>
    <mergeCell ref="C96:C97"/>
    <mergeCell ref="D96:D97"/>
    <mergeCell ref="E96:E97"/>
    <mergeCell ref="E82:E83"/>
    <mergeCell ref="U68:U69"/>
    <mergeCell ref="U70:U71"/>
    <mergeCell ref="U72:U73"/>
    <mergeCell ref="U78:U79"/>
    <mergeCell ref="T80:T91"/>
    <mergeCell ref="U80:U81"/>
    <mergeCell ref="D66:D67"/>
    <mergeCell ref="E66:E67"/>
    <mergeCell ref="T60:T63"/>
    <mergeCell ref="U60:U61"/>
    <mergeCell ref="C52:C53"/>
    <mergeCell ref="C54:C55"/>
    <mergeCell ref="D64:D65"/>
    <mergeCell ref="C60:C61"/>
    <mergeCell ref="D60:D61"/>
    <mergeCell ref="C62:C63"/>
    <mergeCell ref="D62:D63"/>
    <mergeCell ref="T64:T67"/>
    <mergeCell ref="E64:E65"/>
    <mergeCell ref="E60:E61"/>
    <mergeCell ref="E62:E63"/>
    <mergeCell ref="V60:V61"/>
    <mergeCell ref="V66:V67"/>
    <mergeCell ref="V64:V65"/>
    <mergeCell ref="V84:V85"/>
    <mergeCell ref="V86:V87"/>
    <mergeCell ref="V88:V89"/>
    <mergeCell ref="V80:V81"/>
    <mergeCell ref="V12:V13"/>
    <mergeCell ref="V40:V41"/>
    <mergeCell ref="V42:V43"/>
    <mergeCell ref="V44:V45"/>
    <mergeCell ref="V46:V47"/>
    <mergeCell ref="V52:V53"/>
    <mergeCell ref="V54:V55"/>
    <mergeCell ref="V56:V57"/>
    <mergeCell ref="V58:V59"/>
    <mergeCell ref="V22:V23"/>
    <mergeCell ref="V24:V25"/>
    <mergeCell ref="V68:V69"/>
    <mergeCell ref="V72:V73"/>
    <mergeCell ref="V70:V71"/>
    <mergeCell ref="V74:V75"/>
    <mergeCell ref="V76:V77"/>
    <mergeCell ref="V78:V79"/>
  </mergeCells>
  <printOptions horizontalCentered="1" verticalCentered="1"/>
  <pageMargins left="0" right="0" top="0" bottom="0.74803149606299213" header="0" footer="0"/>
  <pageSetup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6D98A-B520-4247-A53E-B57D99B2AB3B}">
  <dimension ref="A1:AJ1008"/>
  <sheetViews>
    <sheetView tabSelected="1" workbookViewId="0">
      <selection activeCell="G11" sqref="G11"/>
    </sheetView>
  </sheetViews>
  <sheetFormatPr baseColWidth="10" defaultRowHeight="15" x14ac:dyDescent="0.25"/>
  <cols>
    <col min="1" max="1" width="6.85546875" style="481" customWidth="1"/>
    <col min="2" max="2" width="12.28515625" style="481" customWidth="1"/>
    <col min="3" max="3" width="11.42578125" style="481"/>
    <col min="4" max="4" width="14.85546875" style="481" customWidth="1"/>
    <col min="5" max="5" width="26.140625" style="481" bestFit="1" customWidth="1"/>
    <col min="6" max="6" width="15.7109375" style="481" bestFit="1" customWidth="1"/>
    <col min="7" max="8" width="15.7109375" style="481" customWidth="1"/>
    <col min="9" max="9" width="15.85546875" style="481" customWidth="1"/>
    <col min="10" max="10" width="13.42578125" style="481" customWidth="1"/>
    <col min="11" max="12" width="14.7109375" style="481" customWidth="1"/>
    <col min="13" max="13" width="18.85546875" style="481" customWidth="1"/>
    <col min="14" max="14" width="20.7109375" style="481" customWidth="1"/>
    <col min="15" max="15" width="13.7109375" style="481" customWidth="1"/>
    <col min="16" max="16" width="17.85546875" style="481" customWidth="1"/>
    <col min="17" max="20" width="11.42578125" style="481" hidden="1" customWidth="1"/>
    <col min="21" max="21" width="15.140625" style="481" customWidth="1"/>
    <col min="22" max="22" width="15.5703125" style="481" customWidth="1"/>
    <col min="23" max="26" width="11.42578125" style="481" hidden="1" customWidth="1"/>
    <col min="27" max="27" width="16.140625" style="481" customWidth="1"/>
    <col min="28" max="28" width="15.42578125" style="481" customWidth="1"/>
    <col min="29" max="16384" width="11.42578125" style="481"/>
  </cols>
  <sheetData>
    <row r="1" spans="1:36" x14ac:dyDescent="0.25">
      <c r="A1" s="982"/>
      <c r="B1" s="983"/>
      <c r="C1" s="983"/>
      <c r="D1" s="983"/>
      <c r="E1" s="988" t="s">
        <v>0</v>
      </c>
      <c r="F1" s="989"/>
      <c r="G1" s="989"/>
      <c r="H1" s="989"/>
      <c r="I1" s="989"/>
      <c r="J1" s="989"/>
      <c r="K1" s="989"/>
      <c r="L1" s="989"/>
      <c r="M1" s="989"/>
      <c r="N1" s="989"/>
      <c r="O1" s="989"/>
      <c r="P1" s="989"/>
      <c r="Q1" s="989"/>
      <c r="R1" s="989"/>
      <c r="S1" s="989"/>
      <c r="T1" s="989"/>
      <c r="U1" s="989"/>
      <c r="V1" s="989"/>
      <c r="W1" s="989"/>
      <c r="X1" s="989"/>
      <c r="Y1" s="989"/>
      <c r="Z1" s="989"/>
      <c r="AA1" s="990"/>
      <c r="AB1" s="249"/>
      <c r="AC1" s="249"/>
      <c r="AD1" s="249"/>
      <c r="AE1" s="249"/>
      <c r="AF1" s="249"/>
      <c r="AG1" s="249"/>
      <c r="AH1" s="249"/>
      <c r="AI1" s="249"/>
      <c r="AJ1" s="249"/>
    </row>
    <row r="2" spans="1:36" x14ac:dyDescent="0.25">
      <c r="A2" s="984"/>
      <c r="B2" s="985"/>
      <c r="C2" s="985"/>
      <c r="D2" s="985"/>
      <c r="E2" s="991" t="s">
        <v>211</v>
      </c>
      <c r="F2" s="992"/>
      <c r="G2" s="992"/>
      <c r="H2" s="992"/>
      <c r="I2" s="992"/>
      <c r="J2" s="992"/>
      <c r="K2" s="992"/>
      <c r="L2" s="992"/>
      <c r="M2" s="992"/>
      <c r="N2" s="992"/>
      <c r="O2" s="992"/>
      <c r="P2" s="992"/>
      <c r="Q2" s="992"/>
      <c r="R2" s="992"/>
      <c r="S2" s="992"/>
      <c r="T2" s="992"/>
      <c r="U2" s="992"/>
      <c r="V2" s="992"/>
      <c r="W2" s="992"/>
      <c r="X2" s="992"/>
      <c r="Y2" s="992"/>
      <c r="Z2" s="992"/>
      <c r="AA2" s="993"/>
      <c r="AB2" s="249"/>
      <c r="AC2" s="249"/>
      <c r="AD2" s="249"/>
      <c r="AE2" s="249"/>
      <c r="AF2" s="249"/>
      <c r="AG2" s="249"/>
      <c r="AH2" s="249"/>
      <c r="AI2" s="249"/>
      <c r="AJ2" s="249"/>
    </row>
    <row r="3" spans="1:36" ht="15.75" thickBot="1" x14ac:dyDescent="0.3">
      <c r="A3" s="986"/>
      <c r="B3" s="987"/>
      <c r="C3" s="987"/>
      <c r="D3" s="987"/>
      <c r="E3" s="994" t="s">
        <v>2</v>
      </c>
      <c r="F3" s="995"/>
      <c r="G3" s="995"/>
      <c r="H3" s="995"/>
      <c r="I3" s="995"/>
      <c r="J3" s="995"/>
      <c r="K3" s="995"/>
      <c r="L3" s="995"/>
      <c r="M3" s="995"/>
      <c r="N3" s="995"/>
      <c r="O3" s="995"/>
      <c r="P3" s="995"/>
      <c r="Q3" s="995"/>
      <c r="R3" s="995"/>
      <c r="S3" s="995"/>
      <c r="T3" s="996"/>
      <c r="U3" s="997" t="s">
        <v>3</v>
      </c>
      <c r="V3" s="995"/>
      <c r="W3" s="995"/>
      <c r="X3" s="995"/>
      <c r="Y3" s="995"/>
      <c r="Z3" s="995"/>
      <c r="AA3" s="998"/>
      <c r="AB3" s="249"/>
      <c r="AC3" s="249"/>
      <c r="AD3" s="249"/>
      <c r="AE3" s="249"/>
      <c r="AF3" s="249"/>
      <c r="AG3" s="249"/>
      <c r="AH3" s="249"/>
      <c r="AI3" s="249"/>
      <c r="AJ3" s="249"/>
    </row>
    <row r="4" spans="1:36" x14ac:dyDescent="0.25">
      <c r="A4" s="999" t="s">
        <v>212</v>
      </c>
      <c r="B4" s="1000"/>
      <c r="C4" s="1000"/>
      <c r="D4" s="1001"/>
      <c r="E4" s="1002" t="s">
        <v>7</v>
      </c>
      <c r="F4" s="1003"/>
      <c r="G4" s="1003"/>
      <c r="H4" s="1003"/>
      <c r="I4" s="1003"/>
      <c r="J4" s="1003"/>
      <c r="K4" s="1003"/>
      <c r="L4" s="1003"/>
      <c r="M4" s="1003"/>
      <c r="N4" s="1003"/>
      <c r="O4" s="1003"/>
      <c r="P4" s="1003"/>
      <c r="Q4" s="1003"/>
      <c r="R4" s="1003"/>
      <c r="S4" s="1003"/>
      <c r="T4" s="1003"/>
      <c r="U4" s="1003"/>
      <c r="V4" s="1003"/>
      <c r="W4" s="1003"/>
      <c r="X4" s="1003"/>
      <c r="Y4" s="1003"/>
      <c r="Z4" s="1003"/>
      <c r="AA4" s="1004"/>
      <c r="AB4" s="249"/>
      <c r="AC4" s="249"/>
      <c r="AD4" s="249"/>
      <c r="AE4" s="249"/>
      <c r="AF4" s="249"/>
      <c r="AG4" s="249"/>
      <c r="AH4" s="249"/>
      <c r="AI4" s="249"/>
      <c r="AJ4" s="249"/>
    </row>
    <row r="5" spans="1:36" ht="15.75" thickBot="1" x14ac:dyDescent="0.3">
      <c r="A5" s="1014" t="s">
        <v>213</v>
      </c>
      <c r="B5" s="1015"/>
      <c r="C5" s="1015"/>
      <c r="D5" s="1016"/>
      <c r="E5" s="1017" t="s">
        <v>687</v>
      </c>
      <c r="F5" s="995"/>
      <c r="G5" s="995"/>
      <c r="H5" s="995"/>
      <c r="I5" s="995"/>
      <c r="J5" s="995"/>
      <c r="K5" s="995"/>
      <c r="L5" s="995"/>
      <c r="M5" s="995"/>
      <c r="N5" s="995"/>
      <c r="O5" s="995"/>
      <c r="P5" s="995"/>
      <c r="Q5" s="995"/>
      <c r="R5" s="995"/>
      <c r="S5" s="995"/>
      <c r="T5" s="995"/>
      <c r="U5" s="995"/>
      <c r="V5" s="995"/>
      <c r="W5" s="995"/>
      <c r="X5" s="995"/>
      <c r="Y5" s="995"/>
      <c r="Z5" s="995"/>
      <c r="AA5" s="998"/>
      <c r="AB5" s="249"/>
      <c r="AC5" s="249"/>
      <c r="AD5" s="249"/>
      <c r="AE5" s="249"/>
      <c r="AF5" s="249"/>
      <c r="AG5" s="249"/>
      <c r="AH5" s="249"/>
      <c r="AI5" s="249"/>
      <c r="AJ5" s="249"/>
    </row>
    <row r="6" spans="1:36" ht="15.75" customHeight="1" thickBot="1" x14ac:dyDescent="0.3">
      <c r="A6" s="1018" t="s">
        <v>214</v>
      </c>
      <c r="B6" s="1020" t="s">
        <v>215</v>
      </c>
      <c r="C6" s="1020" t="s">
        <v>216</v>
      </c>
      <c r="D6" s="1020" t="s">
        <v>217</v>
      </c>
      <c r="E6" s="1020" t="s">
        <v>218</v>
      </c>
      <c r="F6" s="1022" t="s">
        <v>219</v>
      </c>
      <c r="G6" s="1023"/>
      <c r="H6" s="1024"/>
      <c r="I6" s="1024"/>
      <c r="J6" s="1025"/>
      <c r="K6" s="1009" t="s">
        <v>220</v>
      </c>
      <c r="L6" s="1026"/>
      <c r="M6" s="989"/>
      <c r="N6" s="989"/>
      <c r="O6" s="1027"/>
      <c r="P6" s="1009" t="s">
        <v>221</v>
      </c>
      <c r="Q6" s="989"/>
      <c r="R6" s="989"/>
      <c r="S6" s="989"/>
      <c r="T6" s="1027"/>
      <c r="U6" s="1009" t="s">
        <v>222</v>
      </c>
      <c r="V6" s="989"/>
      <c r="W6" s="989"/>
      <c r="X6" s="989"/>
      <c r="Y6" s="989"/>
      <c r="Z6" s="989"/>
      <c r="AA6" s="990"/>
      <c r="AB6" s="249"/>
      <c r="AC6" s="249"/>
      <c r="AD6" s="249"/>
      <c r="AE6" s="249"/>
      <c r="AF6" s="249"/>
      <c r="AG6" s="249"/>
      <c r="AH6" s="249"/>
      <c r="AI6" s="249"/>
      <c r="AJ6" s="249"/>
    </row>
    <row r="7" spans="1:36" ht="13.5" customHeight="1" x14ac:dyDescent="0.25">
      <c r="A7" s="1019"/>
      <c r="B7" s="1021"/>
      <c r="C7" s="1021"/>
      <c r="D7" s="1021"/>
      <c r="E7" s="1021"/>
      <c r="F7" s="482" t="s">
        <v>223</v>
      </c>
      <c r="G7" s="482" t="s">
        <v>675</v>
      </c>
      <c r="H7" s="482" t="s">
        <v>582</v>
      </c>
      <c r="I7" s="482" t="s">
        <v>225</v>
      </c>
      <c r="J7" s="482" t="s">
        <v>226</v>
      </c>
      <c r="K7" s="447" t="s">
        <v>223</v>
      </c>
      <c r="L7" s="447"/>
      <c r="M7" s="447" t="s">
        <v>582</v>
      </c>
      <c r="N7" s="447" t="s">
        <v>225</v>
      </c>
      <c r="O7" s="447" t="s">
        <v>226</v>
      </c>
      <c r="P7" s="248" t="s">
        <v>227</v>
      </c>
      <c r="Q7" s="248" t="s">
        <v>228</v>
      </c>
      <c r="R7" s="248" t="s">
        <v>229</v>
      </c>
      <c r="S7" s="248" t="s">
        <v>230</v>
      </c>
      <c r="T7" s="248" t="s">
        <v>231</v>
      </c>
      <c r="U7" s="248" t="s">
        <v>232</v>
      </c>
      <c r="V7" s="248" t="s">
        <v>233</v>
      </c>
      <c r="W7" s="248" t="s">
        <v>234</v>
      </c>
      <c r="X7" s="248" t="s">
        <v>235</v>
      </c>
      <c r="Y7" s="248" t="s">
        <v>236</v>
      </c>
      <c r="Z7" s="134" t="s">
        <v>237</v>
      </c>
      <c r="AA7" s="247" t="s">
        <v>238</v>
      </c>
      <c r="AB7" s="249"/>
      <c r="AC7" s="249"/>
      <c r="AD7" s="249"/>
      <c r="AE7" s="249"/>
      <c r="AF7" s="249"/>
      <c r="AG7" s="249"/>
      <c r="AH7" s="249"/>
      <c r="AI7" s="249"/>
      <c r="AJ7" s="249"/>
    </row>
    <row r="8" spans="1:36" ht="24" x14ac:dyDescent="0.25">
      <c r="A8" s="1010">
        <v>1</v>
      </c>
      <c r="B8" s="1013" t="s">
        <v>373</v>
      </c>
      <c r="C8" s="1010" t="s">
        <v>374</v>
      </c>
      <c r="D8" s="246" t="s">
        <v>239</v>
      </c>
      <c r="E8" s="245">
        <v>10</v>
      </c>
      <c r="F8" s="245">
        <v>10</v>
      </c>
      <c r="G8" s="446">
        <v>10</v>
      </c>
      <c r="H8" s="245">
        <v>10</v>
      </c>
      <c r="I8" s="244"/>
      <c r="J8" s="244"/>
      <c r="K8" s="243">
        <v>1</v>
      </c>
      <c r="L8" s="446">
        <v>1</v>
      </c>
      <c r="M8" s="483">
        <v>9</v>
      </c>
      <c r="N8" s="243"/>
      <c r="O8" s="243"/>
      <c r="P8" s="1005" t="s">
        <v>407</v>
      </c>
      <c r="Q8" s="1005" t="s">
        <v>408</v>
      </c>
      <c r="R8" s="1005" t="s">
        <v>409</v>
      </c>
      <c r="S8" s="1005" t="s">
        <v>375</v>
      </c>
      <c r="T8" s="1005" t="s">
        <v>410</v>
      </c>
      <c r="U8" s="1005" t="s">
        <v>376</v>
      </c>
      <c r="V8" s="1005" t="s">
        <v>376</v>
      </c>
      <c r="W8" s="1005" t="s">
        <v>377</v>
      </c>
      <c r="X8" s="1005" t="s">
        <v>376</v>
      </c>
      <c r="Y8" s="1005" t="s">
        <v>378</v>
      </c>
      <c r="Z8" s="1005" t="s">
        <v>379</v>
      </c>
      <c r="AA8" s="1008">
        <v>68312</v>
      </c>
      <c r="AB8" s="242">
        <v>615865</v>
      </c>
      <c r="AC8" s="249"/>
      <c r="AD8" s="249"/>
      <c r="AE8" s="249"/>
      <c r="AF8" s="249"/>
      <c r="AG8" s="249"/>
      <c r="AH8" s="249"/>
      <c r="AI8" s="249"/>
      <c r="AJ8" s="249"/>
    </row>
    <row r="9" spans="1:36" ht="24" x14ac:dyDescent="0.25">
      <c r="A9" s="1011"/>
      <c r="B9" s="1011"/>
      <c r="C9" s="1011"/>
      <c r="D9" s="246" t="s">
        <v>240</v>
      </c>
      <c r="E9" s="245">
        <f>+E13/3</f>
        <v>81054000</v>
      </c>
      <c r="F9" s="245">
        <f>+F13/3</f>
        <v>81054000</v>
      </c>
      <c r="G9" s="208">
        <v>81054000</v>
      </c>
      <c r="H9" s="241">
        <f>+H13/3</f>
        <v>79521000</v>
      </c>
      <c r="I9" s="244"/>
      <c r="J9" s="244"/>
      <c r="K9" s="208">
        <v>4719000</v>
      </c>
      <c r="L9" s="208">
        <v>4719000</v>
      </c>
      <c r="M9" s="208">
        <v>48011000</v>
      </c>
      <c r="N9" s="241"/>
      <c r="O9" s="241"/>
      <c r="P9" s="1006"/>
      <c r="Q9" s="1006"/>
      <c r="R9" s="1006"/>
      <c r="S9" s="1006"/>
      <c r="T9" s="1006"/>
      <c r="U9" s="1006"/>
      <c r="V9" s="1006"/>
      <c r="W9" s="1006"/>
      <c r="X9" s="1006"/>
      <c r="Y9" s="1006"/>
      <c r="Z9" s="1006"/>
      <c r="AA9" s="1006"/>
      <c r="AB9" s="240"/>
      <c r="AC9" s="249"/>
      <c r="AD9" s="249"/>
      <c r="AE9" s="249"/>
      <c r="AF9" s="249"/>
      <c r="AG9" s="249"/>
      <c r="AH9" s="249"/>
      <c r="AI9" s="249"/>
      <c r="AJ9" s="249"/>
    </row>
    <row r="10" spans="1:36" ht="24" x14ac:dyDescent="0.25">
      <c r="A10" s="1011"/>
      <c r="B10" s="1011"/>
      <c r="C10" s="1011"/>
      <c r="D10" s="246" t="s">
        <v>685</v>
      </c>
      <c r="E10" s="245">
        <v>10</v>
      </c>
      <c r="F10" s="245">
        <v>10</v>
      </c>
      <c r="G10" s="243">
        <v>10</v>
      </c>
      <c r="H10" s="245">
        <v>30</v>
      </c>
      <c r="I10" s="239"/>
      <c r="J10" s="239"/>
      <c r="K10" s="243">
        <v>5</v>
      </c>
      <c r="L10" s="243">
        <v>5</v>
      </c>
      <c r="M10" s="195">
        <v>30</v>
      </c>
      <c r="N10" s="243"/>
      <c r="O10" s="243"/>
      <c r="P10" s="1006"/>
      <c r="Q10" s="1006"/>
      <c r="R10" s="1006"/>
      <c r="S10" s="1006"/>
      <c r="T10" s="1006"/>
      <c r="U10" s="1006"/>
      <c r="V10" s="1006"/>
      <c r="W10" s="1006"/>
      <c r="X10" s="1006"/>
      <c r="Y10" s="1006"/>
      <c r="Z10" s="1006"/>
      <c r="AA10" s="1006"/>
      <c r="AB10" s="240"/>
      <c r="AC10" s="249"/>
      <c r="AD10" s="249"/>
      <c r="AE10" s="249"/>
      <c r="AF10" s="249"/>
      <c r="AG10" s="249"/>
      <c r="AH10" s="249"/>
      <c r="AI10" s="249"/>
      <c r="AJ10" s="249"/>
    </row>
    <row r="11" spans="1:36" ht="21" customHeight="1" x14ac:dyDescent="0.25">
      <c r="A11" s="1011"/>
      <c r="B11" s="1011"/>
      <c r="C11" s="1012"/>
      <c r="D11" s="246" t="s">
        <v>242</v>
      </c>
      <c r="E11" s="241">
        <f>+E15/3</f>
        <v>110873316.66666667</v>
      </c>
      <c r="F11" s="241">
        <f>+F15/3</f>
        <v>110873316.66666667</v>
      </c>
      <c r="G11" s="172">
        <v>110873316.66666667</v>
      </c>
      <c r="H11" s="483">
        <v>332619850</v>
      </c>
      <c r="I11" s="244"/>
      <c r="J11" s="244"/>
      <c r="K11" s="172">
        <v>192380880</v>
      </c>
      <c r="L11" s="172">
        <v>192380880</v>
      </c>
      <c r="M11" s="172">
        <v>249539495</v>
      </c>
      <c r="N11" s="241"/>
      <c r="O11" s="241"/>
      <c r="P11" s="1007"/>
      <c r="Q11" s="1007"/>
      <c r="R11" s="1007"/>
      <c r="S11" s="1007"/>
      <c r="T11" s="1007"/>
      <c r="U11" s="1007"/>
      <c r="V11" s="1007"/>
      <c r="W11" s="1007"/>
      <c r="X11" s="1007"/>
      <c r="Y11" s="1007"/>
      <c r="Z11" s="1007"/>
      <c r="AA11" s="1007"/>
      <c r="AB11" s="240"/>
      <c r="AC11" s="249"/>
      <c r="AD11" s="249"/>
      <c r="AE11" s="249"/>
      <c r="AF11" s="249"/>
      <c r="AG11" s="249"/>
      <c r="AH11" s="249"/>
      <c r="AI11" s="249"/>
      <c r="AJ11" s="249"/>
    </row>
    <row r="12" spans="1:36" ht="24" x14ac:dyDescent="0.25">
      <c r="A12" s="1011"/>
      <c r="B12" s="1011"/>
      <c r="C12" s="1013" t="s">
        <v>246</v>
      </c>
      <c r="D12" s="238" t="s">
        <v>239</v>
      </c>
      <c r="E12" s="484">
        <v>30</v>
      </c>
      <c r="F12" s="484">
        <v>30</v>
      </c>
      <c r="G12" s="484">
        <v>30</v>
      </c>
      <c r="H12" s="484">
        <v>30</v>
      </c>
      <c r="I12" s="237"/>
      <c r="J12" s="237"/>
      <c r="K12" s="484">
        <v>1</v>
      </c>
      <c r="L12" s="484">
        <v>1</v>
      </c>
      <c r="M12" s="484">
        <v>9</v>
      </c>
      <c r="N12" s="237"/>
      <c r="O12" s="234"/>
      <c r="P12" s="1033" t="s">
        <v>411</v>
      </c>
      <c r="Q12" s="1033" t="s">
        <v>412</v>
      </c>
      <c r="R12" s="1033" t="s">
        <v>413</v>
      </c>
      <c r="S12" s="1033" t="s">
        <v>414</v>
      </c>
      <c r="T12" s="1030" t="s">
        <v>410</v>
      </c>
      <c r="U12" s="1030" t="s">
        <v>376</v>
      </c>
      <c r="V12" s="1030" t="s">
        <v>376</v>
      </c>
      <c r="W12" s="1030" t="s">
        <v>377</v>
      </c>
      <c r="X12" s="1030" t="s">
        <v>376</v>
      </c>
      <c r="Y12" s="1030" t="s">
        <v>378</v>
      </c>
      <c r="Z12" s="1030" t="s">
        <v>379</v>
      </c>
      <c r="AA12" s="1029">
        <v>68312</v>
      </c>
      <c r="AB12" s="242">
        <v>1124688</v>
      </c>
      <c r="AC12" s="233">
        <v>374896</v>
      </c>
      <c r="AD12" s="249"/>
      <c r="AE12" s="249"/>
      <c r="AF12" s="249"/>
      <c r="AG12" s="249"/>
      <c r="AH12" s="249"/>
      <c r="AI12" s="249"/>
      <c r="AJ12" s="249"/>
    </row>
    <row r="13" spans="1:36" ht="24" x14ac:dyDescent="0.25">
      <c r="A13" s="1011"/>
      <c r="B13" s="1011"/>
      <c r="C13" s="1031"/>
      <c r="D13" s="238" t="s">
        <v>240</v>
      </c>
      <c r="E13" s="231">
        <v>243162000</v>
      </c>
      <c r="F13" s="231">
        <v>243162000</v>
      </c>
      <c r="G13" s="231">
        <v>243162000</v>
      </c>
      <c r="H13" s="231">
        <v>238563000</v>
      </c>
      <c r="I13" s="232"/>
      <c r="J13" s="232"/>
      <c r="K13" s="231">
        <v>4719000</v>
      </c>
      <c r="L13" s="231">
        <v>4719000</v>
      </c>
      <c r="M13" s="231">
        <v>48011000</v>
      </c>
      <c r="N13" s="232"/>
      <c r="O13" s="232"/>
      <c r="P13" s="1006"/>
      <c r="Q13" s="1006"/>
      <c r="R13" s="1006"/>
      <c r="S13" s="1006"/>
      <c r="T13" s="1006"/>
      <c r="U13" s="1006"/>
      <c r="V13" s="1006"/>
      <c r="W13" s="1006"/>
      <c r="X13" s="1006"/>
      <c r="Y13" s="1006"/>
      <c r="Z13" s="1006"/>
      <c r="AA13" s="1006"/>
      <c r="AB13" s="249"/>
      <c r="AC13" s="249"/>
      <c r="AD13" s="249"/>
      <c r="AE13" s="249"/>
      <c r="AF13" s="249"/>
      <c r="AG13" s="249"/>
      <c r="AH13" s="249"/>
      <c r="AI13" s="249"/>
      <c r="AJ13" s="249"/>
    </row>
    <row r="14" spans="1:36" ht="24" x14ac:dyDescent="0.25">
      <c r="A14" s="1011"/>
      <c r="B14" s="1011"/>
      <c r="C14" s="1031"/>
      <c r="D14" s="238" t="s">
        <v>241</v>
      </c>
      <c r="E14" s="235">
        <v>30</v>
      </c>
      <c r="F14" s="235">
        <v>30</v>
      </c>
      <c r="G14" s="235">
        <v>30</v>
      </c>
      <c r="H14" s="235">
        <v>30</v>
      </c>
      <c r="I14" s="237"/>
      <c r="J14" s="237"/>
      <c r="K14" s="235">
        <v>5</v>
      </c>
      <c r="L14" s="235">
        <v>5</v>
      </c>
      <c r="M14" s="235">
        <v>30</v>
      </c>
      <c r="N14" s="237"/>
      <c r="O14" s="234"/>
      <c r="P14" s="1006"/>
      <c r="Q14" s="1006"/>
      <c r="R14" s="1006"/>
      <c r="S14" s="1006"/>
      <c r="T14" s="1006"/>
      <c r="U14" s="1006"/>
      <c r="V14" s="1006"/>
      <c r="W14" s="1006"/>
      <c r="X14" s="1006"/>
      <c r="Y14" s="1006"/>
      <c r="Z14" s="1006"/>
      <c r="AA14" s="1006"/>
      <c r="AB14" s="249"/>
      <c r="AC14" s="249"/>
      <c r="AD14" s="249"/>
      <c r="AE14" s="249"/>
      <c r="AF14" s="249"/>
      <c r="AG14" s="249"/>
      <c r="AH14" s="249"/>
      <c r="AI14" s="249"/>
      <c r="AJ14" s="249"/>
    </row>
    <row r="15" spans="1:36" ht="24" x14ac:dyDescent="0.25">
      <c r="A15" s="1012"/>
      <c r="B15" s="1012"/>
      <c r="C15" s="1032"/>
      <c r="D15" s="238" t="s">
        <v>242</v>
      </c>
      <c r="E15" s="158">
        <v>332619950</v>
      </c>
      <c r="F15" s="158">
        <v>332619950</v>
      </c>
      <c r="G15" s="158">
        <v>332619950</v>
      </c>
      <c r="H15" s="158">
        <v>332619850</v>
      </c>
      <c r="I15" s="232"/>
      <c r="J15" s="232"/>
      <c r="K15" s="158">
        <v>192380880</v>
      </c>
      <c r="L15" s="158">
        <v>192380880</v>
      </c>
      <c r="M15" s="158">
        <v>249539495</v>
      </c>
      <c r="N15" s="231"/>
      <c r="O15" s="485"/>
      <c r="P15" s="1007"/>
      <c r="Q15" s="1007"/>
      <c r="R15" s="1007"/>
      <c r="S15" s="1007"/>
      <c r="T15" s="1007"/>
      <c r="U15" s="1007"/>
      <c r="V15" s="1007"/>
      <c r="W15" s="1007"/>
      <c r="X15" s="1007"/>
      <c r="Y15" s="1007"/>
      <c r="Z15" s="1007"/>
      <c r="AA15" s="1007"/>
      <c r="AB15" s="249"/>
      <c r="AC15" s="249"/>
      <c r="AD15" s="249"/>
      <c r="AE15" s="249"/>
      <c r="AF15" s="249"/>
      <c r="AG15" s="249"/>
      <c r="AH15" s="249"/>
      <c r="AI15" s="249"/>
      <c r="AJ15" s="249"/>
    </row>
    <row r="16" spans="1:36" ht="24" x14ac:dyDescent="0.25">
      <c r="A16" s="1010">
        <v>2</v>
      </c>
      <c r="B16" s="1013" t="s">
        <v>77</v>
      </c>
      <c r="C16" s="1010" t="s">
        <v>380</v>
      </c>
      <c r="D16" s="246" t="s">
        <v>239</v>
      </c>
      <c r="E16" s="230">
        <f>+E28/3</f>
        <v>4.2000000000000003E-2</v>
      </c>
      <c r="F16" s="230">
        <f>+F28/3</f>
        <v>4.2000000000000003E-2</v>
      </c>
      <c r="G16" s="230">
        <v>4.2000000000000003E-2</v>
      </c>
      <c r="H16" s="230">
        <v>4.7399999999999998E-2</v>
      </c>
      <c r="I16" s="241"/>
      <c r="J16" s="241"/>
      <c r="K16" s="230">
        <f>+K28/3</f>
        <v>2.0036666666666664E-2</v>
      </c>
      <c r="L16" s="230">
        <v>2.0036666666666664E-2</v>
      </c>
      <c r="M16" s="230">
        <v>3.8800000000000001E-2</v>
      </c>
      <c r="N16" s="229"/>
      <c r="O16" s="228"/>
      <c r="P16" s="1005" t="s">
        <v>381</v>
      </c>
      <c r="Q16" s="1005" t="s">
        <v>415</v>
      </c>
      <c r="R16" s="1005" t="s">
        <v>416</v>
      </c>
      <c r="S16" s="1005" t="s">
        <v>375</v>
      </c>
      <c r="T16" s="1005" t="s">
        <v>417</v>
      </c>
      <c r="U16" s="1005" t="s">
        <v>376</v>
      </c>
      <c r="V16" s="1005" t="s">
        <v>376</v>
      </c>
      <c r="W16" s="1005" t="s">
        <v>377</v>
      </c>
      <c r="X16" s="1005" t="s">
        <v>376</v>
      </c>
      <c r="Y16" s="1005" t="s">
        <v>378</v>
      </c>
      <c r="Z16" s="1005" t="s">
        <v>379</v>
      </c>
      <c r="AA16" s="1028">
        <v>2880497</v>
      </c>
      <c r="AB16" s="486">
        <v>3.88</v>
      </c>
      <c r="AC16" s="249"/>
      <c r="AD16" s="249"/>
      <c r="AE16" s="249"/>
      <c r="AF16" s="249"/>
      <c r="AG16" s="249"/>
      <c r="AH16" s="249"/>
      <c r="AI16" s="249"/>
      <c r="AJ16" s="249"/>
    </row>
    <row r="17" spans="1:36" ht="24" x14ac:dyDescent="0.25">
      <c r="A17" s="1011"/>
      <c r="B17" s="1011"/>
      <c r="C17" s="1011"/>
      <c r="D17" s="227" t="s">
        <v>240</v>
      </c>
      <c r="E17" s="245">
        <f>+E29/3</f>
        <v>731556000</v>
      </c>
      <c r="F17" s="245">
        <f>+F29/3</f>
        <v>731556000</v>
      </c>
      <c r="G17" s="245">
        <v>731556000</v>
      </c>
      <c r="H17" s="245">
        <v>1058749165</v>
      </c>
      <c r="I17" s="245"/>
      <c r="J17" s="245"/>
      <c r="K17" s="245">
        <f>+K29/3</f>
        <v>24285333.333333332</v>
      </c>
      <c r="L17" s="245">
        <v>24285333.333333332</v>
      </c>
      <c r="M17" s="245">
        <v>231223406</v>
      </c>
      <c r="N17" s="226"/>
      <c r="O17" s="225"/>
      <c r="P17" s="1006"/>
      <c r="Q17" s="1006"/>
      <c r="R17" s="1006"/>
      <c r="S17" s="1006"/>
      <c r="T17" s="1006"/>
      <c r="U17" s="1006"/>
      <c r="V17" s="1006"/>
      <c r="W17" s="1006"/>
      <c r="X17" s="1006"/>
      <c r="Y17" s="1006"/>
      <c r="Z17" s="1006"/>
      <c r="AA17" s="1006"/>
      <c r="AB17" s="249"/>
      <c r="AC17" s="249"/>
      <c r="AD17" s="249"/>
      <c r="AE17" s="249"/>
      <c r="AF17" s="249"/>
      <c r="AG17" s="249"/>
      <c r="AH17" s="249"/>
      <c r="AI17" s="249"/>
      <c r="AJ17" s="249"/>
    </row>
    <row r="18" spans="1:36" ht="24" x14ac:dyDescent="0.25">
      <c r="A18" s="1011"/>
      <c r="B18" s="1011"/>
      <c r="C18" s="1011"/>
      <c r="D18" s="227" t="s">
        <v>241</v>
      </c>
      <c r="E18" s="241">
        <v>0</v>
      </c>
      <c r="F18" s="241">
        <v>0</v>
      </c>
      <c r="G18" s="243">
        <v>0</v>
      </c>
      <c r="H18" s="487">
        <v>1.23E-2</v>
      </c>
      <c r="I18" s="241"/>
      <c r="J18" s="241"/>
      <c r="K18" s="243">
        <v>0</v>
      </c>
      <c r="L18" s="243">
        <v>0</v>
      </c>
      <c r="M18" s="243">
        <v>1.95</v>
      </c>
      <c r="N18" s="223"/>
      <c r="O18" s="228"/>
      <c r="P18" s="1006"/>
      <c r="Q18" s="1006"/>
      <c r="R18" s="1006"/>
      <c r="S18" s="1006"/>
      <c r="T18" s="1006"/>
      <c r="U18" s="1006"/>
      <c r="V18" s="1006"/>
      <c r="W18" s="1006"/>
      <c r="X18" s="1006"/>
      <c r="Y18" s="1006"/>
      <c r="Z18" s="1006"/>
      <c r="AA18" s="1006"/>
      <c r="AB18" s="249"/>
      <c r="AC18" s="249"/>
      <c r="AD18" s="249"/>
      <c r="AE18" s="249"/>
      <c r="AF18" s="249"/>
      <c r="AG18" s="249"/>
      <c r="AH18" s="249"/>
      <c r="AI18" s="249"/>
      <c r="AJ18" s="249"/>
    </row>
    <row r="19" spans="1:36" ht="24" x14ac:dyDescent="0.25">
      <c r="A19" s="1011"/>
      <c r="B19" s="1011"/>
      <c r="C19" s="1012"/>
      <c r="D19" s="222" t="s">
        <v>242</v>
      </c>
      <c r="E19" s="245">
        <f>+E31/3</f>
        <v>314785022.66666669</v>
      </c>
      <c r="F19" s="245">
        <f>+F31/3</f>
        <v>309318889.33333331</v>
      </c>
      <c r="G19" s="208">
        <v>309318889.33333331</v>
      </c>
      <c r="H19" s="241">
        <v>309318890</v>
      </c>
      <c r="I19" s="241"/>
      <c r="J19" s="241"/>
      <c r="K19" s="208">
        <f>+K31/3</f>
        <v>139675039.33333334</v>
      </c>
      <c r="L19" s="208">
        <v>139675039.33333334</v>
      </c>
      <c r="M19" s="245">
        <v>195095290</v>
      </c>
      <c r="N19" s="226"/>
      <c r="O19" s="221"/>
      <c r="P19" s="1007"/>
      <c r="Q19" s="1007"/>
      <c r="R19" s="1007"/>
      <c r="S19" s="1007"/>
      <c r="T19" s="1007"/>
      <c r="U19" s="1007"/>
      <c r="V19" s="1007"/>
      <c r="W19" s="1007"/>
      <c r="X19" s="1007"/>
      <c r="Y19" s="1007"/>
      <c r="Z19" s="1007"/>
      <c r="AA19" s="1007"/>
      <c r="AB19" s="486" t="s">
        <v>676</v>
      </c>
      <c r="AC19" s="249"/>
      <c r="AD19" s="249"/>
      <c r="AE19" s="249"/>
      <c r="AF19" s="249"/>
      <c r="AG19" s="249"/>
      <c r="AH19" s="249"/>
      <c r="AI19" s="249"/>
      <c r="AJ19" s="249"/>
    </row>
    <row r="20" spans="1:36" ht="24" x14ac:dyDescent="0.25">
      <c r="A20" s="1011"/>
      <c r="B20" s="1011"/>
      <c r="C20" s="1010" t="s">
        <v>382</v>
      </c>
      <c r="D20" s="246" t="s">
        <v>239</v>
      </c>
      <c r="E20" s="230">
        <v>4.2000000000000003E-2</v>
      </c>
      <c r="F20" s="230">
        <v>4.2000000000000003E-2</v>
      </c>
      <c r="G20" s="230">
        <v>4.2000000000000003E-2</v>
      </c>
      <c r="H20" s="230">
        <v>3.6900000000000002E-2</v>
      </c>
      <c r="I20" s="241"/>
      <c r="J20" s="241"/>
      <c r="K20" s="230">
        <v>2.0036666666666664E-2</v>
      </c>
      <c r="L20" s="230">
        <v>2.0036666666666664E-2</v>
      </c>
      <c r="M20" s="230">
        <v>3.0200000000000001E-2</v>
      </c>
      <c r="N20" s="229"/>
      <c r="O20" s="228"/>
      <c r="P20" s="1005" t="s">
        <v>418</v>
      </c>
      <c r="Q20" s="1005" t="s">
        <v>419</v>
      </c>
      <c r="R20" s="1005" t="s">
        <v>420</v>
      </c>
      <c r="S20" s="1005" t="s">
        <v>375</v>
      </c>
      <c r="T20" s="1005" t="s">
        <v>421</v>
      </c>
      <c r="U20" s="1005" t="s">
        <v>376</v>
      </c>
      <c r="V20" s="1005" t="s">
        <v>376</v>
      </c>
      <c r="W20" s="1005" t="s">
        <v>377</v>
      </c>
      <c r="X20" s="1005" t="s">
        <v>376</v>
      </c>
      <c r="Y20" s="1005" t="s">
        <v>378</v>
      </c>
      <c r="Z20" s="1005" t="s">
        <v>379</v>
      </c>
      <c r="AA20" s="1028">
        <v>1506259</v>
      </c>
      <c r="AB20" s="249"/>
      <c r="AC20" s="249"/>
      <c r="AD20" s="249"/>
      <c r="AE20" s="249"/>
      <c r="AF20" s="249"/>
      <c r="AG20" s="249"/>
      <c r="AH20" s="249"/>
      <c r="AI20" s="249"/>
      <c r="AJ20" s="249"/>
    </row>
    <row r="21" spans="1:36" ht="24" x14ac:dyDescent="0.25">
      <c r="A21" s="1011"/>
      <c r="B21" s="1011"/>
      <c r="C21" s="1011"/>
      <c r="D21" s="227" t="s">
        <v>240</v>
      </c>
      <c r="E21" s="245">
        <v>731556000</v>
      </c>
      <c r="F21" s="245">
        <v>731556000</v>
      </c>
      <c r="G21" s="245">
        <v>731556000</v>
      </c>
      <c r="H21" s="245">
        <v>825772084.79999995</v>
      </c>
      <c r="I21" s="245"/>
      <c r="J21" s="245"/>
      <c r="K21" s="245">
        <v>24285333.333333332</v>
      </c>
      <c r="L21" s="245">
        <v>24285333.333333332</v>
      </c>
      <c r="M21" s="245">
        <v>180342843.19999999</v>
      </c>
      <c r="N21" s="226"/>
      <c r="O21" s="225"/>
      <c r="P21" s="1006"/>
      <c r="Q21" s="1006"/>
      <c r="R21" s="1006"/>
      <c r="S21" s="1006"/>
      <c r="T21" s="1006"/>
      <c r="U21" s="1006"/>
      <c r="V21" s="1006"/>
      <c r="W21" s="1006"/>
      <c r="X21" s="1006"/>
      <c r="Y21" s="1006"/>
      <c r="Z21" s="1006"/>
      <c r="AA21" s="1006"/>
      <c r="AB21" s="249"/>
      <c r="AC21" s="249"/>
      <c r="AD21" s="249"/>
      <c r="AE21" s="249"/>
      <c r="AF21" s="249"/>
      <c r="AG21" s="249"/>
      <c r="AH21" s="249"/>
      <c r="AI21" s="249"/>
      <c r="AJ21" s="249"/>
    </row>
    <row r="22" spans="1:36" ht="24" x14ac:dyDescent="0.25">
      <c r="A22" s="1011"/>
      <c r="B22" s="1011"/>
      <c r="C22" s="1011"/>
      <c r="D22" s="227" t="s">
        <v>241</v>
      </c>
      <c r="E22" s="241">
        <v>0</v>
      </c>
      <c r="F22" s="241">
        <v>0</v>
      </c>
      <c r="G22" s="243">
        <v>0</v>
      </c>
      <c r="H22" s="487">
        <v>1.23E-2</v>
      </c>
      <c r="I22" s="241"/>
      <c r="J22" s="241"/>
      <c r="K22" s="243">
        <v>0</v>
      </c>
      <c r="L22" s="243">
        <v>0</v>
      </c>
      <c r="M22" s="243">
        <v>1.73</v>
      </c>
      <c r="N22" s="223"/>
      <c r="O22" s="228"/>
      <c r="P22" s="1006"/>
      <c r="Q22" s="1006"/>
      <c r="R22" s="1006"/>
      <c r="S22" s="1006"/>
      <c r="T22" s="1006"/>
      <c r="U22" s="1006"/>
      <c r="V22" s="1006"/>
      <c r="W22" s="1006"/>
      <c r="X22" s="1006"/>
      <c r="Y22" s="1006"/>
      <c r="Z22" s="1006"/>
      <c r="AA22" s="1006"/>
      <c r="AB22" s="249"/>
      <c r="AC22" s="249"/>
      <c r="AD22" s="249"/>
      <c r="AE22" s="249"/>
      <c r="AF22" s="249"/>
      <c r="AG22" s="249"/>
      <c r="AH22" s="249"/>
      <c r="AI22" s="249"/>
      <c r="AJ22" s="249"/>
    </row>
    <row r="23" spans="1:36" ht="24" x14ac:dyDescent="0.25">
      <c r="A23" s="1011"/>
      <c r="B23" s="1011"/>
      <c r="C23" s="1012"/>
      <c r="D23" s="222" t="s">
        <v>242</v>
      </c>
      <c r="E23" s="241">
        <v>314785022.66666669</v>
      </c>
      <c r="F23" s="241">
        <v>314785022.66666669</v>
      </c>
      <c r="G23" s="241">
        <v>314785022.66666669</v>
      </c>
      <c r="H23" s="241">
        <v>309318889</v>
      </c>
      <c r="I23" s="241"/>
      <c r="J23" s="241"/>
      <c r="K23" s="241">
        <v>139675039.33333334</v>
      </c>
      <c r="L23" s="241">
        <v>139675039.33333334</v>
      </c>
      <c r="M23" s="241">
        <v>250137994</v>
      </c>
      <c r="N23" s="226"/>
      <c r="O23" s="221"/>
      <c r="P23" s="1007"/>
      <c r="Q23" s="1007"/>
      <c r="R23" s="1007"/>
      <c r="S23" s="1007"/>
      <c r="T23" s="1007"/>
      <c r="U23" s="1007"/>
      <c r="V23" s="1007"/>
      <c r="W23" s="1007"/>
      <c r="X23" s="1007"/>
      <c r="Y23" s="1007"/>
      <c r="Z23" s="1007"/>
      <c r="AA23" s="1007"/>
      <c r="AB23" s="249"/>
      <c r="AC23" s="249"/>
      <c r="AD23" s="249"/>
      <c r="AE23" s="249"/>
      <c r="AF23" s="249"/>
      <c r="AG23" s="249"/>
      <c r="AH23" s="249"/>
      <c r="AI23" s="249"/>
      <c r="AJ23" s="249"/>
    </row>
    <row r="24" spans="1:36" ht="24" x14ac:dyDescent="0.25">
      <c r="A24" s="1011"/>
      <c r="B24" s="1011"/>
      <c r="C24" s="1010" t="s">
        <v>383</v>
      </c>
      <c r="D24" s="246" t="s">
        <v>239</v>
      </c>
      <c r="E24" s="230">
        <v>4.2000000000000003E-2</v>
      </c>
      <c r="F24" s="230">
        <v>4.2000000000000003E-2</v>
      </c>
      <c r="G24" s="230">
        <v>4.2000000000000003E-2</v>
      </c>
      <c r="H24" s="230">
        <v>5.7000000000000002E-3</v>
      </c>
      <c r="I24" s="241"/>
      <c r="J24" s="241"/>
      <c r="K24" s="230">
        <v>2.0036666666666664E-2</v>
      </c>
      <c r="L24" s="230">
        <v>2.0036666666666664E-2</v>
      </c>
      <c r="M24" s="230">
        <v>4.5999999999999999E-3</v>
      </c>
      <c r="N24" s="229"/>
      <c r="O24" s="228"/>
      <c r="P24" s="1005" t="s">
        <v>391</v>
      </c>
      <c r="Q24" s="1005" t="s">
        <v>422</v>
      </c>
      <c r="R24" s="1005" t="s">
        <v>423</v>
      </c>
      <c r="S24" s="1005" t="s">
        <v>375</v>
      </c>
      <c r="T24" s="1005" t="s">
        <v>424</v>
      </c>
      <c r="U24" s="1005" t="s">
        <v>376</v>
      </c>
      <c r="V24" s="1005" t="s">
        <v>376</v>
      </c>
      <c r="W24" s="1005" t="s">
        <v>377</v>
      </c>
      <c r="X24" s="1005" t="s">
        <v>376</v>
      </c>
      <c r="Y24" s="1005" t="s">
        <v>378</v>
      </c>
      <c r="Z24" s="1005" t="s">
        <v>384</v>
      </c>
      <c r="AA24" s="1028">
        <v>1189453</v>
      </c>
      <c r="AB24" s="249"/>
      <c r="AC24" s="249"/>
      <c r="AD24" s="249"/>
      <c r="AE24" s="249"/>
      <c r="AF24" s="249"/>
      <c r="AG24" s="249"/>
      <c r="AH24" s="249"/>
      <c r="AI24" s="249"/>
      <c r="AJ24" s="249"/>
    </row>
    <row r="25" spans="1:36" ht="24" x14ac:dyDescent="0.25">
      <c r="A25" s="1011"/>
      <c r="B25" s="1011"/>
      <c r="C25" s="1011"/>
      <c r="D25" s="227" t="s">
        <v>240</v>
      </c>
      <c r="E25" s="245">
        <v>731556000</v>
      </c>
      <c r="F25" s="245">
        <v>731556000</v>
      </c>
      <c r="G25" s="245">
        <v>731556000</v>
      </c>
      <c r="H25" s="245">
        <v>125634750</v>
      </c>
      <c r="I25" s="245"/>
      <c r="J25" s="245"/>
      <c r="K25" s="245">
        <v>24285333.333333332</v>
      </c>
      <c r="L25" s="245">
        <v>24285333.333333332</v>
      </c>
      <c r="M25" s="245">
        <v>27437750</v>
      </c>
      <c r="N25" s="226"/>
      <c r="O25" s="225"/>
      <c r="P25" s="1006"/>
      <c r="Q25" s="1006"/>
      <c r="R25" s="1006"/>
      <c r="S25" s="1006"/>
      <c r="T25" s="1006"/>
      <c r="U25" s="1006"/>
      <c r="V25" s="1006"/>
      <c r="W25" s="1006"/>
      <c r="X25" s="1006"/>
      <c r="Y25" s="1006"/>
      <c r="Z25" s="1006"/>
      <c r="AA25" s="1006"/>
      <c r="AB25" s="486" t="s">
        <v>677</v>
      </c>
      <c r="AC25" s="249"/>
      <c r="AD25" s="249"/>
      <c r="AE25" s="249"/>
      <c r="AF25" s="249"/>
      <c r="AG25" s="249"/>
      <c r="AH25" s="249"/>
      <c r="AI25" s="249"/>
      <c r="AJ25" s="249"/>
    </row>
    <row r="26" spans="1:36" ht="24" x14ac:dyDescent="0.25">
      <c r="A26" s="1011"/>
      <c r="B26" s="1011"/>
      <c r="C26" s="1011"/>
      <c r="D26" s="227" t="s">
        <v>241</v>
      </c>
      <c r="E26" s="241">
        <v>0</v>
      </c>
      <c r="F26" s="241">
        <v>0</v>
      </c>
      <c r="G26" s="243">
        <v>0</v>
      </c>
      <c r="H26" s="487">
        <v>1.23E-2</v>
      </c>
      <c r="I26" s="241"/>
      <c r="J26" s="241"/>
      <c r="K26" s="243">
        <v>0</v>
      </c>
      <c r="L26" s="243">
        <v>0</v>
      </c>
      <c r="M26" s="230">
        <v>1.7000000000000001E-4</v>
      </c>
      <c r="N26" s="223"/>
      <c r="O26" s="228"/>
      <c r="P26" s="1006"/>
      <c r="Q26" s="1006"/>
      <c r="R26" s="1006"/>
      <c r="S26" s="1006"/>
      <c r="T26" s="1006"/>
      <c r="U26" s="1006"/>
      <c r="V26" s="1006"/>
      <c r="W26" s="1006"/>
      <c r="X26" s="1006"/>
      <c r="Y26" s="1006"/>
      <c r="Z26" s="1006"/>
      <c r="AA26" s="1006"/>
      <c r="AB26" s="249"/>
      <c r="AC26" s="249"/>
      <c r="AD26" s="249"/>
      <c r="AE26" s="249"/>
      <c r="AF26" s="249"/>
      <c r="AG26" s="249"/>
      <c r="AH26" s="249"/>
      <c r="AI26" s="249"/>
      <c r="AJ26" s="249"/>
    </row>
    <row r="27" spans="1:36" ht="24" x14ac:dyDescent="0.25">
      <c r="A27" s="1011"/>
      <c r="B27" s="1011"/>
      <c r="C27" s="1012"/>
      <c r="D27" s="222" t="s">
        <v>242</v>
      </c>
      <c r="E27" s="241">
        <v>314785022.66666669</v>
      </c>
      <c r="F27" s="241">
        <v>314785022.66666669</v>
      </c>
      <c r="G27" s="243">
        <v>314785022.66666669</v>
      </c>
      <c r="H27" s="241">
        <v>309318889</v>
      </c>
      <c r="I27" s="241"/>
      <c r="J27" s="241"/>
      <c r="K27" s="243">
        <v>139675039.33333299</v>
      </c>
      <c r="L27" s="243">
        <v>139675039.33333299</v>
      </c>
      <c r="M27" s="245">
        <v>29682218</v>
      </c>
      <c r="N27" s="226"/>
      <c r="O27" s="221"/>
      <c r="P27" s="1007"/>
      <c r="Q27" s="1007"/>
      <c r="R27" s="1007"/>
      <c r="S27" s="1007"/>
      <c r="T27" s="1007"/>
      <c r="U27" s="1007"/>
      <c r="V27" s="1007"/>
      <c r="W27" s="1007"/>
      <c r="X27" s="1007"/>
      <c r="Y27" s="1007"/>
      <c r="Z27" s="1007"/>
      <c r="AA27" s="1007"/>
      <c r="AB27" s="249"/>
      <c r="AC27" s="249"/>
      <c r="AD27" s="249"/>
      <c r="AE27" s="249"/>
      <c r="AF27" s="249"/>
      <c r="AG27" s="249"/>
      <c r="AH27" s="249"/>
      <c r="AI27" s="249"/>
      <c r="AJ27" s="249"/>
    </row>
    <row r="28" spans="1:36" ht="24" x14ac:dyDescent="0.25">
      <c r="A28" s="1011"/>
      <c r="B28" s="1011"/>
      <c r="C28" s="1013" t="s">
        <v>248</v>
      </c>
      <c r="D28" s="238" t="s">
        <v>239</v>
      </c>
      <c r="E28" s="488">
        <v>0.126</v>
      </c>
      <c r="F28" s="488">
        <v>0.126</v>
      </c>
      <c r="G28" s="489">
        <v>0.126</v>
      </c>
      <c r="H28" s="488">
        <v>0.09</v>
      </c>
      <c r="I28" s="220"/>
      <c r="J28" s="220"/>
      <c r="K28" s="489">
        <v>6.0109999999999997E-2</v>
      </c>
      <c r="L28" s="489">
        <v>6.0109999999999997E-2</v>
      </c>
      <c r="M28" s="219">
        <v>7.3599999999999999E-2</v>
      </c>
      <c r="N28" s="218"/>
      <c r="O28" s="217"/>
      <c r="P28" s="1033" t="s">
        <v>385</v>
      </c>
      <c r="Q28" s="1033" t="s">
        <v>425</v>
      </c>
      <c r="R28" s="1033" t="s">
        <v>426</v>
      </c>
      <c r="S28" s="1030" t="s">
        <v>427</v>
      </c>
      <c r="T28" s="1030" t="s">
        <v>428</v>
      </c>
      <c r="U28" s="1030" t="s">
        <v>376</v>
      </c>
      <c r="V28" s="1030" t="s">
        <v>376</v>
      </c>
      <c r="W28" s="1030" t="s">
        <v>377</v>
      </c>
      <c r="X28" s="1030" t="s">
        <v>376</v>
      </c>
      <c r="Y28" s="1030" t="s">
        <v>378</v>
      </c>
      <c r="Z28" s="1030" t="s">
        <v>384</v>
      </c>
      <c r="AA28" s="1042">
        <v>5576209</v>
      </c>
      <c r="AB28" s="249"/>
      <c r="AC28" s="249"/>
      <c r="AD28" s="249"/>
      <c r="AE28" s="249"/>
      <c r="AF28" s="249"/>
      <c r="AG28" s="249"/>
      <c r="AH28" s="249"/>
      <c r="AI28" s="249"/>
      <c r="AJ28" s="249"/>
    </row>
    <row r="29" spans="1:36" ht="24" x14ac:dyDescent="0.25">
      <c r="A29" s="1011"/>
      <c r="B29" s="1011"/>
      <c r="C29" s="1011"/>
      <c r="D29" s="238" t="s">
        <v>240</v>
      </c>
      <c r="E29" s="231">
        <v>2194668000</v>
      </c>
      <c r="F29" s="231">
        <v>2194668000</v>
      </c>
      <c r="G29" s="231">
        <v>2194668000</v>
      </c>
      <c r="H29" s="231">
        <v>2010156000</v>
      </c>
      <c r="I29" s="237"/>
      <c r="J29" s="237"/>
      <c r="K29" s="231">
        <v>72856000</v>
      </c>
      <c r="L29" s="231">
        <v>72856000</v>
      </c>
      <c r="M29" s="231">
        <v>439004000</v>
      </c>
      <c r="N29" s="237"/>
      <c r="O29" s="216"/>
      <c r="P29" s="1034"/>
      <c r="Q29" s="1034"/>
      <c r="R29" s="1034"/>
      <c r="S29" s="1034"/>
      <c r="T29" s="1034"/>
      <c r="U29" s="1034"/>
      <c r="V29" s="1034"/>
      <c r="W29" s="1034"/>
      <c r="X29" s="1034"/>
      <c r="Y29" s="1034"/>
      <c r="Z29" s="1034"/>
      <c r="AA29" s="1034"/>
      <c r="AB29" s="233"/>
      <c r="AC29" s="249"/>
      <c r="AD29" s="249"/>
      <c r="AE29" s="249"/>
      <c r="AF29" s="249"/>
      <c r="AG29" s="249"/>
      <c r="AH29" s="249"/>
      <c r="AI29" s="249"/>
      <c r="AJ29" s="249"/>
    </row>
    <row r="30" spans="1:36" ht="24" x14ac:dyDescent="0.25">
      <c r="A30" s="1011"/>
      <c r="B30" s="1011"/>
      <c r="C30" s="1011"/>
      <c r="D30" s="238" t="s">
        <v>241</v>
      </c>
      <c r="E30" s="189">
        <v>0</v>
      </c>
      <c r="F30" s="189">
        <v>0</v>
      </c>
      <c r="G30" s="490">
        <v>0</v>
      </c>
      <c r="H30" s="189">
        <v>3.6999999999999998E-2</v>
      </c>
      <c r="I30" s="220"/>
      <c r="J30" s="220"/>
      <c r="K30" s="490">
        <v>0</v>
      </c>
      <c r="L30" s="490">
        <v>0</v>
      </c>
      <c r="M30" s="491">
        <v>3.6999999999999998E-2</v>
      </c>
      <c r="N30" s="220"/>
      <c r="O30" s="215"/>
      <c r="P30" s="1034"/>
      <c r="Q30" s="1034"/>
      <c r="R30" s="1034"/>
      <c r="S30" s="1034"/>
      <c r="T30" s="1034"/>
      <c r="U30" s="1034"/>
      <c r="V30" s="1034"/>
      <c r="W30" s="1034"/>
      <c r="X30" s="1034"/>
      <c r="Y30" s="1034"/>
      <c r="Z30" s="1034"/>
      <c r="AA30" s="1034"/>
      <c r="AB30" s="233"/>
      <c r="AC30" s="249"/>
      <c r="AD30" s="249"/>
      <c r="AE30" s="249"/>
      <c r="AF30" s="249"/>
      <c r="AG30" s="249"/>
      <c r="AH30" s="249"/>
      <c r="AI30" s="249"/>
      <c r="AJ30" s="249"/>
    </row>
    <row r="31" spans="1:36" ht="24" x14ac:dyDescent="0.25">
      <c r="A31" s="1012"/>
      <c r="B31" s="1012"/>
      <c r="C31" s="1012"/>
      <c r="D31" s="238" t="s">
        <v>242</v>
      </c>
      <c r="E31" s="231">
        <v>944355068</v>
      </c>
      <c r="F31" s="231">
        <v>927956668</v>
      </c>
      <c r="G31" s="231">
        <v>927956668</v>
      </c>
      <c r="H31" s="231">
        <v>927956668</v>
      </c>
      <c r="I31" s="237"/>
      <c r="J31" s="237"/>
      <c r="K31" s="231">
        <v>419025118</v>
      </c>
      <c r="L31" s="231">
        <v>419025118</v>
      </c>
      <c r="M31" s="231">
        <v>474915502</v>
      </c>
      <c r="N31" s="231"/>
      <c r="O31" s="216"/>
      <c r="P31" s="1035"/>
      <c r="Q31" s="1035"/>
      <c r="R31" s="1035"/>
      <c r="S31" s="1035"/>
      <c r="T31" s="1035"/>
      <c r="U31" s="1035"/>
      <c r="V31" s="1035"/>
      <c r="W31" s="1035"/>
      <c r="X31" s="1035"/>
      <c r="Y31" s="1035"/>
      <c r="Z31" s="1035"/>
      <c r="AA31" s="1035"/>
      <c r="AB31" s="249"/>
      <c r="AC31" s="249"/>
      <c r="AD31" s="249"/>
      <c r="AE31" s="249"/>
      <c r="AF31" s="249"/>
      <c r="AG31" s="249"/>
      <c r="AH31" s="249"/>
      <c r="AI31" s="249"/>
      <c r="AJ31" s="249"/>
    </row>
    <row r="32" spans="1:36" ht="22.5" customHeight="1" x14ac:dyDescent="0.25">
      <c r="A32" s="1010">
        <v>3</v>
      </c>
      <c r="B32" s="1013" t="s">
        <v>94</v>
      </c>
      <c r="C32" s="1047" t="s">
        <v>429</v>
      </c>
      <c r="D32" s="214" t="s">
        <v>239</v>
      </c>
      <c r="E32" s="492">
        <f>+E88/13</f>
        <v>7.6923076923076927E-2</v>
      </c>
      <c r="F32" s="492">
        <f>+F88/13</f>
        <v>7.6923076923076927E-2</v>
      </c>
      <c r="G32" s="258">
        <v>7.6923076923076927E-2</v>
      </c>
      <c r="H32" s="492">
        <v>0.08</v>
      </c>
      <c r="I32" s="237"/>
      <c r="J32" s="237"/>
      <c r="K32" s="231"/>
      <c r="L32" s="258"/>
      <c r="M32" s="258"/>
      <c r="N32" s="258"/>
      <c r="O32" s="269"/>
      <c r="P32" s="1050"/>
      <c r="Q32" s="1050"/>
      <c r="R32" s="1050"/>
      <c r="S32" s="1053"/>
      <c r="T32" s="1036"/>
      <c r="U32" s="1036"/>
      <c r="V32" s="1036"/>
      <c r="W32" s="1036"/>
      <c r="X32" s="1036"/>
      <c r="Y32" s="1036"/>
      <c r="Z32" s="1036"/>
      <c r="AA32" s="1039"/>
      <c r="AB32" s="249"/>
      <c r="AC32" s="249"/>
      <c r="AD32" s="249"/>
      <c r="AE32" s="249"/>
      <c r="AF32" s="249"/>
      <c r="AG32" s="249"/>
      <c r="AH32" s="249"/>
      <c r="AI32" s="249"/>
      <c r="AJ32" s="249"/>
    </row>
    <row r="33" spans="1:36" x14ac:dyDescent="0.25">
      <c r="A33" s="1043"/>
      <c r="B33" s="1045"/>
      <c r="C33" s="1048"/>
      <c r="D33" s="214" t="s">
        <v>240</v>
      </c>
      <c r="E33" s="273">
        <f>+E89/13</f>
        <v>37103615.384615384</v>
      </c>
      <c r="F33" s="273">
        <f>+F89/13</f>
        <v>37103615.384615384</v>
      </c>
      <c r="G33" s="258">
        <v>37103615.384615384</v>
      </c>
      <c r="H33" s="273">
        <v>34238384.619999997</v>
      </c>
      <c r="I33" s="237"/>
      <c r="J33" s="237"/>
      <c r="K33" s="231"/>
      <c r="L33" s="258"/>
      <c r="M33" s="258"/>
      <c r="N33" s="258"/>
      <c r="O33" s="269"/>
      <c r="P33" s="1051"/>
      <c r="Q33" s="1051"/>
      <c r="R33" s="1051"/>
      <c r="S33" s="1053"/>
      <c r="T33" s="1037"/>
      <c r="U33" s="1037"/>
      <c r="V33" s="1037"/>
      <c r="W33" s="1037"/>
      <c r="X33" s="1037"/>
      <c r="Y33" s="1037"/>
      <c r="Z33" s="1037"/>
      <c r="AA33" s="1040"/>
      <c r="AB33" s="249"/>
      <c r="AC33" s="249"/>
      <c r="AD33" s="249"/>
      <c r="AE33" s="249"/>
      <c r="AF33" s="249"/>
      <c r="AG33" s="249"/>
      <c r="AH33" s="249"/>
      <c r="AI33" s="249"/>
      <c r="AJ33" s="249"/>
    </row>
    <row r="34" spans="1:36" x14ac:dyDescent="0.25">
      <c r="A34" s="1043"/>
      <c r="B34" s="1045"/>
      <c r="C34" s="1048"/>
      <c r="D34" s="214" t="s">
        <v>241</v>
      </c>
      <c r="E34" s="258"/>
      <c r="F34" s="258"/>
      <c r="G34" s="258"/>
      <c r="H34" s="492"/>
      <c r="I34" s="237"/>
      <c r="J34" s="237"/>
      <c r="K34" s="231"/>
      <c r="L34" s="258"/>
      <c r="M34" s="258"/>
      <c r="N34" s="258"/>
      <c r="O34" s="269"/>
      <c r="P34" s="1051"/>
      <c r="Q34" s="1051"/>
      <c r="R34" s="1051"/>
      <c r="S34" s="1053"/>
      <c r="T34" s="1037"/>
      <c r="U34" s="1037"/>
      <c r="V34" s="1037"/>
      <c r="W34" s="1037"/>
      <c r="X34" s="1037"/>
      <c r="Y34" s="1037"/>
      <c r="Z34" s="1037"/>
      <c r="AA34" s="1040"/>
      <c r="AB34" s="249"/>
      <c r="AC34" s="249"/>
      <c r="AD34" s="249"/>
      <c r="AE34" s="249"/>
      <c r="AF34" s="249"/>
      <c r="AG34" s="249"/>
      <c r="AH34" s="249"/>
      <c r="AI34" s="249"/>
      <c r="AJ34" s="249"/>
    </row>
    <row r="35" spans="1:36" ht="33.75" customHeight="1" x14ac:dyDescent="0.25">
      <c r="A35" s="1043"/>
      <c r="B35" s="1045"/>
      <c r="C35" s="1049"/>
      <c r="D35" s="214" t="s">
        <v>242</v>
      </c>
      <c r="E35" s="258"/>
      <c r="F35" s="258"/>
      <c r="G35" s="258"/>
      <c r="H35" s="273"/>
      <c r="I35" s="237"/>
      <c r="J35" s="237"/>
      <c r="K35" s="231"/>
      <c r="L35" s="258"/>
      <c r="M35" s="258"/>
      <c r="N35" s="258"/>
      <c r="O35" s="269"/>
      <c r="P35" s="1052"/>
      <c r="Q35" s="1052"/>
      <c r="R35" s="1052"/>
      <c r="S35" s="1053"/>
      <c r="T35" s="1038"/>
      <c r="U35" s="1038"/>
      <c r="V35" s="1038"/>
      <c r="W35" s="1038"/>
      <c r="X35" s="1038"/>
      <c r="Y35" s="1038"/>
      <c r="Z35" s="1038"/>
      <c r="AA35" s="1041"/>
      <c r="AB35" s="249"/>
      <c r="AC35" s="249"/>
      <c r="AD35" s="249"/>
      <c r="AE35" s="249"/>
      <c r="AF35" s="249"/>
      <c r="AG35" s="249"/>
      <c r="AH35" s="249"/>
      <c r="AI35" s="249"/>
      <c r="AJ35" s="249"/>
    </row>
    <row r="36" spans="1:36" ht="22.5" customHeight="1" x14ac:dyDescent="0.25">
      <c r="A36" s="1043"/>
      <c r="B36" s="1045"/>
      <c r="C36" s="1047" t="s">
        <v>430</v>
      </c>
      <c r="D36" s="214" t="s">
        <v>239</v>
      </c>
      <c r="E36" s="492">
        <v>7.6923076923076927E-2</v>
      </c>
      <c r="F36" s="492">
        <v>7.6923076923076927E-2</v>
      </c>
      <c r="G36" s="258">
        <v>7.6923076923076927E-2</v>
      </c>
      <c r="H36" s="492">
        <v>0.08</v>
      </c>
      <c r="I36" s="237"/>
      <c r="J36" s="237"/>
      <c r="K36" s="231"/>
      <c r="L36" s="258"/>
      <c r="M36" s="258"/>
      <c r="N36" s="258"/>
      <c r="O36" s="269"/>
      <c r="P36" s="1050"/>
      <c r="Q36" s="1050"/>
      <c r="R36" s="1050"/>
      <c r="S36" s="1053"/>
      <c r="T36" s="1036"/>
      <c r="U36" s="1036"/>
      <c r="V36" s="1036"/>
      <c r="W36" s="1036"/>
      <c r="X36" s="1036"/>
      <c r="Y36" s="1036"/>
      <c r="Z36" s="1036"/>
      <c r="AA36" s="1039"/>
      <c r="AB36" s="249"/>
      <c r="AC36" s="249"/>
      <c r="AD36" s="249"/>
      <c r="AE36" s="249"/>
      <c r="AF36" s="249"/>
      <c r="AG36" s="249"/>
      <c r="AH36" s="249"/>
      <c r="AI36" s="249"/>
      <c r="AJ36" s="249"/>
    </row>
    <row r="37" spans="1:36" x14ac:dyDescent="0.25">
      <c r="A37" s="1043"/>
      <c r="B37" s="1045"/>
      <c r="C37" s="1048"/>
      <c r="D37" s="214" t="s">
        <v>240</v>
      </c>
      <c r="E37" s="273">
        <v>37103615.384615384</v>
      </c>
      <c r="F37" s="273">
        <v>37103615.384615384</v>
      </c>
      <c r="G37" s="258">
        <v>37103615.384615384</v>
      </c>
      <c r="H37" s="273">
        <v>34238384.619999997</v>
      </c>
      <c r="I37" s="237"/>
      <c r="J37" s="237"/>
      <c r="K37" s="231"/>
      <c r="L37" s="258"/>
      <c r="M37" s="258"/>
      <c r="N37" s="258"/>
      <c r="O37" s="269"/>
      <c r="P37" s="1051"/>
      <c r="Q37" s="1051"/>
      <c r="R37" s="1051"/>
      <c r="S37" s="1053"/>
      <c r="T37" s="1037"/>
      <c r="U37" s="1037"/>
      <c r="V37" s="1037"/>
      <c r="W37" s="1037"/>
      <c r="X37" s="1037"/>
      <c r="Y37" s="1037"/>
      <c r="Z37" s="1037"/>
      <c r="AA37" s="1040"/>
      <c r="AB37" s="249"/>
      <c r="AC37" s="249"/>
      <c r="AD37" s="249"/>
      <c r="AE37" s="249"/>
      <c r="AF37" s="249"/>
      <c r="AG37" s="249"/>
      <c r="AH37" s="249"/>
      <c r="AI37" s="249"/>
      <c r="AJ37" s="249"/>
    </row>
    <row r="38" spans="1:36" x14ac:dyDescent="0.25">
      <c r="A38" s="1043"/>
      <c r="B38" s="1045"/>
      <c r="C38" s="1048"/>
      <c r="D38" s="214" t="s">
        <v>241</v>
      </c>
      <c r="E38" s="258"/>
      <c r="F38" s="258"/>
      <c r="G38" s="258"/>
      <c r="H38" s="492"/>
      <c r="I38" s="237"/>
      <c r="J38" s="237"/>
      <c r="K38" s="231"/>
      <c r="L38" s="258"/>
      <c r="M38" s="258"/>
      <c r="N38" s="258"/>
      <c r="O38" s="269"/>
      <c r="P38" s="1051"/>
      <c r="Q38" s="1051"/>
      <c r="R38" s="1051"/>
      <c r="S38" s="1053"/>
      <c r="T38" s="1037"/>
      <c r="U38" s="1037"/>
      <c r="V38" s="1037"/>
      <c r="W38" s="1037"/>
      <c r="X38" s="1037"/>
      <c r="Y38" s="1037"/>
      <c r="Z38" s="1037"/>
      <c r="AA38" s="1040"/>
      <c r="AB38" s="249"/>
      <c r="AC38" s="249"/>
      <c r="AD38" s="249"/>
      <c r="AE38" s="249"/>
      <c r="AF38" s="249"/>
      <c r="AG38" s="249"/>
      <c r="AH38" s="249"/>
      <c r="AI38" s="249"/>
      <c r="AJ38" s="249"/>
    </row>
    <row r="39" spans="1:36" ht="22.5" x14ac:dyDescent="0.25">
      <c r="A39" s="1043"/>
      <c r="B39" s="1045"/>
      <c r="C39" s="1049"/>
      <c r="D39" s="214" t="s">
        <v>242</v>
      </c>
      <c r="E39" s="258"/>
      <c r="F39" s="258"/>
      <c r="G39" s="258"/>
      <c r="H39" s="273"/>
      <c r="I39" s="237"/>
      <c r="J39" s="237"/>
      <c r="K39" s="231"/>
      <c r="L39" s="258"/>
      <c r="M39" s="258"/>
      <c r="N39" s="258"/>
      <c r="O39" s="269"/>
      <c r="P39" s="1052"/>
      <c r="Q39" s="1052"/>
      <c r="R39" s="1052"/>
      <c r="S39" s="1053"/>
      <c r="T39" s="1038"/>
      <c r="U39" s="1038"/>
      <c r="V39" s="1038"/>
      <c r="W39" s="1038"/>
      <c r="X39" s="1038"/>
      <c r="Y39" s="1038"/>
      <c r="Z39" s="1038"/>
      <c r="AA39" s="1041"/>
      <c r="AB39" s="249"/>
      <c r="AC39" s="249"/>
      <c r="AD39" s="249"/>
      <c r="AE39" s="249"/>
      <c r="AF39" s="249"/>
      <c r="AG39" s="249"/>
      <c r="AH39" s="249"/>
      <c r="AI39" s="249"/>
      <c r="AJ39" s="249"/>
    </row>
    <row r="40" spans="1:36" ht="22.5" customHeight="1" x14ac:dyDescent="0.25">
      <c r="A40" s="1043"/>
      <c r="B40" s="1045"/>
      <c r="C40" s="1047" t="s">
        <v>431</v>
      </c>
      <c r="D40" s="214" t="s">
        <v>239</v>
      </c>
      <c r="E40" s="492">
        <v>7.6923076923076927E-2</v>
      </c>
      <c r="F40" s="492">
        <v>7.6923076923076927E-2</v>
      </c>
      <c r="G40" s="258">
        <v>7.6923076923076927E-2</v>
      </c>
      <c r="H40" s="492">
        <v>0.08</v>
      </c>
      <c r="I40" s="237"/>
      <c r="J40" s="237"/>
      <c r="K40" s="231"/>
      <c r="L40" s="258"/>
      <c r="M40" s="258"/>
      <c r="N40" s="258"/>
      <c r="O40" s="269"/>
      <c r="P40" s="1050"/>
      <c r="Q40" s="1050"/>
      <c r="R40" s="1050"/>
      <c r="S40" s="1053"/>
      <c r="T40" s="1036"/>
      <c r="U40" s="1036"/>
      <c r="V40" s="1036"/>
      <c r="W40" s="1036"/>
      <c r="X40" s="1036"/>
      <c r="Y40" s="1036"/>
      <c r="Z40" s="1036"/>
      <c r="AA40" s="1039"/>
      <c r="AB40" s="249"/>
      <c r="AC40" s="249"/>
      <c r="AD40" s="249"/>
      <c r="AE40" s="249"/>
      <c r="AF40" s="249"/>
      <c r="AG40" s="249"/>
      <c r="AH40" s="249"/>
      <c r="AI40" s="249"/>
      <c r="AJ40" s="249"/>
    </row>
    <row r="41" spans="1:36" x14ac:dyDescent="0.25">
      <c r="A41" s="1043"/>
      <c r="B41" s="1045"/>
      <c r="C41" s="1048"/>
      <c r="D41" s="214" t="s">
        <v>240</v>
      </c>
      <c r="E41" s="273">
        <v>37103615.384615384</v>
      </c>
      <c r="F41" s="273">
        <v>37103615.384615384</v>
      </c>
      <c r="G41" s="258">
        <v>37103615.384615384</v>
      </c>
      <c r="H41" s="273">
        <v>34238384.619999997</v>
      </c>
      <c r="I41" s="237"/>
      <c r="J41" s="237"/>
      <c r="K41" s="231"/>
      <c r="L41" s="258"/>
      <c r="M41" s="258"/>
      <c r="N41" s="258"/>
      <c r="O41" s="269"/>
      <c r="P41" s="1051"/>
      <c r="Q41" s="1051"/>
      <c r="R41" s="1051"/>
      <c r="S41" s="1053"/>
      <c r="T41" s="1037"/>
      <c r="U41" s="1037"/>
      <c r="V41" s="1037"/>
      <c r="W41" s="1037"/>
      <c r="X41" s="1037"/>
      <c r="Y41" s="1037"/>
      <c r="Z41" s="1037"/>
      <c r="AA41" s="1040"/>
      <c r="AB41" s="249"/>
      <c r="AC41" s="249"/>
      <c r="AD41" s="249"/>
      <c r="AE41" s="249"/>
      <c r="AF41" s="249"/>
      <c r="AG41" s="249"/>
      <c r="AH41" s="249"/>
      <c r="AI41" s="249"/>
      <c r="AJ41" s="249"/>
    </row>
    <row r="42" spans="1:36" x14ac:dyDescent="0.25">
      <c r="A42" s="1043"/>
      <c r="B42" s="1045"/>
      <c r="C42" s="1048"/>
      <c r="D42" s="214" t="s">
        <v>241</v>
      </c>
      <c r="E42" s="258"/>
      <c r="F42" s="258"/>
      <c r="G42" s="258"/>
      <c r="H42" s="492"/>
      <c r="I42" s="237"/>
      <c r="J42" s="237"/>
      <c r="K42" s="231"/>
      <c r="L42" s="258"/>
      <c r="M42" s="258"/>
      <c r="N42" s="258"/>
      <c r="O42" s="269"/>
      <c r="P42" s="1051"/>
      <c r="Q42" s="1051"/>
      <c r="R42" s="1051"/>
      <c r="S42" s="1053"/>
      <c r="T42" s="1037"/>
      <c r="U42" s="1037"/>
      <c r="V42" s="1037"/>
      <c r="W42" s="1037"/>
      <c r="X42" s="1037"/>
      <c r="Y42" s="1037"/>
      <c r="Z42" s="1037"/>
      <c r="AA42" s="1040"/>
      <c r="AB42" s="249"/>
      <c r="AC42" s="249"/>
      <c r="AD42" s="249"/>
      <c r="AE42" s="249"/>
      <c r="AF42" s="249"/>
      <c r="AG42" s="249"/>
      <c r="AH42" s="249"/>
      <c r="AI42" s="249"/>
      <c r="AJ42" s="249"/>
    </row>
    <row r="43" spans="1:36" ht="22.5" x14ac:dyDescent="0.25">
      <c r="A43" s="1043"/>
      <c r="B43" s="1045"/>
      <c r="C43" s="1049"/>
      <c r="D43" s="214" t="s">
        <v>242</v>
      </c>
      <c r="E43" s="258"/>
      <c r="F43" s="258"/>
      <c r="G43" s="258"/>
      <c r="H43" s="273"/>
      <c r="I43" s="237"/>
      <c r="J43" s="237"/>
      <c r="K43" s="231"/>
      <c r="L43" s="258"/>
      <c r="M43" s="258"/>
      <c r="N43" s="258"/>
      <c r="O43" s="269"/>
      <c r="P43" s="1052"/>
      <c r="Q43" s="1052"/>
      <c r="R43" s="1052"/>
      <c r="S43" s="1053"/>
      <c r="T43" s="1038"/>
      <c r="U43" s="1038"/>
      <c r="V43" s="1038"/>
      <c r="W43" s="1038"/>
      <c r="X43" s="1038"/>
      <c r="Y43" s="1038"/>
      <c r="Z43" s="1038"/>
      <c r="AA43" s="1041"/>
      <c r="AB43" s="249"/>
      <c r="AC43" s="249"/>
      <c r="AD43" s="249"/>
      <c r="AE43" s="249"/>
      <c r="AF43" s="249"/>
      <c r="AG43" s="249"/>
      <c r="AH43" s="249"/>
      <c r="AI43" s="249"/>
      <c r="AJ43" s="249"/>
    </row>
    <row r="44" spans="1:36" ht="22.5" customHeight="1" x14ac:dyDescent="0.25">
      <c r="A44" s="1043"/>
      <c r="B44" s="1045"/>
      <c r="C44" s="1047" t="s">
        <v>432</v>
      </c>
      <c r="D44" s="214" t="s">
        <v>239</v>
      </c>
      <c r="E44" s="492">
        <v>7.6923076923076927E-2</v>
      </c>
      <c r="F44" s="492">
        <v>7.6923076923076927E-2</v>
      </c>
      <c r="G44" s="258">
        <v>7.6923076923076927E-2</v>
      </c>
      <c r="H44" s="492">
        <v>0.08</v>
      </c>
      <c r="I44" s="237"/>
      <c r="J44" s="237"/>
      <c r="K44" s="231"/>
      <c r="L44" s="258"/>
      <c r="M44" s="258"/>
      <c r="N44" s="258"/>
      <c r="O44" s="269"/>
      <c r="P44" s="1050"/>
      <c r="Q44" s="1050"/>
      <c r="R44" s="1050"/>
      <c r="S44" s="1053"/>
      <c r="T44" s="1036"/>
      <c r="U44" s="1036"/>
      <c r="V44" s="1036"/>
      <c r="W44" s="1036"/>
      <c r="X44" s="1036"/>
      <c r="Y44" s="1036"/>
      <c r="Z44" s="1036"/>
      <c r="AA44" s="1039"/>
      <c r="AB44" s="249"/>
      <c r="AC44" s="249"/>
      <c r="AD44" s="249"/>
      <c r="AE44" s="249"/>
      <c r="AF44" s="249"/>
      <c r="AG44" s="249"/>
      <c r="AH44" s="249"/>
      <c r="AI44" s="249"/>
      <c r="AJ44" s="249"/>
    </row>
    <row r="45" spans="1:36" x14ac:dyDescent="0.25">
      <c r="A45" s="1043"/>
      <c r="B45" s="1045"/>
      <c r="C45" s="1048"/>
      <c r="D45" s="214" t="s">
        <v>240</v>
      </c>
      <c r="E45" s="273">
        <v>37103615.384615384</v>
      </c>
      <c r="F45" s="273">
        <v>37103615.384615384</v>
      </c>
      <c r="G45" s="258">
        <v>37103615.384615384</v>
      </c>
      <c r="H45" s="273">
        <v>34238384.619999997</v>
      </c>
      <c r="I45" s="237"/>
      <c r="J45" s="237"/>
      <c r="K45" s="231"/>
      <c r="L45" s="258"/>
      <c r="M45" s="258"/>
      <c r="N45" s="258"/>
      <c r="O45" s="269"/>
      <c r="P45" s="1051"/>
      <c r="Q45" s="1051"/>
      <c r="R45" s="1051"/>
      <c r="S45" s="1053"/>
      <c r="T45" s="1037"/>
      <c r="U45" s="1037"/>
      <c r="V45" s="1037"/>
      <c r="W45" s="1037"/>
      <c r="X45" s="1037"/>
      <c r="Y45" s="1037"/>
      <c r="Z45" s="1037"/>
      <c r="AA45" s="1040"/>
      <c r="AB45" s="249"/>
      <c r="AC45" s="249"/>
      <c r="AD45" s="249"/>
      <c r="AE45" s="249"/>
      <c r="AF45" s="249"/>
      <c r="AG45" s="249"/>
      <c r="AH45" s="249"/>
      <c r="AI45" s="249"/>
      <c r="AJ45" s="249"/>
    </row>
    <row r="46" spans="1:36" x14ac:dyDescent="0.25">
      <c r="A46" s="1043"/>
      <c r="B46" s="1045"/>
      <c r="C46" s="1048"/>
      <c r="D46" s="214" t="s">
        <v>241</v>
      </c>
      <c r="E46" s="258"/>
      <c r="F46" s="258"/>
      <c r="G46" s="258"/>
      <c r="H46" s="492"/>
      <c r="I46" s="237"/>
      <c r="J46" s="237"/>
      <c r="K46" s="231"/>
      <c r="L46" s="258"/>
      <c r="M46" s="258"/>
      <c r="N46" s="258"/>
      <c r="O46" s="269"/>
      <c r="P46" s="1051"/>
      <c r="Q46" s="1051"/>
      <c r="R46" s="1051"/>
      <c r="S46" s="1053"/>
      <c r="T46" s="1037"/>
      <c r="U46" s="1037"/>
      <c r="V46" s="1037"/>
      <c r="W46" s="1037"/>
      <c r="X46" s="1037"/>
      <c r="Y46" s="1037"/>
      <c r="Z46" s="1037"/>
      <c r="AA46" s="1040"/>
      <c r="AB46" s="249"/>
      <c r="AC46" s="249"/>
      <c r="AD46" s="249"/>
      <c r="AE46" s="249"/>
      <c r="AF46" s="249"/>
      <c r="AG46" s="249"/>
      <c r="AH46" s="249"/>
      <c r="AI46" s="249"/>
      <c r="AJ46" s="249"/>
    </row>
    <row r="47" spans="1:36" ht="22.5" x14ac:dyDescent="0.25">
      <c r="A47" s="1043"/>
      <c r="B47" s="1045"/>
      <c r="C47" s="1049"/>
      <c r="D47" s="214" t="s">
        <v>242</v>
      </c>
      <c r="E47" s="258"/>
      <c r="F47" s="258"/>
      <c r="G47" s="258"/>
      <c r="H47" s="273"/>
      <c r="I47" s="237"/>
      <c r="J47" s="237"/>
      <c r="K47" s="231"/>
      <c r="L47" s="258"/>
      <c r="M47" s="258"/>
      <c r="N47" s="258"/>
      <c r="O47" s="269"/>
      <c r="P47" s="1052"/>
      <c r="Q47" s="1052"/>
      <c r="R47" s="1052"/>
      <c r="S47" s="1053"/>
      <c r="T47" s="1038"/>
      <c r="U47" s="1038"/>
      <c r="V47" s="1038"/>
      <c r="W47" s="1038"/>
      <c r="X47" s="1038"/>
      <c r="Y47" s="1038"/>
      <c r="Z47" s="1038"/>
      <c r="AA47" s="1041"/>
      <c r="AB47" s="249"/>
      <c r="AC47" s="249"/>
      <c r="AD47" s="249"/>
      <c r="AE47" s="249"/>
      <c r="AF47" s="249"/>
      <c r="AG47" s="249"/>
      <c r="AH47" s="249"/>
      <c r="AI47" s="249"/>
      <c r="AJ47" s="249"/>
    </row>
    <row r="48" spans="1:36" ht="22.5" customHeight="1" x14ac:dyDescent="0.25">
      <c r="A48" s="1043"/>
      <c r="B48" s="1045"/>
      <c r="C48" s="1047" t="s">
        <v>433</v>
      </c>
      <c r="D48" s="214" t="s">
        <v>239</v>
      </c>
      <c r="E48" s="492">
        <v>7.6923076923076927E-2</v>
      </c>
      <c r="F48" s="492">
        <v>7.6923076923076927E-2</v>
      </c>
      <c r="G48" s="493">
        <v>7.6923076923076927E-2</v>
      </c>
      <c r="H48" s="492">
        <v>0.08</v>
      </c>
      <c r="I48" s="212"/>
      <c r="J48" s="212"/>
      <c r="K48" s="211"/>
      <c r="L48" s="493"/>
      <c r="M48" s="213"/>
      <c r="N48" s="213"/>
      <c r="O48" s="210"/>
      <c r="P48" s="1050"/>
      <c r="Q48" s="1050"/>
      <c r="R48" s="1050"/>
      <c r="S48" s="1053"/>
      <c r="T48" s="1036"/>
      <c r="U48" s="1036"/>
      <c r="V48" s="1036"/>
      <c r="W48" s="1036"/>
      <c r="X48" s="1036"/>
      <c r="Y48" s="1036"/>
      <c r="Z48" s="1036"/>
      <c r="AA48" s="1039"/>
      <c r="AB48" s="249"/>
      <c r="AC48" s="1054"/>
      <c r="AD48" s="249"/>
      <c r="AE48" s="249"/>
      <c r="AF48" s="249"/>
      <c r="AG48" s="249"/>
      <c r="AH48" s="249"/>
      <c r="AI48" s="249"/>
      <c r="AJ48" s="249"/>
    </row>
    <row r="49" spans="1:36" x14ac:dyDescent="0.25">
      <c r="A49" s="1043"/>
      <c r="B49" s="1045"/>
      <c r="C49" s="1048"/>
      <c r="D49" s="214" t="s">
        <v>240</v>
      </c>
      <c r="E49" s="273">
        <v>37103615.384615384</v>
      </c>
      <c r="F49" s="273">
        <v>37103615.384615384</v>
      </c>
      <c r="G49" s="211">
        <v>37103615.384615384</v>
      </c>
      <c r="H49" s="273">
        <v>34238384.619999997</v>
      </c>
      <c r="I49" s="208"/>
      <c r="J49" s="208"/>
      <c r="K49" s="211"/>
      <c r="L49" s="211"/>
      <c r="M49" s="209"/>
      <c r="N49" s="209"/>
      <c r="O49" s="207"/>
      <c r="P49" s="1051"/>
      <c r="Q49" s="1051"/>
      <c r="R49" s="1051"/>
      <c r="S49" s="1053"/>
      <c r="T49" s="1037"/>
      <c r="U49" s="1037"/>
      <c r="V49" s="1037"/>
      <c r="W49" s="1037"/>
      <c r="X49" s="1037"/>
      <c r="Y49" s="1037"/>
      <c r="Z49" s="1037"/>
      <c r="AA49" s="1040"/>
      <c r="AB49" s="249"/>
      <c r="AC49" s="1055"/>
      <c r="AD49" s="249"/>
      <c r="AE49" s="249"/>
      <c r="AF49" s="249"/>
      <c r="AG49" s="249"/>
      <c r="AH49" s="249"/>
      <c r="AI49" s="249"/>
      <c r="AJ49" s="249"/>
    </row>
    <row r="50" spans="1:36" x14ac:dyDescent="0.25">
      <c r="A50" s="1043"/>
      <c r="B50" s="1045"/>
      <c r="C50" s="1048"/>
      <c r="D50" s="214" t="s">
        <v>241</v>
      </c>
      <c r="E50" s="206"/>
      <c r="F50" s="206"/>
      <c r="G50" s="493"/>
      <c r="H50" s="492"/>
      <c r="I50" s="205"/>
      <c r="J50" s="204"/>
      <c r="K50" s="211"/>
      <c r="L50" s="493"/>
      <c r="M50" s="213"/>
      <c r="N50" s="211"/>
      <c r="O50" s="210"/>
      <c r="P50" s="1051"/>
      <c r="Q50" s="1051"/>
      <c r="R50" s="1051"/>
      <c r="S50" s="1053"/>
      <c r="T50" s="1037"/>
      <c r="U50" s="1037"/>
      <c r="V50" s="1037"/>
      <c r="W50" s="1037"/>
      <c r="X50" s="1037"/>
      <c r="Y50" s="1037"/>
      <c r="Z50" s="1037"/>
      <c r="AA50" s="1040"/>
      <c r="AB50" s="249"/>
      <c r="AC50" s="1055"/>
      <c r="AD50" s="249"/>
      <c r="AE50" s="249"/>
      <c r="AF50" s="249"/>
      <c r="AG50" s="249"/>
      <c r="AH50" s="249"/>
      <c r="AI50" s="249"/>
      <c r="AJ50" s="249"/>
    </row>
    <row r="51" spans="1:36" ht="33.75" customHeight="1" x14ac:dyDescent="0.25">
      <c r="A51" s="1043"/>
      <c r="B51" s="1045"/>
      <c r="C51" s="1049"/>
      <c r="D51" s="214" t="s">
        <v>242</v>
      </c>
      <c r="E51" s="209"/>
      <c r="F51" s="209"/>
      <c r="G51" s="211"/>
      <c r="H51" s="273"/>
      <c r="I51" s="208"/>
      <c r="J51" s="208"/>
      <c r="K51" s="211"/>
      <c r="L51" s="211"/>
      <c r="M51" s="209"/>
      <c r="N51" s="211"/>
      <c r="O51" s="207"/>
      <c r="P51" s="1052"/>
      <c r="Q51" s="1052"/>
      <c r="R51" s="1052"/>
      <c r="S51" s="1053"/>
      <c r="T51" s="1038"/>
      <c r="U51" s="1038"/>
      <c r="V51" s="1038"/>
      <c r="W51" s="1038"/>
      <c r="X51" s="1038"/>
      <c r="Y51" s="1038"/>
      <c r="Z51" s="1038"/>
      <c r="AA51" s="1041"/>
      <c r="AB51" s="249"/>
      <c r="AC51" s="1056"/>
      <c r="AD51" s="249"/>
      <c r="AE51" s="249"/>
      <c r="AF51" s="249"/>
      <c r="AG51" s="249"/>
      <c r="AH51" s="249"/>
      <c r="AI51" s="249"/>
      <c r="AJ51" s="249"/>
    </row>
    <row r="52" spans="1:36" x14ac:dyDescent="0.25">
      <c r="A52" s="1043"/>
      <c r="B52" s="1045"/>
      <c r="C52" s="1047" t="s">
        <v>441</v>
      </c>
      <c r="D52" s="214" t="s">
        <v>239</v>
      </c>
      <c r="E52" s="492">
        <v>7.6923076923076927E-2</v>
      </c>
      <c r="F52" s="492">
        <v>7.6923076923076927E-2</v>
      </c>
      <c r="G52" s="493">
        <v>7.6923076923076927E-2</v>
      </c>
      <c r="H52" s="492">
        <v>0.08</v>
      </c>
      <c r="I52" s="212"/>
      <c r="J52" s="212"/>
      <c r="K52" s="211"/>
      <c r="L52" s="493"/>
      <c r="M52" s="213"/>
      <c r="N52" s="213"/>
      <c r="O52" s="210"/>
      <c r="P52" s="1050"/>
      <c r="Q52" s="1050"/>
      <c r="R52" s="1050"/>
      <c r="S52" s="1053"/>
      <c r="T52" s="1036"/>
      <c r="U52" s="1036"/>
      <c r="V52" s="1036"/>
      <c r="W52" s="1036"/>
      <c r="X52" s="1036"/>
      <c r="Y52" s="1036"/>
      <c r="Z52" s="1036"/>
      <c r="AA52" s="1039"/>
      <c r="AB52" s="203"/>
      <c r="AC52" s="249"/>
      <c r="AD52" s="249"/>
      <c r="AE52" s="249"/>
      <c r="AF52" s="249"/>
      <c r="AG52" s="249"/>
      <c r="AH52" s="249"/>
      <c r="AI52" s="249"/>
      <c r="AJ52" s="249"/>
    </row>
    <row r="53" spans="1:36" x14ac:dyDescent="0.25">
      <c r="A53" s="1043"/>
      <c r="B53" s="1045"/>
      <c r="C53" s="1048"/>
      <c r="D53" s="214" t="s">
        <v>240</v>
      </c>
      <c r="E53" s="273">
        <v>37103615.384615384</v>
      </c>
      <c r="F53" s="273">
        <v>37103615.384615384</v>
      </c>
      <c r="G53" s="211">
        <v>37103615.384615384</v>
      </c>
      <c r="H53" s="273">
        <v>34238384.619999997</v>
      </c>
      <c r="I53" s="208"/>
      <c r="J53" s="208"/>
      <c r="K53" s="211"/>
      <c r="L53" s="211"/>
      <c r="M53" s="209"/>
      <c r="N53" s="209"/>
      <c r="O53" s="207"/>
      <c r="P53" s="1051"/>
      <c r="Q53" s="1051"/>
      <c r="R53" s="1051"/>
      <c r="S53" s="1053"/>
      <c r="T53" s="1037"/>
      <c r="U53" s="1037"/>
      <c r="V53" s="1037"/>
      <c r="W53" s="1037"/>
      <c r="X53" s="1037"/>
      <c r="Y53" s="1037"/>
      <c r="Z53" s="1037"/>
      <c r="AA53" s="1040"/>
      <c r="AB53" s="203"/>
      <c r="AC53" s="249"/>
      <c r="AD53" s="249"/>
      <c r="AE53" s="249"/>
      <c r="AF53" s="249"/>
      <c r="AG53" s="249"/>
      <c r="AH53" s="249"/>
      <c r="AI53" s="249"/>
      <c r="AJ53" s="249"/>
    </row>
    <row r="54" spans="1:36" x14ac:dyDescent="0.25">
      <c r="A54" s="1043"/>
      <c r="B54" s="1045"/>
      <c r="C54" s="1048"/>
      <c r="D54" s="214" t="s">
        <v>241</v>
      </c>
      <c r="E54" s="206"/>
      <c r="F54" s="206"/>
      <c r="G54" s="493"/>
      <c r="H54" s="492"/>
      <c r="I54" s="205"/>
      <c r="J54" s="204"/>
      <c r="K54" s="211"/>
      <c r="L54" s="493"/>
      <c r="M54" s="213"/>
      <c r="N54" s="211"/>
      <c r="O54" s="210"/>
      <c r="P54" s="1051"/>
      <c r="Q54" s="1051"/>
      <c r="R54" s="1051"/>
      <c r="S54" s="1053"/>
      <c r="T54" s="1037"/>
      <c r="U54" s="1037"/>
      <c r="V54" s="1037"/>
      <c r="W54" s="1037"/>
      <c r="X54" s="1037"/>
      <c r="Y54" s="1037"/>
      <c r="Z54" s="1037"/>
      <c r="AA54" s="1040"/>
      <c r="AB54" s="203"/>
      <c r="AC54" s="249"/>
      <c r="AD54" s="249"/>
      <c r="AE54" s="249"/>
      <c r="AF54" s="249"/>
      <c r="AG54" s="249"/>
      <c r="AH54" s="249"/>
      <c r="AI54" s="249"/>
      <c r="AJ54" s="249"/>
    </row>
    <row r="55" spans="1:36" ht="33.75" customHeight="1" x14ac:dyDescent="0.25">
      <c r="A55" s="1043"/>
      <c r="B55" s="1045"/>
      <c r="C55" s="1049"/>
      <c r="D55" s="214" t="s">
        <v>242</v>
      </c>
      <c r="E55" s="209"/>
      <c r="F55" s="209"/>
      <c r="G55" s="211"/>
      <c r="H55" s="273"/>
      <c r="I55" s="208"/>
      <c r="J55" s="208"/>
      <c r="K55" s="211"/>
      <c r="L55" s="211"/>
      <c r="M55" s="209"/>
      <c r="N55" s="211"/>
      <c r="O55" s="207"/>
      <c r="P55" s="1052"/>
      <c r="Q55" s="1052"/>
      <c r="R55" s="1052"/>
      <c r="S55" s="1053"/>
      <c r="T55" s="1038"/>
      <c r="U55" s="1038"/>
      <c r="V55" s="1038"/>
      <c r="W55" s="1038"/>
      <c r="X55" s="1038"/>
      <c r="Y55" s="1038"/>
      <c r="Z55" s="1038"/>
      <c r="AA55" s="1041"/>
      <c r="AB55" s="203"/>
      <c r="AC55" s="249"/>
      <c r="AD55" s="249"/>
      <c r="AE55" s="249"/>
      <c r="AF55" s="249"/>
      <c r="AG55" s="249"/>
      <c r="AH55" s="249"/>
      <c r="AI55" s="249"/>
      <c r="AJ55" s="249"/>
    </row>
    <row r="56" spans="1:36" x14ac:dyDescent="0.25">
      <c r="A56" s="1043"/>
      <c r="B56" s="1045"/>
      <c r="C56" s="1047" t="s">
        <v>434</v>
      </c>
      <c r="D56" s="214" t="s">
        <v>239</v>
      </c>
      <c r="E56" s="492">
        <v>7.6923076923076927E-2</v>
      </c>
      <c r="F56" s="492">
        <v>7.6923076923076927E-2</v>
      </c>
      <c r="G56" s="492">
        <v>7.6923076923076927E-2</v>
      </c>
      <c r="H56" s="492">
        <v>0.08</v>
      </c>
      <c r="I56" s="212"/>
      <c r="J56" s="212"/>
      <c r="K56" s="492">
        <v>0.08</v>
      </c>
      <c r="L56" s="492">
        <v>0.08</v>
      </c>
      <c r="M56" s="492" t="s">
        <v>579</v>
      </c>
      <c r="N56" s="213"/>
      <c r="O56" s="210"/>
      <c r="P56" s="1057" t="s">
        <v>388</v>
      </c>
      <c r="Q56" s="1057" t="s">
        <v>443</v>
      </c>
      <c r="R56" s="1057" t="s">
        <v>444</v>
      </c>
      <c r="S56" s="1053" t="s">
        <v>387</v>
      </c>
      <c r="T56" s="1005" t="s">
        <v>445</v>
      </c>
      <c r="U56" s="1060" t="s">
        <v>345</v>
      </c>
      <c r="V56" s="1060" t="s">
        <v>345</v>
      </c>
      <c r="W56" s="1063" t="s">
        <v>377</v>
      </c>
      <c r="X56" s="1060" t="s">
        <v>345</v>
      </c>
      <c r="Y56" s="1060" t="s">
        <v>378</v>
      </c>
      <c r="Z56" s="1060" t="s">
        <v>379</v>
      </c>
      <c r="AA56" s="1039">
        <v>78685</v>
      </c>
      <c r="AB56" s="249"/>
      <c r="AC56" s="249"/>
      <c r="AD56" s="249"/>
      <c r="AE56" s="249"/>
      <c r="AF56" s="249"/>
      <c r="AG56" s="249"/>
      <c r="AH56" s="249"/>
      <c r="AI56" s="249"/>
      <c r="AJ56" s="249"/>
    </row>
    <row r="57" spans="1:36" x14ac:dyDescent="0.25">
      <c r="A57" s="1043"/>
      <c r="B57" s="1045"/>
      <c r="C57" s="1048"/>
      <c r="D57" s="214" t="s">
        <v>240</v>
      </c>
      <c r="E57" s="273">
        <v>37103615.384615384</v>
      </c>
      <c r="F57" s="273">
        <v>37103615.384615384</v>
      </c>
      <c r="G57" s="208">
        <v>37103615.384615384</v>
      </c>
      <c r="H57" s="273">
        <v>34238384.619999997</v>
      </c>
      <c r="I57" s="208"/>
      <c r="J57" s="208"/>
      <c r="K57" s="208">
        <v>60115400</v>
      </c>
      <c r="L57" s="208">
        <v>60115400</v>
      </c>
      <c r="M57" s="208">
        <v>131365400</v>
      </c>
      <c r="N57" s="209"/>
      <c r="O57" s="207"/>
      <c r="P57" s="1058"/>
      <c r="Q57" s="1058"/>
      <c r="R57" s="1058"/>
      <c r="S57" s="1053"/>
      <c r="T57" s="1006"/>
      <c r="U57" s="1060"/>
      <c r="V57" s="1060"/>
      <c r="W57" s="1063"/>
      <c r="X57" s="1060"/>
      <c r="Y57" s="1060"/>
      <c r="Z57" s="1060"/>
      <c r="AA57" s="1040"/>
      <c r="AB57" s="249"/>
      <c r="AC57" s="249"/>
      <c r="AD57" s="249"/>
      <c r="AE57" s="249"/>
      <c r="AF57" s="249"/>
      <c r="AG57" s="249"/>
      <c r="AH57" s="249"/>
      <c r="AI57" s="249"/>
      <c r="AJ57" s="249"/>
    </row>
    <row r="58" spans="1:36" x14ac:dyDescent="0.25">
      <c r="A58" s="1043"/>
      <c r="B58" s="1045"/>
      <c r="C58" s="1048"/>
      <c r="D58" s="214" t="s">
        <v>241</v>
      </c>
      <c r="E58" s="206"/>
      <c r="F58" s="206"/>
      <c r="G58" s="493"/>
      <c r="H58" s="492"/>
      <c r="I58" s="205"/>
      <c r="J58" s="204"/>
      <c r="K58" s="211"/>
      <c r="L58" s="493"/>
      <c r="M58" s="213"/>
      <c r="N58" s="211"/>
      <c r="O58" s="210"/>
      <c r="P58" s="1058"/>
      <c r="Q58" s="1058"/>
      <c r="R58" s="1058"/>
      <c r="S58" s="1053"/>
      <c r="T58" s="1006"/>
      <c r="U58" s="1060"/>
      <c r="V58" s="1060"/>
      <c r="W58" s="1063"/>
      <c r="X58" s="1060"/>
      <c r="Y58" s="1060"/>
      <c r="Z58" s="1060"/>
      <c r="AA58" s="1040"/>
      <c r="AB58" s="249"/>
      <c r="AC58" s="249"/>
      <c r="AD58" s="249"/>
      <c r="AE58" s="249"/>
      <c r="AF58" s="249"/>
      <c r="AG58" s="249"/>
      <c r="AH58" s="249"/>
      <c r="AI58" s="249"/>
      <c r="AJ58" s="249"/>
    </row>
    <row r="59" spans="1:36" ht="33.75" customHeight="1" x14ac:dyDescent="0.25">
      <c r="A59" s="1043"/>
      <c r="B59" s="1045"/>
      <c r="C59" s="1049"/>
      <c r="D59" s="214" t="s">
        <v>242</v>
      </c>
      <c r="E59" s="209"/>
      <c r="F59" s="209"/>
      <c r="G59" s="211"/>
      <c r="H59" s="273"/>
      <c r="I59" s="208"/>
      <c r="J59" s="208"/>
      <c r="K59" s="211"/>
      <c r="L59" s="211"/>
      <c r="M59" s="209"/>
      <c r="N59" s="211"/>
      <c r="O59" s="207"/>
      <c r="P59" s="1059"/>
      <c r="Q59" s="1059"/>
      <c r="R59" s="1059"/>
      <c r="S59" s="1053"/>
      <c r="T59" s="1007"/>
      <c r="U59" s="1060"/>
      <c r="V59" s="1060"/>
      <c r="W59" s="1063"/>
      <c r="X59" s="1060"/>
      <c r="Y59" s="1060"/>
      <c r="Z59" s="1060"/>
      <c r="AA59" s="1041"/>
      <c r="AB59" s="249"/>
      <c r="AC59" s="249"/>
      <c r="AD59" s="249"/>
      <c r="AE59" s="249"/>
      <c r="AF59" s="249"/>
      <c r="AG59" s="249"/>
      <c r="AH59" s="249"/>
      <c r="AI59" s="249"/>
      <c r="AJ59" s="249"/>
    </row>
    <row r="60" spans="1:36" x14ac:dyDescent="0.25">
      <c r="A60" s="1043"/>
      <c r="B60" s="1045"/>
      <c r="C60" s="1064" t="s">
        <v>435</v>
      </c>
      <c r="D60" s="214" t="s">
        <v>239</v>
      </c>
      <c r="E60" s="492">
        <v>7.6923076923076927E-2</v>
      </c>
      <c r="F60" s="492">
        <v>7.6923076923076927E-2</v>
      </c>
      <c r="G60" s="493">
        <v>7.6923076923076927E-2</v>
      </c>
      <c r="H60" s="492">
        <v>7.0000000000000007E-2</v>
      </c>
      <c r="I60" s="212"/>
      <c r="J60" s="212"/>
      <c r="K60" s="211"/>
      <c r="L60" s="493"/>
      <c r="M60" s="213"/>
      <c r="N60" s="213"/>
      <c r="O60" s="210"/>
      <c r="P60" s="1050"/>
      <c r="Q60" s="1050"/>
      <c r="R60" s="1050"/>
      <c r="S60" s="1053"/>
      <c r="T60" s="1036"/>
      <c r="U60" s="1036"/>
      <c r="V60" s="1036"/>
      <c r="W60" s="1036"/>
      <c r="X60" s="1036"/>
      <c r="Y60" s="1036"/>
      <c r="Z60" s="1036"/>
      <c r="AA60" s="1039"/>
      <c r="AB60" s="249"/>
      <c r="AC60" s="249">
        <v>119629</v>
      </c>
      <c r="AD60" s="249"/>
      <c r="AE60" s="249"/>
      <c r="AF60" s="249"/>
      <c r="AG60" s="249"/>
      <c r="AH60" s="249"/>
      <c r="AI60" s="249"/>
      <c r="AJ60" s="249"/>
    </row>
    <row r="61" spans="1:36" x14ac:dyDescent="0.25">
      <c r="A61" s="1043"/>
      <c r="B61" s="1045"/>
      <c r="C61" s="1048"/>
      <c r="D61" s="214" t="s">
        <v>240</v>
      </c>
      <c r="E61" s="273">
        <v>37103615.384615384</v>
      </c>
      <c r="F61" s="273">
        <v>37103615.384615384</v>
      </c>
      <c r="G61" s="211">
        <v>37103615.384615384</v>
      </c>
      <c r="H61" s="273">
        <v>34238384.619999997</v>
      </c>
      <c r="I61" s="208"/>
      <c r="J61" s="208"/>
      <c r="K61" s="211"/>
      <c r="L61" s="211"/>
      <c r="M61" s="209"/>
      <c r="N61" s="209"/>
      <c r="O61" s="207"/>
      <c r="P61" s="1051"/>
      <c r="Q61" s="1051"/>
      <c r="R61" s="1051"/>
      <c r="S61" s="1053"/>
      <c r="T61" s="1037"/>
      <c r="U61" s="1037"/>
      <c r="V61" s="1037"/>
      <c r="W61" s="1037"/>
      <c r="X61" s="1037"/>
      <c r="Y61" s="1037"/>
      <c r="Z61" s="1037"/>
      <c r="AA61" s="1040"/>
      <c r="AB61" s="249"/>
      <c r="AC61" s="249"/>
      <c r="AD61" s="249"/>
      <c r="AE61" s="249"/>
      <c r="AF61" s="249"/>
      <c r="AG61" s="249"/>
      <c r="AH61" s="249"/>
      <c r="AI61" s="249"/>
      <c r="AJ61" s="249"/>
    </row>
    <row r="62" spans="1:36" x14ac:dyDescent="0.25">
      <c r="A62" s="1043"/>
      <c r="B62" s="1045"/>
      <c r="C62" s="1048"/>
      <c r="D62" s="214" t="s">
        <v>241</v>
      </c>
      <c r="E62" s="206"/>
      <c r="F62" s="206"/>
      <c r="G62" s="493"/>
      <c r="H62" s="492"/>
      <c r="I62" s="205"/>
      <c r="J62" s="204"/>
      <c r="K62" s="211"/>
      <c r="L62" s="493"/>
      <c r="M62" s="213"/>
      <c r="N62" s="211"/>
      <c r="O62" s="210"/>
      <c r="P62" s="1051"/>
      <c r="Q62" s="1051"/>
      <c r="R62" s="1051"/>
      <c r="S62" s="1053"/>
      <c r="T62" s="1037"/>
      <c r="U62" s="1037"/>
      <c r="V62" s="1037"/>
      <c r="W62" s="1037"/>
      <c r="X62" s="1037"/>
      <c r="Y62" s="1037"/>
      <c r="Z62" s="1037"/>
      <c r="AA62" s="1040"/>
      <c r="AB62" s="249"/>
      <c r="AC62" s="249"/>
      <c r="AD62" s="249"/>
      <c r="AE62" s="249"/>
      <c r="AF62" s="249"/>
      <c r="AG62" s="249"/>
      <c r="AH62" s="249"/>
      <c r="AI62" s="249"/>
      <c r="AJ62" s="249"/>
    </row>
    <row r="63" spans="1:36" ht="33.75" customHeight="1" x14ac:dyDescent="0.25">
      <c r="A63" s="1043"/>
      <c r="B63" s="1045"/>
      <c r="C63" s="1049"/>
      <c r="D63" s="214" t="s">
        <v>242</v>
      </c>
      <c r="E63" s="209"/>
      <c r="F63" s="209"/>
      <c r="G63" s="211"/>
      <c r="H63" s="273"/>
      <c r="I63" s="208"/>
      <c r="J63" s="208"/>
      <c r="K63" s="211"/>
      <c r="L63" s="211"/>
      <c r="M63" s="209"/>
      <c r="N63" s="211"/>
      <c r="O63" s="207"/>
      <c r="P63" s="1052"/>
      <c r="Q63" s="1052"/>
      <c r="R63" s="1052"/>
      <c r="S63" s="1053"/>
      <c r="T63" s="1038"/>
      <c r="U63" s="1038"/>
      <c r="V63" s="1038"/>
      <c r="W63" s="1038"/>
      <c r="X63" s="1038"/>
      <c r="Y63" s="1038"/>
      <c r="Z63" s="1038"/>
      <c r="AA63" s="1041"/>
      <c r="AB63" s="249"/>
      <c r="AC63" s="249">
        <v>39876.333333333299</v>
      </c>
      <c r="AD63" s="249"/>
      <c r="AE63" s="249"/>
      <c r="AF63" s="249"/>
      <c r="AG63" s="249"/>
      <c r="AH63" s="249"/>
      <c r="AI63" s="249"/>
      <c r="AJ63" s="249"/>
    </row>
    <row r="64" spans="1:36" x14ac:dyDescent="0.25">
      <c r="A64" s="1043"/>
      <c r="B64" s="1045"/>
      <c r="C64" s="1047" t="s">
        <v>436</v>
      </c>
      <c r="D64" s="214" t="s">
        <v>239</v>
      </c>
      <c r="E64" s="492">
        <v>7.6923076923076927E-2</v>
      </c>
      <c r="F64" s="492">
        <v>7.6923076923076927E-2</v>
      </c>
      <c r="G64" s="213">
        <v>7.6923076923076927E-2</v>
      </c>
      <c r="H64" s="492">
        <v>0.08</v>
      </c>
      <c r="I64" s="212"/>
      <c r="J64" s="212"/>
      <c r="K64" s="494"/>
      <c r="L64" s="213"/>
      <c r="M64" s="213"/>
      <c r="N64" s="213"/>
      <c r="O64" s="210"/>
      <c r="P64" s="1060"/>
      <c r="Q64" s="1060"/>
      <c r="R64" s="1060"/>
      <c r="S64" s="1053"/>
      <c r="T64" s="1061"/>
      <c r="U64" s="1060"/>
      <c r="V64" s="1060"/>
      <c r="W64" s="1063"/>
      <c r="X64" s="1060"/>
      <c r="Y64" s="1060"/>
      <c r="Z64" s="1060"/>
      <c r="AA64" s="1039"/>
      <c r="AB64" s="249">
        <v>783.11300000000006</v>
      </c>
      <c r="AC64" s="202">
        <v>39876.333333333336</v>
      </c>
      <c r="AD64" s="249"/>
      <c r="AE64" s="249"/>
      <c r="AF64" s="249"/>
      <c r="AG64" s="249"/>
      <c r="AH64" s="249"/>
      <c r="AI64" s="249"/>
      <c r="AJ64" s="249"/>
    </row>
    <row r="65" spans="1:36" x14ac:dyDescent="0.25">
      <c r="A65" s="1043"/>
      <c r="B65" s="1045"/>
      <c r="C65" s="1048"/>
      <c r="D65" s="214" t="s">
        <v>240</v>
      </c>
      <c r="E65" s="273">
        <v>37103615.384615384</v>
      </c>
      <c r="F65" s="273">
        <v>37103615.384615384</v>
      </c>
      <c r="G65" s="209">
        <v>37103615.384615384</v>
      </c>
      <c r="H65" s="273">
        <v>34238384.619999997</v>
      </c>
      <c r="I65" s="208"/>
      <c r="J65" s="208"/>
      <c r="K65" s="209"/>
      <c r="L65" s="209"/>
      <c r="M65" s="209"/>
      <c r="N65" s="209"/>
      <c r="O65" s="207"/>
      <c r="P65" s="1060"/>
      <c r="Q65" s="1060"/>
      <c r="R65" s="1060"/>
      <c r="S65" s="1053"/>
      <c r="T65" s="1062"/>
      <c r="U65" s="1060"/>
      <c r="V65" s="1060"/>
      <c r="W65" s="1063"/>
      <c r="X65" s="1060"/>
      <c r="Y65" s="1060"/>
      <c r="Z65" s="1060"/>
      <c r="AA65" s="1040"/>
      <c r="AB65" s="249"/>
      <c r="AC65" s="249"/>
      <c r="AD65" s="249"/>
      <c r="AE65" s="249"/>
      <c r="AF65" s="249"/>
      <c r="AG65" s="249"/>
      <c r="AH65" s="249"/>
      <c r="AI65" s="249"/>
      <c r="AJ65" s="249"/>
    </row>
    <row r="66" spans="1:36" x14ac:dyDescent="0.25">
      <c r="A66" s="1043"/>
      <c r="B66" s="1045"/>
      <c r="C66" s="1048"/>
      <c r="D66" s="214" t="s">
        <v>241</v>
      </c>
      <c r="E66" s="206"/>
      <c r="F66" s="206"/>
      <c r="G66" s="213"/>
      <c r="H66" s="492"/>
      <c r="I66" s="205"/>
      <c r="J66" s="204"/>
      <c r="K66" s="494"/>
      <c r="L66" s="213"/>
      <c r="M66" s="213"/>
      <c r="N66" s="211"/>
      <c r="O66" s="210"/>
      <c r="P66" s="1060"/>
      <c r="Q66" s="1060"/>
      <c r="R66" s="1060"/>
      <c r="S66" s="1053"/>
      <c r="T66" s="1062"/>
      <c r="U66" s="1060"/>
      <c r="V66" s="1060"/>
      <c r="W66" s="1063"/>
      <c r="X66" s="1060"/>
      <c r="Y66" s="1060"/>
      <c r="Z66" s="1060"/>
      <c r="AA66" s="1040"/>
      <c r="AB66" s="249"/>
      <c r="AC66" s="249"/>
      <c r="AD66" s="249"/>
      <c r="AE66" s="249"/>
      <c r="AF66" s="249"/>
      <c r="AG66" s="249"/>
      <c r="AH66" s="249"/>
      <c r="AI66" s="249"/>
      <c r="AJ66" s="249"/>
    </row>
    <row r="67" spans="1:36" ht="33.75" customHeight="1" x14ac:dyDescent="0.25">
      <c r="A67" s="1043"/>
      <c r="B67" s="1045"/>
      <c r="C67" s="1049"/>
      <c r="D67" s="214" t="s">
        <v>242</v>
      </c>
      <c r="E67" s="209"/>
      <c r="F67" s="209"/>
      <c r="G67" s="209"/>
      <c r="H67" s="273"/>
      <c r="I67" s="208"/>
      <c r="J67" s="208"/>
      <c r="K67" s="209"/>
      <c r="L67" s="209"/>
      <c r="M67" s="209"/>
      <c r="N67" s="211"/>
      <c r="O67" s="207"/>
      <c r="P67" s="1060"/>
      <c r="Q67" s="1060"/>
      <c r="R67" s="1060"/>
      <c r="S67" s="1053"/>
      <c r="T67" s="1062"/>
      <c r="U67" s="1060"/>
      <c r="V67" s="1060"/>
      <c r="W67" s="1063"/>
      <c r="X67" s="1060"/>
      <c r="Y67" s="1060"/>
      <c r="Z67" s="1060"/>
      <c r="AA67" s="1041"/>
      <c r="AB67" s="249"/>
      <c r="AC67" s="249"/>
      <c r="AD67" s="249"/>
      <c r="AE67" s="249"/>
      <c r="AF67" s="249"/>
      <c r="AG67" s="249"/>
      <c r="AH67" s="249"/>
      <c r="AI67" s="249"/>
      <c r="AJ67" s="249"/>
    </row>
    <row r="68" spans="1:36" x14ac:dyDescent="0.25">
      <c r="A68" s="1043"/>
      <c r="B68" s="1045"/>
      <c r="C68" s="1047" t="s">
        <v>437</v>
      </c>
      <c r="D68" s="214" t="s">
        <v>239</v>
      </c>
      <c r="E68" s="492">
        <v>7.6923076923076927E-2</v>
      </c>
      <c r="F68" s="492">
        <v>7.6923076923076927E-2</v>
      </c>
      <c r="G68" s="213">
        <v>7.6923076923076927E-2</v>
      </c>
      <c r="H68" s="492">
        <v>0.08</v>
      </c>
      <c r="I68" s="212"/>
      <c r="J68" s="212"/>
      <c r="K68" s="494"/>
      <c r="L68" s="213"/>
      <c r="M68" s="213"/>
      <c r="N68" s="213"/>
      <c r="O68" s="210"/>
      <c r="P68" s="1060"/>
      <c r="Q68" s="1060"/>
      <c r="R68" s="1060"/>
      <c r="S68" s="1053"/>
      <c r="T68" s="1061"/>
      <c r="U68" s="1060"/>
      <c r="V68" s="1060"/>
      <c r="W68" s="1063"/>
      <c r="X68" s="1060"/>
      <c r="Y68" s="1060"/>
      <c r="Z68" s="1060"/>
      <c r="AA68" s="1039"/>
      <c r="AB68" s="249">
        <v>683.11400000000003</v>
      </c>
      <c r="AC68" s="249">
        <v>59814.5</v>
      </c>
      <c r="AD68" s="249"/>
      <c r="AE68" s="249"/>
      <c r="AF68" s="249"/>
      <c r="AG68" s="249"/>
      <c r="AH68" s="249"/>
      <c r="AI68" s="249"/>
      <c r="AJ68" s="249"/>
    </row>
    <row r="69" spans="1:36" x14ac:dyDescent="0.25">
      <c r="A69" s="1043"/>
      <c r="B69" s="1045"/>
      <c r="C69" s="1048"/>
      <c r="D69" s="214" t="s">
        <v>240</v>
      </c>
      <c r="E69" s="273">
        <v>37103615.384615384</v>
      </c>
      <c r="F69" s="273">
        <v>37103615.384615384</v>
      </c>
      <c r="G69" s="209">
        <v>37103615.384615384</v>
      </c>
      <c r="H69" s="273">
        <v>34238384.619999997</v>
      </c>
      <c r="I69" s="208"/>
      <c r="J69" s="208"/>
      <c r="K69" s="209"/>
      <c r="L69" s="209"/>
      <c r="M69" s="209"/>
      <c r="N69" s="209"/>
      <c r="O69" s="207"/>
      <c r="P69" s="1060"/>
      <c r="Q69" s="1060"/>
      <c r="R69" s="1060"/>
      <c r="S69" s="1053"/>
      <c r="T69" s="1062"/>
      <c r="U69" s="1060"/>
      <c r="V69" s="1060"/>
      <c r="W69" s="1063"/>
      <c r="X69" s="1060"/>
      <c r="Y69" s="1060"/>
      <c r="Z69" s="1060"/>
      <c r="AA69" s="1040"/>
      <c r="AB69" s="249"/>
      <c r="AC69" s="249"/>
      <c r="AD69" s="249"/>
      <c r="AE69" s="249"/>
      <c r="AF69" s="249"/>
      <c r="AG69" s="249"/>
      <c r="AH69" s="249"/>
      <c r="AI69" s="249"/>
      <c r="AJ69" s="249"/>
    </row>
    <row r="70" spans="1:36" x14ac:dyDescent="0.25">
      <c r="A70" s="1043"/>
      <c r="B70" s="1045"/>
      <c r="C70" s="1048"/>
      <c r="D70" s="214" t="s">
        <v>241</v>
      </c>
      <c r="E70" s="206"/>
      <c r="F70" s="206"/>
      <c r="G70" s="213"/>
      <c r="H70" s="492"/>
      <c r="I70" s="205"/>
      <c r="J70" s="204"/>
      <c r="K70" s="494"/>
      <c r="L70" s="213"/>
      <c r="M70" s="213"/>
      <c r="N70" s="211"/>
      <c r="O70" s="210"/>
      <c r="P70" s="1060"/>
      <c r="Q70" s="1060"/>
      <c r="R70" s="1060"/>
      <c r="S70" s="1053"/>
      <c r="T70" s="1062"/>
      <c r="U70" s="1060"/>
      <c r="V70" s="1060"/>
      <c r="W70" s="1063"/>
      <c r="X70" s="1060"/>
      <c r="Y70" s="1060"/>
      <c r="Z70" s="1060"/>
      <c r="AA70" s="1040"/>
      <c r="AB70" s="249"/>
      <c r="AC70" s="249"/>
      <c r="AD70" s="249"/>
      <c r="AE70" s="249"/>
      <c r="AF70" s="249"/>
      <c r="AG70" s="249"/>
      <c r="AH70" s="249"/>
      <c r="AI70" s="249"/>
      <c r="AJ70" s="249"/>
    </row>
    <row r="71" spans="1:36" ht="33.75" customHeight="1" x14ac:dyDescent="0.25">
      <c r="A71" s="1043"/>
      <c r="B71" s="1045"/>
      <c r="C71" s="1049"/>
      <c r="D71" s="214" t="s">
        <v>242</v>
      </c>
      <c r="E71" s="209"/>
      <c r="F71" s="209"/>
      <c r="G71" s="209"/>
      <c r="H71" s="273"/>
      <c r="I71" s="208"/>
      <c r="J71" s="208"/>
      <c r="K71" s="209"/>
      <c r="L71" s="209"/>
      <c r="M71" s="209"/>
      <c r="N71" s="211"/>
      <c r="O71" s="207"/>
      <c r="P71" s="1060"/>
      <c r="Q71" s="1060"/>
      <c r="R71" s="1060"/>
      <c r="S71" s="1053"/>
      <c r="T71" s="1062"/>
      <c r="U71" s="1060"/>
      <c r="V71" s="1060"/>
      <c r="W71" s="1063"/>
      <c r="X71" s="1060"/>
      <c r="Y71" s="1060"/>
      <c r="Z71" s="1060"/>
      <c r="AA71" s="1041"/>
      <c r="AB71" s="249"/>
      <c r="AC71" s="249"/>
      <c r="AD71" s="249"/>
      <c r="AE71" s="249"/>
      <c r="AF71" s="249"/>
      <c r="AG71" s="249"/>
      <c r="AH71" s="249"/>
      <c r="AI71" s="249"/>
      <c r="AJ71" s="249"/>
    </row>
    <row r="72" spans="1:36" x14ac:dyDescent="0.25">
      <c r="A72" s="1043"/>
      <c r="B72" s="1045"/>
      <c r="C72" s="1047" t="s">
        <v>438</v>
      </c>
      <c r="D72" s="214" t="s">
        <v>239</v>
      </c>
      <c r="E72" s="492">
        <v>7.6923076923076927E-2</v>
      </c>
      <c r="F72" s="492">
        <v>7.6923076923076927E-2</v>
      </c>
      <c r="G72" s="493">
        <v>7.6923076923076927E-2</v>
      </c>
      <c r="H72" s="492">
        <v>0.08</v>
      </c>
      <c r="I72" s="212"/>
      <c r="J72" s="212"/>
      <c r="K72" s="211"/>
      <c r="L72" s="493"/>
      <c r="M72" s="201"/>
      <c r="N72" s="213"/>
      <c r="O72" s="210"/>
      <c r="P72" s="1065"/>
      <c r="Q72" s="1065"/>
      <c r="R72" s="1065"/>
      <c r="S72" s="1065"/>
      <c r="T72" s="1065"/>
      <c r="U72" s="1065"/>
      <c r="V72" s="1065"/>
      <c r="W72" s="1065"/>
      <c r="X72" s="1065"/>
      <c r="Y72" s="1065"/>
      <c r="Z72" s="1068"/>
      <c r="AA72" s="1071"/>
      <c r="AB72" s="249">
        <v>1566227</v>
      </c>
      <c r="AC72" s="249">
        <v>1687444</v>
      </c>
      <c r="AD72" s="249"/>
      <c r="AE72" s="249"/>
      <c r="AF72" s="249"/>
      <c r="AG72" s="249"/>
      <c r="AH72" s="249"/>
      <c r="AI72" s="249"/>
      <c r="AJ72" s="249"/>
    </row>
    <row r="73" spans="1:36" x14ac:dyDescent="0.25">
      <c r="A73" s="1043"/>
      <c r="B73" s="1045"/>
      <c r="C73" s="1048"/>
      <c r="D73" s="214" t="s">
        <v>240</v>
      </c>
      <c r="E73" s="273">
        <v>37103615.384615384</v>
      </c>
      <c r="F73" s="273">
        <v>37103615.384615384</v>
      </c>
      <c r="G73" s="211">
        <v>37103615.384615384</v>
      </c>
      <c r="H73" s="273">
        <v>34238384.619999997</v>
      </c>
      <c r="I73" s="208"/>
      <c r="J73" s="208"/>
      <c r="K73" s="211"/>
      <c r="L73" s="211"/>
      <c r="M73" s="209"/>
      <c r="N73" s="209"/>
      <c r="O73" s="234"/>
      <c r="P73" s="1066"/>
      <c r="Q73" s="1066"/>
      <c r="R73" s="1066"/>
      <c r="S73" s="1066"/>
      <c r="T73" s="1066"/>
      <c r="U73" s="1066"/>
      <c r="V73" s="1066"/>
      <c r="W73" s="1066"/>
      <c r="X73" s="1066"/>
      <c r="Y73" s="1066"/>
      <c r="Z73" s="1069"/>
      <c r="AA73" s="1072"/>
      <c r="AB73" s="249"/>
      <c r="AC73" s="249">
        <v>121217</v>
      </c>
      <c r="AD73" s="249"/>
      <c r="AE73" s="249"/>
      <c r="AF73" s="249"/>
      <c r="AG73" s="249"/>
      <c r="AH73" s="249"/>
      <c r="AI73" s="249"/>
      <c r="AJ73" s="249"/>
    </row>
    <row r="74" spans="1:36" x14ac:dyDescent="0.25">
      <c r="A74" s="1043"/>
      <c r="B74" s="1045"/>
      <c r="C74" s="1048"/>
      <c r="D74" s="214" t="s">
        <v>241</v>
      </c>
      <c r="E74" s="206"/>
      <c r="F74" s="206"/>
      <c r="G74" s="493"/>
      <c r="H74" s="492"/>
      <c r="I74" s="205"/>
      <c r="J74" s="204"/>
      <c r="K74" s="211"/>
      <c r="L74" s="493"/>
      <c r="M74" s="201"/>
      <c r="N74" s="211"/>
      <c r="O74" s="234"/>
      <c r="P74" s="1066"/>
      <c r="Q74" s="1066"/>
      <c r="R74" s="1066"/>
      <c r="S74" s="1066"/>
      <c r="T74" s="1066"/>
      <c r="U74" s="1066"/>
      <c r="V74" s="1066"/>
      <c r="W74" s="1066"/>
      <c r="X74" s="1066"/>
      <c r="Y74" s="1066"/>
      <c r="Z74" s="1069"/>
      <c r="AA74" s="1072"/>
      <c r="AB74" s="249"/>
      <c r="AC74" s="249">
        <v>121217</v>
      </c>
      <c r="AD74" s="249"/>
      <c r="AE74" s="249"/>
      <c r="AF74" s="249"/>
      <c r="AG74" s="249"/>
      <c r="AH74" s="249"/>
      <c r="AI74" s="249"/>
      <c r="AJ74" s="249"/>
    </row>
    <row r="75" spans="1:36" ht="33.75" customHeight="1" x14ac:dyDescent="0.25">
      <c r="A75" s="1043"/>
      <c r="B75" s="1045"/>
      <c r="C75" s="1049"/>
      <c r="D75" s="214" t="s">
        <v>242</v>
      </c>
      <c r="E75" s="209"/>
      <c r="F75" s="209"/>
      <c r="G75" s="211"/>
      <c r="H75" s="273"/>
      <c r="I75" s="208"/>
      <c r="J75" s="208"/>
      <c r="K75" s="211"/>
      <c r="L75" s="211"/>
      <c r="M75" s="209"/>
      <c r="N75" s="211"/>
      <c r="O75" s="234"/>
      <c r="P75" s="1067"/>
      <c r="Q75" s="1067"/>
      <c r="R75" s="1067"/>
      <c r="S75" s="1067"/>
      <c r="T75" s="1067"/>
      <c r="U75" s="1067"/>
      <c r="V75" s="1067"/>
      <c r="W75" s="1067"/>
      <c r="X75" s="1067"/>
      <c r="Y75" s="1067"/>
      <c r="Z75" s="1070"/>
      <c r="AA75" s="1073"/>
      <c r="AB75" s="249"/>
      <c r="AC75" s="249">
        <v>30000</v>
      </c>
      <c r="AD75" s="249"/>
      <c r="AE75" s="249"/>
      <c r="AF75" s="249"/>
      <c r="AG75" s="249"/>
      <c r="AH75" s="249"/>
      <c r="AI75" s="249"/>
      <c r="AJ75" s="249"/>
    </row>
    <row r="76" spans="1:36" x14ac:dyDescent="0.25">
      <c r="A76" s="1043"/>
      <c r="B76" s="1045"/>
      <c r="C76" s="1047" t="s">
        <v>439</v>
      </c>
      <c r="D76" s="214" t="s">
        <v>239</v>
      </c>
      <c r="E76" s="492">
        <v>7.6923076923076927E-2</v>
      </c>
      <c r="F76" s="492">
        <v>7.6923076923076927E-2</v>
      </c>
      <c r="G76" s="493">
        <v>7.6923076923076927E-2</v>
      </c>
      <c r="H76" s="492">
        <v>7.0000000000000007E-2</v>
      </c>
      <c r="I76" s="212"/>
      <c r="J76" s="212"/>
      <c r="K76" s="211"/>
      <c r="L76" s="493"/>
      <c r="M76" s="213"/>
      <c r="N76" s="213"/>
      <c r="O76" s="210"/>
      <c r="P76" s="1060"/>
      <c r="Q76" s="1060"/>
      <c r="R76" s="1060"/>
      <c r="S76" s="1053"/>
      <c r="T76" s="1061"/>
      <c r="U76" s="1060"/>
      <c r="V76" s="1060"/>
      <c r="W76" s="1063"/>
      <c r="X76" s="1060"/>
      <c r="Y76" s="1060"/>
      <c r="Z76" s="1060"/>
      <c r="AA76" s="1060"/>
      <c r="AB76" s="249"/>
      <c r="AC76" s="249"/>
      <c r="AD76" s="249"/>
      <c r="AE76" s="249"/>
      <c r="AF76" s="249"/>
      <c r="AG76" s="249"/>
      <c r="AH76" s="249"/>
      <c r="AI76" s="249"/>
      <c r="AJ76" s="249"/>
    </row>
    <row r="77" spans="1:36" x14ac:dyDescent="0.25">
      <c r="A77" s="1043"/>
      <c r="B77" s="1045"/>
      <c r="C77" s="1048"/>
      <c r="D77" s="214" t="s">
        <v>240</v>
      </c>
      <c r="E77" s="273">
        <v>37103615.384615384</v>
      </c>
      <c r="F77" s="273">
        <v>37103615.384615384</v>
      </c>
      <c r="G77" s="211">
        <v>37103615.384615384</v>
      </c>
      <c r="H77" s="273">
        <v>34238384.619999997</v>
      </c>
      <c r="I77" s="208"/>
      <c r="J77" s="208"/>
      <c r="K77" s="211"/>
      <c r="L77" s="211"/>
      <c r="M77" s="209"/>
      <c r="N77" s="209"/>
      <c r="O77" s="207"/>
      <c r="P77" s="1060"/>
      <c r="Q77" s="1060"/>
      <c r="R77" s="1060"/>
      <c r="S77" s="1053"/>
      <c r="T77" s="1062"/>
      <c r="U77" s="1060"/>
      <c r="V77" s="1060"/>
      <c r="W77" s="1063"/>
      <c r="X77" s="1060"/>
      <c r="Y77" s="1060"/>
      <c r="Z77" s="1060"/>
      <c r="AA77" s="1060"/>
      <c r="AB77" s="249"/>
      <c r="AC77" s="200">
        <v>203930</v>
      </c>
      <c r="AD77" s="249"/>
      <c r="AE77" s="249"/>
      <c r="AF77" s="249"/>
      <c r="AG77" s="249"/>
      <c r="AH77" s="249"/>
      <c r="AI77" s="249"/>
      <c r="AJ77" s="249"/>
    </row>
    <row r="78" spans="1:36" x14ac:dyDescent="0.25">
      <c r="A78" s="1043"/>
      <c r="B78" s="1045"/>
      <c r="C78" s="1048"/>
      <c r="D78" s="214" t="s">
        <v>241</v>
      </c>
      <c r="E78" s="206"/>
      <c r="F78" s="206"/>
      <c r="G78" s="493"/>
      <c r="H78" s="492"/>
      <c r="I78" s="205"/>
      <c r="J78" s="204"/>
      <c r="K78" s="211"/>
      <c r="L78" s="493"/>
      <c r="M78" s="213"/>
      <c r="N78" s="211"/>
      <c r="O78" s="210"/>
      <c r="P78" s="1060"/>
      <c r="Q78" s="1060"/>
      <c r="R78" s="1060"/>
      <c r="S78" s="1053"/>
      <c r="T78" s="1062"/>
      <c r="U78" s="1060"/>
      <c r="V78" s="1060"/>
      <c r="W78" s="1063"/>
      <c r="X78" s="1060"/>
      <c r="Y78" s="1060"/>
      <c r="Z78" s="1060"/>
      <c r="AA78" s="1060"/>
      <c r="AB78" s="249"/>
      <c r="AC78" s="249">
        <v>1252374</v>
      </c>
      <c r="AD78" s="249"/>
      <c r="AE78" s="249"/>
      <c r="AF78" s="249"/>
      <c r="AG78" s="249"/>
      <c r="AH78" s="249"/>
      <c r="AI78" s="249"/>
      <c r="AJ78" s="249"/>
    </row>
    <row r="79" spans="1:36" ht="33.75" customHeight="1" x14ac:dyDescent="0.25">
      <c r="A79" s="1043"/>
      <c r="B79" s="1045"/>
      <c r="C79" s="1049"/>
      <c r="D79" s="214" t="s">
        <v>242</v>
      </c>
      <c r="E79" s="209"/>
      <c r="F79" s="209"/>
      <c r="G79" s="211"/>
      <c r="H79" s="273"/>
      <c r="I79" s="208"/>
      <c r="J79" s="208"/>
      <c r="K79" s="211"/>
      <c r="L79" s="211"/>
      <c r="M79" s="209"/>
      <c r="N79" s="211"/>
      <c r="O79" s="207"/>
      <c r="P79" s="1060"/>
      <c r="Q79" s="1060"/>
      <c r="R79" s="1060"/>
      <c r="S79" s="1053"/>
      <c r="T79" s="1062"/>
      <c r="U79" s="1060"/>
      <c r="V79" s="1060"/>
      <c r="W79" s="1063"/>
      <c r="X79" s="1060"/>
      <c r="Y79" s="1060"/>
      <c r="Z79" s="1060"/>
      <c r="AA79" s="1060"/>
      <c r="AB79" s="249"/>
      <c r="AC79" s="249">
        <v>1048444</v>
      </c>
      <c r="AD79" s="249"/>
      <c r="AE79" s="249"/>
      <c r="AF79" s="249"/>
      <c r="AG79" s="249"/>
      <c r="AH79" s="249"/>
      <c r="AI79" s="249"/>
      <c r="AJ79" s="249"/>
    </row>
    <row r="80" spans="1:36" ht="18.75" customHeight="1" x14ac:dyDescent="0.25">
      <c r="A80" s="1043"/>
      <c r="B80" s="1045"/>
      <c r="C80" s="1047" t="s">
        <v>440</v>
      </c>
      <c r="D80" s="214" t="s">
        <v>239</v>
      </c>
      <c r="E80" s="492">
        <v>7.6923076923076927E-2</v>
      </c>
      <c r="F80" s="492">
        <v>7.6923076923076927E-2</v>
      </c>
      <c r="G80" s="493">
        <v>7.6923076923076927E-2</v>
      </c>
      <c r="H80" s="492">
        <v>7.0000000000000007E-2</v>
      </c>
      <c r="I80" s="273"/>
      <c r="J80" s="208"/>
      <c r="K80" s="211"/>
      <c r="L80" s="493"/>
      <c r="M80" s="253"/>
      <c r="N80" s="211"/>
      <c r="O80" s="262"/>
      <c r="P80" s="1050"/>
      <c r="Q80" s="1050"/>
      <c r="R80" s="1050"/>
      <c r="S80" s="1053"/>
      <c r="T80" s="1036"/>
      <c r="U80" s="1036"/>
      <c r="V80" s="1036"/>
      <c r="W80" s="1036"/>
      <c r="X80" s="1036"/>
      <c r="Y80" s="1036"/>
      <c r="Z80" s="1036"/>
      <c r="AA80" s="1039"/>
      <c r="AB80" s="249"/>
      <c r="AC80" s="249"/>
      <c r="AD80" s="249"/>
      <c r="AE80" s="249"/>
      <c r="AF80" s="249"/>
      <c r="AG80" s="249"/>
      <c r="AH80" s="249"/>
      <c r="AI80" s="249"/>
      <c r="AJ80" s="249"/>
    </row>
    <row r="81" spans="1:36" ht="18" customHeight="1" x14ac:dyDescent="0.25">
      <c r="A81" s="1043"/>
      <c r="B81" s="1045"/>
      <c r="C81" s="1048"/>
      <c r="D81" s="214" t="s">
        <v>240</v>
      </c>
      <c r="E81" s="273">
        <v>37103615.384615384</v>
      </c>
      <c r="F81" s="273">
        <v>37103615.384615384</v>
      </c>
      <c r="G81" s="493">
        <v>37103615.384615384</v>
      </c>
      <c r="H81" s="273">
        <v>34238380</v>
      </c>
      <c r="I81" s="273"/>
      <c r="J81" s="208"/>
      <c r="K81" s="211"/>
      <c r="L81" s="493"/>
      <c r="M81" s="253"/>
      <c r="N81" s="211"/>
      <c r="O81" s="262"/>
      <c r="P81" s="1051"/>
      <c r="Q81" s="1051"/>
      <c r="R81" s="1051"/>
      <c r="S81" s="1053"/>
      <c r="T81" s="1037"/>
      <c r="U81" s="1037"/>
      <c r="V81" s="1037"/>
      <c r="W81" s="1037"/>
      <c r="X81" s="1037"/>
      <c r="Y81" s="1037"/>
      <c r="Z81" s="1037"/>
      <c r="AA81" s="1040"/>
      <c r="AB81" s="249"/>
      <c r="AC81" s="249"/>
      <c r="AD81" s="249"/>
      <c r="AE81" s="249"/>
      <c r="AF81" s="249"/>
      <c r="AG81" s="249"/>
      <c r="AH81" s="249"/>
      <c r="AI81" s="249"/>
      <c r="AJ81" s="249"/>
    </row>
    <row r="82" spans="1:36" ht="27" customHeight="1" x14ac:dyDescent="0.25">
      <c r="A82" s="1043"/>
      <c r="B82" s="1045"/>
      <c r="C82" s="1048"/>
      <c r="D82" s="214" t="s">
        <v>241</v>
      </c>
      <c r="E82" s="253"/>
      <c r="F82" s="253"/>
      <c r="G82" s="493"/>
      <c r="H82" s="492"/>
      <c r="I82" s="273"/>
      <c r="J82" s="208"/>
      <c r="K82" s="211"/>
      <c r="L82" s="493"/>
      <c r="M82" s="253"/>
      <c r="N82" s="211"/>
      <c r="O82" s="262"/>
      <c r="P82" s="1051"/>
      <c r="Q82" s="1051"/>
      <c r="R82" s="1051"/>
      <c r="S82" s="1053"/>
      <c r="T82" s="1037"/>
      <c r="U82" s="1037"/>
      <c r="V82" s="1037"/>
      <c r="W82" s="1037"/>
      <c r="X82" s="1037"/>
      <c r="Y82" s="1037"/>
      <c r="Z82" s="1037"/>
      <c r="AA82" s="1040"/>
      <c r="AB82" s="249"/>
      <c r="AC82" s="249"/>
      <c r="AD82" s="249"/>
      <c r="AE82" s="249"/>
      <c r="AF82" s="249"/>
      <c r="AG82" s="249"/>
      <c r="AH82" s="249"/>
      <c r="AI82" s="249"/>
      <c r="AJ82" s="249"/>
    </row>
    <row r="83" spans="1:36" ht="27" customHeight="1" x14ac:dyDescent="0.25">
      <c r="A83" s="1043"/>
      <c r="B83" s="1045"/>
      <c r="C83" s="1049"/>
      <c r="D83" s="214" t="s">
        <v>242</v>
      </c>
      <c r="E83" s="253"/>
      <c r="F83" s="253"/>
      <c r="G83" s="493"/>
      <c r="H83" s="253"/>
      <c r="I83" s="273"/>
      <c r="J83" s="208"/>
      <c r="K83" s="211"/>
      <c r="L83" s="493"/>
      <c r="M83" s="253"/>
      <c r="N83" s="211"/>
      <c r="O83" s="262"/>
      <c r="P83" s="1052"/>
      <c r="Q83" s="1052"/>
      <c r="R83" s="1052"/>
      <c r="S83" s="1053"/>
      <c r="T83" s="1038"/>
      <c r="U83" s="1038"/>
      <c r="V83" s="1038"/>
      <c r="W83" s="1038"/>
      <c r="X83" s="1038"/>
      <c r="Y83" s="1038"/>
      <c r="Z83" s="1038"/>
      <c r="AA83" s="1041"/>
      <c r="AB83" s="249"/>
      <c r="AC83" s="249"/>
      <c r="AD83" s="249"/>
      <c r="AE83" s="249"/>
      <c r="AF83" s="249"/>
      <c r="AG83" s="249"/>
      <c r="AH83" s="249"/>
      <c r="AI83" s="249"/>
      <c r="AJ83" s="249"/>
    </row>
    <row r="84" spans="1:36" x14ac:dyDescent="0.25">
      <c r="A84" s="1043"/>
      <c r="B84" s="1045"/>
      <c r="C84" s="1047" t="s">
        <v>442</v>
      </c>
      <c r="D84" s="214" t="s">
        <v>239</v>
      </c>
      <c r="E84" s="213"/>
      <c r="F84" s="213"/>
      <c r="G84" s="493"/>
      <c r="H84" s="213"/>
      <c r="I84" s="213"/>
      <c r="J84" s="212"/>
      <c r="K84" s="211"/>
      <c r="L84" s="493"/>
      <c r="M84" s="213"/>
      <c r="N84" s="211"/>
      <c r="O84" s="210"/>
      <c r="P84" s="1074"/>
      <c r="Q84" s="1074"/>
      <c r="R84" s="1074"/>
      <c r="S84" s="1053"/>
      <c r="T84" s="1074"/>
      <c r="U84" s="1060"/>
      <c r="V84" s="1060"/>
      <c r="W84" s="1063"/>
      <c r="X84" s="1060"/>
      <c r="Y84" s="1060"/>
      <c r="Z84" s="1060"/>
      <c r="AA84" s="1060"/>
      <c r="AB84" s="249"/>
      <c r="AC84" s="249">
        <v>1048444</v>
      </c>
      <c r="AD84" s="249"/>
      <c r="AE84" s="249"/>
      <c r="AF84" s="249"/>
      <c r="AG84" s="249"/>
      <c r="AH84" s="249"/>
      <c r="AI84" s="249"/>
      <c r="AJ84" s="249"/>
    </row>
    <row r="85" spans="1:36" x14ac:dyDescent="0.25">
      <c r="A85" s="1043"/>
      <c r="B85" s="1045"/>
      <c r="C85" s="1048"/>
      <c r="D85" s="214" t="s">
        <v>240</v>
      </c>
      <c r="E85" s="209"/>
      <c r="F85" s="209"/>
      <c r="G85" s="211"/>
      <c r="H85" s="209"/>
      <c r="I85" s="208"/>
      <c r="J85" s="208"/>
      <c r="K85" s="211"/>
      <c r="L85" s="211"/>
      <c r="M85" s="209"/>
      <c r="N85" s="211"/>
      <c r="O85" s="207"/>
      <c r="P85" s="1075"/>
      <c r="Q85" s="1075"/>
      <c r="R85" s="1075"/>
      <c r="S85" s="1053"/>
      <c r="T85" s="1075"/>
      <c r="U85" s="1060"/>
      <c r="V85" s="1060"/>
      <c r="W85" s="1063"/>
      <c r="X85" s="1060"/>
      <c r="Y85" s="1060"/>
      <c r="Z85" s="1060"/>
      <c r="AA85" s="1060"/>
      <c r="AB85" s="249"/>
      <c r="AC85" s="249">
        <v>1046831</v>
      </c>
      <c r="AD85" s="249"/>
      <c r="AE85" s="249"/>
      <c r="AF85" s="249"/>
      <c r="AG85" s="249"/>
      <c r="AH85" s="249"/>
      <c r="AI85" s="249"/>
      <c r="AJ85" s="249"/>
    </row>
    <row r="86" spans="1:36" x14ac:dyDescent="0.25">
      <c r="A86" s="1043"/>
      <c r="B86" s="1045"/>
      <c r="C86" s="1048"/>
      <c r="D86" s="214" t="s">
        <v>241</v>
      </c>
      <c r="E86" s="206">
        <v>0</v>
      </c>
      <c r="F86" s="206">
        <v>0</v>
      </c>
      <c r="G86" s="206">
        <v>0</v>
      </c>
      <c r="H86" s="206">
        <v>0</v>
      </c>
      <c r="I86" s="205"/>
      <c r="J86" s="204"/>
      <c r="K86" s="206">
        <v>0</v>
      </c>
      <c r="L86" s="206">
        <v>0</v>
      </c>
      <c r="M86" s="206">
        <v>0</v>
      </c>
      <c r="N86" s="211"/>
      <c r="O86" s="210"/>
      <c r="P86" s="1075"/>
      <c r="Q86" s="1075"/>
      <c r="R86" s="1075"/>
      <c r="S86" s="1053"/>
      <c r="T86" s="1075"/>
      <c r="U86" s="1060"/>
      <c r="V86" s="1060"/>
      <c r="W86" s="1063"/>
      <c r="X86" s="1060"/>
      <c r="Y86" s="1060"/>
      <c r="Z86" s="1060"/>
      <c r="AA86" s="1060"/>
      <c r="AB86" s="249"/>
      <c r="AC86" s="249">
        <v>1046831</v>
      </c>
      <c r="AD86" s="249"/>
      <c r="AE86" s="249"/>
      <c r="AF86" s="249"/>
      <c r="AG86" s="249"/>
      <c r="AH86" s="249"/>
      <c r="AI86" s="249"/>
      <c r="AJ86" s="249"/>
    </row>
    <row r="87" spans="1:36" ht="33.75" customHeight="1" x14ac:dyDescent="0.25">
      <c r="A87" s="1043"/>
      <c r="B87" s="1045"/>
      <c r="C87" s="1049"/>
      <c r="D87" s="214" t="s">
        <v>242</v>
      </c>
      <c r="E87" s="208">
        <v>236334950</v>
      </c>
      <c r="F87" s="208">
        <v>236334950</v>
      </c>
      <c r="G87" s="208">
        <v>236334950</v>
      </c>
      <c r="H87" s="208">
        <v>234657900</v>
      </c>
      <c r="I87" s="208"/>
      <c r="J87" s="208"/>
      <c r="K87" s="208">
        <v>91742094</v>
      </c>
      <c r="L87" s="208">
        <v>91742094</v>
      </c>
      <c r="M87" s="208">
        <v>87275300</v>
      </c>
      <c r="N87" s="211"/>
      <c r="O87" s="207"/>
      <c r="P87" s="1077"/>
      <c r="Q87" s="1076"/>
      <c r="R87" s="1076"/>
      <c r="S87" s="1053"/>
      <c r="T87" s="1076"/>
      <c r="U87" s="1060"/>
      <c r="V87" s="1060"/>
      <c r="W87" s="1063"/>
      <c r="X87" s="1060"/>
      <c r="Y87" s="1060"/>
      <c r="Z87" s="1060"/>
      <c r="AA87" s="1060"/>
      <c r="AB87" s="249"/>
      <c r="AC87" s="249"/>
      <c r="AD87" s="249"/>
      <c r="AE87" s="249"/>
      <c r="AF87" s="249"/>
      <c r="AG87" s="249"/>
      <c r="AH87" s="249"/>
      <c r="AI87" s="249"/>
      <c r="AJ87" s="249"/>
    </row>
    <row r="88" spans="1:36" ht="22.5" x14ac:dyDescent="0.25">
      <c r="A88" s="1043"/>
      <c r="B88" s="1045"/>
      <c r="C88" s="1033" t="s">
        <v>249</v>
      </c>
      <c r="D88" s="495" t="s">
        <v>239</v>
      </c>
      <c r="E88" s="496">
        <v>1</v>
      </c>
      <c r="F88" s="496">
        <v>1</v>
      </c>
      <c r="G88" s="496">
        <v>1</v>
      </c>
      <c r="H88" s="496">
        <v>1</v>
      </c>
      <c r="I88" s="199"/>
      <c r="J88" s="199"/>
      <c r="K88" s="496">
        <v>7.6899999999999996E-2</v>
      </c>
      <c r="L88" s="496">
        <v>7.6899999999999996E-2</v>
      </c>
      <c r="M88" s="496" t="s">
        <v>579</v>
      </c>
      <c r="N88" s="497"/>
      <c r="O88" s="199"/>
      <c r="P88" s="1033"/>
      <c r="Q88" s="1033"/>
      <c r="R88" s="1033"/>
      <c r="S88" s="1033"/>
      <c r="T88" s="1030"/>
      <c r="U88" s="1030"/>
      <c r="V88" s="1030"/>
      <c r="W88" s="1030"/>
      <c r="X88" s="1030"/>
      <c r="Y88" s="1030"/>
      <c r="Z88" s="1030"/>
      <c r="AA88" s="1042"/>
      <c r="AB88" s="198"/>
      <c r="AC88" s="249">
        <v>1466.2270000000001</v>
      </c>
      <c r="AD88" s="249"/>
      <c r="AE88" s="249"/>
      <c r="AF88" s="249"/>
      <c r="AG88" s="249"/>
      <c r="AH88" s="249"/>
      <c r="AI88" s="249"/>
      <c r="AJ88" s="249"/>
    </row>
    <row r="89" spans="1:36" ht="22.5" x14ac:dyDescent="0.25">
      <c r="A89" s="1043"/>
      <c r="B89" s="1045"/>
      <c r="C89" s="1034"/>
      <c r="D89" s="495" t="s">
        <v>240</v>
      </c>
      <c r="E89" s="231">
        <v>482347000</v>
      </c>
      <c r="F89" s="231">
        <v>482347000</v>
      </c>
      <c r="G89" s="231">
        <v>482347000</v>
      </c>
      <c r="H89" s="231">
        <v>445099000</v>
      </c>
      <c r="I89" s="231"/>
      <c r="J89" s="231"/>
      <c r="K89" s="231">
        <v>60115400</v>
      </c>
      <c r="L89" s="231">
        <v>60115400</v>
      </c>
      <c r="M89" s="231">
        <v>131365400</v>
      </c>
      <c r="N89" s="498"/>
      <c r="O89" s="197"/>
      <c r="P89" s="1034"/>
      <c r="Q89" s="1034"/>
      <c r="R89" s="1034"/>
      <c r="S89" s="1034"/>
      <c r="T89" s="1034"/>
      <c r="U89" s="1034"/>
      <c r="V89" s="1034"/>
      <c r="W89" s="1034"/>
      <c r="X89" s="1034"/>
      <c r="Y89" s="1034"/>
      <c r="Z89" s="1034"/>
      <c r="AA89" s="1034"/>
      <c r="AB89" s="198">
        <v>-1566227</v>
      </c>
      <c r="AC89" s="233">
        <v>-322327.83333333331</v>
      </c>
      <c r="AD89" s="249" t="s">
        <v>389</v>
      </c>
      <c r="AE89" s="249"/>
      <c r="AF89" s="249"/>
      <c r="AG89" s="249"/>
      <c r="AH89" s="249"/>
      <c r="AI89" s="249"/>
      <c r="AJ89" s="249"/>
    </row>
    <row r="90" spans="1:36" ht="22.5" x14ac:dyDescent="0.25">
      <c r="A90" s="1043"/>
      <c r="B90" s="1045"/>
      <c r="C90" s="1034"/>
      <c r="D90" s="495" t="s">
        <v>241</v>
      </c>
      <c r="E90" s="189">
        <v>0</v>
      </c>
      <c r="F90" s="189">
        <v>0</v>
      </c>
      <c r="G90" s="490">
        <v>0</v>
      </c>
      <c r="H90" s="189"/>
      <c r="I90" s="497"/>
      <c r="J90" s="497"/>
      <c r="K90" s="490"/>
      <c r="L90" s="490"/>
      <c r="M90" s="490"/>
      <c r="N90" s="497"/>
      <c r="O90" s="199"/>
      <c r="P90" s="1034"/>
      <c r="Q90" s="1034"/>
      <c r="R90" s="1034"/>
      <c r="S90" s="1034"/>
      <c r="T90" s="1034"/>
      <c r="U90" s="1034"/>
      <c r="V90" s="1034"/>
      <c r="W90" s="1034"/>
      <c r="X90" s="1034"/>
      <c r="Y90" s="1034"/>
      <c r="Z90" s="1034"/>
      <c r="AA90" s="1034"/>
      <c r="AB90" s="249">
        <v>119630</v>
      </c>
      <c r="AC90" s="249"/>
      <c r="AD90" s="249"/>
      <c r="AE90" s="249"/>
      <c r="AF90" s="249"/>
      <c r="AG90" s="249"/>
      <c r="AH90" s="249"/>
      <c r="AI90" s="249"/>
      <c r="AJ90" s="249"/>
    </row>
    <row r="91" spans="1:36" ht="22.5" x14ac:dyDescent="0.25">
      <c r="A91" s="1044"/>
      <c r="B91" s="1046"/>
      <c r="C91" s="1035"/>
      <c r="D91" s="495" t="s">
        <v>242</v>
      </c>
      <c r="E91" s="231">
        <v>236334950</v>
      </c>
      <c r="F91" s="231">
        <v>234657900</v>
      </c>
      <c r="G91" s="231">
        <v>234657900</v>
      </c>
      <c r="H91" s="231">
        <v>234657900</v>
      </c>
      <c r="I91" s="231"/>
      <c r="J91" s="231"/>
      <c r="K91" s="231">
        <v>91742094</v>
      </c>
      <c r="L91" s="231">
        <v>91742094</v>
      </c>
      <c r="M91" s="231">
        <v>87275300</v>
      </c>
      <c r="N91" s="498"/>
      <c r="O91" s="197"/>
      <c r="P91" s="1035"/>
      <c r="Q91" s="1035"/>
      <c r="R91" s="1035"/>
      <c r="S91" s="1035"/>
      <c r="T91" s="1035"/>
      <c r="U91" s="1035"/>
      <c r="V91" s="1035"/>
      <c r="W91" s="1035"/>
      <c r="X91" s="1035"/>
      <c r="Y91" s="1035"/>
      <c r="Z91" s="1035"/>
      <c r="AA91" s="1035"/>
      <c r="AB91" s="249"/>
      <c r="AC91" s="249"/>
      <c r="AD91" s="249"/>
      <c r="AE91" s="249"/>
      <c r="AF91" s="249"/>
      <c r="AG91" s="249"/>
      <c r="AH91" s="249"/>
      <c r="AI91" s="249"/>
      <c r="AJ91" s="249"/>
    </row>
    <row r="92" spans="1:36" ht="24" x14ac:dyDescent="0.25">
      <c r="A92" s="1010">
        <v>4</v>
      </c>
      <c r="B92" s="1010" t="s">
        <v>678</v>
      </c>
      <c r="C92" s="1010" t="s">
        <v>250</v>
      </c>
      <c r="D92" s="246" t="s">
        <v>239</v>
      </c>
      <c r="E92" s="499">
        <v>0.14899999999999999</v>
      </c>
      <c r="F92" s="499">
        <v>0.14899999999999999</v>
      </c>
      <c r="G92" s="500">
        <v>0.14899999999999999</v>
      </c>
      <c r="H92" s="501">
        <v>0.14899999999999999</v>
      </c>
      <c r="I92" s="212"/>
      <c r="J92" s="196"/>
      <c r="K92" s="500">
        <v>0.10829999999999999</v>
      </c>
      <c r="L92" s="500">
        <v>0.10829999999999999</v>
      </c>
      <c r="M92" s="230">
        <v>0.1399</v>
      </c>
      <c r="N92" s="194"/>
      <c r="O92" s="193"/>
      <c r="P92" s="1078"/>
      <c r="Q92" s="1078"/>
      <c r="R92" s="1078"/>
      <c r="S92" s="1078"/>
      <c r="T92" s="1078"/>
      <c r="U92" s="1078"/>
      <c r="V92" s="1078"/>
      <c r="W92" s="1078"/>
      <c r="X92" s="1078"/>
      <c r="Y92" s="1078"/>
      <c r="Z92" s="1078"/>
      <c r="AA92" s="1079"/>
      <c r="AB92" s="249"/>
      <c r="AC92" s="249"/>
      <c r="AD92" s="249"/>
      <c r="AE92" s="249"/>
      <c r="AF92" s="249"/>
      <c r="AG92" s="249"/>
      <c r="AH92" s="249"/>
      <c r="AI92" s="249"/>
      <c r="AJ92" s="249"/>
    </row>
    <row r="93" spans="1:36" ht="24" x14ac:dyDescent="0.25">
      <c r="A93" s="1011"/>
      <c r="B93" s="1011"/>
      <c r="C93" s="1011"/>
      <c r="D93" s="246" t="s">
        <v>240</v>
      </c>
      <c r="E93" s="208">
        <v>578325000</v>
      </c>
      <c r="F93" s="208">
        <v>578325000</v>
      </c>
      <c r="G93" s="208">
        <v>578325000</v>
      </c>
      <c r="H93" s="483">
        <v>475979000</v>
      </c>
      <c r="I93" s="208"/>
      <c r="J93" s="245"/>
      <c r="K93" s="208">
        <v>36332000</v>
      </c>
      <c r="L93" s="208">
        <v>36332000</v>
      </c>
      <c r="M93" s="182">
        <v>117701000</v>
      </c>
      <c r="N93" s="208"/>
      <c r="O93" s="192"/>
      <c r="P93" s="1011"/>
      <c r="Q93" s="1011"/>
      <c r="R93" s="1011"/>
      <c r="S93" s="1011"/>
      <c r="T93" s="1011"/>
      <c r="U93" s="1011"/>
      <c r="V93" s="1011"/>
      <c r="W93" s="1011"/>
      <c r="X93" s="1011"/>
      <c r="Y93" s="1011"/>
      <c r="Z93" s="1011"/>
      <c r="AA93" s="1011"/>
      <c r="AB93" s="249"/>
      <c r="AC93" s="249"/>
      <c r="AD93" s="249"/>
      <c r="AE93" s="249"/>
      <c r="AF93" s="249"/>
      <c r="AG93" s="249"/>
      <c r="AH93" s="249"/>
      <c r="AI93" s="249"/>
      <c r="AJ93" s="249"/>
    </row>
    <row r="94" spans="1:36" ht="24" x14ac:dyDescent="0.25">
      <c r="A94" s="1011"/>
      <c r="B94" s="1011"/>
      <c r="C94" s="1011"/>
      <c r="D94" s="246" t="s">
        <v>241</v>
      </c>
      <c r="E94" s="205">
        <v>0</v>
      </c>
      <c r="F94" s="205">
        <v>0</v>
      </c>
      <c r="G94" s="502">
        <v>0</v>
      </c>
      <c r="H94" s="483">
        <v>0</v>
      </c>
      <c r="I94" s="252"/>
      <c r="J94" s="274"/>
      <c r="K94" s="502">
        <v>0</v>
      </c>
      <c r="L94" s="502">
        <v>0</v>
      </c>
      <c r="M94" s="230">
        <v>0</v>
      </c>
      <c r="N94" s="194"/>
      <c r="O94" s="193"/>
      <c r="P94" s="1011"/>
      <c r="Q94" s="1011"/>
      <c r="R94" s="1011"/>
      <c r="S94" s="1011"/>
      <c r="T94" s="1011"/>
      <c r="U94" s="1011"/>
      <c r="V94" s="1011"/>
      <c r="W94" s="1011"/>
      <c r="X94" s="1011"/>
      <c r="Y94" s="1011"/>
      <c r="Z94" s="1011"/>
      <c r="AA94" s="1011"/>
      <c r="AB94" s="249"/>
      <c r="AC94" s="249"/>
      <c r="AD94" s="249"/>
      <c r="AE94" s="249"/>
      <c r="AF94" s="249"/>
      <c r="AG94" s="249"/>
      <c r="AH94" s="249"/>
      <c r="AI94" s="249"/>
      <c r="AJ94" s="249"/>
    </row>
    <row r="95" spans="1:36" ht="24" x14ac:dyDescent="0.25">
      <c r="A95" s="1011"/>
      <c r="B95" s="1011"/>
      <c r="C95" s="1012"/>
      <c r="D95" s="257" t="s">
        <v>242</v>
      </c>
      <c r="E95" s="208">
        <v>311583533</v>
      </c>
      <c r="F95" s="208">
        <v>311583533</v>
      </c>
      <c r="G95" s="208">
        <v>311583533</v>
      </c>
      <c r="H95" s="483">
        <v>311583533</v>
      </c>
      <c r="I95" s="268"/>
      <c r="J95" s="263"/>
      <c r="K95" s="208">
        <v>151261094</v>
      </c>
      <c r="L95" s="208">
        <v>151261094</v>
      </c>
      <c r="M95" s="182">
        <v>149755033</v>
      </c>
      <c r="N95" s="208"/>
      <c r="O95" s="192"/>
      <c r="P95" s="1012"/>
      <c r="Q95" s="1012"/>
      <c r="R95" s="1012"/>
      <c r="S95" s="1012"/>
      <c r="T95" s="1012"/>
      <c r="U95" s="1012"/>
      <c r="V95" s="1012"/>
      <c r="W95" s="1012"/>
      <c r="X95" s="1012"/>
      <c r="Y95" s="1012"/>
      <c r="Z95" s="1012"/>
      <c r="AA95" s="1012"/>
      <c r="AB95" s="249"/>
      <c r="AC95" s="249"/>
      <c r="AD95" s="249"/>
      <c r="AE95" s="249"/>
      <c r="AF95" s="249"/>
      <c r="AG95" s="249"/>
      <c r="AH95" s="249"/>
      <c r="AI95" s="249"/>
      <c r="AJ95" s="249"/>
    </row>
    <row r="96" spans="1:36" ht="24" x14ac:dyDescent="0.25">
      <c r="A96" s="1011"/>
      <c r="B96" s="1011"/>
      <c r="C96" s="1013" t="s">
        <v>251</v>
      </c>
      <c r="D96" s="265" t="s">
        <v>239</v>
      </c>
      <c r="E96" s="488">
        <v>0.14899999999999999</v>
      </c>
      <c r="F96" s="488">
        <v>0.14899999999999999</v>
      </c>
      <c r="G96" s="503">
        <v>0.14899999999999999</v>
      </c>
      <c r="H96" s="488">
        <v>0.14899999999999999</v>
      </c>
      <c r="I96" s="504"/>
      <c r="J96" s="251"/>
      <c r="K96" s="503">
        <v>0.10829999999999999</v>
      </c>
      <c r="L96" s="503">
        <v>0.10829999999999999</v>
      </c>
      <c r="M96" s="503">
        <v>0.1399</v>
      </c>
      <c r="N96" s="219"/>
      <c r="O96" s="188"/>
      <c r="P96" s="1013"/>
      <c r="Q96" s="1013"/>
      <c r="R96" s="1013"/>
      <c r="S96" s="1080"/>
      <c r="T96" s="1080"/>
      <c r="U96" s="1080"/>
      <c r="V96" s="1080"/>
      <c r="W96" s="1080"/>
      <c r="X96" s="1080"/>
      <c r="Y96" s="1080"/>
      <c r="Z96" s="1080"/>
      <c r="AA96" s="1081"/>
      <c r="AB96" s="249"/>
      <c r="AC96" s="249"/>
      <c r="AD96" s="249"/>
      <c r="AE96" s="249"/>
      <c r="AF96" s="249"/>
      <c r="AG96" s="249"/>
      <c r="AH96" s="249"/>
      <c r="AI96" s="249"/>
      <c r="AJ96" s="249"/>
    </row>
    <row r="97" spans="1:36" ht="24" x14ac:dyDescent="0.25">
      <c r="A97" s="1011"/>
      <c r="B97" s="1011"/>
      <c r="C97" s="1031"/>
      <c r="D97" s="265" t="s">
        <v>240</v>
      </c>
      <c r="E97" s="231">
        <v>578325000</v>
      </c>
      <c r="F97" s="231">
        <v>578325000</v>
      </c>
      <c r="G97" s="231">
        <v>578325000</v>
      </c>
      <c r="H97" s="231">
        <v>475979000</v>
      </c>
      <c r="I97" s="505"/>
      <c r="J97" s="506"/>
      <c r="K97" s="231">
        <v>36332000</v>
      </c>
      <c r="L97" s="231">
        <v>36332000</v>
      </c>
      <c r="M97" s="231">
        <v>117701000</v>
      </c>
      <c r="N97" s="231"/>
      <c r="O97" s="197"/>
      <c r="P97" s="1011"/>
      <c r="Q97" s="1011"/>
      <c r="R97" s="1011"/>
      <c r="S97" s="1011"/>
      <c r="T97" s="1011"/>
      <c r="U97" s="1011"/>
      <c r="V97" s="1011"/>
      <c r="W97" s="1011"/>
      <c r="X97" s="1011"/>
      <c r="Y97" s="1011"/>
      <c r="Z97" s="1011"/>
      <c r="AA97" s="1011"/>
      <c r="AB97" s="249"/>
      <c r="AC97" s="249"/>
      <c r="AD97" s="249"/>
      <c r="AE97" s="249"/>
      <c r="AF97" s="249"/>
      <c r="AG97" s="249"/>
      <c r="AH97" s="249"/>
      <c r="AI97" s="249"/>
      <c r="AJ97" s="249"/>
    </row>
    <row r="98" spans="1:36" ht="24" x14ac:dyDescent="0.25">
      <c r="A98" s="1011"/>
      <c r="B98" s="1011"/>
      <c r="C98" s="1031"/>
      <c r="D98" s="265" t="s">
        <v>241</v>
      </c>
      <c r="E98" s="189">
        <v>0</v>
      </c>
      <c r="F98" s="189">
        <v>0</v>
      </c>
      <c r="G98" s="507">
        <v>0</v>
      </c>
      <c r="H98" s="189">
        <v>0</v>
      </c>
      <c r="I98" s="256"/>
      <c r="J98" s="251"/>
      <c r="K98" s="507">
        <v>0</v>
      </c>
      <c r="L98" s="507">
        <v>0</v>
      </c>
      <c r="M98" s="507">
        <v>0</v>
      </c>
      <c r="N98" s="219"/>
      <c r="O98" s="188"/>
      <c r="P98" s="1011"/>
      <c r="Q98" s="1011"/>
      <c r="R98" s="1011"/>
      <c r="S98" s="1011"/>
      <c r="T98" s="1011"/>
      <c r="U98" s="1011"/>
      <c r="V98" s="1011"/>
      <c r="W98" s="1011"/>
      <c r="X98" s="1011"/>
      <c r="Y98" s="1011"/>
      <c r="Z98" s="1011"/>
      <c r="AA98" s="1011"/>
      <c r="AB98" s="249"/>
      <c r="AC98" s="249"/>
      <c r="AD98" s="249"/>
      <c r="AE98" s="249"/>
      <c r="AF98" s="249"/>
      <c r="AG98" s="249"/>
      <c r="AH98" s="249"/>
      <c r="AI98" s="249"/>
      <c r="AJ98" s="249"/>
    </row>
    <row r="99" spans="1:36" ht="24" x14ac:dyDescent="0.25">
      <c r="A99" s="1012"/>
      <c r="B99" s="1012"/>
      <c r="C99" s="1032"/>
      <c r="D99" s="265" t="s">
        <v>242</v>
      </c>
      <c r="E99" s="231">
        <v>311583533</v>
      </c>
      <c r="F99" s="231">
        <v>311583533</v>
      </c>
      <c r="G99" s="231">
        <v>311583533</v>
      </c>
      <c r="H99" s="231">
        <v>311583533</v>
      </c>
      <c r="I99" s="505"/>
      <c r="J99" s="506"/>
      <c r="K99" s="231">
        <v>151261094</v>
      </c>
      <c r="L99" s="231">
        <v>151261094</v>
      </c>
      <c r="M99" s="231">
        <v>149755033</v>
      </c>
      <c r="N99" s="231"/>
      <c r="O99" s="197"/>
      <c r="P99" s="1012"/>
      <c r="Q99" s="1012"/>
      <c r="R99" s="1012"/>
      <c r="S99" s="1012"/>
      <c r="T99" s="1012"/>
      <c r="U99" s="1012"/>
      <c r="V99" s="1012"/>
      <c r="W99" s="1012"/>
      <c r="X99" s="1012"/>
      <c r="Y99" s="1012"/>
      <c r="Z99" s="1012"/>
      <c r="AA99" s="1012"/>
      <c r="AB99" s="249"/>
      <c r="AC99" s="249"/>
      <c r="AD99" s="249"/>
      <c r="AE99" s="249"/>
      <c r="AF99" s="249"/>
      <c r="AG99" s="249"/>
      <c r="AH99" s="249"/>
      <c r="AI99" s="249"/>
      <c r="AJ99" s="249"/>
    </row>
    <row r="100" spans="1:36" ht="24" x14ac:dyDescent="0.25">
      <c r="A100" s="1082">
        <v>5</v>
      </c>
      <c r="B100" s="1010" t="s">
        <v>144</v>
      </c>
      <c r="C100" s="1010" t="s">
        <v>252</v>
      </c>
      <c r="D100" s="246" t="s">
        <v>239</v>
      </c>
      <c r="E100" s="264">
        <f>+E112/3</f>
        <v>31.666666666666668</v>
      </c>
      <c r="F100" s="264">
        <f>+F112/3</f>
        <v>31.666666666666668</v>
      </c>
      <c r="G100" s="446">
        <v>31.666666666666668</v>
      </c>
      <c r="H100" s="264">
        <v>31</v>
      </c>
      <c r="I100" s="264"/>
      <c r="J100" s="264"/>
      <c r="K100" s="446">
        <v>10</v>
      </c>
      <c r="L100" s="446">
        <v>10</v>
      </c>
      <c r="M100" s="243">
        <v>16</v>
      </c>
      <c r="N100" s="243"/>
      <c r="O100" s="243"/>
      <c r="P100" s="1005" t="s">
        <v>446</v>
      </c>
      <c r="Q100" s="1005" t="s">
        <v>447</v>
      </c>
      <c r="R100" s="1005" t="s">
        <v>448</v>
      </c>
      <c r="S100" s="1005" t="s">
        <v>375</v>
      </c>
      <c r="T100" s="1005" t="s">
        <v>449</v>
      </c>
      <c r="U100" s="1005" t="s">
        <v>376</v>
      </c>
      <c r="V100" s="1005" t="s">
        <v>376</v>
      </c>
      <c r="W100" s="1005" t="s">
        <v>390</v>
      </c>
      <c r="X100" s="1005" t="s">
        <v>376</v>
      </c>
      <c r="Y100" s="1005" t="s">
        <v>378</v>
      </c>
      <c r="Z100" s="1005" t="s">
        <v>379</v>
      </c>
      <c r="AA100" s="1028">
        <v>678216</v>
      </c>
      <c r="AB100" s="249"/>
      <c r="AC100" s="249"/>
      <c r="AD100" s="249"/>
      <c r="AE100" s="249"/>
      <c r="AF100" s="249"/>
      <c r="AG100" s="249"/>
      <c r="AH100" s="249"/>
      <c r="AI100" s="249"/>
      <c r="AJ100" s="249"/>
    </row>
    <row r="101" spans="1:36" ht="24" x14ac:dyDescent="0.25">
      <c r="A101" s="1011"/>
      <c r="B101" s="1011"/>
      <c r="C101" s="1011"/>
      <c r="D101" s="246" t="s">
        <v>240</v>
      </c>
      <c r="E101" s="245">
        <f>+E113/3</f>
        <v>112096666.66666667</v>
      </c>
      <c r="F101" s="245">
        <f>+F113/3</f>
        <v>112096666.66666667</v>
      </c>
      <c r="G101" s="245">
        <v>112096666.66666667</v>
      </c>
      <c r="H101" s="245">
        <v>95187334</v>
      </c>
      <c r="I101" s="245"/>
      <c r="J101" s="245"/>
      <c r="K101" s="245">
        <v>3949622</v>
      </c>
      <c r="L101" s="245">
        <v>3949622</v>
      </c>
      <c r="M101" s="245">
        <v>15830750</v>
      </c>
      <c r="N101" s="245"/>
      <c r="O101" s="245"/>
      <c r="P101" s="1006"/>
      <c r="Q101" s="1006"/>
      <c r="R101" s="1006"/>
      <c r="S101" s="1006"/>
      <c r="T101" s="1006"/>
      <c r="U101" s="1006"/>
      <c r="V101" s="1006"/>
      <c r="W101" s="1006"/>
      <c r="X101" s="1006"/>
      <c r="Y101" s="1006"/>
      <c r="Z101" s="1006"/>
      <c r="AA101" s="1006"/>
      <c r="AB101" s="249"/>
      <c r="AC101" s="249"/>
      <c r="AD101" s="249"/>
      <c r="AE101" s="249"/>
      <c r="AF101" s="249"/>
      <c r="AG101" s="249"/>
      <c r="AH101" s="249"/>
      <c r="AI101" s="249"/>
      <c r="AJ101" s="249"/>
    </row>
    <row r="102" spans="1:36" ht="24" x14ac:dyDescent="0.25">
      <c r="A102" s="1011"/>
      <c r="B102" s="1011"/>
      <c r="C102" s="1011"/>
      <c r="D102" s="246" t="s">
        <v>241</v>
      </c>
      <c r="E102" s="245">
        <v>0</v>
      </c>
      <c r="F102" s="245">
        <v>0</v>
      </c>
      <c r="G102" s="243">
        <v>0</v>
      </c>
      <c r="H102" s="245">
        <v>0</v>
      </c>
      <c r="I102" s="245"/>
      <c r="J102" s="245"/>
      <c r="K102" s="243"/>
      <c r="L102" s="243"/>
      <c r="M102" s="243"/>
      <c r="N102" s="243"/>
      <c r="O102" s="186"/>
      <c r="P102" s="1006"/>
      <c r="Q102" s="1006"/>
      <c r="R102" s="1006"/>
      <c r="S102" s="1006"/>
      <c r="T102" s="1006"/>
      <c r="U102" s="1006"/>
      <c r="V102" s="1006"/>
      <c r="W102" s="1006"/>
      <c r="X102" s="1006"/>
      <c r="Y102" s="1006"/>
      <c r="Z102" s="1006"/>
      <c r="AA102" s="1006"/>
      <c r="AB102" s="249"/>
      <c r="AC102" s="249"/>
      <c r="AD102" s="249"/>
      <c r="AE102" s="249"/>
      <c r="AF102" s="249"/>
      <c r="AG102" s="249"/>
      <c r="AH102" s="249"/>
      <c r="AI102" s="249"/>
      <c r="AJ102" s="249"/>
    </row>
    <row r="103" spans="1:36" ht="24" x14ac:dyDescent="0.25">
      <c r="A103" s="1011"/>
      <c r="B103" s="1011"/>
      <c r="C103" s="1012"/>
      <c r="D103" s="246" t="s">
        <v>242</v>
      </c>
      <c r="E103" s="245">
        <f>+E115/3</f>
        <v>40533144.666666664</v>
      </c>
      <c r="F103" s="245">
        <f>+F115/3</f>
        <v>40533144.666666664</v>
      </c>
      <c r="G103" s="245">
        <v>40533144.666666664</v>
      </c>
      <c r="H103" s="245">
        <v>40533144</v>
      </c>
      <c r="I103" s="245"/>
      <c r="J103" s="245"/>
      <c r="K103" s="245"/>
      <c r="L103" s="245"/>
      <c r="M103" s="245">
        <v>23716742</v>
      </c>
      <c r="N103" s="245"/>
      <c r="O103" s="185"/>
      <c r="P103" s="1007"/>
      <c r="Q103" s="1007"/>
      <c r="R103" s="1007"/>
      <c r="S103" s="1007"/>
      <c r="T103" s="1007"/>
      <c r="U103" s="1007"/>
      <c r="V103" s="1007"/>
      <c r="W103" s="1007"/>
      <c r="X103" s="1007"/>
      <c r="Y103" s="1007"/>
      <c r="Z103" s="1007"/>
      <c r="AA103" s="1007"/>
      <c r="AB103" s="249"/>
      <c r="AC103" s="249"/>
      <c r="AD103" s="249"/>
      <c r="AE103" s="249"/>
      <c r="AF103" s="249"/>
      <c r="AG103" s="249"/>
      <c r="AH103" s="249"/>
      <c r="AI103" s="249"/>
      <c r="AJ103" s="249"/>
    </row>
    <row r="104" spans="1:36" ht="24" x14ac:dyDescent="0.25">
      <c r="A104" s="1011"/>
      <c r="B104" s="1011"/>
      <c r="C104" s="1010" t="s">
        <v>253</v>
      </c>
      <c r="D104" s="246" t="s">
        <v>239</v>
      </c>
      <c r="E104" s="245">
        <v>31.666666666666668</v>
      </c>
      <c r="F104" s="245">
        <v>31.666666666666668</v>
      </c>
      <c r="G104" s="243">
        <v>31.666666666666668</v>
      </c>
      <c r="H104" s="264">
        <v>32</v>
      </c>
      <c r="I104" s="245"/>
      <c r="J104" s="185"/>
      <c r="K104" s="243">
        <v>15</v>
      </c>
      <c r="L104" s="243">
        <v>15</v>
      </c>
      <c r="M104" s="243">
        <v>30</v>
      </c>
      <c r="N104" s="243"/>
      <c r="O104" s="186"/>
      <c r="P104" s="1005" t="s">
        <v>450</v>
      </c>
      <c r="Q104" s="1005" t="s">
        <v>451</v>
      </c>
      <c r="R104" s="1005" t="s">
        <v>452</v>
      </c>
      <c r="S104" s="1005" t="s">
        <v>375</v>
      </c>
      <c r="T104" s="1005" t="s">
        <v>453</v>
      </c>
      <c r="U104" s="1005" t="s">
        <v>376</v>
      </c>
      <c r="V104" s="1005" t="s">
        <v>376</v>
      </c>
      <c r="W104" s="1005" t="s">
        <v>390</v>
      </c>
      <c r="X104" s="1005" t="s">
        <v>376</v>
      </c>
      <c r="Y104" s="1005" t="s">
        <v>378</v>
      </c>
      <c r="Z104" s="1005" t="s">
        <v>379</v>
      </c>
      <c r="AA104" s="1028">
        <v>526424</v>
      </c>
      <c r="AB104" s="249"/>
      <c r="AC104" s="249"/>
      <c r="AD104" s="249"/>
      <c r="AE104" s="249"/>
      <c r="AF104" s="249"/>
      <c r="AG104" s="249"/>
      <c r="AH104" s="249"/>
      <c r="AI104" s="249"/>
      <c r="AJ104" s="249"/>
    </row>
    <row r="105" spans="1:36" ht="24" x14ac:dyDescent="0.25">
      <c r="A105" s="1011"/>
      <c r="B105" s="1011"/>
      <c r="C105" s="1011"/>
      <c r="D105" s="246" t="s">
        <v>240</v>
      </c>
      <c r="E105" s="245">
        <v>112096666.66666667</v>
      </c>
      <c r="F105" s="245">
        <v>112096666.66666667</v>
      </c>
      <c r="G105" s="245">
        <v>112096666.66666667</v>
      </c>
      <c r="H105" s="245">
        <v>95187333.333333328</v>
      </c>
      <c r="I105" s="245"/>
      <c r="J105" s="245"/>
      <c r="K105" s="245">
        <v>5923538</v>
      </c>
      <c r="L105" s="245">
        <v>5923538</v>
      </c>
      <c r="M105" s="245">
        <v>29682656.25</v>
      </c>
      <c r="N105" s="245"/>
      <c r="O105" s="245"/>
      <c r="P105" s="1006"/>
      <c r="Q105" s="1006"/>
      <c r="R105" s="1006"/>
      <c r="S105" s="1006"/>
      <c r="T105" s="1006"/>
      <c r="U105" s="1006"/>
      <c r="V105" s="1006"/>
      <c r="W105" s="1006"/>
      <c r="X105" s="1006"/>
      <c r="Y105" s="1006"/>
      <c r="Z105" s="1006"/>
      <c r="AA105" s="1006"/>
      <c r="AB105" s="249"/>
      <c r="AC105" s="249"/>
      <c r="AD105" s="249"/>
      <c r="AE105" s="249"/>
      <c r="AF105" s="249"/>
      <c r="AG105" s="249"/>
      <c r="AH105" s="249"/>
      <c r="AI105" s="249"/>
      <c r="AJ105" s="249"/>
    </row>
    <row r="106" spans="1:36" ht="24" x14ac:dyDescent="0.25">
      <c r="A106" s="1011"/>
      <c r="B106" s="1011"/>
      <c r="C106" s="1011"/>
      <c r="D106" s="246" t="s">
        <v>241</v>
      </c>
      <c r="E106" s="245">
        <v>0</v>
      </c>
      <c r="F106" s="245">
        <v>0</v>
      </c>
      <c r="G106" s="243">
        <v>0</v>
      </c>
      <c r="H106" s="245">
        <v>0</v>
      </c>
      <c r="I106" s="245"/>
      <c r="J106" s="245"/>
      <c r="K106" s="243"/>
      <c r="L106" s="243"/>
      <c r="M106" s="243"/>
      <c r="N106" s="243"/>
      <c r="O106" s="186"/>
      <c r="P106" s="1006"/>
      <c r="Q106" s="1006"/>
      <c r="R106" s="1006"/>
      <c r="S106" s="1006"/>
      <c r="T106" s="1006"/>
      <c r="U106" s="1006"/>
      <c r="V106" s="1006"/>
      <c r="W106" s="1006"/>
      <c r="X106" s="1006"/>
      <c r="Y106" s="1006"/>
      <c r="Z106" s="1006"/>
      <c r="AA106" s="1006"/>
      <c r="AB106" s="249"/>
      <c r="AC106" s="249"/>
      <c r="AD106" s="249"/>
      <c r="AE106" s="249"/>
      <c r="AF106" s="249"/>
      <c r="AG106" s="249"/>
      <c r="AH106" s="249"/>
      <c r="AI106" s="249"/>
      <c r="AJ106" s="249"/>
    </row>
    <row r="107" spans="1:36" ht="24" x14ac:dyDescent="0.25">
      <c r="A107" s="1011"/>
      <c r="B107" s="1011"/>
      <c r="C107" s="1012"/>
      <c r="D107" s="246" t="s">
        <v>242</v>
      </c>
      <c r="E107" s="245">
        <v>40533144.666666664</v>
      </c>
      <c r="F107" s="245">
        <v>40533144.666666664</v>
      </c>
      <c r="G107" s="245">
        <v>40533144.666666664</v>
      </c>
      <c r="H107" s="245">
        <v>40533144.666666664</v>
      </c>
      <c r="I107" s="245"/>
      <c r="J107" s="245"/>
      <c r="K107" s="245"/>
      <c r="L107" s="245"/>
      <c r="M107" s="245">
        <v>23716741.333333299</v>
      </c>
      <c r="N107" s="245"/>
      <c r="O107" s="245"/>
      <c r="P107" s="1007"/>
      <c r="Q107" s="1007"/>
      <c r="R107" s="1007"/>
      <c r="S107" s="1007"/>
      <c r="T107" s="1007"/>
      <c r="U107" s="1007"/>
      <c r="V107" s="1007"/>
      <c r="W107" s="1007"/>
      <c r="X107" s="1007"/>
      <c r="Y107" s="1007"/>
      <c r="Z107" s="1007"/>
      <c r="AA107" s="1007"/>
      <c r="AB107" s="249"/>
      <c r="AC107" s="249"/>
      <c r="AD107" s="249"/>
      <c r="AE107" s="249"/>
      <c r="AF107" s="249"/>
      <c r="AG107" s="249"/>
      <c r="AH107" s="249"/>
      <c r="AI107" s="249"/>
      <c r="AJ107" s="249"/>
    </row>
    <row r="108" spans="1:36" ht="24" x14ac:dyDescent="0.25">
      <c r="A108" s="1011"/>
      <c r="B108" s="1011"/>
      <c r="C108" s="1010" t="s">
        <v>254</v>
      </c>
      <c r="D108" s="246" t="s">
        <v>239</v>
      </c>
      <c r="E108" s="245">
        <v>31.666666666666668</v>
      </c>
      <c r="F108" s="245">
        <v>31.666666666666668</v>
      </c>
      <c r="G108" s="243">
        <v>31.666666666666668</v>
      </c>
      <c r="H108" s="264">
        <v>32</v>
      </c>
      <c r="I108" s="245"/>
      <c r="J108" s="185"/>
      <c r="K108" s="243">
        <v>9</v>
      </c>
      <c r="L108" s="243">
        <v>9</v>
      </c>
      <c r="M108" s="243">
        <v>18</v>
      </c>
      <c r="N108" s="243"/>
      <c r="O108" s="186"/>
      <c r="P108" s="1005" t="s">
        <v>454</v>
      </c>
      <c r="Q108" s="1005" t="s">
        <v>455</v>
      </c>
      <c r="R108" s="1005" t="s">
        <v>456</v>
      </c>
      <c r="S108" s="1005" t="s">
        <v>375</v>
      </c>
      <c r="T108" s="1005" t="s">
        <v>457</v>
      </c>
      <c r="U108" s="1005" t="s">
        <v>376</v>
      </c>
      <c r="V108" s="1005" t="s">
        <v>376</v>
      </c>
      <c r="W108" s="1005" t="s">
        <v>390</v>
      </c>
      <c r="X108" s="1005" t="s">
        <v>376</v>
      </c>
      <c r="Y108" s="1005" t="s">
        <v>378</v>
      </c>
      <c r="Z108" s="1005" t="s">
        <v>379</v>
      </c>
      <c r="AA108" s="1028">
        <v>553042</v>
      </c>
      <c r="AC108" s="249"/>
      <c r="AD108" s="249"/>
      <c r="AE108" s="249"/>
      <c r="AF108" s="249"/>
      <c r="AG108" s="249"/>
      <c r="AH108" s="249"/>
      <c r="AI108" s="249"/>
      <c r="AJ108" s="249"/>
    </row>
    <row r="109" spans="1:36" ht="24" x14ac:dyDescent="0.25">
      <c r="A109" s="1011"/>
      <c r="B109" s="1011"/>
      <c r="C109" s="1011"/>
      <c r="D109" s="246" t="s">
        <v>240</v>
      </c>
      <c r="E109" s="245">
        <v>112096666.66666667</v>
      </c>
      <c r="F109" s="245">
        <v>112096666.66666667</v>
      </c>
      <c r="G109" s="245">
        <v>112096666.66666667</v>
      </c>
      <c r="H109" s="245">
        <v>95187333.333333328</v>
      </c>
      <c r="I109" s="245"/>
      <c r="J109" s="245"/>
      <c r="K109" s="245">
        <v>3554840</v>
      </c>
      <c r="L109" s="245">
        <v>3554840</v>
      </c>
      <c r="M109" s="245">
        <v>17809593.75</v>
      </c>
      <c r="N109" s="245"/>
      <c r="O109" s="245"/>
      <c r="P109" s="1006"/>
      <c r="Q109" s="1006"/>
      <c r="R109" s="1006"/>
      <c r="S109" s="1006"/>
      <c r="T109" s="1006"/>
      <c r="U109" s="1006"/>
      <c r="V109" s="1006"/>
      <c r="W109" s="1006"/>
      <c r="X109" s="1006"/>
      <c r="Y109" s="1006"/>
      <c r="Z109" s="1006"/>
      <c r="AA109" s="1006"/>
      <c r="AB109" s="249"/>
      <c r="AC109" s="249"/>
      <c r="AD109" s="249"/>
      <c r="AE109" s="249"/>
      <c r="AF109" s="249"/>
      <c r="AG109" s="249"/>
      <c r="AH109" s="249"/>
      <c r="AI109" s="249"/>
      <c r="AJ109" s="249"/>
    </row>
    <row r="110" spans="1:36" ht="24" x14ac:dyDescent="0.25">
      <c r="A110" s="1011"/>
      <c r="B110" s="1011"/>
      <c r="C110" s="1011"/>
      <c r="D110" s="246" t="s">
        <v>241</v>
      </c>
      <c r="E110" s="245">
        <v>0</v>
      </c>
      <c r="F110" s="245">
        <v>0</v>
      </c>
      <c r="G110" s="243">
        <v>0</v>
      </c>
      <c r="H110" s="245">
        <v>0</v>
      </c>
      <c r="I110" s="245"/>
      <c r="J110" s="185"/>
      <c r="K110" s="243"/>
      <c r="L110" s="243"/>
      <c r="M110" s="243"/>
      <c r="N110" s="243"/>
      <c r="O110" s="186"/>
      <c r="P110" s="1006"/>
      <c r="Q110" s="1006"/>
      <c r="R110" s="1006"/>
      <c r="S110" s="1006"/>
      <c r="T110" s="1006"/>
      <c r="U110" s="1006"/>
      <c r="V110" s="1006"/>
      <c r="W110" s="1006"/>
      <c r="X110" s="1006"/>
      <c r="Y110" s="1006"/>
      <c r="Z110" s="1006"/>
      <c r="AA110" s="1006"/>
      <c r="AB110" s="249"/>
      <c r="AC110" s="249"/>
      <c r="AD110" s="249"/>
      <c r="AE110" s="249"/>
      <c r="AF110" s="249"/>
      <c r="AG110" s="249"/>
      <c r="AH110" s="249"/>
      <c r="AI110" s="249"/>
      <c r="AJ110" s="249"/>
    </row>
    <row r="111" spans="1:36" ht="24" x14ac:dyDescent="0.25">
      <c r="A111" s="1011"/>
      <c r="B111" s="1011"/>
      <c r="C111" s="1012"/>
      <c r="D111" s="246" t="s">
        <v>242</v>
      </c>
      <c r="E111" s="245">
        <v>40533144.666666664</v>
      </c>
      <c r="F111" s="245">
        <v>40533144.666666664</v>
      </c>
      <c r="G111" s="245">
        <v>40533144.666666664</v>
      </c>
      <c r="H111" s="245">
        <v>40533144.666666664</v>
      </c>
      <c r="I111" s="245"/>
      <c r="J111" s="245"/>
      <c r="K111" s="245"/>
      <c r="L111" s="245"/>
      <c r="M111" s="245">
        <f>M115/3</f>
        <v>23716741.333333332</v>
      </c>
      <c r="N111" s="245"/>
      <c r="O111" s="245"/>
      <c r="P111" s="1007"/>
      <c r="Q111" s="1007"/>
      <c r="R111" s="1007"/>
      <c r="S111" s="1007"/>
      <c r="T111" s="1007"/>
      <c r="U111" s="1007"/>
      <c r="V111" s="1007"/>
      <c r="W111" s="1007"/>
      <c r="X111" s="1007"/>
      <c r="Y111" s="1007"/>
      <c r="Z111" s="1007"/>
      <c r="AA111" s="1007"/>
      <c r="AB111" s="249"/>
      <c r="AC111" s="249"/>
      <c r="AD111" s="249"/>
      <c r="AE111" s="249"/>
      <c r="AF111" s="249"/>
      <c r="AG111" s="249"/>
      <c r="AH111" s="249"/>
      <c r="AI111" s="249"/>
      <c r="AJ111" s="249"/>
    </row>
    <row r="112" spans="1:36" ht="24" x14ac:dyDescent="0.25">
      <c r="A112" s="1011"/>
      <c r="B112" s="1011"/>
      <c r="C112" s="1013" t="s">
        <v>255</v>
      </c>
      <c r="D112" s="238" t="s">
        <v>239</v>
      </c>
      <c r="E112" s="158">
        <v>95</v>
      </c>
      <c r="F112" s="158">
        <v>95</v>
      </c>
      <c r="G112" s="158">
        <v>95</v>
      </c>
      <c r="H112" s="158">
        <v>95</v>
      </c>
      <c r="I112" s="237"/>
      <c r="J112" s="216"/>
      <c r="K112" s="158">
        <v>34</v>
      </c>
      <c r="L112" s="158">
        <v>34</v>
      </c>
      <c r="M112" s="158">
        <v>64</v>
      </c>
      <c r="N112" s="236"/>
      <c r="O112" s="236"/>
      <c r="P112" s="1033" t="s">
        <v>458</v>
      </c>
      <c r="Q112" s="1033" t="s">
        <v>459</v>
      </c>
      <c r="R112" s="1033" t="s">
        <v>460</v>
      </c>
      <c r="S112" s="1033" t="s">
        <v>392</v>
      </c>
      <c r="T112" s="1030" t="s">
        <v>461</v>
      </c>
      <c r="U112" s="1030" t="s">
        <v>376</v>
      </c>
      <c r="V112" s="1030" t="s">
        <v>376</v>
      </c>
      <c r="W112" s="1030" t="s">
        <v>390</v>
      </c>
      <c r="X112" s="1030" t="s">
        <v>376</v>
      </c>
      <c r="Y112" s="1030" t="s">
        <v>378</v>
      </c>
      <c r="Z112" s="1030" t="s">
        <v>379</v>
      </c>
      <c r="AA112" s="1042">
        <v>1757682</v>
      </c>
      <c r="AB112" s="249"/>
      <c r="AC112" s="249"/>
      <c r="AD112" s="249"/>
      <c r="AE112" s="249"/>
      <c r="AF112" s="249"/>
      <c r="AG112" s="249"/>
      <c r="AH112" s="249"/>
      <c r="AI112" s="249"/>
      <c r="AJ112" s="249"/>
    </row>
    <row r="113" spans="1:36" ht="24" x14ac:dyDescent="0.25">
      <c r="A113" s="1011"/>
      <c r="B113" s="1011"/>
      <c r="C113" s="1031"/>
      <c r="D113" s="238" t="s">
        <v>240</v>
      </c>
      <c r="E113" s="231">
        <v>336290000</v>
      </c>
      <c r="F113" s="231">
        <v>336290000</v>
      </c>
      <c r="G113" s="231">
        <v>336290000</v>
      </c>
      <c r="H113" s="231">
        <v>285562000</v>
      </c>
      <c r="I113" s="237"/>
      <c r="J113" s="237"/>
      <c r="K113" s="231">
        <v>13428000</v>
      </c>
      <c r="L113" s="231">
        <v>13428000</v>
      </c>
      <c r="M113" s="231">
        <v>63323000</v>
      </c>
      <c r="N113" s="237"/>
      <c r="O113" s="216"/>
      <c r="P113" s="1006"/>
      <c r="Q113" s="1006"/>
      <c r="R113" s="1006"/>
      <c r="S113" s="1006"/>
      <c r="T113" s="1006"/>
      <c r="U113" s="1006"/>
      <c r="V113" s="1006"/>
      <c r="W113" s="1006"/>
      <c r="X113" s="1006"/>
      <c r="Y113" s="1006"/>
      <c r="Z113" s="1006"/>
      <c r="AA113" s="1006"/>
      <c r="AB113" s="249"/>
      <c r="AC113" s="249"/>
      <c r="AD113" s="249"/>
      <c r="AE113" s="249"/>
      <c r="AF113" s="249"/>
      <c r="AG113" s="249"/>
      <c r="AH113" s="249"/>
      <c r="AI113" s="249"/>
      <c r="AJ113" s="249"/>
    </row>
    <row r="114" spans="1:36" ht="24" x14ac:dyDescent="0.25">
      <c r="A114" s="1011"/>
      <c r="B114" s="1011"/>
      <c r="C114" s="1031"/>
      <c r="D114" s="238" t="s">
        <v>241</v>
      </c>
      <c r="E114" s="235">
        <v>0</v>
      </c>
      <c r="F114" s="235">
        <v>0</v>
      </c>
      <c r="G114" s="508">
        <v>0</v>
      </c>
      <c r="H114" s="235">
        <v>0</v>
      </c>
      <c r="I114" s="237"/>
      <c r="J114" s="216"/>
      <c r="K114" s="508">
        <v>0</v>
      </c>
      <c r="L114" s="508">
        <v>0</v>
      </c>
      <c r="M114" s="508">
        <v>0</v>
      </c>
      <c r="N114" s="236"/>
      <c r="O114" s="236"/>
      <c r="P114" s="1006"/>
      <c r="Q114" s="1006"/>
      <c r="R114" s="1006"/>
      <c r="S114" s="1006"/>
      <c r="T114" s="1006"/>
      <c r="U114" s="1006"/>
      <c r="V114" s="1006"/>
      <c r="W114" s="1006"/>
      <c r="X114" s="1006"/>
      <c r="Y114" s="1006"/>
      <c r="Z114" s="1006"/>
      <c r="AA114" s="1006"/>
      <c r="AB114" s="249"/>
      <c r="AC114" s="249"/>
      <c r="AD114" s="249"/>
      <c r="AE114" s="249"/>
      <c r="AF114" s="249"/>
      <c r="AG114" s="249"/>
      <c r="AH114" s="249"/>
      <c r="AI114" s="249"/>
      <c r="AJ114" s="249"/>
    </row>
    <row r="115" spans="1:36" ht="24" x14ac:dyDescent="0.25">
      <c r="A115" s="1012"/>
      <c r="B115" s="1012"/>
      <c r="C115" s="1032"/>
      <c r="D115" s="238" t="s">
        <v>242</v>
      </c>
      <c r="E115" s="231">
        <v>121599434</v>
      </c>
      <c r="F115" s="231">
        <v>121599434</v>
      </c>
      <c r="G115" s="231">
        <v>121599434</v>
      </c>
      <c r="H115" s="231">
        <v>121599434</v>
      </c>
      <c r="I115" s="237"/>
      <c r="J115" s="187"/>
      <c r="K115" s="231">
        <v>71908391</v>
      </c>
      <c r="L115" s="231">
        <v>71908391</v>
      </c>
      <c r="M115" s="231">
        <v>71150224</v>
      </c>
      <c r="N115" s="237"/>
      <c r="O115" s="237"/>
      <c r="P115" s="1007"/>
      <c r="Q115" s="1007"/>
      <c r="R115" s="1007"/>
      <c r="S115" s="1007"/>
      <c r="T115" s="1007"/>
      <c r="U115" s="1007"/>
      <c r="V115" s="1007"/>
      <c r="W115" s="1007"/>
      <c r="X115" s="1007"/>
      <c r="Y115" s="1007"/>
      <c r="Z115" s="1007"/>
      <c r="AA115" s="1007"/>
      <c r="AB115" s="249"/>
      <c r="AC115" s="249"/>
      <c r="AD115" s="249"/>
      <c r="AE115" s="249"/>
      <c r="AF115" s="249"/>
      <c r="AG115" s="249"/>
      <c r="AH115" s="249"/>
      <c r="AI115" s="249"/>
      <c r="AJ115" s="249"/>
    </row>
    <row r="116" spans="1:36" ht="24" customHeight="1" x14ac:dyDescent="0.25">
      <c r="A116" s="1010">
        <v>6</v>
      </c>
      <c r="B116" s="1010" t="s">
        <v>156</v>
      </c>
      <c r="C116" s="1010" t="s">
        <v>256</v>
      </c>
      <c r="D116" s="246" t="s">
        <v>239</v>
      </c>
      <c r="E116" s="509">
        <v>0.1633</v>
      </c>
      <c r="F116" s="509">
        <v>0.1633</v>
      </c>
      <c r="G116" s="510">
        <v>0.1633</v>
      </c>
      <c r="H116" s="509">
        <v>0.1633</v>
      </c>
      <c r="I116" s="184"/>
      <c r="J116" s="183"/>
      <c r="K116" s="510">
        <v>0.10879999999999999</v>
      </c>
      <c r="L116" s="510">
        <v>0.10879999999999999</v>
      </c>
      <c r="M116" s="511">
        <v>8.1600000000000006E-2</v>
      </c>
      <c r="N116" s="194"/>
      <c r="O116" s="194"/>
      <c r="P116" s="1092" t="s">
        <v>385</v>
      </c>
      <c r="Q116" s="1083" t="s">
        <v>376</v>
      </c>
      <c r="R116" s="1083" t="s">
        <v>376</v>
      </c>
      <c r="S116" s="1083" t="s">
        <v>376</v>
      </c>
      <c r="T116" s="1083" t="s">
        <v>376</v>
      </c>
      <c r="U116" s="1083">
        <v>3423469.7909082184</v>
      </c>
      <c r="V116" s="1083">
        <v>3735549.0169594563</v>
      </c>
      <c r="W116" s="1086" t="s">
        <v>376</v>
      </c>
      <c r="X116" s="1083" t="s">
        <v>376</v>
      </c>
      <c r="Y116" s="1083" t="s">
        <v>378</v>
      </c>
      <c r="Z116" s="1083" t="s">
        <v>379</v>
      </c>
      <c r="AA116" s="1089">
        <v>7159018.8078676742</v>
      </c>
      <c r="AB116" s="249"/>
      <c r="AC116" s="249"/>
      <c r="AD116" s="249"/>
      <c r="AE116" s="249"/>
      <c r="AF116" s="249"/>
      <c r="AG116" s="249"/>
      <c r="AH116" s="249"/>
      <c r="AI116" s="249"/>
      <c r="AJ116" s="249"/>
    </row>
    <row r="117" spans="1:36" ht="24" x14ac:dyDescent="0.25">
      <c r="A117" s="1011"/>
      <c r="B117" s="1011"/>
      <c r="C117" s="1011"/>
      <c r="D117" s="246" t="s">
        <v>240</v>
      </c>
      <c r="E117" s="208">
        <v>207932000</v>
      </c>
      <c r="F117" s="208">
        <v>207932000</v>
      </c>
      <c r="G117" s="208">
        <v>207932000</v>
      </c>
      <c r="H117" s="208">
        <v>163105000</v>
      </c>
      <c r="I117" s="245"/>
      <c r="J117" s="245"/>
      <c r="K117" s="208">
        <v>19444000</v>
      </c>
      <c r="L117" s="208">
        <v>19444000</v>
      </c>
      <c r="M117" s="208">
        <v>30682000</v>
      </c>
      <c r="N117" s="182"/>
      <c r="O117" s="182"/>
      <c r="P117" s="1092"/>
      <c r="Q117" s="1084"/>
      <c r="R117" s="1084"/>
      <c r="S117" s="1084"/>
      <c r="T117" s="1084"/>
      <c r="U117" s="1084"/>
      <c r="V117" s="1084"/>
      <c r="W117" s="1087"/>
      <c r="X117" s="1084"/>
      <c r="Y117" s="1084"/>
      <c r="Z117" s="1084"/>
      <c r="AA117" s="1090"/>
      <c r="AB117" s="249"/>
      <c r="AC117" s="249"/>
      <c r="AD117" s="249"/>
      <c r="AE117" s="249"/>
      <c r="AF117" s="249"/>
      <c r="AG117" s="249"/>
      <c r="AH117" s="249"/>
      <c r="AI117" s="249"/>
      <c r="AJ117" s="249"/>
    </row>
    <row r="118" spans="1:36" ht="24" x14ac:dyDescent="0.25">
      <c r="A118" s="1011"/>
      <c r="B118" s="1011"/>
      <c r="C118" s="1011"/>
      <c r="D118" s="246" t="s">
        <v>241</v>
      </c>
      <c r="E118" s="205">
        <v>0</v>
      </c>
      <c r="F118" s="205">
        <v>0</v>
      </c>
      <c r="G118" s="512">
        <v>0</v>
      </c>
      <c r="H118" s="205">
        <v>0</v>
      </c>
      <c r="I118" s="212"/>
      <c r="J118" s="183"/>
      <c r="K118" s="512">
        <v>0</v>
      </c>
      <c r="L118" s="512">
        <v>0</v>
      </c>
      <c r="M118" s="512">
        <v>0</v>
      </c>
      <c r="N118" s="205"/>
      <c r="O118" s="205"/>
      <c r="P118" s="1092"/>
      <c r="Q118" s="1084"/>
      <c r="R118" s="1084"/>
      <c r="S118" s="1084"/>
      <c r="T118" s="1084"/>
      <c r="U118" s="1084"/>
      <c r="V118" s="1084"/>
      <c r="W118" s="1087"/>
      <c r="X118" s="1084"/>
      <c r="Y118" s="1084"/>
      <c r="Z118" s="1084"/>
      <c r="AA118" s="1090"/>
      <c r="AB118" s="249"/>
      <c r="AC118" s="249"/>
      <c r="AD118" s="249"/>
      <c r="AE118" s="249"/>
      <c r="AF118" s="249"/>
      <c r="AG118" s="249"/>
      <c r="AH118" s="249"/>
      <c r="AI118" s="249"/>
      <c r="AJ118" s="249"/>
    </row>
    <row r="119" spans="1:36" ht="24" x14ac:dyDescent="0.25">
      <c r="A119" s="1011"/>
      <c r="B119" s="1011"/>
      <c r="C119" s="1012"/>
      <c r="D119" s="246" t="s">
        <v>242</v>
      </c>
      <c r="E119" s="208">
        <v>63267634</v>
      </c>
      <c r="F119" s="208">
        <v>63267634</v>
      </c>
      <c r="G119" s="208">
        <v>63267634</v>
      </c>
      <c r="H119" s="208">
        <v>63267634</v>
      </c>
      <c r="I119" s="245"/>
      <c r="J119" s="245"/>
      <c r="K119" s="208">
        <v>56206467</v>
      </c>
      <c r="L119" s="208">
        <v>56206467</v>
      </c>
      <c r="M119" s="208">
        <v>60117267</v>
      </c>
      <c r="N119" s="182"/>
      <c r="O119" s="182"/>
      <c r="P119" s="1092"/>
      <c r="Q119" s="1085"/>
      <c r="R119" s="1085"/>
      <c r="S119" s="1085"/>
      <c r="T119" s="1085"/>
      <c r="U119" s="1085"/>
      <c r="V119" s="1085"/>
      <c r="W119" s="1088"/>
      <c r="X119" s="1085"/>
      <c r="Y119" s="1085"/>
      <c r="Z119" s="1085"/>
      <c r="AA119" s="1091"/>
      <c r="AB119" s="249"/>
      <c r="AC119" s="249"/>
      <c r="AD119" s="249"/>
      <c r="AE119" s="249"/>
      <c r="AF119" s="249"/>
      <c r="AG119" s="249"/>
      <c r="AH119" s="249"/>
      <c r="AI119" s="249"/>
      <c r="AJ119" s="249"/>
    </row>
    <row r="120" spans="1:36" ht="24" x14ac:dyDescent="0.25">
      <c r="A120" s="1011"/>
      <c r="B120" s="1011"/>
      <c r="C120" s="1013" t="s">
        <v>257</v>
      </c>
      <c r="D120" s="238" t="s">
        <v>239</v>
      </c>
      <c r="E120" s="513">
        <v>0.1633</v>
      </c>
      <c r="F120" s="513">
        <v>0.1633</v>
      </c>
      <c r="G120" s="514">
        <v>0.1633</v>
      </c>
      <c r="H120" s="513">
        <v>0.1633</v>
      </c>
      <c r="I120" s="181"/>
      <c r="J120" s="190"/>
      <c r="K120" s="514">
        <v>0.10879999999999999</v>
      </c>
      <c r="L120" s="514">
        <v>0.10879999999999999</v>
      </c>
      <c r="M120" s="515">
        <v>8.1600000000000006E-2</v>
      </c>
      <c r="N120" s="219"/>
      <c r="O120" s="180"/>
      <c r="P120" s="1102" t="s">
        <v>385</v>
      </c>
      <c r="Q120" s="1096" t="s">
        <v>376</v>
      </c>
      <c r="R120" s="1096" t="s">
        <v>376</v>
      </c>
      <c r="S120" s="1096" t="s">
        <v>376</v>
      </c>
      <c r="T120" s="1096" t="s">
        <v>376</v>
      </c>
      <c r="U120" s="1096">
        <v>3423469.7909082184</v>
      </c>
      <c r="V120" s="1096">
        <v>3735549.0169594563</v>
      </c>
      <c r="W120" s="1099" t="s">
        <v>376</v>
      </c>
      <c r="X120" s="1096" t="s">
        <v>376</v>
      </c>
      <c r="Y120" s="1096" t="s">
        <v>378</v>
      </c>
      <c r="Z120" s="1096" t="s">
        <v>379</v>
      </c>
      <c r="AA120" s="1093">
        <v>7159018.8078676742</v>
      </c>
      <c r="AB120" s="249"/>
      <c r="AC120" s="249"/>
      <c r="AD120" s="249"/>
      <c r="AE120" s="249"/>
      <c r="AF120" s="249"/>
      <c r="AG120" s="249"/>
      <c r="AH120" s="249"/>
      <c r="AI120" s="249"/>
      <c r="AJ120" s="249"/>
    </row>
    <row r="121" spans="1:36" ht="24" x14ac:dyDescent="0.25">
      <c r="A121" s="1011"/>
      <c r="B121" s="1011"/>
      <c r="C121" s="1031"/>
      <c r="D121" s="238" t="s">
        <v>240</v>
      </c>
      <c r="E121" s="231">
        <v>207932000</v>
      </c>
      <c r="F121" s="231">
        <v>207932000</v>
      </c>
      <c r="G121" s="231">
        <v>207932000</v>
      </c>
      <c r="H121" s="231">
        <v>163105000</v>
      </c>
      <c r="I121" s="237"/>
      <c r="J121" s="237"/>
      <c r="K121" s="231">
        <v>19444000</v>
      </c>
      <c r="L121" s="231">
        <v>19444000</v>
      </c>
      <c r="M121" s="231">
        <v>30682000</v>
      </c>
      <c r="N121" s="179"/>
      <c r="O121" s="179"/>
      <c r="P121" s="1102"/>
      <c r="Q121" s="1097"/>
      <c r="R121" s="1097"/>
      <c r="S121" s="1097"/>
      <c r="T121" s="1097"/>
      <c r="U121" s="1097"/>
      <c r="V121" s="1097"/>
      <c r="W121" s="1100"/>
      <c r="X121" s="1097"/>
      <c r="Y121" s="1097"/>
      <c r="Z121" s="1097"/>
      <c r="AA121" s="1094"/>
      <c r="AB121" s="249"/>
      <c r="AC121" s="249"/>
      <c r="AD121" s="249"/>
      <c r="AE121" s="249"/>
      <c r="AF121" s="249"/>
      <c r="AG121" s="249"/>
      <c r="AH121" s="249"/>
      <c r="AI121" s="249"/>
      <c r="AJ121" s="249"/>
    </row>
    <row r="122" spans="1:36" ht="24" x14ac:dyDescent="0.25">
      <c r="A122" s="1011"/>
      <c r="B122" s="1011"/>
      <c r="C122" s="1031"/>
      <c r="D122" s="238" t="s">
        <v>241</v>
      </c>
      <c r="E122" s="189">
        <v>0</v>
      </c>
      <c r="F122" s="189">
        <v>0</v>
      </c>
      <c r="G122" s="508">
        <v>0</v>
      </c>
      <c r="H122" s="189">
        <v>0</v>
      </c>
      <c r="I122" s="181"/>
      <c r="J122" s="190"/>
      <c r="K122" s="508">
        <v>0</v>
      </c>
      <c r="L122" s="508">
        <v>0</v>
      </c>
      <c r="M122" s="508">
        <v>0</v>
      </c>
      <c r="N122" s="189"/>
      <c r="O122" s="199"/>
      <c r="P122" s="1102"/>
      <c r="Q122" s="1097"/>
      <c r="R122" s="1097"/>
      <c r="S122" s="1097"/>
      <c r="T122" s="1097"/>
      <c r="U122" s="1097"/>
      <c r="V122" s="1097"/>
      <c r="W122" s="1100"/>
      <c r="X122" s="1097"/>
      <c r="Y122" s="1097"/>
      <c r="Z122" s="1097"/>
      <c r="AA122" s="1094"/>
      <c r="AB122" s="249"/>
      <c r="AC122" s="249"/>
      <c r="AD122" s="249"/>
      <c r="AE122" s="249"/>
      <c r="AF122" s="249"/>
      <c r="AG122" s="249"/>
      <c r="AH122" s="249"/>
      <c r="AI122" s="249"/>
      <c r="AJ122" s="249"/>
    </row>
    <row r="123" spans="1:36" ht="24" x14ac:dyDescent="0.25">
      <c r="A123" s="1012"/>
      <c r="B123" s="1012"/>
      <c r="C123" s="1032"/>
      <c r="D123" s="238" t="s">
        <v>242</v>
      </c>
      <c r="E123" s="231">
        <v>63267634</v>
      </c>
      <c r="F123" s="231">
        <v>63267634</v>
      </c>
      <c r="G123" s="231">
        <v>63267634</v>
      </c>
      <c r="H123" s="231">
        <v>63267634</v>
      </c>
      <c r="I123" s="237"/>
      <c r="J123" s="237"/>
      <c r="K123" s="231">
        <v>56206467</v>
      </c>
      <c r="L123" s="231">
        <v>56206467</v>
      </c>
      <c r="M123" s="231">
        <v>60117267</v>
      </c>
      <c r="N123" s="179"/>
      <c r="O123" s="179"/>
      <c r="P123" s="1102"/>
      <c r="Q123" s="1098"/>
      <c r="R123" s="1098"/>
      <c r="S123" s="1098"/>
      <c r="T123" s="1098"/>
      <c r="U123" s="1098"/>
      <c r="V123" s="1098"/>
      <c r="W123" s="1101"/>
      <c r="X123" s="1098"/>
      <c r="Y123" s="1098"/>
      <c r="Z123" s="1098"/>
      <c r="AA123" s="1095"/>
      <c r="AB123" s="249"/>
      <c r="AC123" s="249"/>
      <c r="AD123" s="249"/>
      <c r="AE123" s="249"/>
      <c r="AF123" s="249"/>
      <c r="AG123" s="249"/>
      <c r="AH123" s="249"/>
      <c r="AI123" s="249"/>
      <c r="AJ123" s="249"/>
    </row>
    <row r="124" spans="1:36" ht="24" x14ac:dyDescent="0.25">
      <c r="A124" s="1010">
        <v>7</v>
      </c>
      <c r="B124" s="1010" t="s">
        <v>166</v>
      </c>
      <c r="C124" s="1010" t="s">
        <v>258</v>
      </c>
      <c r="D124" s="246" t="s">
        <v>239</v>
      </c>
      <c r="E124" s="153">
        <v>1</v>
      </c>
      <c r="F124" s="153">
        <v>1</v>
      </c>
      <c r="G124" s="511">
        <v>1</v>
      </c>
      <c r="H124" s="153">
        <v>1</v>
      </c>
      <c r="I124" s="212"/>
      <c r="J124" s="212"/>
      <c r="K124" s="511">
        <v>0.88</v>
      </c>
      <c r="L124" s="511">
        <v>0.88</v>
      </c>
      <c r="M124" s="511">
        <v>0.95199999999999996</v>
      </c>
      <c r="N124" s="487"/>
      <c r="O124" s="205"/>
      <c r="P124" s="1092" t="s">
        <v>385</v>
      </c>
      <c r="Q124" s="1083" t="s">
        <v>376</v>
      </c>
      <c r="R124" s="1083" t="s">
        <v>376</v>
      </c>
      <c r="S124" s="1083" t="s">
        <v>376</v>
      </c>
      <c r="T124" s="1083" t="s">
        <v>376</v>
      </c>
      <c r="U124" s="1083">
        <v>3423469.7909082184</v>
      </c>
      <c r="V124" s="1083">
        <v>3735549.0169594563</v>
      </c>
      <c r="W124" s="1086" t="s">
        <v>376</v>
      </c>
      <c r="X124" s="1083" t="s">
        <v>376</v>
      </c>
      <c r="Y124" s="1083" t="s">
        <v>378</v>
      </c>
      <c r="Z124" s="1083" t="s">
        <v>379</v>
      </c>
      <c r="AA124" s="1089">
        <v>7159018.8078676742</v>
      </c>
      <c r="AB124" s="249"/>
      <c r="AC124" s="249"/>
      <c r="AD124" s="249"/>
      <c r="AE124" s="249"/>
      <c r="AF124" s="249"/>
      <c r="AG124" s="249"/>
      <c r="AH124" s="249"/>
      <c r="AI124" s="249"/>
      <c r="AJ124" s="249"/>
    </row>
    <row r="125" spans="1:36" ht="24" x14ac:dyDescent="0.25">
      <c r="A125" s="1011"/>
      <c r="B125" s="1011"/>
      <c r="C125" s="1011"/>
      <c r="D125" s="246" t="s">
        <v>240</v>
      </c>
      <c r="E125" s="208">
        <v>601573000</v>
      </c>
      <c r="F125" s="208">
        <v>601573000</v>
      </c>
      <c r="G125" s="208">
        <v>601573000</v>
      </c>
      <c r="H125" s="483">
        <v>509308833</v>
      </c>
      <c r="I125" s="245"/>
      <c r="J125" s="245"/>
      <c r="K125" s="208">
        <v>3527500</v>
      </c>
      <c r="L125" s="208">
        <v>3527500</v>
      </c>
      <c r="M125" s="208">
        <v>128152500</v>
      </c>
      <c r="N125" s="182"/>
      <c r="O125" s="182"/>
      <c r="P125" s="1092"/>
      <c r="Q125" s="1084"/>
      <c r="R125" s="1084"/>
      <c r="S125" s="1084"/>
      <c r="T125" s="1084"/>
      <c r="U125" s="1084"/>
      <c r="V125" s="1084"/>
      <c r="W125" s="1087"/>
      <c r="X125" s="1084"/>
      <c r="Y125" s="1084"/>
      <c r="Z125" s="1084"/>
      <c r="AA125" s="1090"/>
      <c r="AB125" s="249"/>
      <c r="AC125" s="249"/>
      <c r="AD125" s="249"/>
      <c r="AE125" s="249"/>
      <c r="AF125" s="249"/>
      <c r="AG125" s="249"/>
      <c r="AH125" s="249"/>
      <c r="AI125" s="249"/>
      <c r="AJ125" s="249"/>
    </row>
    <row r="126" spans="1:36" ht="24" x14ac:dyDescent="0.25">
      <c r="A126" s="1011"/>
      <c r="B126" s="1011"/>
      <c r="C126" s="1011"/>
      <c r="D126" s="246" t="s">
        <v>241</v>
      </c>
      <c r="E126" s="205"/>
      <c r="F126" s="205"/>
      <c r="G126" s="502"/>
      <c r="H126" s="483"/>
      <c r="I126" s="212"/>
      <c r="J126" s="212"/>
      <c r="K126" s="502"/>
      <c r="L126" s="502"/>
      <c r="M126" s="502"/>
      <c r="N126" s="205"/>
      <c r="O126" s="205"/>
      <c r="P126" s="1092"/>
      <c r="Q126" s="1084"/>
      <c r="R126" s="1084"/>
      <c r="S126" s="1084"/>
      <c r="T126" s="1084"/>
      <c r="U126" s="1084"/>
      <c r="V126" s="1084"/>
      <c r="W126" s="1087"/>
      <c r="X126" s="1084"/>
      <c r="Y126" s="1084"/>
      <c r="Z126" s="1084"/>
      <c r="AA126" s="1090"/>
      <c r="AB126" s="249"/>
      <c r="AC126" s="249"/>
      <c r="AD126" s="249"/>
      <c r="AE126" s="249"/>
      <c r="AF126" s="249"/>
      <c r="AG126" s="249"/>
      <c r="AH126" s="249"/>
      <c r="AI126" s="249"/>
      <c r="AJ126" s="249"/>
    </row>
    <row r="127" spans="1:36" ht="24" x14ac:dyDescent="0.25">
      <c r="A127" s="1011"/>
      <c r="B127" s="1011"/>
      <c r="C127" s="1012"/>
      <c r="D127" s="246" t="s">
        <v>242</v>
      </c>
      <c r="E127" s="208">
        <v>165589158</v>
      </c>
      <c r="F127" s="208">
        <v>165589158</v>
      </c>
      <c r="G127" s="208">
        <v>165589158</v>
      </c>
      <c r="H127" s="208">
        <v>165589158</v>
      </c>
      <c r="I127" s="245"/>
      <c r="J127" s="245"/>
      <c r="K127" s="208">
        <v>88095489</v>
      </c>
      <c r="L127" s="208">
        <v>88095489</v>
      </c>
      <c r="M127" s="208">
        <v>119952431</v>
      </c>
      <c r="N127" s="182"/>
      <c r="O127" s="182"/>
      <c r="P127" s="1092"/>
      <c r="Q127" s="1085"/>
      <c r="R127" s="1085"/>
      <c r="S127" s="1085"/>
      <c r="T127" s="1085"/>
      <c r="U127" s="1085"/>
      <c r="V127" s="1085"/>
      <c r="W127" s="1088"/>
      <c r="X127" s="1085"/>
      <c r="Y127" s="1085"/>
      <c r="Z127" s="1085"/>
      <c r="AA127" s="1091"/>
      <c r="AB127" s="249"/>
      <c r="AC127" s="249"/>
      <c r="AD127" s="249"/>
      <c r="AE127" s="249"/>
      <c r="AF127" s="249"/>
      <c r="AG127" s="249"/>
      <c r="AH127" s="249"/>
      <c r="AI127" s="249"/>
      <c r="AJ127" s="249"/>
    </row>
    <row r="128" spans="1:36" ht="24" x14ac:dyDescent="0.25">
      <c r="A128" s="1011"/>
      <c r="B128" s="1011"/>
      <c r="C128" s="1013" t="s">
        <v>259</v>
      </c>
      <c r="D128" s="238" t="s">
        <v>239</v>
      </c>
      <c r="E128" s="496">
        <v>1</v>
      </c>
      <c r="F128" s="496">
        <v>1</v>
      </c>
      <c r="G128" s="515">
        <v>1</v>
      </c>
      <c r="H128" s="496">
        <v>1</v>
      </c>
      <c r="I128" s="191"/>
      <c r="J128" s="199"/>
      <c r="K128" s="515">
        <v>0.88</v>
      </c>
      <c r="L128" s="515">
        <v>0.88</v>
      </c>
      <c r="M128" s="515">
        <v>0.95199999999999996</v>
      </c>
      <c r="N128" s="489"/>
      <c r="O128" s="199"/>
      <c r="P128" s="1102" t="s">
        <v>385</v>
      </c>
      <c r="Q128" s="1096" t="s">
        <v>376</v>
      </c>
      <c r="R128" s="1096" t="s">
        <v>376</v>
      </c>
      <c r="S128" s="1096" t="s">
        <v>376</v>
      </c>
      <c r="T128" s="1096" t="s">
        <v>376</v>
      </c>
      <c r="U128" s="1096">
        <v>3423469.7909082184</v>
      </c>
      <c r="V128" s="1096">
        <v>3735549.0169594563</v>
      </c>
      <c r="W128" s="1099" t="s">
        <v>376</v>
      </c>
      <c r="X128" s="1096" t="s">
        <v>376</v>
      </c>
      <c r="Y128" s="1096" t="s">
        <v>378</v>
      </c>
      <c r="Z128" s="1096" t="s">
        <v>379</v>
      </c>
      <c r="AA128" s="1093">
        <v>7159018.8078676742</v>
      </c>
      <c r="AB128" s="249"/>
      <c r="AC128" s="249"/>
      <c r="AD128" s="249"/>
      <c r="AE128" s="249"/>
      <c r="AF128" s="249"/>
      <c r="AG128" s="249"/>
      <c r="AH128" s="249"/>
      <c r="AI128" s="249"/>
      <c r="AJ128" s="249"/>
    </row>
    <row r="129" spans="1:36" ht="24" x14ac:dyDescent="0.25">
      <c r="A129" s="1011"/>
      <c r="B129" s="1011"/>
      <c r="C129" s="1031"/>
      <c r="D129" s="238" t="s">
        <v>240</v>
      </c>
      <c r="E129" s="231">
        <v>601573000</v>
      </c>
      <c r="F129" s="231">
        <v>601573000</v>
      </c>
      <c r="G129" s="231">
        <v>601573000</v>
      </c>
      <c r="H129" s="231">
        <v>509308833</v>
      </c>
      <c r="I129" s="237"/>
      <c r="J129" s="231"/>
      <c r="K129" s="231">
        <v>3527500</v>
      </c>
      <c r="L129" s="231">
        <v>3527500</v>
      </c>
      <c r="M129" s="231">
        <v>128152500</v>
      </c>
      <c r="N129" s="179"/>
      <c r="O129" s="179"/>
      <c r="P129" s="1102"/>
      <c r="Q129" s="1097"/>
      <c r="R129" s="1097"/>
      <c r="S129" s="1097"/>
      <c r="T129" s="1097"/>
      <c r="U129" s="1097"/>
      <c r="V129" s="1097"/>
      <c r="W129" s="1100"/>
      <c r="X129" s="1097"/>
      <c r="Y129" s="1097"/>
      <c r="Z129" s="1097"/>
      <c r="AA129" s="1094"/>
      <c r="AB129" s="249"/>
      <c r="AC129" s="249"/>
      <c r="AD129" s="249"/>
      <c r="AE129" s="249"/>
      <c r="AF129" s="249"/>
      <c r="AG129" s="249"/>
      <c r="AH129" s="249"/>
      <c r="AI129" s="249"/>
      <c r="AJ129" s="249"/>
    </row>
    <row r="130" spans="1:36" ht="24" x14ac:dyDescent="0.25">
      <c r="A130" s="1011"/>
      <c r="B130" s="1011"/>
      <c r="C130" s="1031"/>
      <c r="D130" s="238" t="s">
        <v>241</v>
      </c>
      <c r="E130" s="189"/>
      <c r="F130" s="189"/>
      <c r="G130" s="507"/>
      <c r="H130" s="189"/>
      <c r="I130" s="191"/>
      <c r="J130" s="191"/>
      <c r="K130" s="507"/>
      <c r="L130" s="507"/>
      <c r="M130" s="507"/>
      <c r="N130" s="189"/>
      <c r="O130" s="199"/>
      <c r="P130" s="1102"/>
      <c r="Q130" s="1097"/>
      <c r="R130" s="1097"/>
      <c r="S130" s="1097"/>
      <c r="T130" s="1097"/>
      <c r="U130" s="1097"/>
      <c r="V130" s="1097"/>
      <c r="W130" s="1100"/>
      <c r="X130" s="1097"/>
      <c r="Y130" s="1097"/>
      <c r="Z130" s="1097"/>
      <c r="AA130" s="1094"/>
      <c r="AB130" s="249"/>
      <c r="AC130" s="249"/>
      <c r="AD130" s="249"/>
      <c r="AE130" s="249"/>
      <c r="AF130" s="249"/>
      <c r="AG130" s="249"/>
      <c r="AH130" s="249"/>
      <c r="AI130" s="249"/>
      <c r="AJ130" s="249"/>
    </row>
    <row r="131" spans="1:36" ht="24" x14ac:dyDescent="0.25">
      <c r="A131" s="1012"/>
      <c r="B131" s="1012"/>
      <c r="C131" s="1032"/>
      <c r="D131" s="238" t="s">
        <v>242</v>
      </c>
      <c r="E131" s="231">
        <v>165589158</v>
      </c>
      <c r="F131" s="231">
        <v>165589158</v>
      </c>
      <c r="G131" s="231">
        <v>165589158</v>
      </c>
      <c r="H131" s="231">
        <v>165589158</v>
      </c>
      <c r="I131" s="237"/>
      <c r="J131" s="237"/>
      <c r="K131" s="231">
        <v>88095489</v>
      </c>
      <c r="L131" s="231">
        <v>88095489</v>
      </c>
      <c r="M131" s="231">
        <v>119952431</v>
      </c>
      <c r="N131" s="179"/>
      <c r="O131" s="179"/>
      <c r="P131" s="1102"/>
      <c r="Q131" s="1098"/>
      <c r="R131" s="1098"/>
      <c r="S131" s="1098"/>
      <c r="T131" s="1098"/>
      <c r="U131" s="1098"/>
      <c r="V131" s="1098"/>
      <c r="W131" s="1101"/>
      <c r="X131" s="1098"/>
      <c r="Y131" s="1098"/>
      <c r="Z131" s="1098"/>
      <c r="AA131" s="1095"/>
      <c r="AB131" s="249"/>
      <c r="AC131" s="249"/>
      <c r="AD131" s="249"/>
      <c r="AE131" s="249"/>
      <c r="AF131" s="249"/>
      <c r="AG131" s="249"/>
      <c r="AH131" s="249"/>
      <c r="AI131" s="249"/>
      <c r="AJ131" s="249"/>
    </row>
    <row r="132" spans="1:36" ht="24" x14ac:dyDescent="0.25">
      <c r="A132" s="1010">
        <v>8</v>
      </c>
      <c r="B132" s="1010" t="s">
        <v>171</v>
      </c>
      <c r="C132" s="1010" t="s">
        <v>260</v>
      </c>
      <c r="D132" s="246" t="s">
        <v>239</v>
      </c>
      <c r="E132" s="499">
        <v>0.125</v>
      </c>
      <c r="F132" s="499">
        <v>0.125</v>
      </c>
      <c r="G132" s="511">
        <v>0.125</v>
      </c>
      <c r="H132" s="499">
        <v>0.125</v>
      </c>
      <c r="I132" s="212"/>
      <c r="J132" s="196"/>
      <c r="K132" s="511">
        <v>6.1499999999999999E-2</v>
      </c>
      <c r="L132" s="511">
        <v>6.1499999999999999E-2</v>
      </c>
      <c r="M132" s="194">
        <v>0.125</v>
      </c>
      <c r="N132" s="194"/>
      <c r="O132" s="194"/>
      <c r="P132" s="1092" t="s">
        <v>385</v>
      </c>
      <c r="Q132" s="1083" t="s">
        <v>376</v>
      </c>
      <c r="R132" s="1083" t="s">
        <v>376</v>
      </c>
      <c r="S132" s="1083" t="s">
        <v>376</v>
      </c>
      <c r="T132" s="1083" t="s">
        <v>376</v>
      </c>
      <c r="U132" s="1083">
        <v>3423469.7909082184</v>
      </c>
      <c r="V132" s="1083">
        <v>3735549.0169594563</v>
      </c>
      <c r="W132" s="1086" t="s">
        <v>376</v>
      </c>
      <c r="X132" s="1083" t="s">
        <v>376</v>
      </c>
      <c r="Y132" s="1083" t="s">
        <v>378</v>
      </c>
      <c r="Z132" s="1083" t="s">
        <v>379</v>
      </c>
      <c r="AA132" s="1089">
        <v>7159018.8078676742</v>
      </c>
      <c r="AB132" s="249"/>
      <c r="AC132" s="249"/>
      <c r="AD132" s="249"/>
      <c r="AE132" s="249"/>
      <c r="AF132" s="249"/>
      <c r="AG132" s="249"/>
      <c r="AH132" s="249"/>
      <c r="AI132" s="249"/>
      <c r="AJ132" s="249"/>
    </row>
    <row r="133" spans="1:36" ht="24" x14ac:dyDescent="0.25">
      <c r="A133" s="1011"/>
      <c r="B133" s="1043"/>
      <c r="C133" s="1011"/>
      <c r="D133" s="246" t="s">
        <v>240</v>
      </c>
      <c r="E133" s="208">
        <v>239522000</v>
      </c>
      <c r="F133" s="208">
        <v>239522000</v>
      </c>
      <c r="G133" s="208">
        <v>239522000</v>
      </c>
      <c r="H133" s="483">
        <v>205339000</v>
      </c>
      <c r="I133" s="245"/>
      <c r="J133" s="245"/>
      <c r="K133" s="208">
        <v>0</v>
      </c>
      <c r="L133" s="208">
        <v>0</v>
      </c>
      <c r="M133" s="182">
        <v>43169000</v>
      </c>
      <c r="N133" s="182"/>
      <c r="O133" s="182"/>
      <c r="P133" s="1092"/>
      <c r="Q133" s="1084"/>
      <c r="R133" s="1084"/>
      <c r="S133" s="1084"/>
      <c r="T133" s="1084"/>
      <c r="U133" s="1084"/>
      <c r="V133" s="1084"/>
      <c r="W133" s="1087"/>
      <c r="X133" s="1084"/>
      <c r="Y133" s="1084"/>
      <c r="Z133" s="1084"/>
      <c r="AA133" s="1090"/>
      <c r="AB133" s="249"/>
      <c r="AC133" s="249"/>
      <c r="AD133" s="249"/>
      <c r="AE133" s="249"/>
      <c r="AF133" s="249"/>
      <c r="AG133" s="249"/>
      <c r="AH133" s="249"/>
      <c r="AI133" s="249"/>
      <c r="AJ133" s="249"/>
    </row>
    <row r="134" spans="1:36" ht="24" x14ac:dyDescent="0.25">
      <c r="A134" s="1011"/>
      <c r="B134" s="1043"/>
      <c r="C134" s="1011"/>
      <c r="D134" s="246" t="s">
        <v>241</v>
      </c>
      <c r="E134" s="205">
        <v>0</v>
      </c>
      <c r="F134" s="205">
        <v>0</v>
      </c>
      <c r="G134" s="502">
        <v>0</v>
      </c>
      <c r="H134" s="516">
        <v>0</v>
      </c>
      <c r="I134" s="212"/>
      <c r="J134" s="212"/>
      <c r="K134" s="502">
        <v>0</v>
      </c>
      <c r="L134" s="502">
        <v>0</v>
      </c>
      <c r="M134" s="194">
        <v>0</v>
      </c>
      <c r="N134" s="205"/>
      <c r="O134" s="205"/>
      <c r="P134" s="1092"/>
      <c r="Q134" s="1084"/>
      <c r="R134" s="1084"/>
      <c r="S134" s="1084"/>
      <c r="T134" s="1084"/>
      <c r="U134" s="1084"/>
      <c r="V134" s="1084"/>
      <c r="W134" s="1087"/>
      <c r="X134" s="1084"/>
      <c r="Y134" s="1084"/>
      <c r="Z134" s="1084"/>
      <c r="AA134" s="1090"/>
      <c r="AB134" s="249"/>
      <c r="AC134" s="249"/>
      <c r="AD134" s="249"/>
      <c r="AE134" s="249"/>
      <c r="AF134" s="249"/>
      <c r="AG134" s="249"/>
      <c r="AH134" s="249"/>
      <c r="AI134" s="249"/>
      <c r="AJ134" s="249"/>
    </row>
    <row r="135" spans="1:36" ht="24" x14ac:dyDescent="0.25">
      <c r="A135" s="1011"/>
      <c r="B135" s="1043"/>
      <c r="C135" s="1012"/>
      <c r="D135" s="246" t="s">
        <v>242</v>
      </c>
      <c r="E135" s="208">
        <v>108099658</v>
      </c>
      <c r="F135" s="208">
        <v>108099658</v>
      </c>
      <c r="G135" s="208">
        <v>108099658</v>
      </c>
      <c r="H135" s="483">
        <v>108099658</v>
      </c>
      <c r="I135" s="245"/>
      <c r="J135" s="245"/>
      <c r="K135" s="208">
        <v>49143989</v>
      </c>
      <c r="L135" s="208">
        <v>49143989</v>
      </c>
      <c r="M135" s="182">
        <v>81653430</v>
      </c>
      <c r="N135" s="182"/>
      <c r="O135" s="182"/>
      <c r="P135" s="1092"/>
      <c r="Q135" s="1085"/>
      <c r="R135" s="1085"/>
      <c r="S135" s="1085"/>
      <c r="T135" s="1085"/>
      <c r="U135" s="1085"/>
      <c r="V135" s="1085"/>
      <c r="W135" s="1088"/>
      <c r="X135" s="1085"/>
      <c r="Y135" s="1085"/>
      <c r="Z135" s="1085"/>
      <c r="AA135" s="1091"/>
      <c r="AB135" s="249"/>
      <c r="AC135" s="249"/>
      <c r="AD135" s="249"/>
      <c r="AE135" s="249"/>
      <c r="AF135" s="249"/>
      <c r="AG135" s="249"/>
      <c r="AH135" s="249"/>
      <c r="AI135" s="249"/>
      <c r="AJ135" s="249"/>
    </row>
    <row r="136" spans="1:36" ht="24" x14ac:dyDescent="0.25">
      <c r="A136" s="1011"/>
      <c r="B136" s="1043"/>
      <c r="C136" s="1013" t="s">
        <v>261</v>
      </c>
      <c r="D136" s="238" t="s">
        <v>239</v>
      </c>
      <c r="E136" s="488">
        <v>0.125</v>
      </c>
      <c r="F136" s="488">
        <v>0.125</v>
      </c>
      <c r="G136" s="515">
        <v>0.125</v>
      </c>
      <c r="H136" s="488">
        <v>0.125</v>
      </c>
      <c r="I136" s="191"/>
      <c r="J136" s="199"/>
      <c r="K136" s="515">
        <v>6.1499999999999999E-2</v>
      </c>
      <c r="L136" s="515">
        <v>6.1499999999999999E-2</v>
      </c>
      <c r="M136" s="515">
        <v>0.125</v>
      </c>
      <c r="N136" s="189"/>
      <c r="O136" s="180"/>
      <c r="P136" s="1102" t="s">
        <v>385</v>
      </c>
      <c r="Q136" s="1096" t="s">
        <v>376</v>
      </c>
      <c r="R136" s="1096" t="s">
        <v>376</v>
      </c>
      <c r="S136" s="1096" t="s">
        <v>376</v>
      </c>
      <c r="T136" s="1096" t="s">
        <v>376</v>
      </c>
      <c r="U136" s="1096">
        <v>3423469.7909082184</v>
      </c>
      <c r="V136" s="1096">
        <v>3735549.0169594563</v>
      </c>
      <c r="W136" s="1099" t="s">
        <v>376</v>
      </c>
      <c r="X136" s="1096" t="s">
        <v>376</v>
      </c>
      <c r="Y136" s="1096" t="s">
        <v>378</v>
      </c>
      <c r="Z136" s="1096" t="s">
        <v>379</v>
      </c>
      <c r="AA136" s="1093">
        <v>7159018.8078676742</v>
      </c>
      <c r="AB136" s="249"/>
      <c r="AC136" s="249"/>
      <c r="AD136" s="249"/>
      <c r="AE136" s="249"/>
      <c r="AF136" s="249"/>
      <c r="AG136" s="249"/>
      <c r="AH136" s="249"/>
      <c r="AI136" s="249"/>
      <c r="AJ136" s="249"/>
    </row>
    <row r="137" spans="1:36" ht="24" x14ac:dyDescent="0.25">
      <c r="A137" s="1011"/>
      <c r="B137" s="1043"/>
      <c r="C137" s="1031"/>
      <c r="D137" s="238" t="s">
        <v>240</v>
      </c>
      <c r="E137" s="231">
        <v>239522000</v>
      </c>
      <c r="F137" s="231">
        <v>239522000</v>
      </c>
      <c r="G137" s="231">
        <v>239522000</v>
      </c>
      <c r="H137" s="231">
        <v>205339000</v>
      </c>
      <c r="I137" s="231"/>
      <c r="J137" s="231"/>
      <c r="K137" s="231">
        <v>0</v>
      </c>
      <c r="L137" s="231">
        <v>0</v>
      </c>
      <c r="M137" s="231">
        <v>43169000</v>
      </c>
      <c r="N137" s="179"/>
      <c r="O137" s="179"/>
      <c r="P137" s="1102"/>
      <c r="Q137" s="1097"/>
      <c r="R137" s="1097"/>
      <c r="S137" s="1097"/>
      <c r="T137" s="1097"/>
      <c r="U137" s="1097"/>
      <c r="V137" s="1097"/>
      <c r="W137" s="1100"/>
      <c r="X137" s="1097"/>
      <c r="Y137" s="1097"/>
      <c r="Z137" s="1097"/>
      <c r="AA137" s="1094"/>
      <c r="AB137" s="249"/>
      <c r="AC137" s="249"/>
      <c r="AD137" s="249"/>
      <c r="AE137" s="249"/>
      <c r="AF137" s="249"/>
      <c r="AG137" s="249"/>
      <c r="AH137" s="249"/>
      <c r="AI137" s="249"/>
      <c r="AJ137" s="249"/>
    </row>
    <row r="138" spans="1:36" ht="24" x14ac:dyDescent="0.25">
      <c r="A138" s="1011"/>
      <c r="B138" s="1043"/>
      <c r="C138" s="1031"/>
      <c r="D138" s="238" t="s">
        <v>241</v>
      </c>
      <c r="E138" s="189">
        <v>0</v>
      </c>
      <c r="F138" s="189">
        <v>0</v>
      </c>
      <c r="G138" s="507">
        <v>0</v>
      </c>
      <c r="H138" s="189">
        <v>0</v>
      </c>
      <c r="I138" s="191"/>
      <c r="J138" s="191"/>
      <c r="K138" s="507">
        <v>0</v>
      </c>
      <c r="L138" s="507">
        <v>0</v>
      </c>
      <c r="M138" s="507">
        <v>0</v>
      </c>
      <c r="N138" s="189"/>
      <c r="O138" s="199"/>
      <c r="P138" s="1102"/>
      <c r="Q138" s="1097"/>
      <c r="R138" s="1097"/>
      <c r="S138" s="1097"/>
      <c r="T138" s="1097"/>
      <c r="U138" s="1097"/>
      <c r="V138" s="1097"/>
      <c r="W138" s="1100"/>
      <c r="X138" s="1097"/>
      <c r="Y138" s="1097"/>
      <c r="Z138" s="1097"/>
      <c r="AA138" s="1094"/>
      <c r="AB138" s="249"/>
      <c r="AC138" s="249"/>
      <c r="AD138" s="249"/>
      <c r="AE138" s="249"/>
      <c r="AF138" s="249"/>
      <c r="AG138" s="249"/>
      <c r="AH138" s="249"/>
      <c r="AI138" s="249"/>
      <c r="AJ138" s="249"/>
    </row>
    <row r="139" spans="1:36" ht="24" x14ac:dyDescent="0.25">
      <c r="A139" s="1012"/>
      <c r="B139" s="1044"/>
      <c r="C139" s="1032"/>
      <c r="D139" s="238" t="s">
        <v>242</v>
      </c>
      <c r="E139" s="231">
        <v>108099658</v>
      </c>
      <c r="F139" s="231">
        <v>108099658</v>
      </c>
      <c r="G139" s="231">
        <v>108099658</v>
      </c>
      <c r="H139" s="231">
        <v>108099658</v>
      </c>
      <c r="I139" s="237"/>
      <c r="J139" s="237"/>
      <c r="K139" s="231">
        <v>49143989</v>
      </c>
      <c r="L139" s="231">
        <v>49143989</v>
      </c>
      <c r="M139" s="231">
        <v>81653430</v>
      </c>
      <c r="N139" s="179"/>
      <c r="O139" s="179"/>
      <c r="P139" s="1102"/>
      <c r="Q139" s="1098"/>
      <c r="R139" s="1098"/>
      <c r="S139" s="1098"/>
      <c r="T139" s="1098"/>
      <c r="U139" s="1098"/>
      <c r="V139" s="1098"/>
      <c r="W139" s="1101"/>
      <c r="X139" s="1098"/>
      <c r="Y139" s="1098"/>
      <c r="Z139" s="1098"/>
      <c r="AA139" s="1095"/>
      <c r="AB139" s="249"/>
      <c r="AC139" s="249"/>
      <c r="AD139" s="249"/>
      <c r="AE139" s="249"/>
      <c r="AF139" s="249"/>
      <c r="AG139" s="249"/>
      <c r="AH139" s="249"/>
      <c r="AI139" s="249"/>
      <c r="AJ139" s="249"/>
    </row>
    <row r="140" spans="1:36" ht="24" x14ac:dyDescent="0.25">
      <c r="A140" s="1010">
        <v>9</v>
      </c>
      <c r="B140" s="1010" t="s">
        <v>193</v>
      </c>
      <c r="C140" s="1010" t="s">
        <v>262</v>
      </c>
      <c r="D140" s="246" t="s">
        <v>239</v>
      </c>
      <c r="E140" s="153">
        <v>1</v>
      </c>
      <c r="F140" s="153">
        <v>1</v>
      </c>
      <c r="G140" s="502">
        <v>1</v>
      </c>
      <c r="H140" s="516">
        <v>1</v>
      </c>
      <c r="I140" s="212"/>
      <c r="J140" s="196"/>
      <c r="K140" s="502">
        <v>0.87</v>
      </c>
      <c r="L140" s="502">
        <v>0.87</v>
      </c>
      <c r="M140" s="205">
        <v>1</v>
      </c>
      <c r="N140" s="205"/>
      <c r="O140" s="205"/>
      <c r="P140" s="1092" t="s">
        <v>385</v>
      </c>
      <c r="Q140" s="1083" t="s">
        <v>376</v>
      </c>
      <c r="R140" s="1083" t="s">
        <v>376</v>
      </c>
      <c r="S140" s="1083" t="s">
        <v>376</v>
      </c>
      <c r="T140" s="1083" t="s">
        <v>376</v>
      </c>
      <c r="U140" s="1083">
        <v>3423469.7909082184</v>
      </c>
      <c r="V140" s="1083">
        <v>3735549.0169594563</v>
      </c>
      <c r="W140" s="1086" t="s">
        <v>376</v>
      </c>
      <c r="X140" s="1083" t="s">
        <v>376</v>
      </c>
      <c r="Y140" s="1083" t="s">
        <v>378</v>
      </c>
      <c r="Z140" s="1083" t="s">
        <v>379</v>
      </c>
      <c r="AA140" s="1089">
        <v>7159018.8078676742</v>
      </c>
      <c r="AB140" s="249"/>
      <c r="AC140" s="249"/>
      <c r="AD140" s="249"/>
      <c r="AE140" s="249"/>
      <c r="AF140" s="249"/>
      <c r="AG140" s="249"/>
      <c r="AH140" s="249"/>
      <c r="AI140" s="249"/>
      <c r="AJ140" s="249"/>
    </row>
    <row r="141" spans="1:36" ht="24" x14ac:dyDescent="0.25">
      <c r="A141" s="1011"/>
      <c r="B141" s="1011"/>
      <c r="C141" s="1011"/>
      <c r="D141" s="246" t="s">
        <v>240</v>
      </c>
      <c r="E141" s="208">
        <v>466525000</v>
      </c>
      <c r="F141" s="208">
        <v>466525000</v>
      </c>
      <c r="G141" s="208">
        <v>466525000</v>
      </c>
      <c r="H141" s="483">
        <v>399556000</v>
      </c>
      <c r="I141" s="245"/>
      <c r="J141" s="245"/>
      <c r="K141" s="208">
        <v>30972000</v>
      </c>
      <c r="L141" s="208">
        <v>30972000</v>
      </c>
      <c r="M141" s="182">
        <v>113758000</v>
      </c>
      <c r="N141" s="182"/>
      <c r="O141" s="182"/>
      <c r="P141" s="1092"/>
      <c r="Q141" s="1084"/>
      <c r="R141" s="1084"/>
      <c r="S141" s="1084"/>
      <c r="T141" s="1084"/>
      <c r="U141" s="1084"/>
      <c r="V141" s="1084"/>
      <c r="W141" s="1087"/>
      <c r="X141" s="1084"/>
      <c r="Y141" s="1084"/>
      <c r="Z141" s="1084"/>
      <c r="AA141" s="1090"/>
      <c r="AB141" s="249"/>
      <c r="AC141" s="249"/>
      <c r="AD141" s="249"/>
      <c r="AE141" s="249"/>
      <c r="AF141" s="249"/>
      <c r="AG141" s="249"/>
      <c r="AH141" s="249"/>
      <c r="AI141" s="249"/>
      <c r="AJ141" s="249"/>
    </row>
    <row r="142" spans="1:36" ht="24" x14ac:dyDescent="0.25">
      <c r="A142" s="1011"/>
      <c r="B142" s="1011"/>
      <c r="C142" s="1011"/>
      <c r="D142" s="246" t="s">
        <v>241</v>
      </c>
      <c r="E142" s="205"/>
      <c r="F142" s="205"/>
      <c r="G142" s="502"/>
      <c r="H142" s="483"/>
      <c r="I142" s="212"/>
      <c r="J142" s="245"/>
      <c r="K142" s="502"/>
      <c r="L142" s="502"/>
      <c r="M142" s="205"/>
      <c r="N142" s="205"/>
      <c r="O142" s="205"/>
      <c r="P142" s="1092"/>
      <c r="Q142" s="1084"/>
      <c r="R142" s="1084"/>
      <c r="S142" s="1084"/>
      <c r="T142" s="1084"/>
      <c r="U142" s="1084"/>
      <c r="V142" s="1084"/>
      <c r="W142" s="1087"/>
      <c r="X142" s="1084"/>
      <c r="Y142" s="1084"/>
      <c r="Z142" s="1084"/>
      <c r="AA142" s="1090"/>
      <c r="AB142" s="249"/>
      <c r="AC142" s="249"/>
      <c r="AD142" s="249"/>
      <c r="AE142" s="249"/>
      <c r="AF142" s="249"/>
      <c r="AG142" s="249"/>
      <c r="AH142" s="249"/>
      <c r="AI142" s="249"/>
      <c r="AJ142" s="249"/>
    </row>
    <row r="143" spans="1:36" ht="24" x14ac:dyDescent="0.25">
      <c r="A143" s="1011"/>
      <c r="B143" s="1011"/>
      <c r="C143" s="1012"/>
      <c r="D143" s="246" t="s">
        <v>242</v>
      </c>
      <c r="E143" s="208">
        <v>258641267</v>
      </c>
      <c r="F143" s="208">
        <v>258641267</v>
      </c>
      <c r="G143" s="208">
        <v>258641267</v>
      </c>
      <c r="H143" s="483">
        <v>258641267</v>
      </c>
      <c r="I143" s="245"/>
      <c r="J143" s="245"/>
      <c r="K143" s="208">
        <v>113051995</v>
      </c>
      <c r="L143" s="208">
        <v>113051995</v>
      </c>
      <c r="M143" s="182">
        <v>100303267</v>
      </c>
      <c r="N143" s="182"/>
      <c r="O143" s="182"/>
      <c r="P143" s="1092"/>
      <c r="Q143" s="1085"/>
      <c r="R143" s="1085"/>
      <c r="S143" s="1085"/>
      <c r="T143" s="1085"/>
      <c r="U143" s="1085"/>
      <c r="V143" s="1085"/>
      <c r="W143" s="1088"/>
      <c r="X143" s="1085"/>
      <c r="Y143" s="1085"/>
      <c r="Z143" s="1085"/>
      <c r="AA143" s="1091"/>
      <c r="AB143" s="249"/>
      <c r="AC143" s="249"/>
      <c r="AD143" s="249"/>
      <c r="AE143" s="249"/>
      <c r="AF143" s="249"/>
      <c r="AG143" s="249"/>
      <c r="AH143" s="249"/>
      <c r="AI143" s="249"/>
      <c r="AJ143" s="249"/>
    </row>
    <row r="144" spans="1:36" ht="24" x14ac:dyDescent="0.25">
      <c r="A144" s="1011"/>
      <c r="B144" s="1011"/>
      <c r="C144" s="1013" t="s">
        <v>263</v>
      </c>
      <c r="D144" s="238" t="s">
        <v>239</v>
      </c>
      <c r="E144" s="496">
        <v>1</v>
      </c>
      <c r="F144" s="496">
        <v>1</v>
      </c>
      <c r="G144" s="507">
        <v>1</v>
      </c>
      <c r="H144" s="496">
        <v>1</v>
      </c>
      <c r="I144" s="191"/>
      <c r="J144" s="199"/>
      <c r="K144" s="507">
        <v>0.87</v>
      </c>
      <c r="L144" s="507">
        <v>0.87</v>
      </c>
      <c r="M144" s="507">
        <v>1</v>
      </c>
      <c r="N144" s="189"/>
      <c r="O144" s="199"/>
      <c r="P144" s="1102" t="s">
        <v>385</v>
      </c>
      <c r="Q144" s="1096" t="s">
        <v>376</v>
      </c>
      <c r="R144" s="1096" t="s">
        <v>376</v>
      </c>
      <c r="S144" s="1096" t="s">
        <v>376</v>
      </c>
      <c r="T144" s="1096" t="s">
        <v>376</v>
      </c>
      <c r="U144" s="1096">
        <v>3423469.7909082184</v>
      </c>
      <c r="V144" s="1096">
        <v>3735549.0169594563</v>
      </c>
      <c r="W144" s="1099" t="s">
        <v>376</v>
      </c>
      <c r="X144" s="1096" t="s">
        <v>376</v>
      </c>
      <c r="Y144" s="1096" t="s">
        <v>378</v>
      </c>
      <c r="Z144" s="1096" t="s">
        <v>379</v>
      </c>
      <c r="AA144" s="1093">
        <v>7159018.8078676742</v>
      </c>
      <c r="AB144" s="249"/>
      <c r="AC144" s="249"/>
      <c r="AD144" s="249"/>
      <c r="AE144" s="249"/>
      <c r="AF144" s="249"/>
      <c r="AG144" s="249"/>
      <c r="AH144" s="249"/>
      <c r="AI144" s="249"/>
      <c r="AJ144" s="249"/>
    </row>
    <row r="145" spans="1:36" ht="24" x14ac:dyDescent="0.25">
      <c r="A145" s="1011"/>
      <c r="B145" s="1011"/>
      <c r="C145" s="1031"/>
      <c r="D145" s="238" t="s">
        <v>240</v>
      </c>
      <c r="E145" s="231">
        <v>466525000</v>
      </c>
      <c r="F145" s="231">
        <v>466525000</v>
      </c>
      <c r="G145" s="231">
        <v>466525000</v>
      </c>
      <c r="H145" s="231">
        <v>399556000</v>
      </c>
      <c r="I145" s="231"/>
      <c r="J145" s="237"/>
      <c r="K145" s="231">
        <v>30972000</v>
      </c>
      <c r="L145" s="231">
        <v>30972000</v>
      </c>
      <c r="M145" s="231">
        <v>113758000</v>
      </c>
      <c r="N145" s="179"/>
      <c r="O145" s="179"/>
      <c r="P145" s="1102"/>
      <c r="Q145" s="1097"/>
      <c r="R145" s="1097"/>
      <c r="S145" s="1097"/>
      <c r="T145" s="1097"/>
      <c r="U145" s="1097"/>
      <c r="V145" s="1097"/>
      <c r="W145" s="1100"/>
      <c r="X145" s="1097"/>
      <c r="Y145" s="1097"/>
      <c r="Z145" s="1097"/>
      <c r="AA145" s="1094"/>
      <c r="AB145" s="249"/>
      <c r="AC145" s="249"/>
      <c r="AD145" s="249"/>
      <c r="AE145" s="249"/>
      <c r="AF145" s="249"/>
      <c r="AG145" s="249"/>
      <c r="AH145" s="249"/>
      <c r="AI145" s="249"/>
      <c r="AJ145" s="249"/>
    </row>
    <row r="146" spans="1:36" ht="24" x14ac:dyDescent="0.25">
      <c r="A146" s="1011"/>
      <c r="B146" s="1011"/>
      <c r="C146" s="1031"/>
      <c r="D146" s="238" t="s">
        <v>241</v>
      </c>
      <c r="E146" s="189"/>
      <c r="F146" s="189"/>
      <c r="G146" s="507"/>
      <c r="H146" s="189"/>
      <c r="I146" s="191"/>
      <c r="J146" s="199"/>
      <c r="K146" s="507"/>
      <c r="L146" s="507"/>
      <c r="M146" s="507"/>
      <c r="N146" s="189"/>
      <c r="O146" s="199"/>
      <c r="P146" s="1102"/>
      <c r="Q146" s="1097"/>
      <c r="R146" s="1097"/>
      <c r="S146" s="1097"/>
      <c r="T146" s="1097"/>
      <c r="U146" s="1097"/>
      <c r="V146" s="1097"/>
      <c r="W146" s="1100"/>
      <c r="X146" s="1097"/>
      <c r="Y146" s="1097"/>
      <c r="Z146" s="1097"/>
      <c r="AA146" s="1094"/>
      <c r="AB146" s="249"/>
      <c r="AC146" s="249"/>
      <c r="AD146" s="249"/>
      <c r="AE146" s="249"/>
      <c r="AF146" s="249"/>
      <c r="AG146" s="249"/>
      <c r="AH146" s="249"/>
      <c r="AI146" s="249"/>
      <c r="AJ146" s="249"/>
    </row>
    <row r="147" spans="1:36" ht="24" x14ac:dyDescent="0.25">
      <c r="A147" s="1012"/>
      <c r="B147" s="1012"/>
      <c r="C147" s="1032"/>
      <c r="D147" s="238" t="s">
        <v>242</v>
      </c>
      <c r="E147" s="231">
        <v>258641267</v>
      </c>
      <c r="F147" s="231">
        <v>258641267</v>
      </c>
      <c r="G147" s="231">
        <v>258641267</v>
      </c>
      <c r="H147" s="231">
        <v>258641267</v>
      </c>
      <c r="I147" s="237"/>
      <c r="J147" s="237"/>
      <c r="K147" s="231">
        <v>113051995</v>
      </c>
      <c r="L147" s="231">
        <v>113051995</v>
      </c>
      <c r="M147" s="231">
        <v>100303267</v>
      </c>
      <c r="N147" s="179"/>
      <c r="O147" s="179"/>
      <c r="P147" s="1102"/>
      <c r="Q147" s="1098"/>
      <c r="R147" s="1098"/>
      <c r="S147" s="1098"/>
      <c r="T147" s="1098"/>
      <c r="U147" s="1098"/>
      <c r="V147" s="1098"/>
      <c r="W147" s="1101"/>
      <c r="X147" s="1098"/>
      <c r="Y147" s="1098"/>
      <c r="Z147" s="1098"/>
      <c r="AA147" s="1095"/>
      <c r="AB147" s="249"/>
      <c r="AC147" s="249"/>
      <c r="AD147" s="249"/>
      <c r="AE147" s="249"/>
      <c r="AF147" s="249"/>
      <c r="AG147" s="249"/>
      <c r="AH147" s="249"/>
      <c r="AI147" s="249"/>
      <c r="AJ147" s="249"/>
    </row>
    <row r="148" spans="1:36" ht="24" customHeight="1" x14ac:dyDescent="0.25">
      <c r="A148" s="1010">
        <v>10</v>
      </c>
      <c r="B148" s="1010" t="s">
        <v>679</v>
      </c>
      <c r="C148" s="1010" t="s">
        <v>264</v>
      </c>
      <c r="D148" s="246" t="s">
        <v>239</v>
      </c>
      <c r="E148" s="517">
        <v>122</v>
      </c>
      <c r="F148" s="517">
        <v>122</v>
      </c>
      <c r="G148" s="517">
        <v>122</v>
      </c>
      <c r="H148" s="245">
        <v>1190</v>
      </c>
      <c r="I148" s="245"/>
      <c r="J148" s="178"/>
      <c r="K148" s="517">
        <v>816</v>
      </c>
      <c r="L148" s="517">
        <v>816</v>
      </c>
      <c r="M148" s="300">
        <v>1087</v>
      </c>
      <c r="N148" s="245"/>
      <c r="O148" s="178"/>
      <c r="P148" s="1083" t="s">
        <v>264</v>
      </c>
      <c r="Q148" s="1083" t="s">
        <v>376</v>
      </c>
      <c r="R148" s="1083" t="s">
        <v>376</v>
      </c>
      <c r="S148" s="1083" t="s">
        <v>376</v>
      </c>
      <c r="T148" s="1083" t="s">
        <v>376</v>
      </c>
      <c r="U148" s="1083">
        <v>255912.19861181205</v>
      </c>
      <c r="V148" s="1083">
        <v>300846.99352051358</v>
      </c>
      <c r="W148" s="1086" t="s">
        <v>376</v>
      </c>
      <c r="X148" s="1083" t="s">
        <v>376</v>
      </c>
      <c r="Y148" s="1083" t="s">
        <v>378</v>
      </c>
      <c r="Z148" s="1083" t="s">
        <v>379</v>
      </c>
      <c r="AA148" s="1083">
        <v>556759.19213232596</v>
      </c>
      <c r="AB148" s="249"/>
      <c r="AC148" s="249"/>
      <c r="AD148" s="249"/>
      <c r="AE148" s="249"/>
      <c r="AF148" s="249"/>
      <c r="AG148" s="249"/>
      <c r="AH148" s="249"/>
      <c r="AI148" s="249"/>
      <c r="AJ148" s="249"/>
    </row>
    <row r="149" spans="1:36" ht="24" x14ac:dyDescent="0.25">
      <c r="A149" s="1011"/>
      <c r="B149" s="1011"/>
      <c r="C149" s="1011"/>
      <c r="D149" s="246" t="s">
        <v>240</v>
      </c>
      <c r="E149" s="517">
        <v>428980202</v>
      </c>
      <c r="F149" s="517">
        <v>428980202</v>
      </c>
      <c r="G149" s="517">
        <v>428980202</v>
      </c>
      <c r="H149" s="245">
        <v>416923748</v>
      </c>
      <c r="I149" s="245"/>
      <c r="J149" s="178"/>
      <c r="K149" s="517">
        <v>56486699</v>
      </c>
      <c r="L149" s="517">
        <v>56486699</v>
      </c>
      <c r="M149" s="518">
        <v>114358335</v>
      </c>
      <c r="N149" s="245"/>
      <c r="O149" s="178"/>
      <c r="P149" s="1084"/>
      <c r="Q149" s="1084"/>
      <c r="R149" s="1084"/>
      <c r="S149" s="1084"/>
      <c r="T149" s="1084"/>
      <c r="U149" s="1084"/>
      <c r="V149" s="1084"/>
      <c r="W149" s="1087"/>
      <c r="X149" s="1084"/>
      <c r="Y149" s="1084"/>
      <c r="Z149" s="1084"/>
      <c r="AA149" s="1084"/>
      <c r="AB149" s="249"/>
      <c r="AC149" s="249"/>
      <c r="AD149" s="249"/>
      <c r="AE149" s="249"/>
      <c r="AF149" s="249"/>
      <c r="AG149" s="249"/>
      <c r="AH149" s="249"/>
      <c r="AI149" s="249"/>
      <c r="AJ149" s="249"/>
    </row>
    <row r="150" spans="1:36" ht="24" x14ac:dyDescent="0.25">
      <c r="A150" s="1011"/>
      <c r="B150" s="1011"/>
      <c r="C150" s="1011"/>
      <c r="D150" s="246" t="s">
        <v>241</v>
      </c>
      <c r="E150" s="517">
        <v>0</v>
      </c>
      <c r="F150" s="517">
        <v>0</v>
      </c>
      <c r="G150" s="517">
        <v>0</v>
      </c>
      <c r="H150" s="245">
        <v>0</v>
      </c>
      <c r="I150" s="245"/>
      <c r="J150" s="178"/>
      <c r="K150" s="517">
        <v>0</v>
      </c>
      <c r="L150" s="517">
        <v>0</v>
      </c>
      <c r="M150" s="518">
        <v>0</v>
      </c>
      <c r="N150" s="245"/>
      <c r="O150" s="178"/>
      <c r="P150" s="1084"/>
      <c r="Q150" s="1084"/>
      <c r="R150" s="1084"/>
      <c r="S150" s="1084"/>
      <c r="T150" s="1084"/>
      <c r="U150" s="1084"/>
      <c r="V150" s="1084"/>
      <c r="W150" s="1087"/>
      <c r="X150" s="1084"/>
      <c r="Y150" s="1084"/>
      <c r="Z150" s="1084"/>
      <c r="AA150" s="1084"/>
      <c r="AB150" s="249"/>
      <c r="AC150" s="249"/>
      <c r="AD150" s="249"/>
      <c r="AE150" s="249"/>
      <c r="AF150" s="249"/>
      <c r="AG150" s="249"/>
      <c r="AH150" s="249"/>
      <c r="AI150" s="249"/>
      <c r="AJ150" s="249"/>
    </row>
    <row r="151" spans="1:36" ht="24" x14ac:dyDescent="0.25">
      <c r="A151" s="1011"/>
      <c r="B151" s="1011"/>
      <c r="C151" s="1012"/>
      <c r="D151" s="246" t="s">
        <v>242</v>
      </c>
      <c r="E151" s="517">
        <v>97328797</v>
      </c>
      <c r="F151" s="517">
        <v>96388286</v>
      </c>
      <c r="G151" s="517">
        <v>96388286</v>
      </c>
      <c r="H151" s="245">
        <v>96388286</v>
      </c>
      <c r="I151" s="245"/>
      <c r="J151" s="178"/>
      <c r="K151" s="517">
        <v>63987626</v>
      </c>
      <c r="L151" s="517">
        <v>63987626</v>
      </c>
      <c r="M151" s="518">
        <v>81881319</v>
      </c>
      <c r="N151" s="245"/>
      <c r="O151" s="178"/>
      <c r="P151" s="1085"/>
      <c r="Q151" s="1085"/>
      <c r="R151" s="1085"/>
      <c r="S151" s="1085"/>
      <c r="T151" s="1085"/>
      <c r="U151" s="1085"/>
      <c r="V151" s="1085"/>
      <c r="W151" s="1088"/>
      <c r="X151" s="1085"/>
      <c r="Y151" s="1085"/>
      <c r="Z151" s="1085"/>
      <c r="AA151" s="1085"/>
      <c r="AB151" s="249"/>
      <c r="AC151" s="249"/>
      <c r="AD151" s="249"/>
      <c r="AE151" s="249"/>
      <c r="AF151" s="249"/>
      <c r="AG151" s="249"/>
      <c r="AH151" s="249"/>
      <c r="AI151" s="249"/>
      <c r="AJ151" s="249"/>
    </row>
    <row r="152" spans="1:36" ht="24" x14ac:dyDescent="0.25">
      <c r="A152" s="1011"/>
      <c r="B152" s="1011"/>
      <c r="C152" s="1010" t="s">
        <v>265</v>
      </c>
      <c r="D152" s="246" t="s">
        <v>239</v>
      </c>
      <c r="E152" s="517">
        <v>83</v>
      </c>
      <c r="F152" s="517">
        <v>83</v>
      </c>
      <c r="G152" s="517">
        <v>83</v>
      </c>
      <c r="H152" s="245">
        <v>811</v>
      </c>
      <c r="I152" s="245"/>
      <c r="J152" s="178"/>
      <c r="K152" s="517">
        <v>698</v>
      </c>
      <c r="L152" s="517">
        <v>698</v>
      </c>
      <c r="M152" s="300">
        <v>1202</v>
      </c>
      <c r="N152" s="245"/>
      <c r="O152" s="178"/>
      <c r="P152" s="1083" t="s">
        <v>265</v>
      </c>
      <c r="Q152" s="1083" t="s">
        <v>376</v>
      </c>
      <c r="R152" s="1083" t="s">
        <v>376</v>
      </c>
      <c r="S152" s="1083" t="s">
        <v>376</v>
      </c>
      <c r="T152" s="1083" t="s">
        <v>376</v>
      </c>
      <c r="U152" s="1083">
        <v>76616.754399167388</v>
      </c>
      <c r="V152" s="1083">
        <v>84755.046127460984</v>
      </c>
      <c r="W152" s="1086" t="s">
        <v>376</v>
      </c>
      <c r="X152" s="1083" t="s">
        <v>376</v>
      </c>
      <c r="Y152" s="1083" t="s">
        <v>378</v>
      </c>
      <c r="Z152" s="1083" t="s">
        <v>379</v>
      </c>
      <c r="AA152" s="1089">
        <v>161371.80052662801</v>
      </c>
      <c r="AB152" s="249"/>
      <c r="AC152" s="249"/>
      <c r="AD152" s="249"/>
      <c r="AE152" s="249"/>
      <c r="AF152" s="249"/>
      <c r="AG152" s="249"/>
      <c r="AH152" s="249"/>
      <c r="AI152" s="249"/>
      <c r="AJ152" s="249"/>
    </row>
    <row r="153" spans="1:36" ht="24" x14ac:dyDescent="0.25">
      <c r="A153" s="1011"/>
      <c r="B153" s="1011"/>
      <c r="C153" s="1011"/>
      <c r="D153" s="246" t="s">
        <v>240</v>
      </c>
      <c r="E153" s="517">
        <v>292462609</v>
      </c>
      <c r="F153" s="517">
        <v>292462609</v>
      </c>
      <c r="G153" s="517">
        <v>292462609</v>
      </c>
      <c r="H153" s="245">
        <v>284242971</v>
      </c>
      <c r="I153" s="245"/>
      <c r="J153" s="178"/>
      <c r="K153" s="517">
        <v>48285933</v>
      </c>
      <c r="L153" s="517">
        <v>48285933</v>
      </c>
      <c r="M153" s="518">
        <v>126380293</v>
      </c>
      <c r="N153" s="245"/>
      <c r="O153" s="178"/>
      <c r="P153" s="1084"/>
      <c r="Q153" s="1084"/>
      <c r="R153" s="1084"/>
      <c r="S153" s="1084"/>
      <c r="T153" s="1084"/>
      <c r="U153" s="1084"/>
      <c r="V153" s="1084"/>
      <c r="W153" s="1087"/>
      <c r="X153" s="1084"/>
      <c r="Y153" s="1084"/>
      <c r="Z153" s="1084"/>
      <c r="AA153" s="1090"/>
      <c r="AB153" s="249"/>
      <c r="AC153" s="249"/>
      <c r="AD153" s="249"/>
      <c r="AE153" s="249"/>
      <c r="AF153" s="249"/>
      <c r="AG153" s="249"/>
      <c r="AH153" s="249"/>
      <c r="AI153" s="249"/>
      <c r="AJ153" s="249"/>
    </row>
    <row r="154" spans="1:36" ht="24" x14ac:dyDescent="0.25">
      <c r="A154" s="1011"/>
      <c r="B154" s="1011"/>
      <c r="C154" s="1011"/>
      <c r="D154" s="246" t="s">
        <v>241</v>
      </c>
      <c r="E154" s="517">
        <v>0</v>
      </c>
      <c r="F154" s="517">
        <v>0</v>
      </c>
      <c r="G154" s="517">
        <v>0</v>
      </c>
      <c r="H154" s="245">
        <v>0</v>
      </c>
      <c r="I154" s="245"/>
      <c r="J154" s="178"/>
      <c r="K154" s="517">
        <v>0</v>
      </c>
      <c r="L154" s="517">
        <v>0</v>
      </c>
      <c r="M154" s="518">
        <v>0</v>
      </c>
      <c r="N154" s="245"/>
      <c r="O154" s="178"/>
      <c r="P154" s="1084"/>
      <c r="Q154" s="1084"/>
      <c r="R154" s="1084"/>
      <c r="S154" s="1084"/>
      <c r="T154" s="1084"/>
      <c r="U154" s="1084"/>
      <c r="V154" s="1084"/>
      <c r="W154" s="1087"/>
      <c r="X154" s="1084"/>
      <c r="Y154" s="1084"/>
      <c r="Z154" s="1084"/>
      <c r="AA154" s="1090"/>
      <c r="AB154" s="249"/>
      <c r="AC154" s="249"/>
      <c r="AD154" s="249"/>
      <c r="AE154" s="249"/>
      <c r="AF154" s="249"/>
      <c r="AG154" s="249"/>
      <c r="AH154" s="249"/>
      <c r="AI154" s="249"/>
      <c r="AJ154" s="249"/>
    </row>
    <row r="155" spans="1:36" ht="24" x14ac:dyDescent="0.25">
      <c r="A155" s="1011"/>
      <c r="B155" s="1011"/>
      <c r="C155" s="1012"/>
      <c r="D155" s="246" t="s">
        <v>242</v>
      </c>
      <c r="E155" s="517">
        <v>70172071</v>
      </c>
      <c r="F155" s="517">
        <v>69493982</v>
      </c>
      <c r="G155" s="517">
        <v>69493982</v>
      </c>
      <c r="H155" s="245">
        <v>69493982</v>
      </c>
      <c r="I155" s="245"/>
      <c r="J155" s="178"/>
      <c r="K155" s="517">
        <v>46133769</v>
      </c>
      <c r="L155" s="517">
        <v>46133769</v>
      </c>
      <c r="M155" s="518">
        <v>59034756</v>
      </c>
      <c r="N155" s="245"/>
      <c r="O155" s="178"/>
      <c r="P155" s="1085"/>
      <c r="Q155" s="1085"/>
      <c r="R155" s="1085"/>
      <c r="S155" s="1085"/>
      <c r="T155" s="1085"/>
      <c r="U155" s="1085"/>
      <c r="V155" s="1085"/>
      <c r="W155" s="1088"/>
      <c r="X155" s="1085"/>
      <c r="Y155" s="1085"/>
      <c r="Z155" s="1085"/>
      <c r="AA155" s="1091"/>
      <c r="AB155" s="249"/>
      <c r="AC155" s="249"/>
      <c r="AD155" s="249"/>
      <c r="AE155" s="249"/>
      <c r="AF155" s="249"/>
      <c r="AG155" s="249"/>
      <c r="AH155" s="249"/>
      <c r="AI155" s="249"/>
      <c r="AJ155" s="249"/>
    </row>
    <row r="156" spans="1:36" ht="24" x14ac:dyDescent="0.25">
      <c r="A156" s="1011"/>
      <c r="B156" s="1011"/>
      <c r="C156" s="1010" t="s">
        <v>266</v>
      </c>
      <c r="D156" s="246" t="s">
        <v>239</v>
      </c>
      <c r="E156" s="517">
        <v>14</v>
      </c>
      <c r="F156" s="517">
        <v>14</v>
      </c>
      <c r="G156" s="517">
        <v>14</v>
      </c>
      <c r="H156" s="245">
        <v>136</v>
      </c>
      <c r="I156" s="245"/>
      <c r="J156" s="178"/>
      <c r="K156" s="517">
        <v>115</v>
      </c>
      <c r="L156" s="517">
        <v>115</v>
      </c>
      <c r="M156" s="300">
        <v>222</v>
      </c>
      <c r="N156" s="245"/>
      <c r="O156" s="178"/>
      <c r="P156" s="1083" t="s">
        <v>266</v>
      </c>
      <c r="Q156" s="1083" t="s">
        <v>376</v>
      </c>
      <c r="R156" s="1083" t="s">
        <v>376</v>
      </c>
      <c r="S156" s="1083" t="s">
        <v>376</v>
      </c>
      <c r="T156" s="1083" t="s">
        <v>376</v>
      </c>
      <c r="U156" s="1083">
        <v>53075.894558632244</v>
      </c>
      <c r="V156" s="1083">
        <v>53484.360569354954</v>
      </c>
      <c r="W156" s="1086" t="s">
        <v>376</v>
      </c>
      <c r="X156" s="1083" t="s">
        <v>376</v>
      </c>
      <c r="Y156" s="1083" t="s">
        <v>378</v>
      </c>
      <c r="Z156" s="1083" t="s">
        <v>379</v>
      </c>
      <c r="AA156" s="1089">
        <v>106560.25512798699</v>
      </c>
      <c r="AB156" s="249"/>
      <c r="AC156" s="249"/>
      <c r="AD156" s="249"/>
      <c r="AE156" s="249"/>
      <c r="AF156" s="249"/>
      <c r="AG156" s="249"/>
      <c r="AH156" s="249"/>
      <c r="AI156" s="249"/>
      <c r="AJ156" s="249"/>
    </row>
    <row r="157" spans="1:36" ht="24" x14ac:dyDescent="0.25">
      <c r="A157" s="1011"/>
      <c r="B157" s="1011"/>
      <c r="C157" s="1011"/>
      <c r="D157" s="246" t="s">
        <v>240</v>
      </c>
      <c r="E157" s="517">
        <v>49115216</v>
      </c>
      <c r="F157" s="517">
        <v>49115216</v>
      </c>
      <c r="G157" s="517">
        <v>49115216</v>
      </c>
      <c r="H157" s="245">
        <v>47734837</v>
      </c>
      <c r="I157" s="245"/>
      <c r="J157" s="178"/>
      <c r="K157" s="517">
        <v>7954295</v>
      </c>
      <c r="L157" s="517">
        <v>7954295</v>
      </c>
      <c r="M157" s="518">
        <v>23316608</v>
      </c>
      <c r="N157" s="245"/>
      <c r="O157" s="178"/>
      <c r="P157" s="1084"/>
      <c r="Q157" s="1084"/>
      <c r="R157" s="1084"/>
      <c r="S157" s="1084"/>
      <c r="T157" s="1084"/>
      <c r="U157" s="1084"/>
      <c r="V157" s="1084"/>
      <c r="W157" s="1087"/>
      <c r="X157" s="1084"/>
      <c r="Y157" s="1084"/>
      <c r="Z157" s="1084"/>
      <c r="AA157" s="1090"/>
      <c r="AB157" s="249"/>
      <c r="AC157" s="249"/>
      <c r="AD157" s="249"/>
      <c r="AE157" s="249"/>
      <c r="AF157" s="249"/>
      <c r="AG157" s="249"/>
      <c r="AH157" s="249"/>
      <c r="AI157" s="249"/>
      <c r="AJ157" s="249"/>
    </row>
    <row r="158" spans="1:36" ht="24" x14ac:dyDescent="0.25">
      <c r="A158" s="1011"/>
      <c r="B158" s="1011"/>
      <c r="C158" s="1011"/>
      <c r="D158" s="246" t="s">
        <v>241</v>
      </c>
      <c r="E158" s="517">
        <v>0</v>
      </c>
      <c r="F158" s="517">
        <v>0</v>
      </c>
      <c r="G158" s="517">
        <v>0</v>
      </c>
      <c r="H158" s="245">
        <v>0</v>
      </c>
      <c r="I158" s="245"/>
      <c r="J158" s="178"/>
      <c r="K158" s="517">
        <v>0</v>
      </c>
      <c r="L158" s="517">
        <v>0</v>
      </c>
      <c r="M158" s="518">
        <v>0</v>
      </c>
      <c r="N158" s="245"/>
      <c r="O158" s="178"/>
      <c r="P158" s="1084"/>
      <c r="Q158" s="1084"/>
      <c r="R158" s="1084"/>
      <c r="S158" s="1084"/>
      <c r="T158" s="1084"/>
      <c r="U158" s="1084"/>
      <c r="V158" s="1084"/>
      <c r="W158" s="1087"/>
      <c r="X158" s="1084"/>
      <c r="Y158" s="1084"/>
      <c r="Z158" s="1084"/>
      <c r="AA158" s="1090"/>
      <c r="AB158" s="249"/>
      <c r="AC158" s="249"/>
      <c r="AD158" s="249"/>
      <c r="AE158" s="249"/>
      <c r="AF158" s="249"/>
      <c r="AG158" s="249"/>
      <c r="AH158" s="249"/>
      <c r="AI158" s="249"/>
      <c r="AJ158" s="249"/>
    </row>
    <row r="159" spans="1:36" ht="24" x14ac:dyDescent="0.25">
      <c r="A159" s="1011"/>
      <c r="B159" s="1011"/>
      <c r="C159" s="1012"/>
      <c r="D159" s="246" t="s">
        <v>242</v>
      </c>
      <c r="E159" s="517">
        <v>10121865</v>
      </c>
      <c r="F159" s="517">
        <v>10024055</v>
      </c>
      <c r="G159" s="517">
        <v>10024055</v>
      </c>
      <c r="H159" s="245">
        <v>10024055</v>
      </c>
      <c r="I159" s="245"/>
      <c r="J159" s="178"/>
      <c r="K159" s="517">
        <v>6654496</v>
      </c>
      <c r="L159" s="517">
        <v>6654496</v>
      </c>
      <c r="M159" s="518">
        <v>8515379</v>
      </c>
      <c r="N159" s="245"/>
      <c r="O159" s="178"/>
      <c r="P159" s="1085"/>
      <c r="Q159" s="1085"/>
      <c r="R159" s="1085"/>
      <c r="S159" s="1085"/>
      <c r="T159" s="1085"/>
      <c r="U159" s="1085"/>
      <c r="V159" s="1085"/>
      <c r="W159" s="1088"/>
      <c r="X159" s="1085"/>
      <c r="Y159" s="1085"/>
      <c r="Z159" s="1085"/>
      <c r="AA159" s="1091"/>
      <c r="AB159" s="249"/>
      <c r="AC159" s="249"/>
      <c r="AD159" s="249"/>
      <c r="AE159" s="249"/>
      <c r="AF159" s="249"/>
      <c r="AG159" s="249"/>
      <c r="AH159" s="249"/>
      <c r="AI159" s="249"/>
      <c r="AJ159" s="249"/>
    </row>
    <row r="160" spans="1:36" ht="24" x14ac:dyDescent="0.25">
      <c r="A160" s="1011"/>
      <c r="B160" s="1011"/>
      <c r="C160" s="1010" t="s">
        <v>267</v>
      </c>
      <c r="D160" s="246" t="s">
        <v>239</v>
      </c>
      <c r="E160" s="517">
        <v>19</v>
      </c>
      <c r="F160" s="517">
        <v>19</v>
      </c>
      <c r="G160" s="517">
        <v>19</v>
      </c>
      <c r="H160" s="245">
        <v>181</v>
      </c>
      <c r="I160" s="245"/>
      <c r="J160" s="178"/>
      <c r="K160" s="517">
        <v>201</v>
      </c>
      <c r="L160" s="517">
        <v>201</v>
      </c>
      <c r="M160" s="300">
        <v>298</v>
      </c>
      <c r="N160" s="245"/>
      <c r="O160" s="178"/>
      <c r="P160" s="1083" t="s">
        <v>267</v>
      </c>
      <c r="Q160" s="1083" t="s">
        <v>376</v>
      </c>
      <c r="R160" s="1083" t="s">
        <v>376</v>
      </c>
      <c r="S160" s="1083" t="s">
        <v>376</v>
      </c>
      <c r="T160" s="1083" t="s">
        <v>376</v>
      </c>
      <c r="U160" s="1083">
        <v>194318.4581474821</v>
      </c>
      <c r="V160" s="1083">
        <v>207625.65451263968</v>
      </c>
      <c r="W160" s="1086" t="s">
        <v>376</v>
      </c>
      <c r="X160" s="1083" t="s">
        <v>376</v>
      </c>
      <c r="Y160" s="1083" t="s">
        <v>378</v>
      </c>
      <c r="Z160" s="1083" t="s">
        <v>379</v>
      </c>
      <c r="AA160" s="1089">
        <v>401944.11266012199</v>
      </c>
      <c r="AB160" s="249"/>
      <c r="AC160" s="249"/>
      <c r="AD160" s="249"/>
      <c r="AE160" s="249"/>
      <c r="AF160" s="249"/>
      <c r="AG160" s="249"/>
      <c r="AH160" s="249"/>
      <c r="AI160" s="249"/>
      <c r="AJ160" s="249"/>
    </row>
    <row r="161" spans="1:36" ht="24" x14ac:dyDescent="0.25">
      <c r="A161" s="1011"/>
      <c r="B161" s="1011"/>
      <c r="C161" s="1011"/>
      <c r="D161" s="246" t="s">
        <v>240</v>
      </c>
      <c r="E161" s="517">
        <v>65094481</v>
      </c>
      <c r="F161" s="517">
        <v>65094481</v>
      </c>
      <c r="G161" s="517">
        <v>65094481</v>
      </c>
      <c r="H161" s="245">
        <v>63265006</v>
      </c>
      <c r="I161" s="245"/>
      <c r="J161" s="178"/>
      <c r="K161" s="517">
        <v>13936822</v>
      </c>
      <c r="L161" s="517">
        <v>13936822</v>
      </c>
      <c r="M161" s="518">
        <v>31359768</v>
      </c>
      <c r="N161" s="245"/>
      <c r="O161" s="178"/>
      <c r="P161" s="1084"/>
      <c r="Q161" s="1084"/>
      <c r="R161" s="1084"/>
      <c r="S161" s="1084"/>
      <c r="T161" s="1084"/>
      <c r="U161" s="1084"/>
      <c r="V161" s="1084"/>
      <c r="W161" s="1087"/>
      <c r="X161" s="1084"/>
      <c r="Y161" s="1084"/>
      <c r="Z161" s="1084"/>
      <c r="AA161" s="1090"/>
      <c r="AB161" s="249"/>
      <c r="AC161" s="249"/>
      <c r="AD161" s="249"/>
      <c r="AE161" s="249"/>
      <c r="AF161" s="249"/>
      <c r="AG161" s="249"/>
      <c r="AH161" s="249"/>
      <c r="AI161" s="249"/>
      <c r="AJ161" s="249"/>
    </row>
    <row r="162" spans="1:36" ht="24" x14ac:dyDescent="0.25">
      <c r="A162" s="1011"/>
      <c r="B162" s="1011"/>
      <c r="C162" s="1011"/>
      <c r="D162" s="246" t="s">
        <v>241</v>
      </c>
      <c r="E162" s="517">
        <v>0</v>
      </c>
      <c r="F162" s="517">
        <v>0</v>
      </c>
      <c r="G162" s="517">
        <v>0</v>
      </c>
      <c r="H162" s="245">
        <v>0</v>
      </c>
      <c r="I162" s="245"/>
      <c r="J162" s="178"/>
      <c r="K162" s="517">
        <v>0</v>
      </c>
      <c r="L162" s="517">
        <v>0</v>
      </c>
      <c r="M162" s="518">
        <v>0</v>
      </c>
      <c r="N162" s="245"/>
      <c r="O162" s="178"/>
      <c r="P162" s="1084"/>
      <c r="Q162" s="1084"/>
      <c r="R162" s="1084"/>
      <c r="S162" s="1084"/>
      <c r="T162" s="1084"/>
      <c r="U162" s="1084"/>
      <c r="V162" s="1084"/>
      <c r="W162" s="1087"/>
      <c r="X162" s="1084"/>
      <c r="Y162" s="1084"/>
      <c r="Z162" s="1084"/>
      <c r="AA162" s="1090"/>
      <c r="AB162" s="249"/>
      <c r="AC162" s="249"/>
      <c r="AD162" s="249"/>
      <c r="AE162" s="249"/>
      <c r="AF162" s="249"/>
      <c r="AG162" s="249"/>
      <c r="AH162" s="249"/>
      <c r="AI162" s="249"/>
      <c r="AJ162" s="249"/>
    </row>
    <row r="163" spans="1:36" ht="24" x14ac:dyDescent="0.25">
      <c r="A163" s="1011"/>
      <c r="B163" s="1011"/>
      <c r="C163" s="1012"/>
      <c r="D163" s="246" t="s">
        <v>242</v>
      </c>
      <c r="E163" s="517">
        <v>12938653</v>
      </c>
      <c r="F163" s="517">
        <v>12813624</v>
      </c>
      <c r="G163" s="517">
        <v>12813624</v>
      </c>
      <c r="H163" s="245">
        <v>12813624</v>
      </c>
      <c r="I163" s="245"/>
      <c r="J163" s="178"/>
      <c r="K163" s="517">
        <v>8506359</v>
      </c>
      <c r="L163" s="517">
        <v>8506359</v>
      </c>
      <c r="M163" s="518">
        <v>10885103</v>
      </c>
      <c r="N163" s="245"/>
      <c r="O163" s="178"/>
      <c r="P163" s="1085"/>
      <c r="Q163" s="1085"/>
      <c r="R163" s="1085"/>
      <c r="S163" s="1085"/>
      <c r="T163" s="1085"/>
      <c r="U163" s="1085"/>
      <c r="V163" s="1085"/>
      <c r="W163" s="1088"/>
      <c r="X163" s="1085"/>
      <c r="Y163" s="1085"/>
      <c r="Z163" s="1085"/>
      <c r="AA163" s="1091"/>
      <c r="AB163" s="249"/>
      <c r="AC163" s="249"/>
      <c r="AD163" s="249"/>
      <c r="AE163" s="249"/>
      <c r="AF163" s="249"/>
      <c r="AG163" s="249"/>
      <c r="AH163" s="249"/>
      <c r="AI163" s="249"/>
      <c r="AJ163" s="249"/>
    </row>
    <row r="164" spans="1:36" ht="24" x14ac:dyDescent="0.25">
      <c r="A164" s="1011"/>
      <c r="B164" s="1011"/>
      <c r="C164" s="1010" t="s">
        <v>268</v>
      </c>
      <c r="D164" s="246" t="s">
        <v>239</v>
      </c>
      <c r="E164" s="517">
        <v>31</v>
      </c>
      <c r="F164" s="517">
        <v>31</v>
      </c>
      <c r="G164" s="517">
        <v>31</v>
      </c>
      <c r="H164" s="245">
        <v>298</v>
      </c>
      <c r="I164" s="245"/>
      <c r="J164" s="178"/>
      <c r="K164" s="517">
        <v>30</v>
      </c>
      <c r="L164" s="517">
        <v>30</v>
      </c>
      <c r="M164" s="300">
        <v>40</v>
      </c>
      <c r="N164" s="245"/>
      <c r="O164" s="178"/>
      <c r="P164" s="1083" t="s">
        <v>268</v>
      </c>
      <c r="Q164" s="1083" t="s">
        <v>376</v>
      </c>
      <c r="R164" s="1083" t="s">
        <v>376</v>
      </c>
      <c r="S164" s="1083" t="s">
        <v>376</v>
      </c>
      <c r="T164" s="1083" t="s">
        <v>376</v>
      </c>
      <c r="U164" s="1083">
        <v>181364.0395199765</v>
      </c>
      <c r="V164" s="1083">
        <v>191238.36735777481</v>
      </c>
      <c r="W164" s="1086" t="s">
        <v>376</v>
      </c>
      <c r="X164" s="1083" t="s">
        <v>376</v>
      </c>
      <c r="Y164" s="1083" t="s">
        <v>378</v>
      </c>
      <c r="Z164" s="1083" t="s">
        <v>379</v>
      </c>
      <c r="AA164" s="1089">
        <v>372602.406877751</v>
      </c>
      <c r="AB164" s="249"/>
      <c r="AC164" s="249"/>
      <c r="AD164" s="249"/>
      <c r="AE164" s="249"/>
      <c r="AF164" s="249"/>
      <c r="AG164" s="249"/>
      <c r="AH164" s="249"/>
      <c r="AI164" s="249"/>
      <c r="AJ164" s="249"/>
    </row>
    <row r="165" spans="1:36" ht="24" x14ac:dyDescent="0.25">
      <c r="A165" s="1011"/>
      <c r="B165" s="1011"/>
      <c r="C165" s="1011"/>
      <c r="D165" s="246" t="s">
        <v>240</v>
      </c>
      <c r="E165" s="517">
        <v>107565687</v>
      </c>
      <c r="F165" s="517">
        <v>107565687</v>
      </c>
      <c r="G165" s="517">
        <v>107565687</v>
      </c>
      <c r="H165" s="245">
        <v>104542562</v>
      </c>
      <c r="I165" s="245"/>
      <c r="J165" s="178"/>
      <c r="K165" s="517">
        <v>2106208</v>
      </c>
      <c r="L165" s="517">
        <v>2106208</v>
      </c>
      <c r="M165" s="518">
        <v>4192711</v>
      </c>
      <c r="N165" s="245"/>
      <c r="O165" s="178"/>
      <c r="P165" s="1084"/>
      <c r="Q165" s="1084"/>
      <c r="R165" s="1084"/>
      <c r="S165" s="1084"/>
      <c r="T165" s="1084"/>
      <c r="U165" s="1084"/>
      <c r="V165" s="1084"/>
      <c r="W165" s="1087"/>
      <c r="X165" s="1084"/>
      <c r="Y165" s="1084"/>
      <c r="Z165" s="1084"/>
      <c r="AA165" s="1090"/>
      <c r="AB165" s="249"/>
      <c r="AC165" s="249"/>
      <c r="AD165" s="249"/>
      <c r="AE165" s="249"/>
      <c r="AF165" s="249"/>
      <c r="AG165" s="249"/>
      <c r="AH165" s="249"/>
      <c r="AI165" s="249"/>
      <c r="AJ165" s="249"/>
    </row>
    <row r="166" spans="1:36" ht="24" x14ac:dyDescent="0.25">
      <c r="A166" s="1011"/>
      <c r="B166" s="1011"/>
      <c r="C166" s="1011"/>
      <c r="D166" s="246" t="s">
        <v>241</v>
      </c>
      <c r="E166" s="517">
        <v>0</v>
      </c>
      <c r="F166" s="517">
        <v>0</v>
      </c>
      <c r="G166" s="517">
        <v>0</v>
      </c>
      <c r="H166" s="245">
        <v>0</v>
      </c>
      <c r="I166" s="245"/>
      <c r="J166" s="178"/>
      <c r="K166" s="517">
        <v>0</v>
      </c>
      <c r="L166" s="517">
        <v>0</v>
      </c>
      <c r="M166" s="518">
        <v>0</v>
      </c>
      <c r="N166" s="245"/>
      <c r="O166" s="178"/>
      <c r="P166" s="1084"/>
      <c r="Q166" s="1084"/>
      <c r="R166" s="1084"/>
      <c r="S166" s="1084"/>
      <c r="T166" s="1084"/>
      <c r="U166" s="1084"/>
      <c r="V166" s="1084"/>
      <c r="W166" s="1087"/>
      <c r="X166" s="1084"/>
      <c r="Y166" s="1084"/>
      <c r="Z166" s="1084"/>
      <c r="AA166" s="1090"/>
      <c r="AB166" s="249"/>
      <c r="AC166" s="249"/>
      <c r="AD166" s="249"/>
      <c r="AE166" s="249"/>
      <c r="AF166" s="249"/>
      <c r="AG166" s="249"/>
      <c r="AH166" s="249"/>
      <c r="AI166" s="249"/>
      <c r="AJ166" s="249"/>
    </row>
    <row r="167" spans="1:36" ht="24" x14ac:dyDescent="0.25">
      <c r="A167" s="1011"/>
      <c r="B167" s="1011"/>
      <c r="C167" s="1012"/>
      <c r="D167" s="246" t="s">
        <v>242</v>
      </c>
      <c r="E167" s="517">
        <v>12598162</v>
      </c>
      <c r="F167" s="517">
        <v>12476423</v>
      </c>
      <c r="G167" s="517">
        <v>12476423</v>
      </c>
      <c r="H167" s="245">
        <v>12476423</v>
      </c>
      <c r="I167" s="245"/>
      <c r="J167" s="178"/>
      <c r="K167" s="517">
        <v>8282507</v>
      </c>
      <c r="L167" s="517">
        <v>8282507</v>
      </c>
      <c r="M167" s="518">
        <v>10598653</v>
      </c>
      <c r="N167" s="245"/>
      <c r="O167" s="178"/>
      <c r="P167" s="1085"/>
      <c r="Q167" s="1085"/>
      <c r="R167" s="1085"/>
      <c r="S167" s="1085"/>
      <c r="T167" s="1085"/>
      <c r="U167" s="1085"/>
      <c r="V167" s="1085"/>
      <c r="W167" s="1088"/>
      <c r="X167" s="1085"/>
      <c r="Y167" s="1085"/>
      <c r="Z167" s="1085"/>
      <c r="AA167" s="1091"/>
      <c r="AB167" s="249"/>
      <c r="AC167" s="249"/>
      <c r="AD167" s="249"/>
      <c r="AE167" s="249"/>
      <c r="AF167" s="249"/>
      <c r="AG167" s="249"/>
      <c r="AH167" s="249"/>
      <c r="AI167" s="249"/>
      <c r="AJ167" s="249"/>
    </row>
    <row r="168" spans="1:36" ht="24" x14ac:dyDescent="0.25">
      <c r="A168" s="1011"/>
      <c r="B168" s="1011"/>
      <c r="C168" s="1010" t="s">
        <v>269</v>
      </c>
      <c r="D168" s="246" t="s">
        <v>239</v>
      </c>
      <c r="E168" s="517">
        <v>23</v>
      </c>
      <c r="F168" s="517">
        <v>23</v>
      </c>
      <c r="G168" s="517">
        <v>23</v>
      </c>
      <c r="H168" s="245">
        <v>221</v>
      </c>
      <c r="I168" s="245"/>
      <c r="J168" s="178"/>
      <c r="K168" s="517">
        <v>72</v>
      </c>
      <c r="L168" s="517">
        <v>72</v>
      </c>
      <c r="M168" s="300">
        <v>267</v>
      </c>
      <c r="N168" s="245"/>
      <c r="O168" s="178"/>
      <c r="P168" s="1083" t="s">
        <v>269</v>
      </c>
      <c r="Q168" s="1083" t="s">
        <v>376</v>
      </c>
      <c r="R168" s="1083" t="s">
        <v>376</v>
      </c>
      <c r="S168" s="1083" t="s">
        <v>376</v>
      </c>
      <c r="T168" s="1083" t="s">
        <v>376</v>
      </c>
      <c r="U168" s="1083">
        <v>86612.649800132043</v>
      </c>
      <c r="V168" s="1083">
        <v>92493.922326463697</v>
      </c>
      <c r="W168" s="1086" t="s">
        <v>376</v>
      </c>
      <c r="X168" s="1083" t="s">
        <v>376</v>
      </c>
      <c r="Y168" s="1083" t="s">
        <v>378</v>
      </c>
      <c r="Z168" s="1083" t="s">
        <v>379</v>
      </c>
      <c r="AA168" s="1089">
        <v>179106.572126596</v>
      </c>
      <c r="AB168" s="249"/>
      <c r="AC168" s="249"/>
      <c r="AD168" s="249"/>
      <c r="AE168" s="249"/>
      <c r="AF168" s="249"/>
      <c r="AG168" s="249"/>
      <c r="AH168" s="249"/>
      <c r="AI168" s="249"/>
      <c r="AJ168" s="249"/>
    </row>
    <row r="169" spans="1:36" ht="24" x14ac:dyDescent="0.25">
      <c r="A169" s="1011"/>
      <c r="B169" s="1011"/>
      <c r="C169" s="1011"/>
      <c r="D169" s="246" t="s">
        <v>240</v>
      </c>
      <c r="E169" s="517">
        <v>79644023</v>
      </c>
      <c r="F169" s="517">
        <v>79644023</v>
      </c>
      <c r="G169" s="517">
        <v>79644023</v>
      </c>
      <c r="H169" s="245">
        <v>77405634</v>
      </c>
      <c r="I169" s="245"/>
      <c r="J169" s="178"/>
      <c r="K169" s="517">
        <v>4996642</v>
      </c>
      <c r="L169" s="517">
        <v>4996642</v>
      </c>
      <c r="M169" s="518">
        <v>28065495</v>
      </c>
      <c r="N169" s="245"/>
      <c r="O169" s="178"/>
      <c r="P169" s="1084"/>
      <c r="Q169" s="1084"/>
      <c r="R169" s="1084"/>
      <c r="S169" s="1084"/>
      <c r="T169" s="1084"/>
      <c r="U169" s="1084"/>
      <c r="V169" s="1084"/>
      <c r="W169" s="1087"/>
      <c r="X169" s="1084"/>
      <c r="Y169" s="1084"/>
      <c r="Z169" s="1084"/>
      <c r="AA169" s="1090"/>
      <c r="AB169" s="249"/>
      <c r="AC169" s="249"/>
      <c r="AD169" s="249"/>
      <c r="AE169" s="249"/>
      <c r="AF169" s="249"/>
      <c r="AG169" s="249"/>
      <c r="AH169" s="249"/>
      <c r="AI169" s="249"/>
      <c r="AJ169" s="249"/>
    </row>
    <row r="170" spans="1:36" ht="24" x14ac:dyDescent="0.25">
      <c r="A170" s="1011"/>
      <c r="B170" s="1011"/>
      <c r="C170" s="1011"/>
      <c r="D170" s="246" t="s">
        <v>241</v>
      </c>
      <c r="E170" s="517">
        <v>0</v>
      </c>
      <c r="F170" s="517">
        <v>0</v>
      </c>
      <c r="G170" s="517">
        <v>0</v>
      </c>
      <c r="H170" s="245">
        <v>0</v>
      </c>
      <c r="I170" s="245"/>
      <c r="J170" s="178"/>
      <c r="K170" s="517">
        <v>0</v>
      </c>
      <c r="L170" s="517">
        <v>0</v>
      </c>
      <c r="M170" s="518">
        <v>0</v>
      </c>
      <c r="N170" s="245"/>
      <c r="O170" s="178"/>
      <c r="P170" s="1084"/>
      <c r="Q170" s="1084"/>
      <c r="R170" s="1084"/>
      <c r="S170" s="1084"/>
      <c r="T170" s="1084"/>
      <c r="U170" s="1084"/>
      <c r="V170" s="1084"/>
      <c r="W170" s="1087"/>
      <c r="X170" s="1084"/>
      <c r="Y170" s="1084"/>
      <c r="Z170" s="1084"/>
      <c r="AA170" s="1090"/>
      <c r="AB170" s="249"/>
      <c r="AC170" s="249"/>
      <c r="AD170" s="249"/>
      <c r="AE170" s="249"/>
      <c r="AF170" s="249"/>
      <c r="AG170" s="249"/>
      <c r="AH170" s="249"/>
      <c r="AI170" s="249"/>
      <c r="AJ170" s="249"/>
    </row>
    <row r="171" spans="1:36" ht="24" x14ac:dyDescent="0.25">
      <c r="A171" s="1011"/>
      <c r="B171" s="1011"/>
      <c r="C171" s="1012"/>
      <c r="D171" s="246" t="s">
        <v>242</v>
      </c>
      <c r="E171" s="517">
        <v>10204408</v>
      </c>
      <c r="F171" s="517">
        <v>10105800</v>
      </c>
      <c r="G171" s="517">
        <v>10105800</v>
      </c>
      <c r="H171" s="245">
        <v>10105800</v>
      </c>
      <c r="I171" s="245"/>
      <c r="J171" s="178"/>
      <c r="K171" s="517">
        <v>6708763</v>
      </c>
      <c r="L171" s="517">
        <v>6708763</v>
      </c>
      <c r="M171" s="518">
        <v>8584822</v>
      </c>
      <c r="N171" s="245"/>
      <c r="O171" s="178"/>
      <c r="P171" s="1085"/>
      <c r="Q171" s="1085"/>
      <c r="R171" s="1085"/>
      <c r="S171" s="1085"/>
      <c r="T171" s="1085"/>
      <c r="U171" s="1085"/>
      <c r="V171" s="1085"/>
      <c r="W171" s="1088"/>
      <c r="X171" s="1085"/>
      <c r="Y171" s="1085"/>
      <c r="Z171" s="1085"/>
      <c r="AA171" s="1091"/>
      <c r="AB171" s="249"/>
      <c r="AC171" s="249"/>
      <c r="AD171" s="249"/>
      <c r="AE171" s="249"/>
      <c r="AF171" s="249"/>
      <c r="AG171" s="249"/>
      <c r="AH171" s="249"/>
      <c r="AI171" s="249"/>
      <c r="AJ171" s="249"/>
    </row>
    <row r="172" spans="1:36" ht="24" x14ac:dyDescent="0.25">
      <c r="A172" s="1011"/>
      <c r="B172" s="1011"/>
      <c r="C172" s="1010" t="s">
        <v>270</v>
      </c>
      <c r="D172" s="246" t="s">
        <v>239</v>
      </c>
      <c r="E172" s="517">
        <v>27</v>
      </c>
      <c r="F172" s="517">
        <v>27</v>
      </c>
      <c r="G172" s="517">
        <v>27</v>
      </c>
      <c r="H172" s="245">
        <v>260</v>
      </c>
      <c r="I172" s="245"/>
      <c r="J172" s="178"/>
      <c r="K172" s="517">
        <v>223</v>
      </c>
      <c r="L172" s="517">
        <v>223</v>
      </c>
      <c r="M172" s="300">
        <v>280</v>
      </c>
      <c r="N172" s="245"/>
      <c r="O172" s="178"/>
      <c r="P172" s="1083" t="s">
        <v>270</v>
      </c>
      <c r="Q172" s="1083" t="s">
        <v>376</v>
      </c>
      <c r="R172" s="1083" t="s">
        <v>376</v>
      </c>
      <c r="S172" s="1083" t="s">
        <v>376</v>
      </c>
      <c r="T172" s="1083" t="s">
        <v>376</v>
      </c>
      <c r="U172" s="1083">
        <v>350318.05356729764</v>
      </c>
      <c r="V172" s="1083">
        <v>376910.47078263178</v>
      </c>
      <c r="W172" s="1086" t="s">
        <v>376</v>
      </c>
      <c r="X172" s="1083" t="s">
        <v>376</v>
      </c>
      <c r="Y172" s="1083" t="s">
        <v>378</v>
      </c>
      <c r="Z172" s="1083" t="s">
        <v>379</v>
      </c>
      <c r="AA172" s="1089">
        <v>727228.52434992895</v>
      </c>
      <c r="AB172" s="249"/>
      <c r="AC172" s="249"/>
      <c r="AD172" s="249"/>
      <c r="AE172" s="249"/>
      <c r="AF172" s="249"/>
      <c r="AG172" s="249"/>
      <c r="AH172" s="249"/>
      <c r="AI172" s="249"/>
      <c r="AJ172" s="249"/>
    </row>
    <row r="173" spans="1:36" ht="24" x14ac:dyDescent="0.25">
      <c r="A173" s="1011"/>
      <c r="B173" s="1011"/>
      <c r="C173" s="1011"/>
      <c r="D173" s="246" t="s">
        <v>240</v>
      </c>
      <c r="E173" s="517">
        <v>93667931</v>
      </c>
      <c r="F173" s="517">
        <v>93667931</v>
      </c>
      <c r="G173" s="517">
        <v>93667931</v>
      </c>
      <c r="H173" s="245">
        <v>91035402</v>
      </c>
      <c r="I173" s="245"/>
      <c r="J173" s="178"/>
      <c r="K173" s="517">
        <v>15415648</v>
      </c>
      <c r="L173" s="517">
        <v>15415648</v>
      </c>
      <c r="M173" s="518">
        <v>29477326</v>
      </c>
      <c r="N173" s="245"/>
      <c r="O173" s="178"/>
      <c r="P173" s="1084"/>
      <c r="Q173" s="1084"/>
      <c r="R173" s="1084"/>
      <c r="S173" s="1084"/>
      <c r="T173" s="1084"/>
      <c r="U173" s="1084"/>
      <c r="V173" s="1084"/>
      <c r="W173" s="1087"/>
      <c r="X173" s="1084"/>
      <c r="Y173" s="1084"/>
      <c r="Z173" s="1084"/>
      <c r="AA173" s="1090"/>
      <c r="AB173" s="249"/>
      <c r="AC173" s="249"/>
      <c r="AD173" s="249"/>
      <c r="AE173" s="249"/>
      <c r="AF173" s="249"/>
      <c r="AG173" s="249"/>
      <c r="AH173" s="249"/>
      <c r="AI173" s="249"/>
      <c r="AJ173" s="249"/>
    </row>
    <row r="174" spans="1:36" ht="24" x14ac:dyDescent="0.25">
      <c r="A174" s="1011"/>
      <c r="B174" s="1011"/>
      <c r="C174" s="1011"/>
      <c r="D174" s="246" t="s">
        <v>241</v>
      </c>
      <c r="E174" s="517">
        <v>0</v>
      </c>
      <c r="F174" s="517">
        <v>0</v>
      </c>
      <c r="G174" s="517">
        <v>0</v>
      </c>
      <c r="H174" s="245">
        <v>0</v>
      </c>
      <c r="I174" s="245"/>
      <c r="J174" s="178"/>
      <c r="K174" s="517">
        <v>0</v>
      </c>
      <c r="L174" s="517">
        <v>0</v>
      </c>
      <c r="M174" s="518">
        <v>0</v>
      </c>
      <c r="N174" s="245"/>
      <c r="O174" s="178"/>
      <c r="P174" s="1084"/>
      <c r="Q174" s="1084"/>
      <c r="R174" s="1084"/>
      <c r="S174" s="1084"/>
      <c r="T174" s="1084"/>
      <c r="U174" s="1084"/>
      <c r="V174" s="1084"/>
      <c r="W174" s="1087"/>
      <c r="X174" s="1084"/>
      <c r="Y174" s="1084"/>
      <c r="Z174" s="1084"/>
      <c r="AA174" s="1090"/>
      <c r="AB174" s="249"/>
      <c r="AC174" s="249"/>
      <c r="AD174" s="249"/>
      <c r="AE174" s="249"/>
      <c r="AF174" s="249"/>
      <c r="AG174" s="249"/>
      <c r="AH174" s="249"/>
      <c r="AI174" s="249"/>
      <c r="AJ174" s="249"/>
    </row>
    <row r="175" spans="1:36" ht="24" x14ac:dyDescent="0.25">
      <c r="A175" s="1011"/>
      <c r="B175" s="1011"/>
      <c r="C175" s="1012"/>
      <c r="D175" s="246" t="s">
        <v>242</v>
      </c>
      <c r="E175" s="517">
        <v>33306197</v>
      </c>
      <c r="F175" s="517">
        <v>32984351</v>
      </c>
      <c r="G175" s="517">
        <v>32984351</v>
      </c>
      <c r="H175" s="245">
        <v>32984351</v>
      </c>
      <c r="I175" s="245"/>
      <c r="J175" s="178"/>
      <c r="K175" s="517">
        <v>21896752</v>
      </c>
      <c r="L175" s="517">
        <v>21896752</v>
      </c>
      <c r="M175" s="518">
        <v>28020025</v>
      </c>
      <c r="N175" s="245"/>
      <c r="O175" s="178"/>
      <c r="P175" s="1085"/>
      <c r="Q175" s="1085"/>
      <c r="R175" s="1085"/>
      <c r="S175" s="1085"/>
      <c r="T175" s="1085"/>
      <c r="U175" s="1085"/>
      <c r="V175" s="1085"/>
      <c r="W175" s="1088"/>
      <c r="X175" s="1085"/>
      <c r="Y175" s="1085"/>
      <c r="Z175" s="1085"/>
      <c r="AA175" s="1091"/>
      <c r="AB175" s="249"/>
      <c r="AC175" s="249"/>
      <c r="AD175" s="249"/>
      <c r="AE175" s="249"/>
      <c r="AF175" s="249"/>
      <c r="AG175" s="249"/>
      <c r="AH175" s="249"/>
      <c r="AI175" s="249"/>
      <c r="AJ175" s="249"/>
    </row>
    <row r="176" spans="1:36" ht="24" x14ac:dyDescent="0.25">
      <c r="A176" s="1011"/>
      <c r="B176" s="1011"/>
      <c r="C176" s="1010" t="s">
        <v>271</v>
      </c>
      <c r="D176" s="246" t="s">
        <v>239</v>
      </c>
      <c r="E176" s="517">
        <v>65</v>
      </c>
      <c r="F176" s="517">
        <v>65</v>
      </c>
      <c r="G176" s="517">
        <v>65</v>
      </c>
      <c r="H176" s="245">
        <v>627</v>
      </c>
      <c r="I176" s="245"/>
      <c r="J176" s="178"/>
      <c r="K176" s="517">
        <v>356</v>
      </c>
      <c r="L176" s="517">
        <v>356</v>
      </c>
      <c r="M176" s="300">
        <v>448</v>
      </c>
      <c r="N176" s="245"/>
      <c r="O176" s="178"/>
      <c r="P176" s="1083" t="s">
        <v>271</v>
      </c>
      <c r="Q176" s="1083" t="s">
        <v>376</v>
      </c>
      <c r="R176" s="1083" t="s">
        <v>376</v>
      </c>
      <c r="S176" s="1083" t="s">
        <v>376</v>
      </c>
      <c r="T176" s="1083" t="s">
        <v>376</v>
      </c>
      <c r="U176" s="1083">
        <v>511137.26541684306</v>
      </c>
      <c r="V176" s="1083">
        <v>556761.32957551314</v>
      </c>
      <c r="W176" s="1086" t="s">
        <v>376</v>
      </c>
      <c r="X176" s="1083" t="s">
        <v>376</v>
      </c>
      <c r="Y176" s="1083" t="s">
        <v>378</v>
      </c>
      <c r="Z176" s="1083" t="s">
        <v>379</v>
      </c>
      <c r="AA176" s="1089">
        <v>1067898.5949923601</v>
      </c>
      <c r="AB176" s="249"/>
      <c r="AC176" s="249"/>
      <c r="AD176" s="249"/>
      <c r="AE176" s="249"/>
      <c r="AF176" s="249"/>
      <c r="AG176" s="249"/>
      <c r="AH176" s="249"/>
      <c r="AI176" s="249"/>
      <c r="AJ176" s="249"/>
    </row>
    <row r="177" spans="1:36" ht="24" x14ac:dyDescent="0.25">
      <c r="A177" s="1011"/>
      <c r="B177" s="1011"/>
      <c r="C177" s="1011"/>
      <c r="D177" s="246" t="s">
        <v>240</v>
      </c>
      <c r="E177" s="517">
        <v>226190708</v>
      </c>
      <c r="F177" s="517">
        <v>226190708</v>
      </c>
      <c r="G177" s="517">
        <v>226190708</v>
      </c>
      <c r="H177" s="245">
        <v>219833636</v>
      </c>
      <c r="I177" s="245"/>
      <c r="J177" s="178"/>
      <c r="K177" s="517">
        <v>24647112</v>
      </c>
      <c r="L177" s="517">
        <v>24647112</v>
      </c>
      <c r="M177" s="518">
        <v>47146609</v>
      </c>
      <c r="N177" s="245"/>
      <c r="O177" s="178"/>
      <c r="P177" s="1084"/>
      <c r="Q177" s="1084"/>
      <c r="R177" s="1084"/>
      <c r="S177" s="1084"/>
      <c r="T177" s="1084"/>
      <c r="U177" s="1084"/>
      <c r="V177" s="1084"/>
      <c r="W177" s="1087"/>
      <c r="X177" s="1084"/>
      <c r="Y177" s="1084"/>
      <c r="Z177" s="1084"/>
      <c r="AA177" s="1090"/>
      <c r="AB177" s="249"/>
      <c r="AC177" s="249"/>
      <c r="AD177" s="249"/>
      <c r="AE177" s="249"/>
      <c r="AF177" s="249"/>
      <c r="AG177" s="249"/>
      <c r="AH177" s="249"/>
      <c r="AI177" s="249"/>
      <c r="AJ177" s="249"/>
    </row>
    <row r="178" spans="1:36" ht="24" x14ac:dyDescent="0.25">
      <c r="A178" s="1011"/>
      <c r="B178" s="1011"/>
      <c r="C178" s="1011"/>
      <c r="D178" s="246" t="s">
        <v>241</v>
      </c>
      <c r="E178" s="517">
        <v>0</v>
      </c>
      <c r="F178" s="517">
        <v>0</v>
      </c>
      <c r="G178" s="517">
        <v>0</v>
      </c>
      <c r="H178" s="245">
        <v>0</v>
      </c>
      <c r="I178" s="245"/>
      <c r="J178" s="178"/>
      <c r="K178" s="517">
        <v>0</v>
      </c>
      <c r="L178" s="517">
        <v>0</v>
      </c>
      <c r="M178" s="518">
        <v>0</v>
      </c>
      <c r="N178" s="245"/>
      <c r="O178" s="178"/>
      <c r="P178" s="1084"/>
      <c r="Q178" s="1084"/>
      <c r="R178" s="1084"/>
      <c r="S178" s="1084"/>
      <c r="T178" s="1084"/>
      <c r="U178" s="1084"/>
      <c r="V178" s="1084"/>
      <c r="W178" s="1087"/>
      <c r="X178" s="1084"/>
      <c r="Y178" s="1084"/>
      <c r="Z178" s="1084"/>
      <c r="AA178" s="1090"/>
      <c r="AB178" s="249"/>
      <c r="AC178" s="249"/>
      <c r="AD178" s="249"/>
      <c r="AE178" s="249"/>
      <c r="AF178" s="249"/>
      <c r="AG178" s="249"/>
      <c r="AH178" s="249"/>
      <c r="AI178" s="249"/>
      <c r="AJ178" s="249"/>
    </row>
    <row r="179" spans="1:36" ht="24" x14ac:dyDescent="0.25">
      <c r="A179" s="1011"/>
      <c r="B179" s="1011"/>
      <c r="C179" s="1012"/>
      <c r="D179" s="246" t="s">
        <v>242</v>
      </c>
      <c r="E179" s="517">
        <v>64466270</v>
      </c>
      <c r="F179" s="517">
        <v>63843317</v>
      </c>
      <c r="G179" s="517">
        <v>63843317</v>
      </c>
      <c r="H179" s="245">
        <v>63843317</v>
      </c>
      <c r="I179" s="245"/>
      <c r="J179" s="178"/>
      <c r="K179" s="517">
        <v>42382560</v>
      </c>
      <c r="L179" s="517">
        <v>42382560</v>
      </c>
      <c r="M179" s="518">
        <v>54234547</v>
      </c>
      <c r="N179" s="245"/>
      <c r="O179" s="178"/>
      <c r="P179" s="1085"/>
      <c r="Q179" s="1085"/>
      <c r="R179" s="1085"/>
      <c r="S179" s="1085"/>
      <c r="T179" s="1085"/>
      <c r="U179" s="1085"/>
      <c r="V179" s="1085"/>
      <c r="W179" s="1088"/>
      <c r="X179" s="1085"/>
      <c r="Y179" s="1085"/>
      <c r="Z179" s="1085"/>
      <c r="AA179" s="1091"/>
      <c r="AB179" s="249"/>
      <c r="AC179" s="249"/>
      <c r="AD179" s="249"/>
      <c r="AE179" s="249"/>
      <c r="AF179" s="249"/>
      <c r="AG179" s="249"/>
      <c r="AH179" s="249"/>
      <c r="AI179" s="249"/>
      <c r="AJ179" s="249"/>
    </row>
    <row r="180" spans="1:36" ht="24" x14ac:dyDescent="0.25">
      <c r="A180" s="1011"/>
      <c r="B180" s="1011"/>
      <c r="C180" s="1010" t="s">
        <v>272</v>
      </c>
      <c r="D180" s="246" t="s">
        <v>239</v>
      </c>
      <c r="E180" s="517">
        <v>77</v>
      </c>
      <c r="F180" s="517">
        <v>77</v>
      </c>
      <c r="G180" s="517">
        <v>77</v>
      </c>
      <c r="H180" s="245">
        <v>752</v>
      </c>
      <c r="I180" s="245"/>
      <c r="J180" s="178"/>
      <c r="K180" s="517">
        <v>954</v>
      </c>
      <c r="L180" s="517">
        <v>954</v>
      </c>
      <c r="M180" s="300">
        <v>1229</v>
      </c>
      <c r="N180" s="245"/>
      <c r="O180" s="178"/>
      <c r="P180" s="1083" t="s">
        <v>272</v>
      </c>
      <c r="Q180" s="1083" t="s">
        <v>376</v>
      </c>
      <c r="R180" s="1083" t="s">
        <v>376</v>
      </c>
      <c r="S180" s="1083" t="s">
        <v>376</v>
      </c>
      <c r="T180" s="1083" t="s">
        <v>376</v>
      </c>
      <c r="U180" s="1083">
        <v>181875.53241475826</v>
      </c>
      <c r="V180" s="1083">
        <v>201858.35431059389</v>
      </c>
      <c r="W180" s="1086" t="s">
        <v>376</v>
      </c>
      <c r="X180" s="1083" t="s">
        <v>376</v>
      </c>
      <c r="Y180" s="1083" t="s">
        <v>378</v>
      </c>
      <c r="Z180" s="1083" t="s">
        <v>379</v>
      </c>
      <c r="AA180" s="1089">
        <v>383733.88672535197</v>
      </c>
      <c r="AB180" s="249"/>
      <c r="AC180" s="249"/>
      <c r="AD180" s="249"/>
      <c r="AE180" s="249"/>
      <c r="AF180" s="249"/>
      <c r="AG180" s="249"/>
      <c r="AH180" s="249"/>
      <c r="AI180" s="249"/>
      <c r="AJ180" s="249"/>
    </row>
    <row r="181" spans="1:36" ht="24" x14ac:dyDescent="0.25">
      <c r="A181" s="1011"/>
      <c r="B181" s="1011"/>
      <c r="C181" s="1011"/>
      <c r="D181" s="246" t="s">
        <v>240</v>
      </c>
      <c r="E181" s="517">
        <v>271058803</v>
      </c>
      <c r="F181" s="517">
        <v>271058803</v>
      </c>
      <c r="G181" s="517">
        <v>271058803</v>
      </c>
      <c r="H181" s="245">
        <v>263440718</v>
      </c>
      <c r="I181" s="245"/>
      <c r="J181" s="178"/>
      <c r="K181" s="517">
        <v>66054260</v>
      </c>
      <c r="L181" s="517">
        <v>66054260</v>
      </c>
      <c r="M181" s="518">
        <v>129161173</v>
      </c>
      <c r="N181" s="245"/>
      <c r="O181" s="178"/>
      <c r="P181" s="1084"/>
      <c r="Q181" s="1084"/>
      <c r="R181" s="1084"/>
      <c r="S181" s="1084"/>
      <c r="T181" s="1084"/>
      <c r="U181" s="1084"/>
      <c r="V181" s="1084"/>
      <c r="W181" s="1087"/>
      <c r="X181" s="1084"/>
      <c r="Y181" s="1084"/>
      <c r="Z181" s="1084"/>
      <c r="AA181" s="1090"/>
      <c r="AB181" s="249"/>
      <c r="AC181" s="249"/>
      <c r="AD181" s="249"/>
      <c r="AE181" s="249"/>
      <c r="AF181" s="249"/>
      <c r="AG181" s="249"/>
      <c r="AH181" s="249"/>
      <c r="AI181" s="249"/>
      <c r="AJ181" s="249"/>
    </row>
    <row r="182" spans="1:36" ht="24" x14ac:dyDescent="0.25">
      <c r="A182" s="1011"/>
      <c r="B182" s="1011"/>
      <c r="C182" s="1011"/>
      <c r="D182" s="246" t="s">
        <v>241</v>
      </c>
      <c r="E182" s="517">
        <v>0</v>
      </c>
      <c r="F182" s="517">
        <v>0</v>
      </c>
      <c r="G182" s="517">
        <v>0</v>
      </c>
      <c r="H182" s="245">
        <v>0</v>
      </c>
      <c r="I182" s="245"/>
      <c r="J182" s="178"/>
      <c r="K182" s="517">
        <v>0</v>
      </c>
      <c r="L182" s="517">
        <v>0</v>
      </c>
      <c r="M182" s="518">
        <v>0</v>
      </c>
      <c r="N182" s="245"/>
      <c r="O182" s="178"/>
      <c r="P182" s="1084"/>
      <c r="Q182" s="1084"/>
      <c r="R182" s="1084"/>
      <c r="S182" s="1084"/>
      <c r="T182" s="1084"/>
      <c r="U182" s="1084"/>
      <c r="V182" s="1084"/>
      <c r="W182" s="1087"/>
      <c r="X182" s="1084"/>
      <c r="Y182" s="1084"/>
      <c r="Z182" s="1084"/>
      <c r="AA182" s="1090"/>
      <c r="AB182" s="249"/>
      <c r="AC182" s="249"/>
      <c r="AD182" s="249"/>
      <c r="AE182" s="249"/>
      <c r="AF182" s="249"/>
      <c r="AG182" s="249"/>
      <c r="AH182" s="249"/>
      <c r="AI182" s="249"/>
      <c r="AJ182" s="249"/>
    </row>
    <row r="183" spans="1:36" ht="24" x14ac:dyDescent="0.25">
      <c r="A183" s="1011"/>
      <c r="B183" s="1011"/>
      <c r="C183" s="1012"/>
      <c r="D183" s="246" t="s">
        <v>242</v>
      </c>
      <c r="E183" s="517">
        <v>44893204</v>
      </c>
      <c r="F183" s="517">
        <v>44459391</v>
      </c>
      <c r="G183" s="517">
        <v>44459391</v>
      </c>
      <c r="H183" s="245">
        <v>44459391</v>
      </c>
      <c r="I183" s="245"/>
      <c r="J183" s="178"/>
      <c r="K183" s="517">
        <v>29514488</v>
      </c>
      <c r="L183" s="517">
        <v>29514488</v>
      </c>
      <c r="M183" s="518">
        <v>37768008</v>
      </c>
      <c r="N183" s="245"/>
      <c r="O183" s="178"/>
      <c r="P183" s="1085"/>
      <c r="Q183" s="1085"/>
      <c r="R183" s="1085"/>
      <c r="S183" s="1085"/>
      <c r="T183" s="1085"/>
      <c r="U183" s="1085"/>
      <c r="V183" s="1085"/>
      <c r="W183" s="1088"/>
      <c r="X183" s="1085"/>
      <c r="Y183" s="1085"/>
      <c r="Z183" s="1085"/>
      <c r="AA183" s="1091"/>
      <c r="AB183" s="249"/>
      <c r="AC183" s="249"/>
      <c r="AD183" s="249"/>
      <c r="AE183" s="249"/>
      <c r="AF183" s="249"/>
      <c r="AG183" s="249"/>
      <c r="AH183" s="249"/>
      <c r="AI183" s="249"/>
      <c r="AJ183" s="249"/>
    </row>
    <row r="184" spans="1:36" ht="24" x14ac:dyDescent="0.25">
      <c r="A184" s="1011"/>
      <c r="B184" s="1011"/>
      <c r="C184" s="1010" t="s">
        <v>273</v>
      </c>
      <c r="D184" s="246" t="s">
        <v>239</v>
      </c>
      <c r="E184" s="517">
        <v>126</v>
      </c>
      <c r="F184" s="517">
        <v>126</v>
      </c>
      <c r="G184" s="517">
        <v>126</v>
      </c>
      <c r="H184" s="245">
        <v>1224</v>
      </c>
      <c r="I184" s="245"/>
      <c r="J184" s="178"/>
      <c r="K184" s="517">
        <v>745</v>
      </c>
      <c r="L184" s="517">
        <v>745</v>
      </c>
      <c r="M184" s="300">
        <v>912</v>
      </c>
      <c r="N184" s="245"/>
      <c r="O184" s="178"/>
      <c r="P184" s="1083" t="s">
        <v>273</v>
      </c>
      <c r="Q184" s="1083" t="s">
        <v>376</v>
      </c>
      <c r="R184" s="1083" t="s">
        <v>376</v>
      </c>
      <c r="S184" s="1083" t="s">
        <v>376</v>
      </c>
      <c r="T184" s="1083" t="s">
        <v>376</v>
      </c>
      <c r="U184" s="1083">
        <v>392164.22683464718</v>
      </c>
      <c r="V184" s="1083">
        <v>439213.70674516103</v>
      </c>
      <c r="W184" s="1086" t="s">
        <v>376</v>
      </c>
      <c r="X184" s="1083" t="s">
        <v>376</v>
      </c>
      <c r="Y184" s="1083" t="s">
        <v>378</v>
      </c>
      <c r="Z184" s="1083" t="s">
        <v>379</v>
      </c>
      <c r="AA184" s="1089">
        <v>831377.93357980798</v>
      </c>
      <c r="AB184" s="249"/>
      <c r="AC184" s="249"/>
      <c r="AD184" s="249"/>
      <c r="AE184" s="249"/>
      <c r="AF184" s="249"/>
      <c r="AG184" s="249"/>
      <c r="AH184" s="249"/>
      <c r="AI184" s="249"/>
      <c r="AJ184" s="249"/>
    </row>
    <row r="185" spans="1:36" ht="24" x14ac:dyDescent="0.25">
      <c r="A185" s="1011"/>
      <c r="B185" s="1011"/>
      <c r="C185" s="1011"/>
      <c r="D185" s="246" t="s">
        <v>240</v>
      </c>
      <c r="E185" s="517">
        <v>441195929</v>
      </c>
      <c r="F185" s="517">
        <v>441195929</v>
      </c>
      <c r="G185" s="517">
        <v>441195929</v>
      </c>
      <c r="H185" s="245">
        <v>428796154</v>
      </c>
      <c r="I185" s="245"/>
      <c r="J185" s="178"/>
      <c r="K185" s="517">
        <v>51602090</v>
      </c>
      <c r="L185" s="517">
        <v>51602090</v>
      </c>
      <c r="M185" s="518">
        <v>95918963</v>
      </c>
      <c r="N185" s="245"/>
      <c r="O185" s="178"/>
      <c r="P185" s="1084"/>
      <c r="Q185" s="1084"/>
      <c r="R185" s="1084"/>
      <c r="S185" s="1084"/>
      <c r="T185" s="1084"/>
      <c r="U185" s="1084"/>
      <c r="V185" s="1084"/>
      <c r="W185" s="1087"/>
      <c r="X185" s="1084"/>
      <c r="Y185" s="1084"/>
      <c r="Z185" s="1084"/>
      <c r="AA185" s="1090"/>
      <c r="AB185" s="249"/>
      <c r="AC185" s="249"/>
      <c r="AD185" s="249"/>
      <c r="AE185" s="249"/>
      <c r="AF185" s="249"/>
      <c r="AG185" s="249"/>
      <c r="AH185" s="249"/>
      <c r="AI185" s="249"/>
      <c r="AJ185" s="249"/>
    </row>
    <row r="186" spans="1:36" ht="24" x14ac:dyDescent="0.25">
      <c r="A186" s="1011"/>
      <c r="B186" s="1011"/>
      <c r="C186" s="1011"/>
      <c r="D186" s="246" t="s">
        <v>241</v>
      </c>
      <c r="E186" s="517">
        <v>0</v>
      </c>
      <c r="F186" s="517">
        <v>0</v>
      </c>
      <c r="G186" s="517">
        <v>0</v>
      </c>
      <c r="H186" s="245">
        <v>0</v>
      </c>
      <c r="I186" s="245"/>
      <c r="J186" s="178"/>
      <c r="K186" s="517">
        <v>0</v>
      </c>
      <c r="L186" s="517">
        <v>0</v>
      </c>
      <c r="M186" s="518">
        <v>0</v>
      </c>
      <c r="N186" s="245"/>
      <c r="O186" s="178"/>
      <c r="P186" s="1084"/>
      <c r="Q186" s="1084"/>
      <c r="R186" s="1084"/>
      <c r="S186" s="1084"/>
      <c r="T186" s="1084"/>
      <c r="U186" s="1084"/>
      <c r="V186" s="1084"/>
      <c r="W186" s="1087"/>
      <c r="X186" s="1084"/>
      <c r="Y186" s="1084"/>
      <c r="Z186" s="1084"/>
      <c r="AA186" s="1090"/>
      <c r="AB186" s="249"/>
      <c r="AC186" s="249"/>
      <c r="AD186" s="249"/>
      <c r="AE186" s="249"/>
      <c r="AF186" s="249"/>
      <c r="AG186" s="249"/>
      <c r="AH186" s="249"/>
      <c r="AI186" s="249"/>
      <c r="AJ186" s="249"/>
    </row>
    <row r="187" spans="1:36" ht="24" x14ac:dyDescent="0.25">
      <c r="A187" s="1011"/>
      <c r="B187" s="1011"/>
      <c r="C187" s="1012"/>
      <c r="D187" s="246" t="s">
        <v>242</v>
      </c>
      <c r="E187" s="517">
        <v>87021210</v>
      </c>
      <c r="F187" s="517">
        <v>86180304</v>
      </c>
      <c r="G187" s="517">
        <v>86180304</v>
      </c>
      <c r="H187" s="245">
        <v>86180304</v>
      </c>
      <c r="I187" s="245"/>
      <c r="J187" s="178"/>
      <c r="K187" s="517">
        <v>57211029</v>
      </c>
      <c r="L187" s="517">
        <v>57211029</v>
      </c>
      <c r="M187" s="518">
        <v>73209694</v>
      </c>
      <c r="N187" s="245"/>
      <c r="O187" s="178"/>
      <c r="P187" s="1085"/>
      <c r="Q187" s="1085"/>
      <c r="R187" s="1085"/>
      <c r="S187" s="1085"/>
      <c r="T187" s="1085"/>
      <c r="U187" s="1085"/>
      <c r="V187" s="1085"/>
      <c r="W187" s="1088"/>
      <c r="X187" s="1085"/>
      <c r="Y187" s="1085"/>
      <c r="Z187" s="1085"/>
      <c r="AA187" s="1091"/>
      <c r="AB187" s="249"/>
      <c r="AC187" s="249"/>
      <c r="AD187" s="249"/>
      <c r="AE187" s="249"/>
      <c r="AF187" s="249"/>
      <c r="AG187" s="249"/>
      <c r="AH187" s="249"/>
      <c r="AI187" s="249"/>
      <c r="AJ187" s="249"/>
    </row>
    <row r="188" spans="1:36" ht="24" x14ac:dyDescent="0.25">
      <c r="A188" s="1011"/>
      <c r="B188" s="1011"/>
      <c r="C188" s="1010" t="s">
        <v>274</v>
      </c>
      <c r="D188" s="246" t="s">
        <v>239</v>
      </c>
      <c r="E188" s="517">
        <v>229</v>
      </c>
      <c r="F188" s="517">
        <v>229</v>
      </c>
      <c r="G188" s="517">
        <v>229</v>
      </c>
      <c r="H188" s="245">
        <v>2249</v>
      </c>
      <c r="I188" s="245"/>
      <c r="J188" s="178"/>
      <c r="K188" s="517">
        <v>1321</v>
      </c>
      <c r="L188" s="517">
        <v>1321</v>
      </c>
      <c r="M188" s="300">
        <v>1751</v>
      </c>
      <c r="N188" s="245"/>
      <c r="O188" s="178"/>
      <c r="P188" s="1083" t="s">
        <v>274</v>
      </c>
      <c r="Q188" s="1083" t="s">
        <v>376</v>
      </c>
      <c r="R188" s="1083" t="s">
        <v>376</v>
      </c>
      <c r="S188" s="1083" t="s">
        <v>376</v>
      </c>
      <c r="T188" s="1083" t="s">
        <v>376</v>
      </c>
      <c r="U188" s="1083">
        <v>572451.32818506297</v>
      </c>
      <c r="V188" s="1083">
        <v>643444.61270870047</v>
      </c>
      <c r="W188" s="1086" t="s">
        <v>376</v>
      </c>
      <c r="X188" s="1083" t="s">
        <v>376</v>
      </c>
      <c r="Y188" s="1083" t="s">
        <v>378</v>
      </c>
      <c r="Z188" s="1083" t="s">
        <v>379</v>
      </c>
      <c r="AA188" s="1089">
        <v>1215895.94089376</v>
      </c>
      <c r="AB188" s="249"/>
      <c r="AC188" s="249"/>
      <c r="AD188" s="249"/>
      <c r="AE188" s="249"/>
      <c r="AF188" s="249"/>
      <c r="AG188" s="249"/>
      <c r="AH188" s="249"/>
      <c r="AI188" s="249"/>
      <c r="AJ188" s="249"/>
    </row>
    <row r="189" spans="1:36" ht="24" x14ac:dyDescent="0.25">
      <c r="A189" s="1011"/>
      <c r="B189" s="1011"/>
      <c r="C189" s="1011"/>
      <c r="D189" s="246" t="s">
        <v>240</v>
      </c>
      <c r="E189" s="517">
        <v>810548239</v>
      </c>
      <c r="F189" s="517">
        <v>810548239</v>
      </c>
      <c r="G189" s="517">
        <v>810548239</v>
      </c>
      <c r="H189" s="245">
        <v>787767849</v>
      </c>
      <c r="I189" s="245"/>
      <c r="J189" s="178"/>
      <c r="K189" s="517">
        <v>91463192</v>
      </c>
      <c r="L189" s="517">
        <v>91463192</v>
      </c>
      <c r="M189" s="518">
        <v>184179811</v>
      </c>
      <c r="N189" s="245"/>
      <c r="O189" s="178"/>
      <c r="P189" s="1084"/>
      <c r="Q189" s="1084"/>
      <c r="R189" s="1084"/>
      <c r="S189" s="1084"/>
      <c r="T189" s="1084"/>
      <c r="U189" s="1084"/>
      <c r="V189" s="1084"/>
      <c r="W189" s="1087"/>
      <c r="X189" s="1084"/>
      <c r="Y189" s="1084"/>
      <c r="Z189" s="1084"/>
      <c r="AA189" s="1090"/>
      <c r="AB189" s="249"/>
      <c r="AC189" s="249"/>
      <c r="AD189" s="249"/>
      <c r="AE189" s="249"/>
      <c r="AF189" s="249"/>
      <c r="AG189" s="249"/>
      <c r="AH189" s="249"/>
      <c r="AI189" s="249"/>
      <c r="AJ189" s="249"/>
    </row>
    <row r="190" spans="1:36" ht="24" x14ac:dyDescent="0.25">
      <c r="A190" s="1011"/>
      <c r="B190" s="1011"/>
      <c r="C190" s="1011"/>
      <c r="D190" s="246" t="s">
        <v>241</v>
      </c>
      <c r="E190" s="517">
        <v>0</v>
      </c>
      <c r="F190" s="517">
        <v>0</v>
      </c>
      <c r="G190" s="517">
        <v>0</v>
      </c>
      <c r="H190" s="245">
        <v>0</v>
      </c>
      <c r="I190" s="245"/>
      <c r="J190" s="178"/>
      <c r="K190" s="517">
        <v>0</v>
      </c>
      <c r="L190" s="517">
        <v>0</v>
      </c>
      <c r="M190" s="518">
        <v>0</v>
      </c>
      <c r="N190" s="245"/>
      <c r="O190" s="178"/>
      <c r="P190" s="1084"/>
      <c r="Q190" s="1084"/>
      <c r="R190" s="1084"/>
      <c r="S190" s="1084"/>
      <c r="T190" s="1084"/>
      <c r="U190" s="1084"/>
      <c r="V190" s="1084"/>
      <c r="W190" s="1087"/>
      <c r="X190" s="1084"/>
      <c r="Y190" s="1084"/>
      <c r="Z190" s="1084"/>
      <c r="AA190" s="1090"/>
      <c r="AB190" s="249"/>
      <c r="AC190" s="249"/>
      <c r="AD190" s="249"/>
      <c r="AE190" s="249"/>
      <c r="AF190" s="249"/>
      <c r="AG190" s="249"/>
      <c r="AH190" s="249"/>
      <c r="AI190" s="249"/>
      <c r="AJ190" s="249"/>
    </row>
    <row r="191" spans="1:36" ht="24" x14ac:dyDescent="0.25">
      <c r="A191" s="1011"/>
      <c r="B191" s="1011"/>
      <c r="C191" s="1012"/>
      <c r="D191" s="246" t="s">
        <v>242</v>
      </c>
      <c r="E191" s="517">
        <v>237043547</v>
      </c>
      <c r="F191" s="517">
        <v>234752940</v>
      </c>
      <c r="G191" s="517">
        <v>234752940</v>
      </c>
      <c r="H191" s="245">
        <v>234752940</v>
      </c>
      <c r="I191" s="245"/>
      <c r="J191" s="178"/>
      <c r="K191" s="517">
        <v>155841378</v>
      </c>
      <c r="L191" s="517">
        <v>155841378</v>
      </c>
      <c r="M191" s="518">
        <v>199421330</v>
      </c>
      <c r="N191" s="245"/>
      <c r="O191" s="178"/>
      <c r="P191" s="1085"/>
      <c r="Q191" s="1085"/>
      <c r="R191" s="1085"/>
      <c r="S191" s="1085"/>
      <c r="T191" s="1085"/>
      <c r="U191" s="1085"/>
      <c r="V191" s="1085"/>
      <c r="W191" s="1088"/>
      <c r="X191" s="1085"/>
      <c r="Y191" s="1085"/>
      <c r="Z191" s="1085"/>
      <c r="AA191" s="1091"/>
      <c r="AB191" s="249"/>
      <c r="AC191" s="249"/>
      <c r="AD191" s="249"/>
      <c r="AE191" s="249"/>
      <c r="AF191" s="249"/>
      <c r="AG191" s="249"/>
      <c r="AH191" s="249"/>
      <c r="AI191" s="249"/>
      <c r="AJ191" s="249"/>
    </row>
    <row r="192" spans="1:36" ht="24" x14ac:dyDescent="0.25">
      <c r="A192" s="1011"/>
      <c r="B192" s="1011"/>
      <c r="C192" s="1010" t="s">
        <v>275</v>
      </c>
      <c r="D192" s="246" t="s">
        <v>239</v>
      </c>
      <c r="E192" s="517">
        <v>45</v>
      </c>
      <c r="F192" s="517">
        <v>45</v>
      </c>
      <c r="G192" s="517">
        <v>45</v>
      </c>
      <c r="H192" s="245">
        <v>433</v>
      </c>
      <c r="I192" s="245"/>
      <c r="J192" s="178"/>
      <c r="K192" s="517">
        <v>367</v>
      </c>
      <c r="L192" s="517">
        <v>367</v>
      </c>
      <c r="M192" s="300">
        <v>467</v>
      </c>
      <c r="N192" s="245"/>
      <c r="O192" s="178"/>
      <c r="P192" s="1083" t="s">
        <v>275</v>
      </c>
      <c r="Q192" s="1083" t="s">
        <v>376</v>
      </c>
      <c r="R192" s="1083" t="s">
        <v>376</v>
      </c>
      <c r="S192" s="1083" t="s">
        <v>376</v>
      </c>
      <c r="T192" s="1083" t="s">
        <v>376</v>
      </c>
      <c r="U192" s="1083">
        <v>64519.360822468778</v>
      </c>
      <c r="V192" s="1083">
        <v>72506.79507541655</v>
      </c>
      <c r="W192" s="1086" t="s">
        <v>376</v>
      </c>
      <c r="X192" s="1083" t="s">
        <v>376</v>
      </c>
      <c r="Y192" s="1083" t="s">
        <v>378</v>
      </c>
      <c r="Z192" s="1083" t="s">
        <v>379</v>
      </c>
      <c r="AA192" s="1089">
        <v>137026.15589788501</v>
      </c>
      <c r="AB192" s="249"/>
      <c r="AC192" s="249"/>
      <c r="AD192" s="249"/>
      <c r="AE192" s="249"/>
      <c r="AF192" s="249"/>
      <c r="AG192" s="249"/>
      <c r="AH192" s="249"/>
      <c r="AI192" s="249"/>
      <c r="AJ192" s="249"/>
    </row>
    <row r="193" spans="1:36" ht="24" x14ac:dyDescent="0.25">
      <c r="A193" s="1011"/>
      <c r="B193" s="1011"/>
      <c r="C193" s="1011"/>
      <c r="D193" s="246" t="s">
        <v>240</v>
      </c>
      <c r="E193" s="517">
        <v>156218345</v>
      </c>
      <c r="F193" s="517">
        <v>156218345</v>
      </c>
      <c r="G193" s="517">
        <v>156218345</v>
      </c>
      <c r="H193" s="245">
        <v>151827841</v>
      </c>
      <c r="I193" s="245"/>
      <c r="J193" s="178"/>
      <c r="K193" s="517">
        <v>25386525</v>
      </c>
      <c r="L193" s="517">
        <v>25386525</v>
      </c>
      <c r="M193" s="518">
        <v>49071833</v>
      </c>
      <c r="N193" s="245"/>
      <c r="O193" s="178"/>
      <c r="P193" s="1084"/>
      <c r="Q193" s="1084"/>
      <c r="R193" s="1084"/>
      <c r="S193" s="1084"/>
      <c r="T193" s="1084"/>
      <c r="U193" s="1084"/>
      <c r="V193" s="1084"/>
      <c r="W193" s="1087"/>
      <c r="X193" s="1084"/>
      <c r="Y193" s="1084"/>
      <c r="Z193" s="1084"/>
      <c r="AA193" s="1090"/>
      <c r="AB193" s="249"/>
      <c r="AC193" s="249"/>
      <c r="AD193" s="249"/>
      <c r="AE193" s="249"/>
      <c r="AF193" s="249"/>
      <c r="AG193" s="249"/>
      <c r="AH193" s="249"/>
      <c r="AI193" s="249"/>
      <c r="AJ193" s="249"/>
    </row>
    <row r="194" spans="1:36" ht="24" x14ac:dyDescent="0.25">
      <c r="A194" s="1011"/>
      <c r="B194" s="1011"/>
      <c r="C194" s="1011"/>
      <c r="D194" s="246" t="s">
        <v>241</v>
      </c>
      <c r="E194" s="517">
        <v>0</v>
      </c>
      <c r="F194" s="517">
        <v>0</v>
      </c>
      <c r="G194" s="517">
        <v>0</v>
      </c>
      <c r="H194" s="245">
        <v>0</v>
      </c>
      <c r="I194" s="245"/>
      <c r="J194" s="178"/>
      <c r="K194" s="517">
        <v>0</v>
      </c>
      <c r="L194" s="517">
        <v>0</v>
      </c>
      <c r="M194" s="518">
        <v>0</v>
      </c>
      <c r="N194" s="245"/>
      <c r="O194" s="178"/>
      <c r="P194" s="1084"/>
      <c r="Q194" s="1084"/>
      <c r="R194" s="1084"/>
      <c r="S194" s="1084"/>
      <c r="T194" s="1084"/>
      <c r="U194" s="1084"/>
      <c r="V194" s="1084"/>
      <c r="W194" s="1087"/>
      <c r="X194" s="1084"/>
      <c r="Y194" s="1084"/>
      <c r="Z194" s="1084"/>
      <c r="AA194" s="1090"/>
      <c r="AB194" s="249"/>
      <c r="AC194" s="249"/>
      <c r="AD194" s="249"/>
      <c r="AE194" s="249"/>
      <c r="AF194" s="249"/>
      <c r="AG194" s="249"/>
      <c r="AH194" s="249"/>
      <c r="AI194" s="249"/>
      <c r="AJ194" s="249"/>
    </row>
    <row r="195" spans="1:36" ht="24" x14ac:dyDescent="0.25">
      <c r="A195" s="1011"/>
      <c r="B195" s="1011"/>
      <c r="C195" s="1012"/>
      <c r="D195" s="246" t="s">
        <v>242</v>
      </c>
      <c r="E195" s="517">
        <v>35493593</v>
      </c>
      <c r="F195" s="517">
        <v>35150610</v>
      </c>
      <c r="G195" s="517">
        <v>35150610</v>
      </c>
      <c r="H195" s="245">
        <v>35150610</v>
      </c>
      <c r="I195" s="245"/>
      <c r="J195" s="178"/>
      <c r="K195" s="517">
        <v>23334828</v>
      </c>
      <c r="L195" s="517">
        <v>23334828</v>
      </c>
      <c r="M195" s="518">
        <v>29860250</v>
      </c>
      <c r="N195" s="245"/>
      <c r="O195" s="178"/>
      <c r="P195" s="1085"/>
      <c r="Q195" s="1085"/>
      <c r="R195" s="1085"/>
      <c r="S195" s="1085"/>
      <c r="T195" s="1085"/>
      <c r="U195" s="1085"/>
      <c r="V195" s="1085"/>
      <c r="W195" s="1088"/>
      <c r="X195" s="1085"/>
      <c r="Y195" s="1085"/>
      <c r="Z195" s="1085"/>
      <c r="AA195" s="1091"/>
      <c r="AB195" s="249"/>
      <c r="AC195" s="249"/>
      <c r="AD195" s="249"/>
      <c r="AE195" s="249"/>
      <c r="AF195" s="249"/>
      <c r="AG195" s="249"/>
      <c r="AH195" s="249"/>
      <c r="AI195" s="249"/>
      <c r="AJ195" s="249"/>
    </row>
    <row r="196" spans="1:36" ht="24" x14ac:dyDescent="0.25">
      <c r="A196" s="1011"/>
      <c r="B196" s="1011"/>
      <c r="C196" s="1010" t="s">
        <v>276</v>
      </c>
      <c r="D196" s="246" t="s">
        <v>239</v>
      </c>
      <c r="E196" s="517">
        <v>56</v>
      </c>
      <c r="F196" s="517">
        <v>56</v>
      </c>
      <c r="G196" s="517">
        <v>56</v>
      </c>
      <c r="H196" s="245">
        <v>542</v>
      </c>
      <c r="I196" s="245"/>
      <c r="J196" s="178"/>
      <c r="K196" s="517">
        <v>479</v>
      </c>
      <c r="L196" s="517">
        <v>479</v>
      </c>
      <c r="M196" s="300">
        <v>675</v>
      </c>
      <c r="N196" s="245"/>
      <c r="O196" s="178"/>
      <c r="P196" s="1083" t="s">
        <v>276</v>
      </c>
      <c r="Q196" s="1083" t="s">
        <v>376</v>
      </c>
      <c r="R196" s="1083" t="s">
        <v>376</v>
      </c>
      <c r="S196" s="1083" t="s">
        <v>376</v>
      </c>
      <c r="T196" s="1083" t="s">
        <v>376</v>
      </c>
      <c r="U196" s="1083">
        <v>70844.459389101481</v>
      </c>
      <c r="V196" s="1083">
        <v>80573.12521231774</v>
      </c>
      <c r="W196" s="1086" t="s">
        <v>376</v>
      </c>
      <c r="X196" s="1083" t="s">
        <v>376</v>
      </c>
      <c r="Y196" s="1083" t="s">
        <v>378</v>
      </c>
      <c r="Z196" s="1083" t="s">
        <v>379</v>
      </c>
      <c r="AA196" s="1089">
        <v>151417.58460141899</v>
      </c>
      <c r="AB196" s="249"/>
      <c r="AC196" s="249"/>
      <c r="AD196" s="249"/>
      <c r="AE196" s="249"/>
      <c r="AF196" s="249"/>
      <c r="AG196" s="249"/>
      <c r="AH196" s="249"/>
      <c r="AI196" s="249"/>
      <c r="AJ196" s="249"/>
    </row>
    <row r="197" spans="1:36" ht="24" x14ac:dyDescent="0.25">
      <c r="A197" s="1011"/>
      <c r="B197" s="1011"/>
      <c r="C197" s="1011"/>
      <c r="D197" s="246" t="s">
        <v>240</v>
      </c>
      <c r="E197" s="517">
        <v>195367546</v>
      </c>
      <c r="F197" s="517">
        <v>195367546</v>
      </c>
      <c r="G197" s="517">
        <v>195367546</v>
      </c>
      <c r="H197" s="245">
        <v>189876757</v>
      </c>
      <c r="I197" s="245"/>
      <c r="J197" s="178"/>
      <c r="K197" s="517">
        <v>33161569</v>
      </c>
      <c r="L197" s="517">
        <v>33161569</v>
      </c>
      <c r="M197" s="518">
        <v>71019393</v>
      </c>
      <c r="N197" s="245"/>
      <c r="O197" s="178"/>
      <c r="P197" s="1084"/>
      <c r="Q197" s="1084"/>
      <c r="R197" s="1084"/>
      <c r="S197" s="1084"/>
      <c r="T197" s="1084"/>
      <c r="U197" s="1084"/>
      <c r="V197" s="1084"/>
      <c r="W197" s="1087"/>
      <c r="X197" s="1084"/>
      <c r="Y197" s="1084"/>
      <c r="Z197" s="1084"/>
      <c r="AA197" s="1090"/>
      <c r="AB197" s="249"/>
      <c r="AC197" s="249"/>
      <c r="AD197" s="249"/>
      <c r="AE197" s="249"/>
      <c r="AF197" s="249"/>
      <c r="AG197" s="249"/>
      <c r="AH197" s="249"/>
      <c r="AI197" s="249"/>
      <c r="AJ197" s="249"/>
    </row>
    <row r="198" spans="1:36" ht="24" x14ac:dyDescent="0.25">
      <c r="A198" s="1011"/>
      <c r="B198" s="1011"/>
      <c r="C198" s="1011"/>
      <c r="D198" s="246" t="s">
        <v>241</v>
      </c>
      <c r="E198" s="517">
        <v>0</v>
      </c>
      <c r="F198" s="517">
        <v>0</v>
      </c>
      <c r="G198" s="517">
        <v>0</v>
      </c>
      <c r="H198" s="245">
        <v>0</v>
      </c>
      <c r="I198" s="245"/>
      <c r="J198" s="178"/>
      <c r="K198" s="517">
        <v>0</v>
      </c>
      <c r="L198" s="517">
        <v>0</v>
      </c>
      <c r="M198" s="518">
        <v>0</v>
      </c>
      <c r="N198" s="245"/>
      <c r="O198" s="178"/>
      <c r="P198" s="1084"/>
      <c r="Q198" s="1084"/>
      <c r="R198" s="1084"/>
      <c r="S198" s="1084"/>
      <c r="T198" s="1084"/>
      <c r="U198" s="1084"/>
      <c r="V198" s="1084"/>
      <c r="W198" s="1087"/>
      <c r="X198" s="1084"/>
      <c r="Y198" s="1084"/>
      <c r="Z198" s="1084"/>
      <c r="AA198" s="1090"/>
      <c r="AB198" s="249"/>
      <c r="AC198" s="249"/>
      <c r="AD198" s="249"/>
      <c r="AE198" s="249"/>
      <c r="AF198" s="249"/>
      <c r="AG198" s="249"/>
      <c r="AH198" s="249"/>
      <c r="AI198" s="249"/>
      <c r="AJ198" s="249"/>
    </row>
    <row r="199" spans="1:36" ht="24" x14ac:dyDescent="0.25">
      <c r="A199" s="1011"/>
      <c r="B199" s="1011"/>
      <c r="C199" s="1012"/>
      <c r="D199" s="246" t="s">
        <v>242</v>
      </c>
      <c r="E199" s="517">
        <v>29013949</v>
      </c>
      <c r="F199" s="517">
        <v>28733580</v>
      </c>
      <c r="G199" s="517">
        <v>28733580</v>
      </c>
      <c r="H199" s="245">
        <v>28733580</v>
      </c>
      <c r="I199" s="245"/>
      <c r="J199" s="178"/>
      <c r="K199" s="517">
        <v>19074865</v>
      </c>
      <c r="L199" s="517">
        <v>19074865</v>
      </c>
      <c r="M199" s="518">
        <v>24409018</v>
      </c>
      <c r="N199" s="245"/>
      <c r="O199" s="178"/>
      <c r="P199" s="1085"/>
      <c r="Q199" s="1085"/>
      <c r="R199" s="1085"/>
      <c r="S199" s="1085"/>
      <c r="T199" s="1085"/>
      <c r="U199" s="1085"/>
      <c r="V199" s="1085"/>
      <c r="W199" s="1088"/>
      <c r="X199" s="1085"/>
      <c r="Y199" s="1085"/>
      <c r="Z199" s="1085"/>
      <c r="AA199" s="1091"/>
      <c r="AB199" s="249"/>
      <c r="AC199" s="249"/>
      <c r="AD199" s="249"/>
      <c r="AE199" s="249"/>
      <c r="AF199" s="249"/>
      <c r="AG199" s="249"/>
      <c r="AH199" s="249"/>
      <c r="AI199" s="249"/>
      <c r="AJ199" s="249"/>
    </row>
    <row r="200" spans="1:36" ht="24" x14ac:dyDescent="0.25">
      <c r="A200" s="1011"/>
      <c r="B200" s="1011"/>
      <c r="C200" s="1010" t="s">
        <v>277</v>
      </c>
      <c r="D200" s="246" t="s">
        <v>239</v>
      </c>
      <c r="E200" s="517">
        <v>12</v>
      </c>
      <c r="F200" s="517">
        <v>12</v>
      </c>
      <c r="G200" s="517">
        <v>12</v>
      </c>
      <c r="H200" s="245">
        <v>112</v>
      </c>
      <c r="I200" s="245"/>
      <c r="J200" s="178"/>
      <c r="K200" s="517">
        <v>74</v>
      </c>
      <c r="L200" s="517">
        <v>74</v>
      </c>
      <c r="M200" s="300">
        <v>140</v>
      </c>
      <c r="N200" s="245"/>
      <c r="O200" s="178"/>
      <c r="P200" s="1083" t="s">
        <v>277</v>
      </c>
      <c r="Q200" s="1083" t="s">
        <v>376</v>
      </c>
      <c r="R200" s="1083" t="s">
        <v>376</v>
      </c>
      <c r="S200" s="1083" t="s">
        <v>376</v>
      </c>
      <c r="T200" s="1083" t="s">
        <v>376</v>
      </c>
      <c r="U200" s="1083">
        <v>37101.683697271779</v>
      </c>
      <c r="V200" s="1083">
        <v>38674.257051633111</v>
      </c>
      <c r="W200" s="1086" t="s">
        <v>376</v>
      </c>
      <c r="X200" s="1083" t="s">
        <v>376</v>
      </c>
      <c r="Y200" s="1083" t="s">
        <v>378</v>
      </c>
      <c r="Z200" s="1083" t="s">
        <v>379</v>
      </c>
      <c r="AA200" s="1089">
        <v>75775.940748904904</v>
      </c>
      <c r="AB200" s="249"/>
      <c r="AC200" s="249"/>
      <c r="AD200" s="249"/>
      <c r="AE200" s="249"/>
      <c r="AF200" s="249"/>
      <c r="AG200" s="249"/>
      <c r="AH200" s="249"/>
      <c r="AI200" s="249"/>
      <c r="AJ200" s="249"/>
    </row>
    <row r="201" spans="1:36" ht="24" x14ac:dyDescent="0.25">
      <c r="A201" s="1011"/>
      <c r="B201" s="1011"/>
      <c r="C201" s="1011"/>
      <c r="D201" s="246" t="s">
        <v>240</v>
      </c>
      <c r="E201" s="517">
        <v>40410721</v>
      </c>
      <c r="F201" s="517">
        <v>40410721</v>
      </c>
      <c r="G201" s="517">
        <v>40410721</v>
      </c>
      <c r="H201" s="245">
        <v>39274981</v>
      </c>
      <c r="I201" s="245"/>
      <c r="J201" s="178"/>
      <c r="K201" s="517">
        <v>5131081</v>
      </c>
      <c r="L201" s="517">
        <v>5131081</v>
      </c>
      <c r="M201" s="518">
        <v>14674489</v>
      </c>
      <c r="N201" s="245"/>
      <c r="O201" s="178"/>
      <c r="P201" s="1084"/>
      <c r="Q201" s="1084"/>
      <c r="R201" s="1084"/>
      <c r="S201" s="1084"/>
      <c r="T201" s="1084"/>
      <c r="U201" s="1084"/>
      <c r="V201" s="1084"/>
      <c r="W201" s="1087"/>
      <c r="X201" s="1084"/>
      <c r="Y201" s="1084"/>
      <c r="Z201" s="1084"/>
      <c r="AA201" s="1090"/>
      <c r="AB201" s="249"/>
      <c r="AC201" s="249"/>
      <c r="AD201" s="249"/>
      <c r="AE201" s="249"/>
      <c r="AF201" s="249"/>
      <c r="AG201" s="249"/>
      <c r="AH201" s="249"/>
      <c r="AI201" s="249"/>
      <c r="AJ201" s="249"/>
    </row>
    <row r="202" spans="1:36" ht="24" x14ac:dyDescent="0.25">
      <c r="A202" s="1011"/>
      <c r="B202" s="1011"/>
      <c r="C202" s="1011"/>
      <c r="D202" s="246" t="s">
        <v>241</v>
      </c>
      <c r="E202" s="517">
        <v>0</v>
      </c>
      <c r="F202" s="517">
        <v>0</v>
      </c>
      <c r="G202" s="517">
        <v>0</v>
      </c>
      <c r="H202" s="245">
        <v>0</v>
      </c>
      <c r="I202" s="245"/>
      <c r="J202" s="178"/>
      <c r="K202" s="517">
        <v>0</v>
      </c>
      <c r="L202" s="517">
        <v>0</v>
      </c>
      <c r="M202" s="518">
        <v>0</v>
      </c>
      <c r="N202" s="245"/>
      <c r="O202" s="178"/>
      <c r="P202" s="1084"/>
      <c r="Q202" s="1084"/>
      <c r="R202" s="1084"/>
      <c r="S202" s="1084"/>
      <c r="T202" s="1084"/>
      <c r="U202" s="1084"/>
      <c r="V202" s="1084"/>
      <c r="W202" s="1087"/>
      <c r="X202" s="1084"/>
      <c r="Y202" s="1084"/>
      <c r="Z202" s="1084"/>
      <c r="AA202" s="1090"/>
      <c r="AB202" s="249"/>
      <c r="AC202" s="249"/>
      <c r="AD202" s="249"/>
      <c r="AE202" s="249"/>
      <c r="AF202" s="249"/>
      <c r="AG202" s="249"/>
      <c r="AH202" s="249"/>
      <c r="AI202" s="249"/>
      <c r="AJ202" s="249"/>
    </row>
    <row r="203" spans="1:36" ht="24" x14ac:dyDescent="0.25">
      <c r="A203" s="1011"/>
      <c r="B203" s="1011"/>
      <c r="C203" s="1012"/>
      <c r="D203" s="246" t="s">
        <v>242</v>
      </c>
      <c r="E203" s="517">
        <v>9626605</v>
      </c>
      <c r="F203" s="517">
        <v>9533581</v>
      </c>
      <c r="G203" s="517">
        <v>9533581</v>
      </c>
      <c r="H203" s="245">
        <v>9533581</v>
      </c>
      <c r="I203" s="245"/>
      <c r="J203" s="178"/>
      <c r="K203" s="517">
        <v>6328894</v>
      </c>
      <c r="L203" s="517">
        <v>6328894</v>
      </c>
      <c r="M203" s="518">
        <v>8098725</v>
      </c>
      <c r="N203" s="245"/>
      <c r="O203" s="178"/>
      <c r="P203" s="1085"/>
      <c r="Q203" s="1085"/>
      <c r="R203" s="1085"/>
      <c r="S203" s="1085"/>
      <c r="T203" s="1085"/>
      <c r="U203" s="1085"/>
      <c r="V203" s="1085"/>
      <c r="W203" s="1088"/>
      <c r="X203" s="1085"/>
      <c r="Y203" s="1085"/>
      <c r="Z203" s="1085"/>
      <c r="AA203" s="1091"/>
      <c r="AB203" s="519"/>
      <c r="AC203" s="520"/>
      <c r="AD203" s="249"/>
      <c r="AE203" s="249"/>
      <c r="AF203" s="249"/>
      <c r="AG203" s="249"/>
      <c r="AH203" s="249"/>
      <c r="AI203" s="249"/>
      <c r="AJ203" s="249"/>
    </row>
    <row r="204" spans="1:36" ht="24" x14ac:dyDescent="0.25">
      <c r="A204" s="1011"/>
      <c r="B204" s="1011"/>
      <c r="C204" s="1010" t="s">
        <v>278</v>
      </c>
      <c r="D204" s="246" t="s">
        <v>239</v>
      </c>
      <c r="E204" s="517">
        <v>11</v>
      </c>
      <c r="F204" s="517">
        <v>11</v>
      </c>
      <c r="G204" s="517">
        <v>11</v>
      </c>
      <c r="H204" s="245">
        <v>107</v>
      </c>
      <c r="I204" s="245"/>
      <c r="J204" s="178"/>
      <c r="K204" s="517">
        <v>90</v>
      </c>
      <c r="L204" s="517">
        <v>90</v>
      </c>
      <c r="M204" s="300">
        <v>175</v>
      </c>
      <c r="N204" s="245"/>
      <c r="O204" s="178"/>
      <c r="P204" s="1083" t="s">
        <v>278</v>
      </c>
      <c r="Q204" s="1083" t="s">
        <v>376</v>
      </c>
      <c r="R204" s="1083" t="s">
        <v>376</v>
      </c>
      <c r="S204" s="1083" t="s">
        <v>376</v>
      </c>
      <c r="T204" s="1083" t="s">
        <v>376</v>
      </c>
      <c r="U204" s="1083">
        <v>39611.475796290048</v>
      </c>
      <c r="V204" s="1083">
        <v>43208.553776198831</v>
      </c>
      <c r="W204" s="1086" t="s">
        <v>376</v>
      </c>
      <c r="X204" s="1083" t="s">
        <v>376</v>
      </c>
      <c r="Y204" s="1083" t="s">
        <v>378</v>
      </c>
      <c r="Z204" s="1083" t="s">
        <v>379</v>
      </c>
      <c r="AA204" s="1089">
        <v>82820.0295724889</v>
      </c>
      <c r="AB204" s="249"/>
      <c r="AC204" s="249"/>
      <c r="AD204" s="249"/>
      <c r="AE204" s="249"/>
      <c r="AF204" s="249"/>
      <c r="AG204" s="249"/>
      <c r="AH204" s="249"/>
      <c r="AI204" s="249"/>
      <c r="AJ204" s="249"/>
    </row>
    <row r="205" spans="1:36" ht="24" x14ac:dyDescent="0.25">
      <c r="A205" s="1011"/>
      <c r="B205" s="1011"/>
      <c r="C205" s="1011"/>
      <c r="D205" s="246" t="s">
        <v>240</v>
      </c>
      <c r="E205" s="517">
        <v>38413313</v>
      </c>
      <c r="F205" s="517">
        <v>38413313</v>
      </c>
      <c r="G205" s="517">
        <v>38413313</v>
      </c>
      <c r="H205" s="245">
        <v>37333710</v>
      </c>
      <c r="I205" s="245"/>
      <c r="J205" s="178"/>
      <c r="K205" s="517">
        <v>6206591</v>
      </c>
      <c r="L205" s="517">
        <v>6206591</v>
      </c>
      <c r="M205" s="518">
        <v>18353807</v>
      </c>
      <c r="N205" s="245"/>
      <c r="O205" s="178"/>
      <c r="P205" s="1084"/>
      <c r="Q205" s="1084"/>
      <c r="R205" s="1084"/>
      <c r="S205" s="1084"/>
      <c r="T205" s="1084"/>
      <c r="U205" s="1084"/>
      <c r="V205" s="1084"/>
      <c r="W205" s="1087"/>
      <c r="X205" s="1084"/>
      <c r="Y205" s="1084"/>
      <c r="Z205" s="1084"/>
      <c r="AA205" s="1090"/>
      <c r="AB205" s="249"/>
      <c r="AC205" s="249"/>
      <c r="AD205" s="249"/>
      <c r="AE205" s="249"/>
      <c r="AF205" s="249"/>
      <c r="AG205" s="249"/>
      <c r="AH205" s="249"/>
      <c r="AI205" s="249"/>
      <c r="AJ205" s="249"/>
    </row>
    <row r="206" spans="1:36" ht="24" x14ac:dyDescent="0.25">
      <c r="A206" s="1011"/>
      <c r="B206" s="1011"/>
      <c r="C206" s="1011"/>
      <c r="D206" s="246" t="s">
        <v>241</v>
      </c>
      <c r="E206" s="517">
        <v>0</v>
      </c>
      <c r="F206" s="517">
        <v>0</v>
      </c>
      <c r="G206" s="517">
        <v>0</v>
      </c>
      <c r="H206" s="245">
        <v>0</v>
      </c>
      <c r="I206" s="245"/>
      <c r="J206" s="178"/>
      <c r="K206" s="517">
        <v>0</v>
      </c>
      <c r="L206" s="517">
        <v>0</v>
      </c>
      <c r="M206" s="518">
        <v>0</v>
      </c>
      <c r="N206" s="245"/>
      <c r="O206" s="178"/>
      <c r="P206" s="1084"/>
      <c r="Q206" s="1084"/>
      <c r="R206" s="1084"/>
      <c r="S206" s="1084"/>
      <c r="T206" s="1084"/>
      <c r="U206" s="1084"/>
      <c r="V206" s="1084"/>
      <c r="W206" s="1087"/>
      <c r="X206" s="1084"/>
      <c r="Y206" s="1084"/>
      <c r="Z206" s="1084"/>
      <c r="AA206" s="1090"/>
      <c r="AB206" s="249"/>
      <c r="AC206" s="249"/>
      <c r="AD206" s="249"/>
      <c r="AE206" s="249"/>
      <c r="AF206" s="249"/>
      <c r="AG206" s="249"/>
      <c r="AH206" s="249"/>
      <c r="AI206" s="249"/>
      <c r="AJ206" s="249"/>
    </row>
    <row r="207" spans="1:36" ht="24" x14ac:dyDescent="0.25">
      <c r="A207" s="1011"/>
      <c r="B207" s="1011"/>
      <c r="C207" s="1012"/>
      <c r="D207" s="246" t="s">
        <v>242</v>
      </c>
      <c r="E207" s="517">
        <v>10627442</v>
      </c>
      <c r="F207" s="517">
        <v>10524747</v>
      </c>
      <c r="G207" s="517">
        <v>10524747</v>
      </c>
      <c r="H207" s="245">
        <v>10524747</v>
      </c>
      <c r="I207" s="245"/>
      <c r="J207" s="178"/>
      <c r="K207" s="517">
        <v>6986882</v>
      </c>
      <c r="L207" s="517">
        <v>6986882</v>
      </c>
      <c r="M207" s="518">
        <v>8940714</v>
      </c>
      <c r="N207" s="245"/>
      <c r="O207" s="178"/>
      <c r="P207" s="1085"/>
      <c r="Q207" s="1085"/>
      <c r="R207" s="1085"/>
      <c r="S207" s="1085"/>
      <c r="T207" s="1085"/>
      <c r="U207" s="1085"/>
      <c r="V207" s="1085"/>
      <c r="W207" s="1088"/>
      <c r="X207" s="1085"/>
      <c r="Y207" s="1085"/>
      <c r="Z207" s="1085"/>
      <c r="AA207" s="1091"/>
      <c r="AB207" s="249"/>
      <c r="AC207" s="249"/>
      <c r="AD207" s="249"/>
      <c r="AE207" s="249"/>
      <c r="AF207" s="249"/>
      <c r="AG207" s="249"/>
      <c r="AH207" s="249"/>
      <c r="AI207" s="249"/>
      <c r="AJ207" s="249"/>
    </row>
    <row r="208" spans="1:36" ht="24" x14ac:dyDescent="0.25">
      <c r="A208" s="1011"/>
      <c r="B208" s="1011"/>
      <c r="C208" s="1010" t="s">
        <v>279</v>
      </c>
      <c r="D208" s="246" t="s">
        <v>239</v>
      </c>
      <c r="E208" s="517">
        <v>59</v>
      </c>
      <c r="F208" s="517">
        <v>59</v>
      </c>
      <c r="G208" s="517">
        <v>59</v>
      </c>
      <c r="H208" s="245">
        <v>576</v>
      </c>
      <c r="I208" s="245"/>
      <c r="J208" s="178"/>
      <c r="K208" s="517">
        <v>411</v>
      </c>
      <c r="L208" s="517">
        <v>411</v>
      </c>
      <c r="M208" s="300">
        <v>663</v>
      </c>
      <c r="N208" s="245"/>
      <c r="O208" s="178"/>
      <c r="P208" s="1083" t="s">
        <v>279</v>
      </c>
      <c r="Q208" s="1083" t="s">
        <v>376</v>
      </c>
      <c r="R208" s="1083" t="s">
        <v>376</v>
      </c>
      <c r="S208" s="1083" t="s">
        <v>376</v>
      </c>
      <c r="T208" s="1083" t="s">
        <v>376</v>
      </c>
      <c r="U208" s="1083">
        <v>118748.17312939369</v>
      </c>
      <c r="V208" s="1083">
        <v>132822.40499479705</v>
      </c>
      <c r="W208" s="1086" t="s">
        <v>376</v>
      </c>
      <c r="X208" s="1083" t="s">
        <v>376</v>
      </c>
      <c r="Y208" s="1083" t="s">
        <v>378</v>
      </c>
      <c r="Z208" s="1083" t="s">
        <v>379</v>
      </c>
      <c r="AA208" s="1089">
        <v>251570.578124191</v>
      </c>
      <c r="AB208" s="249"/>
      <c r="AC208" s="249"/>
      <c r="AD208" s="249"/>
      <c r="AE208" s="249"/>
      <c r="AF208" s="249"/>
      <c r="AG208" s="249"/>
      <c r="AH208" s="249"/>
      <c r="AI208" s="249"/>
      <c r="AJ208" s="249"/>
    </row>
    <row r="209" spans="1:36" ht="24" x14ac:dyDescent="0.25">
      <c r="A209" s="1011"/>
      <c r="B209" s="1011"/>
      <c r="C209" s="1011"/>
      <c r="D209" s="246" t="s">
        <v>240</v>
      </c>
      <c r="E209" s="517">
        <v>207751476</v>
      </c>
      <c r="F209" s="517">
        <v>207751476</v>
      </c>
      <c r="G209" s="517">
        <v>207751476</v>
      </c>
      <c r="H209" s="245">
        <v>201912638</v>
      </c>
      <c r="I209" s="245"/>
      <c r="J209" s="178"/>
      <c r="K209" s="517">
        <v>28433805</v>
      </c>
      <c r="L209" s="517">
        <v>28433805</v>
      </c>
      <c r="M209" s="518">
        <v>69693127</v>
      </c>
      <c r="N209" s="245"/>
      <c r="O209" s="178"/>
      <c r="P209" s="1084"/>
      <c r="Q209" s="1084"/>
      <c r="R209" s="1084"/>
      <c r="S209" s="1084"/>
      <c r="T209" s="1084"/>
      <c r="U209" s="1084"/>
      <c r="V209" s="1084"/>
      <c r="W209" s="1087"/>
      <c r="X209" s="1084"/>
      <c r="Y209" s="1084"/>
      <c r="Z209" s="1084"/>
      <c r="AA209" s="1090"/>
      <c r="AB209" s="249"/>
      <c r="AC209" s="249"/>
      <c r="AD209" s="249"/>
      <c r="AE209" s="249"/>
      <c r="AF209" s="249"/>
      <c r="AG209" s="249"/>
      <c r="AH209" s="249"/>
      <c r="AI209" s="249"/>
      <c r="AJ209" s="249"/>
    </row>
    <row r="210" spans="1:36" ht="24" x14ac:dyDescent="0.25">
      <c r="A210" s="1011"/>
      <c r="B210" s="1011"/>
      <c r="C210" s="1011"/>
      <c r="D210" s="246" t="s">
        <v>241</v>
      </c>
      <c r="E210" s="517">
        <v>0</v>
      </c>
      <c r="F210" s="517">
        <v>0</v>
      </c>
      <c r="G210" s="517">
        <v>0</v>
      </c>
      <c r="H210" s="245">
        <v>0</v>
      </c>
      <c r="I210" s="245"/>
      <c r="J210" s="178"/>
      <c r="K210" s="517">
        <v>0</v>
      </c>
      <c r="L210" s="517">
        <v>0</v>
      </c>
      <c r="M210" s="518">
        <v>0</v>
      </c>
      <c r="N210" s="245"/>
      <c r="O210" s="178"/>
      <c r="P210" s="1084"/>
      <c r="Q210" s="1084"/>
      <c r="R210" s="1084"/>
      <c r="S210" s="1084"/>
      <c r="T210" s="1084"/>
      <c r="U210" s="1084"/>
      <c r="V210" s="1084"/>
      <c r="W210" s="1087"/>
      <c r="X210" s="1084"/>
      <c r="Y210" s="1084"/>
      <c r="Z210" s="1084"/>
      <c r="AA210" s="1090"/>
      <c r="AB210" s="249"/>
      <c r="AC210" s="249"/>
      <c r="AD210" s="249"/>
      <c r="AE210" s="249"/>
      <c r="AF210" s="249"/>
      <c r="AG210" s="249"/>
      <c r="AH210" s="249"/>
      <c r="AI210" s="249"/>
      <c r="AJ210" s="249"/>
    </row>
    <row r="211" spans="1:36" ht="24" x14ac:dyDescent="0.25">
      <c r="A211" s="1011"/>
      <c r="B211" s="1011"/>
      <c r="C211" s="1012"/>
      <c r="D211" s="246" t="s">
        <v>242</v>
      </c>
      <c r="E211" s="517">
        <v>41962919</v>
      </c>
      <c r="F211" s="517">
        <v>41557422</v>
      </c>
      <c r="G211" s="517">
        <v>41557422</v>
      </c>
      <c r="H211" s="245">
        <v>41557422</v>
      </c>
      <c r="I211" s="245"/>
      <c r="J211" s="178"/>
      <c r="K211" s="517">
        <v>27588008</v>
      </c>
      <c r="L211" s="517">
        <v>27588008</v>
      </c>
      <c r="M211" s="518">
        <v>35302801</v>
      </c>
      <c r="N211" s="245"/>
      <c r="O211" s="178"/>
      <c r="P211" s="1085"/>
      <c r="Q211" s="1085"/>
      <c r="R211" s="1085"/>
      <c r="S211" s="1085"/>
      <c r="T211" s="1085"/>
      <c r="U211" s="1085"/>
      <c r="V211" s="1085"/>
      <c r="W211" s="1088"/>
      <c r="X211" s="1085"/>
      <c r="Y211" s="1085"/>
      <c r="Z211" s="1085"/>
      <c r="AA211" s="1091"/>
      <c r="AB211" s="249"/>
      <c r="AC211" s="249"/>
      <c r="AD211" s="249"/>
      <c r="AE211" s="249"/>
      <c r="AF211" s="249"/>
      <c r="AG211" s="249"/>
      <c r="AH211" s="249"/>
      <c r="AI211" s="249"/>
      <c r="AJ211" s="249"/>
    </row>
    <row r="212" spans="1:36" ht="24" x14ac:dyDescent="0.25">
      <c r="A212" s="1011"/>
      <c r="B212" s="1011"/>
      <c r="C212" s="1010" t="s">
        <v>280</v>
      </c>
      <c r="D212" s="246" t="s">
        <v>239</v>
      </c>
      <c r="E212" s="517">
        <v>28</v>
      </c>
      <c r="F212" s="517">
        <v>28</v>
      </c>
      <c r="G212" s="517">
        <v>28</v>
      </c>
      <c r="H212" s="245">
        <v>270</v>
      </c>
      <c r="I212" s="245"/>
      <c r="J212" s="178"/>
      <c r="K212" s="517">
        <v>35</v>
      </c>
      <c r="L212" s="517">
        <v>35</v>
      </c>
      <c r="M212" s="300">
        <v>55</v>
      </c>
      <c r="N212" s="245"/>
      <c r="O212" s="178"/>
      <c r="P212" s="1083" t="s">
        <v>280</v>
      </c>
      <c r="Q212" s="1083" t="s">
        <v>376</v>
      </c>
      <c r="R212" s="1083" t="s">
        <v>376</v>
      </c>
      <c r="S212" s="1083" t="s">
        <v>376</v>
      </c>
      <c r="T212" s="1083" t="s">
        <v>376</v>
      </c>
      <c r="U212" s="1083">
        <v>9562.1212400278164</v>
      </c>
      <c r="V212" s="1083">
        <v>9140.8876613362536</v>
      </c>
      <c r="W212" s="1086" t="s">
        <v>376</v>
      </c>
      <c r="X212" s="1083" t="s">
        <v>376</v>
      </c>
      <c r="Y212" s="1083" t="s">
        <v>378</v>
      </c>
      <c r="Z212" s="1083" t="s">
        <v>379</v>
      </c>
      <c r="AA212" s="1089">
        <v>18703.008901364101</v>
      </c>
      <c r="AB212" s="249"/>
      <c r="AC212" s="249"/>
      <c r="AD212" s="249"/>
      <c r="AE212" s="249"/>
      <c r="AF212" s="249"/>
      <c r="AG212" s="249"/>
      <c r="AH212" s="249"/>
      <c r="AI212" s="249"/>
      <c r="AJ212" s="249"/>
    </row>
    <row r="213" spans="1:36" ht="24" x14ac:dyDescent="0.25">
      <c r="A213" s="1011"/>
      <c r="B213" s="1011"/>
      <c r="C213" s="1011"/>
      <c r="D213" s="246" t="s">
        <v>240</v>
      </c>
      <c r="E213" s="517">
        <v>97347367</v>
      </c>
      <c r="F213" s="517">
        <v>97347367</v>
      </c>
      <c r="G213" s="517">
        <v>97347367</v>
      </c>
      <c r="H213" s="245">
        <v>94611427</v>
      </c>
      <c r="I213" s="245"/>
      <c r="J213" s="178"/>
      <c r="K213" s="517">
        <v>2397492</v>
      </c>
      <c r="L213" s="517">
        <v>2397492</v>
      </c>
      <c r="M213" s="518">
        <v>5818456</v>
      </c>
      <c r="N213" s="245"/>
      <c r="O213" s="178"/>
      <c r="P213" s="1084"/>
      <c r="Q213" s="1084"/>
      <c r="R213" s="1084"/>
      <c r="S213" s="1084"/>
      <c r="T213" s="1084"/>
      <c r="U213" s="1084"/>
      <c r="V213" s="1084"/>
      <c r="W213" s="1087"/>
      <c r="X213" s="1084"/>
      <c r="Y213" s="1084"/>
      <c r="Z213" s="1084"/>
      <c r="AA213" s="1090"/>
      <c r="AB213" s="249"/>
      <c r="AC213" s="249"/>
      <c r="AD213" s="249"/>
      <c r="AE213" s="249"/>
      <c r="AF213" s="249"/>
      <c r="AG213" s="249"/>
      <c r="AH213" s="249"/>
      <c r="AI213" s="249"/>
      <c r="AJ213" s="249"/>
    </row>
    <row r="214" spans="1:36" ht="24" x14ac:dyDescent="0.25">
      <c r="A214" s="1011"/>
      <c r="B214" s="1011"/>
      <c r="C214" s="1011"/>
      <c r="D214" s="246" t="s">
        <v>241</v>
      </c>
      <c r="E214" s="517">
        <v>0</v>
      </c>
      <c r="F214" s="517">
        <v>0</v>
      </c>
      <c r="G214" s="517">
        <v>0</v>
      </c>
      <c r="H214" s="245">
        <v>0</v>
      </c>
      <c r="I214" s="245"/>
      <c r="J214" s="178"/>
      <c r="K214" s="517">
        <v>0</v>
      </c>
      <c r="L214" s="517">
        <v>0</v>
      </c>
      <c r="M214" s="518">
        <v>0</v>
      </c>
      <c r="N214" s="245"/>
      <c r="O214" s="178"/>
      <c r="P214" s="1084"/>
      <c r="Q214" s="1084"/>
      <c r="R214" s="1084"/>
      <c r="S214" s="1084"/>
      <c r="T214" s="1084"/>
      <c r="U214" s="1084"/>
      <c r="V214" s="1084"/>
      <c r="W214" s="1087"/>
      <c r="X214" s="1084"/>
      <c r="Y214" s="1084"/>
      <c r="Z214" s="1084"/>
      <c r="AA214" s="1090"/>
      <c r="AB214" s="249"/>
      <c r="AC214" s="249"/>
      <c r="AD214" s="249"/>
      <c r="AE214" s="249"/>
      <c r="AF214" s="249"/>
      <c r="AG214" s="249"/>
      <c r="AH214" s="249"/>
      <c r="AI214" s="249"/>
      <c r="AJ214" s="249"/>
    </row>
    <row r="215" spans="1:36" ht="24" x14ac:dyDescent="0.25">
      <c r="A215" s="1011"/>
      <c r="B215" s="1011"/>
      <c r="C215" s="1012"/>
      <c r="D215" s="246" t="s">
        <v>242</v>
      </c>
      <c r="E215" s="517">
        <v>40033471</v>
      </c>
      <c r="F215" s="517">
        <v>39646618</v>
      </c>
      <c r="G215" s="517">
        <v>39646618</v>
      </c>
      <c r="H215" s="245">
        <v>39646618</v>
      </c>
      <c r="I215" s="245"/>
      <c r="J215" s="178"/>
      <c r="K215" s="517">
        <v>26319515</v>
      </c>
      <c r="L215" s="517">
        <v>26319515</v>
      </c>
      <c r="M215" s="518">
        <v>33679584</v>
      </c>
      <c r="N215" s="245"/>
      <c r="O215" s="178"/>
      <c r="P215" s="1085"/>
      <c r="Q215" s="1085"/>
      <c r="R215" s="1085"/>
      <c r="S215" s="1085"/>
      <c r="T215" s="1085"/>
      <c r="U215" s="1085"/>
      <c r="V215" s="1085"/>
      <c r="W215" s="1088"/>
      <c r="X215" s="1085"/>
      <c r="Y215" s="1085"/>
      <c r="Z215" s="1085"/>
      <c r="AA215" s="1091"/>
      <c r="AB215" s="249"/>
      <c r="AC215" s="249"/>
      <c r="AD215" s="249"/>
      <c r="AE215" s="249"/>
      <c r="AF215" s="249"/>
      <c r="AG215" s="249"/>
      <c r="AH215" s="249"/>
      <c r="AI215" s="249"/>
      <c r="AJ215" s="249"/>
    </row>
    <row r="216" spans="1:36" ht="24" x14ac:dyDescent="0.25">
      <c r="A216" s="1011"/>
      <c r="B216" s="1011"/>
      <c r="C216" s="1010" t="s">
        <v>281</v>
      </c>
      <c r="D216" s="246" t="s">
        <v>239</v>
      </c>
      <c r="E216" s="517">
        <v>18</v>
      </c>
      <c r="F216" s="517">
        <v>18</v>
      </c>
      <c r="G216" s="517">
        <v>18</v>
      </c>
      <c r="H216" s="245">
        <v>174</v>
      </c>
      <c r="I216" s="245"/>
      <c r="J216" s="178"/>
      <c r="K216" s="517">
        <v>100</v>
      </c>
      <c r="L216" s="517">
        <v>100</v>
      </c>
      <c r="M216" s="300">
        <v>192</v>
      </c>
      <c r="N216" s="245"/>
      <c r="O216" s="178"/>
      <c r="P216" s="1083" t="s">
        <v>281</v>
      </c>
      <c r="Q216" s="1083" t="s">
        <v>376</v>
      </c>
      <c r="R216" s="1083" t="s">
        <v>376</v>
      </c>
      <c r="S216" s="1083" t="s">
        <v>376</v>
      </c>
      <c r="T216" s="1083" t="s">
        <v>376</v>
      </c>
      <c r="U216" s="1083">
        <v>179866.46640330477</v>
      </c>
      <c r="V216" s="1083">
        <v>192751.10302726488</v>
      </c>
      <c r="W216" s="1086" t="s">
        <v>376</v>
      </c>
      <c r="X216" s="1083" t="s">
        <v>376</v>
      </c>
      <c r="Y216" s="1083" t="s">
        <v>378</v>
      </c>
      <c r="Z216" s="1083" t="s">
        <v>379</v>
      </c>
      <c r="AA216" s="1089">
        <v>372617.56943057</v>
      </c>
      <c r="AB216" s="249"/>
      <c r="AC216" s="249"/>
      <c r="AD216" s="249"/>
      <c r="AE216" s="249"/>
      <c r="AF216" s="249"/>
      <c r="AG216" s="249"/>
      <c r="AH216" s="249"/>
      <c r="AI216" s="249"/>
      <c r="AJ216" s="249"/>
    </row>
    <row r="217" spans="1:36" ht="24" x14ac:dyDescent="0.25">
      <c r="A217" s="1011"/>
      <c r="B217" s="1011"/>
      <c r="C217" s="1011"/>
      <c r="D217" s="246" t="s">
        <v>240</v>
      </c>
      <c r="E217" s="517">
        <v>62592465</v>
      </c>
      <c r="F217" s="517">
        <v>62592465</v>
      </c>
      <c r="G217" s="517">
        <v>62592465</v>
      </c>
      <c r="H217" s="245">
        <v>60833309</v>
      </c>
      <c r="I217" s="245"/>
      <c r="J217" s="178"/>
      <c r="K217" s="517">
        <v>6901191</v>
      </c>
      <c r="L217" s="517">
        <v>6901191</v>
      </c>
      <c r="M217" s="518">
        <v>20193466</v>
      </c>
      <c r="N217" s="245"/>
      <c r="O217" s="178"/>
      <c r="P217" s="1084"/>
      <c r="Q217" s="1084"/>
      <c r="R217" s="1084"/>
      <c r="S217" s="1084"/>
      <c r="T217" s="1084"/>
      <c r="U217" s="1084"/>
      <c r="V217" s="1084"/>
      <c r="W217" s="1087"/>
      <c r="X217" s="1084"/>
      <c r="Y217" s="1084"/>
      <c r="Z217" s="1084"/>
      <c r="AA217" s="1090"/>
      <c r="AB217" s="249"/>
      <c r="AC217" s="249"/>
      <c r="AD217" s="249"/>
      <c r="AE217" s="249"/>
      <c r="AF217" s="249"/>
      <c r="AG217" s="249"/>
      <c r="AH217" s="249"/>
      <c r="AI217" s="249"/>
      <c r="AJ217" s="249"/>
    </row>
    <row r="218" spans="1:36" ht="24" x14ac:dyDescent="0.25">
      <c r="A218" s="1011"/>
      <c r="B218" s="1011"/>
      <c r="C218" s="1011"/>
      <c r="D218" s="246" t="s">
        <v>241</v>
      </c>
      <c r="E218" s="517">
        <v>0</v>
      </c>
      <c r="F218" s="517">
        <v>0</v>
      </c>
      <c r="G218" s="517">
        <v>0</v>
      </c>
      <c r="H218" s="245">
        <v>0</v>
      </c>
      <c r="I218" s="245"/>
      <c r="J218" s="178"/>
      <c r="K218" s="517">
        <v>0</v>
      </c>
      <c r="L218" s="517">
        <v>0</v>
      </c>
      <c r="M218" s="518">
        <v>0</v>
      </c>
      <c r="N218" s="245"/>
      <c r="O218" s="178"/>
      <c r="P218" s="1084"/>
      <c r="Q218" s="1084"/>
      <c r="R218" s="1084"/>
      <c r="S218" s="1084"/>
      <c r="T218" s="1084"/>
      <c r="U218" s="1084"/>
      <c r="V218" s="1084"/>
      <c r="W218" s="1087"/>
      <c r="X218" s="1084"/>
      <c r="Y218" s="1084"/>
      <c r="Z218" s="1084"/>
      <c r="AA218" s="1090"/>
      <c r="AB218" s="249"/>
      <c r="AC218" s="249"/>
      <c r="AD218" s="249"/>
      <c r="AE218" s="249"/>
      <c r="AF218" s="249"/>
      <c r="AG218" s="249"/>
      <c r="AH218" s="249"/>
      <c r="AI218" s="249"/>
      <c r="AJ218" s="249"/>
    </row>
    <row r="219" spans="1:36" ht="24" x14ac:dyDescent="0.25">
      <c r="A219" s="1011"/>
      <c r="B219" s="1011"/>
      <c r="C219" s="1012"/>
      <c r="D219" s="246" t="s">
        <v>242</v>
      </c>
      <c r="E219" s="517">
        <v>15074459</v>
      </c>
      <c r="F219" s="517">
        <v>14928791</v>
      </c>
      <c r="G219" s="517">
        <v>14928791</v>
      </c>
      <c r="H219" s="245">
        <v>14928791</v>
      </c>
      <c r="I219" s="245"/>
      <c r="J219" s="178"/>
      <c r="K219" s="517">
        <v>9910519</v>
      </c>
      <c r="L219" s="517">
        <v>9910519</v>
      </c>
      <c r="M219" s="518">
        <v>12681926</v>
      </c>
      <c r="N219" s="245"/>
      <c r="O219" s="178"/>
      <c r="P219" s="1085"/>
      <c r="Q219" s="1085"/>
      <c r="R219" s="1085"/>
      <c r="S219" s="1085"/>
      <c r="T219" s="1085"/>
      <c r="U219" s="1085"/>
      <c r="V219" s="1085"/>
      <c r="W219" s="1088"/>
      <c r="X219" s="1085"/>
      <c r="Y219" s="1085"/>
      <c r="Z219" s="1085"/>
      <c r="AA219" s="1091"/>
      <c r="AB219" s="249"/>
      <c r="AC219" s="249"/>
      <c r="AD219" s="249"/>
      <c r="AE219" s="249"/>
      <c r="AF219" s="249"/>
      <c r="AG219" s="249"/>
      <c r="AH219" s="249"/>
      <c r="AI219" s="249"/>
      <c r="AJ219" s="249"/>
    </row>
    <row r="220" spans="1:36" ht="24" x14ac:dyDescent="0.25">
      <c r="A220" s="1011"/>
      <c r="B220" s="1011"/>
      <c r="C220" s="1010" t="s">
        <v>282</v>
      </c>
      <c r="D220" s="246" t="s">
        <v>239</v>
      </c>
      <c r="E220" s="517">
        <v>26</v>
      </c>
      <c r="F220" s="517">
        <v>26</v>
      </c>
      <c r="G220" s="517">
        <v>26</v>
      </c>
      <c r="H220" s="245">
        <v>248</v>
      </c>
      <c r="I220" s="245"/>
      <c r="J220" s="178"/>
      <c r="K220" s="517">
        <v>142</v>
      </c>
      <c r="L220" s="517">
        <v>142</v>
      </c>
      <c r="M220" s="300">
        <v>308</v>
      </c>
      <c r="N220" s="245"/>
      <c r="O220" s="178"/>
      <c r="P220" s="1083" t="s">
        <v>282</v>
      </c>
      <c r="Q220" s="1083" t="s">
        <v>376</v>
      </c>
      <c r="R220" s="1083" t="s">
        <v>376</v>
      </c>
      <c r="S220" s="1083" t="s">
        <v>376</v>
      </c>
      <c r="T220" s="1083" t="s">
        <v>376</v>
      </c>
      <c r="U220" s="1083">
        <v>303281.84758636047</v>
      </c>
      <c r="V220" s="1083">
        <v>318086.06514419726</v>
      </c>
      <c r="W220" s="1086" t="s">
        <v>376</v>
      </c>
      <c r="X220" s="1083" t="s">
        <v>376</v>
      </c>
      <c r="Y220" s="1083" t="s">
        <v>378</v>
      </c>
      <c r="Z220" s="1083" t="s">
        <v>379</v>
      </c>
      <c r="AA220" s="1089">
        <v>621367.91273055796</v>
      </c>
      <c r="AB220" s="249"/>
      <c r="AC220" s="249"/>
      <c r="AD220" s="249"/>
      <c r="AE220" s="249"/>
      <c r="AF220" s="249"/>
      <c r="AG220" s="249"/>
      <c r="AH220" s="249"/>
      <c r="AI220" s="249"/>
      <c r="AJ220" s="249"/>
    </row>
    <row r="221" spans="1:36" ht="24" x14ac:dyDescent="0.25">
      <c r="A221" s="1011"/>
      <c r="B221" s="1011"/>
      <c r="C221" s="1011"/>
      <c r="D221" s="246" t="s">
        <v>240</v>
      </c>
      <c r="E221" s="517">
        <v>89525939</v>
      </c>
      <c r="F221" s="517">
        <v>89525939</v>
      </c>
      <c r="G221" s="517">
        <v>89525939</v>
      </c>
      <c r="H221" s="245">
        <v>87009820</v>
      </c>
      <c r="I221" s="245"/>
      <c r="J221" s="178"/>
      <c r="K221" s="517">
        <v>9858845</v>
      </c>
      <c r="L221" s="517">
        <v>9858845</v>
      </c>
      <c r="M221" s="518">
        <v>32429337</v>
      </c>
      <c r="N221" s="245"/>
      <c r="O221" s="178"/>
      <c r="P221" s="1084"/>
      <c r="Q221" s="1084"/>
      <c r="R221" s="1084"/>
      <c r="S221" s="1084"/>
      <c r="T221" s="1084"/>
      <c r="U221" s="1084"/>
      <c r="V221" s="1084"/>
      <c r="W221" s="1087"/>
      <c r="X221" s="1084"/>
      <c r="Y221" s="1084"/>
      <c r="Z221" s="1084"/>
      <c r="AA221" s="1090"/>
      <c r="AB221" s="249"/>
      <c r="AC221" s="249"/>
      <c r="AD221" s="249"/>
      <c r="AE221" s="249"/>
      <c r="AF221" s="249"/>
      <c r="AG221" s="249"/>
      <c r="AH221" s="249"/>
      <c r="AI221" s="249"/>
      <c r="AJ221" s="249"/>
    </row>
    <row r="222" spans="1:36" ht="24" x14ac:dyDescent="0.25">
      <c r="A222" s="1011"/>
      <c r="B222" s="1011"/>
      <c r="C222" s="1011"/>
      <c r="D222" s="246" t="s">
        <v>241</v>
      </c>
      <c r="E222" s="517">
        <v>0</v>
      </c>
      <c r="F222" s="517">
        <v>0</v>
      </c>
      <c r="G222" s="517">
        <v>0</v>
      </c>
      <c r="H222" s="245">
        <v>0</v>
      </c>
      <c r="I222" s="245"/>
      <c r="J222" s="178"/>
      <c r="K222" s="517">
        <v>0</v>
      </c>
      <c r="L222" s="517">
        <v>0</v>
      </c>
      <c r="M222" s="518">
        <v>0</v>
      </c>
      <c r="N222" s="245"/>
      <c r="O222" s="178"/>
      <c r="P222" s="1084"/>
      <c r="Q222" s="1084"/>
      <c r="R222" s="1084"/>
      <c r="S222" s="1084"/>
      <c r="T222" s="1084"/>
      <c r="U222" s="1084"/>
      <c r="V222" s="1084"/>
      <c r="W222" s="1087"/>
      <c r="X222" s="1084"/>
      <c r="Y222" s="1084"/>
      <c r="Z222" s="1084"/>
      <c r="AA222" s="1090"/>
      <c r="AB222" s="249"/>
      <c r="AC222" s="249"/>
      <c r="AD222" s="249"/>
      <c r="AE222" s="249"/>
      <c r="AF222" s="249"/>
      <c r="AG222" s="249"/>
      <c r="AH222" s="249"/>
      <c r="AI222" s="249"/>
      <c r="AJ222" s="249"/>
    </row>
    <row r="223" spans="1:36" ht="24" x14ac:dyDescent="0.25">
      <c r="A223" s="1011"/>
      <c r="B223" s="1011"/>
      <c r="C223" s="1012"/>
      <c r="D223" s="246" t="s">
        <v>242</v>
      </c>
      <c r="E223" s="517">
        <v>16281654</v>
      </c>
      <c r="F223" s="517">
        <v>16124321</v>
      </c>
      <c r="G223" s="517">
        <v>16124321</v>
      </c>
      <c r="H223" s="245">
        <v>16124321</v>
      </c>
      <c r="I223" s="245"/>
      <c r="J223" s="178"/>
      <c r="K223" s="517">
        <v>10704174</v>
      </c>
      <c r="L223" s="517">
        <v>10704174</v>
      </c>
      <c r="M223" s="518">
        <v>13697522</v>
      </c>
      <c r="N223" s="245"/>
      <c r="O223" s="178"/>
      <c r="P223" s="1085"/>
      <c r="Q223" s="1085"/>
      <c r="R223" s="1085"/>
      <c r="S223" s="1085"/>
      <c r="T223" s="1085"/>
      <c r="U223" s="1085"/>
      <c r="V223" s="1085"/>
      <c r="W223" s="1088"/>
      <c r="X223" s="1085"/>
      <c r="Y223" s="1085"/>
      <c r="Z223" s="1085"/>
      <c r="AA223" s="1091"/>
      <c r="AB223" s="249"/>
      <c r="AC223" s="249"/>
      <c r="AD223" s="249"/>
      <c r="AE223" s="249"/>
      <c r="AF223" s="249"/>
      <c r="AG223" s="249"/>
      <c r="AH223" s="249"/>
      <c r="AI223" s="249"/>
      <c r="AJ223" s="249"/>
    </row>
    <row r="224" spans="1:36" ht="24" x14ac:dyDescent="0.25">
      <c r="A224" s="1011"/>
      <c r="B224" s="1011"/>
      <c r="C224" s="1010" t="s">
        <v>283</v>
      </c>
      <c r="D224" s="246" t="s">
        <v>239</v>
      </c>
      <c r="E224" s="521">
        <v>1071</v>
      </c>
      <c r="F224" s="521">
        <v>1071</v>
      </c>
      <c r="G224" s="521">
        <v>1071</v>
      </c>
      <c r="H224" s="521">
        <v>10411</v>
      </c>
      <c r="I224" s="245"/>
      <c r="J224" s="177"/>
      <c r="K224" s="521">
        <v>7229</v>
      </c>
      <c r="L224" s="521">
        <v>7229</v>
      </c>
      <c r="M224" s="522">
        <v>10411</v>
      </c>
      <c r="N224" s="237"/>
      <c r="O224" s="523"/>
      <c r="P224" s="1102" t="s">
        <v>385</v>
      </c>
      <c r="Q224" s="1096" t="s">
        <v>376</v>
      </c>
      <c r="R224" s="1096" t="s">
        <v>376</v>
      </c>
      <c r="S224" s="1096" t="s">
        <v>376</v>
      </c>
      <c r="T224" s="1096" t="s">
        <v>376</v>
      </c>
      <c r="U224" s="1096">
        <v>3679381.9895200301</v>
      </c>
      <c r="V224" s="1096">
        <v>4036396.0104799699</v>
      </c>
      <c r="W224" s="1099" t="s">
        <v>376</v>
      </c>
      <c r="X224" s="1096" t="s">
        <v>376</v>
      </c>
      <c r="Y224" s="1096" t="s">
        <v>378</v>
      </c>
      <c r="Z224" s="1096" t="s">
        <v>379</v>
      </c>
      <c r="AA224" s="1093">
        <v>7715778</v>
      </c>
      <c r="AB224" s="249"/>
      <c r="AC224" s="249"/>
      <c r="AD224" s="249"/>
      <c r="AE224" s="249"/>
      <c r="AF224" s="249"/>
      <c r="AG224" s="249"/>
      <c r="AH224" s="249"/>
      <c r="AI224" s="249"/>
      <c r="AJ224" s="249"/>
    </row>
    <row r="225" spans="1:36" ht="24" x14ac:dyDescent="0.25">
      <c r="A225" s="1011"/>
      <c r="B225" s="1011"/>
      <c r="C225" s="1011"/>
      <c r="D225" s="246" t="s">
        <v>240</v>
      </c>
      <c r="E225" s="521">
        <v>3753151000</v>
      </c>
      <c r="F225" s="521">
        <v>3753151000</v>
      </c>
      <c r="G225" s="521">
        <v>3753151000</v>
      </c>
      <c r="H225" s="521">
        <f>H221+H217+H213+H209+H205+H201+H197+H193+H189+H185+H181+H177+H173+H169+H165+H161+H157+H153+H149</f>
        <v>3647669000</v>
      </c>
      <c r="I225" s="245"/>
      <c r="J225" s="177"/>
      <c r="K225" s="521">
        <v>500426000</v>
      </c>
      <c r="L225" s="521">
        <v>500426000</v>
      </c>
      <c r="M225" s="521">
        <v>1094811000</v>
      </c>
      <c r="N225" s="237"/>
      <c r="O225" s="523"/>
      <c r="P225" s="1102"/>
      <c r="Q225" s="1097"/>
      <c r="R225" s="1097"/>
      <c r="S225" s="1097"/>
      <c r="T225" s="1097"/>
      <c r="U225" s="1097"/>
      <c r="V225" s="1097"/>
      <c r="W225" s="1100"/>
      <c r="X225" s="1097"/>
      <c r="Y225" s="1097"/>
      <c r="Z225" s="1097"/>
      <c r="AA225" s="1094"/>
      <c r="AB225" s="249"/>
      <c r="AC225" s="249"/>
      <c r="AD225" s="249"/>
      <c r="AE225" s="249"/>
      <c r="AF225" s="249"/>
      <c r="AG225" s="249"/>
      <c r="AH225" s="249"/>
      <c r="AI225" s="249"/>
      <c r="AJ225" s="249"/>
    </row>
    <row r="226" spans="1:36" ht="24" x14ac:dyDescent="0.25">
      <c r="A226" s="1011"/>
      <c r="B226" s="1011"/>
      <c r="C226" s="1011"/>
      <c r="D226" s="246" t="s">
        <v>241</v>
      </c>
      <c r="E226" s="521">
        <v>0</v>
      </c>
      <c r="F226" s="521">
        <v>0</v>
      </c>
      <c r="G226" s="521">
        <v>0</v>
      </c>
      <c r="H226" s="521">
        <v>0</v>
      </c>
      <c r="I226" s="245"/>
      <c r="J226" s="177"/>
      <c r="K226" s="521">
        <v>0</v>
      </c>
      <c r="L226" s="521">
        <v>0</v>
      </c>
      <c r="M226" s="522">
        <v>0</v>
      </c>
      <c r="N226" s="237"/>
      <c r="O226" s="523"/>
      <c r="P226" s="1102"/>
      <c r="Q226" s="1097"/>
      <c r="R226" s="1097"/>
      <c r="S226" s="1097"/>
      <c r="T226" s="1097"/>
      <c r="U226" s="1097"/>
      <c r="V226" s="1097"/>
      <c r="W226" s="1100"/>
      <c r="X226" s="1097"/>
      <c r="Y226" s="1097"/>
      <c r="Z226" s="1097"/>
      <c r="AA226" s="1094"/>
      <c r="AB226" s="249"/>
      <c r="AC226" s="249"/>
      <c r="AD226" s="249"/>
      <c r="AE226" s="249"/>
      <c r="AF226" s="249"/>
      <c r="AG226" s="249"/>
      <c r="AH226" s="249"/>
      <c r="AI226" s="249"/>
      <c r="AJ226" s="249"/>
    </row>
    <row r="227" spans="1:36" ht="24" x14ac:dyDescent="0.25">
      <c r="A227" s="1012"/>
      <c r="B227" s="1012"/>
      <c r="C227" s="1012"/>
      <c r="D227" s="246" t="s">
        <v>242</v>
      </c>
      <c r="E227" s="521">
        <v>878208476</v>
      </c>
      <c r="F227" s="521">
        <v>869722143</v>
      </c>
      <c r="G227" s="521">
        <v>869722143</v>
      </c>
      <c r="H227" s="521">
        <f>H223+H219+H215+H211+H207+H203+H199+H195+H191+H187+H183+H179+H175+H171+H167+H163+H159+H155+H151</f>
        <v>869722143</v>
      </c>
      <c r="I227" s="245"/>
      <c r="J227" s="177"/>
      <c r="K227" s="521">
        <v>577367412</v>
      </c>
      <c r="L227" s="521">
        <v>577367412</v>
      </c>
      <c r="M227" s="521">
        <v>738824176</v>
      </c>
      <c r="N227" s="237"/>
      <c r="O227" s="523"/>
      <c r="P227" s="1102"/>
      <c r="Q227" s="1098"/>
      <c r="R227" s="1098"/>
      <c r="S227" s="1098"/>
      <c r="T227" s="1098"/>
      <c r="U227" s="1098"/>
      <c r="V227" s="1098"/>
      <c r="W227" s="1101"/>
      <c r="X227" s="1098"/>
      <c r="Y227" s="1098"/>
      <c r="Z227" s="1098"/>
      <c r="AA227" s="1095"/>
      <c r="AB227" s="249"/>
      <c r="AC227" s="249"/>
      <c r="AD227" s="249"/>
      <c r="AE227" s="249"/>
      <c r="AF227" s="249"/>
      <c r="AG227" s="249"/>
      <c r="AH227" s="249"/>
      <c r="AI227" s="249"/>
      <c r="AJ227" s="249"/>
    </row>
    <row r="228" spans="1:36" ht="21" customHeight="1" x14ac:dyDescent="0.25">
      <c r="A228" s="1103">
        <v>11</v>
      </c>
      <c r="B228" s="1106" t="s">
        <v>680</v>
      </c>
      <c r="C228" s="1010" t="s">
        <v>681</v>
      </c>
      <c r="D228" s="246" t="s">
        <v>239</v>
      </c>
      <c r="E228" s="517">
        <v>25</v>
      </c>
      <c r="F228" s="517">
        <v>25</v>
      </c>
      <c r="G228" s="517">
        <v>25</v>
      </c>
      <c r="H228" s="245">
        <v>0</v>
      </c>
      <c r="I228" s="245"/>
      <c r="J228" s="177"/>
      <c r="K228" s="517">
        <v>491</v>
      </c>
      <c r="L228" s="517">
        <v>491</v>
      </c>
      <c r="M228" s="518">
        <v>0</v>
      </c>
      <c r="N228" s="245"/>
      <c r="O228" s="178"/>
      <c r="P228" s="1092" t="s">
        <v>264</v>
      </c>
      <c r="Q228" s="1083" t="s">
        <v>376</v>
      </c>
      <c r="R228" s="1083" t="s">
        <v>376</v>
      </c>
      <c r="S228" s="1083" t="s">
        <v>376</v>
      </c>
      <c r="T228" s="1083" t="s">
        <v>376</v>
      </c>
      <c r="U228" s="1083">
        <v>255912.19861181205</v>
      </c>
      <c r="V228" s="1083">
        <v>300846.99352051358</v>
      </c>
      <c r="W228" s="1086" t="s">
        <v>376</v>
      </c>
      <c r="X228" s="1083" t="s">
        <v>376</v>
      </c>
      <c r="Y228" s="1083" t="s">
        <v>378</v>
      </c>
      <c r="Z228" s="1083" t="s">
        <v>379</v>
      </c>
      <c r="AA228" s="1083">
        <v>556759.19213232596</v>
      </c>
      <c r="AB228" s="249"/>
      <c r="AC228" s="249"/>
      <c r="AD228" s="249"/>
      <c r="AE228" s="249"/>
      <c r="AF228" s="249"/>
      <c r="AG228" s="249"/>
      <c r="AH228" s="249"/>
      <c r="AI228" s="249"/>
      <c r="AJ228" s="249"/>
    </row>
    <row r="229" spans="1:36" ht="24" x14ac:dyDescent="0.25">
      <c r="A229" s="1104"/>
      <c r="B229" s="1107"/>
      <c r="C229" s="1011"/>
      <c r="D229" s="246" t="s">
        <v>240</v>
      </c>
      <c r="E229" s="517">
        <v>81174615</v>
      </c>
      <c r="F229" s="517">
        <v>81174615</v>
      </c>
      <c r="G229" s="517">
        <v>81174615</v>
      </c>
      <c r="H229" s="245">
        <v>0</v>
      </c>
      <c r="I229" s="245"/>
      <c r="J229" s="177"/>
      <c r="K229" s="517">
        <v>31042455</v>
      </c>
      <c r="L229" s="517">
        <v>31042455</v>
      </c>
      <c r="M229" s="518">
        <v>0</v>
      </c>
      <c r="N229" s="245"/>
      <c r="O229" s="178"/>
      <c r="P229" s="1092"/>
      <c r="Q229" s="1084"/>
      <c r="R229" s="1084"/>
      <c r="S229" s="1084"/>
      <c r="T229" s="1084"/>
      <c r="U229" s="1084"/>
      <c r="V229" s="1084"/>
      <c r="W229" s="1087"/>
      <c r="X229" s="1084"/>
      <c r="Y229" s="1084"/>
      <c r="Z229" s="1084"/>
      <c r="AA229" s="1084"/>
      <c r="AB229" s="249"/>
      <c r="AC229" s="249"/>
      <c r="AD229" s="249"/>
      <c r="AE229" s="249"/>
      <c r="AF229" s="249"/>
      <c r="AG229" s="249"/>
      <c r="AH229" s="249"/>
      <c r="AI229" s="249"/>
      <c r="AJ229" s="249"/>
    </row>
    <row r="230" spans="1:36" ht="24" x14ac:dyDescent="0.25">
      <c r="A230" s="1104"/>
      <c r="B230" s="1107"/>
      <c r="C230" s="1011"/>
      <c r="D230" s="246" t="s">
        <v>241</v>
      </c>
      <c r="E230" s="517">
        <v>0</v>
      </c>
      <c r="F230" s="517">
        <v>0</v>
      </c>
      <c r="G230" s="517">
        <v>0</v>
      </c>
      <c r="H230" s="245">
        <v>0</v>
      </c>
      <c r="I230" s="245"/>
      <c r="J230" s="177"/>
      <c r="K230" s="517">
        <v>0</v>
      </c>
      <c r="L230" s="517">
        <v>0</v>
      </c>
      <c r="M230" s="518">
        <v>0</v>
      </c>
      <c r="N230" s="245"/>
      <c r="O230" s="178"/>
      <c r="P230" s="1092"/>
      <c r="Q230" s="1084"/>
      <c r="R230" s="1084"/>
      <c r="S230" s="1084"/>
      <c r="T230" s="1084"/>
      <c r="U230" s="1084"/>
      <c r="V230" s="1084"/>
      <c r="W230" s="1087"/>
      <c r="X230" s="1084"/>
      <c r="Y230" s="1084"/>
      <c r="Z230" s="1084"/>
      <c r="AA230" s="1084"/>
      <c r="AB230" s="249"/>
      <c r="AC230" s="249"/>
      <c r="AD230" s="249"/>
      <c r="AE230" s="249"/>
      <c r="AF230" s="249"/>
      <c r="AG230" s="249"/>
      <c r="AH230" s="249"/>
      <c r="AI230" s="249"/>
      <c r="AJ230" s="249"/>
    </row>
    <row r="231" spans="1:36" ht="24" x14ac:dyDescent="0.25">
      <c r="A231" s="1105"/>
      <c r="B231" s="1108"/>
      <c r="C231" s="1012"/>
      <c r="D231" s="246" t="s">
        <v>242</v>
      </c>
      <c r="E231" s="517">
        <v>25668155</v>
      </c>
      <c r="F231" s="517">
        <v>25255794</v>
      </c>
      <c r="G231" s="517">
        <v>25255794</v>
      </c>
      <c r="H231" s="245">
        <v>46653967</v>
      </c>
      <c r="I231" s="245"/>
      <c r="J231" s="177"/>
      <c r="K231" s="517">
        <v>16688413</v>
      </c>
      <c r="L231" s="517">
        <v>16688413</v>
      </c>
      <c r="M231" s="518">
        <v>46653967</v>
      </c>
      <c r="N231" s="245"/>
      <c r="O231" s="178"/>
      <c r="P231" s="1092"/>
      <c r="Q231" s="1085"/>
      <c r="R231" s="1085"/>
      <c r="S231" s="1085"/>
      <c r="T231" s="1085"/>
      <c r="U231" s="1085"/>
      <c r="V231" s="1085"/>
      <c r="W231" s="1088"/>
      <c r="X231" s="1085"/>
      <c r="Y231" s="1085"/>
      <c r="Z231" s="1085"/>
      <c r="AA231" s="1085"/>
      <c r="AB231" s="249"/>
      <c r="AC231" s="249"/>
      <c r="AD231" s="249"/>
      <c r="AE231" s="249"/>
      <c r="AF231" s="249"/>
      <c r="AG231" s="249"/>
      <c r="AH231" s="249"/>
      <c r="AI231" s="249"/>
      <c r="AJ231" s="249"/>
    </row>
    <row r="232" spans="1:36" ht="24" x14ac:dyDescent="0.25">
      <c r="A232" s="1010">
        <v>12</v>
      </c>
      <c r="B232" s="1010" t="s">
        <v>682</v>
      </c>
      <c r="C232" s="1010" t="s">
        <v>264</v>
      </c>
      <c r="D232" s="246" t="s">
        <v>239</v>
      </c>
      <c r="E232" s="517">
        <v>25</v>
      </c>
      <c r="F232" s="517">
        <v>25</v>
      </c>
      <c r="G232" s="517">
        <v>25</v>
      </c>
      <c r="H232" s="245">
        <v>216</v>
      </c>
      <c r="I232" s="245"/>
      <c r="J232" s="177"/>
      <c r="K232" s="517">
        <v>491</v>
      </c>
      <c r="L232" s="517">
        <v>491</v>
      </c>
      <c r="M232" s="518">
        <v>574</v>
      </c>
      <c r="N232" s="245"/>
      <c r="O232" s="178"/>
      <c r="P232" s="1092" t="s">
        <v>264</v>
      </c>
      <c r="Q232" s="1083" t="s">
        <v>376</v>
      </c>
      <c r="R232" s="1083" t="s">
        <v>376</v>
      </c>
      <c r="S232" s="1083" t="s">
        <v>376</v>
      </c>
      <c r="T232" s="1083" t="s">
        <v>376</v>
      </c>
      <c r="U232" s="1083">
        <v>255912.19861181205</v>
      </c>
      <c r="V232" s="1083">
        <v>300846.99352051358</v>
      </c>
      <c r="W232" s="1086" t="s">
        <v>376</v>
      </c>
      <c r="X232" s="1083" t="s">
        <v>376</v>
      </c>
      <c r="Y232" s="1083" t="s">
        <v>378</v>
      </c>
      <c r="Z232" s="1083" t="s">
        <v>379</v>
      </c>
      <c r="AA232" s="1083">
        <v>556759.19213232596</v>
      </c>
      <c r="AB232" s="249"/>
      <c r="AC232" s="249"/>
      <c r="AD232" s="249"/>
      <c r="AE232" s="249"/>
      <c r="AF232" s="249"/>
      <c r="AG232" s="249"/>
      <c r="AH232" s="249"/>
      <c r="AI232" s="249"/>
      <c r="AJ232" s="249"/>
    </row>
    <row r="233" spans="1:36" ht="24" x14ac:dyDescent="0.25">
      <c r="A233" s="1011"/>
      <c r="B233" s="1011"/>
      <c r="C233" s="1011"/>
      <c r="D233" s="246" t="s">
        <v>240</v>
      </c>
      <c r="E233" s="517">
        <v>81174615</v>
      </c>
      <c r="F233" s="517">
        <v>81174615</v>
      </c>
      <c r="G233" s="517">
        <v>81174615</v>
      </c>
      <c r="H233" s="245">
        <v>76308937</v>
      </c>
      <c r="I233" s="245"/>
      <c r="J233" s="177"/>
      <c r="K233" s="517">
        <v>31042455</v>
      </c>
      <c r="L233" s="517">
        <v>31042455</v>
      </c>
      <c r="M233" s="518">
        <v>61215217</v>
      </c>
      <c r="N233" s="245"/>
      <c r="O233" s="178"/>
      <c r="P233" s="1092"/>
      <c r="Q233" s="1084"/>
      <c r="R233" s="1084"/>
      <c r="S233" s="1084"/>
      <c r="T233" s="1084"/>
      <c r="U233" s="1084"/>
      <c r="V233" s="1084"/>
      <c r="W233" s="1087"/>
      <c r="X233" s="1084"/>
      <c r="Y233" s="1084"/>
      <c r="Z233" s="1084"/>
      <c r="AA233" s="1084"/>
      <c r="AB233" s="249"/>
      <c r="AC233" s="249"/>
      <c r="AD233" s="249"/>
      <c r="AE233" s="249"/>
      <c r="AF233" s="249"/>
      <c r="AG233" s="249"/>
      <c r="AH233" s="249"/>
      <c r="AI233" s="249"/>
      <c r="AJ233" s="249"/>
    </row>
    <row r="234" spans="1:36" ht="24" x14ac:dyDescent="0.25">
      <c r="A234" s="1011"/>
      <c r="B234" s="1011"/>
      <c r="C234" s="1011"/>
      <c r="D234" s="246" t="s">
        <v>241</v>
      </c>
      <c r="E234" s="517">
        <v>0</v>
      </c>
      <c r="F234" s="517">
        <v>0</v>
      </c>
      <c r="G234" s="517">
        <v>0</v>
      </c>
      <c r="H234" s="245">
        <v>0</v>
      </c>
      <c r="I234" s="245"/>
      <c r="J234" s="177"/>
      <c r="K234" s="517">
        <v>0</v>
      </c>
      <c r="L234" s="517">
        <v>0</v>
      </c>
      <c r="M234" s="518">
        <v>0</v>
      </c>
      <c r="N234" s="245"/>
      <c r="O234" s="178"/>
      <c r="P234" s="1092"/>
      <c r="Q234" s="1084"/>
      <c r="R234" s="1084"/>
      <c r="S234" s="1084"/>
      <c r="T234" s="1084"/>
      <c r="U234" s="1084"/>
      <c r="V234" s="1084"/>
      <c r="W234" s="1087"/>
      <c r="X234" s="1084"/>
      <c r="Y234" s="1084"/>
      <c r="Z234" s="1084"/>
      <c r="AA234" s="1084"/>
      <c r="AB234" s="249"/>
      <c r="AC234" s="249"/>
      <c r="AD234" s="249"/>
      <c r="AE234" s="249"/>
      <c r="AF234" s="249"/>
      <c r="AG234" s="249"/>
      <c r="AH234" s="249"/>
      <c r="AI234" s="249"/>
      <c r="AJ234" s="249"/>
    </row>
    <row r="235" spans="1:36" ht="24" x14ac:dyDescent="0.25">
      <c r="A235" s="1011"/>
      <c r="B235" s="1011"/>
      <c r="C235" s="1012"/>
      <c r="D235" s="246" t="s">
        <v>242</v>
      </c>
      <c r="E235" s="517">
        <v>25668155</v>
      </c>
      <c r="F235" s="517">
        <v>25255794</v>
      </c>
      <c r="G235" s="517">
        <v>25255794</v>
      </c>
      <c r="H235" s="245">
        <v>25255794</v>
      </c>
      <c r="I235" s="245"/>
      <c r="J235" s="177"/>
      <c r="K235" s="517">
        <v>16688413</v>
      </c>
      <c r="L235" s="517">
        <v>16688413</v>
      </c>
      <c r="M235" s="518">
        <v>21206613</v>
      </c>
      <c r="N235" s="245"/>
      <c r="O235" s="178"/>
      <c r="P235" s="1092"/>
      <c r="Q235" s="1085"/>
      <c r="R235" s="1085"/>
      <c r="S235" s="1085"/>
      <c r="T235" s="1085"/>
      <c r="U235" s="1085"/>
      <c r="V235" s="1085"/>
      <c r="W235" s="1088"/>
      <c r="X235" s="1085"/>
      <c r="Y235" s="1085"/>
      <c r="Z235" s="1085"/>
      <c r="AA235" s="1085"/>
      <c r="AB235" s="249"/>
      <c r="AC235" s="249"/>
      <c r="AD235" s="249"/>
      <c r="AE235" s="249"/>
      <c r="AF235" s="249"/>
      <c r="AG235" s="249"/>
      <c r="AH235" s="249"/>
      <c r="AI235" s="249"/>
      <c r="AJ235" s="249"/>
    </row>
    <row r="236" spans="1:36" ht="24" x14ac:dyDescent="0.25">
      <c r="A236" s="1011"/>
      <c r="B236" s="1011"/>
      <c r="C236" s="1010" t="s">
        <v>265</v>
      </c>
      <c r="D236" s="246" t="s">
        <v>239</v>
      </c>
      <c r="E236" s="517">
        <v>12</v>
      </c>
      <c r="F236" s="517">
        <v>12</v>
      </c>
      <c r="G236" s="517">
        <v>12</v>
      </c>
      <c r="H236" s="245">
        <v>100</v>
      </c>
      <c r="I236" s="245"/>
      <c r="J236" s="177"/>
      <c r="K236" s="517">
        <v>54</v>
      </c>
      <c r="L236" s="517">
        <v>54</v>
      </c>
      <c r="M236" s="518">
        <v>73</v>
      </c>
      <c r="N236" s="245"/>
      <c r="O236" s="178"/>
      <c r="P236" s="1092" t="s">
        <v>265</v>
      </c>
      <c r="Q236" s="1083" t="s">
        <v>376</v>
      </c>
      <c r="R236" s="1083" t="s">
        <v>376</v>
      </c>
      <c r="S236" s="1083" t="s">
        <v>376</v>
      </c>
      <c r="T236" s="1083" t="s">
        <v>376</v>
      </c>
      <c r="U236" s="1083">
        <v>76616.754399167388</v>
      </c>
      <c r="V236" s="1083">
        <v>84755.046127460984</v>
      </c>
      <c r="W236" s="1086" t="s">
        <v>376</v>
      </c>
      <c r="X236" s="1083" t="s">
        <v>376</v>
      </c>
      <c r="Y236" s="1083" t="s">
        <v>378</v>
      </c>
      <c r="Z236" s="1083" t="s">
        <v>379</v>
      </c>
      <c r="AA236" s="1089">
        <v>161371.80052662801</v>
      </c>
      <c r="AB236" s="249"/>
      <c r="AC236" s="249"/>
      <c r="AD236" s="249"/>
      <c r="AE236" s="249"/>
      <c r="AF236" s="249"/>
      <c r="AG236" s="249"/>
      <c r="AH236" s="249"/>
      <c r="AI236" s="249"/>
      <c r="AJ236" s="249"/>
    </row>
    <row r="237" spans="1:36" ht="24" x14ac:dyDescent="0.25">
      <c r="A237" s="1011"/>
      <c r="B237" s="1011"/>
      <c r="C237" s="1011"/>
      <c r="D237" s="246" t="s">
        <v>240</v>
      </c>
      <c r="E237" s="517">
        <v>37695864</v>
      </c>
      <c r="F237" s="517">
        <v>37695864</v>
      </c>
      <c r="G237" s="517">
        <v>37695864</v>
      </c>
      <c r="H237" s="245">
        <v>35436340</v>
      </c>
      <c r="I237" s="245"/>
      <c r="J237" s="177"/>
      <c r="K237" s="517">
        <v>3414038</v>
      </c>
      <c r="L237" s="517">
        <v>3414038</v>
      </c>
      <c r="M237" s="518">
        <v>7785210</v>
      </c>
      <c r="N237" s="245"/>
      <c r="O237" s="178"/>
      <c r="P237" s="1092"/>
      <c r="Q237" s="1084"/>
      <c r="R237" s="1084"/>
      <c r="S237" s="1084"/>
      <c r="T237" s="1084"/>
      <c r="U237" s="1084"/>
      <c r="V237" s="1084"/>
      <c r="W237" s="1087"/>
      <c r="X237" s="1084"/>
      <c r="Y237" s="1084"/>
      <c r="Z237" s="1084"/>
      <c r="AA237" s="1090"/>
      <c r="AB237" s="249"/>
      <c r="AC237" s="249"/>
      <c r="AD237" s="249"/>
      <c r="AE237" s="249"/>
      <c r="AF237" s="249"/>
      <c r="AG237" s="249"/>
      <c r="AH237" s="249"/>
      <c r="AI237" s="249"/>
      <c r="AJ237" s="249"/>
    </row>
    <row r="238" spans="1:36" ht="24" x14ac:dyDescent="0.25">
      <c r="A238" s="1011"/>
      <c r="B238" s="1011"/>
      <c r="C238" s="1011"/>
      <c r="D238" s="246" t="s">
        <v>241</v>
      </c>
      <c r="E238" s="517">
        <v>0</v>
      </c>
      <c r="F238" s="517">
        <v>0</v>
      </c>
      <c r="G238" s="517">
        <v>0</v>
      </c>
      <c r="H238" s="245">
        <v>0</v>
      </c>
      <c r="I238" s="245"/>
      <c r="J238" s="177"/>
      <c r="K238" s="517">
        <v>0</v>
      </c>
      <c r="L238" s="517">
        <v>0</v>
      </c>
      <c r="M238" s="518">
        <v>0</v>
      </c>
      <c r="N238" s="245"/>
      <c r="O238" s="178"/>
      <c r="P238" s="1092"/>
      <c r="Q238" s="1084"/>
      <c r="R238" s="1084"/>
      <c r="S238" s="1084"/>
      <c r="T238" s="1084"/>
      <c r="U238" s="1084"/>
      <c r="V238" s="1084"/>
      <c r="W238" s="1087"/>
      <c r="X238" s="1084"/>
      <c r="Y238" s="1084"/>
      <c r="Z238" s="1084"/>
      <c r="AA238" s="1090"/>
      <c r="AB238" s="249"/>
      <c r="AC238" s="249"/>
      <c r="AD238" s="249"/>
      <c r="AE238" s="249"/>
      <c r="AF238" s="249"/>
      <c r="AG238" s="249"/>
      <c r="AH238" s="249"/>
      <c r="AI238" s="249"/>
      <c r="AJ238" s="249"/>
    </row>
    <row r="239" spans="1:36" ht="24" x14ac:dyDescent="0.25">
      <c r="A239" s="1011"/>
      <c r="B239" s="1011"/>
      <c r="C239" s="1012"/>
      <c r="D239" s="246" t="s">
        <v>242</v>
      </c>
      <c r="E239" s="517">
        <v>9568184</v>
      </c>
      <c r="F239" s="517">
        <v>9414470</v>
      </c>
      <c r="G239" s="517">
        <v>9414470</v>
      </c>
      <c r="H239" s="245">
        <v>9414470</v>
      </c>
      <c r="I239" s="245"/>
      <c r="J239" s="177"/>
      <c r="K239" s="517">
        <v>6220853</v>
      </c>
      <c r="L239" s="517">
        <v>6220853</v>
      </c>
      <c r="M239" s="518">
        <v>7905079</v>
      </c>
      <c r="N239" s="245"/>
      <c r="O239" s="178"/>
      <c r="P239" s="1092"/>
      <c r="Q239" s="1085"/>
      <c r="R239" s="1085"/>
      <c r="S239" s="1085"/>
      <c r="T239" s="1085"/>
      <c r="U239" s="1085"/>
      <c r="V239" s="1085"/>
      <c r="W239" s="1088"/>
      <c r="X239" s="1085"/>
      <c r="Y239" s="1085"/>
      <c r="Z239" s="1085"/>
      <c r="AA239" s="1091"/>
      <c r="AB239" s="249"/>
      <c r="AC239" s="249"/>
      <c r="AD239" s="249"/>
      <c r="AE239" s="249"/>
      <c r="AF239" s="249"/>
      <c r="AG239" s="249"/>
      <c r="AH239" s="249"/>
      <c r="AI239" s="249"/>
      <c r="AJ239" s="249"/>
    </row>
    <row r="240" spans="1:36" ht="24" x14ac:dyDescent="0.25">
      <c r="A240" s="1011"/>
      <c r="B240" s="1011"/>
      <c r="C240" s="1010" t="s">
        <v>266</v>
      </c>
      <c r="D240" s="246" t="s">
        <v>239</v>
      </c>
      <c r="E240" s="517">
        <v>3</v>
      </c>
      <c r="F240" s="517">
        <v>3</v>
      </c>
      <c r="G240" s="517">
        <v>3</v>
      </c>
      <c r="H240" s="245">
        <v>28</v>
      </c>
      <c r="I240" s="245"/>
      <c r="J240" s="177"/>
      <c r="K240" s="517">
        <v>29</v>
      </c>
      <c r="L240" s="517">
        <v>29</v>
      </c>
      <c r="M240" s="518">
        <v>38</v>
      </c>
      <c r="N240" s="245"/>
      <c r="O240" s="178"/>
      <c r="P240" s="1092" t="s">
        <v>266</v>
      </c>
      <c r="Q240" s="1083" t="s">
        <v>376</v>
      </c>
      <c r="R240" s="1083" t="s">
        <v>376</v>
      </c>
      <c r="S240" s="1083" t="s">
        <v>376</v>
      </c>
      <c r="T240" s="1083" t="s">
        <v>376</v>
      </c>
      <c r="U240" s="1083">
        <v>53075.894558632244</v>
      </c>
      <c r="V240" s="1083">
        <v>53484.360569354954</v>
      </c>
      <c r="W240" s="1086" t="s">
        <v>376</v>
      </c>
      <c r="X240" s="1083" t="s">
        <v>376</v>
      </c>
      <c r="Y240" s="1083" t="s">
        <v>378</v>
      </c>
      <c r="Z240" s="1083" t="s">
        <v>379</v>
      </c>
      <c r="AA240" s="1089">
        <v>106560.25512798699</v>
      </c>
      <c r="AB240" s="249"/>
      <c r="AC240" s="249"/>
      <c r="AD240" s="249"/>
      <c r="AE240" s="249"/>
      <c r="AF240" s="249"/>
      <c r="AG240" s="249"/>
      <c r="AH240" s="249"/>
      <c r="AI240" s="249"/>
      <c r="AJ240" s="249"/>
    </row>
    <row r="241" spans="1:36" ht="24" x14ac:dyDescent="0.25">
      <c r="A241" s="1011"/>
      <c r="B241" s="1011"/>
      <c r="C241" s="1011"/>
      <c r="D241" s="246" t="s">
        <v>240</v>
      </c>
      <c r="E241" s="517">
        <v>10637658</v>
      </c>
      <c r="F241" s="517">
        <v>10637658</v>
      </c>
      <c r="G241" s="517">
        <v>10637658</v>
      </c>
      <c r="H241" s="245">
        <v>10000028</v>
      </c>
      <c r="I241" s="245"/>
      <c r="J241" s="177"/>
      <c r="K241" s="517">
        <v>1833465</v>
      </c>
      <c r="L241" s="517">
        <v>1833465</v>
      </c>
      <c r="M241" s="518">
        <v>4052575</v>
      </c>
      <c r="N241" s="245"/>
      <c r="O241" s="178"/>
      <c r="P241" s="1092"/>
      <c r="Q241" s="1084"/>
      <c r="R241" s="1084"/>
      <c r="S241" s="1084"/>
      <c r="T241" s="1084"/>
      <c r="U241" s="1084"/>
      <c r="V241" s="1084"/>
      <c r="W241" s="1087"/>
      <c r="X241" s="1084"/>
      <c r="Y241" s="1084"/>
      <c r="Z241" s="1084"/>
      <c r="AA241" s="1090"/>
      <c r="AB241" s="249"/>
      <c r="AC241" s="249"/>
      <c r="AD241" s="249"/>
      <c r="AE241" s="249"/>
      <c r="AF241" s="249"/>
      <c r="AG241" s="249"/>
      <c r="AH241" s="249"/>
      <c r="AI241" s="249"/>
      <c r="AJ241" s="249"/>
    </row>
    <row r="242" spans="1:36" ht="24" x14ac:dyDescent="0.25">
      <c r="A242" s="1011"/>
      <c r="B242" s="1011"/>
      <c r="C242" s="1011"/>
      <c r="D242" s="246" t="s">
        <v>241</v>
      </c>
      <c r="E242" s="517">
        <v>0</v>
      </c>
      <c r="F242" s="517">
        <v>0</v>
      </c>
      <c r="G242" s="517">
        <v>0</v>
      </c>
      <c r="H242" s="245">
        <v>0</v>
      </c>
      <c r="I242" s="245"/>
      <c r="J242" s="177"/>
      <c r="K242" s="517">
        <v>0</v>
      </c>
      <c r="L242" s="517">
        <v>0</v>
      </c>
      <c r="M242" s="518">
        <v>0</v>
      </c>
      <c r="N242" s="245"/>
      <c r="O242" s="178"/>
      <c r="P242" s="1092"/>
      <c r="Q242" s="1084"/>
      <c r="R242" s="1084"/>
      <c r="S242" s="1084"/>
      <c r="T242" s="1084"/>
      <c r="U242" s="1084"/>
      <c r="V242" s="1084"/>
      <c r="W242" s="1087"/>
      <c r="X242" s="1084"/>
      <c r="Y242" s="1084"/>
      <c r="Z242" s="1084"/>
      <c r="AA242" s="1090"/>
      <c r="AB242" s="249"/>
      <c r="AC242" s="249"/>
      <c r="AD242" s="249"/>
      <c r="AE242" s="249"/>
      <c r="AF242" s="249"/>
      <c r="AG242" s="249"/>
      <c r="AH242" s="249"/>
      <c r="AI242" s="249"/>
      <c r="AJ242" s="249"/>
    </row>
    <row r="243" spans="1:36" ht="24" x14ac:dyDescent="0.25">
      <c r="A243" s="1011"/>
      <c r="B243" s="1011"/>
      <c r="C243" s="1012"/>
      <c r="D243" s="246" t="s">
        <v>242</v>
      </c>
      <c r="E243" s="517">
        <v>2577408</v>
      </c>
      <c r="F243" s="517">
        <v>2536001</v>
      </c>
      <c r="G243" s="517">
        <v>2536001</v>
      </c>
      <c r="H243" s="245">
        <v>2536001</v>
      </c>
      <c r="I243" s="245"/>
      <c r="J243" s="177"/>
      <c r="K243" s="517">
        <v>1675728</v>
      </c>
      <c r="L243" s="517">
        <v>1675728</v>
      </c>
      <c r="M243" s="518">
        <v>2129412</v>
      </c>
      <c r="N243" s="245"/>
      <c r="O243" s="178"/>
      <c r="P243" s="1092"/>
      <c r="Q243" s="1085"/>
      <c r="R243" s="1085"/>
      <c r="S243" s="1085"/>
      <c r="T243" s="1085"/>
      <c r="U243" s="1085"/>
      <c r="V243" s="1085"/>
      <c r="W243" s="1088"/>
      <c r="X243" s="1085"/>
      <c r="Y243" s="1085"/>
      <c r="Z243" s="1085"/>
      <c r="AA243" s="1091"/>
      <c r="AB243" s="249"/>
      <c r="AC243" s="249"/>
      <c r="AD243" s="249"/>
      <c r="AE243" s="249"/>
      <c r="AF243" s="249"/>
      <c r="AG243" s="249"/>
      <c r="AH243" s="249"/>
      <c r="AI243" s="249"/>
      <c r="AJ243" s="249"/>
    </row>
    <row r="244" spans="1:36" ht="24" x14ac:dyDescent="0.25">
      <c r="A244" s="1011"/>
      <c r="B244" s="1011"/>
      <c r="C244" s="1010" t="s">
        <v>267</v>
      </c>
      <c r="D244" s="246" t="s">
        <v>239</v>
      </c>
      <c r="E244" s="517">
        <v>12</v>
      </c>
      <c r="F244" s="517">
        <v>12</v>
      </c>
      <c r="G244" s="517">
        <v>12</v>
      </c>
      <c r="H244" s="245">
        <v>103</v>
      </c>
      <c r="I244" s="245"/>
      <c r="J244" s="177"/>
      <c r="K244" s="517">
        <v>75</v>
      </c>
      <c r="L244" s="517">
        <v>75</v>
      </c>
      <c r="M244" s="518">
        <v>92</v>
      </c>
      <c r="N244" s="245"/>
      <c r="O244" s="178"/>
      <c r="P244" s="1092" t="s">
        <v>267</v>
      </c>
      <c r="Q244" s="1083" t="s">
        <v>376</v>
      </c>
      <c r="R244" s="1083" t="s">
        <v>376</v>
      </c>
      <c r="S244" s="1083" t="s">
        <v>376</v>
      </c>
      <c r="T244" s="1083" t="s">
        <v>376</v>
      </c>
      <c r="U244" s="1083">
        <v>194318.4581474821</v>
      </c>
      <c r="V244" s="1083">
        <v>207625.65451263968</v>
      </c>
      <c r="W244" s="1086" t="s">
        <v>376</v>
      </c>
      <c r="X244" s="1083" t="s">
        <v>376</v>
      </c>
      <c r="Y244" s="1083" t="s">
        <v>378</v>
      </c>
      <c r="Z244" s="1083" t="s">
        <v>379</v>
      </c>
      <c r="AA244" s="1089">
        <v>401944.11266012199</v>
      </c>
      <c r="AB244" s="249"/>
      <c r="AC244" s="249"/>
      <c r="AD244" s="249"/>
      <c r="AE244" s="249"/>
      <c r="AF244" s="249"/>
      <c r="AG244" s="249"/>
      <c r="AH244" s="249"/>
      <c r="AI244" s="249"/>
      <c r="AJ244" s="249"/>
    </row>
    <row r="245" spans="1:36" ht="24" x14ac:dyDescent="0.25">
      <c r="A245" s="1011"/>
      <c r="B245" s="1011"/>
      <c r="C245" s="1011"/>
      <c r="D245" s="246" t="s">
        <v>240</v>
      </c>
      <c r="E245" s="517">
        <v>38909556</v>
      </c>
      <c r="F245" s="517">
        <v>38909556</v>
      </c>
      <c r="G245" s="517">
        <v>38909556</v>
      </c>
      <c r="H245" s="245">
        <v>36577283</v>
      </c>
      <c r="I245" s="245"/>
      <c r="J245" s="177"/>
      <c r="K245" s="517">
        <v>4741719</v>
      </c>
      <c r="L245" s="517">
        <v>4741719</v>
      </c>
      <c r="M245" s="518">
        <v>9811498</v>
      </c>
      <c r="N245" s="245"/>
      <c r="O245" s="178"/>
      <c r="P245" s="1092"/>
      <c r="Q245" s="1084"/>
      <c r="R245" s="1084"/>
      <c r="S245" s="1084"/>
      <c r="T245" s="1084"/>
      <c r="U245" s="1084"/>
      <c r="V245" s="1084"/>
      <c r="W245" s="1087"/>
      <c r="X245" s="1084"/>
      <c r="Y245" s="1084"/>
      <c r="Z245" s="1084"/>
      <c r="AA245" s="1090"/>
      <c r="AB245" s="249"/>
      <c r="AC245" s="249"/>
      <c r="AD245" s="249"/>
      <c r="AE245" s="249"/>
      <c r="AF245" s="249"/>
      <c r="AG245" s="249"/>
      <c r="AH245" s="249"/>
      <c r="AI245" s="249"/>
      <c r="AJ245" s="249"/>
    </row>
    <row r="246" spans="1:36" ht="24" x14ac:dyDescent="0.25">
      <c r="A246" s="1011"/>
      <c r="B246" s="1011"/>
      <c r="C246" s="1011"/>
      <c r="D246" s="246" t="s">
        <v>241</v>
      </c>
      <c r="E246" s="517">
        <v>0</v>
      </c>
      <c r="F246" s="517">
        <v>0</v>
      </c>
      <c r="G246" s="517">
        <v>0</v>
      </c>
      <c r="H246" s="245">
        <v>0</v>
      </c>
      <c r="I246" s="245"/>
      <c r="J246" s="177"/>
      <c r="K246" s="517">
        <v>0</v>
      </c>
      <c r="L246" s="517">
        <v>0</v>
      </c>
      <c r="M246" s="518">
        <v>0</v>
      </c>
      <c r="N246" s="245"/>
      <c r="O246" s="178"/>
      <c r="P246" s="1092"/>
      <c r="Q246" s="1084"/>
      <c r="R246" s="1084"/>
      <c r="S246" s="1084"/>
      <c r="T246" s="1084"/>
      <c r="U246" s="1084"/>
      <c r="V246" s="1084"/>
      <c r="W246" s="1087"/>
      <c r="X246" s="1084"/>
      <c r="Y246" s="1084"/>
      <c r="Z246" s="1084"/>
      <c r="AA246" s="1090"/>
      <c r="AB246" s="249"/>
      <c r="AC246" s="249"/>
      <c r="AD246" s="249"/>
      <c r="AE246" s="249"/>
      <c r="AF246" s="249"/>
      <c r="AG246" s="249"/>
      <c r="AH246" s="249"/>
      <c r="AI246" s="249"/>
      <c r="AJ246" s="249"/>
    </row>
    <row r="247" spans="1:36" ht="24" x14ac:dyDescent="0.25">
      <c r="A247" s="1011"/>
      <c r="B247" s="1011"/>
      <c r="C247" s="1012"/>
      <c r="D247" s="246" t="s">
        <v>242</v>
      </c>
      <c r="E247" s="517">
        <v>11404146</v>
      </c>
      <c r="F247" s="517">
        <v>11220937</v>
      </c>
      <c r="G247" s="517">
        <v>11220937</v>
      </c>
      <c r="H247" s="245">
        <v>11220937</v>
      </c>
      <c r="I247" s="245"/>
      <c r="J247" s="177"/>
      <c r="K247" s="517">
        <v>7414522</v>
      </c>
      <c r="L247" s="517">
        <v>7414522</v>
      </c>
      <c r="M247" s="518">
        <v>9421920</v>
      </c>
      <c r="N247" s="245"/>
      <c r="O247" s="178"/>
      <c r="P247" s="1092"/>
      <c r="Q247" s="1085"/>
      <c r="R247" s="1085"/>
      <c r="S247" s="1085"/>
      <c r="T247" s="1085"/>
      <c r="U247" s="1085"/>
      <c r="V247" s="1085"/>
      <c r="W247" s="1088"/>
      <c r="X247" s="1085"/>
      <c r="Y247" s="1085"/>
      <c r="Z247" s="1085"/>
      <c r="AA247" s="1091"/>
      <c r="AB247" s="249"/>
      <c r="AC247" s="249"/>
      <c r="AD247" s="249"/>
      <c r="AE247" s="249"/>
      <c r="AF247" s="249"/>
      <c r="AG247" s="249"/>
      <c r="AH247" s="249"/>
      <c r="AI247" s="249"/>
      <c r="AJ247" s="249"/>
    </row>
    <row r="248" spans="1:36" ht="24" x14ac:dyDescent="0.25">
      <c r="A248" s="1011"/>
      <c r="B248" s="1011"/>
      <c r="C248" s="1010" t="s">
        <v>268</v>
      </c>
      <c r="D248" s="246" t="s">
        <v>239</v>
      </c>
      <c r="E248" s="517">
        <v>5</v>
      </c>
      <c r="F248" s="517">
        <v>5</v>
      </c>
      <c r="G248" s="517">
        <v>5</v>
      </c>
      <c r="H248" s="245">
        <v>46</v>
      </c>
      <c r="I248" s="245"/>
      <c r="J248" s="177"/>
      <c r="K248" s="517">
        <v>61</v>
      </c>
      <c r="L248" s="517">
        <v>61</v>
      </c>
      <c r="M248" s="518">
        <v>80</v>
      </c>
      <c r="N248" s="245"/>
      <c r="O248" s="178"/>
      <c r="P248" s="1092" t="s">
        <v>268</v>
      </c>
      <c r="Q248" s="1083" t="s">
        <v>376</v>
      </c>
      <c r="R248" s="1083" t="s">
        <v>376</v>
      </c>
      <c r="S248" s="1083" t="s">
        <v>376</v>
      </c>
      <c r="T248" s="1083" t="s">
        <v>376</v>
      </c>
      <c r="U248" s="1083">
        <v>181364.0395199765</v>
      </c>
      <c r="V248" s="1083">
        <v>191238.36735777481</v>
      </c>
      <c r="W248" s="1086" t="s">
        <v>376</v>
      </c>
      <c r="X248" s="1083" t="s">
        <v>376</v>
      </c>
      <c r="Y248" s="1083" t="s">
        <v>378</v>
      </c>
      <c r="Z248" s="1083" t="s">
        <v>379</v>
      </c>
      <c r="AA248" s="1089">
        <v>372602.406877751</v>
      </c>
      <c r="AB248" s="249"/>
      <c r="AC248" s="249"/>
      <c r="AD248" s="249"/>
      <c r="AE248" s="249"/>
      <c r="AF248" s="249"/>
      <c r="AG248" s="249"/>
      <c r="AH248" s="249"/>
      <c r="AI248" s="249"/>
      <c r="AJ248" s="249"/>
    </row>
    <row r="249" spans="1:36" ht="24" x14ac:dyDescent="0.25">
      <c r="A249" s="1011"/>
      <c r="B249" s="1011"/>
      <c r="C249" s="1011"/>
      <c r="D249" s="246" t="s">
        <v>240</v>
      </c>
      <c r="E249" s="517">
        <v>17277271</v>
      </c>
      <c r="F249" s="517">
        <v>17277271</v>
      </c>
      <c r="G249" s="517">
        <v>17277271</v>
      </c>
      <c r="H249" s="245">
        <v>16241656</v>
      </c>
      <c r="I249" s="245"/>
      <c r="J249" s="177"/>
      <c r="K249" s="517">
        <v>3856598</v>
      </c>
      <c r="L249" s="517">
        <v>3856598</v>
      </c>
      <c r="M249" s="518">
        <v>8531738</v>
      </c>
      <c r="N249" s="245"/>
      <c r="O249" s="178"/>
      <c r="P249" s="1092"/>
      <c r="Q249" s="1084"/>
      <c r="R249" s="1084"/>
      <c r="S249" s="1084"/>
      <c r="T249" s="1084"/>
      <c r="U249" s="1084"/>
      <c r="V249" s="1084"/>
      <c r="W249" s="1087"/>
      <c r="X249" s="1084"/>
      <c r="Y249" s="1084"/>
      <c r="Z249" s="1084"/>
      <c r="AA249" s="1090"/>
      <c r="AB249" s="249"/>
      <c r="AC249" s="249"/>
      <c r="AD249" s="249"/>
      <c r="AE249" s="249"/>
      <c r="AF249" s="249"/>
      <c r="AG249" s="249"/>
      <c r="AH249" s="249"/>
      <c r="AI249" s="249"/>
      <c r="AJ249" s="249"/>
    </row>
    <row r="250" spans="1:36" ht="24" x14ac:dyDescent="0.25">
      <c r="A250" s="1011"/>
      <c r="B250" s="1011"/>
      <c r="C250" s="1011"/>
      <c r="D250" s="246" t="s">
        <v>241</v>
      </c>
      <c r="E250" s="517">
        <v>0</v>
      </c>
      <c r="F250" s="517">
        <v>0</v>
      </c>
      <c r="G250" s="517">
        <v>0</v>
      </c>
      <c r="H250" s="245">
        <v>0</v>
      </c>
      <c r="I250" s="245"/>
      <c r="J250" s="177"/>
      <c r="K250" s="517">
        <v>0</v>
      </c>
      <c r="L250" s="517">
        <v>0</v>
      </c>
      <c r="M250" s="518">
        <v>0</v>
      </c>
      <c r="N250" s="245"/>
      <c r="O250" s="178"/>
      <c r="P250" s="1092"/>
      <c r="Q250" s="1084"/>
      <c r="R250" s="1084"/>
      <c r="S250" s="1084"/>
      <c r="T250" s="1084"/>
      <c r="U250" s="1084"/>
      <c r="V250" s="1084"/>
      <c r="W250" s="1087"/>
      <c r="X250" s="1084"/>
      <c r="Y250" s="1084"/>
      <c r="Z250" s="1084"/>
      <c r="AA250" s="1090"/>
      <c r="AB250" s="249"/>
      <c r="AC250" s="249"/>
      <c r="AD250" s="249"/>
      <c r="AE250" s="249"/>
      <c r="AF250" s="249"/>
      <c r="AG250" s="249"/>
      <c r="AH250" s="249"/>
      <c r="AI250" s="249"/>
      <c r="AJ250" s="249"/>
    </row>
    <row r="251" spans="1:36" ht="24" x14ac:dyDescent="0.25">
      <c r="A251" s="1011"/>
      <c r="B251" s="1011"/>
      <c r="C251" s="1012"/>
      <c r="D251" s="246" t="s">
        <v>242</v>
      </c>
      <c r="E251" s="517">
        <v>3848458</v>
      </c>
      <c r="F251" s="517">
        <v>3786632</v>
      </c>
      <c r="G251" s="517">
        <v>3786632</v>
      </c>
      <c r="H251" s="245">
        <v>3786632</v>
      </c>
      <c r="I251" s="245"/>
      <c r="J251" s="177"/>
      <c r="K251" s="517">
        <v>2502114</v>
      </c>
      <c r="L251" s="517">
        <v>2502114</v>
      </c>
      <c r="M251" s="518">
        <v>3179533</v>
      </c>
      <c r="N251" s="245"/>
      <c r="O251" s="178"/>
      <c r="P251" s="1092"/>
      <c r="Q251" s="1085"/>
      <c r="R251" s="1085"/>
      <c r="S251" s="1085"/>
      <c r="T251" s="1085"/>
      <c r="U251" s="1085"/>
      <c r="V251" s="1085"/>
      <c r="W251" s="1088"/>
      <c r="X251" s="1085"/>
      <c r="Y251" s="1085"/>
      <c r="Z251" s="1085"/>
      <c r="AA251" s="1091"/>
      <c r="AB251" s="249"/>
      <c r="AC251" s="249"/>
      <c r="AD251" s="249"/>
      <c r="AE251" s="249"/>
      <c r="AF251" s="249"/>
      <c r="AG251" s="249"/>
      <c r="AH251" s="249"/>
      <c r="AI251" s="249"/>
      <c r="AJ251" s="249"/>
    </row>
    <row r="252" spans="1:36" ht="24" x14ac:dyDescent="0.25">
      <c r="A252" s="1011"/>
      <c r="B252" s="1011"/>
      <c r="C252" s="1010" t="s">
        <v>269</v>
      </c>
      <c r="D252" s="246" t="s">
        <v>239</v>
      </c>
      <c r="E252" s="517">
        <v>11</v>
      </c>
      <c r="F252" s="517">
        <v>11</v>
      </c>
      <c r="G252" s="517">
        <v>11</v>
      </c>
      <c r="H252" s="245">
        <v>92</v>
      </c>
      <c r="I252" s="245"/>
      <c r="J252" s="177"/>
      <c r="K252" s="517">
        <v>70</v>
      </c>
      <c r="L252" s="517">
        <v>70</v>
      </c>
      <c r="M252" s="518">
        <v>94</v>
      </c>
      <c r="N252" s="245"/>
      <c r="O252" s="178"/>
      <c r="P252" s="1092" t="s">
        <v>269</v>
      </c>
      <c r="Q252" s="1083" t="s">
        <v>376</v>
      </c>
      <c r="R252" s="1083" t="s">
        <v>376</v>
      </c>
      <c r="S252" s="1083" t="s">
        <v>376</v>
      </c>
      <c r="T252" s="1083" t="s">
        <v>376</v>
      </c>
      <c r="U252" s="1083">
        <v>86612.649800132043</v>
      </c>
      <c r="V252" s="1083">
        <v>92493.922326463697</v>
      </c>
      <c r="W252" s="1086" t="s">
        <v>376</v>
      </c>
      <c r="X252" s="1083" t="s">
        <v>376</v>
      </c>
      <c r="Y252" s="1083" t="s">
        <v>378</v>
      </c>
      <c r="Z252" s="1083" t="s">
        <v>379</v>
      </c>
      <c r="AA252" s="1089">
        <v>179106.572126596</v>
      </c>
      <c r="AB252" s="249"/>
      <c r="AC252" s="249"/>
      <c r="AD252" s="249"/>
      <c r="AE252" s="249"/>
      <c r="AF252" s="249"/>
      <c r="AG252" s="249"/>
      <c r="AH252" s="249"/>
      <c r="AI252" s="249"/>
      <c r="AJ252" s="249"/>
    </row>
    <row r="253" spans="1:36" ht="24" x14ac:dyDescent="0.25">
      <c r="A253" s="1011"/>
      <c r="B253" s="1011"/>
      <c r="C253" s="1011"/>
      <c r="D253" s="246" t="s">
        <v>240</v>
      </c>
      <c r="E253" s="517">
        <v>34768723</v>
      </c>
      <c r="F253" s="517">
        <v>34768723</v>
      </c>
      <c r="G253" s="517">
        <v>34768723</v>
      </c>
      <c r="H253" s="245">
        <v>32684655</v>
      </c>
      <c r="I253" s="245"/>
      <c r="J253" s="177"/>
      <c r="K253" s="517">
        <v>4425605</v>
      </c>
      <c r="L253" s="517">
        <v>4425605</v>
      </c>
      <c r="M253" s="518">
        <v>10024792</v>
      </c>
      <c r="N253" s="245"/>
      <c r="O253" s="178"/>
      <c r="P253" s="1092"/>
      <c r="Q253" s="1084"/>
      <c r="R253" s="1084"/>
      <c r="S253" s="1084"/>
      <c r="T253" s="1084"/>
      <c r="U253" s="1084"/>
      <c r="V253" s="1084"/>
      <c r="W253" s="1087"/>
      <c r="X253" s="1084"/>
      <c r="Y253" s="1084"/>
      <c r="Z253" s="1084"/>
      <c r="AA253" s="1090"/>
      <c r="AB253" s="249"/>
      <c r="AC253" s="249"/>
      <c r="AD253" s="249"/>
      <c r="AE253" s="249"/>
      <c r="AF253" s="249"/>
      <c r="AG253" s="249"/>
      <c r="AH253" s="249"/>
      <c r="AI253" s="249"/>
      <c r="AJ253" s="249"/>
    </row>
    <row r="254" spans="1:36" ht="24" x14ac:dyDescent="0.25">
      <c r="A254" s="1011"/>
      <c r="B254" s="1011"/>
      <c r="C254" s="1011"/>
      <c r="D254" s="246" t="s">
        <v>241</v>
      </c>
      <c r="E254" s="517">
        <v>0</v>
      </c>
      <c r="F254" s="517">
        <v>0</v>
      </c>
      <c r="G254" s="517">
        <v>0</v>
      </c>
      <c r="H254" s="245">
        <v>0</v>
      </c>
      <c r="I254" s="245"/>
      <c r="J254" s="177"/>
      <c r="K254" s="517">
        <v>0</v>
      </c>
      <c r="L254" s="517">
        <v>0</v>
      </c>
      <c r="M254" s="518">
        <v>0</v>
      </c>
      <c r="N254" s="245"/>
      <c r="O254" s="178"/>
      <c r="P254" s="1092"/>
      <c r="Q254" s="1084"/>
      <c r="R254" s="1084"/>
      <c r="S254" s="1084"/>
      <c r="T254" s="1084"/>
      <c r="U254" s="1084"/>
      <c r="V254" s="1084"/>
      <c r="W254" s="1087"/>
      <c r="X254" s="1084"/>
      <c r="Y254" s="1084"/>
      <c r="Z254" s="1084"/>
      <c r="AA254" s="1090"/>
      <c r="AB254" s="249"/>
      <c r="AC254" s="249"/>
      <c r="AD254" s="249"/>
      <c r="AE254" s="249"/>
      <c r="AF254" s="249"/>
      <c r="AG254" s="249"/>
      <c r="AH254" s="249"/>
      <c r="AI254" s="249"/>
      <c r="AJ254" s="249"/>
    </row>
    <row r="255" spans="1:36" ht="24" x14ac:dyDescent="0.25">
      <c r="A255" s="1011"/>
      <c r="B255" s="1011"/>
      <c r="C255" s="1012"/>
      <c r="D255" s="246" t="s">
        <v>242</v>
      </c>
      <c r="E255" s="517">
        <v>8367748</v>
      </c>
      <c r="F255" s="517">
        <v>8233319</v>
      </c>
      <c r="G255" s="517">
        <v>8233319</v>
      </c>
      <c r="H255" s="245">
        <v>8233319</v>
      </c>
      <c r="I255" s="245"/>
      <c r="J255" s="177"/>
      <c r="K255" s="517">
        <v>5440377</v>
      </c>
      <c r="L255" s="517">
        <v>5440377</v>
      </c>
      <c r="M255" s="518">
        <v>6913298</v>
      </c>
      <c r="N255" s="245"/>
      <c r="O255" s="178"/>
      <c r="P255" s="1092"/>
      <c r="Q255" s="1085"/>
      <c r="R255" s="1085"/>
      <c r="S255" s="1085"/>
      <c r="T255" s="1085"/>
      <c r="U255" s="1085"/>
      <c r="V255" s="1085"/>
      <c r="W255" s="1088"/>
      <c r="X255" s="1085"/>
      <c r="Y255" s="1085"/>
      <c r="Z255" s="1085"/>
      <c r="AA255" s="1091"/>
      <c r="AB255" s="249"/>
      <c r="AC255" s="249"/>
      <c r="AD255" s="249"/>
      <c r="AE255" s="249"/>
      <c r="AF255" s="249"/>
      <c r="AG255" s="249"/>
      <c r="AH255" s="249"/>
      <c r="AI255" s="249"/>
      <c r="AJ255" s="249"/>
    </row>
    <row r="256" spans="1:36" ht="24" x14ac:dyDescent="0.25">
      <c r="A256" s="1011"/>
      <c r="B256" s="1011"/>
      <c r="C256" s="1010" t="s">
        <v>270</v>
      </c>
      <c r="D256" s="246" t="s">
        <v>239</v>
      </c>
      <c r="E256" s="517">
        <v>52</v>
      </c>
      <c r="F256" s="517">
        <v>52</v>
      </c>
      <c r="G256" s="517">
        <v>52</v>
      </c>
      <c r="H256" s="245">
        <v>440</v>
      </c>
      <c r="I256" s="245"/>
      <c r="J256" s="177"/>
      <c r="K256" s="517">
        <v>303</v>
      </c>
      <c r="L256" s="517">
        <v>303</v>
      </c>
      <c r="M256" s="518">
        <v>342</v>
      </c>
      <c r="N256" s="245"/>
      <c r="O256" s="178"/>
      <c r="P256" s="1092" t="s">
        <v>270</v>
      </c>
      <c r="Q256" s="1083" t="s">
        <v>376</v>
      </c>
      <c r="R256" s="1083" t="s">
        <v>376</v>
      </c>
      <c r="S256" s="1083" t="s">
        <v>376</v>
      </c>
      <c r="T256" s="1083" t="s">
        <v>376</v>
      </c>
      <c r="U256" s="1083">
        <v>350318.05356729764</v>
      </c>
      <c r="V256" s="1083">
        <v>376910.47078263178</v>
      </c>
      <c r="W256" s="1086" t="s">
        <v>376</v>
      </c>
      <c r="X256" s="1083" t="s">
        <v>376</v>
      </c>
      <c r="Y256" s="1083" t="s">
        <v>378</v>
      </c>
      <c r="Z256" s="1083" t="s">
        <v>379</v>
      </c>
      <c r="AA256" s="1089">
        <v>727228.52434992895</v>
      </c>
      <c r="AB256" s="249"/>
      <c r="AC256" s="249"/>
      <c r="AD256" s="249"/>
      <c r="AE256" s="249"/>
      <c r="AF256" s="249"/>
      <c r="AG256" s="249"/>
      <c r="AH256" s="249"/>
      <c r="AI256" s="249"/>
      <c r="AJ256" s="249"/>
    </row>
    <row r="257" spans="1:36" ht="24" x14ac:dyDescent="0.25">
      <c r="A257" s="1011"/>
      <c r="B257" s="1011"/>
      <c r="C257" s="1011"/>
      <c r="D257" s="246" t="s">
        <v>240</v>
      </c>
      <c r="E257" s="517">
        <v>165419159</v>
      </c>
      <c r="F257" s="517">
        <v>165419159</v>
      </c>
      <c r="G257" s="517">
        <v>165419159</v>
      </c>
      <c r="H257" s="245">
        <v>155503788</v>
      </c>
      <c r="I257" s="245"/>
      <c r="J257" s="177"/>
      <c r="K257" s="517">
        <v>19156546</v>
      </c>
      <c r="L257" s="517">
        <v>19156546</v>
      </c>
      <c r="M257" s="518">
        <v>36473178</v>
      </c>
      <c r="N257" s="245"/>
      <c r="O257" s="178"/>
      <c r="P257" s="1092"/>
      <c r="Q257" s="1084"/>
      <c r="R257" s="1084"/>
      <c r="S257" s="1084"/>
      <c r="T257" s="1084"/>
      <c r="U257" s="1084"/>
      <c r="V257" s="1084"/>
      <c r="W257" s="1087"/>
      <c r="X257" s="1084"/>
      <c r="Y257" s="1084"/>
      <c r="Z257" s="1084"/>
      <c r="AA257" s="1090"/>
      <c r="AB257" s="249"/>
      <c r="AC257" s="249"/>
      <c r="AD257" s="249"/>
      <c r="AE257" s="249"/>
      <c r="AF257" s="249"/>
      <c r="AG257" s="249"/>
      <c r="AH257" s="249"/>
      <c r="AI257" s="249"/>
      <c r="AJ257" s="249"/>
    </row>
    <row r="258" spans="1:36" ht="24" x14ac:dyDescent="0.25">
      <c r="A258" s="1011"/>
      <c r="B258" s="1011"/>
      <c r="C258" s="1011"/>
      <c r="D258" s="246" t="s">
        <v>241</v>
      </c>
      <c r="E258" s="517">
        <v>0</v>
      </c>
      <c r="F258" s="517">
        <v>0</v>
      </c>
      <c r="G258" s="517">
        <v>0</v>
      </c>
      <c r="H258" s="245">
        <v>0</v>
      </c>
      <c r="I258" s="245"/>
      <c r="J258" s="177"/>
      <c r="K258" s="517">
        <v>0</v>
      </c>
      <c r="L258" s="517">
        <v>0</v>
      </c>
      <c r="M258" s="518">
        <v>0</v>
      </c>
      <c r="N258" s="245"/>
      <c r="O258" s="178"/>
      <c r="P258" s="1092"/>
      <c r="Q258" s="1084"/>
      <c r="R258" s="1084"/>
      <c r="S258" s="1084"/>
      <c r="T258" s="1084"/>
      <c r="U258" s="1084"/>
      <c r="V258" s="1084"/>
      <c r="W258" s="1087"/>
      <c r="X258" s="1084"/>
      <c r="Y258" s="1084"/>
      <c r="Z258" s="1084"/>
      <c r="AA258" s="1090"/>
      <c r="AB258" s="249"/>
      <c r="AC258" s="249"/>
      <c r="AD258" s="249"/>
      <c r="AE258" s="249"/>
      <c r="AF258" s="249"/>
      <c r="AG258" s="249"/>
      <c r="AH258" s="249"/>
      <c r="AI258" s="249"/>
      <c r="AJ258" s="249"/>
    </row>
    <row r="259" spans="1:36" ht="24" x14ac:dyDescent="0.25">
      <c r="A259" s="1011"/>
      <c r="B259" s="1011"/>
      <c r="C259" s="1012"/>
      <c r="D259" s="246" t="s">
        <v>242</v>
      </c>
      <c r="E259" s="517">
        <v>24361798</v>
      </c>
      <c r="F259" s="517">
        <v>23970423</v>
      </c>
      <c r="G259" s="517">
        <v>23970423</v>
      </c>
      <c r="H259" s="245">
        <v>23970423</v>
      </c>
      <c r="I259" s="245"/>
      <c r="J259" s="177"/>
      <c r="K259" s="517">
        <v>15839072</v>
      </c>
      <c r="L259" s="517">
        <v>15839072</v>
      </c>
      <c r="M259" s="518">
        <v>20127322</v>
      </c>
      <c r="N259" s="245"/>
      <c r="O259" s="178"/>
      <c r="P259" s="1092"/>
      <c r="Q259" s="1085"/>
      <c r="R259" s="1085"/>
      <c r="S259" s="1085"/>
      <c r="T259" s="1085"/>
      <c r="U259" s="1085"/>
      <c r="V259" s="1085"/>
      <c r="W259" s="1088"/>
      <c r="X259" s="1085"/>
      <c r="Y259" s="1085"/>
      <c r="Z259" s="1085"/>
      <c r="AA259" s="1091"/>
      <c r="AB259" s="249"/>
      <c r="AC259" s="249"/>
      <c r="AD259" s="249"/>
      <c r="AE259" s="249"/>
      <c r="AF259" s="249"/>
      <c r="AG259" s="249"/>
      <c r="AH259" s="249"/>
      <c r="AI259" s="249"/>
      <c r="AJ259" s="249"/>
    </row>
    <row r="260" spans="1:36" ht="24" x14ac:dyDescent="0.25">
      <c r="A260" s="1011"/>
      <c r="B260" s="1011"/>
      <c r="C260" s="1010" t="s">
        <v>271</v>
      </c>
      <c r="D260" s="246" t="s">
        <v>239</v>
      </c>
      <c r="E260" s="517">
        <v>30</v>
      </c>
      <c r="F260" s="517">
        <v>30</v>
      </c>
      <c r="G260" s="517">
        <v>30</v>
      </c>
      <c r="H260" s="245">
        <v>255</v>
      </c>
      <c r="I260" s="245"/>
      <c r="J260" s="177"/>
      <c r="K260" s="517">
        <v>268</v>
      </c>
      <c r="L260" s="517">
        <v>268</v>
      </c>
      <c r="M260" s="518">
        <v>346</v>
      </c>
      <c r="N260" s="245"/>
      <c r="O260" s="178"/>
      <c r="P260" s="1092" t="s">
        <v>271</v>
      </c>
      <c r="Q260" s="1083" t="s">
        <v>376</v>
      </c>
      <c r="R260" s="1083" t="s">
        <v>376</v>
      </c>
      <c r="S260" s="1083" t="s">
        <v>376</v>
      </c>
      <c r="T260" s="1083" t="s">
        <v>376</v>
      </c>
      <c r="U260" s="1083">
        <v>511137.26541684306</v>
      </c>
      <c r="V260" s="1083">
        <v>556761.32957551314</v>
      </c>
      <c r="W260" s="1086" t="s">
        <v>376</v>
      </c>
      <c r="X260" s="1083" t="s">
        <v>376</v>
      </c>
      <c r="Y260" s="1083" t="s">
        <v>378</v>
      </c>
      <c r="Z260" s="1083" t="s">
        <v>379</v>
      </c>
      <c r="AA260" s="1089">
        <v>1067898.5949923601</v>
      </c>
      <c r="AB260" s="249"/>
      <c r="AC260" s="249"/>
      <c r="AD260" s="249"/>
      <c r="AE260" s="249"/>
      <c r="AF260" s="249"/>
      <c r="AG260" s="249"/>
      <c r="AH260" s="249"/>
      <c r="AI260" s="249"/>
      <c r="AJ260" s="249"/>
    </row>
    <row r="261" spans="1:36" ht="24" x14ac:dyDescent="0.25">
      <c r="A261" s="1011"/>
      <c r="B261" s="1011"/>
      <c r="C261" s="1011"/>
      <c r="D261" s="246" t="s">
        <v>240</v>
      </c>
      <c r="E261" s="517">
        <v>95953107</v>
      </c>
      <c r="F261" s="517">
        <v>95953107</v>
      </c>
      <c r="G261" s="517">
        <v>95953107</v>
      </c>
      <c r="H261" s="245">
        <v>90201593</v>
      </c>
      <c r="I261" s="245"/>
      <c r="J261" s="177"/>
      <c r="K261" s="517">
        <v>16943743</v>
      </c>
      <c r="L261" s="517">
        <v>16943743</v>
      </c>
      <c r="M261" s="518">
        <v>36899765</v>
      </c>
      <c r="N261" s="245"/>
      <c r="O261" s="178"/>
      <c r="P261" s="1092"/>
      <c r="Q261" s="1084"/>
      <c r="R261" s="1084"/>
      <c r="S261" s="1084"/>
      <c r="T261" s="1084"/>
      <c r="U261" s="1084"/>
      <c r="V261" s="1084"/>
      <c r="W261" s="1087"/>
      <c r="X261" s="1084"/>
      <c r="Y261" s="1084"/>
      <c r="Z261" s="1084"/>
      <c r="AA261" s="1090"/>
      <c r="AB261" s="249"/>
      <c r="AC261" s="249"/>
      <c r="AD261" s="249"/>
      <c r="AE261" s="249"/>
      <c r="AF261" s="249"/>
      <c r="AG261" s="249"/>
      <c r="AH261" s="249"/>
      <c r="AI261" s="249"/>
      <c r="AJ261" s="249"/>
    </row>
    <row r="262" spans="1:36" ht="24" x14ac:dyDescent="0.25">
      <c r="A262" s="1011"/>
      <c r="B262" s="1011"/>
      <c r="C262" s="1011"/>
      <c r="D262" s="246" t="s">
        <v>241</v>
      </c>
      <c r="E262" s="517">
        <v>0</v>
      </c>
      <c r="F262" s="517">
        <v>0</v>
      </c>
      <c r="G262" s="517">
        <v>0</v>
      </c>
      <c r="H262" s="245">
        <v>0</v>
      </c>
      <c r="I262" s="245"/>
      <c r="J262" s="177"/>
      <c r="K262" s="517">
        <v>0</v>
      </c>
      <c r="L262" s="517">
        <v>0</v>
      </c>
      <c r="M262" s="518">
        <v>0</v>
      </c>
      <c r="N262" s="245"/>
      <c r="O262" s="178"/>
      <c r="P262" s="1092"/>
      <c r="Q262" s="1084"/>
      <c r="R262" s="1084"/>
      <c r="S262" s="1084"/>
      <c r="T262" s="1084"/>
      <c r="U262" s="1084"/>
      <c r="V262" s="1084"/>
      <c r="W262" s="1087"/>
      <c r="X262" s="1084"/>
      <c r="Y262" s="1084"/>
      <c r="Z262" s="1084"/>
      <c r="AA262" s="1090"/>
      <c r="AB262" s="249"/>
      <c r="AC262" s="249"/>
      <c r="AD262" s="249"/>
      <c r="AE262" s="249"/>
      <c r="AF262" s="249"/>
      <c r="AG262" s="249"/>
      <c r="AH262" s="249"/>
      <c r="AI262" s="249"/>
      <c r="AJ262" s="249"/>
    </row>
    <row r="263" spans="1:36" ht="24" x14ac:dyDescent="0.25">
      <c r="A263" s="1011"/>
      <c r="B263" s="1011"/>
      <c r="C263" s="1012"/>
      <c r="D263" s="246" t="s">
        <v>242</v>
      </c>
      <c r="E263" s="517">
        <v>25103244</v>
      </c>
      <c r="F263" s="517">
        <v>24699958</v>
      </c>
      <c r="G263" s="517">
        <v>24699958</v>
      </c>
      <c r="H263" s="245">
        <v>24699958</v>
      </c>
      <c r="I263" s="245"/>
      <c r="J263" s="177"/>
      <c r="K263" s="517">
        <v>16321131</v>
      </c>
      <c r="L263" s="517">
        <v>16321131</v>
      </c>
      <c r="M263" s="518">
        <v>20739893</v>
      </c>
      <c r="N263" s="245"/>
      <c r="O263" s="178"/>
      <c r="P263" s="1092"/>
      <c r="Q263" s="1085"/>
      <c r="R263" s="1085"/>
      <c r="S263" s="1085"/>
      <c r="T263" s="1085"/>
      <c r="U263" s="1085"/>
      <c r="V263" s="1085"/>
      <c r="W263" s="1088"/>
      <c r="X263" s="1085"/>
      <c r="Y263" s="1085"/>
      <c r="Z263" s="1085"/>
      <c r="AA263" s="1091"/>
      <c r="AB263" s="249"/>
      <c r="AC263" s="249"/>
      <c r="AD263" s="249"/>
      <c r="AE263" s="249"/>
      <c r="AF263" s="249"/>
      <c r="AG263" s="249"/>
      <c r="AH263" s="249"/>
      <c r="AI263" s="249"/>
      <c r="AJ263" s="249"/>
    </row>
    <row r="264" spans="1:36" ht="24" x14ac:dyDescent="0.25">
      <c r="A264" s="1011"/>
      <c r="B264" s="1011"/>
      <c r="C264" s="1010" t="s">
        <v>272</v>
      </c>
      <c r="D264" s="246" t="s">
        <v>239</v>
      </c>
      <c r="E264" s="517">
        <v>177</v>
      </c>
      <c r="F264" s="517">
        <v>177</v>
      </c>
      <c r="G264" s="517">
        <v>177</v>
      </c>
      <c r="H264" s="245">
        <v>1493</v>
      </c>
      <c r="I264" s="245"/>
      <c r="J264" s="177"/>
      <c r="K264" s="517">
        <v>664</v>
      </c>
      <c r="L264" s="517">
        <v>664</v>
      </c>
      <c r="M264" s="518">
        <v>851</v>
      </c>
      <c r="N264" s="245"/>
      <c r="O264" s="178"/>
      <c r="P264" s="1092" t="s">
        <v>272</v>
      </c>
      <c r="Q264" s="1083" t="s">
        <v>376</v>
      </c>
      <c r="R264" s="1083" t="s">
        <v>376</v>
      </c>
      <c r="S264" s="1083" t="s">
        <v>376</v>
      </c>
      <c r="T264" s="1083" t="s">
        <v>376</v>
      </c>
      <c r="U264" s="1083">
        <v>181875.53241475826</v>
      </c>
      <c r="V264" s="1083">
        <v>201858.35431059389</v>
      </c>
      <c r="W264" s="1086" t="s">
        <v>376</v>
      </c>
      <c r="X264" s="1083" t="s">
        <v>376</v>
      </c>
      <c r="Y264" s="1083" t="s">
        <v>378</v>
      </c>
      <c r="Z264" s="1083" t="s">
        <v>379</v>
      </c>
      <c r="AA264" s="1089">
        <v>383733.88672535197</v>
      </c>
      <c r="AB264" s="249"/>
      <c r="AC264" s="249"/>
      <c r="AD264" s="249"/>
      <c r="AE264" s="249"/>
      <c r="AF264" s="249"/>
      <c r="AG264" s="249"/>
      <c r="AH264" s="249"/>
      <c r="AI264" s="249"/>
      <c r="AJ264" s="249"/>
    </row>
    <row r="265" spans="1:36" ht="24" x14ac:dyDescent="0.25">
      <c r="A265" s="1011"/>
      <c r="B265" s="1011"/>
      <c r="C265" s="1011"/>
      <c r="D265" s="246" t="s">
        <v>240</v>
      </c>
      <c r="E265" s="517">
        <v>560440398</v>
      </c>
      <c r="F265" s="517">
        <v>560440398</v>
      </c>
      <c r="G265" s="517">
        <v>560440398</v>
      </c>
      <c r="H265" s="245">
        <v>526847100</v>
      </c>
      <c r="I265" s="245"/>
      <c r="J265" s="177"/>
      <c r="K265" s="517">
        <v>41980021</v>
      </c>
      <c r="L265" s="517">
        <v>41980021</v>
      </c>
      <c r="M265" s="518">
        <v>90756358</v>
      </c>
      <c r="N265" s="245"/>
      <c r="O265" s="178"/>
      <c r="P265" s="1092"/>
      <c r="Q265" s="1084"/>
      <c r="R265" s="1084"/>
      <c r="S265" s="1084"/>
      <c r="T265" s="1084"/>
      <c r="U265" s="1084"/>
      <c r="V265" s="1084"/>
      <c r="W265" s="1087"/>
      <c r="X265" s="1084"/>
      <c r="Y265" s="1084"/>
      <c r="Z265" s="1084"/>
      <c r="AA265" s="1090"/>
      <c r="AB265" s="249"/>
      <c r="AC265" s="249"/>
      <c r="AD265" s="249"/>
      <c r="AE265" s="249"/>
      <c r="AF265" s="249"/>
      <c r="AG265" s="249"/>
      <c r="AH265" s="249"/>
      <c r="AI265" s="249"/>
      <c r="AJ265" s="249"/>
    </row>
    <row r="266" spans="1:36" ht="24" x14ac:dyDescent="0.25">
      <c r="A266" s="1011"/>
      <c r="B266" s="1011"/>
      <c r="C266" s="1011"/>
      <c r="D266" s="246" t="s">
        <v>241</v>
      </c>
      <c r="E266" s="517">
        <v>0</v>
      </c>
      <c r="F266" s="517">
        <v>0</v>
      </c>
      <c r="G266" s="517">
        <v>0</v>
      </c>
      <c r="H266" s="245">
        <v>0</v>
      </c>
      <c r="I266" s="245"/>
      <c r="J266" s="177"/>
      <c r="K266" s="517">
        <v>0</v>
      </c>
      <c r="L266" s="517">
        <v>0</v>
      </c>
      <c r="M266" s="518">
        <v>0</v>
      </c>
      <c r="N266" s="245"/>
      <c r="O266" s="178"/>
      <c r="P266" s="1092"/>
      <c r="Q266" s="1084"/>
      <c r="R266" s="1084"/>
      <c r="S266" s="1084"/>
      <c r="T266" s="1084"/>
      <c r="U266" s="1084"/>
      <c r="V266" s="1084"/>
      <c r="W266" s="1087"/>
      <c r="X266" s="1084"/>
      <c r="Y266" s="1084"/>
      <c r="Z266" s="1084"/>
      <c r="AA266" s="1090"/>
      <c r="AB266" s="249"/>
      <c r="AC266" s="249"/>
      <c r="AD266" s="249"/>
      <c r="AE266" s="249"/>
      <c r="AF266" s="249"/>
      <c r="AG266" s="249"/>
      <c r="AH266" s="249"/>
      <c r="AI266" s="249"/>
      <c r="AJ266" s="249"/>
    </row>
    <row r="267" spans="1:36" ht="24" x14ac:dyDescent="0.25">
      <c r="A267" s="1011"/>
      <c r="B267" s="1011"/>
      <c r="C267" s="1012"/>
      <c r="D267" s="246" t="s">
        <v>242</v>
      </c>
      <c r="E267" s="517">
        <v>132012698</v>
      </c>
      <c r="F267" s="517">
        <v>129891902</v>
      </c>
      <c r="G267" s="517">
        <v>129891902</v>
      </c>
      <c r="H267" s="245">
        <v>129891902</v>
      </c>
      <c r="I267" s="245"/>
      <c r="J267" s="177"/>
      <c r="K267" s="517">
        <v>85829405</v>
      </c>
      <c r="L267" s="517">
        <v>85829405</v>
      </c>
      <c r="M267" s="518">
        <v>109066749</v>
      </c>
      <c r="N267" s="245"/>
      <c r="O267" s="178"/>
      <c r="P267" s="1092"/>
      <c r="Q267" s="1085"/>
      <c r="R267" s="1085"/>
      <c r="S267" s="1085"/>
      <c r="T267" s="1085"/>
      <c r="U267" s="1085"/>
      <c r="V267" s="1085"/>
      <c r="W267" s="1088"/>
      <c r="X267" s="1085"/>
      <c r="Y267" s="1085"/>
      <c r="Z267" s="1085"/>
      <c r="AA267" s="1091"/>
      <c r="AB267" s="249"/>
      <c r="AC267" s="249"/>
      <c r="AD267" s="249"/>
      <c r="AE267" s="249"/>
      <c r="AF267" s="249"/>
      <c r="AG267" s="249"/>
      <c r="AH267" s="249"/>
      <c r="AI267" s="249"/>
      <c r="AJ267" s="249"/>
    </row>
    <row r="268" spans="1:36" ht="24" x14ac:dyDescent="0.25">
      <c r="A268" s="1011"/>
      <c r="B268" s="1011"/>
      <c r="C268" s="1010" t="s">
        <v>273</v>
      </c>
      <c r="D268" s="246" t="s">
        <v>239</v>
      </c>
      <c r="E268" s="517">
        <v>77</v>
      </c>
      <c r="F268" s="517">
        <v>77</v>
      </c>
      <c r="G268" s="517">
        <v>77</v>
      </c>
      <c r="H268" s="245">
        <v>654</v>
      </c>
      <c r="I268" s="245"/>
      <c r="J268" s="177"/>
      <c r="K268" s="517">
        <v>876</v>
      </c>
      <c r="L268" s="517">
        <v>876</v>
      </c>
      <c r="M268" s="518">
        <v>1219</v>
      </c>
      <c r="N268" s="245"/>
      <c r="O268" s="178"/>
      <c r="P268" s="1092" t="s">
        <v>273</v>
      </c>
      <c r="Q268" s="1083" t="s">
        <v>376</v>
      </c>
      <c r="R268" s="1083" t="s">
        <v>376</v>
      </c>
      <c r="S268" s="1083" t="s">
        <v>376</v>
      </c>
      <c r="T268" s="1083" t="s">
        <v>376</v>
      </c>
      <c r="U268" s="1083">
        <v>392164.22683464718</v>
      </c>
      <c r="V268" s="1083">
        <v>439213.70674516103</v>
      </c>
      <c r="W268" s="1086" t="s">
        <v>376</v>
      </c>
      <c r="X268" s="1083" t="s">
        <v>376</v>
      </c>
      <c r="Y268" s="1083" t="s">
        <v>378</v>
      </c>
      <c r="Z268" s="1083" t="s">
        <v>379</v>
      </c>
      <c r="AA268" s="1089">
        <v>831377.93357980798</v>
      </c>
      <c r="AB268" s="249"/>
      <c r="AC268" s="249"/>
      <c r="AD268" s="249"/>
      <c r="AE268" s="249"/>
      <c r="AF268" s="249"/>
      <c r="AG268" s="249"/>
      <c r="AH268" s="249"/>
      <c r="AI268" s="249"/>
      <c r="AJ268" s="249"/>
    </row>
    <row r="269" spans="1:36" ht="24" x14ac:dyDescent="0.25">
      <c r="A269" s="1011"/>
      <c r="B269" s="1011"/>
      <c r="C269" s="1011"/>
      <c r="D269" s="246" t="s">
        <v>240</v>
      </c>
      <c r="E269" s="517">
        <v>246094019</v>
      </c>
      <c r="F269" s="517">
        <v>246094019</v>
      </c>
      <c r="G269" s="517">
        <v>246094019</v>
      </c>
      <c r="H269" s="245">
        <v>231342925</v>
      </c>
      <c r="I269" s="245"/>
      <c r="J269" s="177"/>
      <c r="K269" s="517">
        <v>55383281</v>
      </c>
      <c r="L269" s="517">
        <v>55383281</v>
      </c>
      <c r="M269" s="518">
        <v>130002350</v>
      </c>
      <c r="N269" s="245"/>
      <c r="O269" s="178"/>
      <c r="P269" s="1092"/>
      <c r="Q269" s="1084"/>
      <c r="R269" s="1084"/>
      <c r="S269" s="1084"/>
      <c r="T269" s="1084"/>
      <c r="U269" s="1084"/>
      <c r="V269" s="1084"/>
      <c r="W269" s="1087"/>
      <c r="X269" s="1084"/>
      <c r="Y269" s="1084"/>
      <c r="Z269" s="1084"/>
      <c r="AA269" s="1090"/>
      <c r="AB269" s="249"/>
      <c r="AC269" s="249"/>
      <c r="AD269" s="249"/>
      <c r="AE269" s="249"/>
      <c r="AF269" s="249"/>
      <c r="AG269" s="249"/>
      <c r="AH269" s="249"/>
      <c r="AI269" s="249"/>
      <c r="AJ269" s="249"/>
    </row>
    <row r="270" spans="1:36" ht="24" x14ac:dyDescent="0.25">
      <c r="A270" s="1011"/>
      <c r="B270" s="1011"/>
      <c r="C270" s="1011"/>
      <c r="D270" s="246" t="s">
        <v>241</v>
      </c>
      <c r="E270" s="517">
        <v>0</v>
      </c>
      <c r="F270" s="517">
        <v>0</v>
      </c>
      <c r="G270" s="517">
        <v>0</v>
      </c>
      <c r="H270" s="245">
        <v>0</v>
      </c>
      <c r="I270" s="245"/>
      <c r="J270" s="177"/>
      <c r="K270" s="517">
        <v>0</v>
      </c>
      <c r="L270" s="517">
        <v>0</v>
      </c>
      <c r="M270" s="518">
        <v>0</v>
      </c>
      <c r="N270" s="245"/>
      <c r="O270" s="178"/>
      <c r="P270" s="1092"/>
      <c r="Q270" s="1084"/>
      <c r="R270" s="1084"/>
      <c r="S270" s="1084"/>
      <c r="T270" s="1084"/>
      <c r="U270" s="1084"/>
      <c r="V270" s="1084"/>
      <c r="W270" s="1087"/>
      <c r="X270" s="1084"/>
      <c r="Y270" s="1084"/>
      <c r="Z270" s="1084"/>
      <c r="AA270" s="1090"/>
      <c r="AB270" s="249"/>
      <c r="AC270" s="249"/>
      <c r="AD270" s="249"/>
      <c r="AE270" s="249"/>
      <c r="AF270" s="249"/>
      <c r="AG270" s="249"/>
      <c r="AH270" s="249"/>
      <c r="AI270" s="249"/>
      <c r="AJ270" s="249"/>
    </row>
    <row r="271" spans="1:36" ht="24" x14ac:dyDescent="0.25">
      <c r="A271" s="1011"/>
      <c r="B271" s="1011"/>
      <c r="C271" s="1012"/>
      <c r="D271" s="246" t="s">
        <v>242</v>
      </c>
      <c r="E271" s="517">
        <v>69131015</v>
      </c>
      <c r="F271" s="517">
        <v>68020418</v>
      </c>
      <c r="G271" s="517">
        <v>68020418</v>
      </c>
      <c r="H271" s="245">
        <v>68020418</v>
      </c>
      <c r="I271" s="245"/>
      <c r="J271" s="177"/>
      <c r="K271" s="517">
        <v>44946236</v>
      </c>
      <c r="L271" s="517">
        <v>44946236</v>
      </c>
      <c r="M271" s="518">
        <v>57114922</v>
      </c>
      <c r="N271" s="245"/>
      <c r="O271" s="178"/>
      <c r="P271" s="1092"/>
      <c r="Q271" s="1085"/>
      <c r="R271" s="1085"/>
      <c r="S271" s="1085"/>
      <c r="T271" s="1085"/>
      <c r="U271" s="1085"/>
      <c r="V271" s="1085"/>
      <c r="W271" s="1088"/>
      <c r="X271" s="1085"/>
      <c r="Y271" s="1085"/>
      <c r="Z271" s="1085"/>
      <c r="AA271" s="1091"/>
      <c r="AB271" s="249"/>
      <c r="AC271" s="249"/>
      <c r="AD271" s="249"/>
      <c r="AE271" s="249"/>
      <c r="AF271" s="249"/>
      <c r="AG271" s="249"/>
      <c r="AH271" s="249"/>
      <c r="AI271" s="249"/>
      <c r="AJ271" s="249"/>
    </row>
    <row r="272" spans="1:36" ht="24" x14ac:dyDescent="0.25">
      <c r="A272" s="1011"/>
      <c r="B272" s="1011"/>
      <c r="C272" s="1010" t="s">
        <v>274</v>
      </c>
      <c r="D272" s="246" t="s">
        <v>239</v>
      </c>
      <c r="E272" s="517">
        <v>32</v>
      </c>
      <c r="F272" s="517">
        <v>32</v>
      </c>
      <c r="G272" s="517">
        <v>32</v>
      </c>
      <c r="H272" s="245">
        <v>269</v>
      </c>
      <c r="I272" s="245"/>
      <c r="J272" s="177"/>
      <c r="K272" s="517">
        <v>513</v>
      </c>
      <c r="L272" s="517">
        <v>513</v>
      </c>
      <c r="M272" s="518">
        <v>692</v>
      </c>
      <c r="N272" s="245"/>
      <c r="O272" s="178"/>
      <c r="P272" s="1092" t="s">
        <v>274</v>
      </c>
      <c r="Q272" s="1083" t="s">
        <v>376</v>
      </c>
      <c r="R272" s="1083" t="s">
        <v>376</v>
      </c>
      <c r="S272" s="1083" t="s">
        <v>376</v>
      </c>
      <c r="T272" s="1083" t="s">
        <v>376</v>
      </c>
      <c r="U272" s="1083">
        <v>572451.32818506297</v>
      </c>
      <c r="V272" s="1083">
        <v>643444.61270870047</v>
      </c>
      <c r="W272" s="1086" t="s">
        <v>376</v>
      </c>
      <c r="X272" s="1083" t="s">
        <v>376</v>
      </c>
      <c r="Y272" s="1083" t="s">
        <v>378</v>
      </c>
      <c r="Z272" s="1083" t="s">
        <v>379</v>
      </c>
      <c r="AA272" s="1089">
        <v>1215895.94089376</v>
      </c>
      <c r="AB272" s="249"/>
      <c r="AC272" s="249"/>
      <c r="AD272" s="249"/>
      <c r="AE272" s="249"/>
      <c r="AF272" s="249"/>
      <c r="AG272" s="249"/>
      <c r="AH272" s="249"/>
      <c r="AI272" s="249"/>
      <c r="AJ272" s="249"/>
    </row>
    <row r="273" spans="1:36" ht="24" x14ac:dyDescent="0.25">
      <c r="A273" s="1011"/>
      <c r="B273" s="1011"/>
      <c r="C273" s="1011"/>
      <c r="D273" s="246" t="s">
        <v>240</v>
      </c>
      <c r="E273" s="517">
        <v>101236240</v>
      </c>
      <c r="F273" s="517">
        <v>101236240</v>
      </c>
      <c r="G273" s="517">
        <v>101236240</v>
      </c>
      <c r="H273" s="245">
        <v>95168050</v>
      </c>
      <c r="I273" s="245"/>
      <c r="J273" s="177"/>
      <c r="K273" s="517">
        <v>32433360</v>
      </c>
      <c r="L273" s="517">
        <v>32433360</v>
      </c>
      <c r="M273" s="518">
        <v>73799529</v>
      </c>
      <c r="N273" s="245"/>
      <c r="O273" s="178"/>
      <c r="P273" s="1092"/>
      <c r="Q273" s="1084"/>
      <c r="R273" s="1084"/>
      <c r="S273" s="1084"/>
      <c r="T273" s="1084"/>
      <c r="U273" s="1084"/>
      <c r="V273" s="1084"/>
      <c r="W273" s="1087"/>
      <c r="X273" s="1084"/>
      <c r="Y273" s="1084"/>
      <c r="Z273" s="1084"/>
      <c r="AA273" s="1090"/>
      <c r="AB273" s="249"/>
      <c r="AC273" s="249"/>
      <c r="AD273" s="249"/>
      <c r="AE273" s="249"/>
      <c r="AF273" s="249"/>
      <c r="AG273" s="249"/>
      <c r="AH273" s="249"/>
      <c r="AI273" s="249"/>
      <c r="AJ273" s="249"/>
    </row>
    <row r="274" spans="1:36" ht="24" x14ac:dyDescent="0.25">
      <c r="A274" s="1011"/>
      <c r="B274" s="1011"/>
      <c r="C274" s="1011"/>
      <c r="D274" s="246" t="s">
        <v>241</v>
      </c>
      <c r="E274" s="517">
        <v>0</v>
      </c>
      <c r="F274" s="517">
        <v>0</v>
      </c>
      <c r="G274" s="517">
        <v>0</v>
      </c>
      <c r="H274" s="245">
        <v>0</v>
      </c>
      <c r="I274" s="245"/>
      <c r="J274" s="177"/>
      <c r="K274" s="517">
        <v>0</v>
      </c>
      <c r="L274" s="517">
        <v>0</v>
      </c>
      <c r="M274" s="518">
        <v>0</v>
      </c>
      <c r="N274" s="245"/>
      <c r="O274" s="178"/>
      <c r="P274" s="1092"/>
      <c r="Q274" s="1084"/>
      <c r="R274" s="1084"/>
      <c r="S274" s="1084"/>
      <c r="T274" s="1084"/>
      <c r="U274" s="1084"/>
      <c r="V274" s="1084"/>
      <c r="W274" s="1087"/>
      <c r="X274" s="1084"/>
      <c r="Y274" s="1084"/>
      <c r="Z274" s="1084"/>
      <c r="AA274" s="1090"/>
      <c r="AB274" s="249"/>
      <c r="AC274" s="249"/>
      <c r="AD274" s="249"/>
      <c r="AE274" s="249"/>
      <c r="AF274" s="249"/>
      <c r="AG274" s="249"/>
      <c r="AH274" s="249"/>
      <c r="AI274" s="249"/>
      <c r="AJ274" s="249"/>
    </row>
    <row r="275" spans="1:36" ht="24" x14ac:dyDescent="0.25">
      <c r="A275" s="1011"/>
      <c r="B275" s="1011"/>
      <c r="C275" s="1012"/>
      <c r="D275" s="246" t="s">
        <v>242</v>
      </c>
      <c r="E275" s="517">
        <v>30258059</v>
      </c>
      <c r="F275" s="517">
        <v>29771960</v>
      </c>
      <c r="G275" s="517">
        <v>29771960</v>
      </c>
      <c r="H275" s="245">
        <v>29771960</v>
      </c>
      <c r="I275" s="245"/>
      <c r="J275" s="177"/>
      <c r="K275" s="517">
        <v>19672586</v>
      </c>
      <c r="L275" s="517">
        <v>19672586</v>
      </c>
      <c r="M275" s="518">
        <v>24998717</v>
      </c>
      <c r="N275" s="245"/>
      <c r="O275" s="178"/>
      <c r="P275" s="1092"/>
      <c r="Q275" s="1085"/>
      <c r="R275" s="1085"/>
      <c r="S275" s="1085"/>
      <c r="T275" s="1085"/>
      <c r="U275" s="1085"/>
      <c r="V275" s="1085"/>
      <c r="W275" s="1088"/>
      <c r="X275" s="1085"/>
      <c r="Y275" s="1085"/>
      <c r="Z275" s="1085"/>
      <c r="AA275" s="1091"/>
      <c r="AB275" s="249"/>
      <c r="AC275" s="249"/>
      <c r="AD275" s="249"/>
      <c r="AE275" s="249"/>
      <c r="AF275" s="249"/>
      <c r="AG275" s="249"/>
      <c r="AH275" s="249"/>
      <c r="AI275" s="249"/>
      <c r="AJ275" s="249"/>
    </row>
    <row r="276" spans="1:36" ht="24" x14ac:dyDescent="0.25">
      <c r="A276" s="1011"/>
      <c r="B276" s="1011"/>
      <c r="C276" s="1010" t="s">
        <v>275</v>
      </c>
      <c r="D276" s="246" t="s">
        <v>239</v>
      </c>
      <c r="E276" s="517">
        <v>23</v>
      </c>
      <c r="F276" s="517">
        <v>23</v>
      </c>
      <c r="G276" s="517">
        <v>23</v>
      </c>
      <c r="H276" s="245">
        <v>192</v>
      </c>
      <c r="I276" s="245"/>
      <c r="J276" s="177"/>
      <c r="K276" s="517">
        <v>100</v>
      </c>
      <c r="L276" s="517">
        <v>100</v>
      </c>
      <c r="M276" s="518">
        <v>155</v>
      </c>
      <c r="N276" s="245"/>
      <c r="O276" s="178"/>
      <c r="P276" s="1092" t="s">
        <v>275</v>
      </c>
      <c r="Q276" s="1083" t="s">
        <v>376</v>
      </c>
      <c r="R276" s="1083" t="s">
        <v>376</v>
      </c>
      <c r="S276" s="1083" t="s">
        <v>376</v>
      </c>
      <c r="T276" s="1083" t="s">
        <v>376</v>
      </c>
      <c r="U276" s="1083">
        <v>64519.360822468778</v>
      </c>
      <c r="V276" s="1083">
        <v>72506.79507541655</v>
      </c>
      <c r="W276" s="1086" t="s">
        <v>376</v>
      </c>
      <c r="X276" s="1083" t="s">
        <v>376</v>
      </c>
      <c r="Y276" s="1083" t="s">
        <v>378</v>
      </c>
      <c r="Z276" s="1083" t="s">
        <v>379</v>
      </c>
      <c r="AA276" s="1089">
        <v>137026.15589788501</v>
      </c>
      <c r="AB276" s="249"/>
      <c r="AC276" s="249"/>
      <c r="AD276" s="249"/>
      <c r="AE276" s="249"/>
      <c r="AF276" s="249"/>
      <c r="AG276" s="249"/>
      <c r="AH276" s="249"/>
      <c r="AI276" s="249"/>
      <c r="AJ276" s="249"/>
    </row>
    <row r="277" spans="1:36" ht="24" x14ac:dyDescent="0.25">
      <c r="A277" s="1011"/>
      <c r="B277" s="1011"/>
      <c r="C277" s="1011"/>
      <c r="D277" s="246" t="s">
        <v>240</v>
      </c>
      <c r="E277" s="517">
        <v>72250405</v>
      </c>
      <c r="F277" s="517">
        <v>72250405</v>
      </c>
      <c r="G277" s="517">
        <v>72250405</v>
      </c>
      <c r="H277" s="245">
        <v>67919652</v>
      </c>
      <c r="I277" s="245"/>
      <c r="J277" s="177"/>
      <c r="K277" s="517">
        <v>6322292</v>
      </c>
      <c r="L277" s="517">
        <v>6322292</v>
      </c>
      <c r="M277" s="518">
        <v>16530241</v>
      </c>
      <c r="N277" s="245"/>
      <c r="O277" s="178"/>
      <c r="P277" s="1092"/>
      <c r="Q277" s="1084"/>
      <c r="R277" s="1084"/>
      <c r="S277" s="1084"/>
      <c r="T277" s="1084"/>
      <c r="U277" s="1084"/>
      <c r="V277" s="1084"/>
      <c r="W277" s="1087"/>
      <c r="X277" s="1084"/>
      <c r="Y277" s="1084"/>
      <c r="Z277" s="1084"/>
      <c r="AA277" s="1090"/>
      <c r="AB277" s="249"/>
      <c r="AC277" s="249"/>
      <c r="AD277" s="249"/>
      <c r="AE277" s="249"/>
      <c r="AF277" s="249"/>
      <c r="AG277" s="249"/>
      <c r="AH277" s="249"/>
      <c r="AI277" s="249"/>
      <c r="AJ277" s="249"/>
    </row>
    <row r="278" spans="1:36" ht="24" x14ac:dyDescent="0.25">
      <c r="A278" s="1011"/>
      <c r="B278" s="1011"/>
      <c r="C278" s="1011"/>
      <c r="D278" s="246" t="s">
        <v>241</v>
      </c>
      <c r="E278" s="517">
        <v>0</v>
      </c>
      <c r="F278" s="517">
        <v>0</v>
      </c>
      <c r="G278" s="517">
        <v>0</v>
      </c>
      <c r="H278" s="245">
        <v>0</v>
      </c>
      <c r="I278" s="245"/>
      <c r="J278" s="177"/>
      <c r="K278" s="517">
        <v>0</v>
      </c>
      <c r="L278" s="517">
        <v>0</v>
      </c>
      <c r="M278" s="518">
        <v>0</v>
      </c>
      <c r="N278" s="245"/>
      <c r="O278" s="178"/>
      <c r="P278" s="1092"/>
      <c r="Q278" s="1084"/>
      <c r="R278" s="1084"/>
      <c r="S278" s="1084"/>
      <c r="T278" s="1084"/>
      <c r="U278" s="1084"/>
      <c r="V278" s="1084"/>
      <c r="W278" s="1087"/>
      <c r="X278" s="1084"/>
      <c r="Y278" s="1084"/>
      <c r="Z278" s="1084"/>
      <c r="AA278" s="1090"/>
      <c r="AB278" s="249"/>
      <c r="AC278" s="249"/>
      <c r="AD278" s="249"/>
      <c r="AE278" s="249"/>
      <c r="AF278" s="249"/>
      <c r="AG278" s="249"/>
      <c r="AH278" s="249"/>
      <c r="AI278" s="249"/>
      <c r="AJ278" s="249"/>
    </row>
    <row r="279" spans="1:36" ht="24" x14ac:dyDescent="0.25">
      <c r="A279" s="1011"/>
      <c r="B279" s="1011"/>
      <c r="C279" s="1012"/>
      <c r="D279" s="246" t="s">
        <v>242</v>
      </c>
      <c r="E279" s="517">
        <v>17794704</v>
      </c>
      <c r="F279" s="517">
        <v>17508831</v>
      </c>
      <c r="G279" s="517">
        <v>17508831</v>
      </c>
      <c r="H279" s="245">
        <v>17508831</v>
      </c>
      <c r="I279" s="245"/>
      <c r="J279" s="177"/>
      <c r="K279" s="517">
        <v>11569409</v>
      </c>
      <c r="L279" s="517">
        <v>11569409</v>
      </c>
      <c r="M279" s="518">
        <v>14701696</v>
      </c>
      <c r="N279" s="245"/>
      <c r="O279" s="178"/>
      <c r="P279" s="1092"/>
      <c r="Q279" s="1085"/>
      <c r="R279" s="1085"/>
      <c r="S279" s="1085"/>
      <c r="T279" s="1085"/>
      <c r="U279" s="1085"/>
      <c r="V279" s="1085"/>
      <c r="W279" s="1088"/>
      <c r="X279" s="1085"/>
      <c r="Y279" s="1085"/>
      <c r="Z279" s="1085"/>
      <c r="AA279" s="1091"/>
      <c r="AB279" s="249"/>
      <c r="AC279" s="249"/>
      <c r="AD279" s="249"/>
      <c r="AE279" s="249"/>
      <c r="AF279" s="249"/>
      <c r="AG279" s="249"/>
      <c r="AH279" s="249"/>
      <c r="AI279" s="249"/>
      <c r="AJ279" s="249"/>
    </row>
    <row r="280" spans="1:36" ht="24" x14ac:dyDescent="0.25">
      <c r="A280" s="1011"/>
      <c r="B280" s="1011"/>
      <c r="C280" s="1010" t="s">
        <v>276</v>
      </c>
      <c r="D280" s="246" t="s">
        <v>239</v>
      </c>
      <c r="E280" s="517">
        <v>7</v>
      </c>
      <c r="F280" s="517">
        <v>7</v>
      </c>
      <c r="G280" s="517">
        <v>7</v>
      </c>
      <c r="H280" s="245">
        <v>55</v>
      </c>
      <c r="I280" s="245"/>
      <c r="J280" s="177"/>
      <c r="K280" s="517">
        <v>54</v>
      </c>
      <c r="L280" s="517">
        <v>54</v>
      </c>
      <c r="M280" s="518">
        <v>70</v>
      </c>
      <c r="N280" s="245"/>
      <c r="O280" s="178"/>
      <c r="P280" s="1092" t="s">
        <v>276</v>
      </c>
      <c r="Q280" s="1083" t="s">
        <v>376</v>
      </c>
      <c r="R280" s="1083" t="s">
        <v>376</v>
      </c>
      <c r="S280" s="1083" t="s">
        <v>376</v>
      </c>
      <c r="T280" s="1083" t="s">
        <v>376</v>
      </c>
      <c r="U280" s="1083">
        <v>70844.459389101481</v>
      </c>
      <c r="V280" s="1083">
        <v>80573.12521231774</v>
      </c>
      <c r="W280" s="1086" t="s">
        <v>376</v>
      </c>
      <c r="X280" s="1083" t="s">
        <v>376</v>
      </c>
      <c r="Y280" s="1083" t="s">
        <v>378</v>
      </c>
      <c r="Z280" s="1083" t="s">
        <v>379</v>
      </c>
      <c r="AA280" s="1089">
        <v>151417.58460141899</v>
      </c>
      <c r="AB280" s="249"/>
      <c r="AC280" s="249"/>
      <c r="AD280" s="249"/>
      <c r="AE280" s="249"/>
      <c r="AF280" s="249"/>
      <c r="AG280" s="249"/>
      <c r="AH280" s="249"/>
      <c r="AI280" s="249"/>
      <c r="AJ280" s="249"/>
    </row>
    <row r="281" spans="1:36" ht="24" x14ac:dyDescent="0.25">
      <c r="A281" s="1011"/>
      <c r="B281" s="1011"/>
      <c r="C281" s="1011"/>
      <c r="D281" s="246" t="s">
        <v>240</v>
      </c>
      <c r="E281" s="517">
        <v>20775561</v>
      </c>
      <c r="F281" s="517">
        <v>20775561</v>
      </c>
      <c r="G281" s="517">
        <v>20775561</v>
      </c>
      <c r="H281" s="245">
        <v>19530256</v>
      </c>
      <c r="I281" s="245"/>
      <c r="J281" s="177"/>
      <c r="K281" s="517">
        <v>3414038</v>
      </c>
      <c r="L281" s="517">
        <v>3414038</v>
      </c>
      <c r="M281" s="518">
        <v>7465270</v>
      </c>
      <c r="N281" s="245"/>
      <c r="O281" s="178"/>
      <c r="P281" s="1092"/>
      <c r="Q281" s="1084"/>
      <c r="R281" s="1084"/>
      <c r="S281" s="1084"/>
      <c r="T281" s="1084"/>
      <c r="U281" s="1084"/>
      <c r="V281" s="1084"/>
      <c r="W281" s="1087"/>
      <c r="X281" s="1084"/>
      <c r="Y281" s="1084"/>
      <c r="Z281" s="1084"/>
      <c r="AA281" s="1090"/>
      <c r="AB281" s="249"/>
      <c r="AC281" s="249"/>
      <c r="AD281" s="249"/>
      <c r="AE281" s="249"/>
      <c r="AF281" s="249"/>
      <c r="AG281" s="249"/>
      <c r="AH281" s="249"/>
      <c r="AI281" s="249"/>
      <c r="AJ281" s="249"/>
    </row>
    <row r="282" spans="1:36" ht="24" x14ac:dyDescent="0.25">
      <c r="A282" s="1011"/>
      <c r="B282" s="1011"/>
      <c r="C282" s="1011"/>
      <c r="D282" s="246" t="s">
        <v>241</v>
      </c>
      <c r="E282" s="517">
        <v>0</v>
      </c>
      <c r="F282" s="517">
        <v>0</v>
      </c>
      <c r="G282" s="517">
        <v>0</v>
      </c>
      <c r="H282" s="245">
        <v>0</v>
      </c>
      <c r="I282" s="245"/>
      <c r="J282" s="177"/>
      <c r="K282" s="517">
        <v>0</v>
      </c>
      <c r="L282" s="517">
        <v>0</v>
      </c>
      <c r="M282" s="518">
        <v>0</v>
      </c>
      <c r="N282" s="245"/>
      <c r="O282" s="178"/>
      <c r="P282" s="1092"/>
      <c r="Q282" s="1084"/>
      <c r="R282" s="1084"/>
      <c r="S282" s="1084"/>
      <c r="T282" s="1084"/>
      <c r="U282" s="1084"/>
      <c r="V282" s="1084"/>
      <c r="W282" s="1087"/>
      <c r="X282" s="1084"/>
      <c r="Y282" s="1084"/>
      <c r="Z282" s="1084"/>
      <c r="AA282" s="1090"/>
      <c r="AB282" s="249"/>
      <c r="AC282" s="249"/>
      <c r="AD282" s="249"/>
      <c r="AE282" s="249"/>
      <c r="AF282" s="249"/>
      <c r="AG282" s="249"/>
      <c r="AH282" s="249"/>
      <c r="AI282" s="249"/>
      <c r="AJ282" s="249"/>
    </row>
    <row r="283" spans="1:36" ht="24" x14ac:dyDescent="0.25">
      <c r="A283" s="1011"/>
      <c r="B283" s="1011"/>
      <c r="C283" s="1012"/>
      <c r="D283" s="246" t="s">
        <v>242</v>
      </c>
      <c r="E283" s="517">
        <v>6108103</v>
      </c>
      <c r="F283" s="517">
        <v>6009976</v>
      </c>
      <c r="G283" s="517">
        <v>6009976</v>
      </c>
      <c r="H283" s="245">
        <v>6009976</v>
      </c>
      <c r="I283" s="245"/>
      <c r="J283" s="177"/>
      <c r="K283" s="517">
        <v>3971246</v>
      </c>
      <c r="L283" s="517">
        <v>3971246</v>
      </c>
      <c r="M283" s="518">
        <v>5046416</v>
      </c>
      <c r="N283" s="245"/>
      <c r="O283" s="178"/>
      <c r="P283" s="1092"/>
      <c r="Q283" s="1085"/>
      <c r="R283" s="1085"/>
      <c r="S283" s="1085"/>
      <c r="T283" s="1085"/>
      <c r="U283" s="1085"/>
      <c r="V283" s="1085"/>
      <c r="W283" s="1088"/>
      <c r="X283" s="1085"/>
      <c r="Y283" s="1085"/>
      <c r="Z283" s="1085"/>
      <c r="AA283" s="1091"/>
      <c r="AB283" s="249"/>
      <c r="AC283" s="249"/>
      <c r="AD283" s="249"/>
      <c r="AE283" s="249"/>
      <c r="AF283" s="249"/>
      <c r="AG283" s="249"/>
      <c r="AH283" s="249"/>
      <c r="AI283" s="249"/>
      <c r="AJ283" s="249"/>
    </row>
    <row r="284" spans="1:36" ht="24" x14ac:dyDescent="0.25">
      <c r="A284" s="1011"/>
      <c r="B284" s="1011"/>
      <c r="C284" s="1109" t="s">
        <v>277</v>
      </c>
      <c r="D284" s="246" t="s">
        <v>239</v>
      </c>
      <c r="E284" s="517">
        <v>10</v>
      </c>
      <c r="F284" s="517">
        <v>10</v>
      </c>
      <c r="G284" s="517">
        <v>10</v>
      </c>
      <c r="H284" s="245">
        <v>88</v>
      </c>
      <c r="I284" s="245"/>
      <c r="J284" s="177"/>
      <c r="K284" s="517">
        <v>73</v>
      </c>
      <c r="L284" s="517">
        <v>73</v>
      </c>
      <c r="M284" s="518">
        <v>109</v>
      </c>
      <c r="N284" s="245"/>
      <c r="O284" s="178"/>
      <c r="P284" s="1092" t="s">
        <v>277</v>
      </c>
      <c r="Q284" s="1083" t="s">
        <v>376</v>
      </c>
      <c r="R284" s="1083" t="s">
        <v>376</v>
      </c>
      <c r="S284" s="1083" t="s">
        <v>376</v>
      </c>
      <c r="T284" s="1083" t="s">
        <v>376</v>
      </c>
      <c r="U284" s="1083">
        <v>37101.683697271779</v>
      </c>
      <c r="V284" s="1083">
        <v>38674.257051633111</v>
      </c>
      <c r="W284" s="1086" t="s">
        <v>376</v>
      </c>
      <c r="X284" s="1083" t="s">
        <v>376</v>
      </c>
      <c r="Y284" s="1083" t="s">
        <v>378</v>
      </c>
      <c r="Z284" s="1083" t="s">
        <v>379</v>
      </c>
      <c r="AA284" s="1089">
        <v>75775.940748904904</v>
      </c>
      <c r="AB284" s="249"/>
      <c r="AC284" s="249"/>
      <c r="AD284" s="249"/>
      <c r="AE284" s="249"/>
      <c r="AF284" s="249"/>
      <c r="AG284" s="249"/>
      <c r="AH284" s="249"/>
      <c r="AI284" s="249"/>
      <c r="AJ284" s="249"/>
    </row>
    <row r="285" spans="1:36" ht="24" x14ac:dyDescent="0.25">
      <c r="A285" s="1011"/>
      <c r="B285" s="1011"/>
      <c r="C285" s="1011"/>
      <c r="D285" s="246" t="s">
        <v>240</v>
      </c>
      <c r="E285" s="517">
        <v>32912487</v>
      </c>
      <c r="F285" s="517">
        <v>32912487</v>
      </c>
      <c r="G285" s="517">
        <v>32912487</v>
      </c>
      <c r="H285" s="245">
        <v>30939683</v>
      </c>
      <c r="I285" s="245"/>
      <c r="J285" s="177"/>
      <c r="K285" s="517">
        <v>4615273</v>
      </c>
      <c r="L285" s="517">
        <v>4615273</v>
      </c>
      <c r="M285" s="518">
        <v>11624492</v>
      </c>
      <c r="N285" s="245"/>
      <c r="O285" s="178"/>
      <c r="P285" s="1092"/>
      <c r="Q285" s="1084"/>
      <c r="R285" s="1084"/>
      <c r="S285" s="1084"/>
      <c r="T285" s="1084"/>
      <c r="U285" s="1084"/>
      <c r="V285" s="1084"/>
      <c r="W285" s="1087"/>
      <c r="X285" s="1084"/>
      <c r="Y285" s="1084"/>
      <c r="Z285" s="1084"/>
      <c r="AA285" s="1090"/>
      <c r="AB285" s="249"/>
      <c r="AC285" s="249"/>
      <c r="AD285" s="249"/>
      <c r="AE285" s="249"/>
      <c r="AF285" s="249"/>
      <c r="AG285" s="249"/>
      <c r="AH285" s="249"/>
      <c r="AI285" s="249"/>
      <c r="AJ285" s="249"/>
    </row>
    <row r="286" spans="1:36" ht="24" x14ac:dyDescent="0.25">
      <c r="A286" s="1011"/>
      <c r="B286" s="1011"/>
      <c r="C286" s="1011"/>
      <c r="D286" s="246" t="s">
        <v>241</v>
      </c>
      <c r="E286" s="517">
        <v>0</v>
      </c>
      <c r="F286" s="517">
        <v>0</v>
      </c>
      <c r="G286" s="517">
        <v>0</v>
      </c>
      <c r="H286" s="245">
        <v>0</v>
      </c>
      <c r="I286" s="245"/>
      <c r="J286" s="177"/>
      <c r="K286" s="517">
        <v>0</v>
      </c>
      <c r="L286" s="517">
        <v>0</v>
      </c>
      <c r="M286" s="518">
        <v>0</v>
      </c>
      <c r="N286" s="245"/>
      <c r="O286" s="178"/>
      <c r="P286" s="1092"/>
      <c r="Q286" s="1084"/>
      <c r="R286" s="1084"/>
      <c r="S286" s="1084"/>
      <c r="T286" s="1084"/>
      <c r="U286" s="1084"/>
      <c r="V286" s="1084"/>
      <c r="W286" s="1087"/>
      <c r="X286" s="1084"/>
      <c r="Y286" s="1084"/>
      <c r="Z286" s="1084"/>
      <c r="AA286" s="1090"/>
      <c r="AB286" s="249"/>
      <c r="AC286" s="249"/>
      <c r="AD286" s="249"/>
      <c r="AE286" s="249"/>
      <c r="AF286" s="249"/>
      <c r="AG286" s="249"/>
      <c r="AH286" s="249"/>
      <c r="AI286" s="249"/>
      <c r="AJ286" s="249"/>
    </row>
    <row r="287" spans="1:36" ht="24" x14ac:dyDescent="0.25">
      <c r="A287" s="1011"/>
      <c r="B287" s="1011"/>
      <c r="C287" s="1012"/>
      <c r="D287" s="246" t="s">
        <v>242</v>
      </c>
      <c r="E287" s="517">
        <v>9497570</v>
      </c>
      <c r="F287" s="517">
        <v>9344991</v>
      </c>
      <c r="G287" s="517">
        <v>9344991</v>
      </c>
      <c r="H287" s="245">
        <v>9344991</v>
      </c>
      <c r="I287" s="245"/>
      <c r="J287" s="177"/>
      <c r="K287" s="517">
        <v>6174942</v>
      </c>
      <c r="L287" s="517">
        <v>6174942</v>
      </c>
      <c r="M287" s="518">
        <v>7846739</v>
      </c>
      <c r="N287" s="245"/>
      <c r="O287" s="178"/>
      <c r="P287" s="1092"/>
      <c r="Q287" s="1085"/>
      <c r="R287" s="1085"/>
      <c r="S287" s="1085"/>
      <c r="T287" s="1085"/>
      <c r="U287" s="1085"/>
      <c r="V287" s="1085"/>
      <c r="W287" s="1088"/>
      <c r="X287" s="1085"/>
      <c r="Y287" s="1085"/>
      <c r="Z287" s="1085"/>
      <c r="AA287" s="1091"/>
      <c r="AB287" s="249"/>
      <c r="AC287" s="249"/>
      <c r="AD287" s="249"/>
      <c r="AE287" s="249"/>
      <c r="AF287" s="249"/>
      <c r="AG287" s="249"/>
      <c r="AH287" s="249"/>
      <c r="AI287" s="249"/>
      <c r="AJ287" s="249"/>
    </row>
    <row r="288" spans="1:36" ht="24" x14ac:dyDescent="0.25">
      <c r="A288" s="1011"/>
      <c r="B288" s="1011"/>
      <c r="C288" s="1010" t="s">
        <v>278</v>
      </c>
      <c r="D288" s="246" t="s">
        <v>239</v>
      </c>
      <c r="E288" s="517">
        <v>5</v>
      </c>
      <c r="F288" s="517">
        <v>5</v>
      </c>
      <c r="G288" s="517">
        <v>5</v>
      </c>
      <c r="H288" s="245">
        <v>40</v>
      </c>
      <c r="I288" s="245"/>
      <c r="J288" s="177"/>
      <c r="K288" s="517">
        <v>40</v>
      </c>
      <c r="L288" s="517">
        <v>40</v>
      </c>
      <c r="M288" s="518">
        <v>48</v>
      </c>
      <c r="N288" s="245"/>
      <c r="O288" s="178"/>
      <c r="P288" s="1092" t="s">
        <v>278</v>
      </c>
      <c r="Q288" s="1083" t="s">
        <v>376</v>
      </c>
      <c r="R288" s="1083" t="s">
        <v>376</v>
      </c>
      <c r="S288" s="1083" t="s">
        <v>376</v>
      </c>
      <c r="T288" s="1083" t="s">
        <v>376</v>
      </c>
      <c r="U288" s="1083">
        <v>39611.475796290048</v>
      </c>
      <c r="V288" s="1083">
        <v>43208.553776198831</v>
      </c>
      <c r="W288" s="1086" t="s">
        <v>376</v>
      </c>
      <c r="X288" s="1083" t="s">
        <v>376</v>
      </c>
      <c r="Y288" s="1083" t="s">
        <v>378</v>
      </c>
      <c r="Z288" s="1083" t="s">
        <v>379</v>
      </c>
      <c r="AA288" s="1089">
        <v>82820.0295724889</v>
      </c>
      <c r="AB288" s="249"/>
      <c r="AC288" s="249"/>
      <c r="AD288" s="249"/>
      <c r="AE288" s="249"/>
      <c r="AF288" s="249"/>
      <c r="AG288" s="249"/>
      <c r="AH288" s="249"/>
      <c r="AI288" s="249"/>
      <c r="AJ288" s="249"/>
    </row>
    <row r="289" spans="1:36" ht="24" x14ac:dyDescent="0.25">
      <c r="A289" s="1011"/>
      <c r="B289" s="1011"/>
      <c r="C289" s="1011"/>
      <c r="D289" s="246" t="s">
        <v>240</v>
      </c>
      <c r="E289" s="517">
        <v>15135460</v>
      </c>
      <c r="F289" s="517">
        <v>15135460</v>
      </c>
      <c r="G289" s="517">
        <v>15135460</v>
      </c>
      <c r="H289" s="245">
        <v>14228227</v>
      </c>
      <c r="I289" s="245"/>
      <c r="J289" s="177"/>
      <c r="K289" s="517">
        <v>2528917</v>
      </c>
      <c r="L289" s="517">
        <v>2528917</v>
      </c>
      <c r="M289" s="518">
        <v>5119043</v>
      </c>
      <c r="N289" s="245"/>
      <c r="O289" s="178"/>
      <c r="P289" s="1092"/>
      <c r="Q289" s="1084"/>
      <c r="R289" s="1084"/>
      <c r="S289" s="1084"/>
      <c r="T289" s="1084"/>
      <c r="U289" s="1084"/>
      <c r="V289" s="1084"/>
      <c r="W289" s="1087"/>
      <c r="X289" s="1084"/>
      <c r="Y289" s="1084"/>
      <c r="Z289" s="1084"/>
      <c r="AA289" s="1090"/>
      <c r="AB289" s="249"/>
      <c r="AC289" s="249"/>
      <c r="AD289" s="249"/>
      <c r="AE289" s="249"/>
      <c r="AF289" s="249"/>
      <c r="AG289" s="249"/>
      <c r="AH289" s="249"/>
      <c r="AI289" s="249"/>
      <c r="AJ289" s="249"/>
    </row>
    <row r="290" spans="1:36" ht="24" x14ac:dyDescent="0.25">
      <c r="A290" s="1011"/>
      <c r="B290" s="1011"/>
      <c r="C290" s="1011"/>
      <c r="D290" s="246" t="s">
        <v>241</v>
      </c>
      <c r="E290" s="517">
        <v>0</v>
      </c>
      <c r="F290" s="517">
        <v>0</v>
      </c>
      <c r="G290" s="517">
        <v>0</v>
      </c>
      <c r="H290" s="245">
        <v>0</v>
      </c>
      <c r="I290" s="245"/>
      <c r="J290" s="177"/>
      <c r="K290" s="517">
        <v>0</v>
      </c>
      <c r="L290" s="517">
        <v>0</v>
      </c>
      <c r="M290" s="518">
        <v>0</v>
      </c>
      <c r="N290" s="245"/>
      <c r="O290" s="178"/>
      <c r="P290" s="1092"/>
      <c r="Q290" s="1084"/>
      <c r="R290" s="1084"/>
      <c r="S290" s="1084"/>
      <c r="T290" s="1084"/>
      <c r="U290" s="1084"/>
      <c r="V290" s="1084"/>
      <c r="W290" s="1087"/>
      <c r="X290" s="1084"/>
      <c r="Y290" s="1084"/>
      <c r="Z290" s="1084"/>
      <c r="AA290" s="1090"/>
      <c r="AB290" s="249"/>
      <c r="AC290" s="249"/>
      <c r="AD290" s="249"/>
      <c r="AE290" s="249"/>
      <c r="AF290" s="249"/>
      <c r="AG290" s="249"/>
      <c r="AH290" s="249"/>
      <c r="AI290" s="249"/>
      <c r="AJ290" s="249"/>
    </row>
    <row r="291" spans="1:36" ht="24" x14ac:dyDescent="0.25">
      <c r="A291" s="1011"/>
      <c r="B291" s="1011"/>
      <c r="C291" s="1012"/>
      <c r="D291" s="246" t="s">
        <v>242</v>
      </c>
      <c r="E291" s="517">
        <v>4095607</v>
      </c>
      <c r="F291" s="517">
        <v>4029810</v>
      </c>
      <c r="G291" s="517">
        <v>4029810</v>
      </c>
      <c r="H291" s="245">
        <v>4029810</v>
      </c>
      <c r="I291" s="245"/>
      <c r="J291" s="177"/>
      <c r="K291" s="517">
        <v>2662800</v>
      </c>
      <c r="L291" s="517">
        <v>2662800</v>
      </c>
      <c r="M291" s="518">
        <v>3383724</v>
      </c>
      <c r="N291" s="245"/>
      <c r="O291" s="178"/>
      <c r="P291" s="1092"/>
      <c r="Q291" s="1085"/>
      <c r="R291" s="1085"/>
      <c r="S291" s="1085"/>
      <c r="T291" s="1085"/>
      <c r="U291" s="1085"/>
      <c r="V291" s="1085"/>
      <c r="W291" s="1088"/>
      <c r="X291" s="1085"/>
      <c r="Y291" s="1085"/>
      <c r="Z291" s="1085"/>
      <c r="AA291" s="1091"/>
      <c r="AB291" s="249"/>
      <c r="AC291" s="249"/>
      <c r="AD291" s="249"/>
      <c r="AE291" s="249"/>
      <c r="AF291" s="249"/>
      <c r="AG291" s="249"/>
      <c r="AH291" s="249"/>
      <c r="AI291" s="249"/>
      <c r="AJ291" s="249"/>
    </row>
    <row r="292" spans="1:36" ht="24" x14ac:dyDescent="0.25">
      <c r="A292" s="1011"/>
      <c r="B292" s="1011"/>
      <c r="C292" s="1010" t="s">
        <v>279</v>
      </c>
      <c r="D292" s="246" t="s">
        <v>239</v>
      </c>
      <c r="E292" s="517">
        <v>19</v>
      </c>
      <c r="F292" s="517">
        <v>19</v>
      </c>
      <c r="G292" s="517">
        <v>19</v>
      </c>
      <c r="H292" s="245">
        <v>164</v>
      </c>
      <c r="I292" s="245"/>
      <c r="J292" s="177"/>
      <c r="K292" s="517">
        <v>153</v>
      </c>
      <c r="L292" s="517">
        <v>153</v>
      </c>
      <c r="M292" s="518">
        <v>195</v>
      </c>
      <c r="N292" s="245"/>
      <c r="O292" s="178"/>
      <c r="P292" s="1092" t="s">
        <v>279</v>
      </c>
      <c r="Q292" s="1083" t="s">
        <v>376</v>
      </c>
      <c r="R292" s="1083" t="s">
        <v>376</v>
      </c>
      <c r="S292" s="1083" t="s">
        <v>376</v>
      </c>
      <c r="T292" s="1083" t="s">
        <v>376</v>
      </c>
      <c r="U292" s="1083">
        <v>118748.17312939369</v>
      </c>
      <c r="V292" s="1083">
        <v>132822.40499479705</v>
      </c>
      <c r="W292" s="1086" t="s">
        <v>376</v>
      </c>
      <c r="X292" s="1083" t="s">
        <v>376</v>
      </c>
      <c r="Y292" s="1083" t="s">
        <v>378</v>
      </c>
      <c r="Z292" s="1083" t="s">
        <v>379</v>
      </c>
      <c r="AA292" s="1089">
        <v>251570.578124191</v>
      </c>
      <c r="AB292" s="249"/>
      <c r="AC292" s="249"/>
      <c r="AD292" s="249"/>
      <c r="AE292" s="249"/>
      <c r="AF292" s="249"/>
      <c r="AG292" s="249"/>
      <c r="AH292" s="249"/>
      <c r="AI292" s="249"/>
      <c r="AJ292" s="249"/>
    </row>
    <row r="293" spans="1:36" ht="24" x14ac:dyDescent="0.25">
      <c r="A293" s="1011"/>
      <c r="B293" s="1011"/>
      <c r="C293" s="1011"/>
      <c r="D293" s="246" t="s">
        <v>240</v>
      </c>
      <c r="E293" s="517">
        <v>61755534</v>
      </c>
      <c r="F293" s="517">
        <v>61755534</v>
      </c>
      <c r="G293" s="517">
        <v>61755534</v>
      </c>
      <c r="H293" s="245">
        <v>58053853</v>
      </c>
      <c r="I293" s="245"/>
      <c r="J293" s="177"/>
      <c r="K293" s="517">
        <v>9673107</v>
      </c>
      <c r="L293" s="517">
        <v>9673107</v>
      </c>
      <c r="M293" s="518">
        <v>20796110</v>
      </c>
      <c r="N293" s="245"/>
      <c r="O293" s="178"/>
      <c r="P293" s="1092"/>
      <c r="Q293" s="1084"/>
      <c r="R293" s="1084"/>
      <c r="S293" s="1084"/>
      <c r="T293" s="1084"/>
      <c r="U293" s="1084"/>
      <c r="V293" s="1084"/>
      <c r="W293" s="1087"/>
      <c r="X293" s="1084"/>
      <c r="Y293" s="1084"/>
      <c r="Z293" s="1084"/>
      <c r="AA293" s="1090"/>
      <c r="AB293" s="249"/>
      <c r="AC293" s="249"/>
      <c r="AD293" s="249"/>
      <c r="AE293" s="249"/>
      <c r="AF293" s="249"/>
      <c r="AG293" s="249"/>
      <c r="AH293" s="249"/>
      <c r="AI293" s="249"/>
      <c r="AJ293" s="249"/>
    </row>
    <row r="294" spans="1:36" ht="24" x14ac:dyDescent="0.25">
      <c r="A294" s="1011"/>
      <c r="B294" s="1011"/>
      <c r="C294" s="1011"/>
      <c r="D294" s="246" t="s">
        <v>241</v>
      </c>
      <c r="E294" s="517">
        <v>0</v>
      </c>
      <c r="F294" s="517">
        <v>0</v>
      </c>
      <c r="G294" s="517">
        <v>0</v>
      </c>
      <c r="H294" s="245">
        <v>0</v>
      </c>
      <c r="I294" s="245"/>
      <c r="J294" s="177"/>
      <c r="K294" s="517">
        <v>0</v>
      </c>
      <c r="L294" s="517">
        <v>0</v>
      </c>
      <c r="M294" s="518">
        <v>0</v>
      </c>
      <c r="N294" s="245"/>
      <c r="O294" s="178"/>
      <c r="P294" s="1092"/>
      <c r="Q294" s="1084"/>
      <c r="R294" s="1084"/>
      <c r="S294" s="1084"/>
      <c r="T294" s="1084"/>
      <c r="U294" s="1084"/>
      <c r="V294" s="1084"/>
      <c r="W294" s="1087"/>
      <c r="X294" s="1084"/>
      <c r="Y294" s="1084"/>
      <c r="Z294" s="1084"/>
      <c r="AA294" s="1090"/>
      <c r="AB294" s="249"/>
      <c r="AC294" s="249"/>
      <c r="AD294" s="249"/>
      <c r="AE294" s="249"/>
      <c r="AF294" s="249"/>
      <c r="AG294" s="249"/>
      <c r="AH294" s="249"/>
      <c r="AI294" s="249"/>
      <c r="AJ294" s="249"/>
    </row>
    <row r="295" spans="1:36" ht="24" x14ac:dyDescent="0.25">
      <c r="A295" s="1011"/>
      <c r="B295" s="1011"/>
      <c r="C295" s="1012"/>
      <c r="D295" s="246" t="s">
        <v>242</v>
      </c>
      <c r="E295" s="517">
        <v>15358525</v>
      </c>
      <c r="F295" s="517">
        <v>15111788</v>
      </c>
      <c r="G295" s="517">
        <v>15111788</v>
      </c>
      <c r="H295" s="245">
        <v>15111788</v>
      </c>
      <c r="I295" s="245"/>
      <c r="J295" s="177"/>
      <c r="K295" s="517">
        <v>9985502</v>
      </c>
      <c r="L295" s="517">
        <v>9985502</v>
      </c>
      <c r="M295" s="518">
        <v>12688964</v>
      </c>
      <c r="N295" s="245"/>
      <c r="O295" s="178"/>
      <c r="P295" s="1092"/>
      <c r="Q295" s="1085"/>
      <c r="R295" s="1085"/>
      <c r="S295" s="1085"/>
      <c r="T295" s="1085"/>
      <c r="U295" s="1085"/>
      <c r="V295" s="1085"/>
      <c r="W295" s="1088"/>
      <c r="X295" s="1085"/>
      <c r="Y295" s="1085"/>
      <c r="Z295" s="1085"/>
      <c r="AA295" s="1091"/>
      <c r="AB295" s="249"/>
      <c r="AC295" s="249"/>
      <c r="AD295" s="249"/>
      <c r="AE295" s="249"/>
      <c r="AF295" s="249"/>
      <c r="AG295" s="249"/>
      <c r="AH295" s="249"/>
      <c r="AI295" s="249"/>
      <c r="AJ295" s="249"/>
    </row>
    <row r="296" spans="1:36" ht="24" x14ac:dyDescent="0.25">
      <c r="A296" s="1011"/>
      <c r="B296" s="1011"/>
      <c r="C296" s="1010" t="s">
        <v>280</v>
      </c>
      <c r="D296" s="246" t="s">
        <v>239</v>
      </c>
      <c r="E296" s="517">
        <v>3</v>
      </c>
      <c r="F296" s="517">
        <v>3</v>
      </c>
      <c r="G296" s="517">
        <v>3</v>
      </c>
      <c r="H296" s="245">
        <v>27</v>
      </c>
      <c r="I296" s="245"/>
      <c r="J296" s="177"/>
      <c r="K296" s="517">
        <v>18</v>
      </c>
      <c r="L296" s="517">
        <v>18</v>
      </c>
      <c r="M296" s="518">
        <v>22</v>
      </c>
      <c r="N296" s="245"/>
      <c r="O296" s="178"/>
      <c r="P296" s="1092" t="s">
        <v>280</v>
      </c>
      <c r="Q296" s="1083" t="s">
        <v>376</v>
      </c>
      <c r="R296" s="1083" t="s">
        <v>376</v>
      </c>
      <c r="S296" s="1083" t="s">
        <v>376</v>
      </c>
      <c r="T296" s="1083" t="s">
        <v>376</v>
      </c>
      <c r="U296" s="1083">
        <v>9562.1212400278164</v>
      </c>
      <c r="V296" s="1083">
        <v>9140.8876613362536</v>
      </c>
      <c r="W296" s="1086" t="s">
        <v>376</v>
      </c>
      <c r="X296" s="1083" t="s">
        <v>376</v>
      </c>
      <c r="Y296" s="1083" t="s">
        <v>378</v>
      </c>
      <c r="Z296" s="1083" t="s">
        <v>379</v>
      </c>
      <c r="AA296" s="1089">
        <v>18703.008901364101</v>
      </c>
      <c r="AB296" s="249"/>
      <c r="AC296" s="249"/>
      <c r="AD296" s="249"/>
      <c r="AE296" s="249"/>
      <c r="AF296" s="249"/>
      <c r="AG296" s="249"/>
      <c r="AH296" s="249"/>
      <c r="AI296" s="249"/>
      <c r="AJ296" s="249"/>
    </row>
    <row r="297" spans="1:36" ht="24" x14ac:dyDescent="0.25">
      <c r="A297" s="1011"/>
      <c r="B297" s="1011"/>
      <c r="C297" s="1011"/>
      <c r="D297" s="246" t="s">
        <v>240</v>
      </c>
      <c r="E297" s="517">
        <v>10066509</v>
      </c>
      <c r="F297" s="517">
        <v>10066509</v>
      </c>
      <c r="G297" s="517">
        <v>10066509</v>
      </c>
      <c r="H297" s="245">
        <v>9463114</v>
      </c>
      <c r="I297" s="245"/>
      <c r="J297" s="177"/>
      <c r="K297" s="517">
        <v>1138013</v>
      </c>
      <c r="L297" s="517">
        <v>1138013</v>
      </c>
      <c r="M297" s="518">
        <v>2346228</v>
      </c>
      <c r="N297" s="245"/>
      <c r="O297" s="178"/>
      <c r="P297" s="1092"/>
      <c r="Q297" s="1084"/>
      <c r="R297" s="1084"/>
      <c r="S297" s="1084"/>
      <c r="T297" s="1084"/>
      <c r="U297" s="1084"/>
      <c r="V297" s="1084"/>
      <c r="W297" s="1087"/>
      <c r="X297" s="1084"/>
      <c r="Y297" s="1084"/>
      <c r="Z297" s="1084"/>
      <c r="AA297" s="1090"/>
      <c r="AB297" s="249"/>
      <c r="AC297" s="249"/>
      <c r="AD297" s="249"/>
      <c r="AE297" s="249"/>
      <c r="AF297" s="249"/>
      <c r="AG297" s="249"/>
      <c r="AH297" s="249"/>
      <c r="AI297" s="249"/>
      <c r="AJ297" s="249"/>
    </row>
    <row r="298" spans="1:36" ht="24" x14ac:dyDescent="0.25">
      <c r="A298" s="1011"/>
      <c r="B298" s="1011"/>
      <c r="C298" s="1011"/>
      <c r="D298" s="246" t="s">
        <v>241</v>
      </c>
      <c r="E298" s="517">
        <v>0</v>
      </c>
      <c r="F298" s="517">
        <v>0</v>
      </c>
      <c r="G298" s="517">
        <v>0</v>
      </c>
      <c r="H298" s="245">
        <v>0</v>
      </c>
      <c r="I298" s="245"/>
      <c r="J298" s="177"/>
      <c r="K298" s="517">
        <v>0</v>
      </c>
      <c r="L298" s="517">
        <v>0</v>
      </c>
      <c r="M298" s="518">
        <v>0</v>
      </c>
      <c r="N298" s="245"/>
      <c r="O298" s="178"/>
      <c r="P298" s="1092"/>
      <c r="Q298" s="1084"/>
      <c r="R298" s="1084"/>
      <c r="S298" s="1084"/>
      <c r="T298" s="1084"/>
      <c r="U298" s="1084"/>
      <c r="V298" s="1084"/>
      <c r="W298" s="1087"/>
      <c r="X298" s="1084"/>
      <c r="Y298" s="1084"/>
      <c r="Z298" s="1084"/>
      <c r="AA298" s="1090"/>
      <c r="AB298" s="249"/>
      <c r="AC298" s="249"/>
      <c r="AD298" s="249"/>
      <c r="AE298" s="249"/>
      <c r="AF298" s="249"/>
      <c r="AG298" s="249"/>
      <c r="AH298" s="249"/>
      <c r="AI298" s="249"/>
      <c r="AJ298" s="249"/>
    </row>
    <row r="299" spans="1:36" ht="24" x14ac:dyDescent="0.25">
      <c r="A299" s="1011"/>
      <c r="B299" s="1011"/>
      <c r="C299" s="1012"/>
      <c r="D299" s="246" t="s">
        <v>242</v>
      </c>
      <c r="E299" s="517">
        <v>3001091</v>
      </c>
      <c r="F299" s="517">
        <v>2952878</v>
      </c>
      <c r="G299" s="517">
        <v>2952878</v>
      </c>
      <c r="H299" s="245">
        <v>2952878</v>
      </c>
      <c r="I299" s="245"/>
      <c r="J299" s="177"/>
      <c r="K299" s="517">
        <v>1951190</v>
      </c>
      <c r="L299" s="517">
        <v>1951190</v>
      </c>
      <c r="M299" s="518">
        <v>2479453</v>
      </c>
      <c r="N299" s="245"/>
      <c r="O299" s="178"/>
      <c r="P299" s="1092"/>
      <c r="Q299" s="1085"/>
      <c r="R299" s="1085"/>
      <c r="S299" s="1085"/>
      <c r="T299" s="1085"/>
      <c r="U299" s="1085"/>
      <c r="V299" s="1085"/>
      <c r="W299" s="1088"/>
      <c r="X299" s="1085"/>
      <c r="Y299" s="1085"/>
      <c r="Z299" s="1085"/>
      <c r="AA299" s="1091"/>
      <c r="AB299" s="249"/>
      <c r="AC299" s="249"/>
      <c r="AD299" s="249"/>
      <c r="AE299" s="249"/>
      <c r="AF299" s="249"/>
      <c r="AG299" s="249"/>
      <c r="AH299" s="249"/>
      <c r="AI299" s="249"/>
      <c r="AJ299" s="249"/>
    </row>
    <row r="300" spans="1:36" ht="24" x14ac:dyDescent="0.25">
      <c r="A300" s="1011"/>
      <c r="B300" s="1011"/>
      <c r="C300" s="1010" t="s">
        <v>281</v>
      </c>
      <c r="D300" s="246" t="s">
        <v>239</v>
      </c>
      <c r="E300" s="517">
        <v>10</v>
      </c>
      <c r="F300" s="517">
        <v>10</v>
      </c>
      <c r="G300" s="517">
        <v>10</v>
      </c>
      <c r="H300" s="245">
        <v>89</v>
      </c>
      <c r="I300" s="245"/>
      <c r="J300" s="177"/>
      <c r="K300" s="517">
        <v>92</v>
      </c>
      <c r="L300" s="517">
        <v>92</v>
      </c>
      <c r="M300" s="518">
        <v>127</v>
      </c>
      <c r="N300" s="245"/>
      <c r="O300" s="178"/>
      <c r="P300" s="1092" t="s">
        <v>281</v>
      </c>
      <c r="Q300" s="1083" t="s">
        <v>376</v>
      </c>
      <c r="R300" s="1083" t="s">
        <v>376</v>
      </c>
      <c r="S300" s="1083" t="s">
        <v>376</v>
      </c>
      <c r="T300" s="1083" t="s">
        <v>376</v>
      </c>
      <c r="U300" s="1083">
        <v>179866.46640330477</v>
      </c>
      <c r="V300" s="1083">
        <v>192751.10302726488</v>
      </c>
      <c r="W300" s="1086" t="s">
        <v>376</v>
      </c>
      <c r="X300" s="1083" t="s">
        <v>376</v>
      </c>
      <c r="Y300" s="1083" t="s">
        <v>378</v>
      </c>
      <c r="Z300" s="1083" t="s">
        <v>379</v>
      </c>
      <c r="AA300" s="1089">
        <v>372617.56943057</v>
      </c>
      <c r="AB300" s="249"/>
      <c r="AC300" s="249"/>
      <c r="AD300" s="249"/>
      <c r="AE300" s="249"/>
      <c r="AF300" s="249"/>
      <c r="AG300" s="249"/>
      <c r="AH300" s="249"/>
      <c r="AI300" s="249"/>
      <c r="AJ300" s="249"/>
    </row>
    <row r="301" spans="1:36" ht="24" x14ac:dyDescent="0.25">
      <c r="A301" s="1011"/>
      <c r="B301" s="1011"/>
      <c r="C301" s="1011"/>
      <c r="D301" s="246" t="s">
        <v>240</v>
      </c>
      <c r="E301" s="517">
        <v>33412243</v>
      </c>
      <c r="F301" s="517">
        <v>33412243</v>
      </c>
      <c r="G301" s="517">
        <v>33412243</v>
      </c>
      <c r="H301" s="245">
        <v>31409483</v>
      </c>
      <c r="I301" s="245"/>
      <c r="J301" s="177"/>
      <c r="K301" s="517">
        <v>5816509</v>
      </c>
      <c r="L301" s="517">
        <v>5816509</v>
      </c>
      <c r="M301" s="518">
        <v>13544133</v>
      </c>
      <c r="N301" s="245"/>
      <c r="O301" s="178"/>
      <c r="P301" s="1092"/>
      <c r="Q301" s="1084"/>
      <c r="R301" s="1084"/>
      <c r="S301" s="1084"/>
      <c r="T301" s="1084"/>
      <c r="U301" s="1084"/>
      <c r="V301" s="1084"/>
      <c r="W301" s="1087"/>
      <c r="X301" s="1084"/>
      <c r="Y301" s="1084"/>
      <c r="Z301" s="1084"/>
      <c r="AA301" s="1090"/>
      <c r="AB301" s="249"/>
      <c r="AC301" s="249"/>
      <c r="AD301" s="249"/>
      <c r="AE301" s="249"/>
      <c r="AF301" s="249"/>
      <c r="AG301" s="249"/>
      <c r="AH301" s="249"/>
      <c r="AI301" s="249"/>
      <c r="AJ301" s="249"/>
    </row>
    <row r="302" spans="1:36" ht="24" x14ac:dyDescent="0.25">
      <c r="A302" s="1011"/>
      <c r="B302" s="1011"/>
      <c r="C302" s="1011"/>
      <c r="D302" s="246" t="s">
        <v>241</v>
      </c>
      <c r="E302" s="517">
        <v>0</v>
      </c>
      <c r="F302" s="517">
        <v>0</v>
      </c>
      <c r="G302" s="517">
        <v>0</v>
      </c>
      <c r="H302" s="245">
        <v>0</v>
      </c>
      <c r="I302" s="245"/>
      <c r="J302" s="177"/>
      <c r="K302" s="517">
        <v>0</v>
      </c>
      <c r="L302" s="517">
        <v>0</v>
      </c>
      <c r="M302" s="518">
        <v>0</v>
      </c>
      <c r="N302" s="245"/>
      <c r="O302" s="178"/>
      <c r="P302" s="1092"/>
      <c r="Q302" s="1084"/>
      <c r="R302" s="1084"/>
      <c r="S302" s="1084"/>
      <c r="T302" s="1084"/>
      <c r="U302" s="1084"/>
      <c r="V302" s="1084"/>
      <c r="W302" s="1087"/>
      <c r="X302" s="1084"/>
      <c r="Y302" s="1084"/>
      <c r="Z302" s="1084"/>
      <c r="AA302" s="1090"/>
      <c r="AB302" s="249"/>
      <c r="AC302" s="249"/>
      <c r="AD302" s="249"/>
      <c r="AE302" s="249"/>
      <c r="AF302" s="249"/>
      <c r="AG302" s="249"/>
      <c r="AH302" s="249"/>
      <c r="AI302" s="249"/>
      <c r="AJ302" s="249"/>
    </row>
    <row r="303" spans="1:36" ht="24" x14ac:dyDescent="0.25">
      <c r="A303" s="1011"/>
      <c r="B303" s="1011"/>
      <c r="C303" s="1012"/>
      <c r="D303" s="246" t="s">
        <v>242</v>
      </c>
      <c r="E303" s="517">
        <v>7414460</v>
      </c>
      <c r="F303" s="517">
        <v>7295346</v>
      </c>
      <c r="G303" s="517">
        <v>7295346</v>
      </c>
      <c r="H303" s="245">
        <v>7295346</v>
      </c>
      <c r="I303" s="245"/>
      <c r="J303" s="177"/>
      <c r="K303" s="517">
        <v>4820587</v>
      </c>
      <c r="L303" s="517">
        <v>4820587</v>
      </c>
      <c r="M303" s="518">
        <v>6125707</v>
      </c>
      <c r="N303" s="245"/>
      <c r="O303" s="178"/>
      <c r="P303" s="1092"/>
      <c r="Q303" s="1085"/>
      <c r="R303" s="1085"/>
      <c r="S303" s="1085"/>
      <c r="T303" s="1085"/>
      <c r="U303" s="1085"/>
      <c r="V303" s="1085"/>
      <c r="W303" s="1088"/>
      <c r="X303" s="1085"/>
      <c r="Y303" s="1085"/>
      <c r="Z303" s="1085"/>
      <c r="AA303" s="1091"/>
      <c r="AB303" s="249"/>
      <c r="AC303" s="249"/>
      <c r="AD303" s="249"/>
      <c r="AE303" s="249"/>
      <c r="AF303" s="249"/>
      <c r="AG303" s="249"/>
      <c r="AH303" s="249"/>
      <c r="AI303" s="249"/>
      <c r="AJ303" s="249"/>
    </row>
    <row r="304" spans="1:36" ht="24" x14ac:dyDescent="0.25">
      <c r="A304" s="1011"/>
      <c r="B304" s="1011"/>
      <c r="C304" s="1010" t="s">
        <v>282</v>
      </c>
      <c r="D304" s="246" t="s">
        <v>239</v>
      </c>
      <c r="E304" s="517">
        <v>10</v>
      </c>
      <c r="F304" s="517">
        <v>10</v>
      </c>
      <c r="G304" s="517">
        <v>10</v>
      </c>
      <c r="H304" s="245">
        <v>82</v>
      </c>
      <c r="I304" s="245"/>
      <c r="J304" s="177"/>
      <c r="K304" s="517">
        <v>55</v>
      </c>
      <c r="L304" s="517">
        <v>55</v>
      </c>
      <c r="M304" s="518">
        <v>76</v>
      </c>
      <c r="N304" s="245"/>
      <c r="O304" s="178"/>
      <c r="P304" s="1092" t="s">
        <v>282</v>
      </c>
      <c r="Q304" s="1083" t="s">
        <v>376</v>
      </c>
      <c r="R304" s="1083" t="s">
        <v>376</v>
      </c>
      <c r="S304" s="1083" t="s">
        <v>376</v>
      </c>
      <c r="T304" s="1083" t="s">
        <v>376</v>
      </c>
      <c r="U304" s="1083">
        <v>303281.84758636047</v>
      </c>
      <c r="V304" s="1083">
        <v>318086.06514419726</v>
      </c>
      <c r="W304" s="1086" t="s">
        <v>376</v>
      </c>
      <c r="X304" s="1083" t="s">
        <v>376</v>
      </c>
      <c r="Y304" s="1083" t="s">
        <v>378</v>
      </c>
      <c r="Z304" s="1083" t="s">
        <v>379</v>
      </c>
      <c r="AA304" s="1089">
        <v>621367.91273055796</v>
      </c>
      <c r="AB304" s="249"/>
      <c r="AC304" s="249"/>
      <c r="AD304" s="249"/>
      <c r="AE304" s="249"/>
      <c r="AF304" s="249"/>
      <c r="AG304" s="249"/>
      <c r="AH304" s="249"/>
      <c r="AI304" s="249"/>
      <c r="AJ304" s="249"/>
    </row>
    <row r="305" spans="1:36" ht="24" x14ac:dyDescent="0.25">
      <c r="A305" s="1011"/>
      <c r="B305" s="1011"/>
      <c r="C305" s="1011"/>
      <c r="D305" s="246" t="s">
        <v>240</v>
      </c>
      <c r="E305" s="517">
        <v>30984858</v>
      </c>
      <c r="F305" s="517">
        <v>30984858</v>
      </c>
      <c r="G305" s="517">
        <v>30984858</v>
      </c>
      <c r="H305" s="245">
        <v>29127598</v>
      </c>
      <c r="I305" s="245"/>
      <c r="J305" s="177"/>
      <c r="K305" s="517">
        <v>3477261</v>
      </c>
      <c r="L305" s="517">
        <v>3477261</v>
      </c>
      <c r="M305" s="518">
        <v>8105151</v>
      </c>
      <c r="N305" s="245"/>
      <c r="O305" s="178"/>
      <c r="P305" s="1092"/>
      <c r="Q305" s="1084"/>
      <c r="R305" s="1084"/>
      <c r="S305" s="1084"/>
      <c r="T305" s="1084"/>
      <c r="U305" s="1084"/>
      <c r="V305" s="1084"/>
      <c r="W305" s="1087"/>
      <c r="X305" s="1084"/>
      <c r="Y305" s="1084"/>
      <c r="Z305" s="1084"/>
      <c r="AA305" s="1090"/>
      <c r="AB305" s="249"/>
      <c r="AC305" s="249"/>
      <c r="AD305" s="249"/>
      <c r="AE305" s="249"/>
      <c r="AF305" s="249"/>
      <c r="AG305" s="249"/>
      <c r="AH305" s="249"/>
      <c r="AI305" s="249"/>
      <c r="AJ305" s="249"/>
    </row>
    <row r="306" spans="1:36" ht="24" x14ac:dyDescent="0.25">
      <c r="A306" s="1011"/>
      <c r="B306" s="1011"/>
      <c r="C306" s="1011"/>
      <c r="D306" s="246" t="s">
        <v>241</v>
      </c>
      <c r="E306" s="517">
        <v>0</v>
      </c>
      <c r="F306" s="517">
        <v>0</v>
      </c>
      <c r="G306" s="517">
        <v>0</v>
      </c>
      <c r="H306" s="245">
        <v>0</v>
      </c>
      <c r="I306" s="245"/>
      <c r="J306" s="177"/>
      <c r="K306" s="517">
        <v>0</v>
      </c>
      <c r="L306" s="517">
        <v>0</v>
      </c>
      <c r="M306" s="518">
        <v>0</v>
      </c>
      <c r="N306" s="245"/>
      <c r="O306" s="178"/>
      <c r="P306" s="1092"/>
      <c r="Q306" s="1084"/>
      <c r="R306" s="1084"/>
      <c r="S306" s="1084"/>
      <c r="T306" s="1084"/>
      <c r="U306" s="1084"/>
      <c r="V306" s="1084"/>
      <c r="W306" s="1087"/>
      <c r="X306" s="1084"/>
      <c r="Y306" s="1084"/>
      <c r="Z306" s="1084"/>
      <c r="AA306" s="1090"/>
      <c r="AB306" s="249"/>
      <c r="AC306" s="249"/>
      <c r="AD306" s="249"/>
      <c r="AE306" s="249"/>
      <c r="AF306" s="249"/>
      <c r="AG306" s="249"/>
      <c r="AH306" s="249"/>
      <c r="AI306" s="249"/>
      <c r="AJ306" s="249"/>
    </row>
    <row r="307" spans="1:36" ht="24" x14ac:dyDescent="0.25">
      <c r="A307" s="1011"/>
      <c r="B307" s="1011"/>
      <c r="C307" s="1012"/>
      <c r="D307" s="246" t="s">
        <v>242</v>
      </c>
      <c r="E307" s="517">
        <v>8932659</v>
      </c>
      <c r="F307" s="517">
        <v>8789155</v>
      </c>
      <c r="G307" s="517">
        <v>8789155</v>
      </c>
      <c r="H307" s="245">
        <v>8789155</v>
      </c>
      <c r="I307" s="245"/>
      <c r="J307" s="177"/>
      <c r="K307" s="517">
        <v>5807660</v>
      </c>
      <c r="L307" s="517">
        <v>5807660</v>
      </c>
      <c r="M307" s="518">
        <v>7380018</v>
      </c>
      <c r="N307" s="245"/>
      <c r="O307" s="178"/>
      <c r="P307" s="1092"/>
      <c r="Q307" s="1085"/>
      <c r="R307" s="1085"/>
      <c r="S307" s="1085"/>
      <c r="T307" s="1085"/>
      <c r="U307" s="1085"/>
      <c r="V307" s="1085"/>
      <c r="W307" s="1088"/>
      <c r="X307" s="1085"/>
      <c r="Y307" s="1085"/>
      <c r="Z307" s="1085"/>
      <c r="AA307" s="1091"/>
      <c r="AB307" s="249"/>
      <c r="AC307" s="249"/>
      <c r="AD307" s="249"/>
      <c r="AE307" s="249"/>
      <c r="AF307" s="249"/>
      <c r="AG307" s="249"/>
      <c r="AH307" s="249"/>
      <c r="AI307" s="249"/>
      <c r="AJ307" s="249"/>
    </row>
    <row r="308" spans="1:36" ht="24" x14ac:dyDescent="0.25">
      <c r="A308" s="1011"/>
      <c r="B308" s="1011"/>
      <c r="C308" s="1111" t="s">
        <v>284</v>
      </c>
      <c r="D308" s="246" t="s">
        <v>239</v>
      </c>
      <c r="E308" s="517">
        <v>97</v>
      </c>
      <c r="F308" s="517">
        <v>97</v>
      </c>
      <c r="G308" s="517">
        <v>97</v>
      </c>
      <c r="H308" s="245">
        <v>825</v>
      </c>
      <c r="I308" s="245"/>
      <c r="J308" s="177"/>
      <c r="K308" s="517">
        <v>0</v>
      </c>
      <c r="L308" s="517">
        <v>0</v>
      </c>
      <c r="M308" s="518">
        <v>55</v>
      </c>
      <c r="N308" s="245"/>
      <c r="O308" s="178"/>
      <c r="P308" s="1112" t="s">
        <v>462</v>
      </c>
      <c r="Q308" s="1083" t="s">
        <v>376</v>
      </c>
      <c r="R308" s="1083" t="s">
        <v>376</v>
      </c>
      <c r="S308" s="1083" t="s">
        <v>376</v>
      </c>
      <c r="T308" s="1083" t="s">
        <v>376</v>
      </c>
      <c r="U308" s="1083" t="s">
        <v>376</v>
      </c>
      <c r="V308" s="1083" t="s">
        <v>376</v>
      </c>
      <c r="W308" s="1086" t="s">
        <v>376</v>
      </c>
      <c r="X308" s="1083" t="s">
        <v>376</v>
      </c>
      <c r="Y308" s="1083" t="s">
        <v>378</v>
      </c>
      <c r="Z308" s="1083" t="s">
        <v>379</v>
      </c>
      <c r="AA308" s="1110"/>
      <c r="AB308" s="249"/>
      <c r="AC308" s="249"/>
      <c r="AD308" s="249"/>
      <c r="AE308" s="249"/>
      <c r="AF308" s="249"/>
      <c r="AG308" s="249"/>
      <c r="AH308" s="249"/>
      <c r="AI308" s="249"/>
      <c r="AJ308" s="249"/>
    </row>
    <row r="309" spans="1:36" ht="24" x14ac:dyDescent="0.25">
      <c r="A309" s="1011"/>
      <c r="B309" s="1011"/>
      <c r="C309" s="1011"/>
      <c r="D309" s="246" t="s">
        <v>240</v>
      </c>
      <c r="E309" s="517">
        <v>310348333</v>
      </c>
      <c r="F309" s="517">
        <v>310348333</v>
      </c>
      <c r="G309" s="517">
        <v>310348333</v>
      </c>
      <c r="H309" s="245">
        <v>291745779</v>
      </c>
      <c r="I309" s="245"/>
      <c r="J309" s="177"/>
      <c r="K309" s="517">
        <v>0</v>
      </c>
      <c r="L309" s="517">
        <v>0</v>
      </c>
      <c r="M309" s="518">
        <v>5865570</v>
      </c>
      <c r="N309" s="245"/>
      <c r="O309" s="178"/>
      <c r="P309" s="1112"/>
      <c r="Q309" s="1084"/>
      <c r="R309" s="1084"/>
      <c r="S309" s="1084"/>
      <c r="T309" s="1084"/>
      <c r="U309" s="1084"/>
      <c r="V309" s="1084"/>
      <c r="W309" s="1087"/>
      <c r="X309" s="1084"/>
      <c r="Y309" s="1084"/>
      <c r="Z309" s="1084"/>
      <c r="AA309" s="1110"/>
      <c r="AB309" s="249"/>
      <c r="AC309" s="249"/>
      <c r="AD309" s="249"/>
      <c r="AE309" s="249"/>
      <c r="AF309" s="249"/>
      <c r="AG309" s="249"/>
      <c r="AH309" s="249"/>
      <c r="AI309" s="249"/>
      <c r="AJ309" s="249"/>
    </row>
    <row r="310" spans="1:36" ht="24" x14ac:dyDescent="0.25">
      <c r="A310" s="1011"/>
      <c r="B310" s="1011"/>
      <c r="C310" s="1011"/>
      <c r="D310" s="246" t="s">
        <v>241</v>
      </c>
      <c r="E310" s="517">
        <v>0</v>
      </c>
      <c r="F310" s="517">
        <v>0</v>
      </c>
      <c r="G310" s="517">
        <v>0</v>
      </c>
      <c r="H310" s="245">
        <v>0</v>
      </c>
      <c r="I310" s="245"/>
      <c r="J310" s="177"/>
      <c r="K310" s="517">
        <v>0</v>
      </c>
      <c r="L310" s="517">
        <v>0</v>
      </c>
      <c r="M310" s="518">
        <v>0</v>
      </c>
      <c r="N310" s="245"/>
      <c r="O310" s="178"/>
      <c r="P310" s="1112"/>
      <c r="Q310" s="1084"/>
      <c r="R310" s="1084"/>
      <c r="S310" s="1084"/>
      <c r="T310" s="1084"/>
      <c r="U310" s="1084"/>
      <c r="V310" s="1084"/>
      <c r="W310" s="1087"/>
      <c r="X310" s="1084"/>
      <c r="Y310" s="1084"/>
      <c r="Z310" s="1084"/>
      <c r="AA310" s="1110"/>
      <c r="AB310" s="249"/>
      <c r="AC310" s="249"/>
      <c r="AD310" s="249"/>
      <c r="AE310" s="249"/>
      <c r="AF310" s="249"/>
      <c r="AG310" s="249"/>
      <c r="AH310" s="249"/>
      <c r="AI310" s="249"/>
      <c r="AJ310" s="249"/>
    </row>
    <row r="311" spans="1:36" ht="24" x14ac:dyDescent="0.25">
      <c r="A311" s="1011"/>
      <c r="B311" s="1011"/>
      <c r="C311" s="1012"/>
      <c r="D311" s="246" t="s">
        <v>242</v>
      </c>
      <c r="E311" s="517">
        <v>105567790</v>
      </c>
      <c r="F311" s="517">
        <v>103871833</v>
      </c>
      <c r="G311" s="517">
        <v>103871833</v>
      </c>
      <c r="H311" s="245">
        <v>103871833</v>
      </c>
      <c r="I311" s="245"/>
      <c r="J311" s="177"/>
      <c r="K311" s="517">
        <v>68635978</v>
      </c>
      <c r="L311" s="517">
        <v>68635978</v>
      </c>
      <c r="M311" s="518">
        <v>87218395</v>
      </c>
      <c r="N311" s="245"/>
      <c r="O311" s="178"/>
      <c r="P311" s="1112"/>
      <c r="Q311" s="1085"/>
      <c r="R311" s="1085"/>
      <c r="S311" s="1085"/>
      <c r="T311" s="1085"/>
      <c r="U311" s="1085"/>
      <c r="V311" s="1085"/>
      <c r="W311" s="1088"/>
      <c r="X311" s="1085"/>
      <c r="Y311" s="1085"/>
      <c r="Z311" s="1085"/>
      <c r="AA311" s="1110"/>
      <c r="AB311" s="249"/>
      <c r="AC311" s="249"/>
      <c r="AD311" s="249"/>
      <c r="AE311" s="249"/>
      <c r="AF311" s="249"/>
      <c r="AG311" s="249"/>
      <c r="AH311" s="249"/>
      <c r="AI311" s="249"/>
      <c r="AJ311" s="249"/>
    </row>
    <row r="312" spans="1:36" ht="24" x14ac:dyDescent="0.25">
      <c r="A312" s="1011"/>
      <c r="B312" s="1011"/>
      <c r="C312" s="1013" t="s">
        <v>285</v>
      </c>
      <c r="D312" s="238" t="s">
        <v>239</v>
      </c>
      <c r="E312" s="521">
        <v>620</v>
      </c>
      <c r="F312" s="521">
        <v>620</v>
      </c>
      <c r="G312" s="521">
        <v>620</v>
      </c>
      <c r="H312" s="521">
        <v>5258</v>
      </c>
      <c r="I312" s="237"/>
      <c r="J312" s="523"/>
      <c r="K312" s="521">
        <v>3989</v>
      </c>
      <c r="L312" s="521">
        <v>3989</v>
      </c>
      <c r="M312" s="522">
        <v>5258</v>
      </c>
      <c r="N312" s="237"/>
      <c r="O312" s="523"/>
      <c r="P312" s="1102" t="s">
        <v>385</v>
      </c>
      <c r="Q312" s="1096" t="s">
        <v>376</v>
      </c>
      <c r="R312" s="1096" t="s">
        <v>376</v>
      </c>
      <c r="S312" s="1096" t="s">
        <v>376</v>
      </c>
      <c r="T312" s="1096" t="s">
        <v>376</v>
      </c>
      <c r="U312" s="1096">
        <v>3423469.7909082184</v>
      </c>
      <c r="V312" s="1096">
        <v>3735549.0169594563</v>
      </c>
      <c r="W312" s="1099" t="s">
        <v>376</v>
      </c>
      <c r="X312" s="1096" t="s">
        <v>376</v>
      </c>
      <c r="Y312" s="1096" t="s">
        <v>378</v>
      </c>
      <c r="Z312" s="1096" t="s">
        <v>379</v>
      </c>
      <c r="AA312" s="1093">
        <v>7159018.8078676742</v>
      </c>
      <c r="AB312" s="249" t="s">
        <v>683</v>
      </c>
      <c r="AC312" s="249"/>
      <c r="AD312" s="249"/>
      <c r="AE312" s="249"/>
      <c r="AF312" s="249"/>
      <c r="AG312" s="249"/>
      <c r="AH312" s="249"/>
      <c r="AI312" s="249"/>
      <c r="AJ312" s="249"/>
    </row>
    <row r="313" spans="1:36" ht="24" x14ac:dyDescent="0.25">
      <c r="A313" s="1011"/>
      <c r="B313" s="1011"/>
      <c r="C313" s="1031"/>
      <c r="D313" s="238" t="s">
        <v>240</v>
      </c>
      <c r="E313" s="521">
        <v>1977248000</v>
      </c>
      <c r="F313" s="521">
        <v>1977248000</v>
      </c>
      <c r="G313" s="521">
        <v>1977248000</v>
      </c>
      <c r="H313" s="521">
        <f>H309+H305+H301+H297+H293+H289+H285+H281+H277+H273+H269+H265+H261+H257+H253+H249+H245+H241+H237+H233</f>
        <v>1858730000</v>
      </c>
      <c r="I313" s="237"/>
      <c r="J313" s="523"/>
      <c r="K313" s="521">
        <v>252196241</v>
      </c>
      <c r="L313" s="521">
        <v>252196241</v>
      </c>
      <c r="M313" s="521">
        <f>M309+M305+M301+M297+M293+M289+M285+M281+M277+M273+M269+M265+M261+M257+M253+M249+M245+M241+M237+M233</f>
        <v>560748448</v>
      </c>
      <c r="N313" s="236"/>
      <c r="O313" s="523"/>
      <c r="P313" s="1102"/>
      <c r="Q313" s="1097"/>
      <c r="R313" s="1097"/>
      <c r="S313" s="1097"/>
      <c r="T313" s="1097"/>
      <c r="U313" s="1097"/>
      <c r="V313" s="1097"/>
      <c r="W313" s="1100"/>
      <c r="X313" s="1097"/>
      <c r="Y313" s="1097"/>
      <c r="Z313" s="1097"/>
      <c r="AA313" s="1094"/>
      <c r="AB313" s="249">
        <v>1858730000</v>
      </c>
      <c r="AC313" s="249">
        <v>560748448</v>
      </c>
      <c r="AD313" s="249"/>
      <c r="AE313" s="249"/>
      <c r="AF313" s="249"/>
      <c r="AG313" s="249"/>
      <c r="AH313" s="249"/>
      <c r="AI313" s="249"/>
      <c r="AJ313" s="249"/>
    </row>
    <row r="314" spans="1:36" ht="24" x14ac:dyDescent="0.25">
      <c r="A314" s="1011"/>
      <c r="B314" s="1011"/>
      <c r="C314" s="1031"/>
      <c r="D314" s="238" t="s">
        <v>241</v>
      </c>
      <c r="E314" s="521">
        <v>0</v>
      </c>
      <c r="F314" s="521">
        <v>0</v>
      </c>
      <c r="G314" s="521">
        <v>0</v>
      </c>
      <c r="H314" s="521">
        <v>0</v>
      </c>
      <c r="I314" s="237"/>
      <c r="J314" s="523"/>
      <c r="K314" s="521">
        <v>0</v>
      </c>
      <c r="L314" s="521">
        <v>0</v>
      </c>
      <c r="M314" s="522">
        <v>0</v>
      </c>
      <c r="N314" s="237"/>
      <c r="O314" s="523"/>
      <c r="P314" s="1102"/>
      <c r="Q314" s="1097"/>
      <c r="R314" s="1097"/>
      <c r="S314" s="1097"/>
      <c r="T314" s="1097"/>
      <c r="U314" s="1097"/>
      <c r="V314" s="1097"/>
      <c r="W314" s="1100"/>
      <c r="X314" s="1097"/>
      <c r="Y314" s="1097"/>
      <c r="Z314" s="1097"/>
      <c r="AA314" s="1094"/>
      <c r="AB314" s="249"/>
      <c r="AC314" s="249"/>
      <c r="AD314" s="249"/>
      <c r="AE314" s="249"/>
      <c r="AF314" s="249"/>
      <c r="AG314" s="249"/>
      <c r="AH314" s="249"/>
      <c r="AI314" s="249"/>
      <c r="AJ314" s="249"/>
    </row>
    <row r="315" spans="1:36" ht="24" x14ac:dyDescent="0.25">
      <c r="A315" s="1012"/>
      <c r="B315" s="1012"/>
      <c r="C315" s="1032"/>
      <c r="D315" s="238" t="s">
        <v>242</v>
      </c>
      <c r="E315" s="521">
        <v>520071422</v>
      </c>
      <c r="F315" s="521">
        <v>511716422</v>
      </c>
      <c r="G315" s="521">
        <v>511716422</v>
      </c>
      <c r="H315" s="521">
        <v>511716422</v>
      </c>
      <c r="I315" s="237"/>
      <c r="J315" s="523"/>
      <c r="K315" s="521">
        <v>338129751</v>
      </c>
      <c r="L315" s="521">
        <v>338129751</v>
      </c>
      <c r="M315" s="521">
        <v>429674570</v>
      </c>
      <c r="N315" s="237"/>
      <c r="O315" s="523"/>
      <c r="P315" s="1102"/>
      <c r="Q315" s="1098"/>
      <c r="R315" s="1098"/>
      <c r="S315" s="1098"/>
      <c r="T315" s="1098"/>
      <c r="U315" s="1098"/>
      <c r="V315" s="1098"/>
      <c r="W315" s="1101"/>
      <c r="X315" s="1098"/>
      <c r="Y315" s="1098"/>
      <c r="Z315" s="1098"/>
      <c r="AA315" s="1095"/>
      <c r="AB315" s="249"/>
      <c r="AC315" s="249"/>
      <c r="AD315" s="249"/>
      <c r="AE315" s="249"/>
      <c r="AF315" s="249"/>
      <c r="AG315" s="249"/>
      <c r="AH315" s="249"/>
      <c r="AI315" s="249"/>
      <c r="AJ315" s="249"/>
    </row>
    <row r="316" spans="1:36" ht="24" x14ac:dyDescent="0.25">
      <c r="A316" s="1010">
        <v>13</v>
      </c>
      <c r="B316" s="1010" t="s">
        <v>200</v>
      </c>
      <c r="C316" s="1109" t="s">
        <v>286</v>
      </c>
      <c r="D316" s="246" t="s">
        <v>239</v>
      </c>
      <c r="E316" s="524">
        <v>0.125</v>
      </c>
      <c r="F316" s="524">
        <v>0.125</v>
      </c>
      <c r="G316" s="525">
        <v>0.125</v>
      </c>
      <c r="H316" s="524">
        <v>0.125</v>
      </c>
      <c r="I316" s="230"/>
      <c r="J316" s="176"/>
      <c r="K316" s="524">
        <v>6.8324999999999997E-2</v>
      </c>
      <c r="L316" s="525">
        <v>6.8324999999999997E-2</v>
      </c>
      <c r="M316" s="526">
        <v>0.105</v>
      </c>
      <c r="N316" s="509"/>
      <c r="O316" s="175"/>
      <c r="P316" s="1113"/>
      <c r="Q316" s="1113"/>
      <c r="R316" s="1113"/>
      <c r="S316" s="1113"/>
      <c r="T316" s="1113"/>
      <c r="U316" s="1113"/>
      <c r="V316" s="1113"/>
      <c r="W316" s="1113"/>
      <c r="X316" s="1113"/>
      <c r="Y316" s="1113"/>
      <c r="Z316" s="1114"/>
      <c r="AA316" s="1113"/>
      <c r="AB316" s="249"/>
      <c r="AC316" s="249"/>
      <c r="AD316" s="249"/>
      <c r="AE316" s="249"/>
      <c r="AF316" s="249"/>
      <c r="AG316" s="249"/>
      <c r="AH316" s="249"/>
      <c r="AI316" s="249"/>
      <c r="AJ316" s="249"/>
    </row>
    <row r="317" spans="1:36" ht="24" x14ac:dyDescent="0.25">
      <c r="A317" s="1043"/>
      <c r="B317" s="1043"/>
      <c r="C317" s="1011"/>
      <c r="D317" s="246" t="s">
        <v>240</v>
      </c>
      <c r="E317" s="172">
        <v>872320000</v>
      </c>
      <c r="F317" s="172">
        <v>872320000</v>
      </c>
      <c r="G317" s="527">
        <v>872320000</v>
      </c>
      <c r="H317" s="528">
        <v>771526000</v>
      </c>
      <c r="I317" s="224"/>
      <c r="J317" s="174"/>
      <c r="K317" s="172">
        <v>205760000</v>
      </c>
      <c r="L317" s="527">
        <v>205760000</v>
      </c>
      <c r="M317" s="529">
        <v>251330000</v>
      </c>
      <c r="N317" s="173"/>
      <c r="O317" s="276"/>
      <c r="P317" s="1011"/>
      <c r="Q317" s="1011"/>
      <c r="R317" s="1011"/>
      <c r="S317" s="1011"/>
      <c r="T317" s="1011"/>
      <c r="U317" s="1011"/>
      <c r="V317" s="1011"/>
      <c r="W317" s="1011"/>
      <c r="X317" s="1011"/>
      <c r="Y317" s="1011"/>
      <c r="Z317" s="1011"/>
      <c r="AA317" s="1011"/>
      <c r="AB317" s="249"/>
      <c r="AC317" s="249"/>
      <c r="AD317" s="249"/>
      <c r="AE317" s="249"/>
      <c r="AF317" s="249"/>
      <c r="AG317" s="249"/>
      <c r="AH317" s="249"/>
      <c r="AI317" s="249"/>
      <c r="AJ317" s="249"/>
    </row>
    <row r="318" spans="1:36" ht="21.75" customHeight="1" x14ac:dyDescent="0.25">
      <c r="A318" s="1043"/>
      <c r="B318" s="1043"/>
      <c r="C318" s="1011"/>
      <c r="D318" s="246" t="s">
        <v>241</v>
      </c>
      <c r="E318" s="208">
        <v>0</v>
      </c>
      <c r="F318" s="208">
        <v>0</v>
      </c>
      <c r="G318" s="208">
        <v>0</v>
      </c>
      <c r="H318" s="528">
        <v>0</v>
      </c>
      <c r="I318" s="230"/>
      <c r="J318" s="176"/>
      <c r="K318" s="208">
        <v>0</v>
      </c>
      <c r="L318" s="208">
        <v>0</v>
      </c>
      <c r="M318" s="208">
        <v>0</v>
      </c>
      <c r="N318" s="230"/>
      <c r="O318" s="175"/>
      <c r="P318" s="1011"/>
      <c r="Q318" s="1011"/>
      <c r="R318" s="1011"/>
      <c r="S318" s="1011"/>
      <c r="T318" s="1011"/>
      <c r="U318" s="1011"/>
      <c r="V318" s="1011"/>
      <c r="W318" s="1011"/>
      <c r="X318" s="1011"/>
      <c r="Y318" s="1011"/>
      <c r="Z318" s="1011"/>
      <c r="AA318" s="1011"/>
      <c r="AB318" s="249"/>
      <c r="AC318" s="249"/>
      <c r="AD318" s="249"/>
      <c r="AE318" s="249"/>
      <c r="AF318" s="249"/>
      <c r="AG318" s="249"/>
      <c r="AH318" s="249"/>
      <c r="AI318" s="249"/>
      <c r="AJ318" s="249"/>
    </row>
    <row r="319" spans="1:36" ht="24" x14ac:dyDescent="0.25">
      <c r="A319" s="1043"/>
      <c r="B319" s="1043"/>
      <c r="C319" s="1012"/>
      <c r="D319" s="246" t="s">
        <v>242</v>
      </c>
      <c r="E319" s="172">
        <v>314838352</v>
      </c>
      <c r="F319" s="172">
        <v>314838352</v>
      </c>
      <c r="G319" s="527">
        <v>314838352</v>
      </c>
      <c r="H319" s="528">
        <v>309194352</v>
      </c>
      <c r="I319" s="224"/>
      <c r="J319" s="174"/>
      <c r="K319" s="172">
        <v>168257913</v>
      </c>
      <c r="L319" s="527">
        <v>168257913</v>
      </c>
      <c r="M319" s="530">
        <v>235183101</v>
      </c>
      <c r="N319" s="173"/>
      <c r="O319" s="276"/>
      <c r="P319" s="1012"/>
      <c r="Q319" s="1012"/>
      <c r="R319" s="1012"/>
      <c r="S319" s="1012"/>
      <c r="T319" s="1012"/>
      <c r="U319" s="1012"/>
      <c r="V319" s="1012"/>
      <c r="W319" s="1012"/>
      <c r="X319" s="1012"/>
      <c r="Y319" s="1012"/>
      <c r="Z319" s="1012"/>
      <c r="AA319" s="1012"/>
      <c r="AB319" s="249"/>
      <c r="AC319" s="249"/>
      <c r="AD319" s="249"/>
      <c r="AE319" s="249"/>
      <c r="AF319" s="249"/>
      <c r="AG319" s="249"/>
      <c r="AH319" s="249"/>
      <c r="AI319" s="249"/>
      <c r="AJ319" s="249"/>
    </row>
    <row r="320" spans="1:36" ht="24" x14ac:dyDescent="0.25">
      <c r="A320" s="1043"/>
      <c r="B320" s="1043"/>
      <c r="C320" s="1115" t="s">
        <v>287</v>
      </c>
      <c r="D320" s="238" t="s">
        <v>239</v>
      </c>
      <c r="E320" s="531">
        <v>0.125</v>
      </c>
      <c r="F320" s="531">
        <v>0.125</v>
      </c>
      <c r="G320" s="531">
        <v>0.125</v>
      </c>
      <c r="H320" s="531">
        <v>0.125</v>
      </c>
      <c r="I320" s="532"/>
      <c r="J320" s="175"/>
      <c r="K320" s="531">
        <v>6.8324999999999997E-2</v>
      </c>
      <c r="L320" s="531">
        <v>6.8324999999999997E-2</v>
      </c>
      <c r="M320" s="531">
        <v>0.105</v>
      </c>
      <c r="N320" s="533"/>
      <c r="O320" s="175"/>
      <c r="P320" s="1113"/>
      <c r="Q320" s="1113"/>
      <c r="R320" s="1113"/>
      <c r="S320" s="1113"/>
      <c r="T320" s="1113"/>
      <c r="U320" s="1113"/>
      <c r="V320" s="1113"/>
      <c r="W320" s="1113"/>
      <c r="X320" s="1113"/>
      <c r="Y320" s="1113"/>
      <c r="Z320" s="1114"/>
      <c r="AA320" s="1113"/>
      <c r="AB320" s="249"/>
      <c r="AC320" s="249"/>
      <c r="AD320" s="249"/>
      <c r="AE320" s="249"/>
      <c r="AF320" s="249"/>
      <c r="AG320" s="249"/>
      <c r="AH320" s="249"/>
      <c r="AI320" s="249"/>
      <c r="AJ320" s="249"/>
    </row>
    <row r="321" spans="1:36" ht="24" x14ac:dyDescent="0.25">
      <c r="A321" s="1043"/>
      <c r="B321" s="1043"/>
      <c r="C321" s="1031"/>
      <c r="D321" s="238" t="s">
        <v>240</v>
      </c>
      <c r="E321" s="158">
        <v>872320000</v>
      </c>
      <c r="F321" s="158">
        <v>872320000</v>
      </c>
      <c r="G321" s="158">
        <v>872320000</v>
      </c>
      <c r="H321" s="158">
        <v>771526000</v>
      </c>
      <c r="I321" s="532"/>
      <c r="J321" s="276"/>
      <c r="K321" s="158">
        <v>205760000</v>
      </c>
      <c r="L321" s="158">
        <v>205760000</v>
      </c>
      <c r="M321" s="158">
        <v>251330000</v>
      </c>
      <c r="N321" s="533"/>
      <c r="O321" s="276"/>
      <c r="P321" s="1011"/>
      <c r="Q321" s="1011"/>
      <c r="R321" s="1011"/>
      <c r="S321" s="1011"/>
      <c r="T321" s="1011"/>
      <c r="U321" s="1011"/>
      <c r="V321" s="1011"/>
      <c r="W321" s="1011"/>
      <c r="X321" s="1011"/>
      <c r="Y321" s="1011"/>
      <c r="Z321" s="1011"/>
      <c r="AA321" s="1011"/>
      <c r="AB321" s="249"/>
      <c r="AC321" s="249"/>
      <c r="AD321" s="249"/>
      <c r="AE321" s="249"/>
      <c r="AF321" s="249"/>
      <c r="AG321" s="249"/>
      <c r="AH321" s="249"/>
      <c r="AI321" s="249"/>
      <c r="AJ321" s="249"/>
    </row>
    <row r="322" spans="1:36" ht="24" x14ac:dyDescent="0.25">
      <c r="A322" s="1043"/>
      <c r="B322" s="1043"/>
      <c r="C322" s="1031"/>
      <c r="D322" s="238" t="s">
        <v>241</v>
      </c>
      <c r="E322" s="231">
        <v>0</v>
      </c>
      <c r="F322" s="231">
        <v>0</v>
      </c>
      <c r="G322" s="231">
        <v>0</v>
      </c>
      <c r="H322" s="231">
        <v>0</v>
      </c>
      <c r="I322" s="532"/>
      <c r="J322" s="175"/>
      <c r="K322" s="231">
        <v>0</v>
      </c>
      <c r="L322" s="231">
        <v>0</v>
      </c>
      <c r="M322" s="231">
        <v>0</v>
      </c>
      <c r="N322" s="533"/>
      <c r="O322" s="175"/>
      <c r="P322" s="1011"/>
      <c r="Q322" s="1011"/>
      <c r="R322" s="1011"/>
      <c r="S322" s="1011"/>
      <c r="T322" s="1011"/>
      <c r="U322" s="1011"/>
      <c r="V322" s="1011"/>
      <c r="W322" s="1011"/>
      <c r="X322" s="1011"/>
      <c r="Y322" s="1011"/>
      <c r="Z322" s="1011"/>
      <c r="AA322" s="1011"/>
      <c r="AB322" s="249"/>
      <c r="AC322" s="249"/>
      <c r="AD322" s="249"/>
      <c r="AE322" s="249"/>
      <c r="AF322" s="249"/>
      <c r="AG322" s="249"/>
      <c r="AH322" s="249"/>
      <c r="AI322" s="249"/>
      <c r="AJ322" s="249"/>
    </row>
    <row r="323" spans="1:36" ht="24" x14ac:dyDescent="0.25">
      <c r="A323" s="1044"/>
      <c r="B323" s="1044"/>
      <c r="C323" s="1032"/>
      <c r="D323" s="238" t="s">
        <v>242</v>
      </c>
      <c r="E323" s="158">
        <v>314838352</v>
      </c>
      <c r="F323" s="158">
        <v>314838352</v>
      </c>
      <c r="G323" s="158">
        <v>314838352</v>
      </c>
      <c r="H323" s="158">
        <v>309194352</v>
      </c>
      <c r="I323" s="532"/>
      <c r="J323" s="276"/>
      <c r="K323" s="158">
        <v>168257913</v>
      </c>
      <c r="L323" s="158">
        <v>168257913</v>
      </c>
      <c r="M323" s="158">
        <v>235183101</v>
      </c>
      <c r="N323" s="533"/>
      <c r="O323" s="276"/>
      <c r="P323" s="1012"/>
      <c r="Q323" s="1012"/>
      <c r="R323" s="1012"/>
      <c r="S323" s="1012"/>
      <c r="T323" s="1012"/>
      <c r="U323" s="1012"/>
      <c r="V323" s="1012"/>
      <c r="W323" s="1012"/>
      <c r="X323" s="1012"/>
      <c r="Y323" s="1012"/>
      <c r="Z323" s="1012"/>
      <c r="AA323" s="1012"/>
      <c r="AB323" s="249"/>
      <c r="AC323" s="249"/>
      <c r="AD323" s="249"/>
      <c r="AE323" s="249"/>
      <c r="AF323" s="249"/>
      <c r="AG323" s="249"/>
      <c r="AH323" s="249"/>
      <c r="AI323" s="249"/>
      <c r="AJ323" s="249"/>
    </row>
    <row r="324" spans="1:36" ht="24" x14ac:dyDescent="0.25">
      <c r="A324" s="1010">
        <v>14</v>
      </c>
      <c r="B324" s="1010" t="s">
        <v>204</v>
      </c>
      <c r="C324" s="1010" t="s">
        <v>288</v>
      </c>
      <c r="D324" s="246" t="s">
        <v>239</v>
      </c>
      <c r="E324" s="208">
        <v>8879</v>
      </c>
      <c r="F324" s="208">
        <v>8879</v>
      </c>
      <c r="G324" s="534">
        <v>8879</v>
      </c>
      <c r="H324" s="483">
        <v>8879</v>
      </c>
      <c r="I324" s="172"/>
      <c r="J324" s="243"/>
      <c r="K324" s="208">
        <v>4668</v>
      </c>
      <c r="L324" s="534">
        <v>4668</v>
      </c>
      <c r="M324" s="528">
        <v>4668</v>
      </c>
      <c r="N324" s="172"/>
      <c r="O324" s="245"/>
      <c r="P324" s="1113"/>
      <c r="Q324" s="1113"/>
      <c r="R324" s="1113"/>
      <c r="S324" s="1113"/>
      <c r="T324" s="1113"/>
      <c r="U324" s="1113"/>
      <c r="V324" s="1113"/>
      <c r="W324" s="1113"/>
      <c r="X324" s="1113"/>
      <c r="Y324" s="1113"/>
      <c r="Z324" s="1114"/>
      <c r="AA324" s="1113"/>
      <c r="AB324" s="249"/>
      <c r="AC324" s="249"/>
      <c r="AD324" s="249"/>
      <c r="AE324" s="249"/>
      <c r="AF324" s="249"/>
      <c r="AG324" s="249"/>
      <c r="AH324" s="249"/>
      <c r="AI324" s="249"/>
      <c r="AJ324" s="249"/>
    </row>
    <row r="325" spans="1:36" ht="24" x14ac:dyDescent="0.25">
      <c r="A325" s="1011"/>
      <c r="B325" s="1011"/>
      <c r="C325" s="1011"/>
      <c r="D325" s="246" t="s">
        <v>240</v>
      </c>
      <c r="E325" s="172">
        <v>1943432000</v>
      </c>
      <c r="F325" s="172">
        <v>1943432000</v>
      </c>
      <c r="G325" s="527">
        <v>1943432000</v>
      </c>
      <c r="H325" s="483">
        <v>1852770000</v>
      </c>
      <c r="I325" s="171"/>
      <c r="J325" s="174"/>
      <c r="K325" s="172">
        <v>378443780</v>
      </c>
      <c r="L325" s="527">
        <v>378443780</v>
      </c>
      <c r="M325" s="529">
        <v>506534976</v>
      </c>
      <c r="N325" s="171"/>
      <c r="O325" s="174"/>
      <c r="P325" s="1011"/>
      <c r="Q325" s="1011"/>
      <c r="R325" s="1011"/>
      <c r="S325" s="1011"/>
      <c r="T325" s="1011"/>
      <c r="U325" s="1011"/>
      <c r="V325" s="1011"/>
      <c r="W325" s="1011"/>
      <c r="X325" s="1011"/>
      <c r="Y325" s="1011"/>
      <c r="Z325" s="1011"/>
      <c r="AA325" s="1011"/>
      <c r="AB325" s="249"/>
      <c r="AC325" s="249"/>
      <c r="AD325" s="249"/>
      <c r="AE325" s="249"/>
      <c r="AF325" s="249"/>
      <c r="AG325" s="249"/>
      <c r="AH325" s="249"/>
      <c r="AI325" s="249"/>
      <c r="AJ325" s="249"/>
    </row>
    <row r="326" spans="1:36" ht="24" x14ac:dyDescent="0.25">
      <c r="A326" s="1011"/>
      <c r="B326" s="1011"/>
      <c r="C326" s="1011"/>
      <c r="D326" s="246" t="s">
        <v>241</v>
      </c>
      <c r="E326" s="208">
        <v>0</v>
      </c>
      <c r="F326" s="208">
        <v>0</v>
      </c>
      <c r="G326" s="208">
        <v>0</v>
      </c>
      <c r="H326" s="483">
        <v>0</v>
      </c>
      <c r="I326" s="170"/>
      <c r="J326" s="243"/>
      <c r="K326" s="208">
        <v>0</v>
      </c>
      <c r="L326" s="208">
        <v>0</v>
      </c>
      <c r="M326" s="208">
        <v>0</v>
      </c>
      <c r="N326" s="170"/>
      <c r="O326" s="245"/>
      <c r="P326" s="1011"/>
      <c r="Q326" s="1011"/>
      <c r="R326" s="1011"/>
      <c r="S326" s="1011"/>
      <c r="T326" s="1011"/>
      <c r="U326" s="1011"/>
      <c r="V326" s="1011"/>
      <c r="W326" s="1011"/>
      <c r="X326" s="1011"/>
      <c r="Y326" s="1011"/>
      <c r="Z326" s="1011"/>
      <c r="AA326" s="1011"/>
      <c r="AB326" s="249"/>
      <c r="AC326" s="249"/>
      <c r="AD326" s="249"/>
      <c r="AE326" s="249"/>
      <c r="AF326" s="249"/>
      <c r="AG326" s="249"/>
      <c r="AH326" s="249"/>
      <c r="AI326" s="249"/>
      <c r="AJ326" s="249"/>
    </row>
    <row r="327" spans="1:36" ht="24" x14ac:dyDescent="0.25">
      <c r="A327" s="1011"/>
      <c r="B327" s="1011"/>
      <c r="C327" s="1012"/>
      <c r="D327" s="246" t="s">
        <v>242</v>
      </c>
      <c r="E327" s="172">
        <v>583620472</v>
      </c>
      <c r="F327" s="172">
        <v>583620472</v>
      </c>
      <c r="G327" s="527">
        <v>583620472</v>
      </c>
      <c r="H327" s="483">
        <v>583620472</v>
      </c>
      <c r="I327" s="171"/>
      <c r="J327" s="174"/>
      <c r="K327" s="172">
        <v>255238611</v>
      </c>
      <c r="L327" s="527">
        <v>255238611</v>
      </c>
      <c r="M327" s="530">
        <v>387117520</v>
      </c>
      <c r="N327" s="171"/>
      <c r="O327" s="174"/>
      <c r="P327" s="1012"/>
      <c r="Q327" s="1012"/>
      <c r="R327" s="1012"/>
      <c r="S327" s="1012"/>
      <c r="T327" s="1012"/>
      <c r="U327" s="1012"/>
      <c r="V327" s="1012"/>
      <c r="W327" s="1012"/>
      <c r="X327" s="1012"/>
      <c r="Y327" s="1012"/>
      <c r="Z327" s="1012"/>
      <c r="AA327" s="1012"/>
      <c r="AB327" s="249"/>
      <c r="AC327" s="249"/>
      <c r="AD327" s="249"/>
      <c r="AE327" s="249"/>
      <c r="AF327" s="249"/>
      <c r="AG327" s="249"/>
      <c r="AH327" s="249"/>
      <c r="AI327" s="249"/>
      <c r="AJ327" s="249"/>
    </row>
    <row r="328" spans="1:36" ht="24" x14ac:dyDescent="0.25">
      <c r="A328" s="1011"/>
      <c r="B328" s="1011"/>
      <c r="C328" s="1010" t="s">
        <v>289</v>
      </c>
      <c r="D328" s="238" t="s">
        <v>239</v>
      </c>
      <c r="E328" s="231">
        <v>8879</v>
      </c>
      <c r="F328" s="231">
        <v>8879</v>
      </c>
      <c r="G328" s="231">
        <v>8879</v>
      </c>
      <c r="H328" s="231">
        <v>8879</v>
      </c>
      <c r="I328" s="237"/>
      <c r="J328" s="236"/>
      <c r="K328" s="231">
        <v>4668</v>
      </c>
      <c r="L328" s="231">
        <v>4668</v>
      </c>
      <c r="M328" s="231">
        <v>4668</v>
      </c>
      <c r="N328" s="237"/>
      <c r="O328" s="237"/>
      <c r="P328" s="1113"/>
      <c r="Q328" s="1113"/>
      <c r="R328" s="1113"/>
      <c r="S328" s="1113"/>
      <c r="T328" s="1113"/>
      <c r="U328" s="1113"/>
      <c r="V328" s="1113"/>
      <c r="W328" s="1113"/>
      <c r="X328" s="1113"/>
      <c r="Y328" s="1113"/>
      <c r="Z328" s="1114"/>
      <c r="AA328" s="1113"/>
      <c r="AB328" s="249"/>
      <c r="AC328" s="249"/>
      <c r="AD328" s="249"/>
      <c r="AE328" s="249"/>
      <c r="AF328" s="249"/>
      <c r="AG328" s="249"/>
      <c r="AH328" s="249"/>
      <c r="AI328" s="249"/>
      <c r="AJ328" s="249"/>
    </row>
    <row r="329" spans="1:36" ht="24" x14ac:dyDescent="0.25">
      <c r="A329" s="1011"/>
      <c r="B329" s="1011"/>
      <c r="C329" s="1011"/>
      <c r="D329" s="238" t="s">
        <v>240</v>
      </c>
      <c r="E329" s="158">
        <v>1943432000</v>
      </c>
      <c r="F329" s="158">
        <v>1943432000</v>
      </c>
      <c r="G329" s="158">
        <v>1943432000</v>
      </c>
      <c r="H329" s="158">
        <v>1852770000</v>
      </c>
      <c r="I329" s="277"/>
      <c r="J329" s="276"/>
      <c r="K329" s="158">
        <v>378443780</v>
      </c>
      <c r="L329" s="158">
        <v>378443780</v>
      </c>
      <c r="M329" s="158">
        <v>506534976</v>
      </c>
      <c r="N329" s="277"/>
      <c r="O329" s="276"/>
      <c r="P329" s="1011"/>
      <c r="Q329" s="1011"/>
      <c r="R329" s="1011"/>
      <c r="S329" s="1011"/>
      <c r="T329" s="1011"/>
      <c r="U329" s="1011"/>
      <c r="V329" s="1011"/>
      <c r="W329" s="1011"/>
      <c r="X329" s="1011"/>
      <c r="Y329" s="1011"/>
      <c r="Z329" s="1011"/>
      <c r="AA329" s="1011"/>
      <c r="AB329" s="249"/>
      <c r="AC329" s="249"/>
      <c r="AD329" s="249"/>
      <c r="AE329" s="249"/>
      <c r="AF329" s="249"/>
      <c r="AG329" s="249"/>
      <c r="AH329" s="249"/>
      <c r="AI329" s="249"/>
      <c r="AJ329" s="249"/>
    </row>
    <row r="330" spans="1:36" ht="24" x14ac:dyDescent="0.25">
      <c r="A330" s="1011"/>
      <c r="B330" s="1011"/>
      <c r="C330" s="1011"/>
      <c r="D330" s="238" t="s">
        <v>241</v>
      </c>
      <c r="E330" s="231">
        <v>0</v>
      </c>
      <c r="F330" s="231">
        <v>0</v>
      </c>
      <c r="G330" s="231">
        <v>0</v>
      </c>
      <c r="H330" s="231">
        <v>0</v>
      </c>
      <c r="I330" s="237"/>
      <c r="J330" s="236"/>
      <c r="K330" s="231">
        <v>0</v>
      </c>
      <c r="L330" s="231">
        <v>0</v>
      </c>
      <c r="M330" s="231">
        <v>0</v>
      </c>
      <c r="N330" s="237"/>
      <c r="O330" s="237"/>
      <c r="P330" s="1011"/>
      <c r="Q330" s="1011"/>
      <c r="R330" s="1011"/>
      <c r="S330" s="1011"/>
      <c r="T330" s="1011"/>
      <c r="U330" s="1011"/>
      <c r="V330" s="1011"/>
      <c r="W330" s="1011"/>
      <c r="X330" s="1011"/>
      <c r="Y330" s="1011"/>
      <c r="Z330" s="1011"/>
      <c r="AA330" s="1011"/>
      <c r="AB330" s="249"/>
      <c r="AC330" s="249"/>
      <c r="AD330" s="249"/>
      <c r="AE330" s="249"/>
      <c r="AF330" s="249"/>
      <c r="AG330" s="249"/>
      <c r="AH330" s="249"/>
      <c r="AI330" s="249"/>
      <c r="AJ330" s="249"/>
    </row>
    <row r="331" spans="1:36" ht="24" x14ac:dyDescent="0.25">
      <c r="A331" s="1012"/>
      <c r="B331" s="1012"/>
      <c r="C331" s="1012"/>
      <c r="D331" s="238" t="s">
        <v>242</v>
      </c>
      <c r="E331" s="158">
        <v>583620472</v>
      </c>
      <c r="F331" s="158">
        <v>583620472</v>
      </c>
      <c r="G331" s="158">
        <v>583620472</v>
      </c>
      <c r="H331" s="158">
        <v>583620472</v>
      </c>
      <c r="I331" s="169"/>
      <c r="J331" s="276"/>
      <c r="K331" s="158">
        <v>255238611</v>
      </c>
      <c r="L331" s="158">
        <v>255238611</v>
      </c>
      <c r="M331" s="158">
        <v>387117520</v>
      </c>
      <c r="N331" s="169"/>
      <c r="O331" s="276"/>
      <c r="P331" s="1012"/>
      <c r="Q331" s="1012"/>
      <c r="R331" s="1012"/>
      <c r="S331" s="1012"/>
      <c r="T331" s="1012"/>
      <c r="U331" s="1012"/>
      <c r="V331" s="1012"/>
      <c r="W331" s="1012"/>
      <c r="X331" s="1012"/>
      <c r="Y331" s="1012"/>
      <c r="Z331" s="1012"/>
      <c r="AA331" s="1012"/>
      <c r="AB331" s="249"/>
      <c r="AC331" s="249"/>
      <c r="AD331" s="249"/>
      <c r="AE331" s="249"/>
      <c r="AF331" s="249"/>
      <c r="AG331" s="249"/>
      <c r="AH331" s="249"/>
      <c r="AI331" s="249"/>
      <c r="AJ331" s="249"/>
    </row>
    <row r="332" spans="1:36" ht="24" x14ac:dyDescent="0.25">
      <c r="A332" s="1082">
        <v>15</v>
      </c>
      <c r="B332" s="1116" t="s">
        <v>202</v>
      </c>
      <c r="C332" s="1010" t="s">
        <v>290</v>
      </c>
      <c r="D332" s="246" t="s">
        <v>239</v>
      </c>
      <c r="E332" s="535">
        <v>2.1</v>
      </c>
      <c r="F332" s="535">
        <v>2.1</v>
      </c>
      <c r="G332" s="536">
        <v>2.1</v>
      </c>
      <c r="H332" s="535">
        <v>2.1</v>
      </c>
      <c r="I332" s="167"/>
      <c r="J332" s="168"/>
      <c r="K332" s="536">
        <v>1.89</v>
      </c>
      <c r="L332" s="536">
        <v>1.89</v>
      </c>
      <c r="M332" s="537">
        <v>1.89</v>
      </c>
      <c r="N332" s="167"/>
      <c r="O332" s="243"/>
      <c r="P332" s="1113"/>
      <c r="Q332" s="1113"/>
      <c r="R332" s="1113"/>
      <c r="S332" s="1113"/>
      <c r="T332" s="1113"/>
      <c r="U332" s="1113"/>
      <c r="V332" s="1113"/>
      <c r="W332" s="1113"/>
      <c r="X332" s="1113"/>
      <c r="Y332" s="1113"/>
      <c r="Z332" s="1114"/>
      <c r="AA332" s="1113"/>
      <c r="AB332" s="249"/>
      <c r="AC332" s="249"/>
      <c r="AD332" s="249"/>
      <c r="AE332" s="249"/>
      <c r="AF332" s="249"/>
      <c r="AG332" s="249"/>
      <c r="AH332" s="249"/>
      <c r="AI332" s="249"/>
      <c r="AJ332" s="249"/>
    </row>
    <row r="333" spans="1:36" ht="24" x14ac:dyDescent="0.25">
      <c r="A333" s="1011"/>
      <c r="B333" s="1011"/>
      <c r="C333" s="1011"/>
      <c r="D333" s="246" t="s">
        <v>240</v>
      </c>
      <c r="E333" s="172">
        <v>1022511000</v>
      </c>
      <c r="F333" s="172">
        <v>1022511000</v>
      </c>
      <c r="G333" s="527">
        <v>1022511000</v>
      </c>
      <c r="H333" s="483">
        <v>834200000</v>
      </c>
      <c r="I333" s="224"/>
      <c r="J333" s="174"/>
      <c r="K333" s="172">
        <v>157312000</v>
      </c>
      <c r="L333" s="527">
        <v>157312000</v>
      </c>
      <c r="M333" s="529">
        <v>262104000</v>
      </c>
      <c r="N333" s="171"/>
      <c r="O333" s="174"/>
      <c r="P333" s="1011"/>
      <c r="Q333" s="1011"/>
      <c r="R333" s="1011"/>
      <c r="S333" s="1011"/>
      <c r="T333" s="1011"/>
      <c r="U333" s="1011"/>
      <c r="V333" s="1011"/>
      <c r="W333" s="1011"/>
      <c r="X333" s="1011"/>
      <c r="Y333" s="1011"/>
      <c r="Z333" s="1011"/>
      <c r="AA333" s="1011"/>
      <c r="AB333" s="249"/>
      <c r="AC333" s="249"/>
      <c r="AD333" s="249"/>
      <c r="AE333" s="249"/>
      <c r="AF333" s="249"/>
      <c r="AG333" s="249"/>
      <c r="AH333" s="249"/>
      <c r="AI333" s="249"/>
      <c r="AJ333" s="249"/>
    </row>
    <row r="334" spans="1:36" ht="24" x14ac:dyDescent="0.25">
      <c r="A334" s="1011"/>
      <c r="B334" s="1011"/>
      <c r="C334" s="1011"/>
      <c r="D334" s="246" t="s">
        <v>241</v>
      </c>
      <c r="E334" s="208"/>
      <c r="F334" s="208"/>
      <c r="G334" s="536"/>
      <c r="H334" s="483"/>
      <c r="I334" s="166"/>
      <c r="J334" s="241"/>
      <c r="K334" s="536"/>
      <c r="L334" s="536"/>
      <c r="M334" s="537"/>
      <c r="N334" s="166"/>
      <c r="O334" s="168"/>
      <c r="P334" s="1011"/>
      <c r="Q334" s="1011"/>
      <c r="R334" s="1011"/>
      <c r="S334" s="1011"/>
      <c r="T334" s="1011"/>
      <c r="U334" s="1011"/>
      <c r="V334" s="1011"/>
      <c r="W334" s="1011"/>
      <c r="X334" s="1011"/>
      <c r="Y334" s="1011"/>
      <c r="Z334" s="1011"/>
      <c r="AA334" s="1011"/>
      <c r="AB334" s="249"/>
      <c r="AC334" s="249"/>
      <c r="AD334" s="249"/>
      <c r="AE334" s="249"/>
      <c r="AF334" s="249"/>
      <c r="AG334" s="249"/>
      <c r="AH334" s="249"/>
      <c r="AI334" s="249"/>
      <c r="AJ334" s="249"/>
    </row>
    <row r="335" spans="1:36" ht="24" x14ac:dyDescent="0.25">
      <c r="A335" s="1011"/>
      <c r="B335" s="1011"/>
      <c r="C335" s="1012"/>
      <c r="D335" s="246" t="s">
        <v>242</v>
      </c>
      <c r="E335" s="172">
        <v>468273314</v>
      </c>
      <c r="F335" s="172">
        <v>468273314</v>
      </c>
      <c r="G335" s="527">
        <v>468273314</v>
      </c>
      <c r="H335" s="483">
        <v>466366099</v>
      </c>
      <c r="I335" s="224"/>
      <c r="J335" s="174"/>
      <c r="K335" s="172">
        <v>299796896</v>
      </c>
      <c r="L335" s="527">
        <v>299796896</v>
      </c>
      <c r="M335" s="530">
        <v>369887778</v>
      </c>
      <c r="N335" s="171"/>
      <c r="O335" s="174"/>
      <c r="P335" s="1012"/>
      <c r="Q335" s="1012"/>
      <c r="R335" s="1012"/>
      <c r="S335" s="1012"/>
      <c r="T335" s="1012"/>
      <c r="U335" s="1012"/>
      <c r="V335" s="1012"/>
      <c r="W335" s="1012"/>
      <c r="X335" s="1012"/>
      <c r="Y335" s="1012"/>
      <c r="Z335" s="1012"/>
      <c r="AA335" s="1012"/>
      <c r="AB335" s="249"/>
      <c r="AC335" s="249"/>
      <c r="AD335" s="249"/>
      <c r="AE335" s="249"/>
      <c r="AF335" s="249"/>
      <c r="AG335" s="249"/>
      <c r="AH335" s="249"/>
      <c r="AI335" s="249"/>
      <c r="AJ335" s="249"/>
    </row>
    <row r="336" spans="1:36" ht="24" x14ac:dyDescent="0.25">
      <c r="A336" s="1011"/>
      <c r="B336" s="1011"/>
      <c r="C336" s="1013" t="s">
        <v>291</v>
      </c>
      <c r="D336" s="238" t="s">
        <v>239</v>
      </c>
      <c r="E336" s="538">
        <v>2.1</v>
      </c>
      <c r="F336" s="538">
        <v>2.1</v>
      </c>
      <c r="G336" s="539">
        <v>2.1</v>
      </c>
      <c r="H336" s="538">
        <v>2.1</v>
      </c>
      <c r="I336" s="232"/>
      <c r="J336" s="278"/>
      <c r="K336" s="539">
        <v>1.89</v>
      </c>
      <c r="L336" s="539">
        <v>1.89</v>
      </c>
      <c r="M336" s="539">
        <v>1.89</v>
      </c>
      <c r="N336" s="232"/>
      <c r="O336" s="236"/>
      <c r="P336" s="1113"/>
      <c r="Q336" s="1113"/>
      <c r="R336" s="1113"/>
      <c r="S336" s="1113"/>
      <c r="T336" s="1113"/>
      <c r="U336" s="1113"/>
      <c r="V336" s="1113"/>
      <c r="W336" s="1113"/>
      <c r="X336" s="1113"/>
      <c r="Y336" s="1113"/>
      <c r="Z336" s="1114"/>
      <c r="AA336" s="1113"/>
      <c r="AB336" s="249"/>
      <c r="AC336" s="249"/>
      <c r="AD336" s="249"/>
      <c r="AE336" s="249"/>
      <c r="AF336" s="249"/>
      <c r="AG336" s="249"/>
      <c r="AH336" s="249"/>
      <c r="AI336" s="249"/>
      <c r="AJ336" s="249"/>
    </row>
    <row r="337" spans="1:36" ht="24" x14ac:dyDescent="0.25">
      <c r="A337" s="1011"/>
      <c r="B337" s="1011"/>
      <c r="C337" s="1031"/>
      <c r="D337" s="238" t="s">
        <v>240</v>
      </c>
      <c r="E337" s="540">
        <v>1022511000</v>
      </c>
      <c r="F337" s="540">
        <v>1022511000</v>
      </c>
      <c r="G337" s="540">
        <v>1022511000</v>
      </c>
      <c r="H337" s="540">
        <v>834200000</v>
      </c>
      <c r="I337" s="272"/>
      <c r="J337" s="260"/>
      <c r="K337" s="540">
        <v>157312000</v>
      </c>
      <c r="L337" s="540">
        <v>157312000</v>
      </c>
      <c r="M337" s="540">
        <v>262104000</v>
      </c>
      <c r="N337" s="272"/>
      <c r="O337" s="276"/>
      <c r="P337" s="1011"/>
      <c r="Q337" s="1011"/>
      <c r="R337" s="1011"/>
      <c r="S337" s="1011"/>
      <c r="T337" s="1011"/>
      <c r="U337" s="1011"/>
      <c r="V337" s="1011"/>
      <c r="W337" s="1011"/>
      <c r="X337" s="1011"/>
      <c r="Y337" s="1011"/>
      <c r="Z337" s="1011"/>
      <c r="AA337" s="1125"/>
      <c r="AB337" s="249"/>
      <c r="AC337" s="249"/>
      <c r="AD337" s="249"/>
      <c r="AE337" s="249"/>
      <c r="AF337" s="249"/>
      <c r="AG337" s="249"/>
      <c r="AH337" s="249"/>
      <c r="AI337" s="249"/>
      <c r="AJ337" s="249"/>
    </row>
    <row r="338" spans="1:36" ht="24" x14ac:dyDescent="0.25">
      <c r="A338" s="1011"/>
      <c r="B338" s="1011"/>
      <c r="C338" s="1031"/>
      <c r="D338" s="265" t="s">
        <v>241</v>
      </c>
      <c r="E338" s="505"/>
      <c r="F338" s="505"/>
      <c r="G338" s="539"/>
      <c r="H338" s="505"/>
      <c r="I338" s="266"/>
      <c r="J338" s="271"/>
      <c r="K338" s="539"/>
      <c r="L338" s="539"/>
      <c r="M338" s="539"/>
      <c r="N338" s="266"/>
      <c r="O338" s="267"/>
      <c r="P338" s="1011"/>
      <c r="Q338" s="1011"/>
      <c r="R338" s="1011"/>
      <c r="S338" s="1011"/>
      <c r="T338" s="1011"/>
      <c r="U338" s="1011"/>
      <c r="V338" s="1011"/>
      <c r="W338" s="1011"/>
      <c r="X338" s="1011"/>
      <c r="Y338" s="1011"/>
      <c r="Z338" s="1011"/>
      <c r="AA338" s="1125"/>
      <c r="AB338" s="249"/>
      <c r="AC338" s="249"/>
      <c r="AD338" s="249"/>
      <c r="AE338" s="249"/>
      <c r="AF338" s="249"/>
      <c r="AG338" s="249"/>
      <c r="AH338" s="249"/>
      <c r="AI338" s="249"/>
      <c r="AJ338" s="249"/>
    </row>
    <row r="339" spans="1:36" ht="24.75" thickBot="1" x14ac:dyDescent="0.3">
      <c r="A339" s="1012"/>
      <c r="B339" s="1012"/>
      <c r="C339" s="1032"/>
      <c r="D339" s="265" t="s">
        <v>242</v>
      </c>
      <c r="E339" s="541">
        <v>468273314</v>
      </c>
      <c r="F339" s="541">
        <v>468273314</v>
      </c>
      <c r="G339" s="541">
        <v>468273314</v>
      </c>
      <c r="H339" s="541">
        <v>466366099</v>
      </c>
      <c r="I339" s="261"/>
      <c r="J339" s="542"/>
      <c r="K339" s="541">
        <v>299796896</v>
      </c>
      <c r="L339" s="541">
        <v>299796896</v>
      </c>
      <c r="M339" s="541">
        <v>369887778</v>
      </c>
      <c r="N339" s="261"/>
      <c r="O339" s="254"/>
      <c r="P339" s="1012"/>
      <c r="Q339" s="1012"/>
      <c r="R339" s="1012"/>
      <c r="S339" s="1012"/>
      <c r="T339" s="1012"/>
      <c r="U339" s="1012"/>
      <c r="V339" s="1012"/>
      <c r="W339" s="1012"/>
      <c r="X339" s="1012"/>
      <c r="Y339" s="1012"/>
      <c r="Z339" s="1012"/>
      <c r="AA339" s="1126"/>
      <c r="AB339" s="249"/>
      <c r="AC339" s="249"/>
      <c r="AD339" s="249"/>
      <c r="AE339" s="249"/>
      <c r="AF339" s="249"/>
      <c r="AG339" s="249"/>
      <c r="AH339" s="249"/>
      <c r="AI339" s="249"/>
      <c r="AJ339" s="249"/>
    </row>
    <row r="340" spans="1:36" ht="24" x14ac:dyDescent="0.25">
      <c r="A340" s="1010">
        <v>16</v>
      </c>
      <c r="B340" s="1010" t="s">
        <v>205</v>
      </c>
      <c r="C340" s="1010" t="s">
        <v>463</v>
      </c>
      <c r="D340" s="257" t="s">
        <v>239</v>
      </c>
      <c r="E340" s="308">
        <v>0.5</v>
      </c>
      <c r="F340" s="308">
        <v>0.5</v>
      </c>
      <c r="G340" s="543">
        <v>0.5</v>
      </c>
      <c r="H340" s="308">
        <v>0.5</v>
      </c>
      <c r="I340" s="308"/>
      <c r="J340" s="543"/>
      <c r="K340" s="543">
        <v>0.5</v>
      </c>
      <c r="L340" s="543">
        <v>0.5</v>
      </c>
      <c r="M340" s="270">
        <v>0.5</v>
      </c>
      <c r="N340" s="270"/>
      <c r="O340" s="267"/>
      <c r="P340" s="1127" t="s">
        <v>465</v>
      </c>
      <c r="Q340" s="1129" t="s">
        <v>466</v>
      </c>
      <c r="R340" s="1129" t="s">
        <v>343</v>
      </c>
      <c r="S340" s="1131" t="s">
        <v>467</v>
      </c>
      <c r="T340" s="1127">
        <v>6930.7703507553597</v>
      </c>
      <c r="U340" s="1117">
        <v>23751</v>
      </c>
      <c r="V340" s="1117">
        <v>24137</v>
      </c>
      <c r="W340" s="1119" t="s">
        <v>377</v>
      </c>
      <c r="X340" s="1120" t="s">
        <v>393</v>
      </c>
      <c r="Y340" s="1122" t="s">
        <v>343</v>
      </c>
      <c r="Z340" s="1120" t="s">
        <v>379</v>
      </c>
      <c r="AA340" s="1123">
        <v>47888</v>
      </c>
      <c r="AB340" s="249"/>
      <c r="AC340" s="249"/>
      <c r="AD340" s="249"/>
      <c r="AE340" s="249"/>
      <c r="AF340" s="249"/>
      <c r="AG340" s="249"/>
      <c r="AH340" s="249"/>
      <c r="AI340" s="249"/>
      <c r="AJ340" s="249"/>
    </row>
    <row r="341" spans="1:36" ht="24" x14ac:dyDescent="0.25">
      <c r="A341" s="1011"/>
      <c r="B341" s="1011"/>
      <c r="C341" s="1011"/>
      <c r="D341" s="257" t="s">
        <v>240</v>
      </c>
      <c r="E341" s="310">
        <v>40404750</v>
      </c>
      <c r="F341" s="310">
        <v>40404750</v>
      </c>
      <c r="G341" s="309">
        <v>40404750</v>
      </c>
      <c r="H341" s="310">
        <v>37979222</v>
      </c>
      <c r="I341" s="309"/>
      <c r="J341" s="309"/>
      <c r="K341" s="309">
        <v>6347714</v>
      </c>
      <c r="L341" s="309">
        <v>6347714</v>
      </c>
      <c r="M341" s="259">
        <v>14722785</v>
      </c>
      <c r="N341" s="259"/>
      <c r="O341" s="254"/>
      <c r="P341" s="1128"/>
      <c r="Q341" s="1130"/>
      <c r="R341" s="1130"/>
      <c r="S341" s="1132"/>
      <c r="T341" s="1133"/>
      <c r="U341" s="1134"/>
      <c r="V341" s="1118"/>
      <c r="W341" s="1063"/>
      <c r="X341" s="1121"/>
      <c r="Y341" s="1121"/>
      <c r="Z341" s="1121"/>
      <c r="AA341" s="1124"/>
      <c r="AB341" s="249"/>
      <c r="AC341" s="249"/>
      <c r="AD341" s="249"/>
      <c r="AE341" s="249"/>
      <c r="AF341" s="249"/>
      <c r="AG341" s="249"/>
      <c r="AH341" s="249"/>
      <c r="AI341" s="249"/>
      <c r="AJ341" s="249"/>
    </row>
    <row r="342" spans="1:36" ht="24" x14ac:dyDescent="0.25">
      <c r="A342" s="1011"/>
      <c r="B342" s="1011"/>
      <c r="C342" s="1011"/>
      <c r="D342" s="257" t="s">
        <v>241</v>
      </c>
      <c r="E342" s="308">
        <v>0</v>
      </c>
      <c r="F342" s="308">
        <v>0</v>
      </c>
      <c r="G342" s="543">
        <v>0</v>
      </c>
      <c r="H342" s="308">
        <v>0</v>
      </c>
      <c r="I342" s="543"/>
      <c r="J342" s="543"/>
      <c r="K342" s="543"/>
      <c r="L342" s="543"/>
      <c r="M342" s="270"/>
      <c r="N342" s="270"/>
      <c r="O342" s="250"/>
      <c r="P342" s="1128"/>
      <c r="Q342" s="1130"/>
      <c r="R342" s="1130"/>
      <c r="S342" s="1132"/>
      <c r="T342" s="1133"/>
      <c r="U342" s="1134"/>
      <c r="V342" s="1118"/>
      <c r="W342" s="1063"/>
      <c r="X342" s="1121"/>
      <c r="Y342" s="1121"/>
      <c r="Z342" s="1121"/>
      <c r="AA342" s="1124"/>
      <c r="AB342" s="249"/>
      <c r="AC342" s="249"/>
      <c r="AD342" s="249"/>
      <c r="AE342" s="249"/>
      <c r="AF342" s="249"/>
      <c r="AG342" s="249"/>
      <c r="AH342" s="249"/>
      <c r="AI342" s="249"/>
      <c r="AJ342" s="249"/>
    </row>
    <row r="343" spans="1:36" ht="24" x14ac:dyDescent="0.25">
      <c r="A343" s="1011"/>
      <c r="B343" s="1011"/>
      <c r="C343" s="1012"/>
      <c r="D343" s="257" t="s">
        <v>242</v>
      </c>
      <c r="E343" s="310">
        <v>11282188</v>
      </c>
      <c r="F343" s="310">
        <v>11282188</v>
      </c>
      <c r="G343" s="309">
        <v>11282188</v>
      </c>
      <c r="H343" s="310">
        <v>11282188</v>
      </c>
      <c r="I343" s="309"/>
      <c r="J343" s="309"/>
      <c r="K343" s="309">
        <v>9220582</v>
      </c>
      <c r="L343" s="309">
        <v>9220582</v>
      </c>
      <c r="M343" s="259"/>
      <c r="N343" s="259"/>
      <c r="O343" s="250"/>
      <c r="P343" s="1128"/>
      <c r="Q343" s="1130"/>
      <c r="R343" s="1130"/>
      <c r="S343" s="1132"/>
      <c r="T343" s="1133"/>
      <c r="U343" s="1134"/>
      <c r="V343" s="1118"/>
      <c r="W343" s="1063"/>
      <c r="X343" s="1121"/>
      <c r="Y343" s="1121"/>
      <c r="Z343" s="1121"/>
      <c r="AA343" s="1124"/>
      <c r="AB343" s="249"/>
      <c r="AC343" s="249"/>
      <c r="AD343" s="249"/>
      <c r="AE343" s="249"/>
      <c r="AF343" s="249"/>
      <c r="AG343" s="249"/>
      <c r="AH343" s="249"/>
      <c r="AI343" s="249"/>
      <c r="AJ343" s="249"/>
    </row>
    <row r="344" spans="1:36" ht="24" x14ac:dyDescent="0.25">
      <c r="A344" s="1011"/>
      <c r="B344" s="1011"/>
      <c r="C344" s="1010" t="s">
        <v>464</v>
      </c>
      <c r="D344" s="257" t="s">
        <v>239</v>
      </c>
      <c r="E344" s="308">
        <v>0.5</v>
      </c>
      <c r="F344" s="308">
        <v>0.5</v>
      </c>
      <c r="G344" s="543">
        <v>0.5</v>
      </c>
      <c r="H344" s="308">
        <v>0.5</v>
      </c>
      <c r="I344" s="308"/>
      <c r="J344" s="309"/>
      <c r="K344" s="543">
        <v>0.5</v>
      </c>
      <c r="L344" s="543">
        <v>0.5</v>
      </c>
      <c r="M344" s="270">
        <v>0.5</v>
      </c>
      <c r="N344" s="270"/>
      <c r="O344" s="267"/>
      <c r="P344" s="1128" t="s">
        <v>465</v>
      </c>
      <c r="Q344" s="1130" t="s">
        <v>466</v>
      </c>
      <c r="R344" s="1130" t="s">
        <v>343</v>
      </c>
      <c r="S344" s="1132" t="s">
        <v>467</v>
      </c>
      <c r="T344" s="1128">
        <v>6930.7703507553597</v>
      </c>
      <c r="U344" s="1138">
        <v>23751</v>
      </c>
      <c r="V344" s="1138">
        <v>24137</v>
      </c>
      <c r="W344" s="1063" t="s">
        <v>377</v>
      </c>
      <c r="X344" s="1135" t="s">
        <v>393</v>
      </c>
      <c r="Y344" s="1136" t="s">
        <v>343</v>
      </c>
      <c r="Z344" s="1135" t="s">
        <v>379</v>
      </c>
      <c r="AA344" s="1137">
        <v>47888</v>
      </c>
      <c r="AB344" s="249"/>
      <c r="AC344" s="249"/>
      <c r="AD344" s="249"/>
      <c r="AE344" s="249"/>
      <c r="AF344" s="249"/>
      <c r="AG344" s="249"/>
      <c r="AH344" s="249"/>
      <c r="AI344" s="249"/>
      <c r="AJ344" s="249"/>
    </row>
    <row r="345" spans="1:36" ht="24" x14ac:dyDescent="0.25">
      <c r="A345" s="1011"/>
      <c r="B345" s="1011"/>
      <c r="C345" s="1011"/>
      <c r="D345" s="257" t="s">
        <v>240</v>
      </c>
      <c r="E345" s="310">
        <v>40404750</v>
      </c>
      <c r="F345" s="310">
        <v>40404750</v>
      </c>
      <c r="G345" s="309">
        <v>40404750</v>
      </c>
      <c r="H345" s="310">
        <v>37979222</v>
      </c>
      <c r="I345" s="309"/>
      <c r="J345" s="309"/>
      <c r="K345" s="309">
        <v>6347714</v>
      </c>
      <c r="L345" s="309">
        <v>6347714</v>
      </c>
      <c r="M345" s="259">
        <v>14722785</v>
      </c>
      <c r="N345" s="259"/>
      <c r="O345" s="254"/>
      <c r="P345" s="1128"/>
      <c r="Q345" s="1130"/>
      <c r="R345" s="1130"/>
      <c r="S345" s="1132"/>
      <c r="T345" s="1133"/>
      <c r="U345" s="1134"/>
      <c r="V345" s="1118"/>
      <c r="W345" s="1063"/>
      <c r="X345" s="1121"/>
      <c r="Y345" s="1121"/>
      <c r="Z345" s="1121"/>
      <c r="AA345" s="1124"/>
      <c r="AB345" s="249"/>
      <c r="AC345" s="249"/>
      <c r="AD345" s="249"/>
      <c r="AE345" s="249"/>
      <c r="AF345" s="249"/>
      <c r="AG345" s="249"/>
      <c r="AH345" s="249"/>
      <c r="AI345" s="249"/>
      <c r="AJ345" s="249"/>
    </row>
    <row r="346" spans="1:36" ht="24" x14ac:dyDescent="0.25">
      <c r="A346" s="1011"/>
      <c r="B346" s="1011"/>
      <c r="C346" s="1011"/>
      <c r="D346" s="246" t="s">
        <v>241</v>
      </c>
      <c r="E346" s="308">
        <v>0</v>
      </c>
      <c r="F346" s="308">
        <v>0</v>
      </c>
      <c r="G346" s="544">
        <v>0</v>
      </c>
      <c r="H346" s="308">
        <v>0</v>
      </c>
      <c r="I346" s="309"/>
      <c r="J346" s="309"/>
      <c r="K346" s="309"/>
      <c r="L346" s="544"/>
      <c r="M346" s="255"/>
      <c r="N346" s="255"/>
      <c r="O346" s="236"/>
      <c r="P346" s="1128"/>
      <c r="Q346" s="1130"/>
      <c r="R346" s="1130"/>
      <c r="S346" s="1132"/>
      <c r="T346" s="1133"/>
      <c r="U346" s="1134"/>
      <c r="V346" s="1118"/>
      <c r="W346" s="1063"/>
      <c r="X346" s="1121"/>
      <c r="Y346" s="1121"/>
      <c r="Z346" s="1121"/>
      <c r="AA346" s="1124"/>
      <c r="AB346" s="249"/>
      <c r="AC346" s="249"/>
      <c r="AD346" s="249"/>
      <c r="AE346" s="249"/>
      <c r="AF346" s="249"/>
      <c r="AG346" s="249"/>
      <c r="AH346" s="249"/>
      <c r="AI346" s="249"/>
      <c r="AJ346" s="249"/>
    </row>
    <row r="347" spans="1:36" ht="24" x14ac:dyDescent="0.25">
      <c r="A347" s="1011"/>
      <c r="B347" s="1011"/>
      <c r="C347" s="1012"/>
      <c r="D347" s="246" t="s">
        <v>242</v>
      </c>
      <c r="E347" s="310">
        <v>11282188</v>
      </c>
      <c r="F347" s="310">
        <v>11282188</v>
      </c>
      <c r="G347" s="544">
        <v>11282188</v>
      </c>
      <c r="H347" s="310">
        <v>11282188</v>
      </c>
      <c r="I347" s="309"/>
      <c r="J347" s="309"/>
      <c r="K347" s="309">
        <v>9220582</v>
      </c>
      <c r="L347" s="544">
        <v>9220582</v>
      </c>
      <c r="M347" s="173"/>
      <c r="N347" s="173"/>
      <c r="O347" s="236"/>
      <c r="P347" s="1128"/>
      <c r="Q347" s="1130"/>
      <c r="R347" s="1130"/>
      <c r="S347" s="1132"/>
      <c r="T347" s="1133"/>
      <c r="U347" s="1134"/>
      <c r="V347" s="1118"/>
      <c r="W347" s="1063"/>
      <c r="X347" s="1121"/>
      <c r="Y347" s="1121"/>
      <c r="Z347" s="1121"/>
      <c r="AA347" s="1124"/>
      <c r="AB347" s="249"/>
      <c r="AC347" s="249"/>
      <c r="AD347" s="249"/>
      <c r="AE347" s="249"/>
      <c r="AF347" s="249"/>
      <c r="AG347" s="249"/>
      <c r="AH347" s="249"/>
      <c r="AI347" s="249"/>
      <c r="AJ347" s="249"/>
    </row>
    <row r="348" spans="1:36" ht="24" x14ac:dyDescent="0.25">
      <c r="A348" s="1011"/>
      <c r="B348" s="1011"/>
      <c r="C348" s="1010" t="s">
        <v>468</v>
      </c>
      <c r="D348" s="246" t="s">
        <v>239</v>
      </c>
      <c r="E348" s="308">
        <v>1</v>
      </c>
      <c r="F348" s="308">
        <v>1</v>
      </c>
      <c r="G348" s="545">
        <v>1</v>
      </c>
      <c r="H348" s="308">
        <v>1</v>
      </c>
      <c r="I348" s="543"/>
      <c r="J348" s="543"/>
      <c r="K348" s="543">
        <v>1</v>
      </c>
      <c r="L348" s="545">
        <v>1</v>
      </c>
      <c r="M348" s="167">
        <v>1</v>
      </c>
      <c r="N348" s="167"/>
      <c r="O348" s="278"/>
      <c r="P348" s="1128" t="s">
        <v>465</v>
      </c>
      <c r="Q348" s="1130" t="s">
        <v>469</v>
      </c>
      <c r="R348" s="1130" t="s">
        <v>343</v>
      </c>
      <c r="S348" s="1132" t="s">
        <v>468</v>
      </c>
      <c r="T348" s="1128">
        <v>7420.2368096619002</v>
      </c>
      <c r="U348" s="1138">
        <v>33559</v>
      </c>
      <c r="V348" s="1138">
        <v>34121</v>
      </c>
      <c r="W348" s="1063" t="s">
        <v>377</v>
      </c>
      <c r="X348" s="1135" t="s">
        <v>393</v>
      </c>
      <c r="Y348" s="1136" t="s">
        <v>343</v>
      </c>
      <c r="Z348" s="1135" t="s">
        <v>379</v>
      </c>
      <c r="AA348" s="1137">
        <v>67680</v>
      </c>
      <c r="AB348" s="249"/>
      <c r="AC348" s="249"/>
      <c r="AD348" s="249"/>
      <c r="AE348" s="249"/>
      <c r="AF348" s="249"/>
      <c r="AG348" s="249"/>
      <c r="AH348" s="249"/>
      <c r="AI348" s="249"/>
      <c r="AJ348" s="249"/>
    </row>
    <row r="349" spans="1:36" ht="24" x14ac:dyDescent="0.25">
      <c r="A349" s="1011"/>
      <c r="B349" s="1011"/>
      <c r="C349" s="1011"/>
      <c r="D349" s="246" t="s">
        <v>240</v>
      </c>
      <c r="E349" s="310">
        <v>80809500</v>
      </c>
      <c r="F349" s="310">
        <v>80809500</v>
      </c>
      <c r="G349" s="544">
        <v>80809500</v>
      </c>
      <c r="H349" s="310">
        <v>75958444</v>
      </c>
      <c r="I349" s="309"/>
      <c r="J349" s="309"/>
      <c r="K349" s="309">
        <v>12695428</v>
      </c>
      <c r="L349" s="544">
        <v>12695428</v>
      </c>
      <c r="M349" s="173">
        <v>29445571</v>
      </c>
      <c r="N349" s="173"/>
      <c r="O349" s="276"/>
      <c r="P349" s="1128"/>
      <c r="Q349" s="1130"/>
      <c r="R349" s="1130"/>
      <c r="S349" s="1132"/>
      <c r="T349" s="1133"/>
      <c r="U349" s="1134"/>
      <c r="V349" s="1118"/>
      <c r="W349" s="1063"/>
      <c r="X349" s="1121"/>
      <c r="Y349" s="1121"/>
      <c r="Z349" s="1121"/>
      <c r="AA349" s="1124"/>
      <c r="AB349" s="249"/>
      <c r="AC349" s="249"/>
      <c r="AD349" s="249"/>
      <c r="AE349" s="249"/>
      <c r="AF349" s="249"/>
      <c r="AG349" s="249"/>
      <c r="AH349" s="249"/>
      <c r="AI349" s="249"/>
      <c r="AJ349" s="249"/>
    </row>
    <row r="350" spans="1:36" ht="24" x14ac:dyDescent="0.25">
      <c r="A350" s="1011"/>
      <c r="B350" s="1011"/>
      <c r="C350" s="1011"/>
      <c r="D350" s="246" t="s">
        <v>241</v>
      </c>
      <c r="E350" s="308">
        <v>0</v>
      </c>
      <c r="F350" s="308">
        <v>0</v>
      </c>
      <c r="G350" s="545">
        <v>0</v>
      </c>
      <c r="H350" s="308">
        <v>0</v>
      </c>
      <c r="I350" s="543"/>
      <c r="J350" s="543"/>
      <c r="K350" s="543"/>
      <c r="L350" s="545"/>
      <c r="M350" s="167"/>
      <c r="N350" s="167"/>
      <c r="O350" s="236"/>
      <c r="P350" s="1128"/>
      <c r="Q350" s="1130"/>
      <c r="R350" s="1130"/>
      <c r="S350" s="1132"/>
      <c r="T350" s="1133"/>
      <c r="U350" s="1134"/>
      <c r="V350" s="1118"/>
      <c r="W350" s="1063"/>
      <c r="X350" s="1121"/>
      <c r="Y350" s="1121"/>
      <c r="Z350" s="1121"/>
      <c r="AA350" s="1124"/>
      <c r="AB350" s="249"/>
      <c r="AC350" s="249"/>
      <c r="AD350" s="249"/>
      <c r="AE350" s="249"/>
      <c r="AF350" s="249"/>
      <c r="AG350" s="249"/>
      <c r="AH350" s="249"/>
      <c r="AI350" s="249"/>
      <c r="AJ350" s="249"/>
    </row>
    <row r="351" spans="1:36" ht="24" x14ac:dyDescent="0.25">
      <c r="A351" s="1011"/>
      <c r="B351" s="1011"/>
      <c r="C351" s="1012"/>
      <c r="D351" s="246" t="s">
        <v>242</v>
      </c>
      <c r="E351" s="310">
        <v>22564376</v>
      </c>
      <c r="F351" s="310">
        <v>22564376</v>
      </c>
      <c r="G351" s="544">
        <v>22564376</v>
      </c>
      <c r="H351" s="310">
        <v>22564376</v>
      </c>
      <c r="I351" s="309"/>
      <c r="J351" s="309"/>
      <c r="K351" s="309">
        <v>18441165</v>
      </c>
      <c r="L351" s="544">
        <v>18441165</v>
      </c>
      <c r="M351" s="173"/>
      <c r="N351" s="173"/>
      <c r="O351" s="236"/>
      <c r="P351" s="1128"/>
      <c r="Q351" s="1130"/>
      <c r="R351" s="1130"/>
      <c r="S351" s="1132"/>
      <c r="T351" s="1133"/>
      <c r="U351" s="1134"/>
      <c r="V351" s="1118"/>
      <c r="W351" s="1063"/>
      <c r="X351" s="1121"/>
      <c r="Y351" s="1121"/>
      <c r="Z351" s="1121"/>
      <c r="AA351" s="1124"/>
      <c r="AB351" s="249"/>
      <c r="AC351" s="249"/>
      <c r="AD351" s="249"/>
      <c r="AE351" s="249"/>
      <c r="AF351" s="249"/>
      <c r="AG351" s="249"/>
      <c r="AH351" s="249"/>
      <c r="AI351" s="249"/>
      <c r="AJ351" s="249"/>
    </row>
    <row r="352" spans="1:36" ht="24" x14ac:dyDescent="0.25">
      <c r="A352" s="1011"/>
      <c r="B352" s="1011"/>
      <c r="C352" s="1010" t="s">
        <v>470</v>
      </c>
      <c r="D352" s="246" t="s">
        <v>239</v>
      </c>
      <c r="E352" s="308">
        <v>1</v>
      </c>
      <c r="F352" s="308">
        <v>1</v>
      </c>
      <c r="G352" s="545">
        <v>1</v>
      </c>
      <c r="H352" s="308">
        <v>1</v>
      </c>
      <c r="I352" s="543"/>
      <c r="J352" s="543"/>
      <c r="K352" s="543">
        <v>1</v>
      </c>
      <c r="L352" s="545">
        <v>1</v>
      </c>
      <c r="M352" s="167">
        <v>1</v>
      </c>
      <c r="N352" s="167"/>
      <c r="O352" s="278"/>
      <c r="P352" s="1128" t="s">
        <v>401</v>
      </c>
      <c r="Q352" s="1130" t="s">
        <v>471</v>
      </c>
      <c r="R352" s="1130" t="s">
        <v>343</v>
      </c>
      <c r="S352" s="1132" t="s">
        <v>470</v>
      </c>
      <c r="T352" s="1128">
        <v>1555.55079440641</v>
      </c>
      <c r="U352" s="1138">
        <v>11427</v>
      </c>
      <c r="V352" s="1138">
        <v>11631</v>
      </c>
      <c r="W352" s="1063" t="s">
        <v>377</v>
      </c>
      <c r="X352" s="1135" t="s">
        <v>393</v>
      </c>
      <c r="Y352" s="1136" t="s">
        <v>343</v>
      </c>
      <c r="Z352" s="1135" t="s">
        <v>379</v>
      </c>
      <c r="AA352" s="1137">
        <v>23058</v>
      </c>
      <c r="AB352" s="249"/>
      <c r="AC352" s="249"/>
      <c r="AD352" s="249"/>
      <c r="AE352" s="249"/>
      <c r="AF352" s="249"/>
      <c r="AG352" s="249"/>
      <c r="AH352" s="249"/>
      <c r="AI352" s="249"/>
      <c r="AJ352" s="249"/>
    </row>
    <row r="353" spans="1:36" ht="24" x14ac:dyDescent="0.25">
      <c r="A353" s="1011"/>
      <c r="B353" s="1011"/>
      <c r="C353" s="1011"/>
      <c r="D353" s="246" t="s">
        <v>240</v>
      </c>
      <c r="E353" s="310">
        <v>80809500</v>
      </c>
      <c r="F353" s="310">
        <v>80809500</v>
      </c>
      <c r="G353" s="544">
        <v>80809500</v>
      </c>
      <c r="H353" s="310">
        <v>75958444</v>
      </c>
      <c r="I353" s="311"/>
      <c r="J353" s="309"/>
      <c r="K353" s="309">
        <v>12695428</v>
      </c>
      <c r="L353" s="544">
        <v>12695428</v>
      </c>
      <c r="M353" s="173">
        <v>29445571</v>
      </c>
      <c r="N353" s="173"/>
      <c r="O353" s="276"/>
      <c r="P353" s="1128"/>
      <c r="Q353" s="1130"/>
      <c r="R353" s="1130"/>
      <c r="S353" s="1132"/>
      <c r="T353" s="1133"/>
      <c r="U353" s="1134"/>
      <c r="V353" s="1118"/>
      <c r="W353" s="1063"/>
      <c r="X353" s="1121"/>
      <c r="Y353" s="1121"/>
      <c r="Z353" s="1121"/>
      <c r="AA353" s="1124"/>
      <c r="AB353" s="249"/>
      <c r="AC353" s="249"/>
      <c r="AD353" s="249"/>
      <c r="AE353" s="249"/>
      <c r="AF353" s="249"/>
      <c r="AG353" s="249"/>
      <c r="AH353" s="249"/>
      <c r="AI353" s="249"/>
      <c r="AJ353" s="249"/>
    </row>
    <row r="354" spans="1:36" ht="24" x14ac:dyDescent="0.25">
      <c r="A354" s="1011"/>
      <c r="B354" s="1011"/>
      <c r="C354" s="1011"/>
      <c r="D354" s="246" t="s">
        <v>241</v>
      </c>
      <c r="E354" s="308">
        <v>0</v>
      </c>
      <c r="F354" s="308">
        <v>0</v>
      </c>
      <c r="G354" s="545">
        <v>0</v>
      </c>
      <c r="H354" s="308">
        <v>0</v>
      </c>
      <c r="I354" s="543"/>
      <c r="J354" s="543"/>
      <c r="K354" s="543"/>
      <c r="L354" s="545"/>
      <c r="M354" s="167"/>
      <c r="N354" s="167"/>
      <c r="O354" s="236"/>
      <c r="P354" s="1128"/>
      <c r="Q354" s="1130"/>
      <c r="R354" s="1130"/>
      <c r="S354" s="1132"/>
      <c r="T354" s="1133"/>
      <c r="U354" s="1134"/>
      <c r="V354" s="1118"/>
      <c r="W354" s="1063"/>
      <c r="X354" s="1121"/>
      <c r="Y354" s="1121"/>
      <c r="Z354" s="1121"/>
      <c r="AA354" s="1124"/>
      <c r="AB354" s="249"/>
      <c r="AC354" s="249"/>
      <c r="AD354" s="249"/>
      <c r="AE354" s="249"/>
      <c r="AF354" s="249"/>
      <c r="AG354" s="249"/>
      <c r="AH354" s="249"/>
      <c r="AI354" s="249"/>
      <c r="AJ354" s="249"/>
    </row>
    <row r="355" spans="1:36" ht="24" x14ac:dyDescent="0.25">
      <c r="A355" s="1011"/>
      <c r="B355" s="1011"/>
      <c r="C355" s="1012"/>
      <c r="D355" s="246" t="s">
        <v>242</v>
      </c>
      <c r="E355" s="310">
        <v>22564376</v>
      </c>
      <c r="F355" s="310">
        <v>22564376</v>
      </c>
      <c r="G355" s="544">
        <v>22564376</v>
      </c>
      <c r="H355" s="310">
        <v>22564376</v>
      </c>
      <c r="I355" s="309"/>
      <c r="J355" s="309"/>
      <c r="K355" s="309">
        <v>18441165</v>
      </c>
      <c r="L355" s="544">
        <v>18441165</v>
      </c>
      <c r="M355" s="173"/>
      <c r="N355" s="173"/>
      <c r="O355" s="236"/>
      <c r="P355" s="1128"/>
      <c r="Q355" s="1130"/>
      <c r="R355" s="1130"/>
      <c r="S355" s="1132"/>
      <c r="T355" s="1133"/>
      <c r="U355" s="1134"/>
      <c r="V355" s="1118"/>
      <c r="W355" s="1063"/>
      <c r="X355" s="1121"/>
      <c r="Y355" s="1121"/>
      <c r="Z355" s="1121"/>
      <c r="AA355" s="1124"/>
      <c r="AB355" s="249"/>
      <c r="AC355" s="249"/>
      <c r="AD355" s="249"/>
      <c r="AE355" s="249"/>
      <c r="AF355" s="249"/>
      <c r="AG355" s="249"/>
      <c r="AH355" s="249"/>
      <c r="AI355" s="249"/>
      <c r="AJ355" s="249"/>
    </row>
    <row r="356" spans="1:36" ht="24" x14ac:dyDescent="0.25">
      <c r="A356" s="1011"/>
      <c r="B356" s="1011"/>
      <c r="C356" s="1010" t="s">
        <v>472</v>
      </c>
      <c r="D356" s="246" t="s">
        <v>239</v>
      </c>
      <c r="E356" s="308">
        <v>1</v>
      </c>
      <c r="F356" s="308">
        <v>1</v>
      </c>
      <c r="G356" s="243">
        <v>1</v>
      </c>
      <c r="H356" s="241">
        <v>1</v>
      </c>
      <c r="I356" s="167"/>
      <c r="J356" s="167"/>
      <c r="K356" s="243"/>
      <c r="L356" s="243"/>
      <c r="M356" s="167"/>
      <c r="N356" s="167"/>
      <c r="O356" s="278"/>
      <c r="P356" s="1128" t="s">
        <v>401</v>
      </c>
      <c r="Q356" s="1130" t="s">
        <v>471</v>
      </c>
      <c r="R356" s="1130" t="s">
        <v>343</v>
      </c>
      <c r="S356" s="1132" t="s">
        <v>472</v>
      </c>
      <c r="T356" s="1128">
        <v>1323.2255098425201</v>
      </c>
      <c r="U356" s="1138">
        <v>11427</v>
      </c>
      <c r="V356" s="1138">
        <v>11631</v>
      </c>
      <c r="W356" s="1063" t="s">
        <v>377</v>
      </c>
      <c r="X356" s="1135" t="s">
        <v>393</v>
      </c>
      <c r="Y356" s="1136" t="s">
        <v>343</v>
      </c>
      <c r="Z356" s="1135" t="s">
        <v>379</v>
      </c>
      <c r="AA356" s="1137">
        <v>23058</v>
      </c>
      <c r="AB356" s="249"/>
      <c r="AC356" s="249"/>
      <c r="AD356" s="249"/>
      <c r="AE356" s="249"/>
      <c r="AF356" s="249"/>
      <c r="AG356" s="249"/>
      <c r="AH356" s="249"/>
      <c r="AI356" s="249"/>
      <c r="AJ356" s="249"/>
    </row>
    <row r="357" spans="1:36" ht="24" x14ac:dyDescent="0.25">
      <c r="A357" s="1011"/>
      <c r="B357" s="1011"/>
      <c r="C357" s="1011"/>
      <c r="D357" s="246" t="s">
        <v>240</v>
      </c>
      <c r="E357" s="310">
        <v>80809500</v>
      </c>
      <c r="F357" s="310">
        <v>80809500</v>
      </c>
      <c r="G357" s="243">
        <v>80809500</v>
      </c>
      <c r="H357" s="224">
        <v>75958444</v>
      </c>
      <c r="I357" s="165"/>
      <c r="J357" s="276"/>
      <c r="K357" s="243"/>
      <c r="L357" s="243"/>
      <c r="M357" s="173"/>
      <c r="N357" s="173"/>
      <c r="O357" s="276"/>
      <c r="P357" s="1128"/>
      <c r="Q357" s="1130"/>
      <c r="R357" s="1130"/>
      <c r="S357" s="1132"/>
      <c r="T357" s="1133"/>
      <c r="U357" s="1134"/>
      <c r="V357" s="1118"/>
      <c r="W357" s="1063"/>
      <c r="X357" s="1121"/>
      <c r="Y357" s="1121"/>
      <c r="Z357" s="1121"/>
      <c r="AA357" s="1124"/>
      <c r="AB357" s="249"/>
      <c r="AC357" s="249"/>
      <c r="AD357" s="249"/>
      <c r="AE357" s="249"/>
      <c r="AF357" s="249"/>
      <c r="AG357" s="249"/>
      <c r="AH357" s="249"/>
      <c r="AI357" s="249"/>
      <c r="AJ357" s="249"/>
    </row>
    <row r="358" spans="1:36" ht="24" x14ac:dyDescent="0.25">
      <c r="A358" s="1011"/>
      <c r="B358" s="1011"/>
      <c r="C358" s="1011"/>
      <c r="D358" s="246" t="s">
        <v>241</v>
      </c>
      <c r="E358" s="308">
        <v>0</v>
      </c>
      <c r="F358" s="308">
        <v>0</v>
      </c>
      <c r="G358" s="243">
        <v>0</v>
      </c>
      <c r="H358" s="241">
        <v>0</v>
      </c>
      <c r="I358" s="167"/>
      <c r="J358" s="167"/>
      <c r="K358" s="243"/>
      <c r="L358" s="243"/>
      <c r="M358" s="167"/>
      <c r="N358" s="167"/>
      <c r="O358" s="236"/>
      <c r="P358" s="1128"/>
      <c r="Q358" s="1130"/>
      <c r="R358" s="1130"/>
      <c r="S358" s="1132"/>
      <c r="T358" s="1133"/>
      <c r="U358" s="1134"/>
      <c r="V358" s="1118"/>
      <c r="W358" s="1063"/>
      <c r="X358" s="1121"/>
      <c r="Y358" s="1121"/>
      <c r="Z358" s="1121"/>
      <c r="AA358" s="1124"/>
      <c r="AB358" s="249"/>
      <c r="AC358" s="249"/>
      <c r="AD358" s="249"/>
      <c r="AE358" s="249"/>
      <c r="AF358" s="249"/>
      <c r="AG358" s="249"/>
      <c r="AH358" s="249"/>
      <c r="AI358" s="249"/>
      <c r="AJ358" s="249"/>
    </row>
    <row r="359" spans="1:36" ht="24" x14ac:dyDescent="0.25">
      <c r="A359" s="1011"/>
      <c r="B359" s="1011"/>
      <c r="C359" s="1012"/>
      <c r="D359" s="246" t="s">
        <v>242</v>
      </c>
      <c r="E359" s="310">
        <v>22564376</v>
      </c>
      <c r="F359" s="310">
        <v>22564376</v>
      </c>
      <c r="G359" s="243">
        <v>22564376</v>
      </c>
      <c r="H359" s="224">
        <v>22564376</v>
      </c>
      <c r="I359" s="173"/>
      <c r="J359" s="173"/>
      <c r="K359" s="243"/>
      <c r="L359" s="243"/>
      <c r="M359" s="173"/>
      <c r="N359" s="173"/>
      <c r="O359" s="236"/>
      <c r="P359" s="1128"/>
      <c r="Q359" s="1130"/>
      <c r="R359" s="1130"/>
      <c r="S359" s="1132"/>
      <c r="T359" s="1133"/>
      <c r="U359" s="1134"/>
      <c r="V359" s="1118"/>
      <c r="W359" s="1063"/>
      <c r="X359" s="1121"/>
      <c r="Y359" s="1121"/>
      <c r="Z359" s="1121"/>
      <c r="AA359" s="1124"/>
      <c r="AB359" s="249"/>
      <c r="AC359" s="249"/>
      <c r="AD359" s="249"/>
      <c r="AE359" s="249"/>
      <c r="AF359" s="249"/>
      <c r="AG359" s="249"/>
      <c r="AH359" s="249"/>
      <c r="AI359" s="249"/>
      <c r="AJ359" s="249"/>
    </row>
    <row r="360" spans="1:36" ht="24" x14ac:dyDescent="0.25">
      <c r="A360" s="1011"/>
      <c r="B360" s="1011"/>
      <c r="C360" s="1010" t="s">
        <v>473</v>
      </c>
      <c r="D360" s="246" t="s">
        <v>239</v>
      </c>
      <c r="E360" s="308">
        <v>1</v>
      </c>
      <c r="F360" s="308">
        <v>1</v>
      </c>
      <c r="G360" s="545">
        <v>1</v>
      </c>
      <c r="H360" s="308">
        <v>1</v>
      </c>
      <c r="I360" s="543"/>
      <c r="J360" s="543"/>
      <c r="K360" s="543">
        <v>1</v>
      </c>
      <c r="L360" s="545">
        <v>1</v>
      </c>
      <c r="M360" s="167">
        <v>1</v>
      </c>
      <c r="N360" s="167"/>
      <c r="O360" s="278"/>
      <c r="P360" s="1128" t="s">
        <v>474</v>
      </c>
      <c r="Q360" s="1130" t="s">
        <v>475</v>
      </c>
      <c r="R360" s="1130" t="s">
        <v>343</v>
      </c>
      <c r="S360" s="1132" t="s">
        <v>473</v>
      </c>
      <c r="T360" s="1128">
        <v>2961</v>
      </c>
      <c r="U360" s="1138">
        <v>107961</v>
      </c>
      <c r="V360" s="1138">
        <v>109918</v>
      </c>
      <c r="W360" s="1063" t="s">
        <v>377</v>
      </c>
      <c r="X360" s="1135" t="s">
        <v>343</v>
      </c>
      <c r="Y360" s="1136" t="s">
        <v>343</v>
      </c>
      <c r="Z360" s="1135" t="s">
        <v>397</v>
      </c>
      <c r="AA360" s="1137">
        <v>217879</v>
      </c>
      <c r="AB360" s="249"/>
      <c r="AC360" s="249"/>
      <c r="AD360" s="249"/>
      <c r="AE360" s="249"/>
      <c r="AF360" s="249"/>
      <c r="AG360" s="249"/>
      <c r="AH360" s="249"/>
      <c r="AI360" s="249"/>
      <c r="AJ360" s="249"/>
    </row>
    <row r="361" spans="1:36" ht="24" x14ac:dyDescent="0.25">
      <c r="A361" s="1011"/>
      <c r="B361" s="1011"/>
      <c r="C361" s="1011"/>
      <c r="D361" s="246" t="s">
        <v>240</v>
      </c>
      <c r="E361" s="310">
        <v>80809500</v>
      </c>
      <c r="F361" s="310">
        <v>80809500</v>
      </c>
      <c r="G361" s="544">
        <v>80809500</v>
      </c>
      <c r="H361" s="310">
        <v>75958444</v>
      </c>
      <c r="I361" s="311"/>
      <c r="J361" s="309"/>
      <c r="K361" s="309">
        <v>12695428</v>
      </c>
      <c r="L361" s="544">
        <v>12695428</v>
      </c>
      <c r="M361" s="173">
        <v>29445571</v>
      </c>
      <c r="N361" s="173"/>
      <c r="O361" s="276"/>
      <c r="P361" s="1128"/>
      <c r="Q361" s="1130"/>
      <c r="R361" s="1130"/>
      <c r="S361" s="1132"/>
      <c r="T361" s="1139"/>
      <c r="U361" s="1134"/>
      <c r="V361" s="1118"/>
      <c r="W361" s="1063"/>
      <c r="X361" s="1121"/>
      <c r="Y361" s="1121"/>
      <c r="Z361" s="1121"/>
      <c r="AA361" s="1124"/>
      <c r="AB361" s="249"/>
      <c r="AC361" s="249"/>
      <c r="AD361" s="249"/>
      <c r="AE361" s="249"/>
      <c r="AF361" s="249"/>
      <c r="AG361" s="249"/>
      <c r="AH361" s="249"/>
      <c r="AI361" s="249"/>
      <c r="AJ361" s="249"/>
    </row>
    <row r="362" spans="1:36" ht="24" x14ac:dyDescent="0.25">
      <c r="A362" s="1011"/>
      <c r="B362" s="1011"/>
      <c r="C362" s="1011"/>
      <c r="D362" s="246" t="s">
        <v>241</v>
      </c>
      <c r="E362" s="308">
        <v>0</v>
      </c>
      <c r="F362" s="308">
        <v>0</v>
      </c>
      <c r="G362" s="545">
        <v>0</v>
      </c>
      <c r="H362" s="308">
        <v>0</v>
      </c>
      <c r="I362" s="543"/>
      <c r="J362" s="543"/>
      <c r="K362" s="543"/>
      <c r="L362" s="545"/>
      <c r="M362" s="167"/>
      <c r="N362" s="167"/>
      <c r="O362" s="236"/>
      <c r="P362" s="1128"/>
      <c r="Q362" s="1130"/>
      <c r="R362" s="1130"/>
      <c r="S362" s="1132"/>
      <c r="T362" s="1139"/>
      <c r="U362" s="1134"/>
      <c r="V362" s="1118"/>
      <c r="W362" s="1063"/>
      <c r="X362" s="1121"/>
      <c r="Y362" s="1121"/>
      <c r="Z362" s="1121"/>
      <c r="AA362" s="1124"/>
      <c r="AB362" s="249"/>
      <c r="AC362" s="249"/>
      <c r="AD362" s="249"/>
      <c r="AE362" s="249"/>
      <c r="AF362" s="249"/>
      <c r="AG362" s="249"/>
      <c r="AH362" s="249"/>
      <c r="AI362" s="249"/>
      <c r="AJ362" s="249"/>
    </row>
    <row r="363" spans="1:36" ht="24" x14ac:dyDescent="0.25">
      <c r="A363" s="1011"/>
      <c r="B363" s="1011"/>
      <c r="C363" s="1012"/>
      <c r="D363" s="246" t="s">
        <v>242</v>
      </c>
      <c r="E363" s="310">
        <v>22564376</v>
      </c>
      <c r="F363" s="310">
        <v>22564376</v>
      </c>
      <c r="G363" s="544">
        <v>22564376</v>
      </c>
      <c r="H363" s="310">
        <v>22564376</v>
      </c>
      <c r="I363" s="309"/>
      <c r="J363" s="309"/>
      <c r="K363" s="309">
        <v>18441165</v>
      </c>
      <c r="L363" s="544">
        <v>18441165</v>
      </c>
      <c r="M363" s="173"/>
      <c r="N363" s="173"/>
      <c r="O363" s="236"/>
      <c r="P363" s="1128"/>
      <c r="Q363" s="1130"/>
      <c r="R363" s="1130"/>
      <c r="S363" s="1132"/>
      <c r="T363" s="1139"/>
      <c r="U363" s="1134"/>
      <c r="V363" s="1118"/>
      <c r="W363" s="1063"/>
      <c r="X363" s="1121"/>
      <c r="Y363" s="1121"/>
      <c r="Z363" s="1121"/>
      <c r="AA363" s="1124"/>
      <c r="AB363" s="249"/>
      <c r="AC363" s="249"/>
      <c r="AD363" s="249"/>
      <c r="AE363" s="249"/>
      <c r="AF363" s="249"/>
      <c r="AG363" s="249"/>
      <c r="AH363" s="249"/>
      <c r="AI363" s="249"/>
      <c r="AJ363" s="249"/>
    </row>
    <row r="364" spans="1:36" ht="24" x14ac:dyDescent="0.25">
      <c r="A364" s="1011"/>
      <c r="B364" s="1011"/>
      <c r="C364" s="1010" t="s">
        <v>396</v>
      </c>
      <c r="D364" s="246" t="s">
        <v>239</v>
      </c>
      <c r="E364" s="308">
        <v>1</v>
      </c>
      <c r="F364" s="308">
        <v>1</v>
      </c>
      <c r="G364" s="545">
        <v>1</v>
      </c>
      <c r="H364" s="308">
        <v>1</v>
      </c>
      <c r="I364" s="543"/>
      <c r="J364" s="543"/>
      <c r="K364" s="543">
        <v>1</v>
      </c>
      <c r="L364" s="545">
        <v>1</v>
      </c>
      <c r="M364" s="167">
        <v>1</v>
      </c>
      <c r="N364" s="167"/>
      <c r="O364" s="278"/>
      <c r="P364" s="1128" t="s">
        <v>394</v>
      </c>
      <c r="Q364" s="1130" t="s">
        <v>395</v>
      </c>
      <c r="R364" s="1130" t="s">
        <v>343</v>
      </c>
      <c r="S364" s="1132" t="s">
        <v>396</v>
      </c>
      <c r="T364" s="1128">
        <v>4151.1120524119497</v>
      </c>
      <c r="U364" s="1138">
        <v>21241</v>
      </c>
      <c r="V364" s="1138">
        <v>21628</v>
      </c>
      <c r="W364" s="1063" t="s">
        <v>377</v>
      </c>
      <c r="X364" s="1135" t="s">
        <v>343</v>
      </c>
      <c r="Y364" s="1136" t="s">
        <v>343</v>
      </c>
      <c r="Z364" s="1135" t="s">
        <v>397</v>
      </c>
      <c r="AA364" s="1137">
        <v>42869</v>
      </c>
      <c r="AB364" s="249"/>
      <c r="AC364" s="249"/>
      <c r="AD364" s="249"/>
      <c r="AE364" s="249"/>
      <c r="AF364" s="249"/>
      <c r="AG364" s="249"/>
      <c r="AH364" s="249"/>
      <c r="AI364" s="249"/>
      <c r="AJ364" s="249"/>
    </row>
    <row r="365" spans="1:36" ht="24" x14ac:dyDescent="0.25">
      <c r="A365" s="1011"/>
      <c r="B365" s="1011"/>
      <c r="C365" s="1011"/>
      <c r="D365" s="246" t="s">
        <v>240</v>
      </c>
      <c r="E365" s="310">
        <v>80809500</v>
      </c>
      <c r="F365" s="310">
        <v>80809500</v>
      </c>
      <c r="G365" s="544">
        <v>80809500</v>
      </c>
      <c r="H365" s="310">
        <v>75958444</v>
      </c>
      <c r="I365" s="311"/>
      <c r="J365" s="309"/>
      <c r="K365" s="309">
        <v>12695428</v>
      </c>
      <c r="L365" s="544">
        <v>12695428</v>
      </c>
      <c r="M365" s="173">
        <v>29445571</v>
      </c>
      <c r="N365" s="173"/>
      <c r="O365" s="276"/>
      <c r="P365" s="1128"/>
      <c r="Q365" s="1130"/>
      <c r="R365" s="1130"/>
      <c r="S365" s="1132"/>
      <c r="T365" s="1133"/>
      <c r="U365" s="1134"/>
      <c r="V365" s="1118"/>
      <c r="W365" s="1063"/>
      <c r="X365" s="1121"/>
      <c r="Y365" s="1121"/>
      <c r="Z365" s="1121"/>
      <c r="AA365" s="1124"/>
      <c r="AB365" s="249"/>
      <c r="AC365" s="249"/>
      <c r="AD365" s="249"/>
      <c r="AE365" s="249"/>
      <c r="AF365" s="249"/>
      <c r="AG365" s="249"/>
      <c r="AH365" s="249"/>
      <c r="AI365" s="249"/>
      <c r="AJ365" s="249"/>
    </row>
    <row r="366" spans="1:36" ht="24" x14ac:dyDescent="0.25">
      <c r="A366" s="1011"/>
      <c r="B366" s="1011"/>
      <c r="C366" s="1011"/>
      <c r="D366" s="246" t="s">
        <v>241</v>
      </c>
      <c r="E366" s="308">
        <v>0</v>
      </c>
      <c r="F366" s="308">
        <v>0</v>
      </c>
      <c r="G366" s="545">
        <v>0</v>
      </c>
      <c r="H366" s="308">
        <v>0</v>
      </c>
      <c r="I366" s="543"/>
      <c r="J366" s="543"/>
      <c r="K366" s="543"/>
      <c r="L366" s="545"/>
      <c r="M366" s="167"/>
      <c r="N366" s="167"/>
      <c r="O366" s="236"/>
      <c r="P366" s="1128"/>
      <c r="Q366" s="1130"/>
      <c r="R366" s="1130"/>
      <c r="S366" s="1132"/>
      <c r="T366" s="1133"/>
      <c r="U366" s="1134"/>
      <c r="V366" s="1118"/>
      <c r="W366" s="1063"/>
      <c r="X366" s="1121"/>
      <c r="Y366" s="1121"/>
      <c r="Z366" s="1121"/>
      <c r="AA366" s="1124"/>
      <c r="AB366" s="249"/>
      <c r="AC366" s="249"/>
      <c r="AD366" s="249"/>
      <c r="AE366" s="249"/>
      <c r="AF366" s="249"/>
      <c r="AG366" s="249"/>
      <c r="AH366" s="249"/>
      <c r="AI366" s="249"/>
      <c r="AJ366" s="249"/>
    </row>
    <row r="367" spans="1:36" ht="24" x14ac:dyDescent="0.25">
      <c r="A367" s="1011"/>
      <c r="B367" s="1011"/>
      <c r="C367" s="1012"/>
      <c r="D367" s="246" t="s">
        <v>242</v>
      </c>
      <c r="E367" s="310">
        <v>22564376</v>
      </c>
      <c r="F367" s="310">
        <v>22564376</v>
      </c>
      <c r="G367" s="544">
        <v>22564376</v>
      </c>
      <c r="H367" s="310">
        <v>22564376</v>
      </c>
      <c r="I367" s="309"/>
      <c r="J367" s="309"/>
      <c r="K367" s="309">
        <v>18441165</v>
      </c>
      <c r="L367" s="544">
        <v>18441165</v>
      </c>
      <c r="M367" s="173"/>
      <c r="N367" s="173"/>
      <c r="O367" s="236"/>
      <c r="P367" s="1128"/>
      <c r="Q367" s="1130"/>
      <c r="R367" s="1130"/>
      <c r="S367" s="1132"/>
      <c r="T367" s="1133"/>
      <c r="U367" s="1134"/>
      <c r="V367" s="1118"/>
      <c r="W367" s="1063"/>
      <c r="X367" s="1121"/>
      <c r="Y367" s="1121"/>
      <c r="Z367" s="1121"/>
      <c r="AA367" s="1124"/>
      <c r="AB367" s="249"/>
      <c r="AC367" s="249"/>
      <c r="AD367" s="249"/>
      <c r="AE367" s="249"/>
      <c r="AF367" s="249"/>
      <c r="AG367" s="249"/>
      <c r="AH367" s="249"/>
      <c r="AI367" s="249"/>
      <c r="AJ367" s="249"/>
    </row>
    <row r="368" spans="1:36" ht="24" x14ac:dyDescent="0.25">
      <c r="A368" s="1011"/>
      <c r="B368" s="1011"/>
      <c r="C368" s="1010" t="s">
        <v>400</v>
      </c>
      <c r="D368" s="246" t="s">
        <v>239</v>
      </c>
      <c r="E368" s="308">
        <v>1</v>
      </c>
      <c r="F368" s="308">
        <v>1</v>
      </c>
      <c r="G368" s="545">
        <v>1</v>
      </c>
      <c r="H368" s="308">
        <v>1</v>
      </c>
      <c r="I368" s="543"/>
      <c r="J368" s="543"/>
      <c r="K368" s="543">
        <v>1</v>
      </c>
      <c r="L368" s="545">
        <v>1</v>
      </c>
      <c r="M368" s="167">
        <v>1</v>
      </c>
      <c r="N368" s="167"/>
      <c r="O368" s="278"/>
      <c r="P368" s="1128" t="s">
        <v>398</v>
      </c>
      <c r="Q368" s="1130" t="s">
        <v>399</v>
      </c>
      <c r="R368" s="1130" t="s">
        <v>343</v>
      </c>
      <c r="S368" s="1132" t="s">
        <v>400</v>
      </c>
      <c r="T368" s="1128">
        <v>3150</v>
      </c>
      <c r="U368" s="1138">
        <v>91245</v>
      </c>
      <c r="V368" s="1138">
        <v>92899</v>
      </c>
      <c r="W368" s="1063" t="s">
        <v>377</v>
      </c>
      <c r="X368" s="1135" t="s">
        <v>343</v>
      </c>
      <c r="Y368" s="1136" t="s">
        <v>343</v>
      </c>
      <c r="Z368" s="1135" t="s">
        <v>376</v>
      </c>
      <c r="AA368" s="1137">
        <v>184144</v>
      </c>
      <c r="AB368" s="249"/>
      <c r="AC368" s="249"/>
      <c r="AD368" s="249"/>
      <c r="AE368" s="249"/>
      <c r="AF368" s="249"/>
      <c r="AG368" s="249"/>
      <c r="AH368" s="249"/>
      <c r="AI368" s="249"/>
      <c r="AJ368" s="249"/>
    </row>
    <row r="369" spans="1:36" ht="24" x14ac:dyDescent="0.25">
      <c r="A369" s="1011"/>
      <c r="B369" s="1011"/>
      <c r="C369" s="1011"/>
      <c r="D369" s="246" t="s">
        <v>240</v>
      </c>
      <c r="E369" s="310">
        <v>80809500</v>
      </c>
      <c r="F369" s="310">
        <v>80809500</v>
      </c>
      <c r="G369" s="544">
        <v>80809500</v>
      </c>
      <c r="H369" s="310">
        <v>75958444</v>
      </c>
      <c r="I369" s="311"/>
      <c r="J369" s="309"/>
      <c r="K369" s="309">
        <v>12695428</v>
      </c>
      <c r="L369" s="544">
        <v>12695428</v>
      </c>
      <c r="M369" s="173">
        <v>29445571</v>
      </c>
      <c r="N369" s="165"/>
      <c r="O369" s="276"/>
      <c r="P369" s="1128"/>
      <c r="Q369" s="1130"/>
      <c r="R369" s="1130"/>
      <c r="S369" s="1132"/>
      <c r="T369" s="1133"/>
      <c r="U369" s="1134"/>
      <c r="V369" s="1118"/>
      <c r="W369" s="1063"/>
      <c r="X369" s="1121"/>
      <c r="Y369" s="1121"/>
      <c r="Z369" s="1121"/>
      <c r="AA369" s="1124"/>
      <c r="AB369" s="249"/>
      <c r="AC369" s="249"/>
      <c r="AD369" s="249"/>
      <c r="AE369" s="249"/>
      <c r="AF369" s="249"/>
      <c r="AG369" s="249"/>
      <c r="AH369" s="249"/>
      <c r="AI369" s="249"/>
      <c r="AJ369" s="249"/>
    </row>
    <row r="370" spans="1:36" ht="24" x14ac:dyDescent="0.25">
      <c r="A370" s="1011"/>
      <c r="B370" s="1011"/>
      <c r="C370" s="1011"/>
      <c r="D370" s="246" t="s">
        <v>241</v>
      </c>
      <c r="E370" s="308">
        <v>0</v>
      </c>
      <c r="F370" s="308">
        <v>0</v>
      </c>
      <c r="G370" s="545">
        <v>0</v>
      </c>
      <c r="H370" s="308">
        <v>0</v>
      </c>
      <c r="I370" s="543"/>
      <c r="J370" s="543"/>
      <c r="K370" s="543"/>
      <c r="L370" s="545"/>
      <c r="M370" s="167"/>
      <c r="N370" s="167"/>
      <c r="O370" s="236"/>
      <c r="P370" s="1128"/>
      <c r="Q370" s="1130"/>
      <c r="R370" s="1130"/>
      <c r="S370" s="1132"/>
      <c r="T370" s="1133"/>
      <c r="U370" s="1134"/>
      <c r="V370" s="1118"/>
      <c r="W370" s="1063"/>
      <c r="X370" s="1121"/>
      <c r="Y370" s="1121"/>
      <c r="Z370" s="1121"/>
      <c r="AA370" s="1124"/>
      <c r="AB370" s="249"/>
      <c r="AC370" s="249"/>
      <c r="AD370" s="249"/>
      <c r="AE370" s="249"/>
      <c r="AF370" s="249"/>
      <c r="AG370" s="249"/>
      <c r="AH370" s="249"/>
      <c r="AI370" s="249"/>
      <c r="AJ370" s="249"/>
    </row>
    <row r="371" spans="1:36" ht="24" x14ac:dyDescent="0.25">
      <c r="A371" s="1011"/>
      <c r="B371" s="1011"/>
      <c r="C371" s="1012"/>
      <c r="D371" s="246" t="s">
        <v>242</v>
      </c>
      <c r="E371" s="310">
        <v>22564376</v>
      </c>
      <c r="F371" s="310">
        <v>22564376</v>
      </c>
      <c r="G371" s="544">
        <v>22564376</v>
      </c>
      <c r="H371" s="310">
        <v>22564376</v>
      </c>
      <c r="I371" s="309"/>
      <c r="J371" s="309"/>
      <c r="K371" s="309">
        <v>18441165</v>
      </c>
      <c r="L371" s="544">
        <v>18441165</v>
      </c>
      <c r="M371" s="173"/>
      <c r="N371" s="173"/>
      <c r="O371" s="236"/>
      <c r="P371" s="1128"/>
      <c r="Q371" s="1130"/>
      <c r="R371" s="1130"/>
      <c r="S371" s="1132"/>
      <c r="T371" s="1133"/>
      <c r="U371" s="1134"/>
      <c r="V371" s="1118"/>
      <c r="W371" s="1063"/>
      <c r="X371" s="1121"/>
      <c r="Y371" s="1121"/>
      <c r="Z371" s="1121"/>
      <c r="AA371" s="1124"/>
      <c r="AB371" s="249"/>
      <c r="AC371" s="249"/>
      <c r="AD371" s="249"/>
      <c r="AE371" s="249"/>
      <c r="AF371" s="249"/>
      <c r="AG371" s="249"/>
      <c r="AH371" s="249"/>
      <c r="AI371" s="249"/>
      <c r="AJ371" s="249"/>
    </row>
    <row r="372" spans="1:36" ht="24" x14ac:dyDescent="0.25">
      <c r="A372" s="1011"/>
      <c r="B372" s="1011"/>
      <c r="C372" s="1010" t="s">
        <v>403</v>
      </c>
      <c r="D372" s="246" t="s">
        <v>239</v>
      </c>
      <c r="E372" s="308">
        <v>1</v>
      </c>
      <c r="F372" s="308">
        <v>1</v>
      </c>
      <c r="G372" s="545">
        <v>1</v>
      </c>
      <c r="H372" s="308">
        <v>1</v>
      </c>
      <c r="I372" s="543"/>
      <c r="J372" s="543"/>
      <c r="K372" s="543">
        <v>1</v>
      </c>
      <c r="L372" s="545">
        <v>1</v>
      </c>
      <c r="M372" s="167">
        <v>1</v>
      </c>
      <c r="N372" s="167"/>
      <c r="O372" s="278"/>
      <c r="P372" s="1128" t="s">
        <v>401</v>
      </c>
      <c r="Q372" s="1130" t="s">
        <v>402</v>
      </c>
      <c r="R372" s="1130" t="s">
        <v>343</v>
      </c>
      <c r="S372" s="1132" t="s">
        <v>403</v>
      </c>
      <c r="T372" s="1128">
        <v>1014.67935839437</v>
      </c>
      <c r="U372" s="1138">
        <v>11427</v>
      </c>
      <c r="V372" s="1138">
        <v>11631</v>
      </c>
      <c r="W372" s="1063" t="s">
        <v>377</v>
      </c>
      <c r="X372" s="1135" t="s">
        <v>343</v>
      </c>
      <c r="Y372" s="1136" t="s">
        <v>343</v>
      </c>
      <c r="Z372" s="1135" t="s">
        <v>376</v>
      </c>
      <c r="AA372" s="1137">
        <v>23058</v>
      </c>
      <c r="AB372" s="249"/>
      <c r="AC372" s="249"/>
      <c r="AD372" s="249"/>
      <c r="AE372" s="249"/>
      <c r="AF372" s="249"/>
      <c r="AG372" s="249"/>
      <c r="AH372" s="249"/>
      <c r="AI372" s="249"/>
      <c r="AJ372" s="249"/>
    </row>
    <row r="373" spans="1:36" ht="24" x14ac:dyDescent="0.25">
      <c r="A373" s="1011"/>
      <c r="B373" s="1011"/>
      <c r="C373" s="1011"/>
      <c r="D373" s="246" t="s">
        <v>240</v>
      </c>
      <c r="E373" s="310">
        <v>80809500</v>
      </c>
      <c r="F373" s="310">
        <v>80809500</v>
      </c>
      <c r="G373" s="544">
        <v>80809500</v>
      </c>
      <c r="H373" s="310">
        <v>75958444</v>
      </c>
      <c r="I373" s="311"/>
      <c r="J373" s="309"/>
      <c r="K373" s="309">
        <v>12695428</v>
      </c>
      <c r="L373" s="544">
        <v>12695428</v>
      </c>
      <c r="M373" s="173">
        <v>29445571</v>
      </c>
      <c r="N373" s="173"/>
      <c r="O373" s="276"/>
      <c r="P373" s="1128"/>
      <c r="Q373" s="1130"/>
      <c r="R373" s="1130"/>
      <c r="S373" s="1132"/>
      <c r="T373" s="1133"/>
      <c r="U373" s="1134"/>
      <c r="V373" s="1118"/>
      <c r="W373" s="1063"/>
      <c r="X373" s="1121"/>
      <c r="Y373" s="1121"/>
      <c r="Z373" s="1121"/>
      <c r="AA373" s="1124"/>
      <c r="AB373" s="249"/>
      <c r="AC373" s="249"/>
      <c r="AD373" s="249"/>
      <c r="AE373" s="249"/>
      <c r="AF373" s="249"/>
      <c r="AG373" s="249"/>
      <c r="AH373" s="249"/>
      <c r="AI373" s="249"/>
      <c r="AJ373" s="249"/>
    </row>
    <row r="374" spans="1:36" ht="24" x14ac:dyDescent="0.25">
      <c r="A374" s="1011"/>
      <c r="B374" s="1011"/>
      <c r="C374" s="1011"/>
      <c r="D374" s="246" t="s">
        <v>241</v>
      </c>
      <c r="E374" s="308">
        <v>0</v>
      </c>
      <c r="F374" s="308">
        <v>0</v>
      </c>
      <c r="G374" s="545">
        <v>0</v>
      </c>
      <c r="H374" s="308">
        <v>0</v>
      </c>
      <c r="I374" s="543"/>
      <c r="J374" s="543"/>
      <c r="K374" s="543"/>
      <c r="L374" s="545"/>
      <c r="M374" s="167"/>
      <c r="N374" s="167"/>
      <c r="O374" s="236"/>
      <c r="P374" s="1128"/>
      <c r="Q374" s="1130"/>
      <c r="R374" s="1130"/>
      <c r="S374" s="1132"/>
      <c r="T374" s="1133"/>
      <c r="U374" s="1134"/>
      <c r="V374" s="1118"/>
      <c r="W374" s="1063"/>
      <c r="X374" s="1121"/>
      <c r="Y374" s="1121"/>
      <c r="Z374" s="1121"/>
      <c r="AA374" s="1124"/>
      <c r="AB374" s="249"/>
      <c r="AC374" s="249"/>
      <c r="AD374" s="249"/>
      <c r="AE374" s="249"/>
      <c r="AF374" s="249"/>
      <c r="AG374" s="249"/>
      <c r="AH374" s="249"/>
      <c r="AI374" s="249"/>
      <c r="AJ374" s="249"/>
    </row>
    <row r="375" spans="1:36" ht="24" x14ac:dyDescent="0.25">
      <c r="A375" s="1011"/>
      <c r="B375" s="1011"/>
      <c r="C375" s="1012"/>
      <c r="D375" s="246" t="s">
        <v>242</v>
      </c>
      <c r="E375" s="310">
        <v>22564376</v>
      </c>
      <c r="F375" s="310">
        <v>22564376</v>
      </c>
      <c r="G375" s="544">
        <v>22564376</v>
      </c>
      <c r="H375" s="310">
        <v>22564376</v>
      </c>
      <c r="I375" s="309"/>
      <c r="J375" s="309"/>
      <c r="K375" s="309">
        <v>18441165</v>
      </c>
      <c r="L375" s="544">
        <v>18441165</v>
      </c>
      <c r="M375" s="173"/>
      <c r="N375" s="173"/>
      <c r="O375" s="236"/>
      <c r="P375" s="1128"/>
      <c r="Q375" s="1130"/>
      <c r="R375" s="1130"/>
      <c r="S375" s="1132"/>
      <c r="T375" s="1133"/>
      <c r="U375" s="1134"/>
      <c r="V375" s="1118"/>
      <c r="W375" s="1063"/>
      <c r="X375" s="1121"/>
      <c r="Y375" s="1121"/>
      <c r="Z375" s="1121"/>
      <c r="AA375" s="1124"/>
      <c r="AB375" s="249"/>
      <c r="AC375" s="249"/>
      <c r="AD375" s="249"/>
      <c r="AE375" s="249"/>
      <c r="AF375" s="249"/>
      <c r="AG375" s="249"/>
      <c r="AH375" s="249"/>
      <c r="AI375" s="249"/>
      <c r="AJ375" s="249"/>
    </row>
    <row r="376" spans="1:36" ht="24" x14ac:dyDescent="0.25">
      <c r="A376" s="1011"/>
      <c r="B376" s="1011"/>
      <c r="C376" s="1010" t="s">
        <v>406</v>
      </c>
      <c r="D376" s="246" t="s">
        <v>239</v>
      </c>
      <c r="E376" s="308">
        <v>1</v>
      </c>
      <c r="F376" s="308">
        <v>1</v>
      </c>
      <c r="G376" s="545">
        <v>1</v>
      </c>
      <c r="H376" s="308">
        <v>1</v>
      </c>
      <c r="I376" s="543"/>
      <c r="J376" s="543"/>
      <c r="K376" s="543">
        <v>1</v>
      </c>
      <c r="L376" s="545">
        <v>1</v>
      </c>
      <c r="M376" s="167">
        <v>1</v>
      </c>
      <c r="N376" s="167"/>
      <c r="O376" s="278"/>
      <c r="P376" s="1128" t="s">
        <v>404</v>
      </c>
      <c r="Q376" s="1130" t="s">
        <v>405</v>
      </c>
      <c r="R376" s="1130" t="s">
        <v>343</v>
      </c>
      <c r="S376" s="1132" t="s">
        <v>406</v>
      </c>
      <c r="T376" s="1128">
        <v>7944</v>
      </c>
      <c r="U376" s="1138">
        <v>623879</v>
      </c>
      <c r="V376" s="1138">
        <v>699527</v>
      </c>
      <c r="W376" s="1063" t="s">
        <v>377</v>
      </c>
      <c r="X376" s="1135" t="s">
        <v>343</v>
      </c>
      <c r="Y376" s="1136" t="s">
        <v>343</v>
      </c>
      <c r="Z376" s="1135" t="s">
        <v>376</v>
      </c>
      <c r="AA376" s="1137">
        <v>1323406</v>
      </c>
      <c r="AB376" s="249"/>
      <c r="AC376" s="249"/>
      <c r="AD376" s="249"/>
      <c r="AE376" s="249"/>
      <c r="AF376" s="249"/>
      <c r="AG376" s="249"/>
      <c r="AH376" s="249"/>
      <c r="AI376" s="249"/>
      <c r="AJ376" s="249"/>
    </row>
    <row r="377" spans="1:36" ht="24" x14ac:dyDescent="0.25">
      <c r="A377" s="1011"/>
      <c r="B377" s="1011"/>
      <c r="C377" s="1011"/>
      <c r="D377" s="246" t="s">
        <v>240</v>
      </c>
      <c r="E377" s="310">
        <v>80809500</v>
      </c>
      <c r="F377" s="310">
        <v>80809500</v>
      </c>
      <c r="G377" s="544">
        <v>80809500</v>
      </c>
      <c r="H377" s="310">
        <v>75958444</v>
      </c>
      <c r="I377" s="311"/>
      <c r="J377" s="309"/>
      <c r="K377" s="309">
        <v>12695428</v>
      </c>
      <c r="L377" s="544">
        <v>12695428</v>
      </c>
      <c r="M377" s="173">
        <v>29445571</v>
      </c>
      <c r="N377" s="165"/>
      <c r="O377" s="276"/>
      <c r="P377" s="1128"/>
      <c r="Q377" s="1130"/>
      <c r="R377" s="1130"/>
      <c r="S377" s="1132"/>
      <c r="T377" s="1133"/>
      <c r="U377" s="1134"/>
      <c r="V377" s="1118"/>
      <c r="W377" s="1063"/>
      <c r="X377" s="1121"/>
      <c r="Y377" s="1121"/>
      <c r="Z377" s="1121"/>
      <c r="AA377" s="1124"/>
      <c r="AB377" s="249"/>
      <c r="AC377" s="249"/>
      <c r="AD377" s="249"/>
      <c r="AE377" s="249"/>
      <c r="AF377" s="249"/>
      <c r="AG377" s="249"/>
      <c r="AH377" s="249"/>
      <c r="AI377" s="249"/>
      <c r="AJ377" s="249"/>
    </row>
    <row r="378" spans="1:36" ht="24" x14ac:dyDescent="0.25">
      <c r="A378" s="1011"/>
      <c r="B378" s="1011"/>
      <c r="C378" s="1011"/>
      <c r="D378" s="246" t="s">
        <v>241</v>
      </c>
      <c r="E378" s="308">
        <v>0</v>
      </c>
      <c r="F378" s="308">
        <v>0</v>
      </c>
      <c r="G378" s="545">
        <v>0</v>
      </c>
      <c r="H378" s="308">
        <v>0</v>
      </c>
      <c r="I378" s="543"/>
      <c r="J378" s="543"/>
      <c r="K378" s="543"/>
      <c r="L378" s="545"/>
      <c r="M378" s="167"/>
      <c r="N378" s="167"/>
      <c r="O378" s="164"/>
      <c r="P378" s="1128"/>
      <c r="Q378" s="1130"/>
      <c r="R378" s="1130"/>
      <c r="S378" s="1132"/>
      <c r="T378" s="1133"/>
      <c r="U378" s="1134"/>
      <c r="V378" s="1118"/>
      <c r="W378" s="1063"/>
      <c r="X378" s="1121"/>
      <c r="Y378" s="1121"/>
      <c r="Z378" s="1121"/>
      <c r="AA378" s="1124"/>
      <c r="AB378" s="249"/>
      <c r="AC378" s="249"/>
      <c r="AD378" s="249"/>
      <c r="AE378" s="249"/>
      <c r="AF378" s="249"/>
      <c r="AG378" s="249"/>
      <c r="AH378" s="249"/>
      <c r="AI378" s="249"/>
      <c r="AJ378" s="249"/>
    </row>
    <row r="379" spans="1:36" ht="24" x14ac:dyDescent="0.25">
      <c r="A379" s="1011"/>
      <c r="B379" s="1011"/>
      <c r="C379" s="1012"/>
      <c r="D379" s="246" t="s">
        <v>242</v>
      </c>
      <c r="E379" s="310">
        <v>22564376</v>
      </c>
      <c r="F379" s="310">
        <v>22564376</v>
      </c>
      <c r="G379" s="544">
        <v>22564376</v>
      </c>
      <c r="H379" s="310">
        <v>22564376</v>
      </c>
      <c r="I379" s="309"/>
      <c r="J379" s="309"/>
      <c r="K379" s="309">
        <v>18441165</v>
      </c>
      <c r="L379" s="544">
        <v>18441165</v>
      </c>
      <c r="M379" s="173"/>
      <c r="N379" s="173"/>
      <c r="O379" s="164"/>
      <c r="P379" s="1128"/>
      <c r="Q379" s="1130"/>
      <c r="R379" s="1130"/>
      <c r="S379" s="1132"/>
      <c r="T379" s="1133"/>
      <c r="U379" s="1134"/>
      <c r="V379" s="1118"/>
      <c r="W379" s="1063"/>
      <c r="X379" s="1121"/>
      <c r="Y379" s="1121"/>
      <c r="Z379" s="1121"/>
      <c r="AA379" s="1124"/>
      <c r="AB379" s="249"/>
      <c r="AC379" s="249"/>
      <c r="AD379" s="249"/>
      <c r="AE379" s="249"/>
      <c r="AF379" s="249"/>
      <c r="AG379" s="249"/>
      <c r="AH379" s="249"/>
      <c r="AI379" s="249"/>
      <c r="AJ379" s="249"/>
    </row>
    <row r="380" spans="1:36" ht="24" x14ac:dyDescent="0.25">
      <c r="A380" s="1011"/>
      <c r="B380" s="1011"/>
      <c r="C380" s="1010" t="s">
        <v>476</v>
      </c>
      <c r="D380" s="246" t="s">
        <v>239</v>
      </c>
      <c r="E380" s="308">
        <v>1</v>
      </c>
      <c r="F380" s="308">
        <v>1</v>
      </c>
      <c r="G380" s="544">
        <v>1</v>
      </c>
      <c r="H380" s="310">
        <v>1</v>
      </c>
      <c r="I380" s="309"/>
      <c r="J380" s="309"/>
      <c r="K380" s="309"/>
      <c r="L380" s="544"/>
      <c r="M380" s="173"/>
      <c r="N380" s="173"/>
      <c r="O380" s="164"/>
      <c r="P380" s="1147" t="s">
        <v>477</v>
      </c>
      <c r="Q380" s="1147" t="s">
        <v>478</v>
      </c>
      <c r="R380" s="1150" t="s">
        <v>343</v>
      </c>
      <c r="S380" s="1153" t="s">
        <v>476</v>
      </c>
      <c r="T380" s="1147">
        <v>688</v>
      </c>
      <c r="U380" s="1156">
        <v>57039</v>
      </c>
      <c r="V380" s="1156">
        <v>58078</v>
      </c>
      <c r="W380" s="1161" t="s">
        <v>377</v>
      </c>
      <c r="X380" s="1140" t="s">
        <v>343</v>
      </c>
      <c r="Y380" s="1143" t="s">
        <v>343</v>
      </c>
      <c r="Z380" s="1140" t="s">
        <v>376</v>
      </c>
      <c r="AA380" s="1144">
        <v>115117</v>
      </c>
      <c r="AB380" s="249"/>
      <c r="AC380" s="249"/>
      <c r="AD380" s="249"/>
      <c r="AE380" s="249"/>
      <c r="AF380" s="249"/>
      <c r="AG380" s="249"/>
      <c r="AH380" s="249"/>
      <c r="AI380" s="249"/>
      <c r="AJ380" s="249"/>
    </row>
    <row r="381" spans="1:36" ht="24" x14ac:dyDescent="0.25">
      <c r="A381" s="1011"/>
      <c r="B381" s="1011"/>
      <c r="C381" s="1011"/>
      <c r="D381" s="246" t="s">
        <v>240</v>
      </c>
      <c r="E381" s="310">
        <v>80809500</v>
      </c>
      <c r="F381" s="310">
        <v>80809500</v>
      </c>
      <c r="G381" s="544">
        <v>80809500</v>
      </c>
      <c r="H381" s="310">
        <v>75958444</v>
      </c>
      <c r="I381" s="309"/>
      <c r="J381" s="309"/>
      <c r="K381" s="309"/>
      <c r="L381" s="544"/>
      <c r="M381" s="173"/>
      <c r="N381" s="173"/>
      <c r="O381" s="164"/>
      <c r="P381" s="1148"/>
      <c r="Q381" s="1148"/>
      <c r="R381" s="1151"/>
      <c r="S381" s="1153"/>
      <c r="T381" s="1154"/>
      <c r="U381" s="1157"/>
      <c r="V381" s="1159"/>
      <c r="W381" s="1162"/>
      <c r="X381" s="1141"/>
      <c r="Y381" s="1141"/>
      <c r="Z381" s="1141"/>
      <c r="AA381" s="1145"/>
      <c r="AB381" s="249"/>
      <c r="AC381" s="249"/>
      <c r="AD381" s="249"/>
      <c r="AE381" s="249"/>
      <c r="AF381" s="249"/>
      <c r="AG381" s="249"/>
      <c r="AH381" s="249"/>
      <c r="AI381" s="249"/>
      <c r="AJ381" s="249"/>
    </row>
    <row r="382" spans="1:36" ht="24" x14ac:dyDescent="0.25">
      <c r="A382" s="1011"/>
      <c r="B382" s="1011"/>
      <c r="C382" s="1011"/>
      <c r="D382" s="246" t="s">
        <v>241</v>
      </c>
      <c r="E382" s="308">
        <v>0</v>
      </c>
      <c r="F382" s="308">
        <v>0</v>
      </c>
      <c r="G382" s="544">
        <v>0</v>
      </c>
      <c r="H382" s="310">
        <v>0</v>
      </c>
      <c r="I382" s="309"/>
      <c r="J382" s="309"/>
      <c r="K382" s="309"/>
      <c r="L382" s="544"/>
      <c r="M382" s="173"/>
      <c r="N382" s="173"/>
      <c r="O382" s="164"/>
      <c r="P382" s="1148"/>
      <c r="Q382" s="1148"/>
      <c r="R382" s="1151"/>
      <c r="S382" s="1153"/>
      <c r="T382" s="1154"/>
      <c r="U382" s="1157"/>
      <c r="V382" s="1159"/>
      <c r="W382" s="1162"/>
      <c r="X382" s="1141"/>
      <c r="Y382" s="1141"/>
      <c r="Z382" s="1141"/>
      <c r="AA382" s="1145"/>
      <c r="AB382" s="249"/>
      <c r="AC382" s="249"/>
      <c r="AD382" s="249"/>
      <c r="AE382" s="249"/>
      <c r="AF382" s="249"/>
      <c r="AG382" s="249"/>
      <c r="AH382" s="249"/>
      <c r="AI382" s="249"/>
      <c r="AJ382" s="249"/>
    </row>
    <row r="383" spans="1:36" ht="24" x14ac:dyDescent="0.25">
      <c r="A383" s="1011"/>
      <c r="B383" s="1011"/>
      <c r="C383" s="1012"/>
      <c r="D383" s="246" t="s">
        <v>242</v>
      </c>
      <c r="E383" s="310">
        <v>22564376</v>
      </c>
      <c r="F383" s="310">
        <v>22564376</v>
      </c>
      <c r="G383" s="544">
        <v>22564376</v>
      </c>
      <c r="H383" s="310">
        <v>22564376</v>
      </c>
      <c r="I383" s="309"/>
      <c r="J383" s="309"/>
      <c r="K383" s="309"/>
      <c r="L383" s="544"/>
      <c r="M383" s="173"/>
      <c r="N383" s="173"/>
      <c r="O383" s="164"/>
      <c r="P383" s="1149"/>
      <c r="Q383" s="1149"/>
      <c r="R383" s="1152"/>
      <c r="S383" s="1153"/>
      <c r="T383" s="1155"/>
      <c r="U383" s="1158"/>
      <c r="V383" s="1160"/>
      <c r="W383" s="1163"/>
      <c r="X383" s="1142"/>
      <c r="Y383" s="1142"/>
      <c r="Z383" s="1142"/>
      <c r="AA383" s="1146"/>
      <c r="AB383" s="249"/>
      <c r="AC383" s="249"/>
      <c r="AD383" s="249"/>
      <c r="AE383" s="249"/>
      <c r="AF383" s="249"/>
      <c r="AG383" s="249"/>
      <c r="AH383" s="249"/>
      <c r="AI383" s="249"/>
      <c r="AJ383" s="249"/>
    </row>
    <row r="384" spans="1:36" ht="24" x14ac:dyDescent="0.25">
      <c r="A384" s="1011"/>
      <c r="B384" s="1011"/>
      <c r="C384" s="1010" t="s">
        <v>479</v>
      </c>
      <c r="D384" s="246" t="s">
        <v>239</v>
      </c>
      <c r="E384" s="308">
        <v>1</v>
      </c>
      <c r="F384" s="308">
        <v>1</v>
      </c>
      <c r="G384" s="546">
        <v>1</v>
      </c>
      <c r="H384" s="310">
        <v>1</v>
      </c>
      <c r="I384" s="309"/>
      <c r="J384" s="309"/>
      <c r="K384" s="308">
        <v>1</v>
      </c>
      <c r="L384" s="546">
        <v>1</v>
      </c>
      <c r="M384" s="173">
        <v>1</v>
      </c>
      <c r="N384" s="173"/>
      <c r="O384" s="164"/>
      <c r="P384" s="1147" t="s">
        <v>394</v>
      </c>
      <c r="Q384" s="1150" t="s">
        <v>480</v>
      </c>
      <c r="R384" s="1150" t="s">
        <v>343</v>
      </c>
      <c r="S384" s="1153" t="s">
        <v>479</v>
      </c>
      <c r="T384" s="1147">
        <v>596</v>
      </c>
      <c r="U384" s="1156">
        <v>8919</v>
      </c>
      <c r="V384" s="1156">
        <v>9082</v>
      </c>
      <c r="W384" s="1161" t="s">
        <v>377</v>
      </c>
      <c r="X384" s="1140" t="s">
        <v>343</v>
      </c>
      <c r="Y384" s="1143" t="s">
        <v>343</v>
      </c>
      <c r="Z384" s="1140" t="s">
        <v>376</v>
      </c>
      <c r="AA384" s="1144">
        <v>18001</v>
      </c>
      <c r="AB384" s="249"/>
      <c r="AC384" s="249"/>
      <c r="AD384" s="249"/>
      <c r="AE384" s="249"/>
      <c r="AF384" s="249"/>
      <c r="AG384" s="249"/>
      <c r="AH384" s="249"/>
      <c r="AI384" s="249"/>
      <c r="AJ384" s="249"/>
    </row>
    <row r="385" spans="1:36" ht="24" x14ac:dyDescent="0.25">
      <c r="A385" s="1011"/>
      <c r="B385" s="1011"/>
      <c r="C385" s="1011"/>
      <c r="D385" s="246" t="s">
        <v>240</v>
      </c>
      <c r="E385" s="310">
        <v>80809500</v>
      </c>
      <c r="F385" s="310">
        <v>80809500</v>
      </c>
      <c r="G385" s="544">
        <v>80809500</v>
      </c>
      <c r="H385" s="310">
        <v>75958444</v>
      </c>
      <c r="I385" s="309"/>
      <c r="J385" s="309"/>
      <c r="K385" s="309">
        <v>12695428</v>
      </c>
      <c r="L385" s="544">
        <v>12695428</v>
      </c>
      <c r="M385" s="173">
        <v>29445571</v>
      </c>
      <c r="N385" s="173"/>
      <c r="O385" s="164"/>
      <c r="P385" s="1148"/>
      <c r="Q385" s="1151"/>
      <c r="R385" s="1151"/>
      <c r="S385" s="1153"/>
      <c r="T385" s="1154"/>
      <c r="U385" s="1157"/>
      <c r="V385" s="1159"/>
      <c r="W385" s="1162"/>
      <c r="X385" s="1141"/>
      <c r="Y385" s="1141"/>
      <c r="Z385" s="1141"/>
      <c r="AA385" s="1145"/>
      <c r="AB385" s="249"/>
      <c r="AC385" s="249"/>
      <c r="AD385" s="249"/>
      <c r="AE385" s="249"/>
      <c r="AF385" s="249"/>
      <c r="AG385" s="249"/>
      <c r="AH385" s="249"/>
      <c r="AI385" s="249"/>
      <c r="AJ385" s="249"/>
    </row>
    <row r="386" spans="1:36" ht="24" x14ac:dyDescent="0.25">
      <c r="A386" s="1011"/>
      <c r="B386" s="1011"/>
      <c r="C386" s="1011"/>
      <c r="D386" s="246" t="s">
        <v>241</v>
      </c>
      <c r="E386" s="308">
        <v>0</v>
      </c>
      <c r="F386" s="308">
        <v>0</v>
      </c>
      <c r="G386" s="544">
        <v>0</v>
      </c>
      <c r="H386" s="310">
        <v>0</v>
      </c>
      <c r="I386" s="309"/>
      <c r="J386" s="309"/>
      <c r="K386" s="309"/>
      <c r="L386" s="544"/>
      <c r="M386" s="173"/>
      <c r="N386" s="173"/>
      <c r="O386" s="164"/>
      <c r="P386" s="1148"/>
      <c r="Q386" s="1151"/>
      <c r="R386" s="1151"/>
      <c r="S386" s="1153"/>
      <c r="T386" s="1154"/>
      <c r="U386" s="1157"/>
      <c r="V386" s="1159"/>
      <c r="W386" s="1162"/>
      <c r="X386" s="1141"/>
      <c r="Y386" s="1141"/>
      <c r="Z386" s="1141"/>
      <c r="AA386" s="1145"/>
      <c r="AB386" s="249"/>
      <c r="AC386" s="249"/>
      <c r="AD386" s="249"/>
      <c r="AE386" s="249"/>
      <c r="AF386" s="249"/>
      <c r="AG386" s="249"/>
      <c r="AH386" s="249"/>
      <c r="AI386" s="249"/>
      <c r="AJ386" s="249"/>
    </row>
    <row r="387" spans="1:36" ht="24" x14ac:dyDescent="0.25">
      <c r="A387" s="1011"/>
      <c r="B387" s="1011"/>
      <c r="C387" s="1012"/>
      <c r="D387" s="246" t="s">
        <v>242</v>
      </c>
      <c r="E387" s="310">
        <v>22564376</v>
      </c>
      <c r="F387" s="310">
        <v>22564376</v>
      </c>
      <c r="G387" s="544">
        <v>22564376</v>
      </c>
      <c r="H387" s="310">
        <v>22564376</v>
      </c>
      <c r="I387" s="309"/>
      <c r="J387" s="309"/>
      <c r="K387" s="309">
        <v>18441165</v>
      </c>
      <c r="L387" s="544">
        <v>18441165</v>
      </c>
      <c r="M387" s="173"/>
      <c r="N387" s="173"/>
      <c r="O387" s="164"/>
      <c r="P387" s="1149"/>
      <c r="Q387" s="1152"/>
      <c r="R387" s="1152"/>
      <c r="S387" s="1153"/>
      <c r="T387" s="1155"/>
      <c r="U387" s="1158"/>
      <c r="V387" s="1160"/>
      <c r="W387" s="1163"/>
      <c r="X387" s="1142"/>
      <c r="Y387" s="1142"/>
      <c r="Z387" s="1142"/>
      <c r="AA387" s="1146"/>
      <c r="AB387" s="249"/>
      <c r="AC387" s="249"/>
      <c r="AD387" s="249"/>
      <c r="AE387" s="249"/>
      <c r="AF387" s="249"/>
      <c r="AG387" s="249"/>
      <c r="AH387" s="249"/>
      <c r="AI387" s="249"/>
      <c r="AJ387" s="249"/>
    </row>
    <row r="388" spans="1:36" ht="24" x14ac:dyDescent="0.25">
      <c r="A388" s="1011"/>
      <c r="B388" s="1011"/>
      <c r="C388" s="1010" t="s">
        <v>481</v>
      </c>
      <c r="D388" s="246" t="s">
        <v>239</v>
      </c>
      <c r="E388" s="308">
        <v>1</v>
      </c>
      <c r="F388" s="308">
        <v>1</v>
      </c>
      <c r="G388" s="546">
        <v>1</v>
      </c>
      <c r="H388" s="310">
        <v>1</v>
      </c>
      <c r="I388" s="309"/>
      <c r="J388" s="309"/>
      <c r="K388" s="308">
        <v>1</v>
      </c>
      <c r="L388" s="546">
        <v>1</v>
      </c>
      <c r="M388" s="173">
        <v>1</v>
      </c>
      <c r="N388" s="173"/>
      <c r="O388" s="164"/>
      <c r="P388" s="1147" t="s">
        <v>394</v>
      </c>
      <c r="Q388" s="1150" t="s">
        <v>482</v>
      </c>
      <c r="R388" s="1150" t="s">
        <v>343</v>
      </c>
      <c r="S388" s="1153" t="s">
        <v>481</v>
      </c>
      <c r="T388" s="1147">
        <v>4194</v>
      </c>
      <c r="U388" s="1156">
        <v>34631</v>
      </c>
      <c r="V388" s="1156">
        <v>35257</v>
      </c>
      <c r="W388" s="1161" t="s">
        <v>377</v>
      </c>
      <c r="X388" s="1140" t="s">
        <v>343</v>
      </c>
      <c r="Y388" s="1143" t="s">
        <v>343</v>
      </c>
      <c r="Z388" s="1140" t="s">
        <v>376</v>
      </c>
      <c r="AA388" s="1144">
        <v>69888</v>
      </c>
      <c r="AB388" s="249"/>
      <c r="AC388" s="249"/>
      <c r="AD388" s="249"/>
      <c r="AE388" s="249"/>
      <c r="AF388" s="249"/>
      <c r="AG388" s="249"/>
      <c r="AH388" s="249"/>
      <c r="AI388" s="249"/>
      <c r="AJ388" s="249"/>
    </row>
    <row r="389" spans="1:36" ht="24" x14ac:dyDescent="0.25">
      <c r="A389" s="1011"/>
      <c r="B389" s="1011"/>
      <c r="C389" s="1011"/>
      <c r="D389" s="246" t="s">
        <v>240</v>
      </c>
      <c r="E389" s="310">
        <v>80809500</v>
      </c>
      <c r="F389" s="310">
        <v>80809500</v>
      </c>
      <c r="G389" s="544">
        <v>80809500</v>
      </c>
      <c r="H389" s="310">
        <v>75958444</v>
      </c>
      <c r="I389" s="309"/>
      <c r="J389" s="309"/>
      <c r="K389" s="309">
        <v>12695428</v>
      </c>
      <c r="L389" s="544">
        <v>12695428</v>
      </c>
      <c r="M389" s="173">
        <v>29445571</v>
      </c>
      <c r="N389" s="173"/>
      <c r="O389" s="164"/>
      <c r="P389" s="1148"/>
      <c r="Q389" s="1151"/>
      <c r="R389" s="1151"/>
      <c r="S389" s="1153"/>
      <c r="T389" s="1154"/>
      <c r="U389" s="1157"/>
      <c r="V389" s="1159"/>
      <c r="W389" s="1162"/>
      <c r="X389" s="1141"/>
      <c r="Y389" s="1141"/>
      <c r="Z389" s="1141"/>
      <c r="AA389" s="1145"/>
      <c r="AB389" s="249"/>
      <c r="AC389" s="249"/>
      <c r="AD389" s="249"/>
      <c r="AE389" s="249"/>
      <c r="AF389" s="249"/>
      <c r="AG389" s="249"/>
      <c r="AH389" s="249"/>
      <c r="AI389" s="249"/>
      <c r="AJ389" s="249"/>
    </row>
    <row r="390" spans="1:36" ht="24" x14ac:dyDescent="0.25">
      <c r="A390" s="1011"/>
      <c r="B390" s="1011"/>
      <c r="C390" s="1011"/>
      <c r="D390" s="246" t="s">
        <v>241</v>
      </c>
      <c r="E390" s="308">
        <v>0</v>
      </c>
      <c r="F390" s="308">
        <v>0</v>
      </c>
      <c r="G390" s="544">
        <v>0</v>
      </c>
      <c r="H390" s="310">
        <v>0</v>
      </c>
      <c r="I390" s="309"/>
      <c r="J390" s="309"/>
      <c r="K390" s="309"/>
      <c r="L390" s="544"/>
      <c r="M390" s="173"/>
      <c r="N390" s="173"/>
      <c r="O390" s="164"/>
      <c r="P390" s="1148"/>
      <c r="Q390" s="1151"/>
      <c r="R390" s="1151"/>
      <c r="S390" s="1153"/>
      <c r="T390" s="1154"/>
      <c r="U390" s="1157"/>
      <c r="V390" s="1159"/>
      <c r="W390" s="1162"/>
      <c r="X390" s="1141"/>
      <c r="Y390" s="1141"/>
      <c r="Z390" s="1141"/>
      <c r="AA390" s="1145"/>
      <c r="AB390" s="249"/>
      <c r="AC390" s="249"/>
      <c r="AD390" s="249"/>
      <c r="AE390" s="249"/>
      <c r="AF390" s="249"/>
      <c r="AG390" s="249"/>
      <c r="AH390" s="249"/>
      <c r="AI390" s="249"/>
      <c r="AJ390" s="249"/>
    </row>
    <row r="391" spans="1:36" ht="24" x14ac:dyDescent="0.25">
      <c r="A391" s="1011"/>
      <c r="B391" s="1011"/>
      <c r="C391" s="1012"/>
      <c r="D391" s="246" t="s">
        <v>242</v>
      </c>
      <c r="E391" s="310">
        <v>22564376</v>
      </c>
      <c r="F391" s="310">
        <v>22564376</v>
      </c>
      <c r="G391" s="544">
        <v>22564376</v>
      </c>
      <c r="H391" s="310">
        <v>22564376</v>
      </c>
      <c r="I391" s="309"/>
      <c r="J391" s="309"/>
      <c r="K391" s="309">
        <v>18441165</v>
      </c>
      <c r="L391" s="544">
        <v>18441165</v>
      </c>
      <c r="M391" s="173"/>
      <c r="N391" s="173"/>
      <c r="O391" s="164"/>
      <c r="P391" s="1149"/>
      <c r="Q391" s="1152"/>
      <c r="R391" s="1152"/>
      <c r="S391" s="1153"/>
      <c r="T391" s="1155"/>
      <c r="U391" s="1158"/>
      <c r="V391" s="1160"/>
      <c r="W391" s="1163"/>
      <c r="X391" s="1142"/>
      <c r="Y391" s="1142"/>
      <c r="Z391" s="1142"/>
      <c r="AA391" s="1146"/>
      <c r="AB391" s="249"/>
      <c r="AC391" s="249"/>
      <c r="AD391" s="249"/>
      <c r="AE391" s="249"/>
      <c r="AF391" s="249"/>
      <c r="AG391" s="249"/>
      <c r="AH391" s="249"/>
      <c r="AI391" s="249"/>
      <c r="AJ391" s="249"/>
    </row>
    <row r="392" spans="1:36" ht="24" x14ac:dyDescent="0.25">
      <c r="A392" s="1011"/>
      <c r="B392" s="1011"/>
      <c r="C392" s="1010" t="s">
        <v>483</v>
      </c>
      <c r="D392" s="246" t="s">
        <v>239</v>
      </c>
      <c r="E392" s="308">
        <v>1</v>
      </c>
      <c r="F392" s="308">
        <v>1</v>
      </c>
      <c r="G392" s="544">
        <v>1</v>
      </c>
      <c r="H392" s="310">
        <v>1</v>
      </c>
      <c r="I392" s="309"/>
      <c r="J392" s="309"/>
      <c r="K392" s="309"/>
      <c r="L392" s="544"/>
      <c r="M392" s="173"/>
      <c r="N392" s="173"/>
      <c r="O392" s="164"/>
      <c r="P392" s="1147" t="s">
        <v>398</v>
      </c>
      <c r="Q392" s="1150" t="s">
        <v>484</v>
      </c>
      <c r="R392" s="1150" t="s">
        <v>343</v>
      </c>
      <c r="S392" s="1153" t="s">
        <v>483</v>
      </c>
      <c r="T392" s="1147">
        <v>2921</v>
      </c>
      <c r="U392" s="1156">
        <v>94417</v>
      </c>
      <c r="V392" s="1156">
        <v>96139</v>
      </c>
      <c r="W392" s="1161" t="s">
        <v>377</v>
      </c>
      <c r="X392" s="1140" t="s">
        <v>343</v>
      </c>
      <c r="Y392" s="1143" t="s">
        <v>343</v>
      </c>
      <c r="Z392" s="1140" t="s">
        <v>376</v>
      </c>
      <c r="AA392" s="1144">
        <v>190556</v>
      </c>
      <c r="AB392" s="249"/>
      <c r="AC392" s="249"/>
      <c r="AD392" s="249"/>
      <c r="AE392" s="249"/>
      <c r="AF392" s="249"/>
      <c r="AG392" s="249"/>
      <c r="AH392" s="249"/>
      <c r="AI392" s="249"/>
      <c r="AJ392" s="249"/>
    </row>
    <row r="393" spans="1:36" ht="24" x14ac:dyDescent="0.25">
      <c r="A393" s="1011"/>
      <c r="B393" s="1011"/>
      <c r="C393" s="1011"/>
      <c r="D393" s="246" t="s">
        <v>240</v>
      </c>
      <c r="E393" s="310">
        <v>80809500</v>
      </c>
      <c r="F393" s="310">
        <v>80809500</v>
      </c>
      <c r="G393" s="544">
        <v>80809500</v>
      </c>
      <c r="H393" s="310">
        <v>75958444</v>
      </c>
      <c r="I393" s="309"/>
      <c r="J393" s="309"/>
      <c r="K393" s="309"/>
      <c r="L393" s="544"/>
      <c r="M393" s="173"/>
      <c r="N393" s="173"/>
      <c r="O393" s="164"/>
      <c r="P393" s="1148"/>
      <c r="Q393" s="1151"/>
      <c r="R393" s="1151"/>
      <c r="S393" s="1153"/>
      <c r="T393" s="1154"/>
      <c r="U393" s="1157"/>
      <c r="V393" s="1159"/>
      <c r="W393" s="1162"/>
      <c r="X393" s="1141"/>
      <c r="Y393" s="1141"/>
      <c r="Z393" s="1141"/>
      <c r="AA393" s="1145"/>
      <c r="AB393" s="249"/>
      <c r="AC393" s="249"/>
      <c r="AD393" s="249"/>
      <c r="AE393" s="249"/>
      <c r="AF393" s="249"/>
      <c r="AG393" s="249"/>
      <c r="AH393" s="249"/>
      <c r="AI393" s="249"/>
      <c r="AJ393" s="249"/>
    </row>
    <row r="394" spans="1:36" ht="24" x14ac:dyDescent="0.25">
      <c r="A394" s="1011"/>
      <c r="B394" s="1011"/>
      <c r="C394" s="1011"/>
      <c r="D394" s="246" t="s">
        <v>241</v>
      </c>
      <c r="E394" s="308">
        <v>0</v>
      </c>
      <c r="F394" s="308">
        <v>0</v>
      </c>
      <c r="G394" s="544">
        <v>0</v>
      </c>
      <c r="H394" s="310">
        <v>0</v>
      </c>
      <c r="I394" s="309"/>
      <c r="J394" s="309"/>
      <c r="K394" s="309"/>
      <c r="L394" s="544"/>
      <c r="M394" s="173"/>
      <c r="N394" s="173"/>
      <c r="O394" s="164"/>
      <c r="P394" s="1148"/>
      <c r="Q394" s="1151"/>
      <c r="R394" s="1151"/>
      <c r="S394" s="1153"/>
      <c r="T394" s="1154"/>
      <c r="U394" s="1157"/>
      <c r="V394" s="1159"/>
      <c r="W394" s="1162"/>
      <c r="X394" s="1141"/>
      <c r="Y394" s="1141"/>
      <c r="Z394" s="1141"/>
      <c r="AA394" s="1145"/>
      <c r="AB394" s="249"/>
      <c r="AC394" s="249"/>
      <c r="AD394" s="249"/>
      <c r="AE394" s="249"/>
      <c r="AF394" s="249"/>
      <c r="AG394" s="249"/>
      <c r="AH394" s="249"/>
      <c r="AI394" s="249"/>
      <c r="AJ394" s="249"/>
    </row>
    <row r="395" spans="1:36" ht="24" x14ac:dyDescent="0.25">
      <c r="A395" s="1011"/>
      <c r="B395" s="1011"/>
      <c r="C395" s="1012"/>
      <c r="D395" s="246" t="s">
        <v>242</v>
      </c>
      <c r="E395" s="310">
        <v>22564376</v>
      </c>
      <c r="F395" s="310">
        <v>22564376</v>
      </c>
      <c r="G395" s="544">
        <v>22564376</v>
      </c>
      <c r="H395" s="310">
        <v>22564376</v>
      </c>
      <c r="I395" s="309"/>
      <c r="J395" s="309"/>
      <c r="K395" s="309"/>
      <c r="L395" s="544"/>
      <c r="M395" s="173"/>
      <c r="N395" s="173"/>
      <c r="O395" s="164"/>
      <c r="P395" s="1149"/>
      <c r="Q395" s="1152"/>
      <c r="R395" s="1152"/>
      <c r="S395" s="1153"/>
      <c r="T395" s="1155"/>
      <c r="U395" s="1158"/>
      <c r="V395" s="1160"/>
      <c r="W395" s="1163"/>
      <c r="X395" s="1142"/>
      <c r="Y395" s="1142"/>
      <c r="Z395" s="1142"/>
      <c r="AA395" s="1146"/>
      <c r="AB395" s="249"/>
      <c r="AC395" s="249"/>
      <c r="AD395" s="249"/>
      <c r="AE395" s="249"/>
      <c r="AF395" s="249"/>
      <c r="AG395" s="249"/>
      <c r="AH395" s="249"/>
      <c r="AI395" s="249"/>
      <c r="AJ395" s="249"/>
    </row>
    <row r="396" spans="1:36" ht="24" x14ac:dyDescent="0.25">
      <c r="A396" s="1011"/>
      <c r="B396" s="1011"/>
      <c r="C396" s="1010" t="s">
        <v>485</v>
      </c>
      <c r="D396" s="246" t="s">
        <v>239</v>
      </c>
      <c r="E396" s="308">
        <v>1</v>
      </c>
      <c r="F396" s="308">
        <v>1</v>
      </c>
      <c r="G396" s="544">
        <v>1</v>
      </c>
      <c r="H396" s="310">
        <v>1</v>
      </c>
      <c r="I396" s="309"/>
      <c r="J396" s="309"/>
      <c r="K396" s="309"/>
      <c r="L396" s="544"/>
      <c r="M396" s="173"/>
      <c r="N396" s="173"/>
      <c r="O396" s="164"/>
      <c r="P396" s="1147" t="s">
        <v>486</v>
      </c>
      <c r="Q396" s="1150" t="s">
        <v>487</v>
      </c>
      <c r="R396" s="1150" t="s">
        <v>343</v>
      </c>
      <c r="S396" s="1153" t="s">
        <v>485</v>
      </c>
      <c r="T396" s="1147">
        <v>19393</v>
      </c>
      <c r="U396" s="1156">
        <v>465578</v>
      </c>
      <c r="V396" s="1156">
        <v>474032</v>
      </c>
      <c r="W396" s="1161" t="s">
        <v>377</v>
      </c>
      <c r="X396" s="1140" t="s">
        <v>343</v>
      </c>
      <c r="Y396" s="1143" t="s">
        <v>343</v>
      </c>
      <c r="Z396" s="1140" t="s">
        <v>376</v>
      </c>
      <c r="AA396" s="1144">
        <v>939610</v>
      </c>
      <c r="AB396" s="249"/>
      <c r="AC396" s="249"/>
      <c r="AD396" s="249"/>
      <c r="AE396" s="249"/>
      <c r="AF396" s="249"/>
      <c r="AG396" s="249"/>
      <c r="AH396" s="249"/>
      <c r="AI396" s="249"/>
      <c r="AJ396" s="249"/>
    </row>
    <row r="397" spans="1:36" ht="24" x14ac:dyDescent="0.25">
      <c r="A397" s="1011"/>
      <c r="B397" s="1011"/>
      <c r="C397" s="1011"/>
      <c r="D397" s="246" t="s">
        <v>240</v>
      </c>
      <c r="E397" s="310">
        <v>80809500</v>
      </c>
      <c r="F397" s="310">
        <v>80809500</v>
      </c>
      <c r="G397" s="544">
        <v>80809500</v>
      </c>
      <c r="H397" s="310">
        <v>75958444</v>
      </c>
      <c r="I397" s="309"/>
      <c r="J397" s="309"/>
      <c r="K397" s="309"/>
      <c r="L397" s="544"/>
      <c r="M397" s="173"/>
      <c r="N397" s="173"/>
      <c r="O397" s="164"/>
      <c r="P397" s="1148"/>
      <c r="Q397" s="1151"/>
      <c r="R397" s="1151"/>
      <c r="S397" s="1153"/>
      <c r="T397" s="1154"/>
      <c r="U397" s="1157"/>
      <c r="V397" s="1159"/>
      <c r="W397" s="1162"/>
      <c r="X397" s="1141"/>
      <c r="Y397" s="1141"/>
      <c r="Z397" s="1141"/>
      <c r="AA397" s="1145"/>
      <c r="AB397" s="249"/>
      <c r="AC397" s="249"/>
      <c r="AD397" s="249"/>
      <c r="AE397" s="249"/>
      <c r="AF397" s="249"/>
      <c r="AG397" s="249"/>
      <c r="AH397" s="249"/>
      <c r="AI397" s="249"/>
      <c r="AJ397" s="249"/>
    </row>
    <row r="398" spans="1:36" ht="24" x14ac:dyDescent="0.25">
      <c r="A398" s="1011"/>
      <c r="B398" s="1011"/>
      <c r="C398" s="1011"/>
      <c r="D398" s="246" t="s">
        <v>241</v>
      </c>
      <c r="E398" s="308">
        <v>0</v>
      </c>
      <c r="F398" s="308">
        <v>0</v>
      </c>
      <c r="G398" s="544">
        <v>0</v>
      </c>
      <c r="H398" s="310">
        <v>0</v>
      </c>
      <c r="I398" s="309"/>
      <c r="J398" s="309"/>
      <c r="K398" s="309"/>
      <c r="L398" s="544"/>
      <c r="M398" s="173"/>
      <c r="N398" s="173"/>
      <c r="O398" s="164"/>
      <c r="P398" s="1148"/>
      <c r="Q398" s="1151"/>
      <c r="R398" s="1151"/>
      <c r="S398" s="1153"/>
      <c r="T398" s="1154"/>
      <c r="U398" s="1157"/>
      <c r="V398" s="1159"/>
      <c r="W398" s="1162"/>
      <c r="X398" s="1141"/>
      <c r="Y398" s="1141"/>
      <c r="Z398" s="1141"/>
      <c r="AA398" s="1145"/>
      <c r="AB398" s="249"/>
      <c r="AC398" s="249"/>
      <c r="AD398" s="249"/>
      <c r="AE398" s="249"/>
      <c r="AF398" s="249"/>
      <c r="AG398" s="249"/>
      <c r="AH398" s="249"/>
      <c r="AI398" s="249"/>
      <c r="AJ398" s="249"/>
    </row>
    <row r="399" spans="1:36" ht="24" x14ac:dyDescent="0.25">
      <c r="A399" s="1011"/>
      <c r="B399" s="1011"/>
      <c r="C399" s="1012"/>
      <c r="D399" s="246" t="s">
        <v>242</v>
      </c>
      <c r="E399" s="310">
        <v>22564376</v>
      </c>
      <c r="F399" s="310">
        <v>22564376</v>
      </c>
      <c r="G399" s="544">
        <v>22564376</v>
      </c>
      <c r="H399" s="310">
        <v>22564376</v>
      </c>
      <c r="I399" s="309"/>
      <c r="J399" s="309"/>
      <c r="K399" s="309"/>
      <c r="L399" s="544"/>
      <c r="M399" s="173"/>
      <c r="N399" s="173"/>
      <c r="O399" s="164"/>
      <c r="P399" s="1149"/>
      <c r="Q399" s="1152"/>
      <c r="R399" s="1152"/>
      <c r="S399" s="1153"/>
      <c r="T399" s="1155"/>
      <c r="U399" s="1158"/>
      <c r="V399" s="1160"/>
      <c r="W399" s="1163"/>
      <c r="X399" s="1142"/>
      <c r="Y399" s="1142"/>
      <c r="Z399" s="1142"/>
      <c r="AA399" s="1146"/>
      <c r="AB399" s="249"/>
      <c r="AC399" s="249"/>
      <c r="AD399" s="249"/>
      <c r="AE399" s="249"/>
      <c r="AF399" s="249"/>
      <c r="AG399" s="249"/>
      <c r="AH399" s="249"/>
      <c r="AI399" s="249"/>
      <c r="AJ399" s="249"/>
    </row>
    <row r="400" spans="1:36" ht="24" x14ac:dyDescent="0.25">
      <c r="A400" s="1011"/>
      <c r="B400" s="1011"/>
      <c r="C400" s="1010" t="s">
        <v>488</v>
      </c>
      <c r="D400" s="246" t="s">
        <v>239</v>
      </c>
      <c r="E400" s="308">
        <v>1</v>
      </c>
      <c r="F400" s="308">
        <v>1</v>
      </c>
      <c r="G400" s="546">
        <v>1</v>
      </c>
      <c r="H400" s="310">
        <v>1</v>
      </c>
      <c r="I400" s="309"/>
      <c r="J400" s="309"/>
      <c r="K400" s="308">
        <v>1</v>
      </c>
      <c r="L400" s="546">
        <v>1</v>
      </c>
      <c r="M400" s="173">
        <v>1</v>
      </c>
      <c r="N400" s="173"/>
      <c r="O400" s="164"/>
      <c r="P400" s="1147" t="s">
        <v>398</v>
      </c>
      <c r="Q400" s="1150" t="s">
        <v>489</v>
      </c>
      <c r="R400" s="1150" t="s">
        <v>343</v>
      </c>
      <c r="S400" s="1153" t="s">
        <v>488</v>
      </c>
      <c r="T400" s="1147">
        <v>8926</v>
      </c>
      <c r="U400" s="1156">
        <v>381113</v>
      </c>
      <c r="V400" s="1156">
        <v>388039</v>
      </c>
      <c r="W400" s="1161" t="s">
        <v>377</v>
      </c>
      <c r="X400" s="1140" t="s">
        <v>343</v>
      </c>
      <c r="Y400" s="1143" t="s">
        <v>343</v>
      </c>
      <c r="Z400" s="1140" t="s">
        <v>376</v>
      </c>
      <c r="AA400" s="1144">
        <v>769152</v>
      </c>
      <c r="AB400" s="249"/>
      <c r="AC400" s="249"/>
      <c r="AD400" s="249"/>
      <c r="AE400" s="249"/>
      <c r="AF400" s="249"/>
      <c r="AG400" s="249"/>
      <c r="AH400" s="249"/>
      <c r="AI400" s="249"/>
      <c r="AJ400" s="249"/>
    </row>
    <row r="401" spans="1:36" ht="24" x14ac:dyDescent="0.25">
      <c r="A401" s="1011"/>
      <c r="B401" s="1011"/>
      <c r="C401" s="1011"/>
      <c r="D401" s="246" t="s">
        <v>240</v>
      </c>
      <c r="E401" s="310">
        <v>80809500</v>
      </c>
      <c r="F401" s="310">
        <v>80809500</v>
      </c>
      <c r="G401" s="544">
        <v>80809500</v>
      </c>
      <c r="H401" s="310">
        <v>75958444</v>
      </c>
      <c r="I401" s="309"/>
      <c r="J401" s="309"/>
      <c r="K401" s="309">
        <v>12695428</v>
      </c>
      <c r="L401" s="544">
        <v>12695428</v>
      </c>
      <c r="M401" s="173">
        <v>29445571</v>
      </c>
      <c r="N401" s="173"/>
      <c r="O401" s="164"/>
      <c r="P401" s="1148"/>
      <c r="Q401" s="1151"/>
      <c r="R401" s="1151"/>
      <c r="S401" s="1153"/>
      <c r="T401" s="1154"/>
      <c r="U401" s="1157"/>
      <c r="V401" s="1159"/>
      <c r="W401" s="1162"/>
      <c r="X401" s="1141"/>
      <c r="Y401" s="1141"/>
      <c r="Z401" s="1141"/>
      <c r="AA401" s="1145"/>
      <c r="AB401" s="249"/>
      <c r="AC401" s="249"/>
      <c r="AD401" s="249"/>
      <c r="AE401" s="249"/>
      <c r="AF401" s="249"/>
      <c r="AG401" s="249"/>
      <c r="AH401" s="249"/>
      <c r="AI401" s="249"/>
      <c r="AJ401" s="249"/>
    </row>
    <row r="402" spans="1:36" ht="24" x14ac:dyDescent="0.25">
      <c r="A402" s="1011"/>
      <c r="B402" s="1011"/>
      <c r="C402" s="1011"/>
      <c r="D402" s="246" t="s">
        <v>241</v>
      </c>
      <c r="E402" s="308">
        <v>0</v>
      </c>
      <c r="F402" s="308">
        <v>0</v>
      </c>
      <c r="G402" s="544">
        <v>0</v>
      </c>
      <c r="H402" s="310">
        <v>0</v>
      </c>
      <c r="I402" s="309"/>
      <c r="J402" s="309"/>
      <c r="K402" s="309"/>
      <c r="L402" s="544"/>
      <c r="M402" s="173"/>
      <c r="N402" s="173"/>
      <c r="O402" s="164"/>
      <c r="P402" s="1148"/>
      <c r="Q402" s="1151"/>
      <c r="R402" s="1151"/>
      <c r="S402" s="1153"/>
      <c r="T402" s="1154"/>
      <c r="U402" s="1157"/>
      <c r="V402" s="1159"/>
      <c r="W402" s="1162"/>
      <c r="X402" s="1141"/>
      <c r="Y402" s="1141"/>
      <c r="Z402" s="1141"/>
      <c r="AA402" s="1145"/>
      <c r="AB402" s="249"/>
      <c r="AC402" s="249"/>
      <c r="AD402" s="249"/>
      <c r="AE402" s="249"/>
      <c r="AF402" s="249"/>
      <c r="AG402" s="249"/>
      <c r="AH402" s="249"/>
      <c r="AI402" s="249"/>
      <c r="AJ402" s="249"/>
    </row>
    <row r="403" spans="1:36" ht="24" x14ac:dyDescent="0.25">
      <c r="A403" s="1011"/>
      <c r="B403" s="1011"/>
      <c r="C403" s="1012"/>
      <c r="D403" s="246" t="s">
        <v>242</v>
      </c>
      <c r="E403" s="310">
        <v>22564376</v>
      </c>
      <c r="F403" s="310">
        <v>22564376</v>
      </c>
      <c r="G403" s="544">
        <v>22564376</v>
      </c>
      <c r="H403" s="310">
        <v>22564376</v>
      </c>
      <c r="I403" s="309"/>
      <c r="J403" s="309"/>
      <c r="K403" s="309">
        <v>18441165</v>
      </c>
      <c r="L403" s="544">
        <v>18441165</v>
      </c>
      <c r="M403" s="173"/>
      <c r="N403" s="173"/>
      <c r="O403" s="164"/>
      <c r="P403" s="1149"/>
      <c r="Q403" s="1152"/>
      <c r="R403" s="1152"/>
      <c r="S403" s="1153"/>
      <c r="T403" s="1155"/>
      <c r="U403" s="1158"/>
      <c r="V403" s="1160"/>
      <c r="W403" s="1163"/>
      <c r="X403" s="1142"/>
      <c r="Y403" s="1142"/>
      <c r="Z403" s="1142"/>
      <c r="AA403" s="1146"/>
      <c r="AB403" s="249"/>
      <c r="AC403" s="249"/>
      <c r="AD403" s="249"/>
      <c r="AE403" s="249"/>
      <c r="AF403" s="249"/>
      <c r="AG403" s="249"/>
      <c r="AH403" s="249"/>
      <c r="AI403" s="249"/>
      <c r="AJ403" s="249"/>
    </row>
    <row r="404" spans="1:36" ht="24" x14ac:dyDescent="0.25">
      <c r="A404" s="1011"/>
      <c r="B404" s="1011"/>
      <c r="C404" s="1010" t="s">
        <v>490</v>
      </c>
      <c r="D404" s="246" t="s">
        <v>239</v>
      </c>
      <c r="E404" s="308">
        <v>1</v>
      </c>
      <c r="F404" s="308">
        <v>1</v>
      </c>
      <c r="G404" s="546">
        <v>1</v>
      </c>
      <c r="H404" s="310">
        <v>1</v>
      </c>
      <c r="I404" s="309"/>
      <c r="J404" s="309"/>
      <c r="K404" s="308">
        <v>1</v>
      </c>
      <c r="L404" s="546">
        <v>1</v>
      </c>
      <c r="M404" s="173">
        <v>1</v>
      </c>
      <c r="N404" s="173"/>
      <c r="O404" s="164"/>
      <c r="P404" s="1147" t="s">
        <v>491</v>
      </c>
      <c r="Q404" s="1150" t="s">
        <v>492</v>
      </c>
      <c r="R404" s="1150" t="s">
        <v>343</v>
      </c>
      <c r="S404" s="1153" t="s">
        <v>490</v>
      </c>
      <c r="T404" s="1147">
        <v>9465</v>
      </c>
      <c r="U404" s="1156">
        <v>341942</v>
      </c>
      <c r="V404" s="1156">
        <v>348168</v>
      </c>
      <c r="W404" s="1161" t="s">
        <v>377</v>
      </c>
      <c r="X404" s="1140" t="s">
        <v>343</v>
      </c>
      <c r="Y404" s="1143" t="s">
        <v>343</v>
      </c>
      <c r="Z404" s="1140" t="s">
        <v>376</v>
      </c>
      <c r="AA404" s="1144">
        <v>690110</v>
      </c>
      <c r="AB404" s="249"/>
      <c r="AC404" s="249"/>
      <c r="AD404" s="249"/>
      <c r="AE404" s="249"/>
      <c r="AF404" s="249"/>
      <c r="AG404" s="249"/>
      <c r="AH404" s="249"/>
      <c r="AI404" s="249"/>
      <c r="AJ404" s="249"/>
    </row>
    <row r="405" spans="1:36" ht="24" x14ac:dyDescent="0.25">
      <c r="A405" s="1011"/>
      <c r="B405" s="1011"/>
      <c r="C405" s="1011"/>
      <c r="D405" s="246" t="s">
        <v>240</v>
      </c>
      <c r="E405" s="310">
        <v>80809500</v>
      </c>
      <c r="F405" s="310">
        <v>80809500</v>
      </c>
      <c r="G405" s="544">
        <v>80809500</v>
      </c>
      <c r="H405" s="310">
        <v>75958444</v>
      </c>
      <c r="I405" s="309"/>
      <c r="J405" s="309"/>
      <c r="K405" s="309">
        <v>12695428</v>
      </c>
      <c r="L405" s="544">
        <v>12695428</v>
      </c>
      <c r="M405" s="173">
        <v>29445571</v>
      </c>
      <c r="N405" s="173"/>
      <c r="O405" s="164"/>
      <c r="P405" s="1148"/>
      <c r="Q405" s="1151"/>
      <c r="R405" s="1151"/>
      <c r="S405" s="1153"/>
      <c r="T405" s="1154"/>
      <c r="U405" s="1157"/>
      <c r="V405" s="1159"/>
      <c r="W405" s="1162"/>
      <c r="X405" s="1141"/>
      <c r="Y405" s="1141"/>
      <c r="Z405" s="1141"/>
      <c r="AA405" s="1145"/>
      <c r="AB405" s="249"/>
      <c r="AC405" s="249"/>
      <c r="AD405" s="249"/>
      <c r="AE405" s="249"/>
      <c r="AF405" s="249"/>
      <c r="AG405" s="249"/>
      <c r="AH405" s="249"/>
      <c r="AI405" s="249"/>
      <c r="AJ405" s="249"/>
    </row>
    <row r="406" spans="1:36" ht="24" x14ac:dyDescent="0.25">
      <c r="A406" s="1011"/>
      <c r="B406" s="1011"/>
      <c r="C406" s="1011"/>
      <c r="D406" s="246" t="s">
        <v>241</v>
      </c>
      <c r="E406" s="308">
        <v>0</v>
      </c>
      <c r="F406" s="308">
        <v>0</v>
      </c>
      <c r="G406" s="544">
        <v>0</v>
      </c>
      <c r="H406" s="310">
        <v>0</v>
      </c>
      <c r="I406" s="309"/>
      <c r="J406" s="309"/>
      <c r="K406" s="309"/>
      <c r="L406" s="544"/>
      <c r="M406" s="173"/>
      <c r="N406" s="173"/>
      <c r="O406" s="164"/>
      <c r="P406" s="1148"/>
      <c r="Q406" s="1151"/>
      <c r="R406" s="1151"/>
      <c r="S406" s="1153"/>
      <c r="T406" s="1154"/>
      <c r="U406" s="1157"/>
      <c r="V406" s="1159"/>
      <c r="W406" s="1162"/>
      <c r="X406" s="1141"/>
      <c r="Y406" s="1141"/>
      <c r="Z406" s="1141"/>
      <c r="AA406" s="1145"/>
      <c r="AB406" s="249"/>
      <c r="AC406" s="249"/>
      <c r="AD406" s="249"/>
      <c r="AE406" s="249"/>
      <c r="AF406" s="249"/>
      <c r="AG406" s="249"/>
      <c r="AH406" s="249"/>
      <c r="AI406" s="249"/>
      <c r="AJ406" s="249"/>
    </row>
    <row r="407" spans="1:36" ht="24" x14ac:dyDescent="0.25">
      <c r="A407" s="1011"/>
      <c r="B407" s="1011"/>
      <c r="C407" s="1012"/>
      <c r="D407" s="246" t="s">
        <v>242</v>
      </c>
      <c r="E407" s="310">
        <v>22564376</v>
      </c>
      <c r="F407" s="310">
        <v>22564376</v>
      </c>
      <c r="G407" s="544">
        <v>22564376</v>
      </c>
      <c r="H407" s="310">
        <v>22564376</v>
      </c>
      <c r="I407" s="309"/>
      <c r="J407" s="309"/>
      <c r="K407" s="309">
        <v>18441165</v>
      </c>
      <c r="L407" s="544">
        <v>18441165</v>
      </c>
      <c r="M407" s="173"/>
      <c r="N407" s="173"/>
      <c r="O407" s="164"/>
      <c r="P407" s="1149"/>
      <c r="Q407" s="1152"/>
      <c r="R407" s="1152"/>
      <c r="S407" s="1153"/>
      <c r="T407" s="1155"/>
      <c r="U407" s="1158"/>
      <c r="V407" s="1160"/>
      <c r="W407" s="1163"/>
      <c r="X407" s="1142"/>
      <c r="Y407" s="1142"/>
      <c r="Z407" s="1142"/>
      <c r="AA407" s="1146"/>
      <c r="AB407" s="249"/>
      <c r="AC407" s="249"/>
      <c r="AD407" s="249"/>
      <c r="AE407" s="249"/>
      <c r="AF407" s="249"/>
      <c r="AG407" s="249"/>
      <c r="AH407" s="249"/>
      <c r="AI407" s="249"/>
      <c r="AJ407" s="249"/>
    </row>
    <row r="408" spans="1:36" ht="24" x14ac:dyDescent="0.25">
      <c r="A408" s="1011"/>
      <c r="B408" s="1011"/>
      <c r="C408" s="1010" t="s">
        <v>493</v>
      </c>
      <c r="D408" s="246" t="s">
        <v>239</v>
      </c>
      <c r="E408" s="308">
        <v>1</v>
      </c>
      <c r="F408" s="308">
        <v>1</v>
      </c>
      <c r="G408" s="546">
        <v>1</v>
      </c>
      <c r="H408" s="310">
        <v>1</v>
      </c>
      <c r="I408" s="309"/>
      <c r="J408" s="309"/>
      <c r="K408" s="308">
        <v>1</v>
      </c>
      <c r="L408" s="546">
        <v>1</v>
      </c>
      <c r="M408" s="173">
        <v>1</v>
      </c>
      <c r="N408" s="173"/>
      <c r="O408" s="164"/>
      <c r="P408" s="1111" t="s">
        <v>386</v>
      </c>
      <c r="Q408" s="1111" t="s">
        <v>495</v>
      </c>
      <c r="R408" s="1166" t="s">
        <v>343</v>
      </c>
      <c r="S408" s="1111" t="s">
        <v>493</v>
      </c>
      <c r="T408" s="1113">
        <v>2813</v>
      </c>
      <c r="U408" s="1167">
        <v>51025</v>
      </c>
      <c r="V408" s="1167">
        <v>51954</v>
      </c>
      <c r="W408" s="1113" t="s">
        <v>377</v>
      </c>
      <c r="X408" s="1140" t="s">
        <v>343</v>
      </c>
      <c r="Y408" s="1143" t="s">
        <v>343</v>
      </c>
      <c r="Z408" s="1140" t="s">
        <v>376</v>
      </c>
      <c r="AA408" s="1113">
        <v>102979</v>
      </c>
      <c r="AB408" s="249"/>
      <c r="AC408" s="249"/>
      <c r="AD408" s="249"/>
      <c r="AE408" s="249"/>
      <c r="AF408" s="249"/>
      <c r="AG408" s="249"/>
      <c r="AH408" s="249"/>
      <c r="AI408" s="249"/>
      <c r="AJ408" s="249"/>
    </row>
    <row r="409" spans="1:36" ht="24" x14ac:dyDescent="0.25">
      <c r="A409" s="1011"/>
      <c r="B409" s="1011"/>
      <c r="C409" s="1011"/>
      <c r="D409" s="246" t="s">
        <v>240</v>
      </c>
      <c r="E409" s="310">
        <v>80809500</v>
      </c>
      <c r="F409" s="310">
        <v>80809500</v>
      </c>
      <c r="G409" s="544">
        <v>80809500</v>
      </c>
      <c r="H409" s="310">
        <v>75958444</v>
      </c>
      <c r="I409" s="309"/>
      <c r="J409" s="309"/>
      <c r="K409" s="309">
        <v>12695428</v>
      </c>
      <c r="L409" s="544">
        <v>12695428</v>
      </c>
      <c r="M409" s="173">
        <v>29445571</v>
      </c>
      <c r="N409" s="173"/>
      <c r="O409" s="164"/>
      <c r="P409" s="1164"/>
      <c r="Q409" s="1164"/>
      <c r="R409" s="1164"/>
      <c r="S409" s="1164"/>
      <c r="T409" s="1164"/>
      <c r="U409" s="1164"/>
      <c r="V409" s="1164"/>
      <c r="W409" s="1164"/>
      <c r="X409" s="1141"/>
      <c r="Y409" s="1141"/>
      <c r="Z409" s="1141"/>
      <c r="AA409" s="1164"/>
      <c r="AB409" s="249"/>
      <c r="AC409" s="249"/>
      <c r="AD409" s="249"/>
      <c r="AE409" s="249"/>
      <c r="AF409" s="249"/>
      <c r="AG409" s="249"/>
      <c r="AH409" s="249"/>
      <c r="AI409" s="249"/>
      <c r="AJ409" s="249"/>
    </row>
    <row r="410" spans="1:36" ht="24" x14ac:dyDescent="0.25">
      <c r="A410" s="1011"/>
      <c r="B410" s="1011"/>
      <c r="C410" s="1011"/>
      <c r="D410" s="246" t="s">
        <v>241</v>
      </c>
      <c r="E410" s="308">
        <v>0</v>
      </c>
      <c r="F410" s="308">
        <v>0</v>
      </c>
      <c r="G410" s="544">
        <v>0</v>
      </c>
      <c r="H410" s="310">
        <v>0</v>
      </c>
      <c r="I410" s="309"/>
      <c r="J410" s="309"/>
      <c r="K410" s="309"/>
      <c r="L410" s="544"/>
      <c r="M410" s="173"/>
      <c r="N410" s="173"/>
      <c r="O410" s="164"/>
      <c r="P410" s="1164"/>
      <c r="Q410" s="1164"/>
      <c r="R410" s="1164"/>
      <c r="S410" s="1164"/>
      <c r="T410" s="1164"/>
      <c r="U410" s="1164"/>
      <c r="V410" s="1164"/>
      <c r="W410" s="1164"/>
      <c r="X410" s="1141"/>
      <c r="Y410" s="1141"/>
      <c r="Z410" s="1141"/>
      <c r="AA410" s="1164"/>
      <c r="AB410" s="249"/>
      <c r="AC410" s="249"/>
      <c r="AD410" s="249"/>
      <c r="AE410" s="249"/>
      <c r="AF410" s="249"/>
      <c r="AG410" s="249"/>
      <c r="AH410" s="249"/>
      <c r="AI410" s="249"/>
      <c r="AJ410" s="249"/>
    </row>
    <row r="411" spans="1:36" ht="24" x14ac:dyDescent="0.25">
      <c r="A411" s="1011"/>
      <c r="B411" s="1011"/>
      <c r="C411" s="1012"/>
      <c r="D411" s="246" t="s">
        <v>242</v>
      </c>
      <c r="E411" s="310">
        <v>22564376</v>
      </c>
      <c r="F411" s="310">
        <v>22564376</v>
      </c>
      <c r="G411" s="544">
        <v>22564376</v>
      </c>
      <c r="H411" s="310">
        <v>22564376</v>
      </c>
      <c r="I411" s="309"/>
      <c r="J411" s="309"/>
      <c r="K411" s="309">
        <v>18441165</v>
      </c>
      <c r="L411" s="544">
        <v>18441165</v>
      </c>
      <c r="M411" s="173"/>
      <c r="N411" s="173"/>
      <c r="O411" s="164"/>
      <c r="P411" s="1165"/>
      <c r="Q411" s="1165"/>
      <c r="R411" s="1165"/>
      <c r="S411" s="1165"/>
      <c r="T411" s="1165"/>
      <c r="U411" s="1165"/>
      <c r="V411" s="1165"/>
      <c r="W411" s="1165"/>
      <c r="X411" s="1142"/>
      <c r="Y411" s="1142"/>
      <c r="Z411" s="1142"/>
      <c r="AA411" s="1165"/>
      <c r="AB411" s="249"/>
      <c r="AC411" s="249"/>
      <c r="AD411" s="249"/>
      <c r="AE411" s="249"/>
      <c r="AF411" s="249"/>
      <c r="AG411" s="249"/>
      <c r="AH411" s="249"/>
      <c r="AI411" s="249"/>
      <c r="AJ411" s="249"/>
    </row>
    <row r="412" spans="1:36" ht="24" x14ac:dyDescent="0.25">
      <c r="A412" s="1011"/>
      <c r="B412" s="1011"/>
      <c r="C412" s="1010" t="s">
        <v>494</v>
      </c>
      <c r="D412" s="246" t="s">
        <v>239</v>
      </c>
      <c r="E412" s="308">
        <v>1</v>
      </c>
      <c r="F412" s="308">
        <v>1</v>
      </c>
      <c r="G412" s="546">
        <v>1</v>
      </c>
      <c r="H412" s="310">
        <v>1</v>
      </c>
      <c r="I412" s="309"/>
      <c r="J412" s="309"/>
      <c r="K412" s="308">
        <v>1</v>
      </c>
      <c r="L412" s="546">
        <v>1</v>
      </c>
      <c r="M412" s="167">
        <v>1</v>
      </c>
      <c r="N412" s="167"/>
      <c r="O412" s="164"/>
      <c r="P412" s="1113" t="s">
        <v>386</v>
      </c>
      <c r="Q412" s="1113" t="s">
        <v>496</v>
      </c>
      <c r="R412" s="1113" t="s">
        <v>343</v>
      </c>
      <c r="S412" s="1113" t="s">
        <v>494</v>
      </c>
      <c r="T412" s="1113">
        <v>2083</v>
      </c>
      <c r="U412" s="1113">
        <v>55864</v>
      </c>
      <c r="V412" s="1113">
        <v>56880</v>
      </c>
      <c r="W412" s="1113" t="s">
        <v>377</v>
      </c>
      <c r="X412" s="1140" t="s">
        <v>343</v>
      </c>
      <c r="Y412" s="1143" t="s">
        <v>343</v>
      </c>
      <c r="Z412" s="1140" t="s">
        <v>376</v>
      </c>
      <c r="AA412" s="1113">
        <v>112744</v>
      </c>
      <c r="AB412" s="249"/>
      <c r="AC412" s="249"/>
      <c r="AD412" s="249"/>
      <c r="AE412" s="249"/>
      <c r="AF412" s="249"/>
      <c r="AG412" s="249"/>
      <c r="AH412" s="249"/>
      <c r="AI412" s="249"/>
      <c r="AJ412" s="249"/>
    </row>
    <row r="413" spans="1:36" ht="24" x14ac:dyDescent="0.25">
      <c r="A413" s="1011"/>
      <c r="B413" s="1011"/>
      <c r="C413" s="1011"/>
      <c r="D413" s="246" t="s">
        <v>240</v>
      </c>
      <c r="E413" s="310">
        <v>80809500</v>
      </c>
      <c r="F413" s="310">
        <v>80809500</v>
      </c>
      <c r="G413" s="544">
        <v>80809500</v>
      </c>
      <c r="H413" s="310">
        <v>75958452</v>
      </c>
      <c r="I413" s="309"/>
      <c r="J413" s="309"/>
      <c r="K413" s="309">
        <v>12695428</v>
      </c>
      <c r="L413" s="544">
        <v>12695428</v>
      </c>
      <c r="M413" s="173">
        <v>29445578</v>
      </c>
      <c r="N413" s="173"/>
      <c r="O413" s="163"/>
      <c r="P413" s="1164"/>
      <c r="Q413" s="1164"/>
      <c r="R413" s="1164"/>
      <c r="S413" s="1164"/>
      <c r="T413" s="1164"/>
      <c r="U413" s="1164"/>
      <c r="V413" s="1164"/>
      <c r="W413" s="1164"/>
      <c r="X413" s="1141"/>
      <c r="Y413" s="1141"/>
      <c r="Z413" s="1141"/>
      <c r="AA413" s="1164"/>
      <c r="AB413" s="249"/>
      <c r="AC413" s="249"/>
      <c r="AD413" s="249"/>
      <c r="AE413" s="249"/>
      <c r="AF413" s="249"/>
      <c r="AG413" s="249"/>
      <c r="AH413" s="249"/>
      <c r="AI413" s="249"/>
      <c r="AJ413" s="249"/>
    </row>
    <row r="414" spans="1:36" ht="24" x14ac:dyDescent="0.25">
      <c r="A414" s="1011"/>
      <c r="B414" s="1011"/>
      <c r="C414" s="1011"/>
      <c r="D414" s="246" t="s">
        <v>241</v>
      </c>
      <c r="E414" s="308">
        <v>0</v>
      </c>
      <c r="F414" s="308">
        <v>0</v>
      </c>
      <c r="G414" s="544">
        <v>0</v>
      </c>
      <c r="H414" s="310">
        <v>0</v>
      </c>
      <c r="I414" s="309"/>
      <c r="J414" s="309"/>
      <c r="K414" s="309"/>
      <c r="L414" s="544"/>
      <c r="M414" s="167"/>
      <c r="N414" s="167"/>
      <c r="O414" s="164"/>
      <c r="P414" s="1164"/>
      <c r="Q414" s="1164"/>
      <c r="R414" s="1164"/>
      <c r="S414" s="1164"/>
      <c r="T414" s="1164"/>
      <c r="U414" s="1164"/>
      <c r="V414" s="1164"/>
      <c r="W414" s="1164"/>
      <c r="X414" s="1141"/>
      <c r="Y414" s="1141"/>
      <c r="Z414" s="1141"/>
      <c r="AA414" s="1164"/>
      <c r="AB414" s="249"/>
      <c r="AC414" s="249"/>
      <c r="AD414" s="249"/>
      <c r="AE414" s="249"/>
      <c r="AF414" s="249"/>
      <c r="AG414" s="249"/>
      <c r="AH414" s="249"/>
      <c r="AI414" s="249"/>
      <c r="AJ414" s="249"/>
    </row>
    <row r="415" spans="1:36" ht="36" customHeight="1" x14ac:dyDescent="0.25">
      <c r="A415" s="1011"/>
      <c r="B415" s="1011"/>
      <c r="C415" s="1012"/>
      <c r="D415" s="246" t="s">
        <v>242</v>
      </c>
      <c r="E415" s="310">
        <v>22564376</v>
      </c>
      <c r="F415" s="310">
        <v>22564376</v>
      </c>
      <c r="G415" s="544">
        <v>22564376</v>
      </c>
      <c r="H415" s="310">
        <v>22564376</v>
      </c>
      <c r="I415" s="309"/>
      <c r="J415" s="309"/>
      <c r="K415" s="309">
        <v>18441165</v>
      </c>
      <c r="L415" s="544">
        <v>18441165</v>
      </c>
      <c r="M415" s="173"/>
      <c r="N415" s="173"/>
      <c r="O415" s="162"/>
      <c r="P415" s="1165"/>
      <c r="Q415" s="1165"/>
      <c r="R415" s="1165"/>
      <c r="S415" s="1165"/>
      <c r="T415" s="1165"/>
      <c r="U415" s="1165"/>
      <c r="V415" s="1165"/>
      <c r="W415" s="1165"/>
      <c r="X415" s="1142"/>
      <c r="Y415" s="1142"/>
      <c r="Z415" s="1142"/>
      <c r="AA415" s="1165"/>
      <c r="AB415" s="249"/>
      <c r="AC415" s="249"/>
      <c r="AD415" s="249"/>
      <c r="AE415" s="249"/>
      <c r="AF415" s="249"/>
      <c r="AG415" s="249"/>
      <c r="AH415" s="249"/>
      <c r="AI415" s="249"/>
      <c r="AJ415" s="249"/>
    </row>
    <row r="416" spans="1:36" ht="24" x14ac:dyDescent="0.25">
      <c r="A416" s="1011"/>
      <c r="B416" s="1011"/>
      <c r="C416" s="1013" t="s">
        <v>292</v>
      </c>
      <c r="D416" s="238" t="s">
        <v>239</v>
      </c>
      <c r="E416" s="231">
        <v>18</v>
      </c>
      <c r="F416" s="231">
        <v>18</v>
      </c>
      <c r="G416" s="547">
        <v>18</v>
      </c>
      <c r="H416" s="158">
        <v>18</v>
      </c>
      <c r="I416" s="232"/>
      <c r="J416" s="278"/>
      <c r="K416" s="158">
        <v>14</v>
      </c>
      <c r="L416" s="547">
        <v>14</v>
      </c>
      <c r="M416" s="548">
        <v>14</v>
      </c>
      <c r="N416" s="232"/>
      <c r="O416" s="278"/>
      <c r="P416" s="1102" t="s">
        <v>385</v>
      </c>
      <c r="Q416" s="1096" t="s">
        <v>376</v>
      </c>
      <c r="R416" s="1096" t="s">
        <v>376</v>
      </c>
      <c r="S416" s="1096" t="s">
        <v>376</v>
      </c>
      <c r="T416" s="1096" t="s">
        <v>376</v>
      </c>
      <c r="U416" s="1096">
        <v>3423469.7909082184</v>
      </c>
      <c r="V416" s="1096">
        <v>3735549.0169594563</v>
      </c>
      <c r="W416" s="1099" t="s">
        <v>376</v>
      </c>
      <c r="X416" s="1096" t="s">
        <v>376</v>
      </c>
      <c r="Y416" s="1096" t="s">
        <v>378</v>
      </c>
      <c r="Z416" s="1096" t="s">
        <v>379</v>
      </c>
      <c r="AA416" s="1093">
        <v>7159018.8078676742</v>
      </c>
      <c r="AB416" s="249"/>
      <c r="AC416" s="249"/>
      <c r="AD416" s="249"/>
      <c r="AE416" s="249"/>
      <c r="AF416" s="249"/>
      <c r="AG416" s="249"/>
      <c r="AH416" s="249"/>
      <c r="AI416" s="249"/>
      <c r="AJ416" s="249"/>
    </row>
    <row r="417" spans="1:36" ht="24" x14ac:dyDescent="0.25">
      <c r="A417" s="1011"/>
      <c r="B417" s="1011"/>
      <c r="C417" s="1031"/>
      <c r="D417" s="238" t="s">
        <v>240</v>
      </c>
      <c r="E417" s="158">
        <v>1454571000</v>
      </c>
      <c r="F417" s="158">
        <v>1454571000</v>
      </c>
      <c r="G417" s="158">
        <v>1454571000</v>
      </c>
      <c r="H417" s="158">
        <v>1367252000</v>
      </c>
      <c r="I417" s="277"/>
      <c r="J417" s="276"/>
      <c r="K417" s="158">
        <v>177736000</v>
      </c>
      <c r="L417" s="158">
        <v>177736000</v>
      </c>
      <c r="M417" s="158">
        <v>412238000</v>
      </c>
      <c r="N417" s="277"/>
      <c r="O417" s="276"/>
      <c r="P417" s="1102"/>
      <c r="Q417" s="1097"/>
      <c r="R417" s="1097"/>
      <c r="S417" s="1097"/>
      <c r="T417" s="1097"/>
      <c r="U417" s="1097"/>
      <c r="V417" s="1097"/>
      <c r="W417" s="1100"/>
      <c r="X417" s="1097"/>
      <c r="Y417" s="1097"/>
      <c r="Z417" s="1097"/>
      <c r="AA417" s="1094"/>
      <c r="AB417" s="249"/>
      <c r="AC417" s="249"/>
      <c r="AD417" s="249"/>
      <c r="AE417" s="249"/>
      <c r="AF417" s="249"/>
      <c r="AG417" s="249"/>
      <c r="AH417" s="249"/>
      <c r="AI417" s="249"/>
      <c r="AJ417" s="249"/>
    </row>
    <row r="418" spans="1:36" ht="24" x14ac:dyDescent="0.25">
      <c r="A418" s="1011"/>
      <c r="B418" s="1011"/>
      <c r="C418" s="1031"/>
      <c r="D418" s="238" t="s">
        <v>241</v>
      </c>
      <c r="E418" s="231"/>
      <c r="F418" s="231"/>
      <c r="G418" s="312"/>
      <c r="H418" s="312"/>
      <c r="I418" s="278"/>
      <c r="J418" s="279"/>
      <c r="K418" s="312">
        <v>0</v>
      </c>
      <c r="L418" s="312">
        <v>0</v>
      </c>
      <c r="M418" s="548">
        <v>0</v>
      </c>
      <c r="N418" s="278"/>
      <c r="O418" s="279"/>
      <c r="P418" s="1102"/>
      <c r="Q418" s="1097"/>
      <c r="R418" s="1097"/>
      <c r="S418" s="1097"/>
      <c r="T418" s="1097"/>
      <c r="U418" s="1097"/>
      <c r="V418" s="1097"/>
      <c r="W418" s="1100"/>
      <c r="X418" s="1097"/>
      <c r="Y418" s="1097"/>
      <c r="Z418" s="1097"/>
      <c r="AA418" s="1094"/>
      <c r="AB418" s="249">
        <v>316632028</v>
      </c>
      <c r="AC418" s="249" t="s">
        <v>684</v>
      </c>
      <c r="AD418" s="249"/>
      <c r="AE418" s="249"/>
      <c r="AF418" s="249"/>
      <c r="AG418" s="249"/>
      <c r="AH418" s="249"/>
      <c r="AI418" s="249"/>
      <c r="AJ418" s="249"/>
    </row>
    <row r="419" spans="1:36" ht="24" x14ac:dyDescent="0.25">
      <c r="A419" s="1012"/>
      <c r="B419" s="1012"/>
      <c r="C419" s="1032"/>
      <c r="D419" s="238" t="s">
        <v>242</v>
      </c>
      <c r="E419" s="158">
        <v>406158782</v>
      </c>
      <c r="F419" s="158">
        <v>406158782</v>
      </c>
      <c r="G419" s="158">
        <v>406158782</v>
      </c>
      <c r="H419" s="158">
        <v>406158782</v>
      </c>
      <c r="I419" s="169"/>
      <c r="J419" s="276"/>
      <c r="K419" s="158">
        <v>258176313</v>
      </c>
      <c r="L419" s="158">
        <v>258176313</v>
      </c>
      <c r="M419" s="158">
        <v>316632028</v>
      </c>
      <c r="N419" s="169"/>
      <c r="O419" s="276"/>
      <c r="P419" s="1102"/>
      <c r="Q419" s="1098"/>
      <c r="R419" s="1098"/>
      <c r="S419" s="1098"/>
      <c r="T419" s="1098"/>
      <c r="U419" s="1098"/>
      <c r="V419" s="1098"/>
      <c r="W419" s="1101"/>
      <c r="X419" s="1098"/>
      <c r="Y419" s="1098"/>
      <c r="Z419" s="1098"/>
      <c r="AA419" s="1095"/>
      <c r="AB419" s="249">
        <f>AB418/16</f>
        <v>19789501.75</v>
      </c>
      <c r="AC419" s="249">
        <v>19789501.75</v>
      </c>
      <c r="AD419" s="249">
        <f>319144974-AB418</f>
        <v>2512946</v>
      </c>
      <c r="AE419" s="249"/>
      <c r="AF419" s="249"/>
      <c r="AG419" s="249"/>
      <c r="AH419" s="249"/>
      <c r="AI419" s="249"/>
      <c r="AJ419" s="249"/>
    </row>
    <row r="420" spans="1:36" ht="24" x14ac:dyDescent="0.25">
      <c r="A420" s="1010">
        <v>17</v>
      </c>
      <c r="B420" s="1010" t="s">
        <v>207</v>
      </c>
      <c r="C420" s="1010" t="s">
        <v>293</v>
      </c>
      <c r="D420" s="246" t="s">
        <v>239</v>
      </c>
      <c r="E420" s="208">
        <v>90</v>
      </c>
      <c r="F420" s="208">
        <v>90</v>
      </c>
      <c r="G420" s="549">
        <v>90</v>
      </c>
      <c r="H420" s="483">
        <v>90</v>
      </c>
      <c r="I420" s="208"/>
      <c r="J420" s="161"/>
      <c r="K420" s="549"/>
      <c r="L420" s="549"/>
      <c r="M420" s="550">
        <v>120</v>
      </c>
      <c r="N420" s="195"/>
      <c r="O420" s="160"/>
      <c r="P420" s="1102" t="s">
        <v>385</v>
      </c>
      <c r="Q420" s="1096" t="s">
        <v>376</v>
      </c>
      <c r="R420" s="1096" t="s">
        <v>376</v>
      </c>
      <c r="S420" s="1096" t="s">
        <v>376</v>
      </c>
      <c r="T420" s="1096" t="s">
        <v>376</v>
      </c>
      <c r="U420" s="1096">
        <v>3423469.7909082184</v>
      </c>
      <c r="V420" s="1096">
        <v>3735549.01695946</v>
      </c>
      <c r="W420" s="1099" t="s">
        <v>376</v>
      </c>
      <c r="X420" s="1096" t="s">
        <v>376</v>
      </c>
      <c r="Y420" s="1096" t="s">
        <v>378</v>
      </c>
      <c r="Z420" s="1096" t="s">
        <v>379</v>
      </c>
      <c r="AA420" s="1093">
        <v>7159018.8078676742</v>
      </c>
      <c r="AB420" s="249"/>
      <c r="AC420" s="249"/>
      <c r="AD420" s="249">
        <f>AB419-AD419</f>
        <v>17276555.75</v>
      </c>
      <c r="AE420" s="249">
        <v>20103627.428571399</v>
      </c>
      <c r="AF420" s="249"/>
      <c r="AG420" s="249"/>
      <c r="AH420" s="249"/>
      <c r="AI420" s="249"/>
      <c r="AJ420" s="249"/>
    </row>
    <row r="421" spans="1:36" ht="24" x14ac:dyDescent="0.25">
      <c r="A421" s="1011"/>
      <c r="B421" s="1011"/>
      <c r="C421" s="1011"/>
      <c r="D421" s="246" t="s">
        <v>240</v>
      </c>
      <c r="E421" s="172">
        <v>1027944000</v>
      </c>
      <c r="F421" s="172">
        <v>1027944000</v>
      </c>
      <c r="G421" s="527">
        <v>1027944000</v>
      </c>
      <c r="H421" s="483">
        <v>961944000</v>
      </c>
      <c r="I421" s="208"/>
      <c r="J421" s="159"/>
      <c r="K421" s="172">
        <v>63048000</v>
      </c>
      <c r="L421" s="527">
        <v>63048000</v>
      </c>
      <c r="M421" s="268">
        <v>232650000</v>
      </c>
      <c r="N421" s="208"/>
      <c r="O421" s="160"/>
      <c r="P421" s="1102"/>
      <c r="Q421" s="1097"/>
      <c r="R421" s="1097"/>
      <c r="S421" s="1097"/>
      <c r="T421" s="1097"/>
      <c r="U421" s="1097"/>
      <c r="V421" s="1097"/>
      <c r="W421" s="1100"/>
      <c r="X421" s="1097"/>
      <c r="Y421" s="1097"/>
      <c r="Z421" s="1097"/>
      <c r="AA421" s="1094"/>
      <c r="AB421" s="249"/>
      <c r="AC421" s="249"/>
      <c r="AD421" s="249"/>
      <c r="AE421" s="249"/>
      <c r="AF421" s="249"/>
      <c r="AG421" s="249"/>
      <c r="AH421" s="249"/>
      <c r="AI421" s="249"/>
      <c r="AJ421" s="249"/>
    </row>
    <row r="422" spans="1:36" ht="24" x14ac:dyDescent="0.25">
      <c r="A422" s="1011"/>
      <c r="B422" s="1011"/>
      <c r="C422" s="1011"/>
      <c r="D422" s="246" t="s">
        <v>241</v>
      </c>
      <c r="E422" s="208"/>
      <c r="F422" s="208"/>
      <c r="G422" s="549"/>
      <c r="H422" s="483"/>
      <c r="I422" s="208"/>
      <c r="J422" s="161"/>
      <c r="K422" s="549"/>
      <c r="L422" s="549"/>
      <c r="M422" s="550"/>
      <c r="N422" s="195"/>
      <c r="O422" s="160"/>
      <c r="P422" s="1102"/>
      <c r="Q422" s="1097"/>
      <c r="R422" s="1097"/>
      <c r="S422" s="1097"/>
      <c r="T422" s="1097"/>
      <c r="U422" s="1097"/>
      <c r="V422" s="1097"/>
      <c r="W422" s="1100"/>
      <c r="X422" s="1097"/>
      <c r="Y422" s="1097"/>
      <c r="Z422" s="1097"/>
      <c r="AA422" s="1094"/>
      <c r="AB422" s="249"/>
      <c r="AC422" s="249"/>
      <c r="AD422" s="249"/>
      <c r="AE422" s="249"/>
      <c r="AF422" s="249"/>
      <c r="AG422" s="249"/>
      <c r="AH422" s="249"/>
      <c r="AI422" s="249"/>
      <c r="AJ422" s="249"/>
    </row>
    <row r="423" spans="1:36" ht="24" x14ac:dyDescent="0.25">
      <c r="A423" s="1011"/>
      <c r="B423" s="1011"/>
      <c r="C423" s="1012"/>
      <c r="D423" s="246" t="s">
        <v>242</v>
      </c>
      <c r="E423" s="172">
        <v>341199312</v>
      </c>
      <c r="F423" s="172">
        <v>341199312</v>
      </c>
      <c r="G423" s="527">
        <v>341199312</v>
      </c>
      <c r="H423" s="483">
        <v>341199312</v>
      </c>
      <c r="I423" s="208"/>
      <c r="J423" s="159"/>
      <c r="K423" s="172">
        <v>204476210</v>
      </c>
      <c r="L423" s="527">
        <v>204476210</v>
      </c>
      <c r="M423" s="268">
        <v>266293878</v>
      </c>
      <c r="N423" s="208"/>
      <c r="O423" s="160"/>
      <c r="P423" s="1102"/>
      <c r="Q423" s="1098"/>
      <c r="R423" s="1098"/>
      <c r="S423" s="1098"/>
      <c r="T423" s="1098"/>
      <c r="U423" s="1098"/>
      <c r="V423" s="1098"/>
      <c r="W423" s="1101"/>
      <c r="X423" s="1098"/>
      <c r="Y423" s="1098"/>
      <c r="Z423" s="1098"/>
      <c r="AA423" s="1095"/>
      <c r="AB423" s="249"/>
      <c r="AC423" s="249"/>
      <c r="AD423" s="249"/>
      <c r="AE423" s="249"/>
      <c r="AF423" s="249"/>
      <c r="AG423" s="249"/>
      <c r="AH423" s="249"/>
      <c r="AI423" s="249"/>
      <c r="AJ423" s="249"/>
    </row>
    <row r="424" spans="1:36" ht="24" x14ac:dyDescent="0.25">
      <c r="A424" s="1011"/>
      <c r="B424" s="1011"/>
      <c r="C424" s="1013" t="s">
        <v>294</v>
      </c>
      <c r="D424" s="238" t="s">
        <v>239</v>
      </c>
      <c r="E424" s="231">
        <v>90</v>
      </c>
      <c r="F424" s="231">
        <v>90</v>
      </c>
      <c r="G424" s="549">
        <v>90</v>
      </c>
      <c r="H424" s="549">
        <v>90</v>
      </c>
      <c r="I424" s="231"/>
      <c r="J424" s="157"/>
      <c r="K424" s="549"/>
      <c r="L424" s="549"/>
      <c r="M424" s="549"/>
      <c r="N424" s="235"/>
      <c r="O424" s="156"/>
      <c r="P424" s="1102" t="s">
        <v>385</v>
      </c>
      <c r="Q424" s="1096" t="s">
        <v>376</v>
      </c>
      <c r="R424" s="1096" t="s">
        <v>376</v>
      </c>
      <c r="S424" s="1096" t="s">
        <v>376</v>
      </c>
      <c r="T424" s="1096" t="s">
        <v>376</v>
      </c>
      <c r="U424" s="1096">
        <v>3423469.7909082184</v>
      </c>
      <c r="V424" s="1096">
        <v>3735549.0169594563</v>
      </c>
      <c r="W424" s="1099" t="s">
        <v>376</v>
      </c>
      <c r="X424" s="1096" t="s">
        <v>376</v>
      </c>
      <c r="Y424" s="1096" t="s">
        <v>378</v>
      </c>
      <c r="Z424" s="1096" t="s">
        <v>379</v>
      </c>
      <c r="AA424" s="1093">
        <v>7159018.8078676742</v>
      </c>
      <c r="AB424" s="249"/>
      <c r="AC424" s="249"/>
      <c r="AD424" s="249"/>
      <c r="AE424" s="249"/>
      <c r="AF424" s="249"/>
      <c r="AG424" s="249"/>
      <c r="AH424" s="249"/>
      <c r="AI424" s="249"/>
      <c r="AJ424" s="249"/>
    </row>
    <row r="425" spans="1:36" ht="24" x14ac:dyDescent="0.25">
      <c r="A425" s="1011"/>
      <c r="B425" s="1011"/>
      <c r="C425" s="1011"/>
      <c r="D425" s="238" t="s">
        <v>240</v>
      </c>
      <c r="E425" s="158">
        <v>1027944000</v>
      </c>
      <c r="F425" s="158">
        <v>1027944000</v>
      </c>
      <c r="G425" s="158">
        <v>1027944000</v>
      </c>
      <c r="H425" s="158">
        <v>961944000</v>
      </c>
      <c r="I425" s="231"/>
      <c r="J425" s="187"/>
      <c r="K425" s="158">
        <v>63048000</v>
      </c>
      <c r="L425" s="158">
        <v>63048000</v>
      </c>
      <c r="M425" s="158">
        <v>232650000</v>
      </c>
      <c r="N425" s="231"/>
      <c r="O425" s="156"/>
      <c r="P425" s="1102"/>
      <c r="Q425" s="1097"/>
      <c r="R425" s="1097"/>
      <c r="S425" s="1097"/>
      <c r="T425" s="1097"/>
      <c r="U425" s="1097"/>
      <c r="V425" s="1097"/>
      <c r="W425" s="1100"/>
      <c r="X425" s="1097"/>
      <c r="Y425" s="1097"/>
      <c r="Z425" s="1097"/>
      <c r="AA425" s="1094"/>
      <c r="AB425" s="249"/>
      <c r="AC425" s="249"/>
      <c r="AD425" s="249"/>
      <c r="AE425" s="249"/>
      <c r="AF425" s="249"/>
      <c r="AG425" s="249"/>
      <c r="AH425" s="249"/>
      <c r="AI425" s="249"/>
      <c r="AJ425" s="249"/>
    </row>
    <row r="426" spans="1:36" ht="24" x14ac:dyDescent="0.25">
      <c r="A426" s="1011"/>
      <c r="B426" s="1011"/>
      <c r="C426" s="1011"/>
      <c r="D426" s="238" t="s">
        <v>241</v>
      </c>
      <c r="E426" s="231"/>
      <c r="F426" s="231"/>
      <c r="G426" s="549"/>
      <c r="H426" s="549"/>
      <c r="I426" s="231"/>
      <c r="J426" s="157"/>
      <c r="K426" s="549"/>
      <c r="L426" s="549"/>
      <c r="M426" s="549"/>
      <c r="N426" s="235"/>
      <c r="O426" s="156"/>
      <c r="P426" s="1102"/>
      <c r="Q426" s="1097"/>
      <c r="R426" s="1097"/>
      <c r="S426" s="1097"/>
      <c r="T426" s="1097"/>
      <c r="U426" s="1097"/>
      <c r="V426" s="1097"/>
      <c r="W426" s="1100"/>
      <c r="X426" s="1097"/>
      <c r="Y426" s="1097"/>
      <c r="Z426" s="1097"/>
      <c r="AA426" s="1094"/>
      <c r="AB426" s="249"/>
      <c r="AC426" s="249"/>
      <c r="AD426" s="249"/>
      <c r="AE426" s="249"/>
      <c r="AF426" s="249"/>
      <c r="AG426" s="249"/>
      <c r="AH426" s="249"/>
      <c r="AI426" s="249"/>
      <c r="AJ426" s="249"/>
    </row>
    <row r="427" spans="1:36" ht="24" x14ac:dyDescent="0.25">
      <c r="A427" s="1012"/>
      <c r="B427" s="1012"/>
      <c r="C427" s="1012"/>
      <c r="D427" s="238" t="s">
        <v>242</v>
      </c>
      <c r="E427" s="158">
        <v>341199312</v>
      </c>
      <c r="F427" s="158">
        <v>341199312</v>
      </c>
      <c r="G427" s="158">
        <v>341199312</v>
      </c>
      <c r="H427" s="158">
        <v>341199312</v>
      </c>
      <c r="I427" s="231"/>
      <c r="J427" s="187"/>
      <c r="K427" s="158">
        <v>204476210</v>
      </c>
      <c r="L427" s="158">
        <v>204476210</v>
      </c>
      <c r="M427" s="158">
        <v>266293878</v>
      </c>
      <c r="N427" s="231"/>
      <c r="O427" s="156"/>
      <c r="P427" s="1102"/>
      <c r="Q427" s="1098"/>
      <c r="R427" s="1098"/>
      <c r="S427" s="1098"/>
      <c r="T427" s="1098"/>
      <c r="U427" s="1098"/>
      <c r="V427" s="1098"/>
      <c r="W427" s="1101"/>
      <c r="X427" s="1098"/>
      <c r="Y427" s="1098"/>
      <c r="Z427" s="1098"/>
      <c r="AA427" s="1095"/>
      <c r="AB427" s="249"/>
      <c r="AC427" s="249"/>
      <c r="AD427" s="249"/>
      <c r="AE427" s="249"/>
      <c r="AF427" s="249"/>
      <c r="AG427" s="249"/>
      <c r="AH427" s="249"/>
      <c r="AI427" s="249"/>
      <c r="AJ427" s="249"/>
    </row>
    <row r="428" spans="1:36" ht="24" x14ac:dyDescent="0.25">
      <c r="A428" s="1010">
        <v>18</v>
      </c>
      <c r="B428" s="1010" t="s">
        <v>209</v>
      </c>
      <c r="C428" s="1010" t="s">
        <v>295</v>
      </c>
      <c r="D428" s="246" t="s">
        <v>239</v>
      </c>
      <c r="E428" s="208">
        <v>1140</v>
      </c>
      <c r="F428" s="208">
        <v>1140</v>
      </c>
      <c r="G428" s="208">
        <v>1140</v>
      </c>
      <c r="H428" s="483">
        <v>1140</v>
      </c>
      <c r="I428" s="172"/>
      <c r="J428" s="161"/>
      <c r="K428" s="208">
        <v>461</v>
      </c>
      <c r="L428" s="208">
        <v>461</v>
      </c>
      <c r="M428" s="195">
        <v>1105</v>
      </c>
      <c r="N428" s="170"/>
      <c r="O428" s="160"/>
      <c r="P428" s="1102" t="s">
        <v>385</v>
      </c>
      <c r="Q428" s="1096" t="s">
        <v>376</v>
      </c>
      <c r="R428" s="1096" t="s">
        <v>376</v>
      </c>
      <c r="S428" s="1096" t="s">
        <v>376</v>
      </c>
      <c r="T428" s="1096" t="s">
        <v>376</v>
      </c>
      <c r="U428" s="1096">
        <v>3423469.7909082184</v>
      </c>
      <c r="V428" s="1096">
        <v>3735549.0169594563</v>
      </c>
      <c r="W428" s="1099" t="s">
        <v>376</v>
      </c>
      <c r="X428" s="1096" t="s">
        <v>376</v>
      </c>
      <c r="Y428" s="1096" t="s">
        <v>378</v>
      </c>
      <c r="Z428" s="1096" t="s">
        <v>379</v>
      </c>
      <c r="AA428" s="1093">
        <v>7159018.8078676742</v>
      </c>
      <c r="AB428" s="249"/>
      <c r="AC428" s="249"/>
      <c r="AD428" s="249"/>
      <c r="AE428" s="249"/>
      <c r="AF428" s="249"/>
      <c r="AG428" s="249"/>
      <c r="AH428" s="249"/>
      <c r="AI428" s="249"/>
      <c r="AJ428" s="249"/>
    </row>
    <row r="429" spans="1:36" ht="24" x14ac:dyDescent="0.25">
      <c r="A429" s="1011"/>
      <c r="B429" s="1011"/>
      <c r="C429" s="1011"/>
      <c r="D429" s="246" t="s">
        <v>240</v>
      </c>
      <c r="E429" s="172">
        <v>1215180000</v>
      </c>
      <c r="F429" s="172">
        <v>1215180000</v>
      </c>
      <c r="G429" s="172">
        <v>1215180000</v>
      </c>
      <c r="H429" s="483">
        <v>1215180000</v>
      </c>
      <c r="I429" s="208"/>
      <c r="J429" s="159"/>
      <c r="K429" s="172">
        <v>0</v>
      </c>
      <c r="L429" s="172">
        <v>0</v>
      </c>
      <c r="M429" s="182">
        <v>392180000</v>
      </c>
      <c r="N429" s="170"/>
      <c r="O429" s="160"/>
      <c r="P429" s="1102"/>
      <c r="Q429" s="1097"/>
      <c r="R429" s="1097"/>
      <c r="S429" s="1097"/>
      <c r="T429" s="1097"/>
      <c r="U429" s="1097"/>
      <c r="V429" s="1097"/>
      <c r="W429" s="1100"/>
      <c r="X429" s="1097"/>
      <c r="Y429" s="1097"/>
      <c r="Z429" s="1097"/>
      <c r="AA429" s="1094"/>
      <c r="AB429" s="249"/>
      <c r="AC429" s="249"/>
      <c r="AD429" s="249"/>
      <c r="AE429" s="249"/>
      <c r="AF429" s="249"/>
      <c r="AG429" s="249"/>
      <c r="AH429" s="249"/>
      <c r="AI429" s="249"/>
      <c r="AJ429" s="249"/>
    </row>
    <row r="430" spans="1:36" ht="24" x14ac:dyDescent="0.25">
      <c r="A430" s="1011"/>
      <c r="B430" s="1011"/>
      <c r="C430" s="1011"/>
      <c r="D430" s="246" t="s">
        <v>241</v>
      </c>
      <c r="E430" s="208">
        <v>0</v>
      </c>
      <c r="F430" s="208">
        <v>0</v>
      </c>
      <c r="G430" s="208">
        <v>0</v>
      </c>
      <c r="H430" s="483">
        <v>0</v>
      </c>
      <c r="I430" s="208"/>
      <c r="J430" s="161"/>
      <c r="K430" s="208">
        <v>0</v>
      </c>
      <c r="L430" s="208">
        <v>0</v>
      </c>
      <c r="M430" s="208">
        <v>0</v>
      </c>
      <c r="N430" s="203"/>
      <c r="O430" s="160"/>
      <c r="P430" s="1102"/>
      <c r="Q430" s="1097"/>
      <c r="R430" s="1097"/>
      <c r="S430" s="1097"/>
      <c r="T430" s="1097"/>
      <c r="U430" s="1097"/>
      <c r="V430" s="1097"/>
      <c r="W430" s="1100"/>
      <c r="X430" s="1097"/>
      <c r="Y430" s="1097"/>
      <c r="Z430" s="1097"/>
      <c r="AA430" s="1094"/>
      <c r="AB430" s="249"/>
      <c r="AC430" s="249"/>
      <c r="AD430" s="249"/>
      <c r="AE430" s="249"/>
      <c r="AF430" s="249"/>
      <c r="AG430" s="249"/>
      <c r="AH430" s="249"/>
      <c r="AI430" s="249"/>
      <c r="AJ430" s="249"/>
    </row>
    <row r="431" spans="1:36" ht="24" x14ac:dyDescent="0.25">
      <c r="A431" s="1011"/>
      <c r="B431" s="1011"/>
      <c r="C431" s="1012"/>
      <c r="D431" s="246" t="s">
        <v>242</v>
      </c>
      <c r="E431" s="172">
        <v>396703501</v>
      </c>
      <c r="F431" s="172">
        <v>396703501</v>
      </c>
      <c r="G431" s="172">
        <v>396703501</v>
      </c>
      <c r="H431" s="483">
        <v>396703501</v>
      </c>
      <c r="I431" s="208"/>
      <c r="J431" s="159"/>
      <c r="K431" s="172">
        <v>256161998</v>
      </c>
      <c r="L431" s="172">
        <v>256161998</v>
      </c>
      <c r="M431" s="182">
        <v>321134799</v>
      </c>
      <c r="N431" s="170"/>
      <c r="O431" s="160"/>
      <c r="P431" s="1102"/>
      <c r="Q431" s="1098"/>
      <c r="R431" s="1098"/>
      <c r="S431" s="1098"/>
      <c r="T431" s="1098"/>
      <c r="U431" s="1098"/>
      <c r="V431" s="1098"/>
      <c r="W431" s="1101"/>
      <c r="X431" s="1098"/>
      <c r="Y431" s="1098"/>
      <c r="Z431" s="1098"/>
      <c r="AA431" s="1095"/>
      <c r="AB431" s="249"/>
      <c r="AC431" s="249"/>
      <c r="AD431" s="249"/>
      <c r="AE431" s="249"/>
      <c r="AF431" s="249"/>
      <c r="AG431" s="249"/>
      <c r="AH431" s="249"/>
      <c r="AI431" s="249"/>
      <c r="AJ431" s="249"/>
    </row>
    <row r="432" spans="1:36" ht="24" x14ac:dyDescent="0.25">
      <c r="A432" s="1011"/>
      <c r="B432" s="1011"/>
      <c r="C432" s="1013" t="s">
        <v>296</v>
      </c>
      <c r="D432" s="238" t="s">
        <v>239</v>
      </c>
      <c r="E432" s="231">
        <v>1140</v>
      </c>
      <c r="F432" s="231">
        <v>1140</v>
      </c>
      <c r="G432" s="231">
        <v>1140</v>
      </c>
      <c r="H432" s="231">
        <v>1140</v>
      </c>
      <c r="I432" s="158"/>
      <c r="J432" s="157"/>
      <c r="K432" s="231">
        <v>461</v>
      </c>
      <c r="L432" s="231">
        <v>461</v>
      </c>
      <c r="M432" s="231"/>
      <c r="N432" s="235"/>
      <c r="O432" s="156"/>
      <c r="P432" s="1102" t="s">
        <v>385</v>
      </c>
      <c r="Q432" s="1096" t="s">
        <v>376</v>
      </c>
      <c r="R432" s="1096" t="s">
        <v>376</v>
      </c>
      <c r="S432" s="1096" t="s">
        <v>376</v>
      </c>
      <c r="T432" s="1096" t="s">
        <v>376</v>
      </c>
      <c r="U432" s="1096">
        <v>3423469.7909082184</v>
      </c>
      <c r="V432" s="1096">
        <v>3735549.0169594563</v>
      </c>
      <c r="W432" s="1099" t="s">
        <v>376</v>
      </c>
      <c r="X432" s="1096" t="s">
        <v>376</v>
      </c>
      <c r="Y432" s="1096" t="s">
        <v>378</v>
      </c>
      <c r="Z432" s="1096" t="s">
        <v>379</v>
      </c>
      <c r="AA432" s="1093">
        <v>7159018.8078676742</v>
      </c>
      <c r="AB432" s="249"/>
      <c r="AC432" s="249"/>
      <c r="AD432" s="249"/>
      <c r="AE432" s="249"/>
      <c r="AF432" s="249"/>
      <c r="AG432" s="249"/>
      <c r="AH432" s="249"/>
      <c r="AI432" s="249"/>
      <c r="AJ432" s="249"/>
    </row>
    <row r="433" spans="1:36" ht="24" x14ac:dyDescent="0.25">
      <c r="A433" s="1011"/>
      <c r="B433" s="1011"/>
      <c r="C433" s="1031"/>
      <c r="D433" s="238" t="s">
        <v>240</v>
      </c>
      <c r="E433" s="158">
        <v>1215180000</v>
      </c>
      <c r="F433" s="158">
        <v>1215180000</v>
      </c>
      <c r="G433" s="158">
        <v>1215180000</v>
      </c>
      <c r="H433" s="158">
        <v>1215180000</v>
      </c>
      <c r="I433" s="231"/>
      <c r="J433" s="187"/>
      <c r="K433" s="158">
        <v>0</v>
      </c>
      <c r="L433" s="158">
        <v>0</v>
      </c>
      <c r="M433" s="158">
        <v>392180000</v>
      </c>
      <c r="N433" s="179"/>
      <c r="O433" s="156"/>
      <c r="P433" s="1102"/>
      <c r="Q433" s="1097"/>
      <c r="R433" s="1097"/>
      <c r="S433" s="1097"/>
      <c r="T433" s="1097"/>
      <c r="U433" s="1097"/>
      <c r="V433" s="1097"/>
      <c r="W433" s="1100"/>
      <c r="X433" s="1097"/>
      <c r="Y433" s="1097"/>
      <c r="Z433" s="1097"/>
      <c r="AA433" s="1094"/>
      <c r="AB433" s="249"/>
      <c r="AC433" s="249"/>
      <c r="AD433" s="249"/>
      <c r="AE433" s="249"/>
      <c r="AF433" s="249"/>
      <c r="AG433" s="249"/>
      <c r="AH433" s="249"/>
      <c r="AI433" s="249"/>
      <c r="AJ433" s="249"/>
    </row>
    <row r="434" spans="1:36" ht="24" x14ac:dyDescent="0.25">
      <c r="A434" s="1011"/>
      <c r="B434" s="1011"/>
      <c r="C434" s="1031"/>
      <c r="D434" s="238" t="s">
        <v>241</v>
      </c>
      <c r="E434" s="231">
        <v>0</v>
      </c>
      <c r="F434" s="231">
        <v>0</v>
      </c>
      <c r="G434" s="231">
        <v>0</v>
      </c>
      <c r="H434" s="231">
        <v>0</v>
      </c>
      <c r="I434" s="231"/>
      <c r="J434" s="157"/>
      <c r="K434" s="231"/>
      <c r="L434" s="231"/>
      <c r="M434" s="231">
        <v>0</v>
      </c>
      <c r="N434" s="179"/>
      <c r="O434" s="156"/>
      <c r="P434" s="1102"/>
      <c r="Q434" s="1097"/>
      <c r="R434" s="1097"/>
      <c r="S434" s="1097"/>
      <c r="T434" s="1097"/>
      <c r="U434" s="1097"/>
      <c r="V434" s="1097"/>
      <c r="W434" s="1100"/>
      <c r="X434" s="1097"/>
      <c r="Y434" s="1097"/>
      <c r="Z434" s="1097"/>
      <c r="AA434" s="1094"/>
      <c r="AB434" s="249"/>
      <c r="AC434" s="249"/>
      <c r="AD434" s="249"/>
      <c r="AE434" s="249"/>
      <c r="AF434" s="249"/>
      <c r="AG434" s="249"/>
      <c r="AH434" s="249"/>
      <c r="AI434" s="249"/>
      <c r="AJ434" s="249"/>
    </row>
    <row r="435" spans="1:36" ht="24" x14ac:dyDescent="0.25">
      <c r="A435" s="1012"/>
      <c r="B435" s="1012"/>
      <c r="C435" s="1032"/>
      <c r="D435" s="238" t="s">
        <v>242</v>
      </c>
      <c r="E435" s="158">
        <v>396703501</v>
      </c>
      <c r="F435" s="158">
        <v>396703501</v>
      </c>
      <c r="G435" s="158">
        <v>396703501</v>
      </c>
      <c r="H435" s="158">
        <v>396703501</v>
      </c>
      <c r="I435" s="231"/>
      <c r="J435" s="187"/>
      <c r="K435" s="158">
        <v>256161998</v>
      </c>
      <c r="L435" s="158">
        <v>256161998</v>
      </c>
      <c r="M435" s="158">
        <v>321134799</v>
      </c>
      <c r="N435" s="179"/>
      <c r="O435" s="156"/>
      <c r="P435" s="1102"/>
      <c r="Q435" s="1098"/>
      <c r="R435" s="1098"/>
      <c r="S435" s="1098"/>
      <c r="T435" s="1098"/>
      <c r="U435" s="1098"/>
      <c r="V435" s="1098"/>
      <c r="W435" s="1101"/>
      <c r="X435" s="1098"/>
      <c r="Y435" s="1098"/>
      <c r="Z435" s="1098"/>
      <c r="AA435" s="1095"/>
      <c r="AB435" s="249"/>
      <c r="AC435" s="249"/>
      <c r="AD435" s="249"/>
      <c r="AE435" s="249"/>
      <c r="AF435" s="249"/>
      <c r="AG435" s="249"/>
      <c r="AH435" s="249"/>
      <c r="AI435" s="249"/>
      <c r="AJ435" s="249"/>
    </row>
    <row r="436" spans="1:36" ht="24" x14ac:dyDescent="0.25">
      <c r="A436" s="1010">
        <v>19</v>
      </c>
      <c r="B436" s="1010" t="s">
        <v>224</v>
      </c>
      <c r="C436" s="1010" t="s">
        <v>297</v>
      </c>
      <c r="D436" s="246" t="s">
        <v>239</v>
      </c>
      <c r="E436" s="208">
        <v>150</v>
      </c>
      <c r="F436" s="208">
        <v>150</v>
      </c>
      <c r="G436" s="208">
        <v>150</v>
      </c>
      <c r="H436" s="483">
        <v>96</v>
      </c>
      <c r="I436" s="208"/>
      <c r="J436" s="161"/>
      <c r="K436" s="208">
        <v>92</v>
      </c>
      <c r="L436" s="208">
        <v>92</v>
      </c>
      <c r="M436" s="182"/>
      <c r="N436" s="155"/>
      <c r="O436" s="160"/>
      <c r="P436" s="1102" t="s">
        <v>385</v>
      </c>
      <c r="Q436" s="1096" t="s">
        <v>376</v>
      </c>
      <c r="R436" s="1096" t="s">
        <v>376</v>
      </c>
      <c r="S436" s="1096" t="s">
        <v>376</v>
      </c>
      <c r="T436" s="1096" t="s">
        <v>376</v>
      </c>
      <c r="U436" s="1096">
        <v>3423469.7909082184</v>
      </c>
      <c r="V436" s="1096">
        <v>3735549.0169594563</v>
      </c>
      <c r="W436" s="1099" t="s">
        <v>376</v>
      </c>
      <c r="X436" s="1096" t="s">
        <v>376</v>
      </c>
      <c r="Y436" s="1096" t="s">
        <v>378</v>
      </c>
      <c r="Z436" s="1096" t="s">
        <v>379</v>
      </c>
      <c r="AA436" s="1093">
        <v>7159018.8078676742</v>
      </c>
      <c r="AB436" s="249"/>
      <c r="AC436" s="249"/>
      <c r="AD436" s="249"/>
      <c r="AE436" s="249"/>
      <c r="AF436" s="249"/>
      <c r="AG436" s="249"/>
      <c r="AH436" s="249"/>
      <c r="AI436" s="249"/>
      <c r="AJ436" s="249"/>
    </row>
    <row r="437" spans="1:36" ht="24" x14ac:dyDescent="0.25">
      <c r="A437" s="1011"/>
      <c r="B437" s="1011"/>
      <c r="C437" s="1011"/>
      <c r="D437" s="246" t="s">
        <v>240</v>
      </c>
      <c r="E437" s="172">
        <v>933299000</v>
      </c>
      <c r="F437" s="172">
        <v>933299000</v>
      </c>
      <c r="G437" s="172">
        <v>933299000</v>
      </c>
      <c r="H437" s="483">
        <v>900299000</v>
      </c>
      <c r="I437" s="208"/>
      <c r="J437" s="159"/>
      <c r="K437" s="172">
        <v>29068000</v>
      </c>
      <c r="L437" s="172">
        <v>29068000</v>
      </c>
      <c r="M437" s="182">
        <v>270475000</v>
      </c>
      <c r="N437" s="155"/>
      <c r="O437" s="160"/>
      <c r="P437" s="1102"/>
      <c r="Q437" s="1097"/>
      <c r="R437" s="1097"/>
      <c r="S437" s="1097"/>
      <c r="T437" s="1097"/>
      <c r="U437" s="1097"/>
      <c r="V437" s="1097"/>
      <c r="W437" s="1100"/>
      <c r="X437" s="1097"/>
      <c r="Y437" s="1097"/>
      <c r="Z437" s="1097"/>
      <c r="AA437" s="1094"/>
      <c r="AB437" s="249"/>
      <c r="AC437" s="249"/>
      <c r="AD437" s="249"/>
      <c r="AE437" s="249"/>
      <c r="AF437" s="249"/>
      <c r="AG437" s="249"/>
      <c r="AH437" s="249"/>
      <c r="AI437" s="249"/>
      <c r="AJ437" s="249"/>
    </row>
    <row r="438" spans="1:36" ht="24" x14ac:dyDescent="0.25">
      <c r="A438" s="1011"/>
      <c r="B438" s="1011"/>
      <c r="C438" s="1011"/>
      <c r="D438" s="246" t="s">
        <v>241</v>
      </c>
      <c r="E438" s="208"/>
      <c r="F438" s="208"/>
      <c r="G438" s="512"/>
      <c r="H438" s="483"/>
      <c r="I438" s="208"/>
      <c r="J438" s="161"/>
      <c r="K438" s="512"/>
      <c r="L438" s="512"/>
      <c r="M438" s="182"/>
      <c r="N438" s="155"/>
      <c r="O438" s="160"/>
      <c r="P438" s="1102"/>
      <c r="Q438" s="1097"/>
      <c r="R438" s="1097"/>
      <c r="S438" s="1097"/>
      <c r="T438" s="1097"/>
      <c r="U438" s="1097"/>
      <c r="V438" s="1097"/>
      <c r="W438" s="1100"/>
      <c r="X438" s="1097"/>
      <c r="Y438" s="1097"/>
      <c r="Z438" s="1097"/>
      <c r="AA438" s="1094"/>
      <c r="AB438" s="249"/>
      <c r="AC438" s="249"/>
      <c r="AD438" s="249"/>
      <c r="AE438" s="249"/>
      <c r="AF438" s="249"/>
      <c r="AG438" s="249"/>
      <c r="AH438" s="249"/>
      <c r="AI438" s="249"/>
      <c r="AJ438" s="249"/>
    </row>
    <row r="439" spans="1:36" ht="24" x14ac:dyDescent="0.25">
      <c r="A439" s="1011"/>
      <c r="B439" s="1011"/>
      <c r="C439" s="1012"/>
      <c r="D439" s="246" t="s">
        <v>242</v>
      </c>
      <c r="E439" s="172">
        <v>475942082</v>
      </c>
      <c r="F439" s="172">
        <v>475942082</v>
      </c>
      <c r="G439" s="172">
        <v>475942082</v>
      </c>
      <c r="H439" s="483">
        <v>475942082</v>
      </c>
      <c r="I439" s="208"/>
      <c r="J439" s="159"/>
      <c r="K439" s="172">
        <v>333387979</v>
      </c>
      <c r="L439" s="172">
        <v>333387979</v>
      </c>
      <c r="M439" s="182">
        <v>412171594</v>
      </c>
      <c r="N439" s="155"/>
      <c r="O439" s="159"/>
      <c r="P439" s="1102"/>
      <c r="Q439" s="1098"/>
      <c r="R439" s="1098"/>
      <c r="S439" s="1098"/>
      <c r="T439" s="1098"/>
      <c r="U439" s="1098"/>
      <c r="V439" s="1098"/>
      <c r="W439" s="1101"/>
      <c r="X439" s="1098"/>
      <c r="Y439" s="1098"/>
      <c r="Z439" s="1098"/>
      <c r="AA439" s="1095"/>
      <c r="AB439" s="249"/>
      <c r="AC439" s="249"/>
      <c r="AD439" s="249"/>
      <c r="AE439" s="249"/>
      <c r="AF439" s="249"/>
      <c r="AG439" s="249"/>
      <c r="AH439" s="249"/>
      <c r="AI439" s="249"/>
      <c r="AJ439" s="249"/>
    </row>
    <row r="440" spans="1:36" ht="24" x14ac:dyDescent="0.25">
      <c r="A440" s="1011"/>
      <c r="B440" s="1011"/>
      <c r="C440" s="1013" t="s">
        <v>298</v>
      </c>
      <c r="D440" s="238" t="s">
        <v>239</v>
      </c>
      <c r="E440" s="231">
        <v>150</v>
      </c>
      <c r="F440" s="231">
        <v>150</v>
      </c>
      <c r="G440" s="231">
        <v>150</v>
      </c>
      <c r="H440" s="231">
        <v>96</v>
      </c>
      <c r="I440" s="231"/>
      <c r="J440" s="157"/>
      <c r="K440" s="231">
        <v>92</v>
      </c>
      <c r="L440" s="231">
        <v>92</v>
      </c>
      <c r="M440" s="231"/>
      <c r="N440" s="231"/>
      <c r="O440" s="156"/>
      <c r="P440" s="1102" t="s">
        <v>385</v>
      </c>
      <c r="Q440" s="1096" t="s">
        <v>376</v>
      </c>
      <c r="R440" s="1096" t="s">
        <v>376</v>
      </c>
      <c r="S440" s="1096" t="s">
        <v>376</v>
      </c>
      <c r="T440" s="1096" t="s">
        <v>376</v>
      </c>
      <c r="U440" s="1096">
        <v>3423469.7909082184</v>
      </c>
      <c r="V440" s="1096">
        <v>3735549.0169594563</v>
      </c>
      <c r="W440" s="1099" t="s">
        <v>376</v>
      </c>
      <c r="X440" s="1096" t="s">
        <v>376</v>
      </c>
      <c r="Y440" s="1096" t="s">
        <v>378</v>
      </c>
      <c r="Z440" s="1096" t="s">
        <v>379</v>
      </c>
      <c r="AA440" s="1093">
        <v>7159018.8078676742</v>
      </c>
      <c r="AB440" s="249"/>
      <c r="AC440" s="249"/>
      <c r="AD440" s="249"/>
      <c r="AE440" s="249"/>
      <c r="AF440" s="249"/>
      <c r="AG440" s="249"/>
      <c r="AH440" s="249"/>
      <c r="AI440" s="249"/>
      <c r="AJ440" s="249"/>
    </row>
    <row r="441" spans="1:36" ht="24" x14ac:dyDescent="0.25">
      <c r="A441" s="1011"/>
      <c r="B441" s="1011"/>
      <c r="C441" s="1031"/>
      <c r="D441" s="238" t="s">
        <v>240</v>
      </c>
      <c r="E441" s="158">
        <v>933299000</v>
      </c>
      <c r="F441" s="158">
        <v>933299000</v>
      </c>
      <c r="G441" s="158">
        <v>933299000</v>
      </c>
      <c r="H441" s="158">
        <v>900299000</v>
      </c>
      <c r="I441" s="231"/>
      <c r="J441" s="187"/>
      <c r="K441" s="158">
        <v>29068000</v>
      </c>
      <c r="L441" s="158">
        <v>29068000</v>
      </c>
      <c r="M441" s="158">
        <v>270475000</v>
      </c>
      <c r="N441" s="154"/>
      <c r="O441" s="156"/>
      <c r="P441" s="1102"/>
      <c r="Q441" s="1097"/>
      <c r="R441" s="1097"/>
      <c r="S441" s="1097"/>
      <c r="T441" s="1097"/>
      <c r="U441" s="1097"/>
      <c r="V441" s="1097"/>
      <c r="W441" s="1100"/>
      <c r="X441" s="1097"/>
      <c r="Y441" s="1097"/>
      <c r="Z441" s="1097"/>
      <c r="AA441" s="1094"/>
      <c r="AB441" s="249"/>
      <c r="AC441" s="249"/>
      <c r="AD441" s="249"/>
      <c r="AE441" s="249"/>
      <c r="AF441" s="249"/>
      <c r="AG441" s="249"/>
      <c r="AH441" s="249"/>
      <c r="AI441" s="249"/>
      <c r="AJ441" s="249"/>
    </row>
    <row r="442" spans="1:36" ht="24" x14ac:dyDescent="0.25">
      <c r="A442" s="1011"/>
      <c r="B442" s="1011"/>
      <c r="C442" s="1031"/>
      <c r="D442" s="238" t="s">
        <v>241</v>
      </c>
      <c r="E442" s="231"/>
      <c r="F442" s="231"/>
      <c r="G442" s="508"/>
      <c r="H442" s="508"/>
      <c r="I442" s="231"/>
      <c r="J442" s="157"/>
      <c r="K442" s="508"/>
      <c r="L442" s="508"/>
      <c r="M442" s="508"/>
      <c r="N442" s="231"/>
      <c r="O442" s="156"/>
      <c r="P442" s="1102"/>
      <c r="Q442" s="1097"/>
      <c r="R442" s="1097"/>
      <c r="S442" s="1097"/>
      <c r="T442" s="1097"/>
      <c r="U442" s="1097"/>
      <c r="V442" s="1097"/>
      <c r="W442" s="1100"/>
      <c r="X442" s="1097"/>
      <c r="Y442" s="1097"/>
      <c r="Z442" s="1097"/>
      <c r="AA442" s="1094"/>
      <c r="AB442" s="249"/>
      <c r="AC442" s="249"/>
      <c r="AD442" s="249"/>
      <c r="AE442" s="249"/>
      <c r="AF442" s="249"/>
      <c r="AG442" s="249"/>
      <c r="AH442" s="249"/>
      <c r="AI442" s="249"/>
      <c r="AJ442" s="249"/>
    </row>
    <row r="443" spans="1:36" ht="24" x14ac:dyDescent="0.25">
      <c r="A443" s="1012"/>
      <c r="B443" s="1012"/>
      <c r="C443" s="1032"/>
      <c r="D443" s="238" t="s">
        <v>242</v>
      </c>
      <c r="E443" s="158">
        <v>475942082</v>
      </c>
      <c r="F443" s="158">
        <v>475942082</v>
      </c>
      <c r="G443" s="158">
        <v>475942082</v>
      </c>
      <c r="H443" s="158">
        <v>475942082</v>
      </c>
      <c r="I443" s="231"/>
      <c r="J443" s="187"/>
      <c r="K443" s="158">
        <v>333387979</v>
      </c>
      <c r="L443" s="158">
        <v>333387979</v>
      </c>
      <c r="M443" s="158">
        <v>412171594</v>
      </c>
      <c r="N443" s="154"/>
      <c r="O443" s="187"/>
      <c r="P443" s="1102"/>
      <c r="Q443" s="1098"/>
      <c r="R443" s="1098"/>
      <c r="S443" s="1098"/>
      <c r="T443" s="1098"/>
      <c r="U443" s="1098"/>
      <c r="V443" s="1098"/>
      <c r="W443" s="1101"/>
      <c r="X443" s="1098"/>
      <c r="Y443" s="1098"/>
      <c r="Z443" s="1098"/>
      <c r="AA443" s="1095"/>
      <c r="AB443" s="249"/>
      <c r="AC443" s="249"/>
      <c r="AD443" s="249"/>
      <c r="AE443" s="249"/>
      <c r="AF443" s="249"/>
      <c r="AG443" s="249"/>
      <c r="AH443" s="249"/>
      <c r="AI443" s="249"/>
      <c r="AJ443" s="249"/>
    </row>
    <row r="444" spans="1:36" ht="24" x14ac:dyDescent="0.25">
      <c r="A444" s="1010">
        <v>20</v>
      </c>
      <c r="B444" s="1010" t="s">
        <v>245</v>
      </c>
      <c r="C444" s="1010" t="s">
        <v>299</v>
      </c>
      <c r="D444" s="246" t="s">
        <v>239</v>
      </c>
      <c r="E444" s="205">
        <v>1</v>
      </c>
      <c r="F444" s="205">
        <v>1</v>
      </c>
      <c r="G444" s="195">
        <v>1</v>
      </c>
      <c r="H444" s="205">
        <v>1</v>
      </c>
      <c r="I444" s="153"/>
      <c r="J444" s="152"/>
      <c r="K444" s="195"/>
      <c r="L444" s="195"/>
      <c r="M444" s="194">
        <v>2.63E-2</v>
      </c>
      <c r="N444" s="151"/>
      <c r="O444" s="152"/>
      <c r="P444" s="1102" t="s">
        <v>385</v>
      </c>
      <c r="Q444" s="1096" t="s">
        <v>376</v>
      </c>
      <c r="R444" s="1096" t="s">
        <v>376</v>
      </c>
      <c r="S444" s="1096" t="s">
        <v>376</v>
      </c>
      <c r="T444" s="1096" t="s">
        <v>376</v>
      </c>
      <c r="U444" s="1096">
        <v>3423469.7909082184</v>
      </c>
      <c r="V444" s="1096">
        <v>3735549.0169594563</v>
      </c>
      <c r="W444" s="1099" t="s">
        <v>376</v>
      </c>
      <c r="X444" s="1096" t="s">
        <v>376</v>
      </c>
      <c r="Y444" s="1096" t="s">
        <v>378</v>
      </c>
      <c r="Z444" s="1096" t="s">
        <v>379</v>
      </c>
      <c r="AA444" s="1093">
        <v>7159018.8078676742</v>
      </c>
      <c r="AB444" s="249"/>
      <c r="AC444" s="249"/>
      <c r="AD444" s="249"/>
      <c r="AE444" s="249"/>
      <c r="AF444" s="249"/>
      <c r="AG444" s="249"/>
      <c r="AH444" s="249"/>
      <c r="AI444" s="249"/>
      <c r="AJ444" s="249"/>
    </row>
    <row r="445" spans="1:36" ht="24" x14ac:dyDescent="0.25">
      <c r="A445" s="1011"/>
      <c r="B445" s="1011"/>
      <c r="C445" s="1011"/>
      <c r="D445" s="246" t="s">
        <v>240</v>
      </c>
      <c r="E445" s="172">
        <v>334055000</v>
      </c>
      <c r="F445" s="172">
        <v>334055000</v>
      </c>
      <c r="G445" s="208">
        <v>334055000</v>
      </c>
      <c r="H445" s="483">
        <v>234055000</v>
      </c>
      <c r="I445" s="208"/>
      <c r="J445" s="159"/>
      <c r="K445" s="208"/>
      <c r="L445" s="208"/>
      <c r="M445" s="182">
        <v>724267</v>
      </c>
      <c r="N445" s="155"/>
      <c r="O445" s="160"/>
      <c r="P445" s="1102"/>
      <c r="Q445" s="1097"/>
      <c r="R445" s="1097"/>
      <c r="S445" s="1097"/>
      <c r="T445" s="1097"/>
      <c r="U445" s="1097"/>
      <c r="V445" s="1097"/>
      <c r="W445" s="1100"/>
      <c r="X445" s="1097"/>
      <c r="Y445" s="1097"/>
      <c r="Z445" s="1097"/>
      <c r="AA445" s="1094"/>
      <c r="AB445" s="249"/>
      <c r="AC445" s="249"/>
      <c r="AD445" s="249"/>
      <c r="AE445" s="249"/>
      <c r="AF445" s="249"/>
      <c r="AG445" s="249"/>
      <c r="AH445" s="249"/>
      <c r="AI445" s="249"/>
      <c r="AJ445" s="249"/>
    </row>
    <row r="446" spans="1:36" ht="24" x14ac:dyDescent="0.25">
      <c r="A446" s="1011"/>
      <c r="B446" s="1011"/>
      <c r="C446" s="1011"/>
      <c r="D446" s="246" t="s">
        <v>241</v>
      </c>
      <c r="E446" s="551"/>
      <c r="F446" s="551"/>
      <c r="G446" s="195"/>
      <c r="H446" s="483"/>
      <c r="I446" s="155"/>
      <c r="J446" s="150"/>
      <c r="K446" s="195"/>
      <c r="L446" s="195"/>
      <c r="M446" s="182"/>
      <c r="N446" s="155"/>
      <c r="O446" s="160"/>
      <c r="P446" s="1102"/>
      <c r="Q446" s="1097"/>
      <c r="R446" s="1097"/>
      <c r="S446" s="1097"/>
      <c r="T446" s="1097"/>
      <c r="U446" s="1097"/>
      <c r="V446" s="1097"/>
      <c r="W446" s="1100"/>
      <c r="X446" s="1097"/>
      <c r="Y446" s="1097"/>
      <c r="Z446" s="1097"/>
      <c r="AA446" s="1094"/>
      <c r="AB446" s="249"/>
      <c r="AC446" s="249"/>
      <c r="AD446" s="249"/>
      <c r="AE446" s="249"/>
      <c r="AF446" s="249"/>
      <c r="AG446" s="249"/>
      <c r="AH446" s="249"/>
      <c r="AI446" s="249"/>
      <c r="AJ446" s="249"/>
    </row>
    <row r="447" spans="1:36" ht="24" x14ac:dyDescent="0.25">
      <c r="A447" s="1011"/>
      <c r="B447" s="1011"/>
      <c r="C447" s="1012"/>
      <c r="D447" s="246" t="s">
        <v>242</v>
      </c>
      <c r="E447" s="551"/>
      <c r="F447" s="551"/>
      <c r="G447" s="195"/>
      <c r="H447" s="483"/>
      <c r="I447" s="155"/>
      <c r="J447" s="150"/>
      <c r="K447" s="195"/>
      <c r="L447" s="195"/>
      <c r="M447" s="182"/>
      <c r="N447" s="155"/>
      <c r="O447" s="149"/>
      <c r="P447" s="1102"/>
      <c r="Q447" s="1098"/>
      <c r="R447" s="1098"/>
      <c r="S447" s="1098"/>
      <c r="T447" s="1098"/>
      <c r="U447" s="1098"/>
      <c r="V447" s="1098"/>
      <c r="W447" s="1101"/>
      <c r="X447" s="1098"/>
      <c r="Y447" s="1098"/>
      <c r="Z447" s="1098"/>
      <c r="AA447" s="1095"/>
      <c r="AB447" s="249"/>
      <c r="AC447" s="249"/>
      <c r="AD447" s="249"/>
      <c r="AE447" s="249"/>
      <c r="AF447" s="249"/>
      <c r="AG447" s="249"/>
      <c r="AH447" s="249"/>
      <c r="AI447" s="249"/>
      <c r="AJ447" s="249"/>
    </row>
    <row r="448" spans="1:36" ht="24" x14ac:dyDescent="0.25">
      <c r="A448" s="1011"/>
      <c r="B448" s="1011"/>
      <c r="C448" s="1013" t="s">
        <v>300</v>
      </c>
      <c r="D448" s="238" t="s">
        <v>239</v>
      </c>
      <c r="E448" s="189">
        <v>1</v>
      </c>
      <c r="F448" s="189">
        <v>1</v>
      </c>
      <c r="G448" s="191">
        <v>1</v>
      </c>
      <c r="H448" s="189">
        <v>1</v>
      </c>
      <c r="I448" s="220"/>
      <c r="J448" s="148"/>
      <c r="K448" s="191"/>
      <c r="L448" s="191"/>
      <c r="M448" s="218">
        <v>2.63E-2</v>
      </c>
      <c r="N448" s="191"/>
      <c r="O448" s="148"/>
      <c r="P448" s="1102" t="s">
        <v>385</v>
      </c>
      <c r="Q448" s="1096" t="s">
        <v>376</v>
      </c>
      <c r="R448" s="1096" t="s">
        <v>376</v>
      </c>
      <c r="S448" s="1096" t="s">
        <v>376</v>
      </c>
      <c r="T448" s="1096" t="s">
        <v>376</v>
      </c>
      <c r="U448" s="1096">
        <v>3423469.7909082184</v>
      </c>
      <c r="V448" s="1096">
        <v>3735549.0169594563</v>
      </c>
      <c r="W448" s="1099" t="s">
        <v>376</v>
      </c>
      <c r="X448" s="1096" t="s">
        <v>376</v>
      </c>
      <c r="Y448" s="1096" t="s">
        <v>378</v>
      </c>
      <c r="Z448" s="1096" t="s">
        <v>379</v>
      </c>
      <c r="AA448" s="1093">
        <v>7159018.8078676742</v>
      </c>
      <c r="AB448" s="249"/>
      <c r="AC448" s="249"/>
      <c r="AD448" s="249"/>
      <c r="AE448" s="249"/>
      <c r="AF448" s="249"/>
      <c r="AG448" s="249"/>
      <c r="AH448" s="249"/>
      <c r="AI448" s="249"/>
      <c r="AJ448" s="249"/>
    </row>
    <row r="449" spans="1:36" ht="24" x14ac:dyDescent="0.25">
      <c r="A449" s="1011"/>
      <c r="B449" s="1011"/>
      <c r="C449" s="1031"/>
      <c r="D449" s="238" t="s">
        <v>240</v>
      </c>
      <c r="E449" s="158">
        <v>334055000</v>
      </c>
      <c r="F449" s="158">
        <v>334055000</v>
      </c>
      <c r="G449" s="231">
        <v>334055000</v>
      </c>
      <c r="H449" s="158">
        <v>234055000</v>
      </c>
      <c r="I449" s="232"/>
      <c r="J449" s="187"/>
      <c r="K449" s="231"/>
      <c r="L449" s="231"/>
      <c r="M449" s="182">
        <v>724267</v>
      </c>
      <c r="N449" s="158"/>
      <c r="O449" s="156"/>
      <c r="P449" s="1102"/>
      <c r="Q449" s="1097"/>
      <c r="R449" s="1097"/>
      <c r="S449" s="1097"/>
      <c r="T449" s="1097"/>
      <c r="U449" s="1097"/>
      <c r="V449" s="1097"/>
      <c r="W449" s="1100"/>
      <c r="X449" s="1097"/>
      <c r="Y449" s="1097"/>
      <c r="Z449" s="1097"/>
      <c r="AA449" s="1094"/>
      <c r="AB449" s="249"/>
      <c r="AC449" s="249"/>
      <c r="AD449" s="249"/>
      <c r="AE449" s="249"/>
      <c r="AF449" s="249"/>
      <c r="AG449" s="249"/>
      <c r="AH449" s="249"/>
      <c r="AI449" s="249"/>
      <c r="AJ449" s="249"/>
    </row>
    <row r="450" spans="1:36" ht="24" x14ac:dyDescent="0.25">
      <c r="A450" s="1011"/>
      <c r="B450" s="1011"/>
      <c r="C450" s="1031"/>
      <c r="D450" s="238" t="s">
        <v>241</v>
      </c>
      <c r="E450" s="552"/>
      <c r="F450" s="552"/>
      <c r="G450" s="235"/>
      <c r="H450" s="552"/>
      <c r="I450" s="147"/>
      <c r="J450" s="146"/>
      <c r="K450" s="235"/>
      <c r="L450" s="235"/>
      <c r="M450" s="235"/>
      <c r="N450" s="158"/>
      <c r="O450" s="156"/>
      <c r="P450" s="1102"/>
      <c r="Q450" s="1097"/>
      <c r="R450" s="1097"/>
      <c r="S450" s="1097"/>
      <c r="T450" s="1097"/>
      <c r="U450" s="1097"/>
      <c r="V450" s="1097"/>
      <c r="W450" s="1100"/>
      <c r="X450" s="1097"/>
      <c r="Y450" s="1097"/>
      <c r="Z450" s="1097"/>
      <c r="AA450" s="1094"/>
      <c r="AB450" s="249"/>
      <c r="AC450" s="249"/>
      <c r="AD450" s="249"/>
      <c r="AE450" s="249"/>
      <c r="AF450" s="249"/>
      <c r="AG450" s="249"/>
      <c r="AH450" s="249"/>
      <c r="AI450" s="249"/>
      <c r="AJ450" s="249"/>
    </row>
    <row r="451" spans="1:36" ht="24" x14ac:dyDescent="0.25">
      <c r="A451" s="1012"/>
      <c r="B451" s="1012"/>
      <c r="C451" s="1032"/>
      <c r="D451" s="238" t="s">
        <v>242</v>
      </c>
      <c r="E451" s="552"/>
      <c r="F451" s="552"/>
      <c r="G451" s="235"/>
      <c r="H451" s="483"/>
      <c r="I451" s="147"/>
      <c r="J451" s="146"/>
      <c r="K451" s="235"/>
      <c r="L451" s="235"/>
      <c r="M451" s="235"/>
      <c r="N451" s="158"/>
      <c r="O451" s="145"/>
      <c r="P451" s="1102"/>
      <c r="Q451" s="1098"/>
      <c r="R451" s="1098"/>
      <c r="S451" s="1098"/>
      <c r="T451" s="1098"/>
      <c r="U451" s="1098"/>
      <c r="V451" s="1098"/>
      <c r="W451" s="1101"/>
      <c r="X451" s="1098"/>
      <c r="Y451" s="1098"/>
      <c r="Z451" s="1098"/>
      <c r="AA451" s="1095"/>
      <c r="AB451" s="249"/>
      <c r="AC451" s="249"/>
      <c r="AD451" s="249"/>
      <c r="AE451" s="249"/>
      <c r="AF451" s="249"/>
      <c r="AG451" s="249"/>
      <c r="AH451" s="249"/>
      <c r="AI451" s="249"/>
      <c r="AJ451" s="249"/>
    </row>
    <row r="452" spans="1:36" ht="24.75" thickBot="1" x14ac:dyDescent="0.3">
      <c r="A452" s="1168" t="s">
        <v>301</v>
      </c>
      <c r="B452" s="1169"/>
      <c r="C452" s="1170"/>
      <c r="D452" s="144" t="s">
        <v>302</v>
      </c>
      <c r="E452" s="1198">
        <f>+E13+E29+E89+E97+E113+E121+E129+E137+E145+E225+E313+E321+E329+E337+E417+E425+E433+E441+E449</f>
        <v>19884055000</v>
      </c>
      <c r="F452" s="1198">
        <f>+F13+F29+F89+F97+F113+F121+F129+F137+F145+F225+F313+F321+F329+F337+F417+F425+F433+F441+F449</f>
        <v>19884055000</v>
      </c>
      <c r="G452" s="1198">
        <v>19884055000</v>
      </c>
      <c r="H452" s="1198">
        <f>+H13+H29+H89+H97+H113+H121+H129+H137+H145+H225+H313+H321+H329+H337+H417+H425+H433+H441+H449</f>
        <v>18376292833</v>
      </c>
      <c r="I452" s="1198"/>
      <c r="J452" s="1198"/>
      <c r="K452" s="1198">
        <f>+K13+K29+K89+K97+K113+K121+K129+K137+K145+K225+K313+K321+K329+K337+K417+K425+K433+K441+K449</f>
        <v>2005383921</v>
      </c>
      <c r="L452" s="1198">
        <v>2005383921</v>
      </c>
      <c r="M452" s="1198">
        <f>+M13+M29+M89+M97+M113+M121+M129+M137+M145+M225+M313+M321+M329+M337+M417+M425+M433+M441+M449</f>
        <v>5098961591</v>
      </c>
      <c r="N452" s="1198"/>
      <c r="O452" s="1198"/>
      <c r="P452" s="1199"/>
      <c r="Q452" s="1200"/>
      <c r="R452" s="1200"/>
      <c r="S452" s="1200"/>
      <c r="T452" s="1200"/>
      <c r="U452" s="1200"/>
      <c r="V452" s="1200"/>
      <c r="W452" s="1200"/>
      <c r="X452" s="1200"/>
      <c r="Y452" s="1200"/>
      <c r="Z452" s="1200"/>
      <c r="AA452" s="1201"/>
      <c r="AB452" s="249"/>
      <c r="AC452" s="249"/>
      <c r="AD452" s="249"/>
      <c r="AE452" s="249"/>
      <c r="AF452" s="249"/>
      <c r="AG452" s="249"/>
      <c r="AH452" s="249"/>
      <c r="AI452" s="249"/>
      <c r="AJ452" s="249"/>
    </row>
    <row r="453" spans="1:36" ht="24" x14ac:dyDescent="0.25">
      <c r="A453" s="984"/>
      <c r="B453" s="985"/>
      <c r="C453" s="1170"/>
      <c r="D453" s="143" t="s">
        <v>303</v>
      </c>
      <c r="E453" s="1198">
        <f>+E15+E31+E91+E99+E115+E123+E131+E139+E147+E227+E315+E323+E331+E419+E427+E435+E443+E451+E339</f>
        <v>6927106365</v>
      </c>
      <c r="F453" s="1198">
        <f>+F15+F31+F91+F99+F115+F123+F131+F139+F147+F227+F315+F323+F331+F419+F427+F435+F443+F451+F339</f>
        <v>6892189582</v>
      </c>
      <c r="G453" s="1198">
        <v>6892189582</v>
      </c>
      <c r="H453" s="1202">
        <f>H451+H443+H435+H427+H419+H339+H331+H323+H315+H231+H227+H147+H139+H131+H123+H115+H99+H91+H31+H15</f>
        <v>6931292234</v>
      </c>
      <c r="I453" s="1198"/>
      <c r="J453" s="1198"/>
      <c r="K453" s="1198">
        <f>+K15+K31+K91+K99+K115+K123+K131+K139+K147+K227+K315+K323+K331+K419+K427+K435+K443+K451+K339</f>
        <v>3923808600</v>
      </c>
      <c r="L453" s="1198">
        <v>3923808600</v>
      </c>
      <c r="M453" s="1198">
        <f>+M15+M31+M91+M99+M115+M123+M131+M139+M147+M227+M231+M315+M323+M331+M419+M427+M435+M443+M451+M339</f>
        <v>4918235360</v>
      </c>
      <c r="N453" s="1198"/>
      <c r="O453" s="1198"/>
      <c r="P453" s="1203"/>
      <c r="Q453" s="1204"/>
      <c r="R453" s="1204"/>
      <c r="S453" s="1204"/>
      <c r="T453" s="1204"/>
      <c r="U453" s="1204"/>
      <c r="V453" s="1204"/>
      <c r="W453" s="1204"/>
      <c r="X453" s="1204"/>
      <c r="Y453" s="1204"/>
      <c r="Z453" s="1204"/>
      <c r="AA453" s="1201"/>
      <c r="AB453" s="249"/>
      <c r="AC453" s="249"/>
      <c r="AD453" s="249"/>
      <c r="AE453" s="249"/>
      <c r="AF453" s="249"/>
      <c r="AG453" s="249"/>
      <c r="AH453" s="249"/>
      <c r="AI453" s="249"/>
      <c r="AJ453" s="249"/>
    </row>
    <row r="454" spans="1:36" ht="24.75" thickBot="1" x14ac:dyDescent="0.3">
      <c r="A454" s="986"/>
      <c r="B454" s="987"/>
      <c r="C454" s="1171"/>
      <c r="D454" s="142" t="s">
        <v>304</v>
      </c>
      <c r="E454" s="1198">
        <f>+E452+E453</f>
        <v>26811161365</v>
      </c>
      <c r="F454" s="1198">
        <f>+F452+F453</f>
        <v>26776244582</v>
      </c>
      <c r="G454" s="1198">
        <v>26776244582</v>
      </c>
      <c r="H454" s="1198">
        <f>H452+H453</f>
        <v>25307585067</v>
      </c>
      <c r="I454" s="1198"/>
      <c r="J454" s="1198"/>
      <c r="K454" s="1198">
        <f>+K452+K453</f>
        <v>5929192521</v>
      </c>
      <c r="L454" s="1198">
        <v>5929192521</v>
      </c>
      <c r="M454" s="1198">
        <f>+M452+M453</f>
        <v>10017196951</v>
      </c>
      <c r="N454" s="1198"/>
      <c r="O454" s="1198"/>
      <c r="P454" s="1205"/>
      <c r="Q454" s="1206"/>
      <c r="R454" s="1206"/>
      <c r="S454" s="1206"/>
      <c r="T454" s="1206"/>
      <c r="U454" s="1206"/>
      <c r="V454" s="1206"/>
      <c r="W454" s="1206"/>
      <c r="X454" s="1206"/>
      <c r="Y454" s="1206"/>
      <c r="Z454" s="1206"/>
      <c r="AA454" s="1207"/>
      <c r="AB454" s="249"/>
      <c r="AC454" s="249"/>
      <c r="AD454" s="249"/>
      <c r="AE454" s="249"/>
      <c r="AF454" s="249"/>
      <c r="AG454" s="249"/>
      <c r="AH454" s="249"/>
      <c r="AI454" s="249"/>
      <c r="AJ454" s="249"/>
    </row>
    <row r="455" spans="1:36" x14ac:dyDescent="0.25">
      <c r="A455" s="141"/>
      <c r="B455" s="141"/>
      <c r="C455" s="141"/>
      <c r="D455" s="141"/>
      <c r="E455" s="249"/>
      <c r="F455" s="553"/>
      <c r="G455" s="553"/>
      <c r="H455" s="520"/>
      <c r="I455" s="249"/>
      <c r="J455" s="140"/>
      <c r="K455" s="553"/>
      <c r="L455" s="553"/>
      <c r="M455" s="198"/>
      <c r="N455" s="249"/>
      <c r="O455" s="249"/>
      <c r="P455" s="139"/>
      <c r="Q455" s="141"/>
      <c r="R455" s="141"/>
      <c r="S455" s="141"/>
      <c r="T455" s="141"/>
      <c r="U455" s="141"/>
      <c r="V455" s="141"/>
      <c r="W455" s="141"/>
      <c r="X455" s="141"/>
      <c r="Y455" s="141"/>
      <c r="Z455" s="141"/>
      <c r="AA455" s="141"/>
      <c r="AB455" s="249"/>
      <c r="AC455" s="249"/>
      <c r="AD455" s="249"/>
      <c r="AE455" s="249"/>
      <c r="AF455" s="249"/>
      <c r="AG455" s="249"/>
      <c r="AH455" s="249"/>
      <c r="AI455" s="249"/>
      <c r="AJ455" s="249"/>
    </row>
    <row r="456" spans="1:36" x14ac:dyDescent="0.25">
      <c r="A456" s="141"/>
      <c r="B456" s="141"/>
      <c r="C456" s="141"/>
      <c r="D456" s="141"/>
      <c r="E456" s="553"/>
      <c r="F456" s="249"/>
      <c r="G456" s="249"/>
      <c r="H456" s="249"/>
      <c r="I456" s="249"/>
      <c r="J456" s="249"/>
      <c r="K456" s="520"/>
      <c r="L456" s="520"/>
      <c r="M456" s="198"/>
      <c r="N456" s="198"/>
      <c r="O456" s="249"/>
      <c r="P456" s="139"/>
      <c r="Q456" s="141"/>
      <c r="R456" s="141"/>
      <c r="S456" s="138"/>
      <c r="T456" s="138"/>
      <c r="U456" s="138"/>
      <c r="V456" s="138"/>
      <c r="W456" s="138"/>
      <c r="X456" s="138"/>
      <c r="Y456" s="138"/>
      <c r="Z456" s="138"/>
      <c r="AA456" s="138"/>
      <c r="AB456" s="249"/>
      <c r="AC456" s="249"/>
      <c r="AD456" s="249"/>
      <c r="AE456" s="249"/>
      <c r="AF456" s="249"/>
      <c r="AG456" s="249"/>
      <c r="AH456" s="249"/>
      <c r="AI456" s="249"/>
      <c r="AJ456" s="249"/>
    </row>
    <row r="457" spans="1:36" x14ac:dyDescent="0.25">
      <c r="A457" s="137" t="s">
        <v>157</v>
      </c>
      <c r="B457" s="141"/>
      <c r="C457" s="141"/>
      <c r="D457" s="141"/>
      <c r="E457" s="249"/>
      <c r="F457" s="249"/>
      <c r="G457" s="249"/>
      <c r="H457" s="249"/>
      <c r="I457" s="249"/>
      <c r="J457" s="249"/>
      <c r="K457" s="198"/>
      <c r="L457" s="198"/>
      <c r="M457" s="198"/>
      <c r="N457" s="249"/>
      <c r="O457" s="249"/>
      <c r="P457" s="139"/>
      <c r="Q457" s="141"/>
      <c r="R457" s="141"/>
      <c r="S457" s="138"/>
      <c r="T457" s="138"/>
      <c r="U457" s="138"/>
      <c r="V457" s="138"/>
      <c r="W457" s="138"/>
      <c r="X457" s="136"/>
      <c r="Y457" s="136"/>
      <c r="Z457" s="136"/>
      <c r="AA457" s="136"/>
      <c r="AB457" s="249"/>
      <c r="AC457" s="249"/>
      <c r="AD457" s="249"/>
      <c r="AE457" s="249"/>
      <c r="AF457" s="249"/>
      <c r="AG457" s="249"/>
      <c r="AH457" s="249"/>
      <c r="AI457" s="249"/>
      <c r="AJ457" s="249"/>
    </row>
    <row r="458" spans="1:36" x14ac:dyDescent="0.25">
      <c r="A458" s="135" t="s">
        <v>158</v>
      </c>
      <c r="B458" s="1172" t="s">
        <v>159</v>
      </c>
      <c r="C458" s="992"/>
      <c r="D458" s="992"/>
      <c r="E458" s="1173"/>
      <c r="F458" s="1174" t="s">
        <v>160</v>
      </c>
      <c r="G458" s="1175"/>
      <c r="H458" s="992"/>
      <c r="I458" s="1173"/>
      <c r="J458" s="249"/>
      <c r="K458" s="249"/>
      <c r="L458" s="249"/>
      <c r="M458" s="249"/>
      <c r="N458" s="249"/>
      <c r="O458" s="249"/>
      <c r="P458" s="141"/>
      <c r="Q458" s="141"/>
      <c r="R458" s="141"/>
      <c r="S458" s="138"/>
      <c r="T458" s="138"/>
      <c r="U458" s="138"/>
      <c r="V458" s="138"/>
      <c r="W458" s="138"/>
      <c r="X458" s="138"/>
      <c r="Y458" s="138"/>
      <c r="Z458" s="138"/>
      <c r="AA458" s="138"/>
      <c r="AB458" s="249"/>
      <c r="AC458" s="249"/>
      <c r="AD458" s="249"/>
      <c r="AE458" s="249"/>
      <c r="AF458" s="249"/>
      <c r="AG458" s="249"/>
      <c r="AH458" s="249"/>
      <c r="AI458" s="249"/>
      <c r="AJ458" s="249"/>
    </row>
    <row r="459" spans="1:36" x14ac:dyDescent="0.25">
      <c r="A459" s="195">
        <v>11</v>
      </c>
      <c r="B459" s="1176" t="s">
        <v>161</v>
      </c>
      <c r="C459" s="992"/>
      <c r="D459" s="992"/>
      <c r="E459" s="1173"/>
      <c r="F459" s="1177" t="s">
        <v>163</v>
      </c>
      <c r="G459" s="1178"/>
      <c r="H459" s="992"/>
      <c r="I459" s="1173"/>
      <c r="J459" s="249"/>
      <c r="K459" s="249"/>
      <c r="L459" s="249"/>
      <c r="M459" s="249"/>
      <c r="N459" s="249"/>
      <c r="O459" s="249"/>
      <c r="P459" s="141"/>
      <c r="Q459" s="141"/>
      <c r="R459" s="141"/>
      <c r="S459" s="141"/>
      <c r="T459" s="141"/>
      <c r="U459" s="141"/>
      <c r="V459" s="141"/>
      <c r="W459" s="141"/>
      <c r="X459" s="141"/>
      <c r="Y459" s="141"/>
      <c r="Z459" s="141"/>
      <c r="AA459" s="141"/>
      <c r="AB459" s="249"/>
      <c r="AC459" s="249"/>
      <c r="AD459" s="249"/>
      <c r="AE459" s="249"/>
      <c r="AF459" s="249"/>
      <c r="AG459" s="249"/>
      <c r="AH459" s="249"/>
      <c r="AI459" s="249"/>
      <c r="AJ459" s="249"/>
    </row>
    <row r="460" spans="1:36" x14ac:dyDescent="0.25">
      <c r="A460" s="249"/>
      <c r="B460" s="249"/>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c r="AA460" s="249"/>
      <c r="AB460" s="249"/>
      <c r="AC460" s="249"/>
      <c r="AD460" s="249"/>
      <c r="AE460" s="249"/>
      <c r="AF460" s="249"/>
      <c r="AG460" s="249"/>
      <c r="AH460" s="249"/>
      <c r="AI460" s="249"/>
      <c r="AJ460" s="249"/>
    </row>
    <row r="461" spans="1:36" x14ac:dyDescent="0.25">
      <c r="A461" s="249"/>
      <c r="B461" s="249"/>
      <c r="C461" s="249"/>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c r="AA461" s="249"/>
      <c r="AB461" s="249"/>
      <c r="AC461" s="249"/>
      <c r="AD461" s="249"/>
      <c r="AE461" s="249"/>
      <c r="AF461" s="249"/>
      <c r="AG461" s="249"/>
      <c r="AH461" s="249"/>
      <c r="AI461" s="249"/>
      <c r="AJ461" s="249"/>
    </row>
    <row r="462" spans="1:36" x14ac:dyDescent="0.25">
      <c r="A462" s="249"/>
      <c r="B462" s="249"/>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c r="AA462" s="249"/>
      <c r="AB462" s="249"/>
      <c r="AC462" s="249"/>
      <c r="AD462" s="249"/>
      <c r="AE462" s="249"/>
      <c r="AF462" s="249"/>
      <c r="AG462" s="249"/>
      <c r="AH462" s="249"/>
      <c r="AI462" s="249"/>
      <c r="AJ462" s="249"/>
    </row>
    <row r="463" spans="1:36" x14ac:dyDescent="0.25">
      <c r="A463" s="249"/>
      <c r="B463" s="249"/>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c r="AA463" s="249"/>
      <c r="AB463" s="249"/>
      <c r="AC463" s="249"/>
      <c r="AD463" s="249"/>
      <c r="AE463" s="249"/>
      <c r="AF463" s="249"/>
      <c r="AG463" s="249"/>
      <c r="AH463" s="249"/>
      <c r="AI463" s="249"/>
      <c r="AJ463" s="249"/>
    </row>
    <row r="464" spans="1:36" x14ac:dyDescent="0.25">
      <c r="A464" s="249"/>
      <c r="B464" s="249"/>
      <c r="C464" s="249"/>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row>
    <row r="465" spans="1:36" x14ac:dyDescent="0.25">
      <c r="A465" s="249"/>
      <c r="B465" s="249"/>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c r="AA465" s="249"/>
      <c r="AB465" s="249"/>
      <c r="AC465" s="249"/>
      <c r="AD465" s="249"/>
      <c r="AE465" s="249"/>
      <c r="AF465" s="249"/>
      <c r="AG465" s="249"/>
      <c r="AH465" s="249"/>
      <c r="AI465" s="249"/>
      <c r="AJ465" s="249"/>
    </row>
    <row r="466" spans="1:36" x14ac:dyDescent="0.25">
      <c r="A466" s="249"/>
      <c r="B466" s="249"/>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c r="AA466" s="249"/>
      <c r="AB466" s="249"/>
      <c r="AC466" s="249"/>
      <c r="AD466" s="249"/>
      <c r="AE466" s="249"/>
      <c r="AF466" s="249"/>
      <c r="AG466" s="249"/>
      <c r="AH466" s="249"/>
      <c r="AI466" s="249"/>
      <c r="AJ466" s="249"/>
    </row>
    <row r="467" spans="1:36" x14ac:dyDescent="0.25">
      <c r="A467" s="249"/>
      <c r="B467" s="249"/>
      <c r="C467" s="249"/>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c r="AA467" s="249"/>
      <c r="AB467" s="249"/>
      <c r="AC467" s="249"/>
      <c r="AD467" s="249"/>
      <c r="AE467" s="249"/>
      <c r="AF467" s="249"/>
      <c r="AG467" s="249"/>
      <c r="AH467" s="249"/>
      <c r="AI467" s="249"/>
      <c r="AJ467" s="249"/>
    </row>
    <row r="468" spans="1:36" x14ac:dyDescent="0.25">
      <c r="A468" s="249"/>
      <c r="B468" s="249"/>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c r="AA468" s="249"/>
      <c r="AB468" s="249"/>
      <c r="AC468" s="249"/>
      <c r="AD468" s="249"/>
      <c r="AE468" s="249"/>
      <c r="AF468" s="249"/>
      <c r="AG468" s="249"/>
      <c r="AH468" s="249"/>
      <c r="AI468" s="249"/>
      <c r="AJ468" s="249"/>
    </row>
    <row r="469" spans="1:36" x14ac:dyDescent="0.25">
      <c r="A469" s="249"/>
      <c r="B469" s="249"/>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c r="AA469" s="249"/>
      <c r="AB469" s="249"/>
      <c r="AC469" s="249"/>
      <c r="AD469" s="249"/>
      <c r="AE469" s="249"/>
      <c r="AF469" s="249"/>
      <c r="AG469" s="249"/>
      <c r="AH469" s="249"/>
      <c r="AI469" s="249"/>
      <c r="AJ469" s="249"/>
    </row>
    <row r="470" spans="1:36" x14ac:dyDescent="0.25">
      <c r="A470" s="249"/>
      <c r="B470" s="249"/>
      <c r="C470" s="249"/>
      <c r="D470" s="249"/>
      <c r="E470" s="249"/>
      <c r="F470" s="249"/>
      <c r="G470" s="249"/>
      <c r="H470" s="249"/>
      <c r="I470" s="249"/>
      <c r="J470" s="249"/>
      <c r="K470" s="249"/>
      <c r="L470" s="249"/>
      <c r="M470" s="249"/>
      <c r="N470" s="249"/>
      <c r="O470" s="249"/>
      <c r="P470" s="249"/>
      <c r="Q470" s="249"/>
      <c r="R470" s="249"/>
      <c r="S470" s="249"/>
      <c r="T470" s="249"/>
      <c r="U470" s="249"/>
      <c r="V470" s="249"/>
      <c r="W470" s="249"/>
      <c r="X470" s="249"/>
      <c r="Y470" s="249"/>
      <c r="Z470" s="249"/>
      <c r="AA470" s="249"/>
      <c r="AB470" s="249"/>
      <c r="AC470" s="249"/>
      <c r="AD470" s="249"/>
      <c r="AE470" s="249"/>
      <c r="AF470" s="249"/>
      <c r="AG470" s="249"/>
      <c r="AH470" s="249"/>
      <c r="AI470" s="249"/>
      <c r="AJ470" s="249"/>
    </row>
    <row r="471" spans="1:36" x14ac:dyDescent="0.25">
      <c r="A471" s="249"/>
      <c r="B471" s="249"/>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c r="AA471" s="249"/>
      <c r="AB471" s="249"/>
      <c r="AC471" s="249"/>
      <c r="AD471" s="249"/>
      <c r="AE471" s="249"/>
      <c r="AF471" s="249"/>
      <c r="AG471" s="249"/>
      <c r="AH471" s="249"/>
      <c r="AI471" s="249"/>
      <c r="AJ471" s="249"/>
    </row>
    <row r="472" spans="1:36" x14ac:dyDescent="0.25">
      <c r="A472" s="249"/>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c r="AA472" s="249"/>
      <c r="AB472" s="249"/>
      <c r="AC472" s="249"/>
      <c r="AD472" s="249"/>
      <c r="AE472" s="249"/>
      <c r="AF472" s="249"/>
      <c r="AG472" s="249"/>
      <c r="AH472" s="249"/>
      <c r="AI472" s="249"/>
      <c r="AJ472" s="249"/>
    </row>
    <row r="473" spans="1:36" x14ac:dyDescent="0.25">
      <c r="A473" s="249"/>
      <c r="B473" s="249"/>
      <c r="C473" s="249"/>
      <c r="D473" s="249"/>
      <c r="E473" s="249"/>
      <c r="F473" s="249"/>
      <c r="G473" s="249"/>
      <c r="H473" s="249"/>
      <c r="I473" s="249"/>
      <c r="J473" s="249"/>
      <c r="K473" s="249"/>
      <c r="L473" s="249"/>
      <c r="M473" s="249"/>
      <c r="N473" s="249"/>
      <c r="O473" s="249"/>
      <c r="P473" s="249"/>
      <c r="Q473" s="249"/>
      <c r="R473" s="249"/>
      <c r="S473" s="249"/>
      <c r="T473" s="249"/>
      <c r="U473" s="249"/>
      <c r="V473" s="249"/>
      <c r="W473" s="249"/>
      <c r="X473" s="249"/>
      <c r="Y473" s="249"/>
      <c r="Z473" s="249"/>
      <c r="AA473" s="249"/>
      <c r="AB473" s="249"/>
      <c r="AC473" s="249"/>
      <c r="AD473" s="249"/>
      <c r="AE473" s="249"/>
      <c r="AF473" s="249"/>
      <c r="AG473" s="249"/>
      <c r="AH473" s="249"/>
      <c r="AI473" s="249"/>
      <c r="AJ473" s="249"/>
    </row>
    <row r="474" spans="1:36" x14ac:dyDescent="0.25">
      <c r="A474" s="249"/>
      <c r="B474" s="249"/>
      <c r="C474" s="249"/>
      <c r="D474" s="249"/>
      <c r="E474" s="249"/>
      <c r="F474" s="249"/>
      <c r="G474" s="249"/>
      <c r="H474" s="249"/>
      <c r="I474" s="249"/>
      <c r="J474" s="249"/>
      <c r="K474" s="249"/>
      <c r="L474" s="249"/>
      <c r="M474" s="249"/>
      <c r="N474" s="249"/>
      <c r="O474" s="249"/>
      <c r="P474" s="249"/>
      <c r="Q474" s="249"/>
      <c r="R474" s="249"/>
      <c r="S474" s="249"/>
      <c r="T474" s="249"/>
      <c r="U474" s="249"/>
      <c r="V474" s="249"/>
      <c r="W474" s="249"/>
      <c r="X474" s="249"/>
      <c r="Y474" s="249"/>
      <c r="Z474" s="249"/>
      <c r="AA474" s="249"/>
      <c r="AB474" s="249"/>
      <c r="AC474" s="249"/>
      <c r="AD474" s="249"/>
      <c r="AE474" s="249"/>
      <c r="AF474" s="249"/>
      <c r="AG474" s="249"/>
      <c r="AH474" s="249"/>
      <c r="AI474" s="249"/>
      <c r="AJ474" s="249"/>
    </row>
    <row r="475" spans="1:36" x14ac:dyDescent="0.25">
      <c r="A475" s="249"/>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c r="AA475" s="249"/>
      <c r="AB475" s="249"/>
      <c r="AC475" s="249"/>
      <c r="AD475" s="249"/>
      <c r="AE475" s="249"/>
      <c r="AF475" s="249"/>
      <c r="AG475" s="249"/>
      <c r="AH475" s="249"/>
      <c r="AI475" s="249"/>
      <c r="AJ475" s="249"/>
    </row>
    <row r="476" spans="1:36" x14ac:dyDescent="0.25">
      <c r="A476" s="249"/>
      <c r="B476" s="249"/>
      <c r="C476" s="249"/>
      <c r="D476" s="249"/>
      <c r="E476" s="249"/>
      <c r="F476" s="249"/>
      <c r="G476" s="249"/>
      <c r="H476" s="249"/>
      <c r="I476" s="249"/>
      <c r="J476" s="249"/>
      <c r="K476" s="249"/>
      <c r="L476" s="249"/>
      <c r="M476" s="249"/>
      <c r="N476" s="249"/>
      <c r="O476" s="249"/>
      <c r="P476" s="249"/>
      <c r="Q476" s="249"/>
      <c r="R476" s="249"/>
      <c r="S476" s="249"/>
      <c r="T476" s="249"/>
      <c r="U476" s="249"/>
      <c r="V476" s="249"/>
      <c r="W476" s="249"/>
      <c r="X476" s="249"/>
      <c r="Y476" s="249"/>
      <c r="Z476" s="249"/>
      <c r="AA476" s="249"/>
      <c r="AB476" s="249"/>
      <c r="AC476" s="249"/>
      <c r="AD476" s="249"/>
      <c r="AE476" s="249"/>
      <c r="AF476" s="249"/>
      <c r="AG476" s="249"/>
      <c r="AH476" s="249"/>
      <c r="AI476" s="249"/>
      <c r="AJ476" s="249"/>
    </row>
    <row r="477" spans="1:36" x14ac:dyDescent="0.25">
      <c r="A477" s="249"/>
      <c r="B477" s="249"/>
      <c r="C477" s="249"/>
      <c r="D477" s="249"/>
      <c r="E477" s="249"/>
      <c r="F477" s="249"/>
      <c r="G477" s="249"/>
      <c r="H477" s="249"/>
      <c r="I477" s="249"/>
      <c r="J477" s="249"/>
      <c r="K477" s="249"/>
      <c r="L477" s="249"/>
      <c r="M477" s="249"/>
      <c r="N477" s="249"/>
      <c r="O477" s="249"/>
      <c r="P477" s="249"/>
      <c r="Q477" s="249"/>
      <c r="R477" s="249"/>
      <c r="S477" s="249"/>
      <c r="T477" s="249"/>
      <c r="U477" s="249"/>
      <c r="V477" s="249"/>
      <c r="W477" s="249"/>
      <c r="X477" s="249"/>
      <c r="Y477" s="249"/>
      <c r="Z477" s="249"/>
      <c r="AA477" s="249"/>
      <c r="AB477" s="249"/>
      <c r="AC477" s="249"/>
      <c r="AD477" s="249"/>
      <c r="AE477" s="249"/>
      <c r="AF477" s="249"/>
      <c r="AG477" s="249"/>
      <c r="AH477" s="249"/>
      <c r="AI477" s="249"/>
      <c r="AJ477" s="249"/>
    </row>
    <row r="478" spans="1:36" x14ac:dyDescent="0.25">
      <c r="A478" s="249"/>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c r="AA478" s="249"/>
      <c r="AB478" s="249"/>
      <c r="AC478" s="249"/>
      <c r="AD478" s="249"/>
      <c r="AE478" s="249"/>
      <c r="AF478" s="249"/>
      <c r="AG478" s="249"/>
      <c r="AH478" s="249"/>
      <c r="AI478" s="249"/>
      <c r="AJ478" s="249"/>
    </row>
    <row r="479" spans="1:36" x14ac:dyDescent="0.25">
      <c r="A479" s="249"/>
      <c r="B479" s="249"/>
      <c r="C479" s="249"/>
      <c r="D479" s="249"/>
      <c r="E479" s="249"/>
      <c r="F479" s="249"/>
      <c r="G479" s="249"/>
      <c r="H479" s="249"/>
      <c r="I479" s="249"/>
      <c r="J479" s="249"/>
      <c r="K479" s="249"/>
      <c r="L479" s="249"/>
      <c r="M479" s="249"/>
      <c r="N479" s="249"/>
      <c r="O479" s="249"/>
      <c r="P479" s="249"/>
      <c r="Q479" s="249"/>
      <c r="R479" s="249"/>
      <c r="S479" s="249"/>
      <c r="T479" s="249"/>
      <c r="U479" s="249"/>
      <c r="V479" s="249"/>
      <c r="W479" s="249"/>
      <c r="X479" s="249"/>
      <c r="Y479" s="249"/>
      <c r="Z479" s="249"/>
      <c r="AA479" s="249"/>
      <c r="AB479" s="249"/>
      <c r="AC479" s="249"/>
      <c r="AD479" s="249"/>
      <c r="AE479" s="249"/>
      <c r="AF479" s="249"/>
      <c r="AG479" s="249"/>
      <c r="AH479" s="249"/>
      <c r="AI479" s="249"/>
      <c r="AJ479" s="249"/>
    </row>
    <row r="480" spans="1:36" x14ac:dyDescent="0.25">
      <c r="A480" s="249"/>
      <c r="B480" s="249"/>
      <c r="C480" s="249"/>
      <c r="D480" s="249"/>
      <c r="E480" s="249"/>
      <c r="F480" s="249"/>
      <c r="G480" s="249"/>
      <c r="H480" s="249"/>
      <c r="I480" s="249"/>
      <c r="J480" s="249"/>
      <c r="K480" s="249"/>
      <c r="L480" s="249"/>
      <c r="M480" s="249"/>
      <c r="N480" s="249"/>
      <c r="O480" s="249"/>
      <c r="P480" s="249"/>
      <c r="Q480" s="249"/>
      <c r="R480" s="249"/>
      <c r="S480" s="249"/>
      <c r="T480" s="249"/>
      <c r="U480" s="249"/>
      <c r="V480" s="249"/>
      <c r="W480" s="249"/>
      <c r="X480" s="249"/>
      <c r="Y480" s="249"/>
      <c r="Z480" s="249"/>
      <c r="AA480" s="249"/>
      <c r="AB480" s="249"/>
      <c r="AC480" s="249"/>
      <c r="AD480" s="249"/>
      <c r="AE480" s="249"/>
      <c r="AF480" s="249"/>
      <c r="AG480" s="249"/>
      <c r="AH480" s="249"/>
      <c r="AI480" s="249"/>
      <c r="AJ480" s="249"/>
    </row>
    <row r="481" spans="1:36" x14ac:dyDescent="0.25">
      <c r="A481" s="249"/>
      <c r="B481" s="249"/>
      <c r="C481" s="249"/>
      <c r="D481" s="249"/>
      <c r="E481" s="249"/>
      <c r="F481" s="249"/>
      <c r="G481" s="249"/>
      <c r="H481" s="249"/>
      <c r="I481" s="249"/>
      <c r="J481" s="249"/>
      <c r="K481" s="249"/>
      <c r="L481" s="249"/>
      <c r="M481" s="249"/>
      <c r="N481" s="249"/>
      <c r="O481" s="249"/>
      <c r="P481" s="249"/>
      <c r="Q481" s="249"/>
      <c r="R481" s="249"/>
      <c r="S481" s="249"/>
      <c r="T481" s="249"/>
      <c r="U481" s="249"/>
      <c r="V481" s="249"/>
      <c r="W481" s="249"/>
      <c r="X481" s="249"/>
      <c r="Y481" s="249"/>
      <c r="Z481" s="249"/>
      <c r="AA481" s="249"/>
      <c r="AB481" s="249"/>
      <c r="AC481" s="249"/>
      <c r="AD481" s="249"/>
      <c r="AE481" s="249"/>
      <c r="AF481" s="249"/>
      <c r="AG481" s="249"/>
      <c r="AH481" s="249"/>
      <c r="AI481" s="249"/>
      <c r="AJ481" s="249"/>
    </row>
    <row r="482" spans="1:36" x14ac:dyDescent="0.25">
      <c r="A482" s="249"/>
      <c r="B482" s="249"/>
      <c r="C482" s="249"/>
      <c r="D482" s="249"/>
      <c r="E482" s="249"/>
      <c r="F482" s="249"/>
      <c r="G482" s="249"/>
      <c r="H482" s="249"/>
      <c r="I482" s="249"/>
      <c r="J482" s="249"/>
      <c r="K482" s="249"/>
      <c r="L482" s="249"/>
      <c r="M482" s="249"/>
      <c r="N482" s="249"/>
      <c r="O482" s="249"/>
      <c r="P482" s="249"/>
      <c r="Q482" s="249"/>
      <c r="R482" s="249"/>
      <c r="S482" s="249"/>
      <c r="T482" s="249"/>
      <c r="U482" s="249"/>
      <c r="V482" s="249"/>
      <c r="W482" s="249"/>
      <c r="X482" s="249"/>
      <c r="Y482" s="249"/>
      <c r="Z482" s="249"/>
      <c r="AA482" s="249"/>
      <c r="AB482" s="249"/>
      <c r="AC482" s="249"/>
      <c r="AD482" s="249"/>
      <c r="AE482" s="249"/>
      <c r="AF482" s="249"/>
      <c r="AG482" s="249"/>
      <c r="AH482" s="249"/>
      <c r="AI482" s="249"/>
      <c r="AJ482" s="249"/>
    </row>
    <row r="483" spans="1:36" x14ac:dyDescent="0.25">
      <c r="A483" s="249"/>
      <c r="B483" s="249"/>
      <c r="C483" s="249"/>
      <c r="D483" s="249"/>
      <c r="E483" s="249"/>
      <c r="F483" s="249"/>
      <c r="G483" s="249"/>
      <c r="H483" s="249"/>
      <c r="I483" s="249"/>
      <c r="J483" s="249"/>
      <c r="K483" s="249"/>
      <c r="L483" s="249"/>
      <c r="M483" s="249"/>
      <c r="N483" s="249"/>
      <c r="O483" s="249"/>
      <c r="P483" s="249"/>
      <c r="Q483" s="249"/>
      <c r="R483" s="249"/>
      <c r="S483" s="249"/>
      <c r="T483" s="249"/>
      <c r="U483" s="249"/>
      <c r="V483" s="249"/>
      <c r="W483" s="249"/>
      <c r="X483" s="249"/>
      <c r="Y483" s="249"/>
      <c r="Z483" s="249"/>
      <c r="AA483" s="249"/>
      <c r="AB483" s="249"/>
      <c r="AC483" s="249"/>
      <c r="AD483" s="249"/>
      <c r="AE483" s="249"/>
      <c r="AF483" s="249"/>
      <c r="AG483" s="249"/>
      <c r="AH483" s="249"/>
      <c r="AI483" s="249"/>
      <c r="AJ483" s="249"/>
    </row>
    <row r="484" spans="1:36" x14ac:dyDescent="0.25">
      <c r="A484" s="249"/>
      <c r="B484" s="249"/>
      <c r="C484" s="249"/>
      <c r="D484" s="249"/>
      <c r="E484" s="249"/>
      <c r="F484" s="249"/>
      <c r="G484" s="249"/>
      <c r="H484" s="249"/>
      <c r="I484" s="249"/>
      <c r="J484" s="249"/>
      <c r="K484" s="249"/>
      <c r="L484" s="249"/>
      <c r="M484" s="249"/>
      <c r="N484" s="249"/>
      <c r="O484" s="249"/>
      <c r="P484" s="249"/>
      <c r="Q484" s="249"/>
      <c r="R484" s="249"/>
      <c r="S484" s="249"/>
      <c r="T484" s="249"/>
      <c r="U484" s="249"/>
      <c r="V484" s="249"/>
      <c r="W484" s="249"/>
      <c r="X484" s="249"/>
      <c r="Y484" s="249"/>
      <c r="Z484" s="249"/>
      <c r="AA484" s="249"/>
      <c r="AB484" s="249"/>
      <c r="AC484" s="249"/>
      <c r="AD484" s="249"/>
      <c r="AE484" s="249"/>
      <c r="AF484" s="249"/>
      <c r="AG484" s="249"/>
      <c r="AH484" s="249"/>
      <c r="AI484" s="249"/>
      <c r="AJ484" s="249"/>
    </row>
    <row r="485" spans="1:36" x14ac:dyDescent="0.25">
      <c r="A485" s="249"/>
      <c r="B485" s="249"/>
      <c r="C485" s="249"/>
      <c r="D485" s="249"/>
      <c r="E485" s="249"/>
      <c r="F485" s="249"/>
      <c r="G485" s="249"/>
      <c r="H485" s="249"/>
      <c r="I485" s="249"/>
      <c r="J485" s="249"/>
      <c r="K485" s="249"/>
      <c r="L485" s="249"/>
      <c r="M485" s="249"/>
      <c r="N485" s="249"/>
      <c r="O485" s="249"/>
      <c r="P485" s="249"/>
      <c r="Q485" s="249"/>
      <c r="R485" s="249"/>
      <c r="S485" s="249"/>
      <c r="T485" s="249"/>
      <c r="U485" s="249"/>
      <c r="V485" s="249"/>
      <c r="W485" s="249"/>
      <c r="X485" s="249"/>
      <c r="Y485" s="249"/>
      <c r="Z485" s="249"/>
      <c r="AA485" s="249"/>
      <c r="AB485" s="249"/>
      <c r="AC485" s="249"/>
      <c r="AD485" s="249"/>
      <c r="AE485" s="249"/>
      <c r="AF485" s="249"/>
      <c r="AG485" s="249"/>
      <c r="AH485" s="249"/>
      <c r="AI485" s="249"/>
      <c r="AJ485" s="249"/>
    </row>
    <row r="486" spans="1:36" x14ac:dyDescent="0.25">
      <c r="A486" s="249"/>
      <c r="B486" s="249"/>
      <c r="C486" s="249"/>
      <c r="D486" s="249"/>
      <c r="E486" s="249"/>
      <c r="F486" s="249"/>
      <c r="G486" s="249"/>
      <c r="H486" s="249"/>
      <c r="I486" s="249"/>
      <c r="J486" s="249"/>
      <c r="K486" s="249"/>
      <c r="L486" s="249"/>
      <c r="M486" s="249"/>
      <c r="N486" s="249"/>
      <c r="O486" s="249"/>
      <c r="P486" s="249"/>
      <c r="Q486" s="249"/>
      <c r="R486" s="249"/>
      <c r="S486" s="249"/>
      <c r="T486" s="249"/>
      <c r="U486" s="249"/>
      <c r="V486" s="249"/>
      <c r="W486" s="249"/>
      <c r="X486" s="249"/>
      <c r="Y486" s="249"/>
      <c r="Z486" s="249"/>
      <c r="AA486" s="249"/>
      <c r="AB486" s="249"/>
      <c r="AC486" s="249"/>
      <c r="AD486" s="249"/>
      <c r="AE486" s="249"/>
      <c r="AF486" s="249"/>
      <c r="AG486" s="249"/>
      <c r="AH486" s="249"/>
      <c r="AI486" s="249"/>
      <c r="AJ486" s="249"/>
    </row>
    <row r="487" spans="1:36" x14ac:dyDescent="0.25">
      <c r="A487" s="249"/>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c r="AA487" s="249"/>
      <c r="AB487" s="249"/>
      <c r="AC487" s="249"/>
      <c r="AD487" s="249"/>
      <c r="AE487" s="249"/>
      <c r="AF487" s="249"/>
      <c r="AG487" s="249"/>
      <c r="AH487" s="249"/>
      <c r="AI487" s="249"/>
      <c r="AJ487" s="249"/>
    </row>
    <row r="488" spans="1:36" x14ac:dyDescent="0.25">
      <c r="A488" s="249"/>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c r="AA488" s="249"/>
      <c r="AB488" s="249"/>
      <c r="AC488" s="249"/>
      <c r="AD488" s="249"/>
      <c r="AE488" s="249"/>
      <c r="AF488" s="249"/>
      <c r="AG488" s="249"/>
      <c r="AH488" s="249"/>
      <c r="AI488" s="249"/>
      <c r="AJ488" s="249"/>
    </row>
    <row r="489" spans="1:36" x14ac:dyDescent="0.25">
      <c r="A489" s="249"/>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c r="AA489" s="249"/>
      <c r="AB489" s="249"/>
      <c r="AC489" s="249"/>
      <c r="AD489" s="249"/>
      <c r="AE489" s="249"/>
      <c r="AF489" s="249"/>
      <c r="AG489" s="249"/>
      <c r="AH489" s="249"/>
      <c r="AI489" s="249"/>
      <c r="AJ489" s="249"/>
    </row>
    <row r="490" spans="1:36" x14ac:dyDescent="0.25">
      <c r="A490" s="249"/>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c r="AA490" s="249"/>
      <c r="AB490" s="249"/>
      <c r="AC490" s="249"/>
      <c r="AD490" s="249"/>
      <c r="AE490" s="249"/>
      <c r="AF490" s="249"/>
      <c r="AG490" s="249"/>
      <c r="AH490" s="249"/>
      <c r="AI490" s="249"/>
      <c r="AJ490" s="249"/>
    </row>
    <row r="491" spans="1:36" x14ac:dyDescent="0.25">
      <c r="A491" s="249"/>
      <c r="B491" s="249"/>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c r="AA491" s="249"/>
      <c r="AB491" s="249"/>
      <c r="AC491" s="249"/>
      <c r="AD491" s="249"/>
      <c r="AE491" s="249"/>
      <c r="AF491" s="249"/>
      <c r="AG491" s="249"/>
      <c r="AH491" s="249"/>
      <c r="AI491" s="249"/>
      <c r="AJ491" s="249"/>
    </row>
    <row r="492" spans="1:36" x14ac:dyDescent="0.25">
      <c r="A492" s="249"/>
      <c r="B492" s="249"/>
      <c r="C492" s="249"/>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c r="AA492" s="249"/>
      <c r="AB492" s="249"/>
      <c r="AC492" s="249"/>
      <c r="AD492" s="249"/>
      <c r="AE492" s="249"/>
      <c r="AF492" s="249"/>
      <c r="AG492" s="249"/>
      <c r="AH492" s="249"/>
      <c r="AI492" s="249"/>
      <c r="AJ492" s="249"/>
    </row>
    <row r="493" spans="1:36" x14ac:dyDescent="0.25">
      <c r="A493" s="249"/>
      <c r="B493" s="249"/>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c r="AA493" s="249"/>
      <c r="AB493" s="249"/>
      <c r="AC493" s="249"/>
      <c r="AD493" s="249"/>
      <c r="AE493" s="249"/>
      <c r="AF493" s="249"/>
      <c r="AG493" s="249"/>
      <c r="AH493" s="249"/>
      <c r="AI493" s="249"/>
      <c r="AJ493" s="249"/>
    </row>
    <row r="494" spans="1:36" x14ac:dyDescent="0.25">
      <c r="A494" s="249"/>
      <c r="B494" s="249"/>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c r="AA494" s="249"/>
      <c r="AB494" s="249"/>
      <c r="AC494" s="249"/>
      <c r="AD494" s="249"/>
      <c r="AE494" s="249"/>
      <c r="AF494" s="249"/>
      <c r="AG494" s="249"/>
      <c r="AH494" s="249"/>
      <c r="AI494" s="249"/>
      <c r="AJ494" s="249"/>
    </row>
    <row r="495" spans="1:36" x14ac:dyDescent="0.25">
      <c r="A495" s="249"/>
      <c r="B495" s="249"/>
      <c r="C495" s="249"/>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c r="AA495" s="249"/>
      <c r="AB495" s="249"/>
      <c r="AC495" s="249"/>
      <c r="AD495" s="249"/>
      <c r="AE495" s="249"/>
      <c r="AF495" s="249"/>
      <c r="AG495" s="249"/>
      <c r="AH495" s="249"/>
      <c r="AI495" s="249"/>
      <c r="AJ495" s="249"/>
    </row>
    <row r="496" spans="1:36" x14ac:dyDescent="0.25">
      <c r="A496" s="249"/>
      <c r="B496" s="249"/>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c r="AA496" s="249"/>
      <c r="AB496" s="249"/>
      <c r="AC496" s="249"/>
      <c r="AD496" s="249"/>
      <c r="AE496" s="249"/>
      <c r="AF496" s="249"/>
      <c r="AG496" s="249"/>
      <c r="AH496" s="249"/>
      <c r="AI496" s="249"/>
      <c r="AJ496" s="249"/>
    </row>
    <row r="497" spans="1:36" x14ac:dyDescent="0.25">
      <c r="A497" s="249"/>
      <c r="B497" s="249"/>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c r="AA497" s="249"/>
      <c r="AB497" s="249"/>
      <c r="AC497" s="249"/>
      <c r="AD497" s="249"/>
      <c r="AE497" s="249"/>
      <c r="AF497" s="249"/>
      <c r="AG497" s="249"/>
      <c r="AH497" s="249"/>
      <c r="AI497" s="249"/>
      <c r="AJ497" s="249"/>
    </row>
    <row r="498" spans="1:36" x14ac:dyDescent="0.25">
      <c r="A498" s="249"/>
      <c r="B498" s="249"/>
      <c r="C498" s="249"/>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c r="AA498" s="249"/>
      <c r="AB498" s="249"/>
      <c r="AC498" s="249"/>
      <c r="AD498" s="249"/>
      <c r="AE498" s="249"/>
      <c r="AF498" s="249"/>
      <c r="AG498" s="249"/>
      <c r="AH498" s="249"/>
      <c r="AI498" s="249"/>
      <c r="AJ498" s="249"/>
    </row>
    <row r="499" spans="1:36" x14ac:dyDescent="0.25">
      <c r="A499" s="249"/>
      <c r="B499" s="249"/>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c r="AA499" s="249"/>
      <c r="AB499" s="249"/>
      <c r="AC499" s="249"/>
      <c r="AD499" s="249"/>
      <c r="AE499" s="249"/>
      <c r="AF499" s="249"/>
      <c r="AG499" s="249"/>
      <c r="AH499" s="249"/>
      <c r="AI499" s="249"/>
      <c r="AJ499" s="249"/>
    </row>
    <row r="500" spans="1:36" x14ac:dyDescent="0.25">
      <c r="A500" s="249"/>
      <c r="B500" s="249"/>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c r="AA500" s="249"/>
      <c r="AB500" s="249"/>
      <c r="AC500" s="249"/>
      <c r="AD500" s="249"/>
      <c r="AE500" s="249"/>
      <c r="AF500" s="249"/>
      <c r="AG500" s="249"/>
      <c r="AH500" s="249"/>
      <c r="AI500" s="249"/>
      <c r="AJ500" s="249"/>
    </row>
    <row r="501" spans="1:36" x14ac:dyDescent="0.25">
      <c r="A501" s="249"/>
      <c r="B501" s="249"/>
      <c r="C501" s="249"/>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c r="AA501" s="249"/>
      <c r="AB501" s="249"/>
      <c r="AC501" s="249"/>
      <c r="AD501" s="249"/>
      <c r="AE501" s="249"/>
      <c r="AF501" s="249"/>
      <c r="AG501" s="249"/>
      <c r="AH501" s="249"/>
      <c r="AI501" s="249"/>
      <c r="AJ501" s="249"/>
    </row>
    <row r="502" spans="1:36" x14ac:dyDescent="0.25">
      <c r="A502" s="249"/>
      <c r="B502" s="249"/>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c r="AA502" s="249"/>
      <c r="AB502" s="249"/>
      <c r="AC502" s="249"/>
      <c r="AD502" s="249"/>
      <c r="AE502" s="249"/>
      <c r="AF502" s="249"/>
      <c r="AG502" s="249"/>
      <c r="AH502" s="249"/>
      <c r="AI502" s="249"/>
      <c r="AJ502" s="249"/>
    </row>
    <row r="503" spans="1:36" x14ac:dyDescent="0.25">
      <c r="A503" s="249"/>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c r="AA503" s="249"/>
      <c r="AB503" s="249"/>
      <c r="AC503" s="249"/>
      <c r="AD503" s="249"/>
      <c r="AE503" s="249"/>
      <c r="AF503" s="249"/>
      <c r="AG503" s="249"/>
      <c r="AH503" s="249"/>
      <c r="AI503" s="249"/>
      <c r="AJ503" s="249"/>
    </row>
    <row r="504" spans="1:36" x14ac:dyDescent="0.25">
      <c r="A504" s="249"/>
      <c r="B504" s="249"/>
      <c r="C504" s="249"/>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c r="AA504" s="249"/>
      <c r="AB504" s="249"/>
      <c r="AC504" s="249"/>
      <c r="AD504" s="249"/>
      <c r="AE504" s="249"/>
      <c r="AF504" s="249"/>
      <c r="AG504" s="249"/>
      <c r="AH504" s="249"/>
      <c r="AI504" s="249"/>
      <c r="AJ504" s="249"/>
    </row>
    <row r="505" spans="1:36" x14ac:dyDescent="0.25">
      <c r="A505" s="249"/>
      <c r="B505" s="249"/>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c r="AA505" s="249"/>
      <c r="AB505" s="249"/>
      <c r="AC505" s="249"/>
      <c r="AD505" s="249"/>
      <c r="AE505" s="249"/>
      <c r="AF505" s="249"/>
      <c r="AG505" s="249"/>
      <c r="AH505" s="249"/>
      <c r="AI505" s="249"/>
      <c r="AJ505" s="249"/>
    </row>
    <row r="506" spans="1:36" x14ac:dyDescent="0.25">
      <c r="A506" s="249"/>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c r="AA506" s="249"/>
      <c r="AB506" s="249"/>
      <c r="AC506" s="249"/>
      <c r="AD506" s="249"/>
      <c r="AE506" s="249"/>
      <c r="AF506" s="249"/>
      <c r="AG506" s="249"/>
      <c r="AH506" s="249"/>
      <c r="AI506" s="249"/>
      <c r="AJ506" s="249"/>
    </row>
    <row r="507" spans="1:36" x14ac:dyDescent="0.25">
      <c r="A507" s="249"/>
      <c r="B507" s="249"/>
      <c r="C507" s="249"/>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c r="AA507" s="249"/>
      <c r="AB507" s="249"/>
      <c r="AC507" s="249"/>
      <c r="AD507" s="249"/>
      <c r="AE507" s="249"/>
      <c r="AF507" s="249"/>
      <c r="AG507" s="249"/>
      <c r="AH507" s="249"/>
      <c r="AI507" s="249"/>
      <c r="AJ507" s="249"/>
    </row>
    <row r="508" spans="1:36" x14ac:dyDescent="0.25">
      <c r="A508" s="249"/>
      <c r="B508" s="249"/>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c r="AA508" s="249"/>
      <c r="AB508" s="249"/>
      <c r="AC508" s="249"/>
      <c r="AD508" s="249"/>
      <c r="AE508" s="249"/>
      <c r="AF508" s="249"/>
      <c r="AG508" s="249"/>
      <c r="AH508" s="249"/>
      <c r="AI508" s="249"/>
      <c r="AJ508" s="249"/>
    </row>
    <row r="509" spans="1:36" x14ac:dyDescent="0.25">
      <c r="A509" s="249"/>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c r="AA509" s="249"/>
      <c r="AB509" s="249"/>
      <c r="AC509" s="249"/>
      <c r="AD509" s="249"/>
      <c r="AE509" s="249"/>
      <c r="AF509" s="249"/>
      <c r="AG509" s="249"/>
      <c r="AH509" s="249"/>
      <c r="AI509" s="249"/>
      <c r="AJ509" s="249"/>
    </row>
    <row r="510" spans="1:36" x14ac:dyDescent="0.25">
      <c r="A510" s="249"/>
      <c r="B510" s="249"/>
      <c r="C510" s="249"/>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c r="AA510" s="249"/>
      <c r="AB510" s="249"/>
      <c r="AC510" s="249"/>
      <c r="AD510" s="249"/>
      <c r="AE510" s="249"/>
      <c r="AF510" s="249"/>
      <c r="AG510" s="249"/>
      <c r="AH510" s="249"/>
      <c r="AI510" s="249"/>
      <c r="AJ510" s="249"/>
    </row>
    <row r="511" spans="1:36" x14ac:dyDescent="0.25">
      <c r="A511" s="249"/>
      <c r="B511" s="249"/>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c r="AA511" s="249"/>
      <c r="AB511" s="249"/>
      <c r="AC511" s="249"/>
      <c r="AD511" s="249"/>
      <c r="AE511" s="249"/>
      <c r="AF511" s="249"/>
      <c r="AG511" s="249"/>
      <c r="AH511" s="249"/>
      <c r="AI511" s="249"/>
      <c r="AJ511" s="249"/>
    </row>
    <row r="512" spans="1:36" x14ac:dyDescent="0.25">
      <c r="A512" s="249"/>
      <c r="B512" s="249"/>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c r="AA512" s="249"/>
      <c r="AB512" s="249"/>
      <c r="AC512" s="249"/>
      <c r="AD512" s="249"/>
      <c r="AE512" s="249"/>
      <c r="AF512" s="249"/>
      <c r="AG512" s="249"/>
      <c r="AH512" s="249"/>
      <c r="AI512" s="249"/>
      <c r="AJ512" s="249"/>
    </row>
    <row r="513" spans="1:36" x14ac:dyDescent="0.25">
      <c r="A513" s="249"/>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c r="AA513" s="249"/>
      <c r="AB513" s="249"/>
      <c r="AC513" s="249"/>
      <c r="AD513" s="249"/>
      <c r="AE513" s="249"/>
      <c r="AF513" s="249"/>
      <c r="AG513" s="249"/>
      <c r="AH513" s="249"/>
      <c r="AI513" s="249"/>
      <c r="AJ513" s="249"/>
    </row>
    <row r="514" spans="1:36" x14ac:dyDescent="0.25">
      <c r="A514" s="249"/>
      <c r="B514" s="249"/>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c r="AA514" s="249"/>
      <c r="AB514" s="249"/>
      <c r="AC514" s="249"/>
      <c r="AD514" s="249"/>
      <c r="AE514" s="249"/>
      <c r="AF514" s="249"/>
      <c r="AG514" s="249"/>
      <c r="AH514" s="249"/>
      <c r="AI514" s="249"/>
      <c r="AJ514" s="249"/>
    </row>
    <row r="515" spans="1:36" x14ac:dyDescent="0.25">
      <c r="A515" s="249"/>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c r="AA515" s="249"/>
      <c r="AB515" s="249"/>
      <c r="AC515" s="249"/>
      <c r="AD515" s="249"/>
      <c r="AE515" s="249"/>
      <c r="AF515" s="249"/>
      <c r="AG515" s="249"/>
      <c r="AH515" s="249"/>
      <c r="AI515" s="249"/>
      <c r="AJ515" s="249"/>
    </row>
    <row r="516" spans="1:36" x14ac:dyDescent="0.25">
      <c r="A516" s="249"/>
      <c r="B516" s="249"/>
      <c r="C516" s="249"/>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c r="AA516" s="249"/>
      <c r="AB516" s="249"/>
      <c r="AC516" s="249"/>
      <c r="AD516" s="249"/>
      <c r="AE516" s="249"/>
      <c r="AF516" s="249"/>
      <c r="AG516" s="249"/>
      <c r="AH516" s="249"/>
      <c r="AI516" s="249"/>
      <c r="AJ516" s="249"/>
    </row>
    <row r="517" spans="1:36" x14ac:dyDescent="0.25">
      <c r="A517" s="249"/>
      <c r="B517" s="249"/>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c r="AA517" s="249"/>
      <c r="AB517" s="249"/>
      <c r="AC517" s="249"/>
      <c r="AD517" s="249"/>
      <c r="AE517" s="249"/>
      <c r="AF517" s="249"/>
      <c r="AG517" s="249"/>
      <c r="AH517" s="249"/>
      <c r="AI517" s="249"/>
      <c r="AJ517" s="249"/>
    </row>
    <row r="518" spans="1:36" x14ac:dyDescent="0.25">
      <c r="A518" s="249"/>
      <c r="B518" s="249"/>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c r="AA518" s="249"/>
      <c r="AB518" s="249"/>
      <c r="AC518" s="249"/>
      <c r="AD518" s="249"/>
      <c r="AE518" s="249"/>
      <c r="AF518" s="249"/>
      <c r="AG518" s="249"/>
      <c r="AH518" s="249"/>
      <c r="AI518" s="249"/>
      <c r="AJ518" s="249"/>
    </row>
    <row r="519" spans="1:36" x14ac:dyDescent="0.25">
      <c r="A519" s="249"/>
      <c r="B519" s="249"/>
      <c r="C519" s="249"/>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c r="AA519" s="249"/>
      <c r="AB519" s="249"/>
      <c r="AC519" s="249"/>
      <c r="AD519" s="249"/>
      <c r="AE519" s="249"/>
      <c r="AF519" s="249"/>
      <c r="AG519" s="249"/>
      <c r="AH519" s="249"/>
      <c r="AI519" s="249"/>
      <c r="AJ519" s="249"/>
    </row>
    <row r="520" spans="1:36" x14ac:dyDescent="0.25">
      <c r="A520" s="249"/>
      <c r="B520" s="249"/>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c r="AA520" s="249"/>
      <c r="AB520" s="249"/>
      <c r="AC520" s="249"/>
      <c r="AD520" s="249"/>
      <c r="AE520" s="249"/>
      <c r="AF520" s="249"/>
      <c r="AG520" s="249"/>
      <c r="AH520" s="249"/>
      <c r="AI520" s="249"/>
      <c r="AJ520" s="249"/>
    </row>
    <row r="521" spans="1:36" x14ac:dyDescent="0.25">
      <c r="A521" s="249"/>
      <c r="B521" s="249"/>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c r="AA521" s="249"/>
      <c r="AB521" s="249"/>
      <c r="AC521" s="249"/>
      <c r="AD521" s="249"/>
      <c r="AE521" s="249"/>
      <c r="AF521" s="249"/>
      <c r="AG521" s="249"/>
      <c r="AH521" s="249"/>
      <c r="AI521" s="249"/>
      <c r="AJ521" s="249"/>
    </row>
    <row r="522" spans="1:36" x14ac:dyDescent="0.25">
      <c r="A522" s="249"/>
      <c r="B522" s="249"/>
      <c r="C522" s="249"/>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c r="AA522" s="249"/>
      <c r="AB522" s="249"/>
      <c r="AC522" s="249"/>
      <c r="AD522" s="249"/>
      <c r="AE522" s="249"/>
      <c r="AF522" s="249"/>
      <c r="AG522" s="249"/>
      <c r="AH522" s="249"/>
      <c r="AI522" s="249"/>
      <c r="AJ522" s="249"/>
    </row>
    <row r="523" spans="1:36" x14ac:dyDescent="0.25">
      <c r="A523" s="249"/>
      <c r="B523" s="249"/>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c r="AA523" s="249"/>
      <c r="AB523" s="249"/>
      <c r="AC523" s="249"/>
      <c r="AD523" s="249"/>
      <c r="AE523" s="249"/>
      <c r="AF523" s="249"/>
      <c r="AG523" s="249"/>
      <c r="AH523" s="249"/>
      <c r="AI523" s="249"/>
      <c r="AJ523" s="249"/>
    </row>
    <row r="524" spans="1:36" x14ac:dyDescent="0.25">
      <c r="A524" s="249"/>
      <c r="B524" s="249"/>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c r="AA524" s="249"/>
      <c r="AB524" s="249"/>
      <c r="AC524" s="249"/>
      <c r="AD524" s="249"/>
      <c r="AE524" s="249"/>
      <c r="AF524" s="249"/>
      <c r="AG524" s="249"/>
      <c r="AH524" s="249"/>
      <c r="AI524" s="249"/>
      <c r="AJ524" s="249"/>
    </row>
    <row r="525" spans="1:36" x14ac:dyDescent="0.25">
      <c r="A525" s="249"/>
      <c r="B525" s="249"/>
      <c r="C525" s="249"/>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c r="AA525" s="249"/>
      <c r="AB525" s="249"/>
      <c r="AC525" s="249"/>
      <c r="AD525" s="249"/>
      <c r="AE525" s="249"/>
      <c r="AF525" s="249"/>
      <c r="AG525" s="249"/>
      <c r="AH525" s="249"/>
      <c r="AI525" s="249"/>
      <c r="AJ525" s="249"/>
    </row>
    <row r="526" spans="1:36" x14ac:dyDescent="0.25">
      <c r="A526" s="249"/>
      <c r="B526" s="249"/>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c r="AA526" s="249"/>
      <c r="AB526" s="249"/>
      <c r="AC526" s="249"/>
      <c r="AD526" s="249"/>
      <c r="AE526" s="249"/>
      <c r="AF526" s="249"/>
      <c r="AG526" s="249"/>
      <c r="AH526" s="249"/>
      <c r="AI526" s="249"/>
      <c r="AJ526" s="249"/>
    </row>
    <row r="527" spans="1:36" x14ac:dyDescent="0.25">
      <c r="A527" s="249"/>
      <c r="B527" s="249"/>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c r="AA527" s="249"/>
      <c r="AB527" s="249"/>
      <c r="AC527" s="249"/>
      <c r="AD527" s="249"/>
      <c r="AE527" s="249"/>
      <c r="AF527" s="249"/>
      <c r="AG527" s="249"/>
      <c r="AH527" s="249"/>
      <c r="AI527" s="249"/>
      <c r="AJ527" s="249"/>
    </row>
    <row r="528" spans="1:36" x14ac:dyDescent="0.25">
      <c r="A528" s="249"/>
      <c r="B528" s="249"/>
      <c r="C528" s="249"/>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49"/>
    </row>
    <row r="529" spans="1:36" x14ac:dyDescent="0.25">
      <c r="A529" s="249"/>
      <c r="B529" s="249"/>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c r="AA529" s="249"/>
      <c r="AB529" s="249"/>
      <c r="AC529" s="249"/>
      <c r="AD529" s="249"/>
      <c r="AE529" s="249"/>
      <c r="AF529" s="249"/>
      <c r="AG529" s="249"/>
      <c r="AH529" s="249"/>
      <c r="AI529" s="249"/>
      <c r="AJ529" s="249"/>
    </row>
    <row r="530" spans="1:36" x14ac:dyDescent="0.25">
      <c r="A530" s="249"/>
      <c r="B530" s="249"/>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c r="AA530" s="249"/>
      <c r="AB530" s="249"/>
      <c r="AC530" s="249"/>
      <c r="AD530" s="249"/>
      <c r="AE530" s="249"/>
      <c r="AF530" s="249"/>
      <c r="AG530" s="249"/>
      <c r="AH530" s="249"/>
      <c r="AI530" s="249"/>
      <c r="AJ530" s="249"/>
    </row>
    <row r="531" spans="1:36" x14ac:dyDescent="0.25">
      <c r="A531" s="249"/>
      <c r="B531" s="249"/>
      <c r="C531" s="249"/>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c r="AA531" s="249"/>
      <c r="AB531" s="249"/>
      <c r="AC531" s="249"/>
      <c r="AD531" s="249"/>
      <c r="AE531" s="249"/>
      <c r="AF531" s="249"/>
      <c r="AG531" s="249"/>
      <c r="AH531" s="249"/>
      <c r="AI531" s="249"/>
      <c r="AJ531" s="249"/>
    </row>
    <row r="532" spans="1:36" x14ac:dyDescent="0.25">
      <c r="A532" s="249"/>
      <c r="B532" s="249"/>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c r="AA532" s="249"/>
      <c r="AB532" s="249"/>
      <c r="AC532" s="249"/>
      <c r="AD532" s="249"/>
      <c r="AE532" s="249"/>
      <c r="AF532" s="249"/>
      <c r="AG532" s="249"/>
      <c r="AH532" s="249"/>
      <c r="AI532" s="249"/>
      <c r="AJ532" s="249"/>
    </row>
    <row r="533" spans="1:36" x14ac:dyDescent="0.25">
      <c r="A533" s="249"/>
      <c r="B533" s="249"/>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c r="AA533" s="249"/>
      <c r="AB533" s="249"/>
      <c r="AC533" s="249"/>
      <c r="AD533" s="249"/>
      <c r="AE533" s="249"/>
      <c r="AF533" s="249"/>
      <c r="AG533" s="249"/>
      <c r="AH533" s="249"/>
      <c r="AI533" s="249"/>
      <c r="AJ533" s="249"/>
    </row>
    <row r="534" spans="1:36" x14ac:dyDescent="0.25">
      <c r="A534" s="249"/>
      <c r="B534" s="249"/>
      <c r="C534" s="249"/>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c r="AA534" s="249"/>
      <c r="AB534" s="249"/>
      <c r="AC534" s="249"/>
      <c r="AD534" s="249"/>
      <c r="AE534" s="249"/>
      <c r="AF534" s="249"/>
      <c r="AG534" s="249"/>
      <c r="AH534" s="249"/>
      <c r="AI534" s="249"/>
      <c r="AJ534" s="249"/>
    </row>
    <row r="535" spans="1:36" x14ac:dyDescent="0.25">
      <c r="A535" s="249"/>
      <c r="B535" s="249"/>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c r="AA535" s="249"/>
      <c r="AB535" s="249"/>
      <c r="AC535" s="249"/>
      <c r="AD535" s="249"/>
      <c r="AE535" s="249"/>
      <c r="AF535" s="249"/>
      <c r="AG535" s="249"/>
      <c r="AH535" s="249"/>
      <c r="AI535" s="249"/>
      <c r="AJ535" s="249"/>
    </row>
    <row r="536" spans="1:36" x14ac:dyDescent="0.25">
      <c r="A536" s="249"/>
      <c r="B536" s="249"/>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c r="AA536" s="249"/>
      <c r="AB536" s="249"/>
      <c r="AC536" s="249"/>
      <c r="AD536" s="249"/>
      <c r="AE536" s="249"/>
      <c r="AF536" s="249"/>
      <c r="AG536" s="249"/>
      <c r="AH536" s="249"/>
      <c r="AI536" s="249"/>
      <c r="AJ536" s="249"/>
    </row>
    <row r="537" spans="1:36" x14ac:dyDescent="0.25">
      <c r="A537" s="249"/>
      <c r="B537" s="249"/>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c r="AA537" s="249"/>
      <c r="AB537" s="249"/>
      <c r="AC537" s="249"/>
      <c r="AD537" s="249"/>
      <c r="AE537" s="249"/>
      <c r="AF537" s="249"/>
      <c r="AG537" s="249"/>
      <c r="AH537" s="249"/>
      <c r="AI537" s="249"/>
      <c r="AJ537" s="249"/>
    </row>
    <row r="538" spans="1:36" x14ac:dyDescent="0.25">
      <c r="A538" s="249"/>
      <c r="B538" s="249"/>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c r="AA538" s="249"/>
      <c r="AB538" s="249"/>
      <c r="AC538" s="249"/>
      <c r="AD538" s="249"/>
      <c r="AE538" s="249"/>
      <c r="AF538" s="249"/>
      <c r="AG538" s="249"/>
      <c r="AH538" s="249"/>
      <c r="AI538" s="249"/>
      <c r="AJ538" s="249"/>
    </row>
    <row r="539" spans="1:36" x14ac:dyDescent="0.25">
      <c r="A539" s="249"/>
      <c r="B539" s="249"/>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c r="AA539" s="249"/>
      <c r="AB539" s="249"/>
      <c r="AC539" s="249"/>
      <c r="AD539" s="249"/>
      <c r="AE539" s="249"/>
      <c r="AF539" s="249"/>
      <c r="AG539" s="249"/>
      <c r="AH539" s="249"/>
      <c r="AI539" s="249"/>
      <c r="AJ539" s="249"/>
    </row>
    <row r="540" spans="1:36" x14ac:dyDescent="0.25">
      <c r="A540" s="249"/>
      <c r="B540" s="249"/>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c r="AA540" s="249"/>
      <c r="AB540" s="249"/>
      <c r="AC540" s="249"/>
      <c r="AD540" s="249"/>
      <c r="AE540" s="249"/>
      <c r="AF540" s="249"/>
      <c r="AG540" s="249"/>
      <c r="AH540" s="249"/>
      <c r="AI540" s="249"/>
      <c r="AJ540" s="249"/>
    </row>
    <row r="541" spans="1:36" x14ac:dyDescent="0.25">
      <c r="A541" s="249"/>
      <c r="B541" s="249"/>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c r="AA541" s="249"/>
      <c r="AB541" s="249"/>
      <c r="AC541" s="249"/>
      <c r="AD541" s="249"/>
      <c r="AE541" s="249"/>
      <c r="AF541" s="249"/>
      <c r="AG541" s="249"/>
      <c r="AH541" s="249"/>
      <c r="AI541" s="249"/>
      <c r="AJ541" s="249"/>
    </row>
    <row r="542" spans="1:36" x14ac:dyDescent="0.25">
      <c r="A542" s="249"/>
      <c r="B542" s="249"/>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c r="AA542" s="249"/>
      <c r="AB542" s="249"/>
      <c r="AC542" s="249"/>
      <c r="AD542" s="249"/>
      <c r="AE542" s="249"/>
      <c r="AF542" s="249"/>
      <c r="AG542" s="249"/>
      <c r="AH542" s="249"/>
      <c r="AI542" s="249"/>
      <c r="AJ542" s="249"/>
    </row>
    <row r="543" spans="1:36" x14ac:dyDescent="0.25">
      <c r="A543" s="249"/>
      <c r="B543" s="249"/>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c r="AA543" s="249"/>
      <c r="AB543" s="249"/>
      <c r="AC543" s="249"/>
      <c r="AD543" s="249"/>
      <c r="AE543" s="249"/>
      <c r="AF543" s="249"/>
      <c r="AG543" s="249"/>
      <c r="AH543" s="249"/>
      <c r="AI543" s="249"/>
      <c r="AJ543" s="249"/>
    </row>
    <row r="544" spans="1:36" x14ac:dyDescent="0.25">
      <c r="A544" s="249"/>
      <c r="B544" s="249"/>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c r="AA544" s="249"/>
      <c r="AB544" s="249"/>
      <c r="AC544" s="249"/>
      <c r="AD544" s="249"/>
      <c r="AE544" s="249"/>
      <c r="AF544" s="249"/>
      <c r="AG544" s="249"/>
      <c r="AH544" s="249"/>
      <c r="AI544" s="249"/>
      <c r="AJ544" s="249"/>
    </row>
    <row r="545" spans="1:36" x14ac:dyDescent="0.25">
      <c r="A545" s="249"/>
      <c r="B545" s="249"/>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c r="AA545" s="249"/>
      <c r="AB545" s="249"/>
      <c r="AC545" s="249"/>
      <c r="AD545" s="249"/>
      <c r="AE545" s="249"/>
      <c r="AF545" s="249"/>
      <c r="AG545" s="249"/>
      <c r="AH545" s="249"/>
      <c r="AI545" s="249"/>
      <c r="AJ545" s="249"/>
    </row>
    <row r="546" spans="1:36" x14ac:dyDescent="0.25">
      <c r="A546" s="249"/>
      <c r="B546" s="249"/>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c r="AA546" s="249"/>
      <c r="AB546" s="249"/>
      <c r="AC546" s="249"/>
      <c r="AD546" s="249"/>
      <c r="AE546" s="249"/>
      <c r="AF546" s="249"/>
      <c r="AG546" s="249"/>
      <c r="AH546" s="249"/>
      <c r="AI546" s="249"/>
      <c r="AJ546" s="249"/>
    </row>
    <row r="547" spans="1:36" x14ac:dyDescent="0.25">
      <c r="A547" s="249"/>
      <c r="B547" s="249"/>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c r="AA547" s="249"/>
      <c r="AB547" s="249"/>
      <c r="AC547" s="249"/>
      <c r="AD547" s="249"/>
      <c r="AE547" s="249"/>
      <c r="AF547" s="249"/>
      <c r="AG547" s="249"/>
      <c r="AH547" s="249"/>
      <c r="AI547" s="249"/>
      <c r="AJ547" s="249"/>
    </row>
    <row r="548" spans="1:36" x14ac:dyDescent="0.25">
      <c r="A548" s="249"/>
      <c r="B548" s="249"/>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c r="AA548" s="249"/>
      <c r="AB548" s="249"/>
      <c r="AC548" s="249"/>
      <c r="AD548" s="249"/>
      <c r="AE548" s="249"/>
      <c r="AF548" s="249"/>
      <c r="AG548" s="249"/>
      <c r="AH548" s="249"/>
      <c r="AI548" s="249"/>
      <c r="AJ548" s="249"/>
    </row>
    <row r="549" spans="1:36" x14ac:dyDescent="0.25">
      <c r="A549" s="249"/>
      <c r="B549" s="249"/>
      <c r="C549" s="249"/>
      <c r="D549" s="249"/>
      <c r="E549" s="249"/>
      <c r="F549" s="249"/>
      <c r="G549" s="249"/>
      <c r="H549" s="249"/>
      <c r="I549" s="249"/>
      <c r="J549" s="249"/>
      <c r="K549" s="249"/>
      <c r="L549" s="249"/>
      <c r="M549" s="249"/>
      <c r="N549" s="249"/>
      <c r="O549" s="249"/>
      <c r="P549" s="249"/>
      <c r="Q549" s="249"/>
      <c r="R549" s="249"/>
      <c r="S549" s="249"/>
      <c r="T549" s="249"/>
      <c r="U549" s="249"/>
      <c r="V549" s="249"/>
      <c r="W549" s="249"/>
      <c r="X549" s="249"/>
      <c r="Y549" s="249"/>
      <c r="Z549" s="249"/>
      <c r="AA549" s="249"/>
      <c r="AB549" s="249"/>
      <c r="AC549" s="249"/>
      <c r="AD549" s="249"/>
      <c r="AE549" s="249"/>
      <c r="AF549" s="249"/>
      <c r="AG549" s="249"/>
      <c r="AH549" s="249"/>
      <c r="AI549" s="249"/>
      <c r="AJ549" s="249"/>
    </row>
    <row r="550" spans="1:36" x14ac:dyDescent="0.25">
      <c r="A550" s="249"/>
      <c r="B550" s="249"/>
      <c r="C550" s="249"/>
      <c r="D550" s="249"/>
      <c r="E550" s="249"/>
      <c r="F550" s="249"/>
      <c r="G550" s="249"/>
      <c r="H550" s="249"/>
      <c r="I550" s="249"/>
      <c r="J550" s="249"/>
      <c r="K550" s="249"/>
      <c r="L550" s="249"/>
      <c r="M550" s="249"/>
      <c r="N550" s="249"/>
      <c r="O550" s="249"/>
      <c r="P550" s="249"/>
      <c r="Q550" s="249"/>
      <c r="R550" s="249"/>
      <c r="S550" s="249"/>
      <c r="T550" s="249"/>
      <c r="U550" s="249"/>
      <c r="V550" s="249"/>
      <c r="W550" s="249"/>
      <c r="X550" s="249"/>
      <c r="Y550" s="249"/>
      <c r="Z550" s="249"/>
      <c r="AA550" s="249"/>
      <c r="AB550" s="249"/>
      <c r="AC550" s="249"/>
      <c r="AD550" s="249"/>
      <c r="AE550" s="249"/>
      <c r="AF550" s="249"/>
      <c r="AG550" s="249"/>
      <c r="AH550" s="249"/>
      <c r="AI550" s="249"/>
      <c r="AJ550" s="249"/>
    </row>
    <row r="551" spans="1:36" x14ac:dyDescent="0.25">
      <c r="A551" s="249"/>
      <c r="B551" s="249"/>
      <c r="C551" s="249"/>
      <c r="D551" s="249"/>
      <c r="E551" s="249"/>
      <c r="F551" s="249"/>
      <c r="G551" s="249"/>
      <c r="H551" s="249"/>
      <c r="I551" s="249"/>
      <c r="J551" s="249"/>
      <c r="K551" s="249"/>
      <c r="L551" s="249"/>
      <c r="M551" s="249"/>
      <c r="N551" s="249"/>
      <c r="O551" s="249"/>
      <c r="P551" s="249"/>
      <c r="Q551" s="249"/>
      <c r="R551" s="249"/>
      <c r="S551" s="249"/>
      <c r="T551" s="249"/>
      <c r="U551" s="249"/>
      <c r="V551" s="249"/>
      <c r="W551" s="249"/>
      <c r="X551" s="249"/>
      <c r="Y551" s="249"/>
      <c r="Z551" s="249"/>
      <c r="AA551" s="249"/>
      <c r="AB551" s="249"/>
      <c r="AC551" s="249"/>
      <c r="AD551" s="249"/>
      <c r="AE551" s="249"/>
      <c r="AF551" s="249"/>
      <c r="AG551" s="249"/>
      <c r="AH551" s="249"/>
      <c r="AI551" s="249"/>
      <c r="AJ551" s="249"/>
    </row>
    <row r="552" spans="1:36" x14ac:dyDescent="0.25">
      <c r="A552" s="249"/>
      <c r="B552" s="249"/>
      <c r="C552" s="249"/>
      <c r="D552" s="249"/>
      <c r="E552" s="249"/>
      <c r="F552" s="249"/>
      <c r="G552" s="249"/>
      <c r="H552" s="249"/>
      <c r="I552" s="249"/>
      <c r="J552" s="249"/>
      <c r="K552" s="249"/>
      <c r="L552" s="249"/>
      <c r="M552" s="249"/>
      <c r="N552" s="249"/>
      <c r="O552" s="249"/>
      <c r="P552" s="249"/>
      <c r="Q552" s="249"/>
      <c r="R552" s="249"/>
      <c r="S552" s="249"/>
      <c r="T552" s="249"/>
      <c r="U552" s="249"/>
      <c r="V552" s="249"/>
      <c r="W552" s="249"/>
      <c r="X552" s="249"/>
      <c r="Y552" s="249"/>
      <c r="Z552" s="249"/>
      <c r="AA552" s="249"/>
      <c r="AB552" s="249"/>
      <c r="AC552" s="249"/>
      <c r="AD552" s="249"/>
      <c r="AE552" s="249"/>
      <c r="AF552" s="249"/>
      <c r="AG552" s="249"/>
      <c r="AH552" s="249"/>
      <c r="AI552" s="249"/>
      <c r="AJ552" s="249"/>
    </row>
    <row r="553" spans="1:36" x14ac:dyDescent="0.25">
      <c r="A553" s="249"/>
      <c r="B553" s="249"/>
      <c r="C553" s="249"/>
      <c r="D553" s="249"/>
      <c r="E553" s="249"/>
      <c r="F553" s="249"/>
      <c r="G553" s="249"/>
      <c r="H553" s="249"/>
      <c r="I553" s="249"/>
      <c r="J553" s="249"/>
      <c r="K553" s="249"/>
      <c r="L553" s="249"/>
      <c r="M553" s="249"/>
      <c r="N553" s="249"/>
      <c r="O553" s="249"/>
      <c r="P553" s="249"/>
      <c r="Q553" s="249"/>
      <c r="R553" s="249"/>
      <c r="S553" s="249"/>
      <c r="T553" s="249"/>
      <c r="U553" s="249"/>
      <c r="V553" s="249"/>
      <c r="W553" s="249"/>
      <c r="X553" s="249"/>
      <c r="Y553" s="249"/>
      <c r="Z553" s="249"/>
      <c r="AA553" s="249"/>
      <c r="AB553" s="249"/>
      <c r="AC553" s="249"/>
      <c r="AD553" s="249"/>
      <c r="AE553" s="249"/>
      <c r="AF553" s="249"/>
      <c r="AG553" s="249"/>
      <c r="AH553" s="249"/>
      <c r="AI553" s="249"/>
      <c r="AJ553" s="249"/>
    </row>
    <row r="554" spans="1:36" x14ac:dyDescent="0.25">
      <c r="A554" s="249"/>
      <c r="B554" s="249"/>
      <c r="C554" s="249"/>
      <c r="D554" s="249"/>
      <c r="E554" s="249"/>
      <c r="F554" s="249"/>
      <c r="G554" s="249"/>
      <c r="H554" s="249"/>
      <c r="I554" s="249"/>
      <c r="J554" s="249"/>
      <c r="K554" s="249"/>
      <c r="L554" s="249"/>
      <c r="M554" s="249"/>
      <c r="N554" s="249"/>
      <c r="O554" s="249"/>
      <c r="P554" s="249"/>
      <c r="Q554" s="249"/>
      <c r="R554" s="249"/>
      <c r="S554" s="249"/>
      <c r="T554" s="249"/>
      <c r="U554" s="249"/>
      <c r="V554" s="249"/>
      <c r="W554" s="249"/>
      <c r="X554" s="249"/>
      <c r="Y554" s="249"/>
      <c r="Z554" s="249"/>
      <c r="AA554" s="249"/>
      <c r="AB554" s="249"/>
      <c r="AC554" s="249"/>
      <c r="AD554" s="249"/>
      <c r="AE554" s="249"/>
      <c r="AF554" s="249"/>
      <c r="AG554" s="249"/>
      <c r="AH554" s="249"/>
      <c r="AI554" s="249"/>
      <c r="AJ554" s="249"/>
    </row>
    <row r="555" spans="1:36" x14ac:dyDescent="0.25">
      <c r="A555" s="249"/>
      <c r="B555" s="249"/>
      <c r="C555" s="249"/>
      <c r="D555" s="249"/>
      <c r="E555" s="249"/>
      <c r="F555" s="249"/>
      <c r="G555" s="249"/>
      <c r="H555" s="249"/>
      <c r="I555" s="249"/>
      <c r="J555" s="249"/>
      <c r="K555" s="249"/>
      <c r="L555" s="249"/>
      <c r="M555" s="249"/>
      <c r="N555" s="249"/>
      <c r="O555" s="249"/>
      <c r="P555" s="249"/>
      <c r="Q555" s="249"/>
      <c r="R555" s="249"/>
      <c r="S555" s="249"/>
      <c r="T555" s="249"/>
      <c r="U555" s="249"/>
      <c r="V555" s="249"/>
      <c r="W555" s="249"/>
      <c r="X555" s="249"/>
      <c r="Y555" s="249"/>
      <c r="Z555" s="249"/>
      <c r="AA555" s="249"/>
      <c r="AB555" s="249"/>
      <c r="AC555" s="249"/>
      <c r="AD555" s="249"/>
      <c r="AE555" s="249"/>
      <c r="AF555" s="249"/>
      <c r="AG555" s="249"/>
      <c r="AH555" s="249"/>
      <c r="AI555" s="249"/>
      <c r="AJ555" s="249"/>
    </row>
    <row r="556" spans="1:36" x14ac:dyDescent="0.25">
      <c r="A556" s="249"/>
      <c r="B556" s="249"/>
      <c r="C556" s="249"/>
      <c r="D556" s="249"/>
      <c r="E556" s="249"/>
      <c r="F556" s="249"/>
      <c r="G556" s="249"/>
      <c r="H556" s="249"/>
      <c r="I556" s="249"/>
      <c r="J556" s="249"/>
      <c r="K556" s="249"/>
      <c r="L556" s="249"/>
      <c r="M556" s="249"/>
      <c r="N556" s="249"/>
      <c r="O556" s="249"/>
      <c r="P556" s="249"/>
      <c r="Q556" s="249"/>
      <c r="R556" s="249"/>
      <c r="S556" s="249"/>
      <c r="T556" s="249"/>
      <c r="U556" s="249"/>
      <c r="V556" s="249"/>
      <c r="W556" s="249"/>
      <c r="X556" s="249"/>
      <c r="Y556" s="249"/>
      <c r="Z556" s="249"/>
      <c r="AA556" s="249"/>
      <c r="AB556" s="249"/>
      <c r="AC556" s="249"/>
      <c r="AD556" s="249"/>
      <c r="AE556" s="249"/>
      <c r="AF556" s="249"/>
      <c r="AG556" s="249"/>
      <c r="AH556" s="249"/>
      <c r="AI556" s="249"/>
      <c r="AJ556" s="249"/>
    </row>
    <row r="557" spans="1:36" x14ac:dyDescent="0.25">
      <c r="A557" s="249"/>
      <c r="B557" s="249"/>
      <c r="C557" s="249"/>
      <c r="D557" s="249"/>
      <c r="E557" s="249"/>
      <c r="F557" s="249"/>
      <c r="G557" s="249"/>
      <c r="H557" s="249"/>
      <c r="I557" s="249"/>
      <c r="J557" s="249"/>
      <c r="K557" s="249"/>
      <c r="L557" s="249"/>
      <c r="M557" s="249"/>
      <c r="N557" s="249"/>
      <c r="O557" s="249"/>
      <c r="P557" s="249"/>
      <c r="Q557" s="249"/>
      <c r="R557" s="249"/>
      <c r="S557" s="249"/>
      <c r="T557" s="249"/>
      <c r="U557" s="249"/>
      <c r="V557" s="249"/>
      <c r="W557" s="249"/>
      <c r="X557" s="249"/>
      <c r="Y557" s="249"/>
      <c r="Z557" s="249"/>
      <c r="AA557" s="249"/>
      <c r="AB557" s="249"/>
      <c r="AC557" s="249"/>
      <c r="AD557" s="249"/>
      <c r="AE557" s="249"/>
      <c r="AF557" s="249"/>
      <c r="AG557" s="249"/>
      <c r="AH557" s="249"/>
      <c r="AI557" s="249"/>
      <c r="AJ557" s="249"/>
    </row>
    <row r="558" spans="1:36" x14ac:dyDescent="0.25">
      <c r="A558" s="249"/>
      <c r="B558" s="249"/>
      <c r="C558" s="249"/>
      <c r="D558" s="249"/>
      <c r="E558" s="249"/>
      <c r="F558" s="249"/>
      <c r="G558" s="249"/>
      <c r="H558" s="249"/>
      <c r="I558" s="249"/>
      <c r="J558" s="249"/>
      <c r="K558" s="249"/>
      <c r="L558" s="249"/>
      <c r="M558" s="249"/>
      <c r="N558" s="249"/>
      <c r="O558" s="249"/>
      <c r="P558" s="249"/>
      <c r="Q558" s="249"/>
      <c r="R558" s="249"/>
      <c r="S558" s="249"/>
      <c r="T558" s="249"/>
      <c r="U558" s="249"/>
      <c r="V558" s="249"/>
      <c r="W558" s="249"/>
      <c r="X558" s="249"/>
      <c r="Y558" s="249"/>
      <c r="Z558" s="249"/>
      <c r="AA558" s="249"/>
      <c r="AB558" s="249"/>
      <c r="AC558" s="249"/>
      <c r="AD558" s="249"/>
      <c r="AE558" s="249"/>
      <c r="AF558" s="249"/>
      <c r="AG558" s="249"/>
      <c r="AH558" s="249"/>
      <c r="AI558" s="249"/>
      <c r="AJ558" s="249"/>
    </row>
    <row r="559" spans="1:36" x14ac:dyDescent="0.25">
      <c r="A559" s="249"/>
      <c r="B559" s="249"/>
      <c r="C559" s="249"/>
      <c r="D559" s="249"/>
      <c r="E559" s="249"/>
      <c r="F559" s="249"/>
      <c r="G559" s="249"/>
      <c r="H559" s="249"/>
      <c r="I559" s="249"/>
      <c r="J559" s="249"/>
      <c r="K559" s="249"/>
      <c r="L559" s="249"/>
      <c r="M559" s="249"/>
      <c r="N559" s="249"/>
      <c r="O559" s="249"/>
      <c r="P559" s="249"/>
      <c r="Q559" s="249"/>
      <c r="R559" s="249"/>
      <c r="S559" s="249"/>
      <c r="T559" s="249"/>
      <c r="U559" s="249"/>
      <c r="V559" s="249"/>
      <c r="W559" s="249"/>
      <c r="X559" s="249"/>
      <c r="Y559" s="249"/>
      <c r="Z559" s="249"/>
      <c r="AA559" s="249"/>
      <c r="AB559" s="249"/>
      <c r="AC559" s="249"/>
      <c r="AD559" s="249"/>
      <c r="AE559" s="249"/>
      <c r="AF559" s="249"/>
      <c r="AG559" s="249"/>
      <c r="AH559" s="249"/>
      <c r="AI559" s="249"/>
      <c r="AJ559" s="249"/>
    </row>
    <row r="560" spans="1:36" x14ac:dyDescent="0.25">
      <c r="A560" s="249"/>
      <c r="B560" s="249"/>
      <c r="C560" s="249"/>
      <c r="D560" s="249"/>
      <c r="E560" s="249"/>
      <c r="F560" s="249"/>
      <c r="G560" s="249"/>
      <c r="H560" s="249"/>
      <c r="I560" s="249"/>
      <c r="J560" s="249"/>
      <c r="K560" s="249"/>
      <c r="L560" s="249"/>
      <c r="M560" s="249"/>
      <c r="N560" s="249"/>
      <c r="O560" s="249"/>
      <c r="P560" s="249"/>
      <c r="Q560" s="249"/>
      <c r="R560" s="249"/>
      <c r="S560" s="249"/>
      <c r="T560" s="249"/>
      <c r="U560" s="249"/>
      <c r="V560" s="249"/>
      <c r="W560" s="249"/>
      <c r="X560" s="249"/>
      <c r="Y560" s="249"/>
      <c r="Z560" s="249"/>
      <c r="AA560" s="249"/>
      <c r="AB560" s="249"/>
      <c r="AC560" s="249"/>
      <c r="AD560" s="249"/>
      <c r="AE560" s="249"/>
      <c r="AF560" s="249"/>
      <c r="AG560" s="249"/>
      <c r="AH560" s="249"/>
      <c r="AI560" s="249"/>
      <c r="AJ560" s="249"/>
    </row>
    <row r="561" spans="1:36" x14ac:dyDescent="0.25">
      <c r="A561" s="249"/>
      <c r="B561" s="249"/>
      <c r="C561" s="249"/>
      <c r="D561" s="249"/>
      <c r="E561" s="249"/>
      <c r="F561" s="249"/>
      <c r="G561" s="249"/>
      <c r="H561" s="249"/>
      <c r="I561" s="249"/>
      <c r="J561" s="249"/>
      <c r="K561" s="249"/>
      <c r="L561" s="249"/>
      <c r="M561" s="249"/>
      <c r="N561" s="249"/>
      <c r="O561" s="249"/>
      <c r="P561" s="249"/>
      <c r="Q561" s="249"/>
      <c r="R561" s="249"/>
      <c r="S561" s="249"/>
      <c r="T561" s="249"/>
      <c r="U561" s="249"/>
      <c r="V561" s="249"/>
      <c r="W561" s="249"/>
      <c r="X561" s="249"/>
      <c r="Y561" s="249"/>
      <c r="Z561" s="249"/>
      <c r="AA561" s="249"/>
      <c r="AB561" s="249"/>
      <c r="AC561" s="249"/>
      <c r="AD561" s="249"/>
      <c r="AE561" s="249"/>
      <c r="AF561" s="249"/>
      <c r="AG561" s="249"/>
      <c r="AH561" s="249"/>
      <c r="AI561" s="249"/>
      <c r="AJ561" s="249"/>
    </row>
    <row r="562" spans="1:36" x14ac:dyDescent="0.25">
      <c r="A562" s="249"/>
      <c r="B562" s="249"/>
      <c r="C562" s="249"/>
      <c r="D562" s="249"/>
      <c r="E562" s="249"/>
      <c r="F562" s="249"/>
      <c r="G562" s="249"/>
      <c r="H562" s="249"/>
      <c r="I562" s="249"/>
      <c r="J562" s="249"/>
      <c r="K562" s="249"/>
      <c r="L562" s="249"/>
      <c r="M562" s="249"/>
      <c r="N562" s="249"/>
      <c r="O562" s="249"/>
      <c r="P562" s="249"/>
      <c r="Q562" s="249"/>
      <c r="R562" s="249"/>
      <c r="S562" s="249"/>
      <c r="T562" s="249"/>
      <c r="U562" s="249"/>
      <c r="V562" s="249"/>
      <c r="W562" s="249"/>
      <c r="X562" s="249"/>
      <c r="Y562" s="249"/>
      <c r="Z562" s="249"/>
      <c r="AA562" s="249"/>
      <c r="AB562" s="249"/>
      <c r="AC562" s="249"/>
      <c r="AD562" s="249"/>
      <c r="AE562" s="249"/>
      <c r="AF562" s="249"/>
      <c r="AG562" s="249"/>
      <c r="AH562" s="249"/>
      <c r="AI562" s="249"/>
      <c r="AJ562" s="249"/>
    </row>
    <row r="563" spans="1:36" x14ac:dyDescent="0.25">
      <c r="A563" s="249"/>
      <c r="B563" s="249"/>
      <c r="C563" s="249"/>
      <c r="D563" s="249"/>
      <c r="E563" s="249"/>
      <c r="F563" s="249"/>
      <c r="G563" s="249"/>
      <c r="H563" s="249"/>
      <c r="I563" s="249"/>
      <c r="J563" s="249"/>
      <c r="K563" s="249"/>
      <c r="L563" s="249"/>
      <c r="M563" s="249"/>
      <c r="N563" s="249"/>
      <c r="O563" s="249"/>
      <c r="P563" s="249"/>
      <c r="Q563" s="249"/>
      <c r="R563" s="249"/>
      <c r="S563" s="249"/>
      <c r="T563" s="249"/>
      <c r="U563" s="249"/>
      <c r="V563" s="249"/>
      <c r="W563" s="249"/>
      <c r="X563" s="249"/>
      <c r="Y563" s="249"/>
      <c r="Z563" s="249"/>
      <c r="AA563" s="249"/>
      <c r="AB563" s="249"/>
      <c r="AC563" s="249"/>
      <c r="AD563" s="249"/>
      <c r="AE563" s="249"/>
      <c r="AF563" s="249"/>
      <c r="AG563" s="249"/>
      <c r="AH563" s="249"/>
      <c r="AI563" s="249"/>
      <c r="AJ563" s="249"/>
    </row>
    <row r="564" spans="1:36" x14ac:dyDescent="0.25">
      <c r="A564" s="249"/>
      <c r="B564" s="249"/>
      <c r="C564" s="249"/>
      <c r="D564" s="249"/>
      <c r="E564" s="249"/>
      <c r="F564" s="249"/>
      <c r="G564" s="249"/>
      <c r="H564" s="249"/>
      <c r="I564" s="249"/>
      <c r="J564" s="249"/>
      <c r="K564" s="249"/>
      <c r="L564" s="249"/>
      <c r="M564" s="249"/>
      <c r="N564" s="249"/>
      <c r="O564" s="249"/>
      <c r="P564" s="249"/>
      <c r="Q564" s="249"/>
      <c r="R564" s="249"/>
      <c r="S564" s="249"/>
      <c r="T564" s="249"/>
      <c r="U564" s="249"/>
      <c r="V564" s="249"/>
      <c r="W564" s="249"/>
      <c r="X564" s="249"/>
      <c r="Y564" s="249"/>
      <c r="Z564" s="249"/>
      <c r="AA564" s="249"/>
      <c r="AB564" s="249"/>
      <c r="AC564" s="249"/>
      <c r="AD564" s="249"/>
      <c r="AE564" s="249"/>
      <c r="AF564" s="249"/>
      <c r="AG564" s="249"/>
      <c r="AH564" s="249"/>
      <c r="AI564" s="249"/>
      <c r="AJ564" s="249"/>
    </row>
    <row r="565" spans="1:36" x14ac:dyDescent="0.25">
      <c r="A565" s="249"/>
      <c r="B565" s="249"/>
      <c r="C565" s="249"/>
      <c r="D565" s="249"/>
      <c r="E565" s="249"/>
      <c r="F565" s="249"/>
      <c r="G565" s="249"/>
      <c r="H565" s="249"/>
      <c r="I565" s="249"/>
      <c r="J565" s="249"/>
      <c r="K565" s="249"/>
      <c r="L565" s="249"/>
      <c r="M565" s="249"/>
      <c r="N565" s="249"/>
      <c r="O565" s="249"/>
      <c r="P565" s="249"/>
      <c r="Q565" s="249"/>
      <c r="R565" s="249"/>
      <c r="S565" s="249"/>
      <c r="T565" s="249"/>
      <c r="U565" s="249"/>
      <c r="V565" s="249"/>
      <c r="W565" s="249"/>
      <c r="X565" s="249"/>
      <c r="Y565" s="249"/>
      <c r="Z565" s="249"/>
      <c r="AA565" s="249"/>
      <c r="AB565" s="249"/>
      <c r="AC565" s="249"/>
      <c r="AD565" s="249"/>
      <c r="AE565" s="249"/>
      <c r="AF565" s="249"/>
      <c r="AG565" s="249"/>
      <c r="AH565" s="249"/>
      <c r="AI565" s="249"/>
      <c r="AJ565" s="249"/>
    </row>
    <row r="566" spans="1:36" x14ac:dyDescent="0.25">
      <c r="A566" s="249"/>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c r="AA566" s="249"/>
      <c r="AB566" s="249"/>
      <c r="AC566" s="249"/>
      <c r="AD566" s="249"/>
      <c r="AE566" s="249"/>
      <c r="AF566" s="249"/>
      <c r="AG566" s="249"/>
      <c r="AH566" s="249"/>
      <c r="AI566" s="249"/>
      <c r="AJ566" s="249"/>
    </row>
    <row r="567" spans="1:36" x14ac:dyDescent="0.25">
      <c r="A567" s="249"/>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c r="AA567" s="249"/>
      <c r="AB567" s="249"/>
      <c r="AC567" s="249"/>
      <c r="AD567" s="249"/>
      <c r="AE567" s="249"/>
      <c r="AF567" s="249"/>
      <c r="AG567" s="249"/>
      <c r="AH567" s="249"/>
      <c r="AI567" s="249"/>
      <c r="AJ567" s="249"/>
    </row>
    <row r="568" spans="1:36" x14ac:dyDescent="0.25">
      <c r="A568" s="249"/>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c r="AA568" s="249"/>
      <c r="AB568" s="249"/>
      <c r="AC568" s="249"/>
      <c r="AD568" s="249"/>
      <c r="AE568" s="249"/>
      <c r="AF568" s="249"/>
      <c r="AG568" s="249"/>
      <c r="AH568" s="249"/>
      <c r="AI568" s="249"/>
      <c r="AJ568" s="249"/>
    </row>
    <row r="569" spans="1:36" x14ac:dyDescent="0.25">
      <c r="A569" s="249"/>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c r="AA569" s="249"/>
      <c r="AB569" s="249"/>
      <c r="AC569" s="249"/>
      <c r="AD569" s="249"/>
      <c r="AE569" s="249"/>
      <c r="AF569" s="249"/>
      <c r="AG569" s="249"/>
      <c r="AH569" s="249"/>
      <c r="AI569" s="249"/>
      <c r="AJ569" s="249"/>
    </row>
    <row r="570" spans="1:36" x14ac:dyDescent="0.25">
      <c r="A570" s="249"/>
      <c r="B570" s="249"/>
      <c r="C570" s="249"/>
      <c r="D570" s="249"/>
      <c r="E570" s="249"/>
      <c r="F570" s="249"/>
      <c r="G570" s="249"/>
      <c r="H570" s="249"/>
      <c r="I570" s="249"/>
      <c r="J570" s="249"/>
      <c r="K570" s="249"/>
      <c r="L570" s="249"/>
      <c r="M570" s="249"/>
      <c r="N570" s="249"/>
      <c r="O570" s="249"/>
      <c r="P570" s="249"/>
      <c r="Q570" s="249"/>
      <c r="R570" s="249"/>
      <c r="S570" s="249"/>
      <c r="T570" s="249"/>
      <c r="U570" s="249"/>
      <c r="V570" s="249"/>
      <c r="W570" s="249"/>
      <c r="X570" s="249"/>
      <c r="Y570" s="249"/>
      <c r="Z570" s="249"/>
      <c r="AA570" s="249"/>
      <c r="AB570" s="249"/>
      <c r="AC570" s="249"/>
      <c r="AD570" s="249"/>
      <c r="AE570" s="249"/>
      <c r="AF570" s="249"/>
      <c r="AG570" s="249"/>
      <c r="AH570" s="249"/>
      <c r="AI570" s="249"/>
      <c r="AJ570" s="249"/>
    </row>
    <row r="571" spans="1:36" x14ac:dyDescent="0.25">
      <c r="A571" s="249"/>
      <c r="B571" s="249"/>
      <c r="C571" s="249"/>
      <c r="D571" s="249"/>
      <c r="E571" s="249"/>
      <c r="F571" s="249"/>
      <c r="G571" s="249"/>
      <c r="H571" s="249"/>
      <c r="I571" s="249"/>
      <c r="J571" s="249"/>
      <c r="K571" s="249"/>
      <c r="L571" s="249"/>
      <c r="M571" s="249"/>
      <c r="N571" s="249"/>
      <c r="O571" s="249"/>
      <c r="P571" s="249"/>
      <c r="Q571" s="249"/>
      <c r="R571" s="249"/>
      <c r="S571" s="249"/>
      <c r="T571" s="249"/>
      <c r="U571" s="249"/>
      <c r="V571" s="249"/>
      <c r="W571" s="249"/>
      <c r="X571" s="249"/>
      <c r="Y571" s="249"/>
      <c r="Z571" s="249"/>
      <c r="AA571" s="249"/>
      <c r="AB571" s="249"/>
      <c r="AC571" s="249"/>
      <c r="AD571" s="249"/>
      <c r="AE571" s="249"/>
      <c r="AF571" s="249"/>
      <c r="AG571" s="249"/>
      <c r="AH571" s="249"/>
      <c r="AI571" s="249"/>
      <c r="AJ571" s="249"/>
    </row>
    <row r="572" spans="1:36" x14ac:dyDescent="0.25">
      <c r="A572" s="249"/>
      <c r="B572" s="249"/>
      <c r="C572" s="249"/>
      <c r="D572" s="249"/>
      <c r="E572" s="249"/>
      <c r="F572" s="249"/>
      <c r="G572" s="249"/>
      <c r="H572" s="249"/>
      <c r="I572" s="249"/>
      <c r="J572" s="249"/>
      <c r="K572" s="249"/>
      <c r="L572" s="249"/>
      <c r="M572" s="249"/>
      <c r="N572" s="249"/>
      <c r="O572" s="249"/>
      <c r="P572" s="249"/>
      <c r="Q572" s="249"/>
      <c r="R572" s="249"/>
      <c r="S572" s="249"/>
      <c r="T572" s="249"/>
      <c r="U572" s="249"/>
      <c r="V572" s="249"/>
      <c r="W572" s="249"/>
      <c r="X572" s="249"/>
      <c r="Y572" s="249"/>
      <c r="Z572" s="249"/>
      <c r="AA572" s="249"/>
      <c r="AB572" s="249"/>
      <c r="AC572" s="249"/>
      <c r="AD572" s="249"/>
      <c r="AE572" s="249"/>
      <c r="AF572" s="249"/>
      <c r="AG572" s="249"/>
      <c r="AH572" s="249"/>
      <c r="AI572" s="249"/>
      <c r="AJ572" s="249"/>
    </row>
    <row r="573" spans="1:36" x14ac:dyDescent="0.25">
      <c r="A573" s="249"/>
      <c r="B573" s="249"/>
      <c r="C573" s="249"/>
      <c r="D573" s="249"/>
      <c r="E573" s="249"/>
      <c r="F573" s="249"/>
      <c r="G573" s="249"/>
      <c r="H573" s="249"/>
      <c r="I573" s="249"/>
      <c r="J573" s="249"/>
      <c r="K573" s="249"/>
      <c r="L573" s="249"/>
      <c r="M573" s="249"/>
      <c r="N573" s="249"/>
      <c r="O573" s="249"/>
      <c r="P573" s="249"/>
      <c r="Q573" s="249"/>
      <c r="R573" s="249"/>
      <c r="S573" s="249"/>
      <c r="T573" s="249"/>
      <c r="U573" s="249"/>
      <c r="V573" s="249"/>
      <c r="W573" s="249"/>
      <c r="X573" s="249"/>
      <c r="Y573" s="249"/>
      <c r="Z573" s="249"/>
      <c r="AA573" s="249"/>
      <c r="AB573" s="249"/>
      <c r="AC573" s="249"/>
      <c r="AD573" s="249"/>
      <c r="AE573" s="249"/>
      <c r="AF573" s="249"/>
      <c r="AG573" s="249"/>
      <c r="AH573" s="249"/>
      <c r="AI573" s="249"/>
      <c r="AJ573" s="249"/>
    </row>
    <row r="574" spans="1:36" x14ac:dyDescent="0.25">
      <c r="A574" s="249"/>
      <c r="B574" s="249"/>
      <c r="C574" s="249"/>
      <c r="D574" s="249"/>
      <c r="E574" s="249"/>
      <c r="F574" s="249"/>
      <c r="G574" s="249"/>
      <c r="H574" s="249"/>
      <c r="I574" s="249"/>
      <c r="J574" s="249"/>
      <c r="K574" s="249"/>
      <c r="L574" s="249"/>
      <c r="M574" s="249"/>
      <c r="N574" s="249"/>
      <c r="O574" s="249"/>
      <c r="P574" s="249"/>
      <c r="Q574" s="249"/>
      <c r="R574" s="249"/>
      <c r="S574" s="249"/>
      <c r="T574" s="249"/>
      <c r="U574" s="249"/>
      <c r="V574" s="249"/>
      <c r="W574" s="249"/>
      <c r="X574" s="249"/>
      <c r="Y574" s="249"/>
      <c r="Z574" s="249"/>
      <c r="AA574" s="249"/>
      <c r="AB574" s="249"/>
      <c r="AC574" s="249"/>
      <c r="AD574" s="249"/>
      <c r="AE574" s="249"/>
      <c r="AF574" s="249"/>
      <c r="AG574" s="249"/>
      <c r="AH574" s="249"/>
      <c r="AI574" s="249"/>
      <c r="AJ574" s="249"/>
    </row>
    <row r="575" spans="1:36" x14ac:dyDescent="0.25">
      <c r="A575" s="249"/>
      <c r="B575" s="249"/>
      <c r="C575" s="249"/>
      <c r="D575" s="249"/>
      <c r="E575" s="249"/>
      <c r="F575" s="249"/>
      <c r="G575" s="249"/>
      <c r="H575" s="249"/>
      <c r="I575" s="249"/>
      <c r="J575" s="249"/>
      <c r="K575" s="249"/>
      <c r="L575" s="249"/>
      <c r="M575" s="249"/>
      <c r="N575" s="249"/>
      <c r="O575" s="249"/>
      <c r="P575" s="249"/>
      <c r="Q575" s="249"/>
      <c r="R575" s="249"/>
      <c r="S575" s="249"/>
      <c r="T575" s="249"/>
      <c r="U575" s="249"/>
      <c r="V575" s="249"/>
      <c r="W575" s="249"/>
      <c r="X575" s="249"/>
      <c r="Y575" s="249"/>
      <c r="Z575" s="249"/>
      <c r="AA575" s="249"/>
      <c r="AB575" s="249"/>
      <c r="AC575" s="249"/>
      <c r="AD575" s="249"/>
      <c r="AE575" s="249"/>
      <c r="AF575" s="249"/>
      <c r="AG575" s="249"/>
      <c r="AH575" s="249"/>
      <c r="AI575" s="249"/>
      <c r="AJ575" s="249"/>
    </row>
    <row r="576" spans="1:36" x14ac:dyDescent="0.25">
      <c r="A576" s="249"/>
      <c r="B576" s="249"/>
      <c r="C576" s="249"/>
      <c r="D576" s="249"/>
      <c r="E576" s="249"/>
      <c r="F576" s="249"/>
      <c r="G576" s="249"/>
      <c r="H576" s="249"/>
      <c r="I576" s="249"/>
      <c r="J576" s="249"/>
      <c r="K576" s="249"/>
      <c r="L576" s="249"/>
      <c r="M576" s="249"/>
      <c r="N576" s="249"/>
      <c r="O576" s="249"/>
      <c r="P576" s="249"/>
      <c r="Q576" s="249"/>
      <c r="R576" s="249"/>
      <c r="S576" s="249"/>
      <c r="T576" s="249"/>
      <c r="U576" s="249"/>
      <c r="V576" s="249"/>
      <c r="W576" s="249"/>
      <c r="X576" s="249"/>
      <c r="Y576" s="249"/>
      <c r="Z576" s="249"/>
      <c r="AA576" s="249"/>
      <c r="AB576" s="249"/>
      <c r="AC576" s="249"/>
      <c r="AD576" s="249"/>
      <c r="AE576" s="249"/>
      <c r="AF576" s="249"/>
      <c r="AG576" s="249"/>
      <c r="AH576" s="249"/>
      <c r="AI576" s="249"/>
      <c r="AJ576" s="249"/>
    </row>
    <row r="577" spans="1:36" x14ac:dyDescent="0.25">
      <c r="A577" s="249"/>
      <c r="B577" s="249"/>
      <c r="C577" s="249"/>
      <c r="D577" s="249"/>
      <c r="E577" s="249"/>
      <c r="F577" s="249"/>
      <c r="G577" s="249"/>
      <c r="H577" s="249"/>
      <c r="I577" s="249"/>
      <c r="J577" s="249"/>
      <c r="K577" s="249"/>
      <c r="L577" s="249"/>
      <c r="M577" s="249"/>
      <c r="N577" s="249"/>
      <c r="O577" s="249"/>
      <c r="P577" s="249"/>
      <c r="Q577" s="249"/>
      <c r="R577" s="249"/>
      <c r="S577" s="249"/>
      <c r="T577" s="249"/>
      <c r="U577" s="249"/>
      <c r="V577" s="249"/>
      <c r="W577" s="249"/>
      <c r="X577" s="249"/>
      <c r="Y577" s="249"/>
      <c r="Z577" s="249"/>
      <c r="AA577" s="249"/>
      <c r="AB577" s="249"/>
      <c r="AC577" s="249"/>
      <c r="AD577" s="249"/>
      <c r="AE577" s="249"/>
      <c r="AF577" s="249"/>
      <c r="AG577" s="249"/>
      <c r="AH577" s="249"/>
      <c r="AI577" s="249"/>
      <c r="AJ577" s="249"/>
    </row>
    <row r="578" spans="1:36" x14ac:dyDescent="0.25">
      <c r="A578" s="249"/>
      <c r="B578" s="249"/>
      <c r="C578" s="249"/>
      <c r="D578" s="249"/>
      <c r="E578" s="249"/>
      <c r="F578" s="249"/>
      <c r="G578" s="249"/>
      <c r="H578" s="249"/>
      <c r="I578" s="249"/>
      <c r="J578" s="249"/>
      <c r="K578" s="249"/>
      <c r="L578" s="249"/>
      <c r="M578" s="249"/>
      <c r="N578" s="249"/>
      <c r="O578" s="249"/>
      <c r="P578" s="249"/>
      <c r="Q578" s="249"/>
      <c r="R578" s="249"/>
      <c r="S578" s="249"/>
      <c r="T578" s="249"/>
      <c r="U578" s="249"/>
      <c r="V578" s="249"/>
      <c r="W578" s="249"/>
      <c r="X578" s="249"/>
      <c r="Y578" s="249"/>
      <c r="Z578" s="249"/>
      <c r="AA578" s="249"/>
      <c r="AB578" s="249"/>
      <c r="AC578" s="249"/>
      <c r="AD578" s="249"/>
      <c r="AE578" s="249"/>
      <c r="AF578" s="249"/>
      <c r="AG578" s="249"/>
      <c r="AH578" s="249"/>
      <c r="AI578" s="249"/>
      <c r="AJ578" s="249"/>
    </row>
    <row r="579" spans="1:36" x14ac:dyDescent="0.25">
      <c r="A579" s="249"/>
      <c r="B579" s="249"/>
      <c r="C579" s="249"/>
      <c r="D579" s="249"/>
      <c r="E579" s="249"/>
      <c r="F579" s="249"/>
      <c r="G579" s="249"/>
      <c r="H579" s="249"/>
      <c r="I579" s="249"/>
      <c r="J579" s="249"/>
      <c r="K579" s="249"/>
      <c r="L579" s="249"/>
      <c r="M579" s="249"/>
      <c r="N579" s="249"/>
      <c r="O579" s="249"/>
      <c r="P579" s="249"/>
      <c r="Q579" s="249"/>
      <c r="R579" s="249"/>
      <c r="S579" s="249"/>
      <c r="T579" s="249"/>
      <c r="U579" s="249"/>
      <c r="V579" s="249"/>
      <c r="W579" s="249"/>
      <c r="X579" s="249"/>
      <c r="Y579" s="249"/>
      <c r="Z579" s="249"/>
      <c r="AA579" s="249"/>
      <c r="AB579" s="249"/>
      <c r="AC579" s="249"/>
      <c r="AD579" s="249"/>
      <c r="AE579" s="249"/>
      <c r="AF579" s="249"/>
      <c r="AG579" s="249"/>
      <c r="AH579" s="249"/>
      <c r="AI579" s="249"/>
      <c r="AJ579" s="249"/>
    </row>
    <row r="580" spans="1:36" x14ac:dyDescent="0.25">
      <c r="A580" s="249"/>
      <c r="B580" s="249"/>
      <c r="C580" s="249"/>
      <c r="D580" s="249"/>
      <c r="E580" s="249"/>
      <c r="F580" s="249"/>
      <c r="G580" s="249"/>
      <c r="H580" s="249"/>
      <c r="I580" s="249"/>
      <c r="J580" s="249"/>
      <c r="K580" s="249"/>
      <c r="L580" s="249"/>
      <c r="M580" s="249"/>
      <c r="N580" s="249"/>
      <c r="O580" s="249"/>
      <c r="P580" s="249"/>
      <c r="Q580" s="249"/>
      <c r="R580" s="249"/>
      <c r="S580" s="249"/>
      <c r="T580" s="249"/>
      <c r="U580" s="249"/>
      <c r="V580" s="249"/>
      <c r="W580" s="249"/>
      <c r="X580" s="249"/>
      <c r="Y580" s="249"/>
      <c r="Z580" s="249"/>
      <c r="AA580" s="249"/>
      <c r="AB580" s="249"/>
      <c r="AC580" s="249"/>
      <c r="AD580" s="249"/>
      <c r="AE580" s="249"/>
      <c r="AF580" s="249"/>
      <c r="AG580" s="249"/>
      <c r="AH580" s="249"/>
      <c r="AI580" s="249"/>
      <c r="AJ580" s="249"/>
    </row>
    <row r="581" spans="1:36" x14ac:dyDescent="0.25">
      <c r="A581" s="249"/>
      <c r="B581" s="249"/>
      <c r="C581" s="249"/>
      <c r="D581" s="249"/>
      <c r="E581" s="249"/>
      <c r="F581" s="249"/>
      <c r="G581" s="249"/>
      <c r="H581" s="249"/>
      <c r="I581" s="249"/>
      <c r="J581" s="249"/>
      <c r="K581" s="249"/>
      <c r="L581" s="249"/>
      <c r="M581" s="249"/>
      <c r="N581" s="249"/>
      <c r="O581" s="249"/>
      <c r="P581" s="249"/>
      <c r="Q581" s="249"/>
      <c r="R581" s="249"/>
      <c r="S581" s="249"/>
      <c r="T581" s="249"/>
      <c r="U581" s="249"/>
      <c r="V581" s="249"/>
      <c r="W581" s="249"/>
      <c r="X581" s="249"/>
      <c r="Y581" s="249"/>
      <c r="Z581" s="249"/>
      <c r="AA581" s="249"/>
      <c r="AB581" s="249"/>
      <c r="AC581" s="249"/>
      <c r="AD581" s="249"/>
      <c r="AE581" s="249"/>
      <c r="AF581" s="249"/>
      <c r="AG581" s="249"/>
      <c r="AH581" s="249"/>
      <c r="AI581" s="249"/>
      <c r="AJ581" s="249"/>
    </row>
    <row r="582" spans="1:36" x14ac:dyDescent="0.25">
      <c r="A582" s="249"/>
      <c r="B582" s="249"/>
      <c r="C582" s="249"/>
      <c r="D582" s="249"/>
      <c r="E582" s="249"/>
      <c r="F582" s="249"/>
      <c r="G582" s="249"/>
      <c r="H582" s="249"/>
      <c r="I582" s="249"/>
      <c r="J582" s="249"/>
      <c r="K582" s="249"/>
      <c r="L582" s="249"/>
      <c r="M582" s="249"/>
      <c r="N582" s="249"/>
      <c r="O582" s="249"/>
      <c r="P582" s="249"/>
      <c r="Q582" s="249"/>
      <c r="R582" s="249"/>
      <c r="S582" s="249"/>
      <c r="T582" s="249"/>
      <c r="U582" s="249"/>
      <c r="V582" s="249"/>
      <c r="W582" s="249"/>
      <c r="X582" s="249"/>
      <c r="Y582" s="249"/>
      <c r="Z582" s="249"/>
      <c r="AA582" s="249"/>
      <c r="AB582" s="249"/>
      <c r="AC582" s="249"/>
      <c r="AD582" s="249"/>
      <c r="AE582" s="249"/>
      <c r="AF582" s="249"/>
      <c r="AG582" s="249"/>
      <c r="AH582" s="249"/>
      <c r="AI582" s="249"/>
      <c r="AJ582" s="249"/>
    </row>
    <row r="583" spans="1:36" x14ac:dyDescent="0.25">
      <c r="A583" s="249"/>
      <c r="B583" s="249"/>
      <c r="C583" s="249"/>
      <c r="D583" s="249"/>
      <c r="E583" s="249"/>
      <c r="F583" s="249"/>
      <c r="G583" s="249"/>
      <c r="H583" s="249"/>
      <c r="I583" s="249"/>
      <c r="J583" s="249"/>
      <c r="K583" s="249"/>
      <c r="L583" s="249"/>
      <c r="M583" s="249"/>
      <c r="N583" s="249"/>
      <c r="O583" s="249"/>
      <c r="P583" s="249"/>
      <c r="Q583" s="249"/>
      <c r="R583" s="249"/>
      <c r="S583" s="249"/>
      <c r="T583" s="249"/>
      <c r="U583" s="249"/>
      <c r="V583" s="249"/>
      <c r="W583" s="249"/>
      <c r="X583" s="249"/>
      <c r="Y583" s="249"/>
      <c r="Z583" s="249"/>
      <c r="AA583" s="249"/>
      <c r="AB583" s="249"/>
      <c r="AC583" s="249"/>
      <c r="AD583" s="249"/>
      <c r="AE583" s="249"/>
      <c r="AF583" s="249"/>
      <c r="AG583" s="249"/>
      <c r="AH583" s="249"/>
      <c r="AI583" s="249"/>
      <c r="AJ583" s="249"/>
    </row>
    <row r="584" spans="1:36" x14ac:dyDescent="0.25">
      <c r="A584" s="249"/>
      <c r="B584" s="249"/>
      <c r="C584" s="249"/>
      <c r="D584" s="249"/>
      <c r="E584" s="249"/>
      <c r="F584" s="249"/>
      <c r="G584" s="249"/>
      <c r="H584" s="249"/>
      <c r="I584" s="249"/>
      <c r="J584" s="249"/>
      <c r="K584" s="249"/>
      <c r="L584" s="249"/>
      <c r="M584" s="249"/>
      <c r="N584" s="249"/>
      <c r="O584" s="249"/>
      <c r="P584" s="249"/>
      <c r="Q584" s="249"/>
      <c r="R584" s="249"/>
      <c r="S584" s="249"/>
      <c r="T584" s="249"/>
      <c r="U584" s="249"/>
      <c r="V584" s="249"/>
      <c r="W584" s="249"/>
      <c r="X584" s="249"/>
      <c r="Y584" s="249"/>
      <c r="Z584" s="249"/>
      <c r="AA584" s="249"/>
      <c r="AB584" s="249"/>
      <c r="AC584" s="249"/>
      <c r="AD584" s="249"/>
      <c r="AE584" s="249"/>
      <c r="AF584" s="249"/>
      <c r="AG584" s="249"/>
      <c r="AH584" s="249"/>
      <c r="AI584" s="249"/>
      <c r="AJ584" s="249"/>
    </row>
    <row r="585" spans="1:36" x14ac:dyDescent="0.25">
      <c r="A585" s="249"/>
      <c r="B585" s="249"/>
      <c r="C585" s="249"/>
      <c r="D585" s="249"/>
      <c r="E585" s="249"/>
      <c r="F585" s="249"/>
      <c r="G585" s="249"/>
      <c r="H585" s="249"/>
      <c r="I585" s="249"/>
      <c r="J585" s="249"/>
      <c r="K585" s="249"/>
      <c r="L585" s="249"/>
      <c r="M585" s="249"/>
      <c r="N585" s="249"/>
      <c r="O585" s="249"/>
      <c r="P585" s="249"/>
      <c r="Q585" s="249"/>
      <c r="R585" s="249"/>
      <c r="S585" s="249"/>
      <c r="T585" s="249"/>
      <c r="U585" s="249"/>
      <c r="V585" s="249"/>
      <c r="W585" s="249"/>
      <c r="X585" s="249"/>
      <c r="Y585" s="249"/>
      <c r="Z585" s="249"/>
      <c r="AA585" s="249"/>
      <c r="AB585" s="249"/>
      <c r="AC585" s="249"/>
      <c r="AD585" s="249"/>
      <c r="AE585" s="249"/>
      <c r="AF585" s="249"/>
      <c r="AG585" s="249"/>
      <c r="AH585" s="249"/>
      <c r="AI585" s="249"/>
      <c r="AJ585" s="249"/>
    </row>
    <row r="586" spans="1:36" x14ac:dyDescent="0.25">
      <c r="A586" s="249"/>
      <c r="B586" s="249"/>
      <c r="C586" s="249"/>
      <c r="D586" s="249"/>
      <c r="E586" s="249"/>
      <c r="F586" s="249"/>
      <c r="G586" s="249"/>
      <c r="H586" s="249"/>
      <c r="I586" s="249"/>
      <c r="J586" s="249"/>
      <c r="K586" s="249"/>
      <c r="L586" s="249"/>
      <c r="M586" s="249"/>
      <c r="N586" s="249"/>
      <c r="O586" s="249"/>
      <c r="P586" s="249"/>
      <c r="Q586" s="249"/>
      <c r="R586" s="249"/>
      <c r="S586" s="249"/>
      <c r="T586" s="249"/>
      <c r="U586" s="249"/>
      <c r="V586" s="249"/>
      <c r="W586" s="249"/>
      <c r="X586" s="249"/>
      <c r="Y586" s="249"/>
      <c r="Z586" s="249"/>
      <c r="AA586" s="249"/>
      <c r="AB586" s="249"/>
      <c r="AC586" s="249"/>
      <c r="AD586" s="249"/>
      <c r="AE586" s="249"/>
      <c r="AF586" s="249"/>
      <c r="AG586" s="249"/>
      <c r="AH586" s="249"/>
      <c r="AI586" s="249"/>
      <c r="AJ586" s="249"/>
    </row>
    <row r="587" spans="1:36" x14ac:dyDescent="0.25">
      <c r="A587" s="249"/>
      <c r="B587" s="249"/>
      <c r="C587" s="249"/>
      <c r="D587" s="249"/>
      <c r="E587" s="249"/>
      <c r="F587" s="249"/>
      <c r="G587" s="249"/>
      <c r="H587" s="249"/>
      <c r="I587" s="249"/>
      <c r="J587" s="249"/>
      <c r="K587" s="249"/>
      <c r="L587" s="249"/>
      <c r="M587" s="249"/>
      <c r="N587" s="249"/>
      <c r="O587" s="249"/>
      <c r="P587" s="249"/>
      <c r="Q587" s="249"/>
      <c r="R587" s="249"/>
      <c r="S587" s="249"/>
      <c r="T587" s="249"/>
      <c r="U587" s="249"/>
      <c r="V587" s="249"/>
      <c r="W587" s="249"/>
      <c r="X587" s="249"/>
      <c r="Y587" s="249"/>
      <c r="Z587" s="249"/>
      <c r="AA587" s="249"/>
      <c r="AB587" s="249"/>
      <c r="AC587" s="249"/>
      <c r="AD587" s="249"/>
      <c r="AE587" s="249"/>
      <c r="AF587" s="249"/>
      <c r="AG587" s="249"/>
      <c r="AH587" s="249"/>
      <c r="AI587" s="249"/>
      <c r="AJ587" s="249"/>
    </row>
    <row r="588" spans="1:36" x14ac:dyDescent="0.25">
      <c r="A588" s="249"/>
      <c r="B588" s="249"/>
      <c r="C588" s="249"/>
      <c r="D588" s="249"/>
      <c r="E588" s="249"/>
      <c r="F588" s="249"/>
      <c r="G588" s="249"/>
      <c r="H588" s="249"/>
      <c r="I588" s="249"/>
      <c r="J588" s="249"/>
      <c r="K588" s="249"/>
      <c r="L588" s="249"/>
      <c r="M588" s="249"/>
      <c r="N588" s="249"/>
      <c r="O588" s="249"/>
      <c r="P588" s="249"/>
      <c r="Q588" s="249"/>
      <c r="R588" s="249"/>
      <c r="S588" s="249"/>
      <c r="T588" s="249"/>
      <c r="U588" s="249"/>
      <c r="V588" s="249"/>
      <c r="W588" s="249"/>
      <c r="X588" s="249"/>
      <c r="Y588" s="249"/>
      <c r="Z588" s="249"/>
      <c r="AA588" s="249"/>
      <c r="AB588" s="249"/>
      <c r="AC588" s="249"/>
      <c r="AD588" s="249"/>
      <c r="AE588" s="249"/>
      <c r="AF588" s="249"/>
      <c r="AG588" s="249"/>
      <c r="AH588" s="249"/>
      <c r="AI588" s="249"/>
      <c r="AJ588" s="249"/>
    </row>
    <row r="589" spans="1:36" x14ac:dyDescent="0.25">
      <c r="A589" s="249"/>
      <c r="B589" s="249"/>
      <c r="C589" s="249"/>
      <c r="D589" s="249"/>
      <c r="E589" s="249"/>
      <c r="F589" s="249"/>
      <c r="G589" s="249"/>
      <c r="H589" s="249"/>
      <c r="I589" s="249"/>
      <c r="J589" s="249"/>
      <c r="K589" s="249"/>
      <c r="L589" s="249"/>
      <c r="M589" s="249"/>
      <c r="N589" s="249"/>
      <c r="O589" s="249"/>
      <c r="P589" s="249"/>
      <c r="Q589" s="249"/>
      <c r="R589" s="249"/>
      <c r="S589" s="249"/>
      <c r="T589" s="249"/>
      <c r="U589" s="249"/>
      <c r="V589" s="249"/>
      <c r="W589" s="249"/>
      <c r="X589" s="249"/>
      <c r="Y589" s="249"/>
      <c r="Z589" s="249"/>
      <c r="AA589" s="249"/>
      <c r="AB589" s="249"/>
      <c r="AC589" s="249"/>
      <c r="AD589" s="249"/>
      <c r="AE589" s="249"/>
      <c r="AF589" s="249"/>
      <c r="AG589" s="249"/>
      <c r="AH589" s="249"/>
      <c r="AI589" s="249"/>
      <c r="AJ589" s="249"/>
    </row>
    <row r="590" spans="1:36" x14ac:dyDescent="0.25">
      <c r="A590" s="249"/>
      <c r="B590" s="249"/>
      <c r="C590" s="249"/>
      <c r="D590" s="249"/>
      <c r="E590" s="249"/>
      <c r="F590" s="249"/>
      <c r="G590" s="249"/>
      <c r="H590" s="249"/>
      <c r="I590" s="249"/>
      <c r="J590" s="249"/>
      <c r="K590" s="249"/>
      <c r="L590" s="249"/>
      <c r="M590" s="249"/>
      <c r="N590" s="249"/>
      <c r="O590" s="249"/>
      <c r="P590" s="249"/>
      <c r="Q590" s="249"/>
      <c r="R590" s="249"/>
      <c r="S590" s="249"/>
      <c r="T590" s="249"/>
      <c r="U590" s="249"/>
      <c r="V590" s="249"/>
      <c r="W590" s="249"/>
      <c r="X590" s="249"/>
      <c r="Y590" s="249"/>
      <c r="Z590" s="249"/>
      <c r="AA590" s="249"/>
      <c r="AB590" s="249"/>
      <c r="AC590" s="249"/>
      <c r="AD590" s="249"/>
      <c r="AE590" s="249"/>
      <c r="AF590" s="249"/>
      <c r="AG590" s="249"/>
      <c r="AH590" s="249"/>
      <c r="AI590" s="249"/>
      <c r="AJ590" s="249"/>
    </row>
    <row r="591" spans="1:36" x14ac:dyDescent="0.25">
      <c r="A591" s="249"/>
      <c r="B591" s="249"/>
      <c r="C591" s="249"/>
      <c r="D591" s="249"/>
      <c r="E591" s="249"/>
      <c r="F591" s="249"/>
      <c r="G591" s="249"/>
      <c r="H591" s="249"/>
      <c r="I591" s="249"/>
      <c r="J591" s="249"/>
      <c r="K591" s="249"/>
      <c r="L591" s="249"/>
      <c r="M591" s="249"/>
      <c r="N591" s="249"/>
      <c r="O591" s="249"/>
      <c r="P591" s="249"/>
      <c r="Q591" s="249"/>
      <c r="R591" s="249"/>
      <c r="S591" s="249"/>
      <c r="T591" s="249"/>
      <c r="U591" s="249"/>
      <c r="V591" s="249"/>
      <c r="W591" s="249"/>
      <c r="X591" s="249"/>
      <c r="Y591" s="249"/>
      <c r="Z591" s="249"/>
      <c r="AA591" s="249"/>
      <c r="AB591" s="249"/>
      <c r="AC591" s="249"/>
      <c r="AD591" s="249"/>
      <c r="AE591" s="249"/>
      <c r="AF591" s="249"/>
      <c r="AG591" s="249"/>
      <c r="AH591" s="249"/>
      <c r="AI591" s="249"/>
      <c r="AJ591" s="249"/>
    </row>
    <row r="592" spans="1:36" x14ac:dyDescent="0.25">
      <c r="A592" s="249"/>
      <c r="B592" s="249"/>
      <c r="C592" s="249"/>
      <c r="D592" s="249"/>
      <c r="E592" s="249"/>
      <c r="F592" s="249"/>
      <c r="G592" s="249"/>
      <c r="H592" s="249"/>
      <c r="I592" s="249"/>
      <c r="J592" s="249"/>
      <c r="K592" s="249"/>
      <c r="L592" s="249"/>
      <c r="M592" s="249"/>
      <c r="N592" s="249"/>
      <c r="O592" s="249"/>
      <c r="P592" s="249"/>
      <c r="Q592" s="249"/>
      <c r="R592" s="249"/>
      <c r="S592" s="249"/>
      <c r="T592" s="249"/>
      <c r="U592" s="249"/>
      <c r="V592" s="249"/>
      <c r="W592" s="249"/>
      <c r="X592" s="249"/>
      <c r="Y592" s="249"/>
      <c r="Z592" s="249"/>
      <c r="AA592" s="249"/>
      <c r="AB592" s="249"/>
      <c r="AC592" s="249"/>
      <c r="AD592" s="249"/>
      <c r="AE592" s="249"/>
      <c r="AF592" s="249"/>
      <c r="AG592" s="249"/>
      <c r="AH592" s="249"/>
      <c r="AI592" s="249"/>
      <c r="AJ592" s="249"/>
    </row>
    <row r="593" spans="1:36" x14ac:dyDescent="0.25">
      <c r="A593" s="249"/>
      <c r="B593" s="249"/>
      <c r="C593" s="249"/>
      <c r="D593" s="249"/>
      <c r="E593" s="249"/>
      <c r="F593" s="249"/>
      <c r="G593" s="249"/>
      <c r="H593" s="249"/>
      <c r="I593" s="249"/>
      <c r="J593" s="249"/>
      <c r="K593" s="249"/>
      <c r="L593" s="249"/>
      <c r="M593" s="249"/>
      <c r="N593" s="249"/>
      <c r="O593" s="249"/>
      <c r="P593" s="249"/>
      <c r="Q593" s="249"/>
      <c r="R593" s="249"/>
      <c r="S593" s="249"/>
      <c r="T593" s="249"/>
      <c r="U593" s="249"/>
      <c r="V593" s="249"/>
      <c r="W593" s="249"/>
      <c r="X593" s="249"/>
      <c r="Y593" s="249"/>
      <c r="Z593" s="249"/>
      <c r="AA593" s="249"/>
      <c r="AB593" s="249"/>
      <c r="AC593" s="249"/>
      <c r="AD593" s="249"/>
      <c r="AE593" s="249"/>
      <c r="AF593" s="249"/>
      <c r="AG593" s="249"/>
      <c r="AH593" s="249"/>
      <c r="AI593" s="249"/>
      <c r="AJ593" s="249"/>
    </row>
    <row r="594" spans="1:36" x14ac:dyDescent="0.25">
      <c r="A594" s="249"/>
      <c r="B594" s="249"/>
      <c r="C594" s="249"/>
      <c r="D594" s="249"/>
      <c r="E594" s="249"/>
      <c r="F594" s="249"/>
      <c r="G594" s="249"/>
      <c r="H594" s="249"/>
      <c r="I594" s="249"/>
      <c r="J594" s="249"/>
      <c r="K594" s="249"/>
      <c r="L594" s="249"/>
      <c r="M594" s="249"/>
      <c r="N594" s="249"/>
      <c r="O594" s="249"/>
      <c r="P594" s="249"/>
      <c r="Q594" s="249"/>
      <c r="R594" s="249"/>
      <c r="S594" s="249"/>
      <c r="T594" s="249"/>
      <c r="U594" s="249"/>
      <c r="V594" s="249"/>
      <c r="W594" s="249"/>
      <c r="X594" s="249"/>
      <c r="Y594" s="249"/>
      <c r="Z594" s="249"/>
      <c r="AA594" s="249"/>
      <c r="AB594" s="249"/>
      <c r="AC594" s="249"/>
      <c r="AD594" s="249"/>
      <c r="AE594" s="249"/>
      <c r="AF594" s="249"/>
      <c r="AG594" s="249"/>
      <c r="AH594" s="249"/>
      <c r="AI594" s="249"/>
      <c r="AJ594" s="249"/>
    </row>
    <row r="595" spans="1:36" x14ac:dyDescent="0.25">
      <c r="A595" s="249"/>
      <c r="B595" s="249"/>
      <c r="C595" s="249"/>
      <c r="D595" s="249"/>
      <c r="E595" s="249"/>
      <c r="F595" s="249"/>
      <c r="G595" s="249"/>
      <c r="H595" s="249"/>
      <c r="I595" s="249"/>
      <c r="J595" s="249"/>
      <c r="K595" s="249"/>
      <c r="L595" s="249"/>
      <c r="M595" s="249"/>
      <c r="N595" s="249"/>
      <c r="O595" s="249"/>
      <c r="P595" s="249"/>
      <c r="Q595" s="249"/>
      <c r="R595" s="249"/>
      <c r="S595" s="249"/>
      <c r="T595" s="249"/>
      <c r="U595" s="249"/>
      <c r="V595" s="249"/>
      <c r="W595" s="249"/>
      <c r="X595" s="249"/>
      <c r="Y595" s="249"/>
      <c r="Z595" s="249"/>
      <c r="AA595" s="249"/>
      <c r="AB595" s="249"/>
      <c r="AC595" s="249"/>
      <c r="AD595" s="249"/>
      <c r="AE595" s="249"/>
      <c r="AF595" s="249"/>
      <c r="AG595" s="249"/>
      <c r="AH595" s="249"/>
      <c r="AI595" s="249"/>
      <c r="AJ595" s="249"/>
    </row>
    <row r="596" spans="1:36" x14ac:dyDescent="0.25">
      <c r="A596" s="249"/>
      <c r="B596" s="249"/>
      <c r="C596" s="249"/>
      <c r="D596" s="249"/>
      <c r="E596" s="249"/>
      <c r="F596" s="249"/>
      <c r="G596" s="249"/>
      <c r="H596" s="249"/>
      <c r="I596" s="249"/>
      <c r="J596" s="249"/>
      <c r="K596" s="249"/>
      <c r="L596" s="249"/>
      <c r="M596" s="249"/>
      <c r="N596" s="249"/>
      <c r="O596" s="249"/>
      <c r="P596" s="249"/>
      <c r="Q596" s="249"/>
      <c r="R596" s="249"/>
      <c r="S596" s="249"/>
      <c r="T596" s="249"/>
      <c r="U596" s="249"/>
      <c r="V596" s="249"/>
      <c r="W596" s="249"/>
      <c r="X596" s="249"/>
      <c r="Y596" s="249"/>
      <c r="Z596" s="249"/>
      <c r="AA596" s="249"/>
      <c r="AB596" s="249"/>
      <c r="AC596" s="249"/>
      <c r="AD596" s="249"/>
      <c r="AE596" s="249"/>
      <c r="AF596" s="249"/>
      <c r="AG596" s="249"/>
      <c r="AH596" s="249"/>
      <c r="AI596" s="249"/>
      <c r="AJ596" s="249"/>
    </row>
    <row r="597" spans="1:36" x14ac:dyDescent="0.25">
      <c r="A597" s="249"/>
      <c r="B597" s="249"/>
      <c r="C597" s="249"/>
      <c r="D597" s="249"/>
      <c r="E597" s="249"/>
      <c r="F597" s="249"/>
      <c r="G597" s="249"/>
      <c r="H597" s="249"/>
      <c r="I597" s="249"/>
      <c r="J597" s="249"/>
      <c r="K597" s="249"/>
      <c r="L597" s="249"/>
      <c r="M597" s="249"/>
      <c r="N597" s="249"/>
      <c r="O597" s="249"/>
      <c r="P597" s="249"/>
      <c r="Q597" s="249"/>
      <c r="R597" s="249"/>
      <c r="S597" s="249"/>
      <c r="T597" s="249"/>
      <c r="U597" s="249"/>
      <c r="V597" s="249"/>
      <c r="W597" s="249"/>
      <c r="X597" s="249"/>
      <c r="Y597" s="249"/>
      <c r="Z597" s="249"/>
      <c r="AA597" s="249"/>
      <c r="AB597" s="249"/>
      <c r="AC597" s="249"/>
      <c r="AD597" s="249"/>
      <c r="AE597" s="249"/>
      <c r="AF597" s="249"/>
      <c r="AG597" s="249"/>
      <c r="AH597" s="249"/>
      <c r="AI597" s="249"/>
      <c r="AJ597" s="249"/>
    </row>
    <row r="598" spans="1:36" x14ac:dyDescent="0.25">
      <c r="A598" s="249"/>
      <c r="B598" s="249"/>
      <c r="C598" s="249"/>
      <c r="D598" s="249"/>
      <c r="E598" s="249"/>
      <c r="F598" s="249"/>
      <c r="G598" s="249"/>
      <c r="H598" s="249"/>
      <c r="I598" s="249"/>
      <c r="J598" s="249"/>
      <c r="K598" s="249"/>
      <c r="L598" s="249"/>
      <c r="M598" s="249"/>
      <c r="N598" s="249"/>
      <c r="O598" s="249"/>
      <c r="P598" s="249"/>
      <c r="Q598" s="249"/>
      <c r="R598" s="249"/>
      <c r="S598" s="249"/>
      <c r="T598" s="249"/>
      <c r="U598" s="249"/>
      <c r="V598" s="249"/>
      <c r="W598" s="249"/>
      <c r="X598" s="249"/>
      <c r="Y598" s="249"/>
      <c r="Z598" s="249"/>
      <c r="AA598" s="249"/>
      <c r="AB598" s="249"/>
      <c r="AC598" s="249"/>
      <c r="AD598" s="249"/>
      <c r="AE598" s="249"/>
      <c r="AF598" s="249"/>
      <c r="AG598" s="249"/>
      <c r="AH598" s="249"/>
      <c r="AI598" s="249"/>
      <c r="AJ598" s="249"/>
    </row>
    <row r="599" spans="1:36" x14ac:dyDescent="0.25">
      <c r="A599" s="249"/>
      <c r="B599" s="249"/>
      <c r="C599" s="249"/>
      <c r="D599" s="249"/>
      <c r="E599" s="249"/>
      <c r="F599" s="249"/>
      <c r="G599" s="249"/>
      <c r="H599" s="249"/>
      <c r="I599" s="249"/>
      <c r="J599" s="249"/>
      <c r="K599" s="249"/>
      <c r="L599" s="249"/>
      <c r="M599" s="249"/>
      <c r="N599" s="249"/>
      <c r="O599" s="249"/>
      <c r="P599" s="249"/>
      <c r="Q599" s="249"/>
      <c r="R599" s="249"/>
      <c r="S599" s="249"/>
      <c r="T599" s="249"/>
      <c r="U599" s="249"/>
      <c r="V599" s="249"/>
      <c r="W599" s="249"/>
      <c r="X599" s="249"/>
      <c r="Y599" s="249"/>
      <c r="Z599" s="249"/>
      <c r="AA599" s="249"/>
      <c r="AB599" s="249"/>
      <c r="AC599" s="249"/>
      <c r="AD599" s="249"/>
      <c r="AE599" s="249"/>
      <c r="AF599" s="249"/>
      <c r="AG599" s="249"/>
      <c r="AH599" s="249"/>
      <c r="AI599" s="249"/>
      <c r="AJ599" s="249"/>
    </row>
    <row r="600" spans="1:36" x14ac:dyDescent="0.25">
      <c r="A600" s="249"/>
      <c r="B600" s="249"/>
      <c r="C600" s="249"/>
      <c r="D600" s="249"/>
      <c r="E600" s="249"/>
      <c r="F600" s="249"/>
      <c r="G600" s="249"/>
      <c r="H600" s="249"/>
      <c r="I600" s="249"/>
      <c r="J600" s="249"/>
      <c r="K600" s="249"/>
      <c r="L600" s="249"/>
      <c r="M600" s="249"/>
      <c r="N600" s="249"/>
      <c r="O600" s="249"/>
      <c r="P600" s="249"/>
      <c r="Q600" s="249"/>
      <c r="R600" s="249"/>
      <c r="S600" s="249"/>
      <c r="T600" s="249"/>
      <c r="U600" s="249"/>
      <c r="V600" s="249"/>
      <c r="W600" s="249"/>
      <c r="X600" s="249"/>
      <c r="Y600" s="249"/>
      <c r="Z600" s="249"/>
      <c r="AA600" s="249"/>
      <c r="AB600" s="249"/>
      <c r="AC600" s="249"/>
      <c r="AD600" s="249"/>
      <c r="AE600" s="249"/>
      <c r="AF600" s="249"/>
      <c r="AG600" s="249"/>
      <c r="AH600" s="249"/>
      <c r="AI600" s="249"/>
      <c r="AJ600" s="249"/>
    </row>
    <row r="601" spans="1:36" x14ac:dyDescent="0.25">
      <c r="A601" s="249"/>
      <c r="B601" s="249"/>
      <c r="C601" s="249"/>
      <c r="D601" s="249"/>
      <c r="E601" s="249"/>
      <c r="F601" s="249"/>
      <c r="G601" s="249"/>
      <c r="H601" s="249"/>
      <c r="I601" s="249"/>
      <c r="J601" s="249"/>
      <c r="K601" s="249"/>
      <c r="L601" s="249"/>
      <c r="M601" s="249"/>
      <c r="N601" s="249"/>
      <c r="O601" s="249"/>
      <c r="P601" s="249"/>
      <c r="Q601" s="249"/>
      <c r="R601" s="249"/>
      <c r="S601" s="249"/>
      <c r="T601" s="249"/>
      <c r="U601" s="249"/>
      <c r="V601" s="249"/>
      <c r="W601" s="249"/>
      <c r="X601" s="249"/>
      <c r="Y601" s="249"/>
      <c r="Z601" s="249"/>
      <c r="AA601" s="249"/>
      <c r="AB601" s="249"/>
      <c r="AC601" s="249"/>
      <c r="AD601" s="249"/>
      <c r="AE601" s="249"/>
      <c r="AF601" s="249"/>
      <c r="AG601" s="249"/>
      <c r="AH601" s="249"/>
      <c r="AI601" s="249"/>
      <c r="AJ601" s="249"/>
    </row>
    <row r="602" spans="1:36" x14ac:dyDescent="0.25">
      <c r="A602" s="249"/>
      <c r="B602" s="249"/>
      <c r="C602" s="249"/>
      <c r="D602" s="249"/>
      <c r="E602" s="249"/>
      <c r="F602" s="249"/>
      <c r="G602" s="249"/>
      <c r="H602" s="249"/>
      <c r="I602" s="249"/>
      <c r="J602" s="249"/>
      <c r="K602" s="249"/>
      <c r="L602" s="249"/>
      <c r="M602" s="249"/>
      <c r="N602" s="249"/>
      <c r="O602" s="249"/>
      <c r="P602" s="249"/>
      <c r="Q602" s="249"/>
      <c r="R602" s="249"/>
      <c r="S602" s="249"/>
      <c r="T602" s="249"/>
      <c r="U602" s="249"/>
      <c r="V602" s="249"/>
      <c r="W602" s="249"/>
      <c r="X602" s="249"/>
      <c r="Y602" s="249"/>
      <c r="Z602" s="249"/>
      <c r="AA602" s="249"/>
      <c r="AB602" s="249"/>
      <c r="AC602" s="249"/>
      <c r="AD602" s="249"/>
      <c r="AE602" s="249"/>
      <c r="AF602" s="249"/>
      <c r="AG602" s="249"/>
      <c r="AH602" s="249"/>
      <c r="AI602" s="249"/>
      <c r="AJ602" s="249"/>
    </row>
    <row r="603" spans="1:36" x14ac:dyDescent="0.25">
      <c r="A603" s="249"/>
      <c r="B603" s="249"/>
      <c r="C603" s="249"/>
      <c r="D603" s="249"/>
      <c r="E603" s="249"/>
      <c r="F603" s="249"/>
      <c r="G603" s="249"/>
      <c r="H603" s="249"/>
      <c r="I603" s="249"/>
      <c r="J603" s="249"/>
      <c r="K603" s="249"/>
      <c r="L603" s="249"/>
      <c r="M603" s="249"/>
      <c r="N603" s="249"/>
      <c r="O603" s="249"/>
      <c r="P603" s="249"/>
      <c r="Q603" s="249"/>
      <c r="R603" s="249"/>
      <c r="S603" s="249"/>
      <c r="T603" s="249"/>
      <c r="U603" s="249"/>
      <c r="V603" s="249"/>
      <c r="W603" s="249"/>
      <c r="X603" s="249"/>
      <c r="Y603" s="249"/>
      <c r="Z603" s="249"/>
      <c r="AA603" s="249"/>
      <c r="AB603" s="249"/>
      <c r="AC603" s="249"/>
      <c r="AD603" s="249"/>
      <c r="AE603" s="249"/>
      <c r="AF603" s="249"/>
      <c r="AG603" s="249"/>
      <c r="AH603" s="249"/>
      <c r="AI603" s="249"/>
      <c r="AJ603" s="249"/>
    </row>
    <row r="604" spans="1:36" x14ac:dyDescent="0.25">
      <c r="A604" s="249"/>
      <c r="B604" s="249"/>
      <c r="C604" s="249"/>
      <c r="D604" s="249"/>
      <c r="E604" s="249"/>
      <c r="F604" s="249"/>
      <c r="G604" s="249"/>
      <c r="H604" s="249"/>
      <c r="I604" s="249"/>
      <c r="J604" s="249"/>
      <c r="K604" s="249"/>
      <c r="L604" s="249"/>
      <c r="M604" s="249"/>
      <c r="N604" s="249"/>
      <c r="O604" s="249"/>
      <c r="P604" s="249"/>
      <c r="Q604" s="249"/>
      <c r="R604" s="249"/>
      <c r="S604" s="249"/>
      <c r="T604" s="249"/>
      <c r="U604" s="249"/>
      <c r="V604" s="249"/>
      <c r="W604" s="249"/>
      <c r="X604" s="249"/>
      <c r="Y604" s="249"/>
      <c r="Z604" s="249"/>
      <c r="AA604" s="249"/>
      <c r="AB604" s="249"/>
      <c r="AC604" s="249"/>
      <c r="AD604" s="249"/>
      <c r="AE604" s="249"/>
      <c r="AF604" s="249"/>
      <c r="AG604" s="249"/>
      <c r="AH604" s="249"/>
      <c r="AI604" s="249"/>
      <c r="AJ604" s="249"/>
    </row>
    <row r="605" spans="1:36" x14ac:dyDescent="0.25">
      <c r="A605" s="249"/>
      <c r="B605" s="249"/>
      <c r="C605" s="249"/>
      <c r="D605" s="249"/>
      <c r="E605" s="249"/>
      <c r="F605" s="249"/>
      <c r="G605" s="249"/>
      <c r="H605" s="249"/>
      <c r="I605" s="249"/>
      <c r="J605" s="249"/>
      <c r="K605" s="249"/>
      <c r="L605" s="249"/>
      <c r="M605" s="249"/>
      <c r="N605" s="249"/>
      <c r="O605" s="249"/>
      <c r="P605" s="249"/>
      <c r="Q605" s="249"/>
      <c r="R605" s="249"/>
      <c r="S605" s="249"/>
      <c r="T605" s="249"/>
      <c r="U605" s="249"/>
      <c r="V605" s="249"/>
      <c r="W605" s="249"/>
      <c r="X605" s="249"/>
      <c r="Y605" s="249"/>
      <c r="Z605" s="249"/>
      <c r="AA605" s="249"/>
      <c r="AB605" s="249"/>
      <c r="AC605" s="249"/>
      <c r="AD605" s="249"/>
      <c r="AE605" s="249"/>
      <c r="AF605" s="249"/>
      <c r="AG605" s="249"/>
      <c r="AH605" s="249"/>
      <c r="AI605" s="249"/>
      <c r="AJ605" s="249"/>
    </row>
    <row r="606" spans="1:36" x14ac:dyDescent="0.25">
      <c r="A606" s="249"/>
      <c r="B606" s="249"/>
      <c r="C606" s="249"/>
      <c r="D606" s="249"/>
      <c r="E606" s="249"/>
      <c r="F606" s="249"/>
      <c r="G606" s="249"/>
      <c r="H606" s="249"/>
      <c r="I606" s="249"/>
      <c r="J606" s="249"/>
      <c r="K606" s="249"/>
      <c r="L606" s="249"/>
      <c r="M606" s="249"/>
      <c r="N606" s="249"/>
      <c r="O606" s="249"/>
      <c r="P606" s="249"/>
      <c r="Q606" s="249"/>
      <c r="R606" s="249"/>
      <c r="S606" s="249"/>
      <c r="T606" s="249"/>
      <c r="U606" s="249"/>
      <c r="V606" s="249"/>
      <c r="W606" s="249"/>
      <c r="X606" s="249"/>
      <c r="Y606" s="249"/>
      <c r="Z606" s="249"/>
      <c r="AA606" s="249"/>
      <c r="AB606" s="249"/>
      <c r="AC606" s="249"/>
      <c r="AD606" s="249"/>
      <c r="AE606" s="249"/>
      <c r="AF606" s="249"/>
      <c r="AG606" s="249"/>
      <c r="AH606" s="249"/>
      <c r="AI606" s="249"/>
      <c r="AJ606" s="249"/>
    </row>
    <row r="607" spans="1:36" x14ac:dyDescent="0.25">
      <c r="A607" s="249"/>
      <c r="B607" s="249"/>
      <c r="C607" s="249"/>
      <c r="D607" s="249"/>
      <c r="E607" s="249"/>
      <c r="F607" s="249"/>
      <c r="G607" s="249"/>
      <c r="H607" s="249"/>
      <c r="I607" s="249"/>
      <c r="J607" s="249"/>
      <c r="K607" s="249"/>
      <c r="L607" s="249"/>
      <c r="M607" s="249"/>
      <c r="N607" s="249"/>
      <c r="O607" s="249"/>
      <c r="P607" s="249"/>
      <c r="Q607" s="249"/>
      <c r="R607" s="249"/>
      <c r="S607" s="249"/>
      <c r="T607" s="249"/>
      <c r="U607" s="249"/>
      <c r="V607" s="249"/>
      <c r="W607" s="249"/>
      <c r="X607" s="249"/>
      <c r="Y607" s="249"/>
      <c r="Z607" s="249"/>
      <c r="AA607" s="249"/>
      <c r="AB607" s="249"/>
      <c r="AC607" s="249"/>
      <c r="AD607" s="249"/>
      <c r="AE607" s="249"/>
      <c r="AF607" s="249"/>
      <c r="AG607" s="249"/>
      <c r="AH607" s="249"/>
      <c r="AI607" s="249"/>
      <c r="AJ607" s="249"/>
    </row>
    <row r="608" spans="1:36" x14ac:dyDescent="0.25">
      <c r="A608" s="249"/>
      <c r="B608" s="249"/>
      <c r="C608" s="249"/>
      <c r="D608" s="249"/>
      <c r="E608" s="249"/>
      <c r="F608" s="249"/>
      <c r="G608" s="249"/>
      <c r="H608" s="249"/>
      <c r="I608" s="249"/>
      <c r="J608" s="249"/>
      <c r="K608" s="249"/>
      <c r="L608" s="249"/>
      <c r="M608" s="249"/>
      <c r="N608" s="249"/>
      <c r="O608" s="249"/>
      <c r="P608" s="249"/>
      <c r="Q608" s="249"/>
      <c r="R608" s="249"/>
      <c r="S608" s="249"/>
      <c r="T608" s="249"/>
      <c r="U608" s="249"/>
      <c r="V608" s="249"/>
      <c r="W608" s="249"/>
      <c r="X608" s="249"/>
      <c r="Y608" s="249"/>
      <c r="Z608" s="249"/>
      <c r="AA608" s="249"/>
      <c r="AB608" s="249"/>
      <c r="AC608" s="249"/>
      <c r="AD608" s="249"/>
      <c r="AE608" s="249"/>
      <c r="AF608" s="249"/>
      <c r="AG608" s="249"/>
      <c r="AH608" s="249"/>
      <c r="AI608" s="249"/>
      <c r="AJ608" s="249"/>
    </row>
    <row r="609" spans="1:36" x14ac:dyDescent="0.25">
      <c r="A609" s="249"/>
      <c r="B609" s="249"/>
      <c r="C609" s="249"/>
      <c r="D609" s="249"/>
      <c r="E609" s="249"/>
      <c r="F609" s="249"/>
      <c r="G609" s="249"/>
      <c r="H609" s="249"/>
      <c r="I609" s="249"/>
      <c r="J609" s="249"/>
      <c r="K609" s="249"/>
      <c r="L609" s="249"/>
      <c r="M609" s="249"/>
      <c r="N609" s="249"/>
      <c r="O609" s="249"/>
      <c r="P609" s="249"/>
      <c r="Q609" s="249"/>
      <c r="R609" s="249"/>
      <c r="S609" s="249"/>
      <c r="T609" s="249"/>
      <c r="U609" s="249"/>
      <c r="V609" s="249"/>
      <c r="W609" s="249"/>
      <c r="X609" s="249"/>
      <c r="Y609" s="249"/>
      <c r="Z609" s="249"/>
      <c r="AA609" s="249"/>
      <c r="AB609" s="249"/>
      <c r="AC609" s="249"/>
      <c r="AD609" s="249"/>
      <c r="AE609" s="249"/>
      <c r="AF609" s="249"/>
      <c r="AG609" s="249"/>
      <c r="AH609" s="249"/>
      <c r="AI609" s="249"/>
      <c r="AJ609" s="249"/>
    </row>
    <row r="610" spans="1:36" x14ac:dyDescent="0.25">
      <c r="A610" s="249"/>
      <c r="B610" s="249"/>
      <c r="C610" s="249"/>
      <c r="D610" s="249"/>
      <c r="E610" s="249"/>
      <c r="F610" s="249"/>
      <c r="G610" s="249"/>
      <c r="H610" s="249"/>
      <c r="I610" s="249"/>
      <c r="J610" s="249"/>
      <c r="K610" s="249"/>
      <c r="L610" s="249"/>
      <c r="M610" s="249"/>
      <c r="N610" s="249"/>
      <c r="O610" s="249"/>
      <c r="P610" s="249"/>
      <c r="Q610" s="249"/>
      <c r="R610" s="249"/>
      <c r="S610" s="249"/>
      <c r="T610" s="249"/>
      <c r="U610" s="249"/>
      <c r="V610" s="249"/>
      <c r="W610" s="249"/>
      <c r="X610" s="249"/>
      <c r="Y610" s="249"/>
      <c r="Z610" s="249"/>
      <c r="AA610" s="249"/>
      <c r="AB610" s="249"/>
      <c r="AC610" s="249"/>
      <c r="AD610" s="249"/>
      <c r="AE610" s="249"/>
      <c r="AF610" s="249"/>
      <c r="AG610" s="249"/>
      <c r="AH610" s="249"/>
      <c r="AI610" s="249"/>
      <c r="AJ610" s="249"/>
    </row>
    <row r="611" spans="1:36" x14ac:dyDescent="0.25">
      <c r="A611" s="249"/>
      <c r="B611" s="249"/>
      <c r="C611" s="249"/>
      <c r="D611" s="249"/>
      <c r="E611" s="249"/>
      <c r="F611" s="249"/>
      <c r="G611" s="249"/>
      <c r="H611" s="249"/>
      <c r="I611" s="249"/>
      <c r="J611" s="249"/>
      <c r="K611" s="249"/>
      <c r="L611" s="249"/>
      <c r="M611" s="249"/>
      <c r="N611" s="249"/>
      <c r="O611" s="249"/>
      <c r="P611" s="249"/>
      <c r="Q611" s="249"/>
      <c r="R611" s="249"/>
      <c r="S611" s="249"/>
      <c r="T611" s="249"/>
      <c r="U611" s="249"/>
      <c r="V611" s="249"/>
      <c r="W611" s="249"/>
      <c r="X611" s="249"/>
      <c r="Y611" s="249"/>
      <c r="Z611" s="249"/>
      <c r="AA611" s="249"/>
      <c r="AB611" s="249"/>
      <c r="AC611" s="249"/>
      <c r="AD611" s="249"/>
      <c r="AE611" s="249"/>
      <c r="AF611" s="249"/>
      <c r="AG611" s="249"/>
      <c r="AH611" s="249"/>
      <c r="AI611" s="249"/>
      <c r="AJ611" s="249"/>
    </row>
    <row r="612" spans="1:36" x14ac:dyDescent="0.25">
      <c r="A612" s="249"/>
      <c r="B612" s="249"/>
      <c r="C612" s="249"/>
      <c r="D612" s="249"/>
      <c r="E612" s="249"/>
      <c r="F612" s="249"/>
      <c r="G612" s="249"/>
      <c r="H612" s="249"/>
      <c r="I612" s="249"/>
      <c r="J612" s="249"/>
      <c r="K612" s="249"/>
      <c r="L612" s="249"/>
      <c r="M612" s="249"/>
      <c r="N612" s="249"/>
      <c r="O612" s="249"/>
      <c r="P612" s="249"/>
      <c r="Q612" s="249"/>
      <c r="R612" s="249"/>
      <c r="S612" s="249"/>
      <c r="T612" s="249"/>
      <c r="U612" s="249"/>
      <c r="V612" s="249"/>
      <c r="W612" s="249"/>
      <c r="X612" s="249"/>
      <c r="Y612" s="249"/>
      <c r="Z612" s="249"/>
      <c r="AA612" s="249"/>
      <c r="AB612" s="249"/>
      <c r="AC612" s="249"/>
      <c r="AD612" s="249"/>
      <c r="AE612" s="249"/>
      <c r="AF612" s="249"/>
      <c r="AG612" s="249"/>
      <c r="AH612" s="249"/>
      <c r="AI612" s="249"/>
      <c r="AJ612" s="249"/>
    </row>
    <row r="613" spans="1:36" x14ac:dyDescent="0.25">
      <c r="A613" s="249"/>
      <c r="B613" s="249"/>
      <c r="C613" s="249"/>
      <c r="D613" s="249"/>
      <c r="E613" s="249"/>
      <c r="F613" s="249"/>
      <c r="G613" s="249"/>
      <c r="H613" s="249"/>
      <c r="I613" s="249"/>
      <c r="J613" s="249"/>
      <c r="K613" s="249"/>
      <c r="L613" s="249"/>
      <c r="M613" s="249"/>
      <c r="N613" s="249"/>
      <c r="O613" s="249"/>
      <c r="P613" s="249"/>
      <c r="Q613" s="249"/>
      <c r="R613" s="249"/>
      <c r="S613" s="249"/>
      <c r="T613" s="249"/>
      <c r="U613" s="249"/>
      <c r="V613" s="249"/>
      <c r="W613" s="249"/>
      <c r="X613" s="249"/>
      <c r="Y613" s="249"/>
      <c r="Z613" s="249"/>
      <c r="AA613" s="249"/>
      <c r="AB613" s="249"/>
      <c r="AC613" s="249"/>
      <c r="AD613" s="249"/>
      <c r="AE613" s="249"/>
      <c r="AF613" s="249"/>
      <c r="AG613" s="249"/>
      <c r="AH613" s="249"/>
      <c r="AI613" s="249"/>
      <c r="AJ613" s="249"/>
    </row>
    <row r="614" spans="1:36" x14ac:dyDescent="0.25">
      <c r="A614" s="249"/>
      <c r="B614" s="249"/>
      <c r="C614" s="249"/>
      <c r="D614" s="249"/>
      <c r="E614" s="249"/>
      <c r="F614" s="249"/>
      <c r="G614" s="249"/>
      <c r="H614" s="249"/>
      <c r="I614" s="249"/>
      <c r="J614" s="249"/>
      <c r="K614" s="249"/>
      <c r="L614" s="249"/>
      <c r="M614" s="249"/>
      <c r="N614" s="249"/>
      <c r="O614" s="249"/>
      <c r="P614" s="249"/>
      <c r="Q614" s="249"/>
      <c r="R614" s="249"/>
      <c r="S614" s="249"/>
      <c r="T614" s="249"/>
      <c r="U614" s="249"/>
      <c r="V614" s="249"/>
      <c r="W614" s="249"/>
      <c r="X614" s="249"/>
      <c r="Y614" s="249"/>
      <c r="Z614" s="249"/>
      <c r="AA614" s="249"/>
      <c r="AB614" s="249"/>
      <c r="AC614" s="249"/>
      <c r="AD614" s="249"/>
      <c r="AE614" s="249"/>
      <c r="AF614" s="249"/>
      <c r="AG614" s="249"/>
      <c r="AH614" s="249"/>
      <c r="AI614" s="249"/>
      <c r="AJ614" s="249"/>
    </row>
    <row r="615" spans="1:36" x14ac:dyDescent="0.25">
      <c r="A615" s="249"/>
      <c r="B615" s="249"/>
      <c r="C615" s="249"/>
      <c r="D615" s="249"/>
      <c r="E615" s="249"/>
      <c r="F615" s="249"/>
      <c r="G615" s="249"/>
      <c r="H615" s="249"/>
      <c r="I615" s="249"/>
      <c r="J615" s="249"/>
      <c r="K615" s="249"/>
      <c r="L615" s="249"/>
      <c r="M615" s="249"/>
      <c r="N615" s="249"/>
      <c r="O615" s="249"/>
      <c r="P615" s="249"/>
      <c r="Q615" s="249"/>
      <c r="R615" s="249"/>
      <c r="S615" s="249"/>
      <c r="T615" s="249"/>
      <c r="U615" s="249"/>
      <c r="V615" s="249"/>
      <c r="W615" s="249"/>
      <c r="X615" s="249"/>
      <c r="Y615" s="249"/>
      <c r="Z615" s="249"/>
      <c r="AA615" s="249"/>
      <c r="AB615" s="249"/>
      <c r="AC615" s="249"/>
      <c r="AD615" s="249"/>
      <c r="AE615" s="249"/>
      <c r="AF615" s="249"/>
      <c r="AG615" s="249"/>
      <c r="AH615" s="249"/>
      <c r="AI615" s="249"/>
      <c r="AJ615" s="249"/>
    </row>
    <row r="616" spans="1:36" x14ac:dyDescent="0.25">
      <c r="A616" s="249"/>
      <c r="B616" s="249"/>
      <c r="C616" s="249"/>
      <c r="D616" s="249"/>
      <c r="E616" s="249"/>
      <c r="F616" s="249"/>
      <c r="G616" s="249"/>
      <c r="H616" s="249"/>
      <c r="I616" s="249"/>
      <c r="J616" s="249"/>
      <c r="K616" s="249"/>
      <c r="L616" s="249"/>
      <c r="M616" s="249"/>
      <c r="N616" s="249"/>
      <c r="O616" s="249"/>
      <c r="P616" s="249"/>
      <c r="Q616" s="249"/>
      <c r="R616" s="249"/>
      <c r="S616" s="249"/>
      <c r="T616" s="249"/>
      <c r="U616" s="249"/>
      <c r="V616" s="249"/>
      <c r="W616" s="249"/>
      <c r="X616" s="249"/>
      <c r="Y616" s="249"/>
      <c r="Z616" s="249"/>
      <c r="AA616" s="249"/>
      <c r="AB616" s="249"/>
      <c r="AC616" s="249"/>
      <c r="AD616" s="249"/>
      <c r="AE616" s="249"/>
      <c r="AF616" s="249"/>
      <c r="AG616" s="249"/>
      <c r="AH616" s="249"/>
      <c r="AI616" s="249"/>
      <c r="AJ616" s="249"/>
    </row>
    <row r="617" spans="1:36" x14ac:dyDescent="0.25">
      <c r="A617" s="249"/>
      <c r="B617" s="249"/>
      <c r="C617" s="249"/>
      <c r="D617" s="249"/>
      <c r="E617" s="249"/>
      <c r="F617" s="249"/>
      <c r="G617" s="249"/>
      <c r="H617" s="249"/>
      <c r="I617" s="249"/>
      <c r="J617" s="249"/>
      <c r="K617" s="249"/>
      <c r="L617" s="249"/>
      <c r="M617" s="249"/>
      <c r="N617" s="249"/>
      <c r="O617" s="249"/>
      <c r="P617" s="249"/>
      <c r="Q617" s="249"/>
      <c r="R617" s="249"/>
      <c r="S617" s="249"/>
      <c r="T617" s="249"/>
      <c r="U617" s="249"/>
      <c r="V617" s="249"/>
      <c r="W617" s="249"/>
      <c r="X617" s="249"/>
      <c r="Y617" s="249"/>
      <c r="Z617" s="249"/>
      <c r="AA617" s="249"/>
      <c r="AB617" s="249"/>
      <c r="AC617" s="249"/>
      <c r="AD617" s="249"/>
      <c r="AE617" s="249"/>
      <c r="AF617" s="249"/>
      <c r="AG617" s="249"/>
      <c r="AH617" s="249"/>
      <c r="AI617" s="249"/>
      <c r="AJ617" s="249"/>
    </row>
    <row r="618" spans="1:36" x14ac:dyDescent="0.25">
      <c r="A618" s="249"/>
      <c r="B618" s="249"/>
      <c r="C618" s="249"/>
      <c r="D618" s="249"/>
      <c r="E618" s="249"/>
      <c r="F618" s="249"/>
      <c r="G618" s="249"/>
      <c r="H618" s="249"/>
      <c r="I618" s="249"/>
      <c r="J618" s="249"/>
      <c r="K618" s="249"/>
      <c r="L618" s="249"/>
      <c r="M618" s="249"/>
      <c r="N618" s="249"/>
      <c r="O618" s="249"/>
      <c r="P618" s="249"/>
      <c r="Q618" s="249"/>
      <c r="R618" s="249"/>
      <c r="S618" s="249"/>
      <c r="T618" s="249"/>
      <c r="U618" s="249"/>
      <c r="V618" s="249"/>
      <c r="W618" s="249"/>
      <c r="X618" s="249"/>
      <c r="Y618" s="249"/>
      <c r="Z618" s="249"/>
      <c r="AA618" s="249"/>
      <c r="AB618" s="249"/>
      <c r="AC618" s="249"/>
      <c r="AD618" s="249"/>
      <c r="AE618" s="249"/>
      <c r="AF618" s="249"/>
      <c r="AG618" s="249"/>
      <c r="AH618" s="249"/>
      <c r="AI618" s="249"/>
      <c r="AJ618" s="249"/>
    </row>
    <row r="619" spans="1:36" x14ac:dyDescent="0.25">
      <c r="A619" s="249"/>
      <c r="B619" s="249"/>
      <c r="C619" s="249"/>
      <c r="D619" s="249"/>
      <c r="E619" s="249"/>
      <c r="F619" s="249"/>
      <c r="G619" s="249"/>
      <c r="H619" s="249"/>
      <c r="I619" s="249"/>
      <c r="J619" s="249"/>
      <c r="K619" s="249"/>
      <c r="L619" s="249"/>
      <c r="M619" s="249"/>
      <c r="N619" s="249"/>
      <c r="O619" s="249"/>
      <c r="P619" s="249"/>
      <c r="Q619" s="249"/>
      <c r="R619" s="249"/>
      <c r="S619" s="249"/>
      <c r="T619" s="249"/>
      <c r="U619" s="249"/>
      <c r="V619" s="249"/>
      <c r="W619" s="249"/>
      <c r="X619" s="249"/>
      <c r="Y619" s="249"/>
      <c r="Z619" s="249"/>
      <c r="AA619" s="249"/>
      <c r="AB619" s="249"/>
      <c r="AC619" s="249"/>
      <c r="AD619" s="249"/>
      <c r="AE619" s="249"/>
      <c r="AF619" s="249"/>
      <c r="AG619" s="249"/>
      <c r="AH619" s="249"/>
      <c r="AI619" s="249"/>
      <c r="AJ619" s="249"/>
    </row>
    <row r="620" spans="1:36" x14ac:dyDescent="0.25">
      <c r="A620" s="249"/>
      <c r="B620" s="249"/>
      <c r="C620" s="249"/>
      <c r="D620" s="249"/>
      <c r="E620" s="249"/>
      <c r="F620" s="249"/>
      <c r="G620" s="249"/>
      <c r="H620" s="249"/>
      <c r="I620" s="249"/>
      <c r="J620" s="249"/>
      <c r="K620" s="249"/>
      <c r="L620" s="249"/>
      <c r="M620" s="249"/>
      <c r="N620" s="249"/>
      <c r="O620" s="249"/>
      <c r="P620" s="249"/>
      <c r="Q620" s="249"/>
      <c r="R620" s="249"/>
      <c r="S620" s="249"/>
      <c r="T620" s="249"/>
      <c r="U620" s="249"/>
      <c r="V620" s="249"/>
      <c r="W620" s="249"/>
      <c r="X620" s="249"/>
      <c r="Y620" s="249"/>
      <c r="Z620" s="249"/>
      <c r="AA620" s="249"/>
      <c r="AB620" s="249"/>
      <c r="AC620" s="249"/>
      <c r="AD620" s="249"/>
      <c r="AE620" s="249"/>
      <c r="AF620" s="249"/>
      <c r="AG620" s="249"/>
      <c r="AH620" s="249"/>
      <c r="AI620" s="249"/>
      <c r="AJ620" s="249"/>
    </row>
    <row r="621" spans="1:36" x14ac:dyDescent="0.25">
      <c r="A621" s="249"/>
      <c r="B621" s="249"/>
      <c r="C621" s="249"/>
      <c r="D621" s="249"/>
      <c r="E621" s="249"/>
      <c r="F621" s="249"/>
      <c r="G621" s="249"/>
      <c r="H621" s="249"/>
      <c r="I621" s="249"/>
      <c r="J621" s="249"/>
      <c r="K621" s="249"/>
      <c r="L621" s="249"/>
      <c r="M621" s="249"/>
      <c r="N621" s="249"/>
      <c r="O621" s="249"/>
      <c r="P621" s="249"/>
      <c r="Q621" s="249"/>
      <c r="R621" s="249"/>
      <c r="S621" s="249"/>
      <c r="T621" s="249"/>
      <c r="U621" s="249"/>
      <c r="V621" s="249"/>
      <c r="W621" s="249"/>
      <c r="X621" s="249"/>
      <c r="Y621" s="249"/>
      <c r="Z621" s="249"/>
      <c r="AA621" s="249"/>
      <c r="AB621" s="249"/>
      <c r="AC621" s="249"/>
      <c r="AD621" s="249"/>
      <c r="AE621" s="249"/>
      <c r="AF621" s="249"/>
      <c r="AG621" s="249"/>
      <c r="AH621" s="249"/>
      <c r="AI621" s="249"/>
      <c r="AJ621" s="249"/>
    </row>
    <row r="622" spans="1:36" x14ac:dyDescent="0.25">
      <c r="A622" s="249"/>
      <c r="B622" s="249"/>
      <c r="C622" s="249"/>
      <c r="D622" s="249"/>
      <c r="E622" s="249"/>
      <c r="F622" s="249"/>
      <c r="G622" s="249"/>
      <c r="H622" s="249"/>
      <c r="I622" s="249"/>
      <c r="J622" s="249"/>
      <c r="K622" s="249"/>
      <c r="L622" s="249"/>
      <c r="M622" s="249"/>
      <c r="N622" s="249"/>
      <c r="O622" s="249"/>
      <c r="P622" s="249"/>
      <c r="Q622" s="249"/>
      <c r="R622" s="249"/>
      <c r="S622" s="249"/>
      <c r="T622" s="249"/>
      <c r="U622" s="249"/>
      <c r="V622" s="249"/>
      <c r="W622" s="249"/>
      <c r="X622" s="249"/>
      <c r="Y622" s="249"/>
      <c r="Z622" s="249"/>
      <c r="AA622" s="249"/>
      <c r="AB622" s="249"/>
      <c r="AC622" s="249"/>
      <c r="AD622" s="249"/>
      <c r="AE622" s="249"/>
      <c r="AF622" s="249"/>
      <c r="AG622" s="249"/>
      <c r="AH622" s="249"/>
      <c r="AI622" s="249"/>
      <c r="AJ622" s="249"/>
    </row>
    <row r="623" spans="1:36" x14ac:dyDescent="0.25">
      <c r="A623" s="249"/>
      <c r="B623" s="249"/>
      <c r="C623" s="249"/>
      <c r="D623" s="249"/>
      <c r="E623" s="249"/>
      <c r="F623" s="249"/>
      <c r="G623" s="249"/>
      <c r="H623" s="249"/>
      <c r="I623" s="249"/>
      <c r="J623" s="249"/>
      <c r="K623" s="249"/>
      <c r="L623" s="249"/>
      <c r="M623" s="249"/>
      <c r="N623" s="249"/>
      <c r="O623" s="249"/>
      <c r="P623" s="249"/>
      <c r="Q623" s="249"/>
      <c r="R623" s="249"/>
      <c r="S623" s="249"/>
      <c r="T623" s="249"/>
      <c r="U623" s="249"/>
      <c r="V623" s="249"/>
      <c r="W623" s="249"/>
      <c r="X623" s="249"/>
      <c r="Y623" s="249"/>
      <c r="Z623" s="249"/>
      <c r="AA623" s="249"/>
      <c r="AB623" s="249"/>
      <c r="AC623" s="249"/>
      <c r="AD623" s="249"/>
      <c r="AE623" s="249"/>
      <c r="AF623" s="249"/>
      <c r="AG623" s="249"/>
      <c r="AH623" s="249"/>
      <c r="AI623" s="249"/>
      <c r="AJ623" s="249"/>
    </row>
    <row r="624" spans="1:36" x14ac:dyDescent="0.25">
      <c r="A624" s="249"/>
      <c r="B624" s="249"/>
      <c r="C624" s="249"/>
      <c r="D624" s="249"/>
      <c r="E624" s="249"/>
      <c r="F624" s="249"/>
      <c r="G624" s="249"/>
      <c r="H624" s="249"/>
      <c r="I624" s="249"/>
      <c r="J624" s="249"/>
      <c r="K624" s="249"/>
      <c r="L624" s="249"/>
      <c r="M624" s="249"/>
      <c r="N624" s="249"/>
      <c r="O624" s="249"/>
      <c r="P624" s="249"/>
      <c r="Q624" s="249"/>
      <c r="R624" s="249"/>
      <c r="S624" s="249"/>
      <c r="T624" s="249"/>
      <c r="U624" s="249"/>
      <c r="V624" s="249"/>
      <c r="W624" s="249"/>
      <c r="X624" s="249"/>
      <c r="Y624" s="249"/>
      <c r="Z624" s="249"/>
      <c r="AA624" s="249"/>
      <c r="AB624" s="249"/>
      <c r="AC624" s="249"/>
      <c r="AD624" s="249"/>
      <c r="AE624" s="249"/>
      <c r="AF624" s="249"/>
      <c r="AG624" s="249"/>
      <c r="AH624" s="249"/>
      <c r="AI624" s="249"/>
      <c r="AJ624" s="249"/>
    </row>
    <row r="625" spans="1:36" x14ac:dyDescent="0.25">
      <c r="A625" s="249"/>
      <c r="B625" s="249"/>
      <c r="C625" s="249"/>
      <c r="D625" s="249"/>
      <c r="E625" s="249"/>
      <c r="F625" s="249"/>
      <c r="G625" s="249"/>
      <c r="H625" s="249"/>
      <c r="I625" s="249"/>
      <c r="J625" s="249"/>
      <c r="K625" s="249"/>
      <c r="L625" s="249"/>
      <c r="M625" s="249"/>
      <c r="N625" s="249"/>
      <c r="O625" s="249"/>
      <c r="P625" s="249"/>
      <c r="Q625" s="249"/>
      <c r="R625" s="249"/>
      <c r="S625" s="249"/>
      <c r="T625" s="249"/>
      <c r="U625" s="249"/>
      <c r="V625" s="249"/>
      <c r="W625" s="249"/>
      <c r="X625" s="249"/>
      <c r="Y625" s="249"/>
      <c r="Z625" s="249"/>
      <c r="AA625" s="249"/>
      <c r="AB625" s="249"/>
      <c r="AC625" s="249"/>
      <c r="AD625" s="249"/>
      <c r="AE625" s="249"/>
      <c r="AF625" s="249"/>
      <c r="AG625" s="249"/>
      <c r="AH625" s="249"/>
      <c r="AI625" s="249"/>
      <c r="AJ625" s="249"/>
    </row>
    <row r="626" spans="1:36" x14ac:dyDescent="0.25">
      <c r="A626" s="249"/>
      <c r="B626" s="249"/>
      <c r="C626" s="249"/>
      <c r="D626" s="249"/>
      <c r="E626" s="249"/>
      <c r="F626" s="249"/>
      <c r="G626" s="249"/>
      <c r="H626" s="249"/>
      <c r="I626" s="249"/>
      <c r="J626" s="249"/>
      <c r="K626" s="249"/>
      <c r="L626" s="249"/>
      <c r="M626" s="249"/>
      <c r="N626" s="249"/>
      <c r="O626" s="249"/>
      <c r="P626" s="249"/>
      <c r="Q626" s="249"/>
      <c r="R626" s="249"/>
      <c r="S626" s="249"/>
      <c r="T626" s="249"/>
      <c r="U626" s="249"/>
      <c r="V626" s="249"/>
      <c r="W626" s="249"/>
      <c r="X626" s="249"/>
      <c r="Y626" s="249"/>
      <c r="Z626" s="249"/>
      <c r="AA626" s="249"/>
      <c r="AB626" s="249"/>
      <c r="AC626" s="249"/>
      <c r="AD626" s="249"/>
      <c r="AE626" s="249"/>
      <c r="AF626" s="249"/>
      <c r="AG626" s="249"/>
      <c r="AH626" s="249"/>
      <c r="AI626" s="249"/>
      <c r="AJ626" s="249"/>
    </row>
    <row r="627" spans="1:36" x14ac:dyDescent="0.25">
      <c r="A627" s="249"/>
      <c r="B627" s="249"/>
      <c r="C627" s="249"/>
      <c r="D627" s="249"/>
      <c r="E627" s="249"/>
      <c r="F627" s="249"/>
      <c r="G627" s="249"/>
      <c r="H627" s="249"/>
      <c r="I627" s="249"/>
      <c r="J627" s="249"/>
      <c r="K627" s="249"/>
      <c r="L627" s="249"/>
      <c r="M627" s="249"/>
      <c r="N627" s="249"/>
      <c r="O627" s="249"/>
      <c r="P627" s="249"/>
      <c r="Q627" s="249"/>
      <c r="R627" s="249"/>
      <c r="S627" s="249"/>
      <c r="T627" s="249"/>
      <c r="U627" s="249"/>
      <c r="V627" s="249"/>
      <c r="W627" s="249"/>
      <c r="X627" s="249"/>
      <c r="Y627" s="249"/>
      <c r="Z627" s="249"/>
      <c r="AA627" s="249"/>
      <c r="AB627" s="249"/>
      <c r="AC627" s="249"/>
      <c r="AD627" s="249"/>
      <c r="AE627" s="249"/>
      <c r="AF627" s="249"/>
      <c r="AG627" s="249"/>
      <c r="AH627" s="249"/>
      <c r="AI627" s="249"/>
      <c r="AJ627" s="249"/>
    </row>
    <row r="628" spans="1:36" x14ac:dyDescent="0.25">
      <c r="A628" s="249"/>
      <c r="B628" s="249"/>
      <c r="C628" s="249"/>
      <c r="D628" s="249"/>
      <c r="E628" s="249"/>
      <c r="F628" s="249"/>
      <c r="G628" s="249"/>
      <c r="H628" s="249"/>
      <c r="I628" s="249"/>
      <c r="J628" s="249"/>
      <c r="K628" s="249"/>
      <c r="L628" s="249"/>
      <c r="M628" s="249"/>
      <c r="N628" s="249"/>
      <c r="O628" s="249"/>
      <c r="P628" s="249"/>
      <c r="Q628" s="249"/>
      <c r="R628" s="249"/>
      <c r="S628" s="249"/>
      <c r="T628" s="249"/>
      <c r="U628" s="249"/>
      <c r="V628" s="249"/>
      <c r="W628" s="249"/>
      <c r="X628" s="249"/>
      <c r="Y628" s="249"/>
      <c r="Z628" s="249"/>
      <c r="AA628" s="249"/>
      <c r="AB628" s="249"/>
      <c r="AC628" s="249"/>
      <c r="AD628" s="249"/>
      <c r="AE628" s="249"/>
      <c r="AF628" s="249"/>
      <c r="AG628" s="249"/>
      <c r="AH628" s="249"/>
      <c r="AI628" s="249"/>
      <c r="AJ628" s="249"/>
    </row>
    <row r="629" spans="1:36" x14ac:dyDescent="0.25">
      <c r="A629" s="249"/>
      <c r="B629" s="249"/>
      <c r="C629" s="249"/>
      <c r="D629" s="249"/>
      <c r="E629" s="249"/>
      <c r="F629" s="249"/>
      <c r="G629" s="249"/>
      <c r="H629" s="249"/>
      <c r="I629" s="249"/>
      <c r="J629" s="249"/>
      <c r="K629" s="249"/>
      <c r="L629" s="249"/>
      <c r="M629" s="249"/>
      <c r="N629" s="249"/>
      <c r="O629" s="249"/>
      <c r="P629" s="249"/>
      <c r="Q629" s="249"/>
      <c r="R629" s="249"/>
      <c r="S629" s="249"/>
      <c r="T629" s="249"/>
      <c r="U629" s="249"/>
      <c r="V629" s="249"/>
      <c r="W629" s="249"/>
      <c r="X629" s="249"/>
      <c r="Y629" s="249"/>
      <c r="Z629" s="249"/>
      <c r="AA629" s="249"/>
      <c r="AB629" s="249"/>
      <c r="AC629" s="249"/>
      <c r="AD629" s="249"/>
      <c r="AE629" s="249"/>
      <c r="AF629" s="249"/>
      <c r="AG629" s="249"/>
      <c r="AH629" s="249"/>
      <c r="AI629" s="249"/>
      <c r="AJ629" s="249"/>
    </row>
    <row r="630" spans="1:36" x14ac:dyDescent="0.25">
      <c r="A630" s="249"/>
      <c r="B630" s="249"/>
      <c r="C630" s="249"/>
      <c r="D630" s="249"/>
      <c r="E630" s="249"/>
      <c r="F630" s="249"/>
      <c r="G630" s="249"/>
      <c r="H630" s="249"/>
      <c r="I630" s="249"/>
      <c r="J630" s="249"/>
      <c r="K630" s="249"/>
      <c r="L630" s="249"/>
      <c r="M630" s="249"/>
      <c r="N630" s="249"/>
      <c r="O630" s="249"/>
      <c r="P630" s="249"/>
      <c r="Q630" s="249"/>
      <c r="R630" s="249"/>
      <c r="S630" s="249"/>
      <c r="T630" s="249"/>
      <c r="U630" s="249"/>
      <c r="V630" s="249"/>
      <c r="W630" s="249"/>
      <c r="X630" s="249"/>
      <c r="Y630" s="249"/>
      <c r="Z630" s="249"/>
      <c r="AA630" s="249"/>
      <c r="AB630" s="249"/>
      <c r="AC630" s="249"/>
      <c r="AD630" s="249"/>
      <c r="AE630" s="249"/>
      <c r="AF630" s="249"/>
      <c r="AG630" s="249"/>
      <c r="AH630" s="249"/>
      <c r="AI630" s="249"/>
      <c r="AJ630" s="249"/>
    </row>
    <row r="631" spans="1:36" x14ac:dyDescent="0.25">
      <c r="A631" s="249"/>
      <c r="B631" s="249"/>
      <c r="C631" s="249"/>
      <c r="D631" s="249"/>
      <c r="E631" s="249"/>
      <c r="F631" s="249"/>
      <c r="G631" s="249"/>
      <c r="H631" s="249"/>
      <c r="I631" s="249"/>
      <c r="J631" s="249"/>
      <c r="K631" s="249"/>
      <c r="L631" s="249"/>
      <c r="M631" s="249"/>
      <c r="N631" s="249"/>
      <c r="O631" s="249"/>
      <c r="P631" s="249"/>
      <c r="Q631" s="249"/>
      <c r="R631" s="249"/>
      <c r="S631" s="249"/>
      <c r="T631" s="249"/>
      <c r="U631" s="249"/>
      <c r="V631" s="249"/>
      <c r="W631" s="249"/>
      <c r="X631" s="249"/>
      <c r="Y631" s="249"/>
      <c r="Z631" s="249"/>
      <c r="AA631" s="249"/>
      <c r="AB631" s="249"/>
      <c r="AC631" s="249"/>
      <c r="AD631" s="249"/>
      <c r="AE631" s="249"/>
      <c r="AF631" s="249"/>
      <c r="AG631" s="249"/>
      <c r="AH631" s="249"/>
      <c r="AI631" s="249"/>
      <c r="AJ631" s="249"/>
    </row>
    <row r="632" spans="1:36" x14ac:dyDescent="0.25">
      <c r="A632" s="249"/>
      <c r="B632" s="249"/>
      <c r="C632" s="249"/>
      <c r="D632" s="249"/>
      <c r="E632" s="249"/>
      <c r="F632" s="249"/>
      <c r="G632" s="249"/>
      <c r="H632" s="249"/>
      <c r="I632" s="249"/>
      <c r="J632" s="249"/>
      <c r="K632" s="249"/>
      <c r="L632" s="249"/>
      <c r="M632" s="249"/>
      <c r="N632" s="249"/>
      <c r="O632" s="249"/>
      <c r="P632" s="249"/>
      <c r="Q632" s="249"/>
      <c r="R632" s="249"/>
      <c r="S632" s="249"/>
      <c r="T632" s="249"/>
      <c r="U632" s="249"/>
      <c r="V632" s="249"/>
      <c r="W632" s="249"/>
      <c r="X632" s="249"/>
      <c r="Y632" s="249"/>
      <c r="Z632" s="249"/>
      <c r="AA632" s="249"/>
      <c r="AB632" s="249"/>
      <c r="AC632" s="249"/>
      <c r="AD632" s="249"/>
      <c r="AE632" s="249"/>
      <c r="AF632" s="249"/>
      <c r="AG632" s="249"/>
      <c r="AH632" s="249"/>
      <c r="AI632" s="249"/>
      <c r="AJ632" s="249"/>
    </row>
    <row r="633" spans="1:36" x14ac:dyDescent="0.25">
      <c r="A633" s="249"/>
      <c r="B633" s="249"/>
      <c r="C633" s="249"/>
      <c r="D633" s="249"/>
      <c r="E633" s="249"/>
      <c r="F633" s="249"/>
      <c r="G633" s="249"/>
      <c r="H633" s="249"/>
      <c r="I633" s="249"/>
      <c r="J633" s="249"/>
      <c r="K633" s="249"/>
      <c r="L633" s="249"/>
      <c r="M633" s="249"/>
      <c r="N633" s="249"/>
      <c r="O633" s="249"/>
      <c r="P633" s="249"/>
      <c r="Q633" s="249"/>
      <c r="R633" s="249"/>
      <c r="S633" s="249"/>
      <c r="T633" s="249"/>
      <c r="U633" s="249"/>
      <c r="V633" s="249"/>
      <c r="W633" s="249"/>
      <c r="X633" s="249"/>
      <c r="Y633" s="249"/>
      <c r="Z633" s="249"/>
      <c r="AA633" s="249"/>
      <c r="AB633" s="249"/>
      <c r="AC633" s="249"/>
      <c r="AD633" s="249"/>
      <c r="AE633" s="249"/>
      <c r="AF633" s="249"/>
      <c r="AG633" s="249"/>
      <c r="AH633" s="249"/>
      <c r="AI633" s="249"/>
      <c r="AJ633" s="249"/>
    </row>
    <row r="634" spans="1:36" x14ac:dyDescent="0.25">
      <c r="A634" s="249"/>
      <c r="B634" s="249"/>
      <c r="C634" s="249"/>
      <c r="D634" s="249"/>
      <c r="E634" s="249"/>
      <c r="F634" s="249"/>
      <c r="G634" s="249"/>
      <c r="H634" s="249"/>
      <c r="I634" s="249"/>
      <c r="J634" s="249"/>
      <c r="K634" s="249"/>
      <c r="L634" s="249"/>
      <c r="M634" s="249"/>
      <c r="N634" s="249"/>
      <c r="O634" s="249"/>
      <c r="P634" s="249"/>
      <c r="Q634" s="249"/>
      <c r="R634" s="249"/>
      <c r="S634" s="249"/>
      <c r="T634" s="249"/>
      <c r="U634" s="249"/>
      <c r="V634" s="249"/>
      <c r="W634" s="249"/>
      <c r="X634" s="249"/>
      <c r="Y634" s="249"/>
      <c r="Z634" s="249"/>
      <c r="AA634" s="249"/>
      <c r="AB634" s="249"/>
      <c r="AC634" s="249"/>
      <c r="AD634" s="249"/>
      <c r="AE634" s="249"/>
      <c r="AF634" s="249"/>
      <c r="AG634" s="249"/>
      <c r="AH634" s="249"/>
      <c r="AI634" s="249"/>
      <c r="AJ634" s="249"/>
    </row>
    <row r="635" spans="1:36" x14ac:dyDescent="0.25">
      <c r="A635" s="249"/>
      <c r="B635" s="249"/>
      <c r="C635" s="249"/>
      <c r="D635" s="249"/>
      <c r="E635" s="249"/>
      <c r="F635" s="249"/>
      <c r="G635" s="249"/>
      <c r="H635" s="249"/>
      <c r="I635" s="249"/>
      <c r="J635" s="249"/>
      <c r="K635" s="249"/>
      <c r="L635" s="249"/>
      <c r="M635" s="249"/>
      <c r="N635" s="249"/>
      <c r="O635" s="249"/>
      <c r="P635" s="249"/>
      <c r="Q635" s="249"/>
      <c r="R635" s="249"/>
      <c r="S635" s="249"/>
      <c r="T635" s="249"/>
      <c r="U635" s="249"/>
      <c r="V635" s="249"/>
      <c r="W635" s="249"/>
      <c r="X635" s="249"/>
      <c r="Y635" s="249"/>
      <c r="Z635" s="249"/>
      <c r="AA635" s="249"/>
      <c r="AB635" s="249"/>
      <c r="AC635" s="249"/>
      <c r="AD635" s="249"/>
      <c r="AE635" s="249"/>
      <c r="AF635" s="249"/>
      <c r="AG635" s="249"/>
      <c r="AH635" s="249"/>
      <c r="AI635" s="249"/>
      <c r="AJ635" s="249"/>
    </row>
    <row r="636" spans="1:36" x14ac:dyDescent="0.25">
      <c r="A636" s="249"/>
      <c r="B636" s="249"/>
      <c r="C636" s="249"/>
      <c r="D636" s="249"/>
      <c r="E636" s="249"/>
      <c r="F636" s="249"/>
      <c r="G636" s="249"/>
      <c r="H636" s="249"/>
      <c r="I636" s="249"/>
      <c r="J636" s="249"/>
      <c r="K636" s="249"/>
      <c r="L636" s="249"/>
      <c r="M636" s="249"/>
      <c r="N636" s="249"/>
      <c r="O636" s="249"/>
      <c r="P636" s="249"/>
      <c r="Q636" s="249"/>
      <c r="R636" s="249"/>
      <c r="S636" s="249"/>
      <c r="T636" s="249"/>
      <c r="U636" s="249"/>
      <c r="V636" s="249"/>
      <c r="W636" s="249"/>
      <c r="X636" s="249"/>
      <c r="Y636" s="249"/>
      <c r="Z636" s="249"/>
      <c r="AA636" s="249"/>
      <c r="AB636" s="249"/>
      <c r="AC636" s="249"/>
      <c r="AD636" s="249"/>
      <c r="AE636" s="249"/>
      <c r="AF636" s="249"/>
      <c r="AG636" s="249"/>
      <c r="AH636" s="249"/>
      <c r="AI636" s="249"/>
      <c r="AJ636" s="249"/>
    </row>
    <row r="637" spans="1:36" x14ac:dyDescent="0.25">
      <c r="A637" s="249"/>
      <c r="B637" s="249"/>
      <c r="C637" s="249"/>
      <c r="D637" s="249"/>
      <c r="E637" s="249"/>
      <c r="F637" s="249"/>
      <c r="G637" s="249"/>
      <c r="H637" s="249"/>
      <c r="I637" s="249"/>
      <c r="J637" s="249"/>
      <c r="K637" s="249"/>
      <c r="L637" s="249"/>
      <c r="M637" s="249"/>
      <c r="N637" s="249"/>
      <c r="O637" s="249"/>
      <c r="P637" s="249"/>
      <c r="Q637" s="249"/>
      <c r="R637" s="249"/>
      <c r="S637" s="249"/>
      <c r="T637" s="249"/>
      <c r="U637" s="249"/>
      <c r="V637" s="249"/>
      <c r="W637" s="249"/>
      <c r="X637" s="249"/>
      <c r="Y637" s="249"/>
      <c r="Z637" s="249"/>
      <c r="AA637" s="249"/>
      <c r="AB637" s="249"/>
      <c r="AC637" s="249"/>
      <c r="AD637" s="249"/>
      <c r="AE637" s="249"/>
      <c r="AF637" s="249"/>
      <c r="AG637" s="249"/>
      <c r="AH637" s="249"/>
      <c r="AI637" s="249"/>
      <c r="AJ637" s="249"/>
    </row>
    <row r="638" spans="1:36" x14ac:dyDescent="0.25">
      <c r="A638" s="249"/>
      <c r="B638" s="249"/>
      <c r="C638" s="249"/>
      <c r="D638" s="249"/>
      <c r="E638" s="249"/>
      <c r="F638" s="249"/>
      <c r="G638" s="249"/>
      <c r="H638" s="249"/>
      <c r="I638" s="249"/>
      <c r="J638" s="249"/>
      <c r="K638" s="249"/>
      <c r="L638" s="249"/>
      <c r="M638" s="249"/>
      <c r="N638" s="249"/>
      <c r="O638" s="249"/>
      <c r="P638" s="249"/>
      <c r="Q638" s="249"/>
      <c r="R638" s="249"/>
      <c r="S638" s="249"/>
      <c r="T638" s="249"/>
      <c r="U638" s="249"/>
      <c r="V638" s="249"/>
      <c r="W638" s="249"/>
      <c r="X638" s="249"/>
      <c r="Y638" s="249"/>
      <c r="Z638" s="249"/>
      <c r="AA638" s="249"/>
      <c r="AB638" s="249"/>
      <c r="AC638" s="249"/>
      <c r="AD638" s="249"/>
      <c r="AE638" s="249"/>
      <c r="AF638" s="249"/>
      <c r="AG638" s="249"/>
      <c r="AH638" s="249"/>
      <c r="AI638" s="249"/>
      <c r="AJ638" s="249"/>
    </row>
    <row r="639" spans="1:36" x14ac:dyDescent="0.25">
      <c r="A639" s="249"/>
      <c r="B639" s="249"/>
      <c r="C639" s="249"/>
      <c r="D639" s="249"/>
      <c r="E639" s="249"/>
      <c r="F639" s="249"/>
      <c r="G639" s="249"/>
      <c r="H639" s="249"/>
      <c r="I639" s="249"/>
      <c r="J639" s="249"/>
      <c r="K639" s="249"/>
      <c r="L639" s="249"/>
      <c r="M639" s="249"/>
      <c r="N639" s="249"/>
      <c r="O639" s="249"/>
      <c r="P639" s="249"/>
      <c r="Q639" s="249"/>
      <c r="R639" s="249"/>
      <c r="S639" s="249"/>
      <c r="T639" s="249"/>
      <c r="U639" s="249"/>
      <c r="V639" s="249"/>
      <c r="W639" s="249"/>
      <c r="X639" s="249"/>
      <c r="Y639" s="249"/>
      <c r="Z639" s="249"/>
      <c r="AA639" s="249"/>
      <c r="AB639" s="249"/>
      <c r="AC639" s="249"/>
      <c r="AD639" s="249"/>
      <c r="AE639" s="249"/>
      <c r="AF639" s="249"/>
      <c r="AG639" s="249"/>
      <c r="AH639" s="249"/>
      <c r="AI639" s="249"/>
      <c r="AJ639" s="249"/>
    </row>
    <row r="640" spans="1:36" x14ac:dyDescent="0.25">
      <c r="A640" s="249"/>
      <c r="B640" s="249"/>
      <c r="C640" s="249"/>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c r="AA640" s="249"/>
      <c r="AB640" s="249"/>
      <c r="AC640" s="249"/>
      <c r="AD640" s="249"/>
      <c r="AE640" s="249"/>
      <c r="AF640" s="249"/>
      <c r="AG640" s="249"/>
      <c r="AH640" s="249"/>
      <c r="AI640" s="249"/>
      <c r="AJ640" s="249"/>
    </row>
    <row r="641" spans="1:36" x14ac:dyDescent="0.25">
      <c r="A641" s="249"/>
      <c r="B641" s="249"/>
      <c r="C641" s="249"/>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c r="AA641" s="249"/>
      <c r="AB641" s="249"/>
      <c r="AC641" s="249"/>
      <c r="AD641" s="249"/>
      <c r="AE641" s="249"/>
      <c r="AF641" s="249"/>
      <c r="AG641" s="249"/>
      <c r="AH641" s="249"/>
      <c r="AI641" s="249"/>
      <c r="AJ641" s="249"/>
    </row>
    <row r="642" spans="1:36" x14ac:dyDescent="0.25">
      <c r="A642" s="249"/>
      <c r="B642" s="249"/>
      <c r="C642" s="249"/>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c r="AA642" s="249"/>
      <c r="AB642" s="249"/>
      <c r="AC642" s="249"/>
      <c r="AD642" s="249"/>
      <c r="AE642" s="249"/>
      <c r="AF642" s="249"/>
      <c r="AG642" s="249"/>
      <c r="AH642" s="249"/>
      <c r="AI642" s="249"/>
      <c r="AJ642" s="249"/>
    </row>
    <row r="643" spans="1:36" x14ac:dyDescent="0.25">
      <c r="A643" s="249"/>
      <c r="B643" s="249"/>
      <c r="C643" s="249"/>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c r="AA643" s="249"/>
      <c r="AB643" s="249"/>
      <c r="AC643" s="249"/>
      <c r="AD643" s="249"/>
      <c r="AE643" s="249"/>
      <c r="AF643" s="249"/>
      <c r="AG643" s="249"/>
      <c r="AH643" s="249"/>
      <c r="AI643" s="249"/>
      <c r="AJ643" s="249"/>
    </row>
    <row r="644" spans="1:36" x14ac:dyDescent="0.25">
      <c r="A644" s="249"/>
      <c r="B644" s="249"/>
      <c r="C644" s="249"/>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c r="AA644" s="249"/>
      <c r="AB644" s="249"/>
      <c r="AC644" s="249"/>
      <c r="AD644" s="249"/>
      <c r="AE644" s="249"/>
      <c r="AF644" s="249"/>
      <c r="AG644" s="249"/>
      <c r="AH644" s="249"/>
      <c r="AI644" s="249"/>
      <c r="AJ644" s="249"/>
    </row>
    <row r="645" spans="1:36" x14ac:dyDescent="0.25">
      <c r="A645" s="249"/>
      <c r="B645" s="249"/>
      <c r="C645" s="249"/>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c r="AA645" s="249"/>
      <c r="AB645" s="249"/>
      <c r="AC645" s="249"/>
      <c r="AD645" s="249"/>
      <c r="AE645" s="249"/>
      <c r="AF645" s="249"/>
      <c r="AG645" s="249"/>
      <c r="AH645" s="249"/>
      <c r="AI645" s="249"/>
      <c r="AJ645" s="249"/>
    </row>
    <row r="646" spans="1:36" x14ac:dyDescent="0.25">
      <c r="A646" s="249"/>
      <c r="B646" s="249"/>
      <c r="C646" s="249"/>
      <c r="D646" s="249"/>
      <c r="E646" s="249"/>
      <c r="F646" s="249"/>
      <c r="G646" s="249"/>
      <c r="H646" s="249"/>
      <c r="I646" s="249"/>
      <c r="J646" s="249"/>
      <c r="K646" s="249"/>
      <c r="L646" s="249"/>
      <c r="M646" s="249"/>
      <c r="N646" s="249"/>
      <c r="O646" s="249"/>
      <c r="P646" s="249"/>
      <c r="Q646" s="249"/>
      <c r="R646" s="249"/>
      <c r="S646" s="249"/>
      <c r="T646" s="249"/>
      <c r="U646" s="249"/>
      <c r="V646" s="249"/>
      <c r="W646" s="249"/>
      <c r="X646" s="249"/>
      <c r="Y646" s="249"/>
      <c r="Z646" s="249"/>
      <c r="AA646" s="249"/>
      <c r="AB646" s="249"/>
      <c r="AC646" s="249"/>
      <c r="AD646" s="249"/>
      <c r="AE646" s="249"/>
      <c r="AF646" s="249"/>
      <c r="AG646" s="249"/>
      <c r="AH646" s="249"/>
      <c r="AI646" s="249"/>
      <c r="AJ646" s="249"/>
    </row>
    <row r="647" spans="1:36" x14ac:dyDescent="0.25">
      <c r="A647" s="249"/>
      <c r="B647" s="249"/>
      <c r="C647" s="249"/>
      <c r="D647" s="249"/>
      <c r="E647" s="249"/>
      <c r="F647" s="249"/>
      <c r="G647" s="249"/>
      <c r="H647" s="249"/>
      <c r="I647" s="249"/>
      <c r="J647" s="249"/>
      <c r="K647" s="249"/>
      <c r="L647" s="249"/>
      <c r="M647" s="249"/>
      <c r="N647" s="249"/>
      <c r="O647" s="249"/>
      <c r="P647" s="249"/>
      <c r="Q647" s="249"/>
      <c r="R647" s="249"/>
      <c r="S647" s="249"/>
      <c r="T647" s="249"/>
      <c r="U647" s="249"/>
      <c r="V647" s="249"/>
      <c r="W647" s="249"/>
      <c r="X647" s="249"/>
      <c r="Y647" s="249"/>
      <c r="Z647" s="249"/>
      <c r="AA647" s="249"/>
      <c r="AB647" s="249"/>
      <c r="AC647" s="249"/>
      <c r="AD647" s="249"/>
      <c r="AE647" s="249"/>
      <c r="AF647" s="249"/>
      <c r="AG647" s="249"/>
      <c r="AH647" s="249"/>
      <c r="AI647" s="249"/>
      <c r="AJ647" s="249"/>
    </row>
    <row r="648" spans="1:36" x14ac:dyDescent="0.25">
      <c r="A648" s="249"/>
      <c r="B648" s="249"/>
      <c r="C648" s="249"/>
      <c r="D648" s="249"/>
      <c r="E648" s="249"/>
      <c r="F648" s="249"/>
      <c r="G648" s="249"/>
      <c r="H648" s="249"/>
      <c r="I648" s="249"/>
      <c r="J648" s="249"/>
      <c r="K648" s="249"/>
      <c r="L648" s="249"/>
      <c r="M648" s="249"/>
      <c r="N648" s="249"/>
      <c r="O648" s="249"/>
      <c r="P648" s="249"/>
      <c r="Q648" s="249"/>
      <c r="R648" s="249"/>
      <c r="S648" s="249"/>
      <c r="T648" s="249"/>
      <c r="U648" s="249"/>
      <c r="V648" s="249"/>
      <c r="W648" s="249"/>
      <c r="X648" s="249"/>
      <c r="Y648" s="249"/>
      <c r="Z648" s="249"/>
      <c r="AA648" s="249"/>
      <c r="AB648" s="249"/>
      <c r="AC648" s="249"/>
      <c r="AD648" s="249"/>
      <c r="AE648" s="249"/>
      <c r="AF648" s="249"/>
      <c r="AG648" s="249"/>
      <c r="AH648" s="249"/>
      <c r="AI648" s="249"/>
      <c r="AJ648" s="249"/>
    </row>
    <row r="649" spans="1:36" x14ac:dyDescent="0.25">
      <c r="A649" s="249"/>
      <c r="B649" s="249"/>
      <c r="C649" s="249"/>
      <c r="D649" s="249"/>
      <c r="E649" s="249"/>
      <c r="F649" s="249"/>
      <c r="G649" s="249"/>
      <c r="H649" s="249"/>
      <c r="I649" s="249"/>
      <c r="J649" s="249"/>
      <c r="K649" s="249"/>
      <c r="L649" s="249"/>
      <c r="M649" s="249"/>
      <c r="N649" s="249"/>
      <c r="O649" s="249"/>
      <c r="P649" s="249"/>
      <c r="Q649" s="249"/>
      <c r="R649" s="249"/>
      <c r="S649" s="249"/>
      <c r="T649" s="249"/>
      <c r="U649" s="249"/>
      <c r="V649" s="249"/>
      <c r="W649" s="249"/>
      <c r="X649" s="249"/>
      <c r="Y649" s="249"/>
      <c r="Z649" s="249"/>
      <c r="AA649" s="249"/>
      <c r="AB649" s="249"/>
      <c r="AC649" s="249"/>
      <c r="AD649" s="249"/>
      <c r="AE649" s="249"/>
      <c r="AF649" s="249"/>
      <c r="AG649" s="249"/>
      <c r="AH649" s="249"/>
      <c r="AI649" s="249"/>
      <c r="AJ649" s="249"/>
    </row>
    <row r="650" spans="1:36" x14ac:dyDescent="0.25">
      <c r="A650" s="249"/>
      <c r="B650" s="249"/>
      <c r="C650" s="249"/>
      <c r="D650" s="249"/>
      <c r="E650" s="249"/>
      <c r="F650" s="249"/>
      <c r="G650" s="249"/>
      <c r="H650" s="249"/>
      <c r="I650" s="249"/>
      <c r="J650" s="249"/>
      <c r="K650" s="249"/>
      <c r="L650" s="249"/>
      <c r="M650" s="249"/>
      <c r="N650" s="249"/>
      <c r="O650" s="249"/>
      <c r="P650" s="249"/>
      <c r="Q650" s="249"/>
      <c r="R650" s="249"/>
      <c r="S650" s="249"/>
      <c r="T650" s="249"/>
      <c r="U650" s="249"/>
      <c r="V650" s="249"/>
      <c r="W650" s="249"/>
      <c r="X650" s="249"/>
      <c r="Y650" s="249"/>
      <c r="Z650" s="249"/>
      <c r="AA650" s="249"/>
      <c r="AB650" s="249"/>
      <c r="AC650" s="249"/>
      <c r="AD650" s="249"/>
      <c r="AE650" s="249"/>
      <c r="AF650" s="249"/>
      <c r="AG650" s="249"/>
      <c r="AH650" s="249"/>
      <c r="AI650" s="249"/>
      <c r="AJ650" s="249"/>
    </row>
    <row r="651" spans="1:36" x14ac:dyDescent="0.25">
      <c r="A651" s="249"/>
      <c r="B651" s="249"/>
      <c r="C651" s="249"/>
      <c r="D651" s="249"/>
      <c r="E651" s="249"/>
      <c r="F651" s="249"/>
      <c r="G651" s="249"/>
      <c r="H651" s="249"/>
      <c r="I651" s="249"/>
      <c r="J651" s="249"/>
      <c r="K651" s="249"/>
      <c r="L651" s="249"/>
      <c r="M651" s="249"/>
      <c r="N651" s="249"/>
      <c r="O651" s="249"/>
      <c r="P651" s="249"/>
      <c r="Q651" s="249"/>
      <c r="R651" s="249"/>
      <c r="S651" s="249"/>
      <c r="T651" s="249"/>
      <c r="U651" s="249"/>
      <c r="V651" s="249"/>
      <c r="W651" s="249"/>
      <c r="X651" s="249"/>
      <c r="Y651" s="249"/>
      <c r="Z651" s="249"/>
      <c r="AA651" s="249"/>
      <c r="AB651" s="249"/>
      <c r="AC651" s="249"/>
      <c r="AD651" s="249"/>
      <c r="AE651" s="249"/>
      <c r="AF651" s="249"/>
      <c r="AG651" s="249"/>
      <c r="AH651" s="249"/>
      <c r="AI651" s="249"/>
      <c r="AJ651" s="249"/>
    </row>
    <row r="652" spans="1:36" x14ac:dyDescent="0.25">
      <c r="A652" s="249"/>
      <c r="B652" s="249"/>
      <c r="C652" s="249"/>
      <c r="D652" s="249"/>
      <c r="E652" s="249"/>
      <c r="F652" s="249"/>
      <c r="G652" s="249"/>
      <c r="H652" s="249"/>
      <c r="I652" s="249"/>
      <c r="J652" s="249"/>
      <c r="K652" s="249"/>
      <c r="L652" s="249"/>
      <c r="M652" s="249"/>
      <c r="N652" s="249"/>
      <c r="O652" s="249"/>
      <c r="P652" s="249"/>
      <c r="Q652" s="249"/>
      <c r="R652" s="249"/>
      <c r="S652" s="249"/>
      <c r="T652" s="249"/>
      <c r="U652" s="249"/>
      <c r="V652" s="249"/>
      <c r="W652" s="249"/>
      <c r="X652" s="249"/>
      <c r="Y652" s="249"/>
      <c r="Z652" s="249"/>
      <c r="AA652" s="249"/>
      <c r="AB652" s="249"/>
      <c r="AC652" s="249"/>
      <c r="AD652" s="249"/>
      <c r="AE652" s="249"/>
      <c r="AF652" s="249"/>
      <c r="AG652" s="249"/>
      <c r="AH652" s="249"/>
      <c r="AI652" s="249"/>
      <c r="AJ652" s="249"/>
    </row>
    <row r="653" spans="1:36" x14ac:dyDescent="0.25">
      <c r="A653" s="249"/>
      <c r="B653" s="249"/>
      <c r="C653" s="249"/>
      <c r="D653" s="249"/>
      <c r="E653" s="249"/>
      <c r="F653" s="249"/>
      <c r="G653" s="249"/>
      <c r="H653" s="249"/>
      <c r="I653" s="249"/>
      <c r="J653" s="249"/>
      <c r="K653" s="249"/>
      <c r="L653" s="249"/>
      <c r="M653" s="249"/>
      <c r="N653" s="249"/>
      <c r="O653" s="249"/>
      <c r="P653" s="249"/>
      <c r="Q653" s="249"/>
      <c r="R653" s="249"/>
      <c r="S653" s="249"/>
      <c r="T653" s="249"/>
      <c r="U653" s="249"/>
      <c r="V653" s="249"/>
      <c r="W653" s="249"/>
      <c r="X653" s="249"/>
      <c r="Y653" s="249"/>
      <c r="Z653" s="249"/>
      <c r="AA653" s="249"/>
      <c r="AB653" s="249"/>
      <c r="AC653" s="249"/>
      <c r="AD653" s="249"/>
      <c r="AE653" s="249"/>
      <c r="AF653" s="249"/>
      <c r="AG653" s="249"/>
      <c r="AH653" s="249"/>
      <c r="AI653" s="249"/>
      <c r="AJ653" s="249"/>
    </row>
    <row r="654" spans="1:36" x14ac:dyDescent="0.25">
      <c r="A654" s="249"/>
      <c r="B654" s="249"/>
      <c r="C654" s="249"/>
      <c r="D654" s="249"/>
      <c r="E654" s="249"/>
      <c r="F654" s="249"/>
      <c r="G654" s="249"/>
      <c r="H654" s="249"/>
      <c r="I654" s="249"/>
      <c r="J654" s="249"/>
      <c r="K654" s="249"/>
      <c r="L654" s="249"/>
      <c r="M654" s="249"/>
      <c r="N654" s="249"/>
      <c r="O654" s="249"/>
      <c r="P654" s="249"/>
      <c r="Q654" s="249"/>
      <c r="R654" s="249"/>
      <c r="S654" s="249"/>
      <c r="T654" s="249"/>
      <c r="U654" s="249"/>
      <c r="V654" s="249"/>
      <c r="W654" s="249"/>
      <c r="X654" s="249"/>
      <c r="Y654" s="249"/>
      <c r="Z654" s="249"/>
      <c r="AA654" s="249"/>
      <c r="AB654" s="249"/>
      <c r="AC654" s="249"/>
      <c r="AD654" s="249"/>
      <c r="AE654" s="249"/>
      <c r="AF654" s="249"/>
      <c r="AG654" s="249"/>
      <c r="AH654" s="249"/>
      <c r="AI654" s="249"/>
      <c r="AJ654" s="249"/>
    </row>
    <row r="655" spans="1:36" x14ac:dyDescent="0.25">
      <c r="A655" s="249"/>
      <c r="B655" s="249"/>
      <c r="C655" s="249"/>
      <c r="D655" s="249"/>
      <c r="E655" s="249"/>
      <c r="F655" s="249"/>
      <c r="G655" s="249"/>
      <c r="H655" s="249"/>
      <c r="I655" s="249"/>
      <c r="J655" s="249"/>
      <c r="K655" s="249"/>
      <c r="L655" s="249"/>
      <c r="M655" s="249"/>
      <c r="N655" s="249"/>
      <c r="O655" s="249"/>
      <c r="P655" s="249"/>
      <c r="Q655" s="249"/>
      <c r="R655" s="249"/>
      <c r="S655" s="249"/>
      <c r="T655" s="249"/>
      <c r="U655" s="249"/>
      <c r="V655" s="249"/>
      <c r="W655" s="249"/>
      <c r="X655" s="249"/>
      <c r="Y655" s="249"/>
      <c r="Z655" s="249"/>
      <c r="AA655" s="249"/>
      <c r="AB655" s="249"/>
      <c r="AC655" s="249"/>
      <c r="AD655" s="249"/>
      <c r="AE655" s="249"/>
      <c r="AF655" s="249"/>
      <c r="AG655" s="249"/>
      <c r="AH655" s="249"/>
      <c r="AI655" s="249"/>
      <c r="AJ655" s="249"/>
    </row>
    <row r="656" spans="1:36" x14ac:dyDescent="0.25">
      <c r="A656" s="249"/>
      <c r="B656" s="249"/>
      <c r="C656" s="249"/>
      <c r="D656" s="249"/>
      <c r="E656" s="249"/>
      <c r="F656" s="249"/>
      <c r="G656" s="249"/>
      <c r="H656" s="249"/>
      <c r="I656" s="249"/>
      <c r="J656" s="249"/>
      <c r="K656" s="249"/>
      <c r="L656" s="249"/>
      <c r="M656" s="249"/>
      <c r="N656" s="249"/>
      <c r="O656" s="249"/>
      <c r="P656" s="249"/>
      <c r="Q656" s="249"/>
      <c r="R656" s="249"/>
      <c r="S656" s="249"/>
      <c r="T656" s="249"/>
      <c r="U656" s="249"/>
      <c r="V656" s="249"/>
      <c r="W656" s="249"/>
      <c r="X656" s="249"/>
      <c r="Y656" s="249"/>
      <c r="Z656" s="249"/>
      <c r="AA656" s="249"/>
      <c r="AB656" s="249"/>
      <c r="AC656" s="249"/>
      <c r="AD656" s="249"/>
      <c r="AE656" s="249"/>
      <c r="AF656" s="249"/>
      <c r="AG656" s="249"/>
      <c r="AH656" s="249"/>
      <c r="AI656" s="249"/>
      <c r="AJ656" s="249"/>
    </row>
    <row r="657" spans="1:36" x14ac:dyDescent="0.25">
      <c r="A657" s="249"/>
      <c r="B657" s="249"/>
      <c r="C657" s="249"/>
      <c r="D657" s="249"/>
      <c r="E657" s="249"/>
      <c r="F657" s="249"/>
      <c r="G657" s="249"/>
      <c r="H657" s="249"/>
      <c r="I657" s="249"/>
      <c r="J657" s="249"/>
      <c r="K657" s="249"/>
      <c r="L657" s="249"/>
      <c r="M657" s="249"/>
      <c r="N657" s="249"/>
      <c r="O657" s="249"/>
      <c r="P657" s="249"/>
      <c r="Q657" s="249"/>
      <c r="R657" s="249"/>
      <c r="S657" s="249"/>
      <c r="T657" s="249"/>
      <c r="U657" s="249"/>
      <c r="V657" s="249"/>
      <c r="W657" s="249"/>
      <c r="X657" s="249"/>
      <c r="Y657" s="249"/>
      <c r="Z657" s="249"/>
      <c r="AA657" s="249"/>
      <c r="AB657" s="249"/>
      <c r="AC657" s="249"/>
      <c r="AD657" s="249"/>
      <c r="AE657" s="249"/>
      <c r="AF657" s="249"/>
      <c r="AG657" s="249"/>
      <c r="AH657" s="249"/>
      <c r="AI657" s="249"/>
      <c r="AJ657" s="249"/>
    </row>
    <row r="658" spans="1:36" x14ac:dyDescent="0.25">
      <c r="A658" s="249"/>
      <c r="B658" s="249"/>
      <c r="C658" s="249"/>
      <c r="D658" s="249"/>
      <c r="E658" s="249"/>
      <c r="F658" s="249"/>
      <c r="G658" s="249"/>
      <c r="H658" s="249"/>
      <c r="I658" s="249"/>
      <c r="J658" s="249"/>
      <c r="K658" s="249"/>
      <c r="L658" s="249"/>
      <c r="M658" s="249"/>
      <c r="N658" s="249"/>
      <c r="O658" s="249"/>
      <c r="P658" s="249"/>
      <c r="Q658" s="249"/>
      <c r="R658" s="249"/>
      <c r="S658" s="249"/>
      <c r="T658" s="249"/>
      <c r="U658" s="249"/>
      <c r="V658" s="249"/>
      <c r="W658" s="249"/>
      <c r="X658" s="249"/>
      <c r="Y658" s="249"/>
      <c r="Z658" s="249"/>
      <c r="AA658" s="249"/>
      <c r="AB658" s="249"/>
      <c r="AC658" s="249"/>
      <c r="AD658" s="249"/>
      <c r="AE658" s="249"/>
      <c r="AF658" s="249"/>
      <c r="AG658" s="249"/>
      <c r="AH658" s="249"/>
      <c r="AI658" s="249"/>
      <c r="AJ658" s="249"/>
    </row>
    <row r="659" spans="1:36" x14ac:dyDescent="0.25">
      <c r="A659" s="249"/>
      <c r="B659" s="249"/>
      <c r="C659" s="249"/>
      <c r="D659" s="249"/>
      <c r="E659" s="249"/>
      <c r="F659" s="249"/>
      <c r="G659" s="249"/>
      <c r="H659" s="249"/>
      <c r="I659" s="249"/>
      <c r="J659" s="249"/>
      <c r="K659" s="249"/>
      <c r="L659" s="249"/>
      <c r="M659" s="249"/>
      <c r="N659" s="249"/>
      <c r="O659" s="249"/>
      <c r="P659" s="249"/>
      <c r="Q659" s="249"/>
      <c r="R659" s="249"/>
      <c r="S659" s="249"/>
      <c r="T659" s="249"/>
      <c r="U659" s="249"/>
      <c r="V659" s="249"/>
      <c r="W659" s="249"/>
      <c r="X659" s="249"/>
      <c r="Y659" s="249"/>
      <c r="Z659" s="249"/>
      <c r="AA659" s="249"/>
      <c r="AB659" s="249"/>
      <c r="AC659" s="249"/>
      <c r="AD659" s="249"/>
      <c r="AE659" s="249"/>
      <c r="AF659" s="249"/>
      <c r="AG659" s="249"/>
      <c r="AH659" s="249"/>
      <c r="AI659" s="249"/>
      <c r="AJ659" s="249"/>
    </row>
    <row r="660" spans="1:36" x14ac:dyDescent="0.25">
      <c r="A660" s="249"/>
      <c r="B660" s="249"/>
      <c r="C660" s="249"/>
      <c r="D660" s="249"/>
      <c r="E660" s="249"/>
      <c r="F660" s="249"/>
      <c r="G660" s="249"/>
      <c r="H660" s="249"/>
      <c r="I660" s="249"/>
      <c r="J660" s="249"/>
      <c r="K660" s="249"/>
      <c r="L660" s="249"/>
      <c r="M660" s="249"/>
      <c r="N660" s="249"/>
      <c r="O660" s="249"/>
      <c r="P660" s="249"/>
      <c r="Q660" s="249"/>
      <c r="R660" s="249"/>
      <c r="S660" s="249"/>
      <c r="T660" s="249"/>
      <c r="U660" s="249"/>
      <c r="V660" s="249"/>
      <c r="W660" s="249"/>
      <c r="X660" s="249"/>
      <c r="Y660" s="249"/>
      <c r="Z660" s="249"/>
      <c r="AA660" s="249"/>
      <c r="AB660" s="249"/>
      <c r="AC660" s="249"/>
      <c r="AD660" s="249"/>
      <c r="AE660" s="249"/>
      <c r="AF660" s="249"/>
      <c r="AG660" s="249"/>
      <c r="AH660" s="249"/>
      <c r="AI660" s="249"/>
      <c r="AJ660" s="249"/>
    </row>
    <row r="661" spans="1:36" x14ac:dyDescent="0.25">
      <c r="A661" s="249"/>
      <c r="B661" s="249"/>
      <c r="C661" s="249"/>
      <c r="D661" s="249"/>
      <c r="E661" s="249"/>
      <c r="F661" s="249"/>
      <c r="G661" s="249"/>
      <c r="H661" s="249"/>
      <c r="I661" s="249"/>
      <c r="J661" s="249"/>
      <c r="K661" s="249"/>
      <c r="L661" s="249"/>
      <c r="M661" s="249"/>
      <c r="N661" s="249"/>
      <c r="O661" s="249"/>
      <c r="P661" s="249"/>
      <c r="Q661" s="249"/>
      <c r="R661" s="249"/>
      <c r="S661" s="249"/>
      <c r="T661" s="249"/>
      <c r="U661" s="249"/>
      <c r="V661" s="249"/>
      <c r="W661" s="249"/>
      <c r="X661" s="249"/>
      <c r="Y661" s="249"/>
      <c r="Z661" s="249"/>
      <c r="AA661" s="249"/>
      <c r="AB661" s="249"/>
      <c r="AC661" s="249"/>
      <c r="AD661" s="249"/>
      <c r="AE661" s="249"/>
      <c r="AF661" s="249"/>
      <c r="AG661" s="249"/>
      <c r="AH661" s="249"/>
      <c r="AI661" s="249"/>
      <c r="AJ661" s="249"/>
    </row>
    <row r="662" spans="1:36" x14ac:dyDescent="0.25">
      <c r="A662" s="249"/>
      <c r="B662" s="249"/>
      <c r="C662" s="249"/>
      <c r="D662" s="249"/>
      <c r="E662" s="249"/>
      <c r="F662" s="249"/>
      <c r="G662" s="249"/>
      <c r="H662" s="249"/>
      <c r="I662" s="249"/>
      <c r="J662" s="249"/>
      <c r="K662" s="249"/>
      <c r="L662" s="249"/>
      <c r="M662" s="249"/>
      <c r="N662" s="249"/>
      <c r="O662" s="249"/>
      <c r="P662" s="249"/>
      <c r="Q662" s="249"/>
      <c r="R662" s="249"/>
      <c r="S662" s="249"/>
      <c r="T662" s="249"/>
      <c r="U662" s="249"/>
      <c r="V662" s="249"/>
      <c r="W662" s="249"/>
      <c r="X662" s="249"/>
      <c r="Y662" s="249"/>
      <c r="Z662" s="249"/>
      <c r="AA662" s="249"/>
      <c r="AB662" s="249"/>
      <c r="AC662" s="249"/>
      <c r="AD662" s="249"/>
      <c r="AE662" s="249"/>
      <c r="AF662" s="249"/>
      <c r="AG662" s="249"/>
      <c r="AH662" s="249"/>
      <c r="AI662" s="249"/>
      <c r="AJ662" s="249"/>
    </row>
    <row r="663" spans="1:36" x14ac:dyDescent="0.25">
      <c r="A663" s="249"/>
      <c r="B663" s="249"/>
      <c r="C663" s="249"/>
      <c r="D663" s="249"/>
      <c r="E663" s="249"/>
      <c r="F663" s="249"/>
      <c r="G663" s="249"/>
      <c r="H663" s="249"/>
      <c r="I663" s="249"/>
      <c r="J663" s="249"/>
      <c r="K663" s="249"/>
      <c r="L663" s="249"/>
      <c r="M663" s="249"/>
      <c r="N663" s="249"/>
      <c r="O663" s="249"/>
      <c r="P663" s="249"/>
      <c r="Q663" s="249"/>
      <c r="R663" s="249"/>
      <c r="S663" s="249"/>
      <c r="T663" s="249"/>
      <c r="U663" s="249"/>
      <c r="V663" s="249"/>
      <c r="W663" s="249"/>
      <c r="X663" s="249"/>
      <c r="Y663" s="249"/>
      <c r="Z663" s="249"/>
      <c r="AA663" s="249"/>
      <c r="AB663" s="249"/>
      <c r="AC663" s="249"/>
      <c r="AD663" s="249"/>
      <c r="AE663" s="249"/>
      <c r="AF663" s="249"/>
      <c r="AG663" s="249"/>
      <c r="AH663" s="249"/>
      <c r="AI663" s="249"/>
      <c r="AJ663" s="249"/>
    </row>
    <row r="664" spans="1:36" x14ac:dyDescent="0.25">
      <c r="A664" s="249"/>
      <c r="B664" s="249"/>
      <c r="C664" s="249"/>
      <c r="D664" s="249"/>
      <c r="E664" s="249"/>
      <c r="F664" s="249"/>
      <c r="G664" s="249"/>
      <c r="H664" s="249"/>
      <c r="I664" s="249"/>
      <c r="J664" s="249"/>
      <c r="K664" s="249"/>
      <c r="L664" s="249"/>
      <c r="M664" s="249"/>
      <c r="N664" s="249"/>
      <c r="O664" s="249"/>
      <c r="P664" s="249"/>
      <c r="Q664" s="249"/>
      <c r="R664" s="249"/>
      <c r="S664" s="249"/>
      <c r="T664" s="249"/>
      <c r="U664" s="249"/>
      <c r="V664" s="249"/>
      <c r="W664" s="249"/>
      <c r="X664" s="249"/>
      <c r="Y664" s="249"/>
      <c r="Z664" s="249"/>
      <c r="AA664" s="249"/>
      <c r="AB664" s="249"/>
      <c r="AC664" s="249"/>
      <c r="AD664" s="249"/>
      <c r="AE664" s="249"/>
      <c r="AF664" s="249"/>
      <c r="AG664" s="249"/>
      <c r="AH664" s="249"/>
      <c r="AI664" s="249"/>
      <c r="AJ664" s="249"/>
    </row>
    <row r="665" spans="1:36" x14ac:dyDescent="0.25">
      <c r="A665" s="249"/>
      <c r="B665" s="249"/>
      <c r="C665" s="249"/>
      <c r="D665" s="249"/>
      <c r="E665" s="249"/>
      <c r="F665" s="249"/>
      <c r="G665" s="249"/>
      <c r="H665" s="249"/>
      <c r="I665" s="249"/>
      <c r="J665" s="249"/>
      <c r="K665" s="249"/>
      <c r="L665" s="249"/>
      <c r="M665" s="249"/>
      <c r="N665" s="249"/>
      <c r="O665" s="249"/>
      <c r="P665" s="249"/>
      <c r="Q665" s="249"/>
      <c r="R665" s="249"/>
      <c r="S665" s="249"/>
      <c r="T665" s="249"/>
      <c r="U665" s="249"/>
      <c r="V665" s="249"/>
      <c r="W665" s="249"/>
      <c r="X665" s="249"/>
      <c r="Y665" s="249"/>
      <c r="Z665" s="249"/>
      <c r="AA665" s="249"/>
      <c r="AB665" s="249"/>
      <c r="AC665" s="249"/>
      <c r="AD665" s="249"/>
      <c r="AE665" s="249"/>
      <c r="AF665" s="249"/>
      <c r="AG665" s="249"/>
      <c r="AH665" s="249"/>
      <c r="AI665" s="249"/>
      <c r="AJ665" s="249"/>
    </row>
    <row r="666" spans="1:36" x14ac:dyDescent="0.25">
      <c r="A666" s="249"/>
      <c r="B666" s="249"/>
      <c r="C666" s="249"/>
      <c r="D666" s="249"/>
      <c r="E666" s="249"/>
      <c r="F666" s="249"/>
      <c r="G666" s="249"/>
      <c r="H666" s="249"/>
      <c r="I666" s="249"/>
      <c r="J666" s="249"/>
      <c r="K666" s="249"/>
      <c r="L666" s="249"/>
      <c r="M666" s="249"/>
      <c r="N666" s="249"/>
      <c r="O666" s="249"/>
      <c r="P666" s="249"/>
      <c r="Q666" s="249"/>
      <c r="R666" s="249"/>
      <c r="S666" s="249"/>
      <c r="T666" s="249"/>
      <c r="U666" s="249"/>
      <c r="V666" s="249"/>
      <c r="W666" s="249"/>
      <c r="X666" s="249"/>
      <c r="Y666" s="249"/>
      <c r="Z666" s="249"/>
      <c r="AA666" s="249"/>
      <c r="AB666" s="249"/>
      <c r="AC666" s="249"/>
      <c r="AD666" s="249"/>
      <c r="AE666" s="249"/>
      <c r="AF666" s="249"/>
      <c r="AG666" s="249"/>
      <c r="AH666" s="249"/>
      <c r="AI666" s="249"/>
      <c r="AJ666" s="249"/>
    </row>
    <row r="667" spans="1:36" x14ac:dyDescent="0.25">
      <c r="A667" s="249"/>
      <c r="B667" s="249"/>
      <c r="C667" s="249"/>
      <c r="D667" s="249"/>
      <c r="E667" s="249"/>
      <c r="F667" s="249"/>
      <c r="G667" s="249"/>
      <c r="H667" s="249"/>
      <c r="I667" s="249"/>
      <c r="J667" s="249"/>
      <c r="K667" s="249"/>
      <c r="L667" s="249"/>
      <c r="M667" s="249"/>
      <c r="N667" s="249"/>
      <c r="O667" s="249"/>
      <c r="P667" s="249"/>
      <c r="Q667" s="249"/>
      <c r="R667" s="249"/>
      <c r="S667" s="249"/>
      <c r="T667" s="249"/>
      <c r="U667" s="249"/>
      <c r="V667" s="249"/>
      <c r="W667" s="249"/>
      <c r="X667" s="249"/>
      <c r="Y667" s="249"/>
      <c r="Z667" s="249"/>
      <c r="AA667" s="249"/>
      <c r="AB667" s="249"/>
      <c r="AC667" s="249"/>
      <c r="AD667" s="249"/>
      <c r="AE667" s="249"/>
      <c r="AF667" s="249"/>
      <c r="AG667" s="249"/>
      <c r="AH667" s="249"/>
      <c r="AI667" s="249"/>
      <c r="AJ667" s="249"/>
    </row>
    <row r="668" spans="1:36" x14ac:dyDescent="0.25">
      <c r="A668" s="249"/>
      <c r="B668" s="249"/>
      <c r="C668" s="249"/>
      <c r="D668" s="249"/>
      <c r="E668" s="249"/>
      <c r="F668" s="249"/>
      <c r="G668" s="249"/>
      <c r="H668" s="249"/>
      <c r="I668" s="249"/>
      <c r="J668" s="249"/>
      <c r="K668" s="249"/>
      <c r="L668" s="249"/>
      <c r="M668" s="249"/>
      <c r="N668" s="249"/>
      <c r="O668" s="249"/>
      <c r="P668" s="249"/>
      <c r="Q668" s="249"/>
      <c r="R668" s="249"/>
      <c r="S668" s="249"/>
      <c r="T668" s="249"/>
      <c r="U668" s="249"/>
      <c r="V668" s="249"/>
      <c r="W668" s="249"/>
      <c r="X668" s="249"/>
      <c r="Y668" s="249"/>
      <c r="Z668" s="249"/>
      <c r="AA668" s="249"/>
      <c r="AB668" s="249"/>
      <c r="AC668" s="249"/>
      <c r="AD668" s="249"/>
      <c r="AE668" s="249"/>
      <c r="AF668" s="249"/>
      <c r="AG668" s="249"/>
      <c r="AH668" s="249"/>
      <c r="AI668" s="249"/>
      <c r="AJ668" s="249"/>
    </row>
    <row r="669" spans="1:36" x14ac:dyDescent="0.25">
      <c r="A669" s="249"/>
      <c r="B669" s="249"/>
      <c r="C669" s="249"/>
      <c r="D669" s="249"/>
      <c r="E669" s="249"/>
      <c r="F669" s="249"/>
      <c r="G669" s="249"/>
      <c r="H669" s="249"/>
      <c r="I669" s="249"/>
      <c r="J669" s="249"/>
      <c r="K669" s="249"/>
      <c r="L669" s="249"/>
      <c r="M669" s="249"/>
      <c r="N669" s="249"/>
      <c r="O669" s="249"/>
      <c r="P669" s="249"/>
      <c r="Q669" s="249"/>
      <c r="R669" s="249"/>
      <c r="S669" s="249"/>
      <c r="T669" s="249"/>
      <c r="U669" s="249"/>
      <c r="V669" s="249"/>
      <c r="W669" s="249"/>
      <c r="X669" s="249"/>
      <c r="Y669" s="249"/>
      <c r="Z669" s="249"/>
      <c r="AA669" s="249"/>
      <c r="AB669" s="249"/>
      <c r="AC669" s="249"/>
      <c r="AD669" s="249"/>
      <c r="AE669" s="249"/>
      <c r="AF669" s="249"/>
      <c r="AG669" s="249"/>
      <c r="AH669" s="249"/>
      <c r="AI669" s="249"/>
      <c r="AJ669" s="249"/>
    </row>
    <row r="670" spans="1:36" x14ac:dyDescent="0.25">
      <c r="A670" s="249"/>
      <c r="B670" s="249"/>
      <c r="C670" s="249"/>
      <c r="D670" s="249"/>
      <c r="E670" s="249"/>
      <c r="F670" s="249"/>
      <c r="G670" s="249"/>
      <c r="H670" s="249"/>
      <c r="I670" s="249"/>
      <c r="J670" s="249"/>
      <c r="K670" s="249"/>
      <c r="L670" s="249"/>
      <c r="M670" s="249"/>
      <c r="N670" s="249"/>
      <c r="O670" s="249"/>
      <c r="P670" s="249"/>
      <c r="Q670" s="249"/>
      <c r="R670" s="249"/>
      <c r="S670" s="249"/>
      <c r="T670" s="249"/>
      <c r="U670" s="249"/>
      <c r="V670" s="249"/>
      <c r="W670" s="249"/>
      <c r="X670" s="249"/>
      <c r="Y670" s="249"/>
      <c r="Z670" s="249"/>
      <c r="AA670" s="249"/>
      <c r="AB670" s="249"/>
      <c r="AC670" s="249"/>
      <c r="AD670" s="249"/>
      <c r="AE670" s="249"/>
      <c r="AF670" s="249"/>
      <c r="AG670" s="249"/>
      <c r="AH670" s="249"/>
      <c r="AI670" s="249"/>
      <c r="AJ670" s="249"/>
    </row>
    <row r="671" spans="1:36" x14ac:dyDescent="0.25">
      <c r="A671" s="249"/>
      <c r="B671" s="249"/>
      <c r="C671" s="249"/>
      <c r="D671" s="249"/>
      <c r="E671" s="249"/>
      <c r="F671" s="249"/>
      <c r="G671" s="249"/>
      <c r="H671" s="249"/>
      <c r="I671" s="249"/>
      <c r="J671" s="249"/>
      <c r="K671" s="249"/>
      <c r="L671" s="249"/>
      <c r="M671" s="249"/>
      <c r="N671" s="249"/>
      <c r="O671" s="249"/>
      <c r="P671" s="249"/>
      <c r="Q671" s="249"/>
      <c r="R671" s="249"/>
      <c r="S671" s="249"/>
      <c r="T671" s="249"/>
      <c r="U671" s="249"/>
      <c r="V671" s="249"/>
      <c r="W671" s="249"/>
      <c r="X671" s="249"/>
      <c r="Y671" s="249"/>
      <c r="Z671" s="249"/>
      <c r="AA671" s="249"/>
      <c r="AB671" s="249"/>
      <c r="AC671" s="249"/>
      <c r="AD671" s="249"/>
      <c r="AE671" s="249"/>
      <c r="AF671" s="249"/>
      <c r="AG671" s="249"/>
      <c r="AH671" s="249"/>
      <c r="AI671" s="249"/>
      <c r="AJ671" s="249"/>
    </row>
    <row r="672" spans="1:36" x14ac:dyDescent="0.25">
      <c r="A672" s="249"/>
      <c r="B672" s="249"/>
      <c r="C672" s="249"/>
      <c r="D672" s="249"/>
      <c r="E672" s="249"/>
      <c r="F672" s="249"/>
      <c r="G672" s="249"/>
      <c r="H672" s="249"/>
      <c r="I672" s="249"/>
      <c r="J672" s="249"/>
      <c r="K672" s="249"/>
      <c r="L672" s="249"/>
      <c r="M672" s="249"/>
      <c r="N672" s="249"/>
      <c r="O672" s="249"/>
      <c r="P672" s="249"/>
      <c r="Q672" s="249"/>
      <c r="R672" s="249"/>
      <c r="S672" s="249"/>
      <c r="T672" s="249"/>
      <c r="U672" s="249"/>
      <c r="V672" s="249"/>
      <c r="W672" s="249"/>
      <c r="X672" s="249"/>
      <c r="Y672" s="249"/>
      <c r="Z672" s="249"/>
      <c r="AA672" s="249"/>
      <c r="AB672" s="249"/>
      <c r="AC672" s="249"/>
      <c r="AD672" s="249"/>
      <c r="AE672" s="249"/>
      <c r="AF672" s="249"/>
      <c r="AG672" s="249"/>
      <c r="AH672" s="249"/>
      <c r="AI672" s="249"/>
      <c r="AJ672" s="249"/>
    </row>
    <row r="673" spans="1:36" x14ac:dyDescent="0.25">
      <c r="A673" s="249"/>
      <c r="B673" s="249"/>
      <c r="C673" s="249"/>
      <c r="D673" s="249"/>
      <c r="E673" s="249"/>
      <c r="F673" s="249"/>
      <c r="G673" s="249"/>
      <c r="H673" s="249"/>
      <c r="I673" s="249"/>
      <c r="J673" s="249"/>
      <c r="K673" s="249"/>
      <c r="L673" s="249"/>
      <c r="M673" s="249"/>
      <c r="N673" s="249"/>
      <c r="O673" s="249"/>
      <c r="P673" s="249"/>
      <c r="Q673" s="249"/>
      <c r="R673" s="249"/>
      <c r="S673" s="249"/>
      <c r="T673" s="249"/>
      <c r="U673" s="249"/>
      <c r="V673" s="249"/>
      <c r="W673" s="249"/>
      <c r="X673" s="249"/>
      <c r="Y673" s="249"/>
      <c r="Z673" s="249"/>
      <c r="AA673" s="249"/>
      <c r="AB673" s="249"/>
      <c r="AC673" s="249"/>
      <c r="AD673" s="249"/>
      <c r="AE673" s="249"/>
      <c r="AF673" s="249"/>
      <c r="AG673" s="249"/>
      <c r="AH673" s="249"/>
      <c r="AI673" s="249"/>
      <c r="AJ673" s="249"/>
    </row>
    <row r="674" spans="1:36" x14ac:dyDescent="0.25">
      <c r="A674" s="249"/>
      <c r="B674" s="249"/>
      <c r="C674" s="249"/>
      <c r="D674" s="249"/>
      <c r="E674" s="249"/>
      <c r="F674" s="249"/>
      <c r="G674" s="249"/>
      <c r="H674" s="249"/>
      <c r="I674" s="249"/>
      <c r="J674" s="249"/>
      <c r="K674" s="249"/>
      <c r="L674" s="249"/>
      <c r="M674" s="249"/>
      <c r="N674" s="249"/>
      <c r="O674" s="249"/>
      <c r="P674" s="249"/>
      <c r="Q674" s="249"/>
      <c r="R674" s="249"/>
      <c r="S674" s="249"/>
      <c r="T674" s="249"/>
      <c r="U674" s="249"/>
      <c r="V674" s="249"/>
      <c r="W674" s="249"/>
      <c r="X674" s="249"/>
      <c r="Y674" s="249"/>
      <c r="Z674" s="249"/>
      <c r="AA674" s="249"/>
      <c r="AB674" s="249"/>
      <c r="AC674" s="249"/>
      <c r="AD674" s="249"/>
      <c r="AE674" s="249"/>
      <c r="AF674" s="249"/>
      <c r="AG674" s="249"/>
      <c r="AH674" s="249"/>
      <c r="AI674" s="249"/>
      <c r="AJ674" s="249"/>
    </row>
    <row r="675" spans="1:36" x14ac:dyDescent="0.25">
      <c r="A675" s="249"/>
      <c r="B675" s="249"/>
      <c r="C675" s="249"/>
      <c r="D675" s="249"/>
      <c r="E675" s="249"/>
      <c r="F675" s="249"/>
      <c r="G675" s="249"/>
      <c r="H675" s="249"/>
      <c r="I675" s="249"/>
      <c r="J675" s="249"/>
      <c r="K675" s="249"/>
      <c r="L675" s="249"/>
      <c r="M675" s="249"/>
      <c r="N675" s="249"/>
      <c r="O675" s="249"/>
      <c r="P675" s="249"/>
      <c r="Q675" s="249"/>
      <c r="R675" s="249"/>
      <c r="S675" s="249"/>
      <c r="T675" s="249"/>
      <c r="U675" s="249"/>
      <c r="V675" s="249"/>
      <c r="W675" s="249"/>
      <c r="X675" s="249"/>
      <c r="Y675" s="249"/>
      <c r="Z675" s="249"/>
      <c r="AA675" s="249"/>
      <c r="AB675" s="249"/>
      <c r="AC675" s="249"/>
      <c r="AD675" s="249"/>
      <c r="AE675" s="249"/>
      <c r="AF675" s="249"/>
      <c r="AG675" s="249"/>
      <c r="AH675" s="249"/>
      <c r="AI675" s="249"/>
      <c r="AJ675" s="249"/>
    </row>
    <row r="676" spans="1:36" x14ac:dyDescent="0.25">
      <c r="A676" s="249"/>
      <c r="B676" s="249"/>
      <c r="C676" s="249"/>
      <c r="D676" s="249"/>
      <c r="E676" s="249"/>
      <c r="F676" s="249"/>
      <c r="G676" s="249"/>
      <c r="H676" s="249"/>
      <c r="I676" s="249"/>
      <c r="J676" s="249"/>
      <c r="K676" s="249"/>
      <c r="L676" s="249"/>
      <c r="M676" s="249"/>
      <c r="N676" s="249"/>
      <c r="O676" s="249"/>
      <c r="P676" s="249"/>
      <c r="Q676" s="249"/>
      <c r="R676" s="249"/>
      <c r="S676" s="249"/>
      <c r="T676" s="249"/>
      <c r="U676" s="249"/>
      <c r="V676" s="249"/>
      <c r="W676" s="249"/>
      <c r="X676" s="249"/>
      <c r="Y676" s="249"/>
      <c r="Z676" s="249"/>
      <c r="AA676" s="249"/>
      <c r="AB676" s="249"/>
      <c r="AC676" s="249"/>
      <c r="AD676" s="249"/>
      <c r="AE676" s="249"/>
      <c r="AF676" s="249"/>
      <c r="AG676" s="249"/>
      <c r="AH676" s="249"/>
      <c r="AI676" s="249"/>
      <c r="AJ676" s="249"/>
    </row>
    <row r="677" spans="1:36" x14ac:dyDescent="0.25">
      <c r="A677" s="249"/>
      <c r="B677" s="249"/>
      <c r="C677" s="249"/>
      <c r="D677" s="249"/>
      <c r="E677" s="249"/>
      <c r="F677" s="249"/>
      <c r="G677" s="249"/>
      <c r="H677" s="249"/>
      <c r="I677" s="249"/>
      <c r="J677" s="249"/>
      <c r="K677" s="249"/>
      <c r="L677" s="249"/>
      <c r="M677" s="249"/>
      <c r="N677" s="249"/>
      <c r="O677" s="249"/>
      <c r="P677" s="249"/>
      <c r="Q677" s="249"/>
      <c r="R677" s="249"/>
      <c r="S677" s="249"/>
      <c r="T677" s="249"/>
      <c r="U677" s="249"/>
      <c r="V677" s="249"/>
      <c r="W677" s="249"/>
      <c r="X677" s="249"/>
      <c r="Y677" s="249"/>
      <c r="Z677" s="249"/>
      <c r="AA677" s="249"/>
      <c r="AB677" s="249"/>
      <c r="AC677" s="249"/>
      <c r="AD677" s="249"/>
      <c r="AE677" s="249"/>
      <c r="AF677" s="249"/>
      <c r="AG677" s="249"/>
      <c r="AH677" s="249"/>
      <c r="AI677" s="249"/>
      <c r="AJ677" s="249"/>
    </row>
    <row r="678" spans="1:36" x14ac:dyDescent="0.25">
      <c r="A678" s="249"/>
      <c r="B678" s="249"/>
      <c r="C678" s="249"/>
      <c r="D678" s="249"/>
      <c r="E678" s="249"/>
      <c r="F678" s="249"/>
      <c r="G678" s="249"/>
      <c r="H678" s="249"/>
      <c r="I678" s="249"/>
      <c r="J678" s="249"/>
      <c r="K678" s="249"/>
      <c r="L678" s="249"/>
      <c r="M678" s="249"/>
      <c r="N678" s="249"/>
      <c r="O678" s="249"/>
      <c r="P678" s="249"/>
      <c r="Q678" s="249"/>
      <c r="R678" s="249"/>
      <c r="S678" s="249"/>
      <c r="T678" s="249"/>
      <c r="U678" s="249"/>
      <c r="V678" s="249"/>
      <c r="W678" s="249"/>
      <c r="X678" s="249"/>
      <c r="Y678" s="249"/>
      <c r="Z678" s="249"/>
      <c r="AA678" s="249"/>
      <c r="AB678" s="249"/>
      <c r="AC678" s="249"/>
      <c r="AD678" s="249"/>
      <c r="AE678" s="249"/>
      <c r="AF678" s="249"/>
      <c r="AG678" s="249"/>
      <c r="AH678" s="249"/>
      <c r="AI678" s="249"/>
      <c r="AJ678" s="249"/>
    </row>
    <row r="679" spans="1:36" x14ac:dyDescent="0.25">
      <c r="A679" s="249"/>
      <c r="B679" s="249"/>
      <c r="C679" s="249"/>
      <c r="D679" s="249"/>
      <c r="E679" s="249"/>
      <c r="F679" s="249"/>
      <c r="G679" s="249"/>
      <c r="H679" s="249"/>
      <c r="I679" s="249"/>
      <c r="J679" s="249"/>
      <c r="K679" s="249"/>
      <c r="L679" s="249"/>
      <c r="M679" s="249"/>
      <c r="N679" s="249"/>
      <c r="O679" s="249"/>
      <c r="P679" s="249"/>
      <c r="Q679" s="249"/>
      <c r="R679" s="249"/>
      <c r="S679" s="249"/>
      <c r="T679" s="249"/>
      <c r="U679" s="249"/>
      <c r="V679" s="249"/>
      <c r="W679" s="249"/>
      <c r="X679" s="249"/>
      <c r="Y679" s="249"/>
      <c r="Z679" s="249"/>
      <c r="AA679" s="249"/>
      <c r="AB679" s="249"/>
      <c r="AC679" s="249"/>
      <c r="AD679" s="249"/>
      <c r="AE679" s="249"/>
      <c r="AF679" s="249"/>
      <c r="AG679" s="249"/>
      <c r="AH679" s="249"/>
      <c r="AI679" s="249"/>
      <c r="AJ679" s="249"/>
    </row>
    <row r="680" spans="1:36" x14ac:dyDescent="0.25">
      <c r="A680" s="249"/>
      <c r="B680" s="249"/>
      <c r="C680" s="249"/>
      <c r="D680" s="249"/>
      <c r="E680" s="249"/>
      <c r="F680" s="249"/>
      <c r="G680" s="249"/>
      <c r="H680" s="249"/>
      <c r="I680" s="249"/>
      <c r="J680" s="249"/>
      <c r="K680" s="249"/>
      <c r="L680" s="249"/>
      <c r="M680" s="249"/>
      <c r="N680" s="249"/>
      <c r="O680" s="249"/>
      <c r="P680" s="249"/>
      <c r="Q680" s="249"/>
      <c r="R680" s="249"/>
      <c r="S680" s="249"/>
      <c r="T680" s="249"/>
      <c r="U680" s="249"/>
      <c r="V680" s="249"/>
      <c r="W680" s="249"/>
      <c r="X680" s="249"/>
      <c r="Y680" s="249"/>
      <c r="Z680" s="249"/>
      <c r="AA680" s="249"/>
      <c r="AB680" s="249"/>
      <c r="AC680" s="249"/>
      <c r="AD680" s="249"/>
      <c r="AE680" s="249"/>
      <c r="AF680" s="249"/>
      <c r="AG680" s="249"/>
      <c r="AH680" s="249"/>
      <c r="AI680" s="249"/>
      <c r="AJ680" s="249"/>
    </row>
    <row r="681" spans="1:36" x14ac:dyDescent="0.25">
      <c r="A681" s="249"/>
      <c r="B681" s="249"/>
      <c r="C681" s="249"/>
      <c r="D681" s="249"/>
      <c r="E681" s="249"/>
      <c r="F681" s="249"/>
      <c r="G681" s="249"/>
      <c r="H681" s="249"/>
      <c r="I681" s="249"/>
      <c r="J681" s="249"/>
      <c r="K681" s="249"/>
      <c r="L681" s="249"/>
      <c r="M681" s="249"/>
      <c r="N681" s="249"/>
      <c r="O681" s="249"/>
      <c r="P681" s="249"/>
      <c r="Q681" s="249"/>
      <c r="R681" s="249"/>
      <c r="S681" s="249"/>
      <c r="T681" s="249"/>
      <c r="U681" s="249"/>
      <c r="V681" s="249"/>
      <c r="W681" s="249"/>
      <c r="X681" s="249"/>
      <c r="Y681" s="249"/>
      <c r="Z681" s="249"/>
      <c r="AA681" s="249"/>
      <c r="AB681" s="249"/>
      <c r="AC681" s="249"/>
      <c r="AD681" s="249"/>
      <c r="AE681" s="249"/>
      <c r="AF681" s="249"/>
      <c r="AG681" s="249"/>
      <c r="AH681" s="249"/>
      <c r="AI681" s="249"/>
      <c r="AJ681" s="249"/>
    </row>
    <row r="682" spans="1:36" x14ac:dyDescent="0.25">
      <c r="A682" s="249"/>
      <c r="B682" s="249"/>
      <c r="C682" s="249"/>
      <c r="D682" s="249"/>
      <c r="E682" s="249"/>
      <c r="F682" s="249"/>
      <c r="G682" s="249"/>
      <c r="H682" s="249"/>
      <c r="I682" s="249"/>
      <c r="J682" s="249"/>
      <c r="K682" s="249"/>
      <c r="L682" s="249"/>
      <c r="M682" s="249"/>
      <c r="N682" s="249"/>
      <c r="O682" s="249"/>
      <c r="P682" s="249"/>
      <c r="Q682" s="249"/>
      <c r="R682" s="249"/>
      <c r="S682" s="249"/>
      <c r="T682" s="249"/>
      <c r="U682" s="249"/>
      <c r="V682" s="249"/>
      <c r="W682" s="249"/>
      <c r="X682" s="249"/>
      <c r="Y682" s="249"/>
      <c r="Z682" s="249"/>
      <c r="AA682" s="249"/>
      <c r="AB682" s="249"/>
      <c r="AC682" s="249"/>
      <c r="AD682" s="249"/>
      <c r="AE682" s="249"/>
      <c r="AF682" s="249"/>
      <c r="AG682" s="249"/>
      <c r="AH682" s="249"/>
      <c r="AI682" s="249"/>
      <c r="AJ682" s="249"/>
    </row>
    <row r="683" spans="1:36" x14ac:dyDescent="0.25">
      <c r="A683" s="249"/>
      <c r="B683" s="249"/>
      <c r="C683" s="249"/>
      <c r="D683" s="249"/>
      <c r="E683" s="249"/>
      <c r="F683" s="249"/>
      <c r="G683" s="249"/>
      <c r="H683" s="249"/>
      <c r="I683" s="249"/>
      <c r="J683" s="249"/>
      <c r="K683" s="249"/>
      <c r="L683" s="249"/>
      <c r="M683" s="249"/>
      <c r="N683" s="249"/>
      <c r="O683" s="249"/>
      <c r="P683" s="249"/>
      <c r="Q683" s="249"/>
      <c r="R683" s="249"/>
      <c r="S683" s="249"/>
      <c r="T683" s="249"/>
      <c r="U683" s="249"/>
      <c r="V683" s="249"/>
      <c r="W683" s="249"/>
      <c r="X683" s="249"/>
      <c r="Y683" s="249"/>
      <c r="Z683" s="249"/>
      <c r="AA683" s="249"/>
      <c r="AB683" s="249"/>
      <c r="AC683" s="249"/>
      <c r="AD683" s="249"/>
      <c r="AE683" s="249"/>
      <c r="AF683" s="249"/>
      <c r="AG683" s="249"/>
      <c r="AH683" s="249"/>
      <c r="AI683" s="249"/>
      <c r="AJ683" s="249"/>
    </row>
    <row r="684" spans="1:36" x14ac:dyDescent="0.25">
      <c r="A684" s="249"/>
      <c r="B684" s="249"/>
      <c r="C684" s="249"/>
      <c r="D684" s="249"/>
      <c r="E684" s="249"/>
      <c r="F684" s="249"/>
      <c r="G684" s="249"/>
      <c r="H684" s="249"/>
      <c r="I684" s="249"/>
      <c r="J684" s="249"/>
      <c r="K684" s="249"/>
      <c r="L684" s="249"/>
      <c r="M684" s="249"/>
      <c r="N684" s="249"/>
      <c r="O684" s="249"/>
      <c r="P684" s="249"/>
      <c r="Q684" s="249"/>
      <c r="R684" s="249"/>
      <c r="S684" s="249"/>
      <c r="T684" s="249"/>
      <c r="U684" s="249"/>
      <c r="V684" s="249"/>
      <c r="W684" s="249"/>
      <c r="X684" s="249"/>
      <c r="Y684" s="249"/>
      <c r="Z684" s="249"/>
      <c r="AA684" s="249"/>
      <c r="AB684" s="249"/>
      <c r="AC684" s="249"/>
      <c r="AD684" s="249"/>
      <c r="AE684" s="249"/>
      <c r="AF684" s="249"/>
      <c r="AG684" s="249"/>
      <c r="AH684" s="249"/>
      <c r="AI684" s="249"/>
      <c r="AJ684" s="249"/>
    </row>
    <row r="685" spans="1:36" x14ac:dyDescent="0.25">
      <c r="A685" s="249"/>
      <c r="B685" s="249"/>
      <c r="C685" s="249"/>
      <c r="D685" s="249"/>
      <c r="E685" s="249"/>
      <c r="F685" s="249"/>
      <c r="G685" s="249"/>
      <c r="H685" s="249"/>
      <c r="I685" s="249"/>
      <c r="J685" s="249"/>
      <c r="K685" s="249"/>
      <c r="L685" s="249"/>
      <c r="M685" s="249"/>
      <c r="N685" s="249"/>
      <c r="O685" s="249"/>
      <c r="P685" s="249"/>
      <c r="Q685" s="249"/>
      <c r="R685" s="249"/>
      <c r="S685" s="249"/>
      <c r="T685" s="249"/>
      <c r="U685" s="249"/>
      <c r="V685" s="249"/>
      <c r="W685" s="249"/>
      <c r="X685" s="249"/>
      <c r="Y685" s="249"/>
      <c r="Z685" s="249"/>
      <c r="AA685" s="249"/>
      <c r="AB685" s="249"/>
      <c r="AC685" s="249"/>
      <c r="AD685" s="249"/>
      <c r="AE685" s="249"/>
      <c r="AF685" s="249"/>
      <c r="AG685" s="249"/>
      <c r="AH685" s="249"/>
      <c r="AI685" s="249"/>
      <c r="AJ685" s="249"/>
    </row>
    <row r="686" spans="1:36" x14ac:dyDescent="0.25">
      <c r="A686" s="249"/>
      <c r="B686" s="249"/>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c r="AA686" s="249"/>
      <c r="AB686" s="249"/>
      <c r="AC686" s="249"/>
      <c r="AD686" s="249"/>
      <c r="AE686" s="249"/>
      <c r="AF686" s="249"/>
      <c r="AG686" s="249"/>
      <c r="AH686" s="249"/>
      <c r="AI686" s="249"/>
      <c r="AJ686" s="249"/>
    </row>
    <row r="687" spans="1:36" x14ac:dyDescent="0.25">
      <c r="A687" s="249"/>
      <c r="B687" s="249"/>
      <c r="C687" s="249"/>
      <c r="D687" s="249"/>
      <c r="E687" s="249"/>
      <c r="F687" s="249"/>
      <c r="G687" s="249"/>
      <c r="H687" s="249"/>
      <c r="I687" s="249"/>
      <c r="J687" s="249"/>
      <c r="K687" s="249"/>
      <c r="L687" s="249"/>
      <c r="M687" s="249"/>
      <c r="N687" s="249"/>
      <c r="O687" s="249"/>
      <c r="P687" s="249"/>
      <c r="Q687" s="249"/>
      <c r="R687" s="249"/>
      <c r="S687" s="249"/>
      <c r="T687" s="249"/>
      <c r="U687" s="249"/>
      <c r="V687" s="249"/>
      <c r="W687" s="249"/>
      <c r="X687" s="249"/>
      <c r="Y687" s="249"/>
      <c r="Z687" s="249"/>
      <c r="AA687" s="249"/>
      <c r="AB687" s="249"/>
      <c r="AC687" s="249"/>
      <c r="AD687" s="249"/>
      <c r="AE687" s="249"/>
      <c r="AF687" s="249"/>
      <c r="AG687" s="249"/>
      <c r="AH687" s="249"/>
      <c r="AI687" s="249"/>
      <c r="AJ687" s="249"/>
    </row>
    <row r="688" spans="1:36" x14ac:dyDescent="0.25">
      <c r="A688" s="249"/>
      <c r="B688" s="249"/>
      <c r="C688" s="249"/>
      <c r="D688" s="249"/>
      <c r="E688" s="249"/>
      <c r="F688" s="249"/>
      <c r="G688" s="249"/>
      <c r="H688" s="249"/>
      <c r="I688" s="249"/>
      <c r="J688" s="249"/>
      <c r="K688" s="249"/>
      <c r="L688" s="249"/>
      <c r="M688" s="249"/>
      <c r="N688" s="249"/>
      <c r="O688" s="249"/>
      <c r="P688" s="249"/>
      <c r="Q688" s="249"/>
      <c r="R688" s="249"/>
      <c r="S688" s="249"/>
      <c r="T688" s="249"/>
      <c r="U688" s="249"/>
      <c r="V688" s="249"/>
      <c r="W688" s="249"/>
      <c r="X688" s="249"/>
      <c r="Y688" s="249"/>
      <c r="Z688" s="249"/>
      <c r="AA688" s="249"/>
      <c r="AB688" s="249"/>
      <c r="AC688" s="249"/>
      <c r="AD688" s="249"/>
      <c r="AE688" s="249"/>
      <c r="AF688" s="249"/>
      <c r="AG688" s="249"/>
      <c r="AH688" s="249"/>
      <c r="AI688" s="249"/>
      <c r="AJ688" s="249"/>
    </row>
    <row r="689" spans="1:36" x14ac:dyDescent="0.25">
      <c r="A689" s="249"/>
      <c r="B689" s="249"/>
      <c r="C689" s="249"/>
      <c r="D689" s="249"/>
      <c r="E689" s="249"/>
      <c r="F689" s="249"/>
      <c r="G689" s="249"/>
      <c r="H689" s="249"/>
      <c r="I689" s="249"/>
      <c r="J689" s="249"/>
      <c r="K689" s="249"/>
      <c r="L689" s="249"/>
      <c r="M689" s="249"/>
      <c r="N689" s="249"/>
      <c r="O689" s="249"/>
      <c r="P689" s="249"/>
      <c r="Q689" s="249"/>
      <c r="R689" s="249"/>
      <c r="S689" s="249"/>
      <c r="T689" s="249"/>
      <c r="U689" s="249"/>
      <c r="V689" s="249"/>
      <c r="W689" s="249"/>
      <c r="X689" s="249"/>
      <c r="Y689" s="249"/>
      <c r="Z689" s="249"/>
      <c r="AA689" s="249"/>
      <c r="AB689" s="249"/>
      <c r="AC689" s="249"/>
      <c r="AD689" s="249"/>
      <c r="AE689" s="249"/>
      <c r="AF689" s="249"/>
      <c r="AG689" s="249"/>
      <c r="AH689" s="249"/>
      <c r="AI689" s="249"/>
      <c r="AJ689" s="249"/>
    </row>
    <row r="690" spans="1:36" x14ac:dyDescent="0.25">
      <c r="A690" s="249"/>
      <c r="B690" s="249"/>
      <c r="C690" s="249"/>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c r="AA690" s="249"/>
      <c r="AB690" s="249"/>
      <c r="AC690" s="249"/>
      <c r="AD690" s="249"/>
      <c r="AE690" s="249"/>
      <c r="AF690" s="249"/>
      <c r="AG690" s="249"/>
      <c r="AH690" s="249"/>
      <c r="AI690" s="249"/>
      <c r="AJ690" s="249"/>
    </row>
    <row r="691" spans="1:36" x14ac:dyDescent="0.25">
      <c r="A691" s="249"/>
      <c r="B691" s="249"/>
      <c r="C691" s="249"/>
      <c r="D691" s="249"/>
      <c r="E691" s="249"/>
      <c r="F691" s="249"/>
      <c r="G691" s="249"/>
      <c r="H691" s="249"/>
      <c r="I691" s="249"/>
      <c r="J691" s="249"/>
      <c r="K691" s="249"/>
      <c r="L691" s="249"/>
      <c r="M691" s="249"/>
      <c r="N691" s="249"/>
      <c r="O691" s="249"/>
      <c r="P691" s="249"/>
      <c r="Q691" s="249"/>
      <c r="R691" s="249"/>
      <c r="S691" s="249"/>
      <c r="T691" s="249"/>
      <c r="U691" s="249"/>
      <c r="V691" s="249"/>
      <c r="W691" s="249"/>
      <c r="X691" s="249"/>
      <c r="Y691" s="249"/>
      <c r="Z691" s="249"/>
      <c r="AA691" s="249"/>
      <c r="AB691" s="249"/>
      <c r="AC691" s="249"/>
      <c r="AD691" s="249"/>
      <c r="AE691" s="249"/>
      <c r="AF691" s="249"/>
      <c r="AG691" s="249"/>
      <c r="AH691" s="249"/>
      <c r="AI691" s="249"/>
      <c r="AJ691" s="249"/>
    </row>
    <row r="692" spans="1:36" x14ac:dyDescent="0.25">
      <c r="A692" s="249"/>
      <c r="B692" s="249"/>
      <c r="C692" s="249"/>
      <c r="D692" s="249"/>
      <c r="E692" s="249"/>
      <c r="F692" s="249"/>
      <c r="G692" s="249"/>
      <c r="H692" s="249"/>
      <c r="I692" s="249"/>
      <c r="J692" s="249"/>
      <c r="K692" s="249"/>
      <c r="L692" s="249"/>
      <c r="M692" s="249"/>
      <c r="N692" s="249"/>
      <c r="O692" s="249"/>
      <c r="P692" s="249"/>
      <c r="Q692" s="249"/>
      <c r="R692" s="249"/>
      <c r="S692" s="249"/>
      <c r="T692" s="249"/>
      <c r="U692" s="249"/>
      <c r="V692" s="249"/>
      <c r="W692" s="249"/>
      <c r="X692" s="249"/>
      <c r="Y692" s="249"/>
      <c r="Z692" s="249"/>
      <c r="AA692" s="249"/>
      <c r="AB692" s="249"/>
      <c r="AC692" s="249"/>
      <c r="AD692" s="249"/>
      <c r="AE692" s="249"/>
      <c r="AF692" s="249"/>
      <c r="AG692" s="249"/>
      <c r="AH692" s="249"/>
      <c r="AI692" s="249"/>
      <c r="AJ692" s="249"/>
    </row>
    <row r="693" spans="1:36" x14ac:dyDescent="0.25">
      <c r="A693" s="249"/>
      <c r="B693" s="249"/>
      <c r="C693" s="249"/>
      <c r="D693" s="249"/>
      <c r="E693" s="249"/>
      <c r="F693" s="249"/>
      <c r="G693" s="249"/>
      <c r="H693" s="249"/>
      <c r="I693" s="249"/>
      <c r="J693" s="249"/>
      <c r="K693" s="249"/>
      <c r="L693" s="249"/>
      <c r="M693" s="249"/>
      <c r="N693" s="249"/>
      <c r="O693" s="249"/>
      <c r="P693" s="249"/>
      <c r="Q693" s="249"/>
      <c r="R693" s="249"/>
      <c r="S693" s="249"/>
      <c r="T693" s="249"/>
      <c r="U693" s="249"/>
      <c r="V693" s="249"/>
      <c r="W693" s="249"/>
      <c r="X693" s="249"/>
      <c r="Y693" s="249"/>
      <c r="Z693" s="249"/>
      <c r="AA693" s="249"/>
      <c r="AB693" s="249"/>
      <c r="AC693" s="249"/>
      <c r="AD693" s="249"/>
      <c r="AE693" s="249"/>
      <c r="AF693" s="249"/>
      <c r="AG693" s="249"/>
      <c r="AH693" s="249"/>
      <c r="AI693" s="249"/>
      <c r="AJ693" s="249"/>
    </row>
    <row r="694" spans="1:36" x14ac:dyDescent="0.25">
      <c r="A694" s="249"/>
      <c r="B694" s="249"/>
      <c r="C694" s="249"/>
      <c r="D694" s="249"/>
      <c r="E694" s="249"/>
      <c r="F694" s="249"/>
      <c r="G694" s="249"/>
      <c r="H694" s="249"/>
      <c r="I694" s="249"/>
      <c r="J694" s="249"/>
      <c r="K694" s="249"/>
      <c r="L694" s="249"/>
      <c r="M694" s="249"/>
      <c r="N694" s="249"/>
      <c r="O694" s="249"/>
      <c r="P694" s="249"/>
      <c r="Q694" s="249"/>
      <c r="R694" s="249"/>
      <c r="S694" s="249"/>
      <c r="T694" s="249"/>
      <c r="U694" s="249"/>
      <c r="V694" s="249"/>
      <c r="W694" s="249"/>
      <c r="X694" s="249"/>
      <c r="Y694" s="249"/>
      <c r="Z694" s="249"/>
      <c r="AA694" s="249"/>
      <c r="AB694" s="249"/>
      <c r="AC694" s="249"/>
      <c r="AD694" s="249"/>
      <c r="AE694" s="249"/>
      <c r="AF694" s="249"/>
      <c r="AG694" s="249"/>
      <c r="AH694" s="249"/>
      <c r="AI694" s="249"/>
      <c r="AJ694" s="249"/>
    </row>
    <row r="695" spans="1:36" x14ac:dyDescent="0.25">
      <c r="A695" s="249"/>
      <c r="B695" s="249"/>
      <c r="C695" s="249"/>
      <c r="D695" s="249"/>
      <c r="E695" s="249"/>
      <c r="F695" s="249"/>
      <c r="G695" s="249"/>
      <c r="H695" s="249"/>
      <c r="I695" s="249"/>
      <c r="J695" s="249"/>
      <c r="K695" s="249"/>
      <c r="L695" s="249"/>
      <c r="M695" s="249"/>
      <c r="N695" s="249"/>
      <c r="O695" s="249"/>
      <c r="P695" s="249"/>
      <c r="Q695" s="249"/>
      <c r="R695" s="249"/>
      <c r="S695" s="249"/>
      <c r="T695" s="249"/>
      <c r="U695" s="249"/>
      <c r="V695" s="249"/>
      <c r="W695" s="249"/>
      <c r="X695" s="249"/>
      <c r="Y695" s="249"/>
      <c r="Z695" s="249"/>
      <c r="AA695" s="249"/>
      <c r="AB695" s="249"/>
      <c r="AC695" s="249"/>
      <c r="AD695" s="249"/>
      <c r="AE695" s="249"/>
      <c r="AF695" s="249"/>
      <c r="AG695" s="249"/>
      <c r="AH695" s="249"/>
      <c r="AI695" s="249"/>
      <c r="AJ695" s="249"/>
    </row>
    <row r="696" spans="1:36" x14ac:dyDescent="0.25">
      <c r="A696" s="249"/>
      <c r="B696" s="249"/>
      <c r="C696" s="249"/>
      <c r="D696" s="249"/>
      <c r="E696" s="249"/>
      <c r="F696" s="249"/>
      <c r="G696" s="249"/>
      <c r="H696" s="249"/>
      <c r="I696" s="249"/>
      <c r="J696" s="249"/>
      <c r="K696" s="249"/>
      <c r="L696" s="249"/>
      <c r="M696" s="249"/>
      <c r="N696" s="249"/>
      <c r="O696" s="249"/>
      <c r="P696" s="249"/>
      <c r="Q696" s="249"/>
      <c r="R696" s="249"/>
      <c r="S696" s="249"/>
      <c r="T696" s="249"/>
      <c r="U696" s="249"/>
      <c r="V696" s="249"/>
      <c r="W696" s="249"/>
      <c r="X696" s="249"/>
      <c r="Y696" s="249"/>
      <c r="Z696" s="249"/>
      <c r="AA696" s="249"/>
      <c r="AB696" s="249"/>
      <c r="AC696" s="249"/>
      <c r="AD696" s="249"/>
      <c r="AE696" s="249"/>
      <c r="AF696" s="249"/>
      <c r="AG696" s="249"/>
      <c r="AH696" s="249"/>
      <c r="AI696" s="249"/>
      <c r="AJ696" s="249"/>
    </row>
    <row r="697" spans="1:36" x14ac:dyDescent="0.25">
      <c r="A697" s="249"/>
      <c r="B697" s="249"/>
      <c r="C697" s="249"/>
      <c r="D697" s="249"/>
      <c r="E697" s="249"/>
      <c r="F697" s="249"/>
      <c r="G697" s="249"/>
      <c r="H697" s="249"/>
      <c r="I697" s="249"/>
      <c r="J697" s="249"/>
      <c r="K697" s="249"/>
      <c r="L697" s="249"/>
      <c r="M697" s="249"/>
      <c r="N697" s="249"/>
      <c r="O697" s="249"/>
      <c r="P697" s="249"/>
      <c r="Q697" s="249"/>
      <c r="R697" s="249"/>
      <c r="S697" s="249"/>
      <c r="T697" s="249"/>
      <c r="U697" s="249"/>
      <c r="V697" s="249"/>
      <c r="W697" s="249"/>
      <c r="X697" s="249"/>
      <c r="Y697" s="249"/>
      <c r="Z697" s="249"/>
      <c r="AA697" s="249"/>
      <c r="AB697" s="249"/>
      <c r="AC697" s="249"/>
      <c r="AD697" s="249"/>
      <c r="AE697" s="249"/>
      <c r="AF697" s="249"/>
      <c r="AG697" s="249"/>
      <c r="AH697" s="249"/>
      <c r="AI697" s="249"/>
      <c r="AJ697" s="249"/>
    </row>
    <row r="698" spans="1:36" x14ac:dyDescent="0.25">
      <c r="A698" s="249"/>
      <c r="B698" s="249"/>
      <c r="C698" s="249"/>
      <c r="D698" s="249"/>
      <c r="E698" s="249"/>
      <c r="F698" s="249"/>
      <c r="G698" s="249"/>
      <c r="H698" s="249"/>
      <c r="I698" s="249"/>
      <c r="J698" s="249"/>
      <c r="K698" s="249"/>
      <c r="L698" s="249"/>
      <c r="M698" s="249"/>
      <c r="N698" s="249"/>
      <c r="O698" s="249"/>
      <c r="P698" s="249"/>
      <c r="Q698" s="249"/>
      <c r="R698" s="249"/>
      <c r="S698" s="249"/>
      <c r="T698" s="249"/>
      <c r="U698" s="249"/>
      <c r="V698" s="249"/>
      <c r="W698" s="249"/>
      <c r="X698" s="249"/>
      <c r="Y698" s="249"/>
      <c r="Z698" s="249"/>
      <c r="AA698" s="249"/>
      <c r="AB698" s="249"/>
      <c r="AC698" s="249"/>
      <c r="AD698" s="249"/>
      <c r="AE698" s="249"/>
      <c r="AF698" s="249"/>
      <c r="AG698" s="249"/>
      <c r="AH698" s="249"/>
      <c r="AI698" s="249"/>
      <c r="AJ698" s="249"/>
    </row>
    <row r="699" spans="1:36" x14ac:dyDescent="0.25">
      <c r="A699" s="249"/>
      <c r="B699" s="249"/>
      <c r="C699" s="249"/>
      <c r="D699" s="249"/>
      <c r="E699" s="249"/>
      <c r="F699" s="249"/>
      <c r="G699" s="249"/>
      <c r="H699" s="249"/>
      <c r="I699" s="249"/>
      <c r="J699" s="249"/>
      <c r="K699" s="249"/>
      <c r="L699" s="249"/>
      <c r="M699" s="249"/>
      <c r="N699" s="249"/>
      <c r="O699" s="249"/>
      <c r="P699" s="249"/>
      <c r="Q699" s="249"/>
      <c r="R699" s="249"/>
      <c r="S699" s="249"/>
      <c r="T699" s="249"/>
      <c r="U699" s="249"/>
      <c r="V699" s="249"/>
      <c r="W699" s="249"/>
      <c r="X699" s="249"/>
      <c r="Y699" s="249"/>
      <c r="Z699" s="249"/>
      <c r="AA699" s="249"/>
      <c r="AB699" s="249"/>
      <c r="AC699" s="249"/>
      <c r="AD699" s="249"/>
      <c r="AE699" s="249"/>
      <c r="AF699" s="249"/>
      <c r="AG699" s="249"/>
      <c r="AH699" s="249"/>
      <c r="AI699" s="249"/>
      <c r="AJ699" s="249"/>
    </row>
    <row r="700" spans="1:36" x14ac:dyDescent="0.25">
      <c r="A700" s="249"/>
      <c r="B700" s="249"/>
      <c r="C700" s="249"/>
      <c r="D700" s="249"/>
      <c r="E700" s="249"/>
      <c r="F700" s="249"/>
      <c r="G700" s="249"/>
      <c r="H700" s="249"/>
      <c r="I700" s="249"/>
      <c r="J700" s="249"/>
      <c r="K700" s="249"/>
      <c r="L700" s="249"/>
      <c r="M700" s="249"/>
      <c r="N700" s="249"/>
      <c r="O700" s="249"/>
      <c r="P700" s="249"/>
      <c r="Q700" s="249"/>
      <c r="R700" s="249"/>
      <c r="S700" s="249"/>
      <c r="T700" s="249"/>
      <c r="U700" s="249"/>
      <c r="V700" s="249"/>
      <c r="W700" s="249"/>
      <c r="X700" s="249"/>
      <c r="Y700" s="249"/>
      <c r="Z700" s="249"/>
      <c r="AA700" s="249"/>
      <c r="AB700" s="249"/>
      <c r="AC700" s="249"/>
      <c r="AD700" s="249"/>
      <c r="AE700" s="249"/>
      <c r="AF700" s="249"/>
      <c r="AG700" s="249"/>
      <c r="AH700" s="249"/>
      <c r="AI700" s="249"/>
      <c r="AJ700" s="249"/>
    </row>
    <row r="701" spans="1:36" x14ac:dyDescent="0.25">
      <c r="A701" s="249"/>
      <c r="B701" s="249"/>
      <c r="C701" s="249"/>
      <c r="D701" s="249"/>
      <c r="E701" s="249"/>
      <c r="F701" s="249"/>
      <c r="G701" s="249"/>
      <c r="H701" s="249"/>
      <c r="I701" s="249"/>
      <c r="J701" s="249"/>
      <c r="K701" s="249"/>
      <c r="L701" s="249"/>
      <c r="M701" s="249"/>
      <c r="N701" s="249"/>
      <c r="O701" s="249"/>
      <c r="P701" s="249"/>
      <c r="Q701" s="249"/>
      <c r="R701" s="249"/>
      <c r="S701" s="249"/>
      <c r="T701" s="249"/>
      <c r="U701" s="249"/>
      <c r="V701" s="249"/>
      <c r="W701" s="249"/>
      <c r="X701" s="249"/>
      <c r="Y701" s="249"/>
      <c r="Z701" s="249"/>
      <c r="AA701" s="249"/>
      <c r="AB701" s="249"/>
      <c r="AC701" s="249"/>
      <c r="AD701" s="249"/>
      <c r="AE701" s="249"/>
      <c r="AF701" s="249"/>
      <c r="AG701" s="249"/>
      <c r="AH701" s="249"/>
      <c r="AI701" s="249"/>
      <c r="AJ701" s="249"/>
    </row>
    <row r="702" spans="1:36" x14ac:dyDescent="0.25">
      <c r="A702" s="249"/>
      <c r="B702" s="249"/>
      <c r="C702" s="249"/>
      <c r="D702" s="249"/>
      <c r="E702" s="249"/>
      <c r="F702" s="249"/>
      <c r="G702" s="249"/>
      <c r="H702" s="249"/>
      <c r="I702" s="249"/>
      <c r="J702" s="249"/>
      <c r="K702" s="249"/>
      <c r="L702" s="249"/>
      <c r="M702" s="249"/>
      <c r="N702" s="249"/>
      <c r="O702" s="249"/>
      <c r="P702" s="249"/>
      <c r="Q702" s="249"/>
      <c r="R702" s="249"/>
      <c r="S702" s="249"/>
      <c r="T702" s="249"/>
      <c r="U702" s="249"/>
      <c r="V702" s="249"/>
      <c r="W702" s="249"/>
      <c r="X702" s="249"/>
      <c r="Y702" s="249"/>
      <c r="Z702" s="249"/>
      <c r="AA702" s="249"/>
      <c r="AB702" s="249"/>
      <c r="AC702" s="249"/>
      <c r="AD702" s="249"/>
      <c r="AE702" s="249"/>
      <c r="AF702" s="249"/>
      <c r="AG702" s="249"/>
      <c r="AH702" s="249"/>
      <c r="AI702" s="249"/>
      <c r="AJ702" s="249"/>
    </row>
    <row r="703" spans="1:36" x14ac:dyDescent="0.25">
      <c r="A703" s="249"/>
      <c r="B703" s="249"/>
      <c r="C703" s="249"/>
      <c r="D703" s="249"/>
      <c r="E703" s="249"/>
      <c r="F703" s="249"/>
      <c r="G703" s="249"/>
      <c r="H703" s="249"/>
      <c r="I703" s="249"/>
      <c r="J703" s="249"/>
      <c r="K703" s="249"/>
      <c r="L703" s="249"/>
      <c r="M703" s="249"/>
      <c r="N703" s="249"/>
      <c r="O703" s="249"/>
      <c r="P703" s="249"/>
      <c r="Q703" s="249"/>
      <c r="R703" s="249"/>
      <c r="S703" s="249"/>
      <c r="T703" s="249"/>
      <c r="U703" s="249"/>
      <c r="V703" s="249"/>
      <c r="W703" s="249"/>
      <c r="X703" s="249"/>
      <c r="Y703" s="249"/>
      <c r="Z703" s="249"/>
      <c r="AA703" s="249"/>
      <c r="AB703" s="249"/>
      <c r="AC703" s="249"/>
      <c r="AD703" s="249"/>
      <c r="AE703" s="249"/>
      <c r="AF703" s="249"/>
      <c r="AG703" s="249"/>
      <c r="AH703" s="249"/>
      <c r="AI703" s="249"/>
      <c r="AJ703" s="249"/>
    </row>
    <row r="704" spans="1:36" x14ac:dyDescent="0.25">
      <c r="A704" s="249"/>
      <c r="B704" s="249"/>
      <c r="C704" s="249"/>
      <c r="D704" s="249"/>
      <c r="E704" s="249"/>
      <c r="F704" s="249"/>
      <c r="G704" s="249"/>
      <c r="H704" s="249"/>
      <c r="I704" s="249"/>
      <c r="J704" s="249"/>
      <c r="K704" s="249"/>
      <c r="L704" s="249"/>
      <c r="M704" s="249"/>
      <c r="N704" s="249"/>
      <c r="O704" s="249"/>
      <c r="P704" s="249"/>
      <c r="Q704" s="249"/>
      <c r="R704" s="249"/>
      <c r="S704" s="249"/>
      <c r="T704" s="249"/>
      <c r="U704" s="249"/>
      <c r="V704" s="249"/>
      <c r="W704" s="249"/>
      <c r="X704" s="249"/>
      <c r="Y704" s="249"/>
      <c r="Z704" s="249"/>
      <c r="AA704" s="249"/>
      <c r="AB704" s="249"/>
      <c r="AC704" s="249"/>
      <c r="AD704" s="249"/>
      <c r="AE704" s="249"/>
      <c r="AF704" s="249"/>
      <c r="AG704" s="249"/>
      <c r="AH704" s="249"/>
      <c r="AI704" s="249"/>
      <c r="AJ704" s="249"/>
    </row>
    <row r="705" spans="1:36" x14ac:dyDescent="0.25">
      <c r="A705" s="249"/>
      <c r="B705" s="249"/>
      <c r="C705" s="249"/>
      <c r="D705" s="249"/>
      <c r="E705" s="249"/>
      <c r="F705" s="249"/>
      <c r="G705" s="249"/>
      <c r="H705" s="249"/>
      <c r="I705" s="249"/>
      <c r="J705" s="249"/>
      <c r="K705" s="249"/>
      <c r="L705" s="249"/>
      <c r="M705" s="249"/>
      <c r="N705" s="249"/>
      <c r="O705" s="249"/>
      <c r="P705" s="249"/>
      <c r="Q705" s="249"/>
      <c r="R705" s="249"/>
      <c r="S705" s="249"/>
      <c r="T705" s="249"/>
      <c r="U705" s="249"/>
      <c r="V705" s="249"/>
      <c r="W705" s="249"/>
      <c r="X705" s="249"/>
      <c r="Y705" s="249"/>
      <c r="Z705" s="249"/>
      <c r="AA705" s="249"/>
      <c r="AB705" s="249"/>
      <c r="AC705" s="249"/>
      <c r="AD705" s="249"/>
      <c r="AE705" s="249"/>
      <c r="AF705" s="249"/>
      <c r="AG705" s="249"/>
      <c r="AH705" s="249"/>
      <c r="AI705" s="249"/>
      <c r="AJ705" s="249"/>
    </row>
    <row r="706" spans="1:36" x14ac:dyDescent="0.25">
      <c r="A706" s="249"/>
      <c r="B706" s="249"/>
      <c r="C706" s="249"/>
      <c r="D706" s="249"/>
      <c r="E706" s="249"/>
      <c r="F706" s="249"/>
      <c r="G706" s="249"/>
      <c r="H706" s="249"/>
      <c r="I706" s="249"/>
      <c r="J706" s="249"/>
      <c r="K706" s="249"/>
      <c r="L706" s="249"/>
      <c r="M706" s="249"/>
      <c r="N706" s="249"/>
      <c r="O706" s="249"/>
      <c r="P706" s="249"/>
      <c r="Q706" s="249"/>
      <c r="R706" s="249"/>
      <c r="S706" s="249"/>
      <c r="T706" s="249"/>
      <c r="U706" s="249"/>
      <c r="V706" s="249"/>
      <c r="W706" s="249"/>
      <c r="X706" s="249"/>
      <c r="Y706" s="249"/>
      <c r="Z706" s="249"/>
      <c r="AA706" s="249"/>
      <c r="AB706" s="249"/>
      <c r="AC706" s="249"/>
      <c r="AD706" s="249"/>
      <c r="AE706" s="249"/>
      <c r="AF706" s="249"/>
      <c r="AG706" s="249"/>
      <c r="AH706" s="249"/>
      <c r="AI706" s="249"/>
      <c r="AJ706" s="249"/>
    </row>
    <row r="707" spans="1:36" x14ac:dyDescent="0.25">
      <c r="A707" s="249"/>
      <c r="B707" s="249"/>
      <c r="C707" s="249"/>
      <c r="D707" s="249"/>
      <c r="E707" s="249"/>
      <c r="F707" s="249"/>
      <c r="G707" s="249"/>
      <c r="H707" s="249"/>
      <c r="I707" s="249"/>
      <c r="J707" s="249"/>
      <c r="K707" s="249"/>
      <c r="L707" s="249"/>
      <c r="M707" s="249"/>
      <c r="N707" s="249"/>
      <c r="O707" s="249"/>
      <c r="P707" s="249"/>
      <c r="Q707" s="249"/>
      <c r="R707" s="249"/>
      <c r="S707" s="249"/>
      <c r="T707" s="249"/>
      <c r="U707" s="249"/>
      <c r="V707" s="249"/>
      <c r="W707" s="249"/>
      <c r="X707" s="249"/>
      <c r="Y707" s="249"/>
      <c r="Z707" s="249"/>
      <c r="AA707" s="249"/>
      <c r="AB707" s="249"/>
      <c r="AC707" s="249"/>
      <c r="AD707" s="249"/>
      <c r="AE707" s="249"/>
      <c r="AF707" s="249"/>
      <c r="AG707" s="249"/>
      <c r="AH707" s="249"/>
      <c r="AI707" s="249"/>
      <c r="AJ707" s="249"/>
    </row>
    <row r="708" spans="1:36" x14ac:dyDescent="0.25">
      <c r="A708" s="249"/>
      <c r="B708" s="249"/>
      <c r="C708" s="249"/>
      <c r="D708" s="249"/>
      <c r="E708" s="249"/>
      <c r="F708" s="249"/>
      <c r="G708" s="249"/>
      <c r="H708" s="249"/>
      <c r="I708" s="249"/>
      <c r="J708" s="249"/>
      <c r="K708" s="249"/>
      <c r="L708" s="249"/>
      <c r="M708" s="249"/>
      <c r="N708" s="249"/>
      <c r="O708" s="249"/>
      <c r="P708" s="249"/>
      <c r="Q708" s="249"/>
      <c r="R708" s="249"/>
      <c r="S708" s="249"/>
      <c r="T708" s="249"/>
      <c r="U708" s="249"/>
      <c r="V708" s="249"/>
      <c r="W708" s="249"/>
      <c r="X708" s="249"/>
      <c r="Y708" s="249"/>
      <c r="Z708" s="249"/>
      <c r="AA708" s="249"/>
      <c r="AB708" s="249"/>
      <c r="AC708" s="249"/>
      <c r="AD708" s="249"/>
      <c r="AE708" s="249"/>
      <c r="AF708" s="249"/>
      <c r="AG708" s="249"/>
      <c r="AH708" s="249"/>
      <c r="AI708" s="249"/>
      <c r="AJ708" s="249"/>
    </row>
    <row r="709" spans="1:36" x14ac:dyDescent="0.25">
      <c r="A709" s="249"/>
      <c r="B709" s="249"/>
      <c r="C709" s="249"/>
      <c r="D709" s="249"/>
      <c r="E709" s="249"/>
      <c r="F709" s="249"/>
      <c r="G709" s="249"/>
      <c r="H709" s="249"/>
      <c r="I709" s="249"/>
      <c r="J709" s="249"/>
      <c r="K709" s="249"/>
      <c r="L709" s="249"/>
      <c r="M709" s="249"/>
      <c r="N709" s="249"/>
      <c r="O709" s="249"/>
      <c r="P709" s="249"/>
      <c r="Q709" s="249"/>
      <c r="R709" s="249"/>
      <c r="S709" s="249"/>
      <c r="T709" s="249"/>
      <c r="U709" s="249"/>
      <c r="V709" s="249"/>
      <c r="W709" s="249"/>
      <c r="X709" s="249"/>
      <c r="Y709" s="249"/>
      <c r="Z709" s="249"/>
      <c r="AA709" s="249"/>
      <c r="AB709" s="249"/>
      <c r="AC709" s="249"/>
      <c r="AD709" s="249"/>
      <c r="AE709" s="249"/>
      <c r="AF709" s="249"/>
      <c r="AG709" s="249"/>
      <c r="AH709" s="249"/>
      <c r="AI709" s="249"/>
      <c r="AJ709" s="249"/>
    </row>
    <row r="710" spans="1:36" x14ac:dyDescent="0.25">
      <c r="A710" s="249"/>
      <c r="B710" s="249"/>
      <c r="C710" s="249"/>
      <c r="D710" s="249"/>
      <c r="E710" s="249"/>
      <c r="F710" s="249"/>
      <c r="G710" s="249"/>
      <c r="H710" s="249"/>
      <c r="I710" s="249"/>
      <c r="J710" s="249"/>
      <c r="K710" s="249"/>
      <c r="L710" s="249"/>
      <c r="M710" s="249"/>
      <c r="N710" s="249"/>
      <c r="O710" s="249"/>
      <c r="P710" s="249"/>
      <c r="Q710" s="249"/>
      <c r="R710" s="249"/>
      <c r="S710" s="249"/>
      <c r="T710" s="249"/>
      <c r="U710" s="249"/>
      <c r="V710" s="249"/>
      <c r="W710" s="249"/>
      <c r="X710" s="249"/>
      <c r="Y710" s="249"/>
      <c r="Z710" s="249"/>
      <c r="AA710" s="249"/>
      <c r="AB710" s="249"/>
      <c r="AC710" s="249"/>
      <c r="AD710" s="249"/>
      <c r="AE710" s="249"/>
      <c r="AF710" s="249"/>
      <c r="AG710" s="249"/>
      <c r="AH710" s="249"/>
      <c r="AI710" s="249"/>
      <c r="AJ710" s="249"/>
    </row>
    <row r="711" spans="1:36" x14ac:dyDescent="0.25">
      <c r="A711" s="249"/>
      <c r="B711" s="249"/>
      <c r="C711" s="249"/>
      <c r="D711" s="249"/>
      <c r="E711" s="249"/>
      <c r="F711" s="249"/>
      <c r="G711" s="249"/>
      <c r="H711" s="249"/>
      <c r="I711" s="249"/>
      <c r="J711" s="249"/>
      <c r="K711" s="249"/>
      <c r="L711" s="249"/>
      <c r="M711" s="249"/>
      <c r="N711" s="249"/>
      <c r="O711" s="249"/>
      <c r="P711" s="249"/>
      <c r="Q711" s="249"/>
      <c r="R711" s="249"/>
      <c r="S711" s="249"/>
      <c r="T711" s="249"/>
      <c r="U711" s="249"/>
      <c r="V711" s="249"/>
      <c r="W711" s="249"/>
      <c r="X711" s="249"/>
      <c r="Y711" s="249"/>
      <c r="Z711" s="249"/>
      <c r="AA711" s="249"/>
      <c r="AB711" s="249"/>
      <c r="AC711" s="249"/>
      <c r="AD711" s="249"/>
      <c r="AE711" s="249"/>
      <c r="AF711" s="249"/>
      <c r="AG711" s="249"/>
      <c r="AH711" s="249"/>
      <c r="AI711" s="249"/>
      <c r="AJ711" s="249"/>
    </row>
    <row r="712" spans="1:36" x14ac:dyDescent="0.25">
      <c r="A712" s="249"/>
      <c r="B712" s="249"/>
      <c r="C712" s="249"/>
      <c r="D712" s="249"/>
      <c r="E712" s="249"/>
      <c r="F712" s="249"/>
      <c r="G712" s="249"/>
      <c r="H712" s="249"/>
      <c r="I712" s="249"/>
      <c r="J712" s="249"/>
      <c r="K712" s="249"/>
      <c r="L712" s="249"/>
      <c r="M712" s="249"/>
      <c r="N712" s="249"/>
      <c r="O712" s="249"/>
      <c r="P712" s="249"/>
      <c r="Q712" s="249"/>
      <c r="R712" s="249"/>
      <c r="S712" s="249"/>
      <c r="T712" s="249"/>
      <c r="U712" s="249"/>
      <c r="V712" s="249"/>
      <c r="W712" s="249"/>
      <c r="X712" s="249"/>
      <c r="Y712" s="249"/>
      <c r="Z712" s="249"/>
      <c r="AA712" s="249"/>
      <c r="AB712" s="249"/>
      <c r="AC712" s="249"/>
      <c r="AD712" s="249"/>
      <c r="AE712" s="249"/>
      <c r="AF712" s="249"/>
      <c r="AG712" s="249"/>
      <c r="AH712" s="249"/>
      <c r="AI712" s="249"/>
      <c r="AJ712" s="249"/>
    </row>
    <row r="713" spans="1:36" x14ac:dyDescent="0.25">
      <c r="A713" s="249"/>
      <c r="B713" s="249"/>
      <c r="C713" s="249"/>
      <c r="D713" s="249"/>
      <c r="E713" s="249"/>
      <c r="F713" s="249"/>
      <c r="G713" s="249"/>
      <c r="H713" s="249"/>
      <c r="I713" s="249"/>
      <c r="J713" s="249"/>
      <c r="K713" s="249"/>
      <c r="L713" s="249"/>
      <c r="M713" s="249"/>
      <c r="N713" s="249"/>
      <c r="O713" s="249"/>
      <c r="P713" s="249"/>
      <c r="Q713" s="249"/>
      <c r="R713" s="249"/>
      <c r="S713" s="249"/>
      <c r="T713" s="249"/>
      <c r="U713" s="249"/>
      <c r="V713" s="249"/>
      <c r="W713" s="249"/>
      <c r="X713" s="249"/>
      <c r="Y713" s="249"/>
      <c r="Z713" s="249"/>
      <c r="AA713" s="249"/>
      <c r="AB713" s="249"/>
      <c r="AC713" s="249"/>
      <c r="AD713" s="249"/>
      <c r="AE713" s="249"/>
      <c r="AF713" s="249"/>
      <c r="AG713" s="249"/>
      <c r="AH713" s="249"/>
      <c r="AI713" s="249"/>
      <c r="AJ713" s="249"/>
    </row>
    <row r="714" spans="1:36" x14ac:dyDescent="0.25">
      <c r="A714" s="249"/>
      <c r="B714" s="249"/>
      <c r="C714" s="249"/>
      <c r="D714" s="249"/>
      <c r="E714" s="249"/>
      <c r="F714" s="249"/>
      <c r="G714" s="249"/>
      <c r="H714" s="249"/>
      <c r="I714" s="249"/>
      <c r="J714" s="249"/>
      <c r="K714" s="249"/>
      <c r="L714" s="249"/>
      <c r="M714" s="249"/>
      <c r="N714" s="249"/>
      <c r="O714" s="249"/>
      <c r="P714" s="249"/>
      <c r="Q714" s="249"/>
      <c r="R714" s="249"/>
      <c r="S714" s="249"/>
      <c r="T714" s="249"/>
      <c r="U714" s="249"/>
      <c r="V714" s="249"/>
      <c r="W714" s="249"/>
      <c r="X714" s="249"/>
      <c r="Y714" s="249"/>
      <c r="Z714" s="249"/>
      <c r="AA714" s="249"/>
      <c r="AB714" s="249"/>
      <c r="AC714" s="249"/>
      <c r="AD714" s="249"/>
      <c r="AE714" s="249"/>
      <c r="AF714" s="249"/>
      <c r="AG714" s="249"/>
      <c r="AH714" s="249"/>
      <c r="AI714" s="249"/>
      <c r="AJ714" s="249"/>
    </row>
    <row r="715" spans="1:36" x14ac:dyDescent="0.25">
      <c r="A715" s="249"/>
      <c r="B715" s="249"/>
      <c r="C715" s="249"/>
      <c r="D715" s="249"/>
      <c r="E715" s="249"/>
      <c r="F715" s="249"/>
      <c r="G715" s="249"/>
      <c r="H715" s="249"/>
      <c r="I715" s="249"/>
      <c r="J715" s="249"/>
      <c r="K715" s="249"/>
      <c r="L715" s="249"/>
      <c r="M715" s="249"/>
      <c r="N715" s="249"/>
      <c r="O715" s="249"/>
      <c r="P715" s="249"/>
      <c r="Q715" s="249"/>
      <c r="R715" s="249"/>
      <c r="S715" s="249"/>
      <c r="T715" s="249"/>
      <c r="U715" s="249"/>
      <c r="V715" s="249"/>
      <c r="W715" s="249"/>
      <c r="X715" s="249"/>
      <c r="Y715" s="249"/>
      <c r="Z715" s="249"/>
      <c r="AA715" s="249"/>
      <c r="AB715" s="249"/>
      <c r="AC715" s="249"/>
      <c r="AD715" s="249"/>
      <c r="AE715" s="249"/>
      <c r="AF715" s="249"/>
      <c r="AG715" s="249"/>
      <c r="AH715" s="249"/>
      <c r="AI715" s="249"/>
      <c r="AJ715" s="249"/>
    </row>
    <row r="716" spans="1:36" x14ac:dyDescent="0.25">
      <c r="A716" s="249"/>
      <c r="B716" s="249"/>
      <c r="C716" s="249"/>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c r="AA716" s="249"/>
      <c r="AB716" s="249"/>
      <c r="AC716" s="249"/>
      <c r="AD716" s="249"/>
      <c r="AE716" s="249"/>
      <c r="AF716" s="249"/>
      <c r="AG716" s="249"/>
      <c r="AH716" s="249"/>
      <c r="AI716" s="249"/>
      <c r="AJ716" s="249"/>
    </row>
    <row r="717" spans="1:36" x14ac:dyDescent="0.25">
      <c r="A717" s="249"/>
      <c r="B717" s="249"/>
      <c r="C717" s="249"/>
      <c r="D717" s="249"/>
      <c r="E717" s="249"/>
      <c r="F717" s="249"/>
      <c r="G717" s="249"/>
      <c r="H717" s="249"/>
      <c r="I717" s="249"/>
      <c r="J717" s="249"/>
      <c r="K717" s="249"/>
      <c r="L717" s="249"/>
      <c r="M717" s="249"/>
      <c r="N717" s="249"/>
      <c r="O717" s="249"/>
      <c r="P717" s="249"/>
      <c r="Q717" s="249"/>
      <c r="R717" s="249"/>
      <c r="S717" s="249"/>
      <c r="T717" s="249"/>
      <c r="U717" s="249"/>
      <c r="V717" s="249"/>
      <c r="W717" s="249"/>
      <c r="X717" s="249"/>
      <c r="Y717" s="249"/>
      <c r="Z717" s="249"/>
      <c r="AA717" s="249"/>
      <c r="AB717" s="249"/>
      <c r="AC717" s="249"/>
      <c r="AD717" s="249"/>
      <c r="AE717" s="249"/>
      <c r="AF717" s="249"/>
      <c r="AG717" s="249"/>
      <c r="AH717" s="249"/>
      <c r="AI717" s="249"/>
      <c r="AJ717" s="249"/>
    </row>
    <row r="718" spans="1:36" x14ac:dyDescent="0.25">
      <c r="A718" s="249"/>
      <c r="B718" s="249"/>
      <c r="C718" s="249"/>
      <c r="D718" s="249"/>
      <c r="E718" s="249"/>
      <c r="F718" s="249"/>
      <c r="G718" s="249"/>
      <c r="H718" s="249"/>
      <c r="I718" s="249"/>
      <c r="J718" s="249"/>
      <c r="K718" s="249"/>
      <c r="L718" s="249"/>
      <c r="M718" s="249"/>
      <c r="N718" s="249"/>
      <c r="O718" s="249"/>
      <c r="P718" s="249"/>
      <c r="Q718" s="249"/>
      <c r="R718" s="249"/>
      <c r="S718" s="249"/>
      <c r="T718" s="249"/>
      <c r="U718" s="249"/>
      <c r="V718" s="249"/>
      <c r="W718" s="249"/>
      <c r="X718" s="249"/>
      <c r="Y718" s="249"/>
      <c r="Z718" s="249"/>
      <c r="AA718" s="249"/>
      <c r="AB718" s="249"/>
      <c r="AC718" s="249"/>
      <c r="AD718" s="249"/>
      <c r="AE718" s="249"/>
      <c r="AF718" s="249"/>
      <c r="AG718" s="249"/>
      <c r="AH718" s="249"/>
      <c r="AI718" s="249"/>
      <c r="AJ718" s="249"/>
    </row>
    <row r="719" spans="1:36" x14ac:dyDescent="0.25">
      <c r="A719" s="249"/>
      <c r="B719" s="249"/>
      <c r="C719" s="249"/>
      <c r="D719" s="249"/>
      <c r="E719" s="249"/>
      <c r="F719" s="249"/>
      <c r="G719" s="249"/>
      <c r="H719" s="249"/>
      <c r="I719" s="249"/>
      <c r="J719" s="249"/>
      <c r="K719" s="249"/>
      <c r="L719" s="249"/>
      <c r="M719" s="249"/>
      <c r="N719" s="249"/>
      <c r="O719" s="249"/>
      <c r="P719" s="249"/>
      <c r="Q719" s="249"/>
      <c r="R719" s="249"/>
      <c r="S719" s="249"/>
      <c r="T719" s="249"/>
      <c r="U719" s="249"/>
      <c r="V719" s="249"/>
      <c r="W719" s="249"/>
      <c r="X719" s="249"/>
      <c r="Y719" s="249"/>
      <c r="Z719" s="249"/>
      <c r="AA719" s="249"/>
      <c r="AB719" s="249"/>
      <c r="AC719" s="249"/>
      <c r="AD719" s="249"/>
      <c r="AE719" s="249"/>
      <c r="AF719" s="249"/>
      <c r="AG719" s="249"/>
      <c r="AH719" s="249"/>
      <c r="AI719" s="249"/>
      <c r="AJ719" s="249"/>
    </row>
    <row r="720" spans="1:36" x14ac:dyDescent="0.25">
      <c r="A720" s="249"/>
      <c r="B720" s="249"/>
      <c r="C720" s="249"/>
      <c r="D720" s="249"/>
      <c r="E720" s="249"/>
      <c r="F720" s="249"/>
      <c r="G720" s="249"/>
      <c r="H720" s="249"/>
      <c r="I720" s="249"/>
      <c r="J720" s="249"/>
      <c r="K720" s="249"/>
      <c r="L720" s="249"/>
      <c r="M720" s="249"/>
      <c r="N720" s="249"/>
      <c r="O720" s="249"/>
      <c r="P720" s="249"/>
      <c r="Q720" s="249"/>
      <c r="R720" s="249"/>
      <c r="S720" s="249"/>
      <c r="T720" s="249"/>
      <c r="U720" s="249"/>
      <c r="V720" s="249"/>
      <c r="W720" s="249"/>
      <c r="X720" s="249"/>
      <c r="Y720" s="249"/>
      <c r="Z720" s="249"/>
      <c r="AA720" s="249"/>
      <c r="AB720" s="249"/>
      <c r="AC720" s="249"/>
      <c r="AD720" s="249"/>
      <c r="AE720" s="249"/>
      <c r="AF720" s="249"/>
      <c r="AG720" s="249"/>
      <c r="AH720" s="249"/>
      <c r="AI720" s="249"/>
      <c r="AJ720" s="249"/>
    </row>
    <row r="721" spans="1:36" x14ac:dyDescent="0.25">
      <c r="A721" s="249"/>
      <c r="B721" s="249"/>
      <c r="C721" s="249"/>
      <c r="D721" s="249"/>
      <c r="E721" s="249"/>
      <c r="F721" s="249"/>
      <c r="G721" s="249"/>
      <c r="H721" s="249"/>
      <c r="I721" s="249"/>
      <c r="J721" s="249"/>
      <c r="K721" s="249"/>
      <c r="L721" s="249"/>
      <c r="M721" s="249"/>
      <c r="N721" s="249"/>
      <c r="O721" s="249"/>
      <c r="P721" s="249"/>
      <c r="Q721" s="249"/>
      <c r="R721" s="249"/>
      <c r="S721" s="249"/>
      <c r="T721" s="249"/>
      <c r="U721" s="249"/>
      <c r="V721" s="249"/>
      <c r="W721" s="249"/>
      <c r="X721" s="249"/>
      <c r="Y721" s="249"/>
      <c r="Z721" s="249"/>
      <c r="AA721" s="249"/>
      <c r="AB721" s="249"/>
      <c r="AC721" s="249"/>
      <c r="AD721" s="249"/>
      <c r="AE721" s="249"/>
      <c r="AF721" s="249"/>
      <c r="AG721" s="249"/>
      <c r="AH721" s="249"/>
      <c r="AI721" s="249"/>
      <c r="AJ721" s="249"/>
    </row>
    <row r="722" spans="1:36" x14ac:dyDescent="0.25">
      <c r="A722" s="249"/>
      <c r="B722" s="249"/>
      <c r="C722" s="249"/>
      <c r="D722" s="249"/>
      <c r="E722" s="249"/>
      <c r="F722" s="249"/>
      <c r="G722" s="249"/>
      <c r="H722" s="249"/>
      <c r="I722" s="249"/>
      <c r="J722" s="249"/>
      <c r="K722" s="249"/>
      <c r="L722" s="249"/>
      <c r="M722" s="249"/>
      <c r="N722" s="249"/>
      <c r="O722" s="249"/>
      <c r="P722" s="249"/>
      <c r="Q722" s="249"/>
      <c r="R722" s="249"/>
      <c r="S722" s="249"/>
      <c r="T722" s="249"/>
      <c r="U722" s="249"/>
      <c r="V722" s="249"/>
      <c r="W722" s="249"/>
      <c r="X722" s="249"/>
      <c r="Y722" s="249"/>
      <c r="Z722" s="249"/>
      <c r="AA722" s="249"/>
      <c r="AB722" s="249"/>
      <c r="AC722" s="249"/>
      <c r="AD722" s="249"/>
      <c r="AE722" s="249"/>
      <c r="AF722" s="249"/>
      <c r="AG722" s="249"/>
      <c r="AH722" s="249"/>
      <c r="AI722" s="249"/>
      <c r="AJ722" s="249"/>
    </row>
    <row r="723" spans="1:36" x14ac:dyDescent="0.25">
      <c r="A723" s="249"/>
      <c r="B723" s="249"/>
      <c r="C723" s="249"/>
      <c r="D723" s="249"/>
      <c r="E723" s="249"/>
      <c r="F723" s="249"/>
      <c r="G723" s="249"/>
      <c r="H723" s="249"/>
      <c r="I723" s="249"/>
      <c r="J723" s="249"/>
      <c r="K723" s="249"/>
      <c r="L723" s="249"/>
      <c r="M723" s="249"/>
      <c r="N723" s="249"/>
      <c r="O723" s="249"/>
      <c r="P723" s="249"/>
      <c r="Q723" s="249"/>
      <c r="R723" s="249"/>
      <c r="S723" s="249"/>
      <c r="T723" s="249"/>
      <c r="U723" s="249"/>
      <c r="V723" s="249"/>
      <c r="W723" s="249"/>
      <c r="X723" s="249"/>
      <c r="Y723" s="249"/>
      <c r="Z723" s="249"/>
      <c r="AA723" s="249"/>
      <c r="AB723" s="249"/>
      <c r="AC723" s="249"/>
      <c r="AD723" s="249"/>
      <c r="AE723" s="249"/>
      <c r="AF723" s="249"/>
      <c r="AG723" s="249"/>
      <c r="AH723" s="249"/>
      <c r="AI723" s="249"/>
      <c r="AJ723" s="249"/>
    </row>
    <row r="724" spans="1:36" x14ac:dyDescent="0.25">
      <c r="A724" s="249"/>
      <c r="B724" s="249"/>
      <c r="C724" s="249"/>
      <c r="D724" s="249"/>
      <c r="E724" s="249"/>
      <c r="F724" s="249"/>
      <c r="G724" s="249"/>
      <c r="H724" s="249"/>
      <c r="I724" s="249"/>
      <c r="J724" s="249"/>
      <c r="K724" s="249"/>
      <c r="L724" s="249"/>
      <c r="M724" s="249"/>
      <c r="N724" s="249"/>
      <c r="O724" s="249"/>
      <c r="P724" s="249"/>
      <c r="Q724" s="249"/>
      <c r="R724" s="249"/>
      <c r="S724" s="249"/>
      <c r="T724" s="249"/>
      <c r="U724" s="249"/>
      <c r="V724" s="249"/>
      <c r="W724" s="249"/>
      <c r="X724" s="249"/>
      <c r="Y724" s="249"/>
      <c r="Z724" s="249"/>
      <c r="AA724" s="249"/>
      <c r="AB724" s="249"/>
      <c r="AC724" s="249"/>
      <c r="AD724" s="249"/>
      <c r="AE724" s="249"/>
      <c r="AF724" s="249"/>
      <c r="AG724" s="249"/>
      <c r="AH724" s="249"/>
      <c r="AI724" s="249"/>
      <c r="AJ724" s="249"/>
    </row>
    <row r="725" spans="1:36" x14ac:dyDescent="0.25">
      <c r="A725" s="249"/>
      <c r="B725" s="249"/>
      <c r="C725" s="249"/>
      <c r="D725" s="249"/>
      <c r="E725" s="249"/>
      <c r="F725" s="249"/>
      <c r="G725" s="249"/>
      <c r="H725" s="249"/>
      <c r="I725" s="249"/>
      <c r="J725" s="249"/>
      <c r="K725" s="249"/>
      <c r="L725" s="249"/>
      <c r="M725" s="249"/>
      <c r="N725" s="249"/>
      <c r="O725" s="249"/>
      <c r="P725" s="249"/>
      <c r="Q725" s="249"/>
      <c r="R725" s="249"/>
      <c r="S725" s="249"/>
      <c r="T725" s="249"/>
      <c r="U725" s="249"/>
      <c r="V725" s="249"/>
      <c r="W725" s="249"/>
      <c r="X725" s="249"/>
      <c r="Y725" s="249"/>
      <c r="Z725" s="249"/>
      <c r="AA725" s="249"/>
      <c r="AB725" s="249"/>
      <c r="AC725" s="249"/>
      <c r="AD725" s="249"/>
      <c r="AE725" s="249"/>
      <c r="AF725" s="249"/>
      <c r="AG725" s="249"/>
      <c r="AH725" s="249"/>
      <c r="AI725" s="249"/>
      <c r="AJ725" s="249"/>
    </row>
    <row r="726" spans="1:36" x14ac:dyDescent="0.25">
      <c r="A726" s="249"/>
      <c r="B726" s="249"/>
      <c r="C726" s="249"/>
      <c r="D726" s="249"/>
      <c r="E726" s="249"/>
      <c r="F726" s="249"/>
      <c r="G726" s="249"/>
      <c r="H726" s="249"/>
      <c r="I726" s="249"/>
      <c r="J726" s="249"/>
      <c r="K726" s="249"/>
      <c r="L726" s="249"/>
      <c r="M726" s="249"/>
      <c r="N726" s="249"/>
      <c r="O726" s="249"/>
      <c r="P726" s="249"/>
      <c r="Q726" s="249"/>
      <c r="R726" s="249"/>
      <c r="S726" s="249"/>
      <c r="T726" s="249"/>
      <c r="U726" s="249"/>
      <c r="V726" s="249"/>
      <c r="W726" s="249"/>
      <c r="X726" s="249"/>
      <c r="Y726" s="249"/>
      <c r="Z726" s="249"/>
      <c r="AA726" s="249"/>
      <c r="AB726" s="249"/>
      <c r="AC726" s="249"/>
      <c r="AD726" s="249"/>
      <c r="AE726" s="249"/>
      <c r="AF726" s="249"/>
      <c r="AG726" s="249"/>
      <c r="AH726" s="249"/>
      <c r="AI726" s="249"/>
      <c r="AJ726" s="249"/>
    </row>
    <row r="727" spans="1:36" x14ac:dyDescent="0.25">
      <c r="A727" s="249"/>
      <c r="B727" s="249"/>
      <c r="C727" s="249"/>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c r="AA727" s="249"/>
      <c r="AB727" s="249"/>
      <c r="AC727" s="249"/>
      <c r="AD727" s="249"/>
      <c r="AE727" s="249"/>
      <c r="AF727" s="249"/>
      <c r="AG727" s="249"/>
      <c r="AH727" s="249"/>
      <c r="AI727" s="249"/>
      <c r="AJ727" s="249"/>
    </row>
    <row r="728" spans="1:36" x14ac:dyDescent="0.25">
      <c r="A728" s="249"/>
      <c r="B728" s="249"/>
      <c r="C728" s="249"/>
      <c r="D728" s="249"/>
      <c r="E728" s="249"/>
      <c r="F728" s="249"/>
      <c r="G728" s="249"/>
      <c r="H728" s="249"/>
      <c r="I728" s="249"/>
      <c r="J728" s="249"/>
      <c r="K728" s="249"/>
      <c r="L728" s="249"/>
      <c r="M728" s="249"/>
      <c r="N728" s="249"/>
      <c r="O728" s="249"/>
      <c r="P728" s="249"/>
      <c r="Q728" s="249"/>
      <c r="R728" s="249"/>
      <c r="S728" s="249"/>
      <c r="T728" s="249"/>
      <c r="U728" s="249"/>
      <c r="V728" s="249"/>
      <c r="W728" s="249"/>
      <c r="X728" s="249"/>
      <c r="Y728" s="249"/>
      <c r="Z728" s="249"/>
      <c r="AA728" s="249"/>
      <c r="AB728" s="249"/>
      <c r="AC728" s="249"/>
      <c r="AD728" s="249"/>
      <c r="AE728" s="249"/>
      <c r="AF728" s="249"/>
      <c r="AG728" s="249"/>
      <c r="AH728" s="249"/>
      <c r="AI728" s="249"/>
      <c r="AJ728" s="249"/>
    </row>
    <row r="729" spans="1:36" x14ac:dyDescent="0.25">
      <c r="A729" s="249"/>
      <c r="B729" s="249"/>
      <c r="C729" s="249"/>
      <c r="D729" s="249"/>
      <c r="E729" s="249"/>
      <c r="F729" s="249"/>
      <c r="G729" s="249"/>
      <c r="H729" s="249"/>
      <c r="I729" s="249"/>
      <c r="J729" s="249"/>
      <c r="K729" s="249"/>
      <c r="L729" s="249"/>
      <c r="M729" s="249"/>
      <c r="N729" s="249"/>
      <c r="O729" s="249"/>
      <c r="P729" s="249"/>
      <c r="Q729" s="249"/>
      <c r="R729" s="249"/>
      <c r="S729" s="249"/>
      <c r="T729" s="249"/>
      <c r="U729" s="249"/>
      <c r="V729" s="249"/>
      <c r="W729" s="249"/>
      <c r="X729" s="249"/>
      <c r="Y729" s="249"/>
      <c r="Z729" s="249"/>
      <c r="AA729" s="249"/>
      <c r="AB729" s="249"/>
      <c r="AC729" s="249"/>
      <c r="AD729" s="249"/>
      <c r="AE729" s="249"/>
      <c r="AF729" s="249"/>
      <c r="AG729" s="249"/>
      <c r="AH729" s="249"/>
      <c r="AI729" s="249"/>
      <c r="AJ729" s="249"/>
    </row>
    <row r="730" spans="1:36" x14ac:dyDescent="0.25">
      <c r="A730" s="249"/>
      <c r="B730" s="249"/>
      <c r="C730" s="249"/>
      <c r="D730" s="249"/>
      <c r="E730" s="249"/>
      <c r="F730" s="249"/>
      <c r="G730" s="249"/>
      <c r="H730" s="249"/>
      <c r="I730" s="249"/>
      <c r="J730" s="249"/>
      <c r="K730" s="249"/>
      <c r="L730" s="249"/>
      <c r="M730" s="249"/>
      <c r="N730" s="249"/>
      <c r="O730" s="249"/>
      <c r="P730" s="249"/>
      <c r="Q730" s="249"/>
      <c r="R730" s="249"/>
      <c r="S730" s="249"/>
      <c r="T730" s="249"/>
      <c r="U730" s="249"/>
      <c r="V730" s="249"/>
      <c r="W730" s="249"/>
      <c r="X730" s="249"/>
      <c r="Y730" s="249"/>
      <c r="Z730" s="249"/>
      <c r="AA730" s="249"/>
      <c r="AB730" s="249"/>
      <c r="AC730" s="249"/>
      <c r="AD730" s="249"/>
      <c r="AE730" s="249"/>
      <c r="AF730" s="249"/>
      <c r="AG730" s="249"/>
      <c r="AH730" s="249"/>
      <c r="AI730" s="249"/>
      <c r="AJ730" s="249"/>
    </row>
    <row r="731" spans="1:36" x14ac:dyDescent="0.25">
      <c r="A731" s="249"/>
      <c r="B731" s="249"/>
      <c r="C731" s="249"/>
      <c r="D731" s="249"/>
      <c r="E731" s="249"/>
      <c r="F731" s="249"/>
      <c r="G731" s="249"/>
      <c r="H731" s="249"/>
      <c r="I731" s="249"/>
      <c r="J731" s="249"/>
      <c r="K731" s="249"/>
      <c r="L731" s="249"/>
      <c r="M731" s="249"/>
      <c r="N731" s="249"/>
      <c r="O731" s="249"/>
      <c r="P731" s="249"/>
      <c r="Q731" s="249"/>
      <c r="R731" s="249"/>
      <c r="S731" s="249"/>
      <c r="T731" s="249"/>
      <c r="U731" s="249"/>
      <c r="V731" s="249"/>
      <c r="W731" s="249"/>
      <c r="X731" s="249"/>
      <c r="Y731" s="249"/>
      <c r="Z731" s="249"/>
      <c r="AA731" s="249"/>
      <c r="AB731" s="249"/>
      <c r="AC731" s="249"/>
      <c r="AD731" s="249"/>
      <c r="AE731" s="249"/>
      <c r="AF731" s="249"/>
      <c r="AG731" s="249"/>
      <c r="AH731" s="249"/>
      <c r="AI731" s="249"/>
      <c r="AJ731" s="249"/>
    </row>
    <row r="732" spans="1:36" x14ac:dyDescent="0.25">
      <c r="A732" s="249"/>
      <c r="B732" s="249"/>
      <c r="C732" s="249"/>
      <c r="D732" s="249"/>
      <c r="E732" s="249"/>
      <c r="F732" s="249"/>
      <c r="G732" s="249"/>
      <c r="H732" s="249"/>
      <c r="I732" s="249"/>
      <c r="J732" s="249"/>
      <c r="K732" s="249"/>
      <c r="L732" s="249"/>
      <c r="M732" s="249"/>
      <c r="N732" s="249"/>
      <c r="O732" s="249"/>
      <c r="P732" s="249"/>
      <c r="Q732" s="249"/>
      <c r="R732" s="249"/>
      <c r="S732" s="249"/>
      <c r="T732" s="249"/>
      <c r="U732" s="249"/>
      <c r="V732" s="249"/>
      <c r="W732" s="249"/>
      <c r="X732" s="249"/>
      <c r="Y732" s="249"/>
      <c r="Z732" s="249"/>
      <c r="AA732" s="249"/>
      <c r="AB732" s="249"/>
      <c r="AC732" s="249"/>
      <c r="AD732" s="249"/>
      <c r="AE732" s="249"/>
      <c r="AF732" s="249"/>
      <c r="AG732" s="249"/>
      <c r="AH732" s="249"/>
      <c r="AI732" s="249"/>
      <c r="AJ732" s="249"/>
    </row>
    <row r="733" spans="1:36" x14ac:dyDescent="0.25">
      <c r="A733" s="249"/>
      <c r="B733" s="249"/>
      <c r="C733" s="249"/>
      <c r="D733" s="249"/>
      <c r="E733" s="249"/>
      <c r="F733" s="249"/>
      <c r="G733" s="249"/>
      <c r="H733" s="249"/>
      <c r="I733" s="249"/>
      <c r="J733" s="249"/>
      <c r="K733" s="249"/>
      <c r="L733" s="249"/>
      <c r="M733" s="249"/>
      <c r="N733" s="249"/>
      <c r="O733" s="249"/>
      <c r="P733" s="249"/>
      <c r="Q733" s="249"/>
      <c r="R733" s="249"/>
      <c r="S733" s="249"/>
      <c r="T733" s="249"/>
      <c r="U733" s="249"/>
      <c r="V733" s="249"/>
      <c r="W733" s="249"/>
      <c r="X733" s="249"/>
      <c r="Y733" s="249"/>
      <c r="Z733" s="249"/>
      <c r="AA733" s="249"/>
      <c r="AB733" s="249"/>
      <c r="AC733" s="249"/>
      <c r="AD733" s="249"/>
      <c r="AE733" s="249"/>
      <c r="AF733" s="249"/>
      <c r="AG733" s="249"/>
      <c r="AH733" s="249"/>
      <c r="AI733" s="249"/>
      <c r="AJ733" s="249"/>
    </row>
    <row r="734" spans="1:36" x14ac:dyDescent="0.25">
      <c r="A734" s="249"/>
      <c r="B734" s="249"/>
      <c r="C734" s="249"/>
      <c r="D734" s="249"/>
      <c r="E734" s="249"/>
      <c r="F734" s="249"/>
      <c r="G734" s="249"/>
      <c r="H734" s="249"/>
      <c r="I734" s="249"/>
      <c r="J734" s="249"/>
      <c r="K734" s="249"/>
      <c r="L734" s="249"/>
      <c r="M734" s="249"/>
      <c r="N734" s="249"/>
      <c r="O734" s="249"/>
      <c r="P734" s="249"/>
      <c r="Q734" s="249"/>
      <c r="R734" s="249"/>
      <c r="S734" s="249"/>
      <c r="T734" s="249"/>
      <c r="U734" s="249"/>
      <c r="V734" s="249"/>
      <c r="W734" s="249"/>
      <c r="X734" s="249"/>
      <c r="Y734" s="249"/>
      <c r="Z734" s="249"/>
      <c r="AA734" s="249"/>
      <c r="AB734" s="249"/>
      <c r="AC734" s="249"/>
      <c r="AD734" s="249"/>
      <c r="AE734" s="249"/>
      <c r="AF734" s="249"/>
      <c r="AG734" s="249"/>
      <c r="AH734" s="249"/>
      <c r="AI734" s="249"/>
      <c r="AJ734" s="249"/>
    </row>
    <row r="735" spans="1:36" x14ac:dyDescent="0.25">
      <c r="A735" s="249"/>
      <c r="B735" s="249"/>
      <c r="C735" s="249"/>
      <c r="D735" s="249"/>
      <c r="E735" s="249"/>
      <c r="F735" s="249"/>
      <c r="G735" s="249"/>
      <c r="H735" s="249"/>
      <c r="I735" s="249"/>
      <c r="J735" s="249"/>
      <c r="K735" s="249"/>
      <c r="L735" s="249"/>
      <c r="M735" s="249"/>
      <c r="N735" s="249"/>
      <c r="O735" s="249"/>
      <c r="P735" s="249"/>
      <c r="Q735" s="249"/>
      <c r="R735" s="249"/>
      <c r="S735" s="249"/>
      <c r="T735" s="249"/>
      <c r="U735" s="249"/>
      <c r="V735" s="249"/>
      <c r="W735" s="249"/>
      <c r="X735" s="249"/>
      <c r="Y735" s="249"/>
      <c r="Z735" s="249"/>
      <c r="AA735" s="249"/>
      <c r="AB735" s="249"/>
      <c r="AC735" s="249"/>
      <c r="AD735" s="249"/>
      <c r="AE735" s="249"/>
      <c r="AF735" s="249"/>
      <c r="AG735" s="249"/>
      <c r="AH735" s="249"/>
      <c r="AI735" s="249"/>
      <c r="AJ735" s="249"/>
    </row>
    <row r="736" spans="1:36" x14ac:dyDescent="0.25">
      <c r="A736" s="249"/>
      <c r="B736" s="249"/>
      <c r="C736" s="249"/>
      <c r="D736" s="249"/>
      <c r="E736" s="249"/>
      <c r="F736" s="249"/>
      <c r="G736" s="249"/>
      <c r="H736" s="249"/>
      <c r="I736" s="249"/>
      <c r="J736" s="249"/>
      <c r="K736" s="249"/>
      <c r="L736" s="249"/>
      <c r="M736" s="249"/>
      <c r="N736" s="249"/>
      <c r="O736" s="249"/>
      <c r="P736" s="249"/>
      <c r="Q736" s="249"/>
      <c r="R736" s="249"/>
      <c r="S736" s="249"/>
      <c r="T736" s="249"/>
      <c r="U736" s="249"/>
      <c r="V736" s="249"/>
      <c r="W736" s="249"/>
      <c r="X736" s="249"/>
      <c r="Y736" s="249"/>
      <c r="Z736" s="249"/>
      <c r="AA736" s="249"/>
      <c r="AB736" s="249"/>
      <c r="AC736" s="249"/>
      <c r="AD736" s="249"/>
      <c r="AE736" s="249"/>
      <c r="AF736" s="249"/>
      <c r="AG736" s="249"/>
      <c r="AH736" s="249"/>
      <c r="AI736" s="249"/>
      <c r="AJ736" s="249"/>
    </row>
    <row r="737" spans="1:36" x14ac:dyDescent="0.25">
      <c r="A737" s="249"/>
      <c r="B737" s="249"/>
      <c r="C737" s="249"/>
      <c r="D737" s="249"/>
      <c r="E737" s="249"/>
      <c r="F737" s="249"/>
      <c r="G737" s="249"/>
      <c r="H737" s="249"/>
      <c r="I737" s="249"/>
      <c r="J737" s="249"/>
      <c r="K737" s="249"/>
      <c r="L737" s="249"/>
      <c r="M737" s="249"/>
      <c r="N737" s="249"/>
      <c r="O737" s="249"/>
      <c r="P737" s="249"/>
      <c r="Q737" s="249"/>
      <c r="R737" s="249"/>
      <c r="S737" s="249"/>
      <c r="T737" s="249"/>
      <c r="U737" s="249"/>
      <c r="V737" s="249"/>
      <c r="W737" s="249"/>
      <c r="X737" s="249"/>
      <c r="Y737" s="249"/>
      <c r="Z737" s="249"/>
      <c r="AA737" s="249"/>
      <c r="AB737" s="249"/>
      <c r="AC737" s="249"/>
      <c r="AD737" s="249"/>
      <c r="AE737" s="249"/>
      <c r="AF737" s="249"/>
      <c r="AG737" s="249"/>
      <c r="AH737" s="249"/>
      <c r="AI737" s="249"/>
      <c r="AJ737" s="249"/>
    </row>
    <row r="738" spans="1:36" x14ac:dyDescent="0.25">
      <c r="A738" s="249"/>
      <c r="B738" s="249"/>
      <c r="C738" s="249"/>
      <c r="D738" s="249"/>
      <c r="E738" s="249"/>
      <c r="F738" s="249"/>
      <c r="G738" s="249"/>
      <c r="H738" s="249"/>
      <c r="I738" s="249"/>
      <c r="J738" s="249"/>
      <c r="K738" s="249"/>
      <c r="L738" s="249"/>
      <c r="M738" s="249"/>
      <c r="N738" s="249"/>
      <c r="O738" s="249"/>
      <c r="P738" s="249"/>
      <c r="Q738" s="249"/>
      <c r="R738" s="249"/>
      <c r="S738" s="249"/>
      <c r="T738" s="249"/>
      <c r="U738" s="249"/>
      <c r="V738" s="249"/>
      <c r="W738" s="249"/>
      <c r="X738" s="249"/>
      <c r="Y738" s="249"/>
      <c r="Z738" s="249"/>
      <c r="AA738" s="249"/>
      <c r="AB738" s="249"/>
      <c r="AC738" s="249"/>
      <c r="AD738" s="249"/>
      <c r="AE738" s="249"/>
      <c r="AF738" s="249"/>
      <c r="AG738" s="249"/>
      <c r="AH738" s="249"/>
      <c r="AI738" s="249"/>
      <c r="AJ738" s="249"/>
    </row>
    <row r="739" spans="1:36" x14ac:dyDescent="0.25">
      <c r="A739" s="249"/>
      <c r="B739" s="249"/>
      <c r="C739" s="249"/>
      <c r="D739" s="249"/>
      <c r="E739" s="249"/>
      <c r="F739" s="249"/>
      <c r="G739" s="249"/>
      <c r="H739" s="249"/>
      <c r="I739" s="249"/>
      <c r="J739" s="249"/>
      <c r="K739" s="249"/>
      <c r="L739" s="249"/>
      <c r="M739" s="249"/>
      <c r="N739" s="249"/>
      <c r="O739" s="249"/>
      <c r="P739" s="249"/>
      <c r="Q739" s="249"/>
      <c r="R739" s="249"/>
      <c r="S739" s="249"/>
      <c r="T739" s="249"/>
      <c r="U739" s="249"/>
      <c r="V739" s="249"/>
      <c r="W739" s="249"/>
      <c r="X739" s="249"/>
      <c r="Y739" s="249"/>
      <c r="Z739" s="249"/>
      <c r="AA739" s="249"/>
      <c r="AB739" s="249"/>
      <c r="AC739" s="249"/>
      <c r="AD739" s="249"/>
      <c r="AE739" s="249"/>
      <c r="AF739" s="249"/>
      <c r="AG739" s="249"/>
      <c r="AH739" s="249"/>
      <c r="AI739" s="249"/>
      <c r="AJ739" s="249"/>
    </row>
    <row r="740" spans="1:36" x14ac:dyDescent="0.25">
      <c r="A740" s="249"/>
      <c r="B740" s="249"/>
      <c r="C740" s="249"/>
      <c r="D740" s="249"/>
      <c r="E740" s="249"/>
      <c r="F740" s="249"/>
      <c r="G740" s="249"/>
      <c r="H740" s="249"/>
      <c r="I740" s="249"/>
      <c r="J740" s="249"/>
      <c r="K740" s="249"/>
      <c r="L740" s="249"/>
      <c r="M740" s="249"/>
      <c r="N740" s="249"/>
      <c r="O740" s="249"/>
      <c r="P740" s="249"/>
      <c r="Q740" s="249"/>
      <c r="R740" s="249"/>
      <c r="S740" s="249"/>
      <c r="T740" s="249"/>
      <c r="U740" s="249"/>
      <c r="V740" s="249"/>
      <c r="W740" s="249"/>
      <c r="X740" s="249"/>
      <c r="Y740" s="249"/>
      <c r="Z740" s="249"/>
      <c r="AA740" s="249"/>
      <c r="AB740" s="249"/>
      <c r="AC740" s="249"/>
      <c r="AD740" s="249"/>
      <c r="AE740" s="249"/>
      <c r="AF740" s="249"/>
      <c r="AG740" s="249"/>
      <c r="AH740" s="249"/>
      <c r="AI740" s="249"/>
      <c r="AJ740" s="249"/>
    </row>
    <row r="741" spans="1:36" x14ac:dyDescent="0.25">
      <c r="A741" s="249"/>
      <c r="B741" s="249"/>
      <c r="C741" s="249"/>
      <c r="D741" s="249"/>
      <c r="E741" s="249"/>
      <c r="F741" s="249"/>
      <c r="G741" s="249"/>
      <c r="H741" s="249"/>
      <c r="I741" s="249"/>
      <c r="J741" s="249"/>
      <c r="K741" s="249"/>
      <c r="L741" s="249"/>
      <c r="M741" s="249"/>
      <c r="N741" s="249"/>
      <c r="O741" s="249"/>
      <c r="P741" s="249"/>
      <c r="Q741" s="249"/>
      <c r="R741" s="249"/>
      <c r="S741" s="249"/>
      <c r="T741" s="249"/>
      <c r="U741" s="249"/>
      <c r="V741" s="249"/>
      <c r="W741" s="249"/>
      <c r="X741" s="249"/>
      <c r="Y741" s="249"/>
      <c r="Z741" s="249"/>
      <c r="AA741" s="249"/>
      <c r="AB741" s="249"/>
      <c r="AC741" s="249"/>
      <c r="AD741" s="249"/>
      <c r="AE741" s="249"/>
      <c r="AF741" s="249"/>
      <c r="AG741" s="249"/>
      <c r="AH741" s="249"/>
      <c r="AI741" s="249"/>
      <c r="AJ741" s="249"/>
    </row>
    <row r="742" spans="1:36" x14ac:dyDescent="0.25">
      <c r="A742" s="249"/>
      <c r="B742" s="249"/>
      <c r="C742" s="249"/>
      <c r="D742" s="249"/>
      <c r="E742" s="249"/>
      <c r="F742" s="249"/>
      <c r="G742" s="249"/>
      <c r="H742" s="249"/>
      <c r="I742" s="249"/>
      <c r="J742" s="249"/>
      <c r="K742" s="249"/>
      <c r="L742" s="249"/>
      <c r="M742" s="249"/>
      <c r="N742" s="249"/>
      <c r="O742" s="249"/>
      <c r="P742" s="249"/>
      <c r="Q742" s="249"/>
      <c r="R742" s="249"/>
      <c r="S742" s="249"/>
      <c r="T742" s="249"/>
      <c r="U742" s="249"/>
      <c r="V742" s="249"/>
      <c r="W742" s="249"/>
      <c r="X742" s="249"/>
      <c r="Y742" s="249"/>
      <c r="Z742" s="249"/>
      <c r="AA742" s="249"/>
      <c r="AB742" s="249"/>
      <c r="AC742" s="249"/>
      <c r="AD742" s="249"/>
      <c r="AE742" s="249"/>
      <c r="AF742" s="249"/>
      <c r="AG742" s="249"/>
      <c r="AH742" s="249"/>
      <c r="AI742" s="249"/>
      <c r="AJ742" s="249"/>
    </row>
    <row r="743" spans="1:36" x14ac:dyDescent="0.25">
      <c r="A743" s="249"/>
      <c r="B743" s="249"/>
      <c r="C743" s="249"/>
      <c r="D743" s="249"/>
      <c r="E743" s="249"/>
      <c r="F743" s="249"/>
      <c r="G743" s="249"/>
      <c r="H743" s="249"/>
      <c r="I743" s="249"/>
      <c r="J743" s="249"/>
      <c r="K743" s="249"/>
      <c r="L743" s="249"/>
      <c r="M743" s="249"/>
      <c r="N743" s="249"/>
      <c r="O743" s="249"/>
      <c r="P743" s="249"/>
      <c r="Q743" s="249"/>
      <c r="R743" s="249"/>
      <c r="S743" s="249"/>
      <c r="T743" s="249"/>
      <c r="U743" s="249"/>
      <c r="V743" s="249"/>
      <c r="W743" s="249"/>
      <c r="X743" s="249"/>
      <c r="Y743" s="249"/>
      <c r="Z743" s="249"/>
      <c r="AA743" s="249"/>
      <c r="AB743" s="249"/>
      <c r="AC743" s="249"/>
      <c r="AD743" s="249"/>
      <c r="AE743" s="249"/>
      <c r="AF743" s="249"/>
      <c r="AG743" s="249"/>
      <c r="AH743" s="249"/>
      <c r="AI743" s="249"/>
      <c r="AJ743" s="249"/>
    </row>
    <row r="744" spans="1:36" x14ac:dyDescent="0.25">
      <c r="A744" s="249"/>
      <c r="B744" s="249"/>
      <c r="C744" s="249"/>
      <c r="D744" s="249"/>
      <c r="E744" s="249"/>
      <c r="F744" s="249"/>
      <c r="G744" s="249"/>
      <c r="H744" s="249"/>
      <c r="I744" s="249"/>
      <c r="J744" s="249"/>
      <c r="K744" s="249"/>
      <c r="L744" s="249"/>
      <c r="M744" s="249"/>
      <c r="N744" s="249"/>
      <c r="O744" s="249"/>
      <c r="P744" s="249"/>
      <c r="Q744" s="249"/>
      <c r="R744" s="249"/>
      <c r="S744" s="249"/>
      <c r="T744" s="249"/>
      <c r="U744" s="249"/>
      <c r="V744" s="249"/>
      <c r="W744" s="249"/>
      <c r="X744" s="249"/>
      <c r="Y744" s="249"/>
      <c r="Z744" s="249"/>
      <c r="AA744" s="249"/>
      <c r="AB744" s="249"/>
      <c r="AC744" s="249"/>
      <c r="AD744" s="249"/>
      <c r="AE744" s="249"/>
      <c r="AF744" s="249"/>
      <c r="AG744" s="249"/>
      <c r="AH744" s="249"/>
      <c r="AI744" s="249"/>
      <c r="AJ744" s="249"/>
    </row>
    <row r="745" spans="1:36" x14ac:dyDescent="0.25">
      <c r="A745" s="249"/>
      <c r="B745" s="249"/>
      <c r="C745" s="249"/>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c r="AA745" s="249"/>
      <c r="AB745" s="249"/>
      <c r="AC745" s="249"/>
      <c r="AD745" s="249"/>
      <c r="AE745" s="249"/>
      <c r="AF745" s="249"/>
      <c r="AG745" s="249"/>
      <c r="AH745" s="249"/>
      <c r="AI745" s="249"/>
      <c r="AJ745" s="249"/>
    </row>
    <row r="746" spans="1:36" x14ac:dyDescent="0.25">
      <c r="A746" s="249"/>
      <c r="B746" s="249"/>
      <c r="C746" s="249"/>
      <c r="D746" s="249"/>
      <c r="E746" s="249"/>
      <c r="F746" s="249"/>
      <c r="G746" s="249"/>
      <c r="H746" s="249"/>
      <c r="I746" s="249"/>
      <c r="J746" s="249"/>
      <c r="K746" s="249"/>
      <c r="L746" s="249"/>
      <c r="M746" s="249"/>
      <c r="N746" s="249"/>
      <c r="O746" s="249"/>
      <c r="P746" s="249"/>
      <c r="Q746" s="249"/>
      <c r="R746" s="249"/>
      <c r="S746" s="249"/>
      <c r="T746" s="249"/>
      <c r="U746" s="249"/>
      <c r="V746" s="249"/>
      <c r="W746" s="249"/>
      <c r="X746" s="249"/>
      <c r="Y746" s="249"/>
      <c r="Z746" s="249"/>
      <c r="AA746" s="249"/>
      <c r="AB746" s="249"/>
      <c r="AC746" s="249"/>
      <c r="AD746" s="249"/>
      <c r="AE746" s="249"/>
      <c r="AF746" s="249"/>
      <c r="AG746" s="249"/>
      <c r="AH746" s="249"/>
      <c r="AI746" s="249"/>
      <c r="AJ746" s="249"/>
    </row>
    <row r="747" spans="1:36" x14ac:dyDescent="0.25">
      <c r="A747" s="249"/>
      <c r="B747" s="249"/>
      <c r="C747" s="249"/>
      <c r="D747" s="249"/>
      <c r="E747" s="249"/>
      <c r="F747" s="249"/>
      <c r="G747" s="249"/>
      <c r="H747" s="249"/>
      <c r="I747" s="249"/>
      <c r="J747" s="249"/>
      <c r="K747" s="249"/>
      <c r="L747" s="249"/>
      <c r="M747" s="249"/>
      <c r="N747" s="249"/>
      <c r="O747" s="249"/>
      <c r="P747" s="249"/>
      <c r="Q747" s="249"/>
      <c r="R747" s="249"/>
      <c r="S747" s="249"/>
      <c r="T747" s="249"/>
      <c r="U747" s="249"/>
      <c r="V747" s="249"/>
      <c r="W747" s="249"/>
      <c r="X747" s="249"/>
      <c r="Y747" s="249"/>
      <c r="Z747" s="249"/>
      <c r="AA747" s="249"/>
      <c r="AB747" s="249"/>
      <c r="AC747" s="249"/>
      <c r="AD747" s="249"/>
      <c r="AE747" s="249"/>
      <c r="AF747" s="249"/>
      <c r="AG747" s="249"/>
      <c r="AH747" s="249"/>
      <c r="AI747" s="249"/>
      <c r="AJ747" s="249"/>
    </row>
    <row r="748" spans="1:36" x14ac:dyDescent="0.25">
      <c r="A748" s="249"/>
      <c r="B748" s="249"/>
      <c r="C748" s="249"/>
      <c r="D748" s="249"/>
      <c r="E748" s="249"/>
      <c r="F748" s="249"/>
      <c r="G748" s="249"/>
      <c r="H748" s="249"/>
      <c r="I748" s="249"/>
      <c r="J748" s="249"/>
      <c r="K748" s="249"/>
      <c r="L748" s="249"/>
      <c r="M748" s="249"/>
      <c r="N748" s="249"/>
      <c r="O748" s="249"/>
      <c r="P748" s="249"/>
      <c r="Q748" s="249"/>
      <c r="R748" s="249"/>
      <c r="S748" s="249"/>
      <c r="T748" s="249"/>
      <c r="U748" s="249"/>
      <c r="V748" s="249"/>
      <c r="W748" s="249"/>
      <c r="X748" s="249"/>
      <c r="Y748" s="249"/>
      <c r="Z748" s="249"/>
      <c r="AA748" s="249"/>
      <c r="AB748" s="249"/>
      <c r="AC748" s="249"/>
      <c r="AD748" s="249"/>
      <c r="AE748" s="249"/>
      <c r="AF748" s="249"/>
      <c r="AG748" s="249"/>
      <c r="AH748" s="249"/>
      <c r="AI748" s="249"/>
      <c r="AJ748" s="249"/>
    </row>
    <row r="749" spans="1:36" x14ac:dyDescent="0.25">
      <c r="A749" s="249"/>
      <c r="B749" s="249"/>
      <c r="C749" s="249"/>
      <c r="D749" s="249"/>
      <c r="E749" s="249"/>
      <c r="F749" s="249"/>
      <c r="G749" s="249"/>
      <c r="H749" s="249"/>
      <c r="I749" s="249"/>
      <c r="J749" s="249"/>
      <c r="K749" s="249"/>
      <c r="L749" s="249"/>
      <c r="M749" s="249"/>
      <c r="N749" s="249"/>
      <c r="O749" s="249"/>
      <c r="P749" s="249"/>
      <c r="Q749" s="249"/>
      <c r="R749" s="249"/>
      <c r="S749" s="249"/>
      <c r="T749" s="249"/>
      <c r="U749" s="249"/>
      <c r="V749" s="249"/>
      <c r="W749" s="249"/>
      <c r="X749" s="249"/>
      <c r="Y749" s="249"/>
      <c r="Z749" s="249"/>
      <c r="AA749" s="249"/>
      <c r="AB749" s="249"/>
      <c r="AC749" s="249"/>
      <c r="AD749" s="249"/>
      <c r="AE749" s="249"/>
      <c r="AF749" s="249"/>
      <c r="AG749" s="249"/>
      <c r="AH749" s="249"/>
      <c r="AI749" s="249"/>
      <c r="AJ749" s="249"/>
    </row>
    <row r="750" spans="1:36" x14ac:dyDescent="0.25">
      <c r="A750" s="249"/>
      <c r="B750" s="249"/>
      <c r="C750" s="249"/>
      <c r="D750" s="249"/>
      <c r="E750" s="249"/>
      <c r="F750" s="249"/>
      <c r="G750" s="249"/>
      <c r="H750" s="249"/>
      <c r="I750" s="249"/>
      <c r="J750" s="249"/>
      <c r="K750" s="249"/>
      <c r="L750" s="249"/>
      <c r="M750" s="249"/>
      <c r="N750" s="249"/>
      <c r="O750" s="249"/>
      <c r="P750" s="249"/>
      <c r="Q750" s="249"/>
      <c r="R750" s="249"/>
      <c r="S750" s="249"/>
      <c r="T750" s="249"/>
      <c r="U750" s="249"/>
      <c r="V750" s="249"/>
      <c r="W750" s="249"/>
      <c r="X750" s="249"/>
      <c r="Y750" s="249"/>
      <c r="Z750" s="249"/>
      <c r="AA750" s="249"/>
      <c r="AB750" s="249"/>
      <c r="AC750" s="249"/>
      <c r="AD750" s="249"/>
      <c r="AE750" s="249"/>
      <c r="AF750" s="249"/>
      <c r="AG750" s="249"/>
      <c r="AH750" s="249"/>
      <c r="AI750" s="249"/>
      <c r="AJ750" s="249"/>
    </row>
    <row r="751" spans="1:36" x14ac:dyDescent="0.25">
      <c r="A751" s="249"/>
      <c r="B751" s="249"/>
      <c r="C751" s="249"/>
      <c r="D751" s="249"/>
      <c r="E751" s="249"/>
      <c r="F751" s="249"/>
      <c r="G751" s="249"/>
      <c r="H751" s="249"/>
      <c r="I751" s="249"/>
      <c r="J751" s="249"/>
      <c r="K751" s="249"/>
      <c r="L751" s="249"/>
      <c r="M751" s="249"/>
      <c r="N751" s="249"/>
      <c r="O751" s="249"/>
      <c r="P751" s="249"/>
      <c r="Q751" s="249"/>
      <c r="R751" s="249"/>
      <c r="S751" s="249"/>
      <c r="T751" s="249"/>
      <c r="U751" s="249"/>
      <c r="V751" s="249"/>
      <c r="W751" s="249"/>
      <c r="X751" s="249"/>
      <c r="Y751" s="249"/>
      <c r="Z751" s="249"/>
      <c r="AA751" s="249"/>
      <c r="AB751" s="249"/>
      <c r="AC751" s="249"/>
      <c r="AD751" s="249"/>
      <c r="AE751" s="249"/>
      <c r="AF751" s="249"/>
      <c r="AG751" s="249"/>
      <c r="AH751" s="249"/>
      <c r="AI751" s="249"/>
      <c r="AJ751" s="249"/>
    </row>
    <row r="752" spans="1:36" x14ac:dyDescent="0.25">
      <c r="A752" s="249"/>
      <c r="B752" s="249"/>
      <c r="C752" s="249"/>
      <c r="D752" s="249"/>
      <c r="E752" s="249"/>
      <c r="F752" s="249"/>
      <c r="G752" s="249"/>
      <c r="H752" s="249"/>
      <c r="I752" s="249"/>
      <c r="J752" s="249"/>
      <c r="K752" s="249"/>
      <c r="L752" s="249"/>
      <c r="M752" s="249"/>
      <c r="N752" s="249"/>
      <c r="O752" s="249"/>
      <c r="P752" s="249"/>
      <c r="Q752" s="249"/>
      <c r="R752" s="249"/>
      <c r="S752" s="249"/>
      <c r="T752" s="249"/>
      <c r="U752" s="249"/>
      <c r="V752" s="249"/>
      <c r="W752" s="249"/>
      <c r="X752" s="249"/>
      <c r="Y752" s="249"/>
      <c r="Z752" s="249"/>
      <c r="AA752" s="249"/>
      <c r="AB752" s="249"/>
      <c r="AC752" s="249"/>
      <c r="AD752" s="249"/>
      <c r="AE752" s="249"/>
      <c r="AF752" s="249"/>
      <c r="AG752" s="249"/>
      <c r="AH752" s="249"/>
      <c r="AI752" s="249"/>
      <c r="AJ752" s="249"/>
    </row>
    <row r="753" spans="1:36" x14ac:dyDescent="0.25">
      <c r="A753" s="249"/>
      <c r="B753" s="249"/>
      <c r="C753" s="249"/>
      <c r="D753" s="249"/>
      <c r="E753" s="249"/>
      <c r="F753" s="249"/>
      <c r="G753" s="249"/>
      <c r="H753" s="249"/>
      <c r="I753" s="249"/>
      <c r="J753" s="249"/>
      <c r="K753" s="249"/>
      <c r="L753" s="249"/>
      <c r="M753" s="249"/>
      <c r="N753" s="249"/>
      <c r="O753" s="249"/>
      <c r="P753" s="249"/>
      <c r="Q753" s="249"/>
      <c r="R753" s="249"/>
      <c r="S753" s="249"/>
      <c r="T753" s="249"/>
      <c r="U753" s="249"/>
      <c r="V753" s="249"/>
      <c r="W753" s="249"/>
      <c r="X753" s="249"/>
      <c r="Y753" s="249"/>
      <c r="Z753" s="249"/>
      <c r="AA753" s="249"/>
      <c r="AB753" s="249"/>
      <c r="AC753" s="249"/>
      <c r="AD753" s="249"/>
      <c r="AE753" s="249"/>
      <c r="AF753" s="249"/>
      <c r="AG753" s="249"/>
      <c r="AH753" s="249"/>
      <c r="AI753" s="249"/>
      <c r="AJ753" s="249"/>
    </row>
    <row r="754" spans="1:36" x14ac:dyDescent="0.25">
      <c r="A754" s="249"/>
      <c r="B754" s="249"/>
      <c r="C754" s="249"/>
      <c r="D754" s="249"/>
      <c r="E754" s="249"/>
      <c r="F754" s="249"/>
      <c r="G754" s="249"/>
      <c r="H754" s="249"/>
      <c r="I754" s="249"/>
      <c r="J754" s="249"/>
      <c r="K754" s="249"/>
      <c r="L754" s="249"/>
      <c r="M754" s="249"/>
      <c r="N754" s="249"/>
      <c r="O754" s="249"/>
      <c r="P754" s="249"/>
      <c r="Q754" s="249"/>
      <c r="R754" s="249"/>
      <c r="S754" s="249"/>
      <c r="T754" s="249"/>
      <c r="U754" s="249"/>
      <c r="V754" s="249"/>
      <c r="W754" s="249"/>
      <c r="X754" s="249"/>
      <c r="Y754" s="249"/>
      <c r="Z754" s="249"/>
      <c r="AA754" s="249"/>
      <c r="AB754" s="249"/>
      <c r="AC754" s="249"/>
      <c r="AD754" s="249"/>
      <c r="AE754" s="249"/>
      <c r="AF754" s="249"/>
      <c r="AG754" s="249"/>
      <c r="AH754" s="249"/>
      <c r="AI754" s="249"/>
      <c r="AJ754" s="249"/>
    </row>
    <row r="755" spans="1:36" x14ac:dyDescent="0.25">
      <c r="A755" s="249"/>
      <c r="B755" s="249"/>
      <c r="C755" s="249"/>
      <c r="D755" s="249"/>
      <c r="E755" s="249"/>
      <c r="F755" s="249"/>
      <c r="G755" s="249"/>
      <c r="H755" s="249"/>
      <c r="I755" s="249"/>
      <c r="J755" s="249"/>
      <c r="K755" s="249"/>
      <c r="L755" s="249"/>
      <c r="M755" s="249"/>
      <c r="N755" s="249"/>
      <c r="O755" s="249"/>
      <c r="P755" s="249"/>
      <c r="Q755" s="249"/>
      <c r="R755" s="249"/>
      <c r="S755" s="249"/>
      <c r="T755" s="249"/>
      <c r="U755" s="249"/>
      <c r="V755" s="249"/>
      <c r="W755" s="249"/>
      <c r="X755" s="249"/>
      <c r="Y755" s="249"/>
      <c r="Z755" s="249"/>
      <c r="AA755" s="249"/>
      <c r="AB755" s="249"/>
      <c r="AC755" s="249"/>
      <c r="AD755" s="249"/>
      <c r="AE755" s="249"/>
      <c r="AF755" s="249"/>
      <c r="AG755" s="249"/>
      <c r="AH755" s="249"/>
      <c r="AI755" s="249"/>
      <c r="AJ755" s="249"/>
    </row>
    <row r="756" spans="1:36" x14ac:dyDescent="0.25">
      <c r="A756" s="249"/>
      <c r="B756" s="249"/>
      <c r="C756" s="249"/>
      <c r="D756" s="249"/>
      <c r="E756" s="249"/>
      <c r="F756" s="249"/>
      <c r="G756" s="249"/>
      <c r="H756" s="249"/>
      <c r="I756" s="249"/>
      <c r="J756" s="249"/>
      <c r="K756" s="249"/>
      <c r="L756" s="249"/>
      <c r="M756" s="249"/>
      <c r="N756" s="249"/>
      <c r="O756" s="249"/>
      <c r="P756" s="249"/>
      <c r="Q756" s="249"/>
      <c r="R756" s="249"/>
      <c r="S756" s="249"/>
      <c r="T756" s="249"/>
      <c r="U756" s="249"/>
      <c r="V756" s="249"/>
      <c r="W756" s="249"/>
      <c r="X756" s="249"/>
      <c r="Y756" s="249"/>
      <c r="Z756" s="249"/>
      <c r="AA756" s="249"/>
      <c r="AB756" s="249"/>
      <c r="AC756" s="249"/>
      <c r="AD756" s="249"/>
      <c r="AE756" s="249"/>
      <c r="AF756" s="249"/>
      <c r="AG756" s="249"/>
      <c r="AH756" s="249"/>
      <c r="AI756" s="249"/>
      <c r="AJ756" s="249"/>
    </row>
    <row r="757" spans="1:36" x14ac:dyDescent="0.25">
      <c r="A757" s="249"/>
      <c r="B757" s="249"/>
      <c r="C757" s="249"/>
      <c r="D757" s="249"/>
      <c r="E757" s="249"/>
      <c r="F757" s="249"/>
      <c r="G757" s="249"/>
      <c r="H757" s="249"/>
      <c r="I757" s="249"/>
      <c r="J757" s="249"/>
      <c r="K757" s="249"/>
      <c r="L757" s="249"/>
      <c r="M757" s="249"/>
      <c r="N757" s="249"/>
      <c r="O757" s="249"/>
      <c r="P757" s="249"/>
      <c r="Q757" s="249"/>
      <c r="R757" s="249"/>
      <c r="S757" s="249"/>
      <c r="T757" s="249"/>
      <c r="U757" s="249"/>
      <c r="V757" s="249"/>
      <c r="W757" s="249"/>
      <c r="X757" s="249"/>
      <c r="Y757" s="249"/>
      <c r="Z757" s="249"/>
      <c r="AA757" s="249"/>
      <c r="AB757" s="249"/>
      <c r="AC757" s="249"/>
      <c r="AD757" s="249"/>
      <c r="AE757" s="249"/>
      <c r="AF757" s="249"/>
      <c r="AG757" s="249"/>
      <c r="AH757" s="249"/>
      <c r="AI757" s="249"/>
      <c r="AJ757" s="249"/>
    </row>
    <row r="758" spans="1:36" x14ac:dyDescent="0.25">
      <c r="A758" s="249"/>
      <c r="B758" s="249"/>
      <c r="C758" s="249"/>
      <c r="D758" s="249"/>
      <c r="E758" s="249"/>
      <c r="F758" s="249"/>
      <c r="G758" s="249"/>
      <c r="H758" s="249"/>
      <c r="I758" s="249"/>
      <c r="J758" s="249"/>
      <c r="K758" s="249"/>
      <c r="L758" s="249"/>
      <c r="M758" s="249"/>
      <c r="N758" s="249"/>
      <c r="O758" s="249"/>
      <c r="P758" s="249"/>
      <c r="Q758" s="249"/>
      <c r="R758" s="249"/>
      <c r="S758" s="249"/>
      <c r="T758" s="249"/>
      <c r="U758" s="249"/>
      <c r="V758" s="249"/>
      <c r="W758" s="249"/>
      <c r="X758" s="249"/>
      <c r="Y758" s="249"/>
      <c r="Z758" s="249"/>
      <c r="AA758" s="249"/>
      <c r="AB758" s="249"/>
      <c r="AC758" s="249"/>
      <c r="AD758" s="249"/>
      <c r="AE758" s="249"/>
      <c r="AF758" s="249"/>
      <c r="AG758" s="249"/>
      <c r="AH758" s="249"/>
      <c r="AI758" s="249"/>
      <c r="AJ758" s="249"/>
    </row>
    <row r="759" spans="1:36" x14ac:dyDescent="0.25">
      <c r="A759" s="249"/>
      <c r="B759" s="249"/>
      <c r="C759" s="249"/>
      <c r="D759" s="249"/>
      <c r="E759" s="249"/>
      <c r="F759" s="249"/>
      <c r="G759" s="249"/>
      <c r="H759" s="249"/>
      <c r="I759" s="249"/>
      <c r="J759" s="249"/>
      <c r="K759" s="249"/>
      <c r="L759" s="249"/>
      <c r="M759" s="249"/>
      <c r="N759" s="249"/>
      <c r="O759" s="249"/>
      <c r="P759" s="249"/>
      <c r="Q759" s="249"/>
      <c r="R759" s="249"/>
      <c r="S759" s="249"/>
      <c r="T759" s="249"/>
      <c r="U759" s="249"/>
      <c r="V759" s="249"/>
      <c r="W759" s="249"/>
      <c r="X759" s="249"/>
      <c r="Y759" s="249"/>
      <c r="Z759" s="249"/>
      <c r="AA759" s="249"/>
      <c r="AB759" s="249"/>
      <c r="AC759" s="249"/>
      <c r="AD759" s="249"/>
      <c r="AE759" s="249"/>
      <c r="AF759" s="249"/>
      <c r="AG759" s="249"/>
      <c r="AH759" s="249"/>
      <c r="AI759" s="249"/>
      <c r="AJ759" s="249"/>
    </row>
    <row r="760" spans="1:36" x14ac:dyDescent="0.25">
      <c r="A760" s="249"/>
      <c r="B760" s="249"/>
      <c r="C760" s="249"/>
      <c r="D760" s="249"/>
      <c r="E760" s="249"/>
      <c r="F760" s="249"/>
      <c r="G760" s="249"/>
      <c r="H760" s="249"/>
      <c r="I760" s="249"/>
      <c r="J760" s="249"/>
      <c r="K760" s="249"/>
      <c r="L760" s="249"/>
      <c r="M760" s="249"/>
      <c r="N760" s="249"/>
      <c r="O760" s="249"/>
      <c r="P760" s="249"/>
      <c r="Q760" s="249"/>
      <c r="R760" s="249"/>
      <c r="S760" s="249"/>
      <c r="T760" s="249"/>
      <c r="U760" s="249"/>
      <c r="V760" s="249"/>
      <c r="W760" s="249"/>
      <c r="X760" s="249"/>
      <c r="Y760" s="249"/>
      <c r="Z760" s="249"/>
      <c r="AA760" s="249"/>
      <c r="AB760" s="249"/>
      <c r="AC760" s="249"/>
      <c r="AD760" s="249"/>
      <c r="AE760" s="249"/>
      <c r="AF760" s="249"/>
      <c r="AG760" s="249"/>
      <c r="AH760" s="249"/>
      <c r="AI760" s="249"/>
      <c r="AJ760" s="249"/>
    </row>
    <row r="761" spans="1:36" x14ac:dyDescent="0.25">
      <c r="A761" s="249"/>
      <c r="B761" s="249"/>
      <c r="C761" s="249"/>
      <c r="D761" s="249"/>
      <c r="E761" s="249"/>
      <c r="F761" s="249"/>
      <c r="G761" s="249"/>
      <c r="H761" s="249"/>
      <c r="I761" s="249"/>
      <c r="J761" s="249"/>
      <c r="K761" s="249"/>
      <c r="L761" s="249"/>
      <c r="M761" s="249"/>
      <c r="N761" s="249"/>
      <c r="O761" s="249"/>
      <c r="P761" s="249"/>
      <c r="Q761" s="249"/>
      <c r="R761" s="249"/>
      <c r="S761" s="249"/>
      <c r="T761" s="249"/>
      <c r="U761" s="249"/>
      <c r="V761" s="249"/>
      <c r="W761" s="249"/>
      <c r="X761" s="249"/>
      <c r="Y761" s="249"/>
      <c r="Z761" s="249"/>
      <c r="AA761" s="249"/>
      <c r="AB761" s="249"/>
      <c r="AC761" s="249"/>
      <c r="AD761" s="249"/>
      <c r="AE761" s="249"/>
      <c r="AF761" s="249"/>
      <c r="AG761" s="249"/>
      <c r="AH761" s="249"/>
      <c r="AI761" s="249"/>
      <c r="AJ761" s="249"/>
    </row>
    <row r="762" spans="1:36" x14ac:dyDescent="0.25">
      <c r="A762" s="249"/>
      <c r="B762" s="249"/>
      <c r="C762" s="249"/>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c r="AA762" s="249"/>
      <c r="AB762" s="249"/>
      <c r="AC762" s="249"/>
      <c r="AD762" s="249"/>
      <c r="AE762" s="249"/>
      <c r="AF762" s="249"/>
      <c r="AG762" s="249"/>
      <c r="AH762" s="249"/>
      <c r="AI762" s="249"/>
      <c r="AJ762" s="249"/>
    </row>
    <row r="763" spans="1:36" x14ac:dyDescent="0.25">
      <c r="A763" s="249"/>
      <c r="B763" s="249"/>
      <c r="C763" s="249"/>
      <c r="D763" s="249"/>
      <c r="E763" s="249"/>
      <c r="F763" s="249"/>
      <c r="G763" s="249"/>
      <c r="H763" s="249"/>
      <c r="I763" s="249"/>
      <c r="J763" s="249"/>
      <c r="K763" s="249"/>
      <c r="L763" s="249"/>
      <c r="M763" s="249"/>
      <c r="N763" s="249"/>
      <c r="O763" s="249"/>
      <c r="P763" s="249"/>
      <c r="Q763" s="249"/>
      <c r="R763" s="249"/>
      <c r="S763" s="249"/>
      <c r="T763" s="249"/>
      <c r="U763" s="249"/>
      <c r="V763" s="249"/>
      <c r="W763" s="249"/>
      <c r="X763" s="249"/>
      <c r="Y763" s="249"/>
      <c r="Z763" s="249"/>
      <c r="AA763" s="249"/>
      <c r="AB763" s="249"/>
      <c r="AC763" s="249"/>
      <c r="AD763" s="249"/>
      <c r="AE763" s="249"/>
      <c r="AF763" s="249"/>
      <c r="AG763" s="249"/>
      <c r="AH763" s="249"/>
      <c r="AI763" s="249"/>
      <c r="AJ763" s="249"/>
    </row>
    <row r="764" spans="1:36" x14ac:dyDescent="0.25">
      <c r="A764" s="249"/>
      <c r="B764" s="249"/>
      <c r="C764" s="249"/>
      <c r="D764" s="249"/>
      <c r="E764" s="249"/>
      <c r="F764" s="249"/>
      <c r="G764" s="249"/>
      <c r="H764" s="249"/>
      <c r="I764" s="249"/>
      <c r="J764" s="249"/>
      <c r="K764" s="249"/>
      <c r="L764" s="249"/>
      <c r="M764" s="249"/>
      <c r="N764" s="249"/>
      <c r="O764" s="249"/>
      <c r="P764" s="249"/>
      <c r="Q764" s="249"/>
      <c r="R764" s="249"/>
      <c r="S764" s="249"/>
      <c r="T764" s="249"/>
      <c r="U764" s="249"/>
      <c r="V764" s="249"/>
      <c r="W764" s="249"/>
      <c r="X764" s="249"/>
      <c r="Y764" s="249"/>
      <c r="Z764" s="249"/>
      <c r="AA764" s="249"/>
      <c r="AB764" s="249"/>
      <c r="AC764" s="249"/>
      <c r="AD764" s="249"/>
      <c r="AE764" s="249"/>
      <c r="AF764" s="249"/>
      <c r="AG764" s="249"/>
      <c r="AH764" s="249"/>
      <c r="AI764" s="249"/>
      <c r="AJ764" s="249"/>
    </row>
    <row r="765" spans="1:36" x14ac:dyDescent="0.25">
      <c r="A765" s="249"/>
      <c r="B765" s="249"/>
      <c r="C765" s="249"/>
      <c r="D765" s="249"/>
      <c r="E765" s="249"/>
      <c r="F765" s="249"/>
      <c r="G765" s="249"/>
      <c r="H765" s="249"/>
      <c r="I765" s="249"/>
      <c r="J765" s="249"/>
      <c r="K765" s="249"/>
      <c r="L765" s="249"/>
      <c r="M765" s="249"/>
      <c r="N765" s="249"/>
      <c r="O765" s="249"/>
      <c r="P765" s="249"/>
      <c r="Q765" s="249"/>
      <c r="R765" s="249"/>
      <c r="S765" s="249"/>
      <c r="T765" s="249"/>
      <c r="U765" s="249"/>
      <c r="V765" s="249"/>
      <c r="W765" s="249"/>
      <c r="X765" s="249"/>
      <c r="Y765" s="249"/>
      <c r="Z765" s="249"/>
      <c r="AA765" s="249"/>
      <c r="AB765" s="249"/>
      <c r="AC765" s="249"/>
      <c r="AD765" s="249"/>
      <c r="AE765" s="249"/>
      <c r="AF765" s="249"/>
      <c r="AG765" s="249"/>
      <c r="AH765" s="249"/>
      <c r="AI765" s="249"/>
      <c r="AJ765" s="249"/>
    </row>
    <row r="766" spans="1:36" x14ac:dyDescent="0.25">
      <c r="A766" s="249"/>
      <c r="B766" s="249"/>
      <c r="C766" s="249"/>
      <c r="D766" s="249"/>
      <c r="E766" s="249"/>
      <c r="F766" s="249"/>
      <c r="G766" s="249"/>
      <c r="H766" s="249"/>
      <c r="I766" s="249"/>
      <c r="J766" s="249"/>
      <c r="K766" s="249"/>
      <c r="L766" s="249"/>
      <c r="M766" s="249"/>
      <c r="N766" s="249"/>
      <c r="O766" s="249"/>
      <c r="P766" s="249"/>
      <c r="Q766" s="249"/>
      <c r="R766" s="249"/>
      <c r="S766" s="249"/>
      <c r="T766" s="249"/>
      <c r="U766" s="249"/>
      <c r="V766" s="249"/>
      <c r="W766" s="249"/>
      <c r="X766" s="249"/>
      <c r="Y766" s="249"/>
      <c r="Z766" s="249"/>
      <c r="AA766" s="249"/>
      <c r="AB766" s="249"/>
      <c r="AC766" s="249"/>
      <c r="AD766" s="249"/>
      <c r="AE766" s="249"/>
      <c r="AF766" s="249"/>
      <c r="AG766" s="249"/>
      <c r="AH766" s="249"/>
      <c r="AI766" s="249"/>
      <c r="AJ766" s="249"/>
    </row>
    <row r="767" spans="1:36" x14ac:dyDescent="0.25">
      <c r="A767" s="249"/>
      <c r="B767" s="249"/>
      <c r="C767" s="249"/>
      <c r="D767" s="249"/>
      <c r="E767" s="249"/>
      <c r="F767" s="249"/>
      <c r="G767" s="249"/>
      <c r="H767" s="249"/>
      <c r="I767" s="249"/>
      <c r="J767" s="249"/>
      <c r="K767" s="249"/>
      <c r="L767" s="249"/>
      <c r="M767" s="249"/>
      <c r="N767" s="249"/>
      <c r="O767" s="249"/>
      <c r="P767" s="249"/>
      <c r="Q767" s="249"/>
      <c r="R767" s="249"/>
      <c r="S767" s="249"/>
      <c r="T767" s="249"/>
      <c r="U767" s="249"/>
      <c r="V767" s="249"/>
      <c r="W767" s="249"/>
      <c r="X767" s="249"/>
      <c r="Y767" s="249"/>
      <c r="Z767" s="249"/>
      <c r="AA767" s="249"/>
      <c r="AB767" s="249"/>
      <c r="AC767" s="249"/>
      <c r="AD767" s="249"/>
      <c r="AE767" s="249"/>
      <c r="AF767" s="249"/>
      <c r="AG767" s="249"/>
      <c r="AH767" s="249"/>
      <c r="AI767" s="249"/>
      <c r="AJ767" s="249"/>
    </row>
    <row r="768" spans="1:36" x14ac:dyDescent="0.25">
      <c r="A768" s="249"/>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c r="AA768" s="249"/>
      <c r="AB768" s="249"/>
      <c r="AC768" s="249"/>
      <c r="AD768" s="249"/>
      <c r="AE768" s="249"/>
      <c r="AF768" s="249"/>
      <c r="AG768" s="249"/>
      <c r="AH768" s="249"/>
      <c r="AI768" s="249"/>
      <c r="AJ768" s="249"/>
    </row>
    <row r="769" spans="1:36" x14ac:dyDescent="0.25">
      <c r="A769" s="249"/>
      <c r="B769" s="249"/>
      <c r="C769" s="249"/>
      <c r="D769" s="249"/>
      <c r="E769" s="249"/>
      <c r="F769" s="249"/>
      <c r="G769" s="249"/>
      <c r="H769" s="249"/>
      <c r="I769" s="249"/>
      <c r="J769" s="249"/>
      <c r="K769" s="249"/>
      <c r="L769" s="249"/>
      <c r="M769" s="249"/>
      <c r="N769" s="249"/>
      <c r="O769" s="249"/>
      <c r="P769" s="249"/>
      <c r="Q769" s="249"/>
      <c r="R769" s="249"/>
      <c r="S769" s="249"/>
      <c r="T769" s="249"/>
      <c r="U769" s="249"/>
      <c r="V769" s="249"/>
      <c r="W769" s="249"/>
      <c r="X769" s="249"/>
      <c r="Y769" s="249"/>
      <c r="Z769" s="249"/>
      <c r="AA769" s="249"/>
      <c r="AB769" s="249"/>
      <c r="AC769" s="249"/>
      <c r="AD769" s="249"/>
      <c r="AE769" s="249"/>
      <c r="AF769" s="249"/>
      <c r="AG769" s="249"/>
      <c r="AH769" s="249"/>
      <c r="AI769" s="249"/>
      <c r="AJ769" s="249"/>
    </row>
    <row r="770" spans="1:36" x14ac:dyDescent="0.25">
      <c r="A770" s="249"/>
      <c r="B770" s="249"/>
      <c r="C770" s="249"/>
      <c r="D770" s="249"/>
      <c r="E770" s="249"/>
      <c r="F770" s="249"/>
      <c r="G770" s="249"/>
      <c r="H770" s="249"/>
      <c r="I770" s="249"/>
      <c r="J770" s="249"/>
      <c r="K770" s="249"/>
      <c r="L770" s="249"/>
      <c r="M770" s="249"/>
      <c r="N770" s="249"/>
      <c r="O770" s="249"/>
      <c r="P770" s="249"/>
      <c r="Q770" s="249"/>
      <c r="R770" s="249"/>
      <c r="S770" s="249"/>
      <c r="T770" s="249"/>
      <c r="U770" s="249"/>
      <c r="V770" s="249"/>
      <c r="W770" s="249"/>
      <c r="X770" s="249"/>
      <c r="Y770" s="249"/>
      <c r="Z770" s="249"/>
      <c r="AA770" s="249"/>
      <c r="AB770" s="249"/>
      <c r="AC770" s="249"/>
      <c r="AD770" s="249"/>
      <c r="AE770" s="249"/>
      <c r="AF770" s="249"/>
      <c r="AG770" s="249"/>
      <c r="AH770" s="249"/>
      <c r="AI770" s="249"/>
      <c r="AJ770" s="249"/>
    </row>
    <row r="771" spans="1:36" x14ac:dyDescent="0.25">
      <c r="A771" s="249"/>
      <c r="B771" s="249"/>
      <c r="C771" s="249"/>
      <c r="D771" s="249"/>
      <c r="E771" s="249"/>
      <c r="F771" s="249"/>
      <c r="G771" s="249"/>
      <c r="H771" s="249"/>
      <c r="I771" s="249"/>
      <c r="J771" s="249"/>
      <c r="K771" s="249"/>
      <c r="L771" s="249"/>
      <c r="M771" s="249"/>
      <c r="N771" s="249"/>
      <c r="O771" s="249"/>
      <c r="P771" s="249"/>
      <c r="Q771" s="249"/>
      <c r="R771" s="249"/>
      <c r="S771" s="249"/>
      <c r="T771" s="249"/>
      <c r="U771" s="249"/>
      <c r="V771" s="249"/>
      <c r="W771" s="249"/>
      <c r="X771" s="249"/>
      <c r="Y771" s="249"/>
      <c r="Z771" s="249"/>
      <c r="AA771" s="249"/>
      <c r="AB771" s="249"/>
      <c r="AC771" s="249"/>
      <c r="AD771" s="249"/>
      <c r="AE771" s="249"/>
      <c r="AF771" s="249"/>
      <c r="AG771" s="249"/>
      <c r="AH771" s="249"/>
      <c r="AI771" s="249"/>
      <c r="AJ771" s="249"/>
    </row>
    <row r="772" spans="1:36" x14ac:dyDescent="0.25">
      <c r="A772" s="249"/>
      <c r="B772" s="249"/>
      <c r="C772" s="249"/>
      <c r="D772" s="249"/>
      <c r="E772" s="249"/>
      <c r="F772" s="249"/>
      <c r="G772" s="249"/>
      <c r="H772" s="249"/>
      <c r="I772" s="249"/>
      <c r="J772" s="249"/>
      <c r="K772" s="249"/>
      <c r="L772" s="249"/>
      <c r="M772" s="249"/>
      <c r="N772" s="249"/>
      <c r="O772" s="249"/>
      <c r="P772" s="249"/>
      <c r="Q772" s="249"/>
      <c r="R772" s="249"/>
      <c r="S772" s="249"/>
      <c r="T772" s="249"/>
      <c r="U772" s="249"/>
      <c r="V772" s="249"/>
      <c r="W772" s="249"/>
      <c r="X772" s="249"/>
      <c r="Y772" s="249"/>
      <c r="Z772" s="249"/>
      <c r="AA772" s="249"/>
      <c r="AB772" s="249"/>
      <c r="AC772" s="249"/>
      <c r="AD772" s="249"/>
      <c r="AE772" s="249"/>
      <c r="AF772" s="249"/>
      <c r="AG772" s="249"/>
      <c r="AH772" s="249"/>
      <c r="AI772" s="249"/>
      <c r="AJ772" s="249"/>
    </row>
    <row r="773" spans="1:36" x14ac:dyDescent="0.25">
      <c r="A773" s="249"/>
      <c r="B773" s="249"/>
      <c r="C773" s="249"/>
      <c r="D773" s="249"/>
      <c r="E773" s="249"/>
      <c r="F773" s="249"/>
      <c r="G773" s="249"/>
      <c r="H773" s="249"/>
      <c r="I773" s="249"/>
      <c r="J773" s="249"/>
      <c r="K773" s="249"/>
      <c r="L773" s="249"/>
      <c r="M773" s="249"/>
      <c r="N773" s="249"/>
      <c r="O773" s="249"/>
      <c r="P773" s="249"/>
      <c r="Q773" s="249"/>
      <c r="R773" s="249"/>
      <c r="S773" s="249"/>
      <c r="T773" s="249"/>
      <c r="U773" s="249"/>
      <c r="V773" s="249"/>
      <c r="W773" s="249"/>
      <c r="X773" s="249"/>
      <c r="Y773" s="249"/>
      <c r="Z773" s="249"/>
      <c r="AA773" s="249"/>
      <c r="AB773" s="249"/>
      <c r="AC773" s="249"/>
      <c r="AD773" s="249"/>
      <c r="AE773" s="249"/>
      <c r="AF773" s="249"/>
      <c r="AG773" s="249"/>
      <c r="AH773" s="249"/>
      <c r="AI773" s="249"/>
      <c r="AJ773" s="249"/>
    </row>
    <row r="774" spans="1:36" x14ac:dyDescent="0.25">
      <c r="A774" s="249"/>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c r="AA774" s="249"/>
      <c r="AB774" s="249"/>
      <c r="AC774" s="249"/>
      <c r="AD774" s="249"/>
      <c r="AE774" s="249"/>
      <c r="AF774" s="249"/>
      <c r="AG774" s="249"/>
      <c r="AH774" s="249"/>
      <c r="AI774" s="249"/>
      <c r="AJ774" s="249"/>
    </row>
    <row r="775" spans="1:36" x14ac:dyDescent="0.25">
      <c r="A775" s="249"/>
      <c r="B775" s="249"/>
      <c r="C775" s="249"/>
      <c r="D775" s="249"/>
      <c r="E775" s="249"/>
      <c r="F775" s="249"/>
      <c r="G775" s="249"/>
      <c r="H775" s="249"/>
      <c r="I775" s="249"/>
      <c r="J775" s="249"/>
      <c r="K775" s="249"/>
      <c r="L775" s="249"/>
      <c r="M775" s="249"/>
      <c r="N775" s="249"/>
      <c r="O775" s="249"/>
      <c r="P775" s="249"/>
      <c r="Q775" s="249"/>
      <c r="R775" s="249"/>
      <c r="S775" s="249"/>
      <c r="T775" s="249"/>
      <c r="U775" s="249"/>
      <c r="V775" s="249"/>
      <c r="W775" s="249"/>
      <c r="X775" s="249"/>
      <c r="Y775" s="249"/>
      <c r="Z775" s="249"/>
      <c r="AA775" s="249"/>
      <c r="AB775" s="249"/>
      <c r="AC775" s="249"/>
      <c r="AD775" s="249"/>
      <c r="AE775" s="249"/>
      <c r="AF775" s="249"/>
      <c r="AG775" s="249"/>
      <c r="AH775" s="249"/>
      <c r="AI775" s="249"/>
      <c r="AJ775" s="249"/>
    </row>
    <row r="776" spans="1:36" x14ac:dyDescent="0.25">
      <c r="A776" s="249"/>
      <c r="B776" s="249"/>
      <c r="C776" s="249"/>
      <c r="D776" s="249"/>
      <c r="E776" s="249"/>
      <c r="F776" s="249"/>
      <c r="G776" s="249"/>
      <c r="H776" s="249"/>
      <c r="I776" s="249"/>
      <c r="J776" s="249"/>
      <c r="K776" s="249"/>
      <c r="L776" s="249"/>
      <c r="M776" s="249"/>
      <c r="N776" s="249"/>
      <c r="O776" s="249"/>
      <c r="P776" s="249"/>
      <c r="Q776" s="249"/>
      <c r="R776" s="249"/>
      <c r="S776" s="249"/>
      <c r="T776" s="249"/>
      <c r="U776" s="249"/>
      <c r="V776" s="249"/>
      <c r="W776" s="249"/>
      <c r="X776" s="249"/>
      <c r="Y776" s="249"/>
      <c r="Z776" s="249"/>
      <c r="AA776" s="249"/>
      <c r="AB776" s="249"/>
      <c r="AC776" s="249"/>
      <c r="AD776" s="249"/>
      <c r="AE776" s="249"/>
      <c r="AF776" s="249"/>
      <c r="AG776" s="249"/>
      <c r="AH776" s="249"/>
      <c r="AI776" s="249"/>
      <c r="AJ776" s="249"/>
    </row>
    <row r="777" spans="1:36" x14ac:dyDescent="0.25">
      <c r="A777" s="249"/>
      <c r="B777" s="249"/>
      <c r="C777" s="249"/>
      <c r="D777" s="249"/>
      <c r="E777" s="249"/>
      <c r="F777" s="249"/>
      <c r="G777" s="249"/>
      <c r="H777" s="249"/>
      <c r="I777" s="249"/>
      <c r="J777" s="249"/>
      <c r="K777" s="249"/>
      <c r="L777" s="249"/>
      <c r="M777" s="249"/>
      <c r="N777" s="249"/>
      <c r="O777" s="249"/>
      <c r="P777" s="249"/>
      <c r="Q777" s="249"/>
      <c r="R777" s="249"/>
      <c r="S777" s="249"/>
      <c r="T777" s="249"/>
      <c r="U777" s="249"/>
      <c r="V777" s="249"/>
      <c r="W777" s="249"/>
      <c r="X777" s="249"/>
      <c r="Y777" s="249"/>
      <c r="Z777" s="249"/>
      <c r="AA777" s="249"/>
      <c r="AB777" s="249"/>
      <c r="AC777" s="249"/>
      <c r="AD777" s="249"/>
      <c r="AE777" s="249"/>
      <c r="AF777" s="249"/>
      <c r="AG777" s="249"/>
      <c r="AH777" s="249"/>
      <c r="AI777" s="249"/>
      <c r="AJ777" s="249"/>
    </row>
    <row r="778" spans="1:36" x14ac:dyDescent="0.25">
      <c r="A778" s="249"/>
      <c r="B778" s="249"/>
      <c r="C778" s="249"/>
      <c r="D778" s="249"/>
      <c r="E778" s="249"/>
      <c r="F778" s="249"/>
      <c r="G778" s="249"/>
      <c r="H778" s="249"/>
      <c r="I778" s="249"/>
      <c r="J778" s="249"/>
      <c r="K778" s="249"/>
      <c r="L778" s="249"/>
      <c r="M778" s="249"/>
      <c r="N778" s="249"/>
      <c r="O778" s="249"/>
      <c r="P778" s="249"/>
      <c r="Q778" s="249"/>
      <c r="R778" s="249"/>
      <c r="S778" s="249"/>
      <c r="T778" s="249"/>
      <c r="U778" s="249"/>
      <c r="V778" s="249"/>
      <c r="W778" s="249"/>
      <c r="X778" s="249"/>
      <c r="Y778" s="249"/>
      <c r="Z778" s="249"/>
      <c r="AA778" s="249"/>
      <c r="AB778" s="249"/>
      <c r="AC778" s="249"/>
      <c r="AD778" s="249"/>
      <c r="AE778" s="249"/>
      <c r="AF778" s="249"/>
      <c r="AG778" s="249"/>
      <c r="AH778" s="249"/>
      <c r="AI778" s="249"/>
      <c r="AJ778" s="249"/>
    </row>
    <row r="779" spans="1:36" x14ac:dyDescent="0.25">
      <c r="A779" s="249"/>
      <c r="B779" s="249"/>
      <c r="C779" s="249"/>
      <c r="D779" s="249"/>
      <c r="E779" s="249"/>
      <c r="F779" s="249"/>
      <c r="G779" s="249"/>
      <c r="H779" s="249"/>
      <c r="I779" s="249"/>
      <c r="J779" s="249"/>
      <c r="K779" s="249"/>
      <c r="L779" s="249"/>
      <c r="M779" s="249"/>
      <c r="N779" s="249"/>
      <c r="O779" s="249"/>
      <c r="P779" s="249"/>
      <c r="Q779" s="249"/>
      <c r="R779" s="249"/>
      <c r="S779" s="249"/>
      <c r="T779" s="249"/>
      <c r="U779" s="249"/>
      <c r="V779" s="249"/>
      <c r="W779" s="249"/>
      <c r="X779" s="249"/>
      <c r="Y779" s="249"/>
      <c r="Z779" s="249"/>
      <c r="AA779" s="249"/>
      <c r="AB779" s="249"/>
      <c r="AC779" s="249"/>
      <c r="AD779" s="249"/>
      <c r="AE779" s="249"/>
      <c r="AF779" s="249"/>
      <c r="AG779" s="249"/>
      <c r="AH779" s="249"/>
      <c r="AI779" s="249"/>
      <c r="AJ779" s="249"/>
    </row>
    <row r="780" spans="1:36" x14ac:dyDescent="0.25">
      <c r="A780" s="249"/>
      <c r="B780" s="249"/>
      <c r="C780" s="249"/>
      <c r="D780" s="249"/>
      <c r="E780" s="249"/>
      <c r="F780" s="249"/>
      <c r="G780" s="249"/>
      <c r="H780" s="249"/>
      <c r="I780" s="249"/>
      <c r="J780" s="249"/>
      <c r="K780" s="249"/>
      <c r="L780" s="249"/>
      <c r="M780" s="249"/>
      <c r="N780" s="249"/>
      <c r="O780" s="249"/>
      <c r="P780" s="249"/>
      <c r="Q780" s="249"/>
      <c r="R780" s="249"/>
      <c r="S780" s="249"/>
      <c r="T780" s="249"/>
      <c r="U780" s="249"/>
      <c r="V780" s="249"/>
      <c r="W780" s="249"/>
      <c r="X780" s="249"/>
      <c r="Y780" s="249"/>
      <c r="Z780" s="249"/>
      <c r="AA780" s="249"/>
      <c r="AB780" s="249"/>
      <c r="AC780" s="249"/>
      <c r="AD780" s="249"/>
      <c r="AE780" s="249"/>
      <c r="AF780" s="249"/>
      <c r="AG780" s="249"/>
      <c r="AH780" s="249"/>
      <c r="AI780" s="249"/>
      <c r="AJ780" s="249"/>
    </row>
    <row r="781" spans="1:36" x14ac:dyDescent="0.25">
      <c r="A781" s="249"/>
      <c r="B781" s="249"/>
      <c r="C781" s="249"/>
      <c r="D781" s="249"/>
      <c r="E781" s="249"/>
      <c r="F781" s="249"/>
      <c r="G781" s="249"/>
      <c r="H781" s="249"/>
      <c r="I781" s="249"/>
      <c r="J781" s="249"/>
      <c r="K781" s="249"/>
      <c r="L781" s="249"/>
      <c r="M781" s="249"/>
      <c r="N781" s="249"/>
      <c r="O781" s="249"/>
      <c r="P781" s="249"/>
      <c r="Q781" s="249"/>
      <c r="R781" s="249"/>
      <c r="S781" s="249"/>
      <c r="T781" s="249"/>
      <c r="U781" s="249"/>
      <c r="V781" s="249"/>
      <c r="W781" s="249"/>
      <c r="X781" s="249"/>
      <c r="Y781" s="249"/>
      <c r="Z781" s="249"/>
      <c r="AA781" s="249"/>
      <c r="AB781" s="249"/>
      <c r="AC781" s="249"/>
      <c r="AD781" s="249"/>
      <c r="AE781" s="249"/>
      <c r="AF781" s="249"/>
      <c r="AG781" s="249"/>
      <c r="AH781" s="249"/>
      <c r="AI781" s="249"/>
      <c r="AJ781" s="249"/>
    </row>
    <row r="782" spans="1:36" x14ac:dyDescent="0.25">
      <c r="A782" s="249"/>
      <c r="B782" s="249"/>
      <c r="C782" s="249"/>
      <c r="D782" s="249"/>
      <c r="E782" s="249"/>
      <c r="F782" s="249"/>
      <c r="G782" s="249"/>
      <c r="H782" s="249"/>
      <c r="I782" s="249"/>
      <c r="J782" s="249"/>
      <c r="K782" s="249"/>
      <c r="L782" s="249"/>
      <c r="M782" s="249"/>
      <c r="N782" s="249"/>
      <c r="O782" s="249"/>
      <c r="P782" s="249"/>
      <c r="Q782" s="249"/>
      <c r="R782" s="249"/>
      <c r="S782" s="249"/>
      <c r="T782" s="249"/>
      <c r="U782" s="249"/>
      <c r="V782" s="249"/>
      <c r="W782" s="249"/>
      <c r="X782" s="249"/>
      <c r="Y782" s="249"/>
      <c r="Z782" s="249"/>
      <c r="AA782" s="249"/>
      <c r="AB782" s="249"/>
      <c r="AC782" s="249"/>
      <c r="AD782" s="249"/>
      <c r="AE782" s="249"/>
      <c r="AF782" s="249"/>
      <c r="AG782" s="249"/>
      <c r="AH782" s="249"/>
      <c r="AI782" s="249"/>
      <c r="AJ782" s="249"/>
    </row>
    <row r="783" spans="1:36" x14ac:dyDescent="0.25">
      <c r="A783" s="249"/>
      <c r="B783" s="249"/>
      <c r="C783" s="249"/>
      <c r="D783" s="249"/>
      <c r="E783" s="249"/>
      <c r="F783" s="249"/>
      <c r="G783" s="249"/>
      <c r="H783" s="249"/>
      <c r="I783" s="249"/>
      <c r="J783" s="249"/>
      <c r="K783" s="249"/>
      <c r="L783" s="249"/>
      <c r="M783" s="249"/>
      <c r="N783" s="249"/>
      <c r="O783" s="249"/>
      <c r="P783" s="249"/>
      <c r="Q783" s="249"/>
      <c r="R783" s="249"/>
      <c r="S783" s="249"/>
      <c r="T783" s="249"/>
      <c r="U783" s="249"/>
      <c r="V783" s="249"/>
      <c r="W783" s="249"/>
      <c r="X783" s="249"/>
      <c r="Y783" s="249"/>
      <c r="Z783" s="249"/>
      <c r="AA783" s="249"/>
      <c r="AB783" s="249"/>
      <c r="AC783" s="249"/>
      <c r="AD783" s="249"/>
      <c r="AE783" s="249"/>
      <c r="AF783" s="249"/>
      <c r="AG783" s="249"/>
      <c r="AH783" s="249"/>
      <c r="AI783" s="249"/>
      <c r="AJ783" s="249"/>
    </row>
    <row r="784" spans="1:36" x14ac:dyDescent="0.25">
      <c r="A784" s="249"/>
      <c r="B784" s="249"/>
      <c r="C784" s="249"/>
      <c r="D784" s="249"/>
      <c r="E784" s="249"/>
      <c r="F784" s="249"/>
      <c r="G784" s="249"/>
      <c r="H784" s="249"/>
      <c r="I784" s="249"/>
      <c r="J784" s="249"/>
      <c r="K784" s="249"/>
      <c r="L784" s="249"/>
      <c r="M784" s="249"/>
      <c r="N784" s="249"/>
      <c r="O784" s="249"/>
      <c r="P784" s="249"/>
      <c r="Q784" s="249"/>
      <c r="R784" s="249"/>
      <c r="S784" s="249"/>
      <c r="T784" s="249"/>
      <c r="U784" s="249"/>
      <c r="V784" s="249"/>
      <c r="W784" s="249"/>
      <c r="X784" s="249"/>
      <c r="Y784" s="249"/>
      <c r="Z784" s="249"/>
      <c r="AA784" s="249"/>
      <c r="AB784" s="249"/>
      <c r="AC784" s="249"/>
      <c r="AD784" s="249"/>
      <c r="AE784" s="249"/>
      <c r="AF784" s="249"/>
      <c r="AG784" s="249"/>
      <c r="AH784" s="249"/>
      <c r="AI784" s="249"/>
      <c r="AJ784" s="249"/>
    </row>
    <row r="785" spans="1:36" x14ac:dyDescent="0.25">
      <c r="A785" s="249"/>
      <c r="B785" s="249"/>
      <c r="C785" s="249"/>
      <c r="D785" s="249"/>
      <c r="E785" s="249"/>
      <c r="F785" s="249"/>
      <c r="G785" s="249"/>
      <c r="H785" s="249"/>
      <c r="I785" s="249"/>
      <c r="J785" s="249"/>
      <c r="K785" s="249"/>
      <c r="L785" s="249"/>
      <c r="M785" s="249"/>
      <c r="N785" s="249"/>
      <c r="O785" s="249"/>
      <c r="P785" s="249"/>
      <c r="Q785" s="249"/>
      <c r="R785" s="249"/>
      <c r="S785" s="249"/>
      <c r="T785" s="249"/>
      <c r="U785" s="249"/>
      <c r="V785" s="249"/>
      <c r="W785" s="249"/>
      <c r="X785" s="249"/>
      <c r="Y785" s="249"/>
      <c r="Z785" s="249"/>
      <c r="AA785" s="249"/>
      <c r="AB785" s="249"/>
      <c r="AC785" s="249"/>
      <c r="AD785" s="249"/>
      <c r="AE785" s="249"/>
      <c r="AF785" s="249"/>
      <c r="AG785" s="249"/>
      <c r="AH785" s="249"/>
      <c r="AI785" s="249"/>
      <c r="AJ785" s="249"/>
    </row>
    <row r="786" spans="1:36" x14ac:dyDescent="0.25">
      <c r="A786" s="249"/>
      <c r="B786" s="249"/>
      <c r="C786" s="249"/>
      <c r="D786" s="249"/>
      <c r="E786" s="249"/>
      <c r="F786" s="249"/>
      <c r="G786" s="249"/>
      <c r="H786" s="249"/>
      <c r="I786" s="249"/>
      <c r="J786" s="249"/>
      <c r="K786" s="249"/>
      <c r="L786" s="249"/>
      <c r="M786" s="249"/>
      <c r="N786" s="249"/>
      <c r="O786" s="249"/>
      <c r="P786" s="249"/>
      <c r="Q786" s="249"/>
      <c r="R786" s="249"/>
      <c r="S786" s="249"/>
      <c r="T786" s="249"/>
      <c r="U786" s="249"/>
      <c r="V786" s="249"/>
      <c r="W786" s="249"/>
      <c r="X786" s="249"/>
      <c r="Y786" s="249"/>
      <c r="Z786" s="249"/>
      <c r="AA786" s="249"/>
      <c r="AB786" s="249"/>
      <c r="AC786" s="249"/>
      <c r="AD786" s="249"/>
      <c r="AE786" s="249"/>
      <c r="AF786" s="249"/>
      <c r="AG786" s="249"/>
      <c r="AH786" s="249"/>
      <c r="AI786" s="249"/>
      <c r="AJ786" s="249"/>
    </row>
    <row r="787" spans="1:36" x14ac:dyDescent="0.25">
      <c r="A787" s="249"/>
      <c r="B787" s="249"/>
      <c r="C787" s="249"/>
      <c r="D787" s="249"/>
      <c r="E787" s="249"/>
      <c r="F787" s="249"/>
      <c r="G787" s="249"/>
      <c r="H787" s="249"/>
      <c r="I787" s="249"/>
      <c r="J787" s="249"/>
      <c r="K787" s="249"/>
      <c r="L787" s="249"/>
      <c r="M787" s="249"/>
      <c r="N787" s="249"/>
      <c r="O787" s="249"/>
      <c r="P787" s="249"/>
      <c r="Q787" s="249"/>
      <c r="R787" s="249"/>
      <c r="S787" s="249"/>
      <c r="T787" s="249"/>
      <c r="U787" s="249"/>
      <c r="V787" s="249"/>
      <c r="W787" s="249"/>
      <c r="X787" s="249"/>
      <c r="Y787" s="249"/>
      <c r="Z787" s="249"/>
      <c r="AA787" s="249"/>
      <c r="AB787" s="249"/>
      <c r="AC787" s="249"/>
      <c r="AD787" s="249"/>
      <c r="AE787" s="249"/>
      <c r="AF787" s="249"/>
      <c r="AG787" s="249"/>
      <c r="AH787" s="249"/>
      <c r="AI787" s="249"/>
      <c r="AJ787" s="249"/>
    </row>
    <row r="788" spans="1:36" x14ac:dyDescent="0.25">
      <c r="A788" s="249"/>
      <c r="B788" s="249"/>
      <c r="C788" s="249"/>
      <c r="D788" s="249"/>
      <c r="E788" s="249"/>
      <c r="F788" s="249"/>
      <c r="G788" s="249"/>
      <c r="H788" s="249"/>
      <c r="I788" s="249"/>
      <c r="J788" s="249"/>
      <c r="K788" s="249"/>
      <c r="L788" s="249"/>
      <c r="M788" s="249"/>
      <c r="N788" s="249"/>
      <c r="O788" s="249"/>
      <c r="P788" s="249"/>
      <c r="Q788" s="249"/>
      <c r="R788" s="249"/>
      <c r="S788" s="249"/>
      <c r="T788" s="249"/>
      <c r="U788" s="249"/>
      <c r="V788" s="249"/>
      <c r="W788" s="249"/>
      <c r="X788" s="249"/>
      <c r="Y788" s="249"/>
      <c r="Z788" s="249"/>
      <c r="AA788" s="249"/>
      <c r="AB788" s="249"/>
      <c r="AC788" s="249"/>
      <c r="AD788" s="249"/>
      <c r="AE788" s="249"/>
      <c r="AF788" s="249"/>
      <c r="AG788" s="249"/>
      <c r="AH788" s="249"/>
      <c r="AI788" s="249"/>
      <c r="AJ788" s="249"/>
    </row>
    <row r="789" spans="1:36" x14ac:dyDescent="0.25">
      <c r="A789" s="249"/>
      <c r="B789" s="249"/>
      <c r="C789" s="249"/>
      <c r="D789" s="249"/>
      <c r="E789" s="249"/>
      <c r="F789" s="249"/>
      <c r="G789" s="249"/>
      <c r="H789" s="249"/>
      <c r="I789" s="249"/>
      <c r="J789" s="249"/>
      <c r="K789" s="249"/>
      <c r="L789" s="249"/>
      <c r="M789" s="249"/>
      <c r="N789" s="249"/>
      <c r="O789" s="249"/>
      <c r="P789" s="249"/>
      <c r="Q789" s="249"/>
      <c r="R789" s="249"/>
      <c r="S789" s="249"/>
      <c r="T789" s="249"/>
      <c r="U789" s="249"/>
      <c r="V789" s="249"/>
      <c r="W789" s="249"/>
      <c r="X789" s="249"/>
      <c r="Y789" s="249"/>
      <c r="Z789" s="249"/>
      <c r="AA789" s="249"/>
      <c r="AB789" s="249"/>
      <c r="AC789" s="249"/>
      <c r="AD789" s="249"/>
      <c r="AE789" s="249"/>
      <c r="AF789" s="249"/>
      <c r="AG789" s="249"/>
      <c r="AH789" s="249"/>
      <c r="AI789" s="249"/>
      <c r="AJ789" s="249"/>
    </row>
    <row r="790" spans="1:36" x14ac:dyDescent="0.25">
      <c r="A790" s="249"/>
      <c r="B790" s="249"/>
      <c r="C790" s="249"/>
      <c r="D790" s="249"/>
      <c r="E790" s="249"/>
      <c r="F790" s="249"/>
      <c r="G790" s="249"/>
      <c r="H790" s="249"/>
      <c r="I790" s="249"/>
      <c r="J790" s="249"/>
      <c r="K790" s="249"/>
      <c r="L790" s="249"/>
      <c r="M790" s="249"/>
      <c r="N790" s="249"/>
      <c r="O790" s="249"/>
      <c r="P790" s="249"/>
      <c r="Q790" s="249"/>
      <c r="R790" s="249"/>
      <c r="S790" s="249"/>
      <c r="T790" s="249"/>
      <c r="U790" s="249"/>
      <c r="V790" s="249"/>
      <c r="W790" s="249"/>
      <c r="X790" s="249"/>
      <c r="Y790" s="249"/>
      <c r="Z790" s="249"/>
      <c r="AA790" s="249"/>
      <c r="AB790" s="249"/>
      <c r="AC790" s="249"/>
      <c r="AD790" s="249"/>
      <c r="AE790" s="249"/>
      <c r="AF790" s="249"/>
      <c r="AG790" s="249"/>
      <c r="AH790" s="249"/>
      <c r="AI790" s="249"/>
      <c r="AJ790" s="249"/>
    </row>
    <row r="791" spans="1:36" x14ac:dyDescent="0.25">
      <c r="A791" s="249"/>
      <c r="B791" s="249"/>
      <c r="C791" s="249"/>
      <c r="D791" s="249"/>
      <c r="E791" s="249"/>
      <c r="F791" s="249"/>
      <c r="G791" s="249"/>
      <c r="H791" s="249"/>
      <c r="I791" s="249"/>
      <c r="J791" s="249"/>
      <c r="K791" s="249"/>
      <c r="L791" s="249"/>
      <c r="M791" s="249"/>
      <c r="N791" s="249"/>
      <c r="O791" s="249"/>
      <c r="P791" s="249"/>
      <c r="Q791" s="249"/>
      <c r="R791" s="249"/>
      <c r="S791" s="249"/>
      <c r="T791" s="249"/>
      <c r="U791" s="249"/>
      <c r="V791" s="249"/>
      <c r="W791" s="249"/>
      <c r="X791" s="249"/>
      <c r="Y791" s="249"/>
      <c r="Z791" s="249"/>
      <c r="AA791" s="249"/>
      <c r="AB791" s="249"/>
      <c r="AC791" s="249"/>
      <c r="AD791" s="249"/>
      <c r="AE791" s="249"/>
      <c r="AF791" s="249"/>
      <c r="AG791" s="249"/>
      <c r="AH791" s="249"/>
      <c r="AI791" s="249"/>
      <c r="AJ791" s="249"/>
    </row>
    <row r="792" spans="1:36" x14ac:dyDescent="0.25">
      <c r="A792" s="249"/>
      <c r="B792" s="249"/>
      <c r="C792" s="249"/>
      <c r="D792" s="249"/>
      <c r="E792" s="249"/>
      <c r="F792" s="249"/>
      <c r="G792" s="249"/>
      <c r="H792" s="249"/>
      <c r="I792" s="249"/>
      <c r="J792" s="249"/>
      <c r="K792" s="249"/>
      <c r="L792" s="249"/>
      <c r="M792" s="249"/>
      <c r="N792" s="249"/>
      <c r="O792" s="249"/>
      <c r="P792" s="249"/>
      <c r="Q792" s="249"/>
      <c r="R792" s="249"/>
      <c r="S792" s="249"/>
      <c r="T792" s="249"/>
      <c r="U792" s="249"/>
      <c r="V792" s="249"/>
      <c r="W792" s="249"/>
      <c r="X792" s="249"/>
      <c r="Y792" s="249"/>
      <c r="Z792" s="249"/>
      <c r="AA792" s="249"/>
      <c r="AB792" s="249"/>
      <c r="AC792" s="249"/>
      <c r="AD792" s="249"/>
      <c r="AE792" s="249"/>
      <c r="AF792" s="249"/>
      <c r="AG792" s="249"/>
      <c r="AH792" s="249"/>
      <c r="AI792" s="249"/>
      <c r="AJ792" s="249"/>
    </row>
    <row r="793" spans="1:36" x14ac:dyDescent="0.25">
      <c r="A793" s="249"/>
      <c r="B793" s="249"/>
      <c r="C793" s="249"/>
      <c r="D793" s="249"/>
      <c r="E793" s="249"/>
      <c r="F793" s="249"/>
      <c r="G793" s="249"/>
      <c r="H793" s="249"/>
      <c r="I793" s="249"/>
      <c r="J793" s="249"/>
      <c r="K793" s="249"/>
      <c r="L793" s="249"/>
      <c r="M793" s="249"/>
      <c r="N793" s="249"/>
      <c r="O793" s="249"/>
      <c r="P793" s="249"/>
      <c r="Q793" s="249"/>
      <c r="R793" s="249"/>
      <c r="S793" s="249"/>
      <c r="T793" s="249"/>
      <c r="U793" s="249"/>
      <c r="V793" s="249"/>
      <c r="W793" s="249"/>
      <c r="X793" s="249"/>
      <c r="Y793" s="249"/>
      <c r="Z793" s="249"/>
      <c r="AA793" s="249"/>
      <c r="AB793" s="249"/>
      <c r="AC793" s="249"/>
      <c r="AD793" s="249"/>
      <c r="AE793" s="249"/>
      <c r="AF793" s="249"/>
      <c r="AG793" s="249"/>
      <c r="AH793" s="249"/>
      <c r="AI793" s="249"/>
      <c r="AJ793" s="249"/>
    </row>
    <row r="794" spans="1:36" x14ac:dyDescent="0.25">
      <c r="A794" s="249"/>
      <c r="B794" s="249"/>
      <c r="C794" s="249"/>
      <c r="D794" s="249"/>
      <c r="E794" s="249"/>
      <c r="F794" s="249"/>
      <c r="G794" s="249"/>
      <c r="H794" s="249"/>
      <c r="I794" s="249"/>
      <c r="J794" s="249"/>
      <c r="K794" s="249"/>
      <c r="L794" s="249"/>
      <c r="M794" s="249"/>
      <c r="N794" s="249"/>
      <c r="O794" s="249"/>
      <c r="P794" s="249"/>
      <c r="Q794" s="249"/>
      <c r="R794" s="249"/>
      <c r="S794" s="249"/>
      <c r="T794" s="249"/>
      <c r="U794" s="249"/>
      <c r="V794" s="249"/>
      <c r="W794" s="249"/>
      <c r="X794" s="249"/>
      <c r="Y794" s="249"/>
      <c r="Z794" s="249"/>
      <c r="AA794" s="249"/>
      <c r="AB794" s="249"/>
      <c r="AC794" s="249"/>
      <c r="AD794" s="249"/>
      <c r="AE794" s="249"/>
      <c r="AF794" s="249"/>
      <c r="AG794" s="249"/>
      <c r="AH794" s="249"/>
      <c r="AI794" s="249"/>
      <c r="AJ794" s="249"/>
    </row>
    <row r="795" spans="1:36" x14ac:dyDescent="0.25">
      <c r="A795" s="249"/>
      <c r="B795" s="249"/>
      <c r="C795" s="249"/>
      <c r="D795" s="249"/>
      <c r="E795" s="249"/>
      <c r="F795" s="249"/>
      <c r="G795" s="249"/>
      <c r="H795" s="249"/>
      <c r="I795" s="249"/>
      <c r="J795" s="249"/>
      <c r="K795" s="249"/>
      <c r="L795" s="249"/>
      <c r="M795" s="249"/>
      <c r="N795" s="249"/>
      <c r="O795" s="249"/>
      <c r="P795" s="249"/>
      <c r="Q795" s="249"/>
      <c r="R795" s="249"/>
      <c r="S795" s="249"/>
      <c r="T795" s="249"/>
      <c r="U795" s="249"/>
      <c r="V795" s="249"/>
      <c r="W795" s="249"/>
      <c r="X795" s="249"/>
      <c r="Y795" s="249"/>
      <c r="Z795" s="249"/>
      <c r="AA795" s="249"/>
      <c r="AB795" s="249"/>
      <c r="AC795" s="249"/>
      <c r="AD795" s="249"/>
      <c r="AE795" s="249"/>
      <c r="AF795" s="249"/>
      <c r="AG795" s="249"/>
      <c r="AH795" s="249"/>
      <c r="AI795" s="249"/>
      <c r="AJ795" s="249"/>
    </row>
    <row r="796" spans="1:36" x14ac:dyDescent="0.25">
      <c r="A796" s="249"/>
      <c r="B796" s="249"/>
      <c r="C796" s="249"/>
      <c r="D796" s="249"/>
      <c r="E796" s="249"/>
      <c r="F796" s="249"/>
      <c r="G796" s="249"/>
      <c r="H796" s="249"/>
      <c r="I796" s="249"/>
      <c r="J796" s="249"/>
      <c r="K796" s="249"/>
      <c r="L796" s="249"/>
      <c r="M796" s="249"/>
      <c r="N796" s="249"/>
      <c r="O796" s="249"/>
      <c r="P796" s="249"/>
      <c r="Q796" s="249"/>
      <c r="R796" s="249"/>
      <c r="S796" s="249"/>
      <c r="T796" s="249"/>
      <c r="U796" s="249"/>
      <c r="V796" s="249"/>
      <c r="W796" s="249"/>
      <c r="X796" s="249"/>
      <c r="Y796" s="249"/>
      <c r="Z796" s="249"/>
      <c r="AA796" s="249"/>
      <c r="AB796" s="249"/>
      <c r="AC796" s="249"/>
      <c r="AD796" s="249"/>
      <c r="AE796" s="249"/>
      <c r="AF796" s="249"/>
      <c r="AG796" s="249"/>
      <c r="AH796" s="249"/>
      <c r="AI796" s="249"/>
      <c r="AJ796" s="249"/>
    </row>
    <row r="797" spans="1:36" x14ac:dyDescent="0.25">
      <c r="A797" s="249"/>
      <c r="B797" s="249"/>
      <c r="C797" s="249"/>
      <c r="D797" s="249"/>
      <c r="E797" s="249"/>
      <c r="F797" s="249"/>
      <c r="G797" s="249"/>
      <c r="H797" s="249"/>
      <c r="I797" s="249"/>
      <c r="J797" s="249"/>
      <c r="K797" s="249"/>
      <c r="L797" s="249"/>
      <c r="M797" s="249"/>
      <c r="N797" s="249"/>
      <c r="O797" s="249"/>
      <c r="P797" s="249"/>
      <c r="Q797" s="249"/>
      <c r="R797" s="249"/>
      <c r="S797" s="249"/>
      <c r="T797" s="249"/>
      <c r="U797" s="249"/>
      <c r="V797" s="249"/>
      <c r="W797" s="249"/>
      <c r="X797" s="249"/>
      <c r="Y797" s="249"/>
      <c r="Z797" s="249"/>
      <c r="AA797" s="249"/>
      <c r="AB797" s="249"/>
      <c r="AC797" s="249"/>
      <c r="AD797" s="249"/>
      <c r="AE797" s="249"/>
      <c r="AF797" s="249"/>
      <c r="AG797" s="249"/>
      <c r="AH797" s="249"/>
      <c r="AI797" s="249"/>
      <c r="AJ797" s="249"/>
    </row>
    <row r="798" spans="1:36" x14ac:dyDescent="0.25">
      <c r="A798" s="249"/>
      <c r="B798" s="249"/>
      <c r="C798" s="249"/>
      <c r="D798" s="249"/>
      <c r="E798" s="249"/>
      <c r="F798" s="249"/>
      <c r="G798" s="249"/>
      <c r="H798" s="249"/>
      <c r="I798" s="249"/>
      <c r="J798" s="249"/>
      <c r="K798" s="249"/>
      <c r="L798" s="249"/>
      <c r="M798" s="249"/>
      <c r="N798" s="249"/>
      <c r="O798" s="249"/>
      <c r="P798" s="249"/>
      <c r="Q798" s="249"/>
      <c r="R798" s="249"/>
      <c r="S798" s="249"/>
      <c r="T798" s="249"/>
      <c r="U798" s="249"/>
      <c r="V798" s="249"/>
      <c r="W798" s="249"/>
      <c r="X798" s="249"/>
      <c r="Y798" s="249"/>
      <c r="Z798" s="249"/>
      <c r="AA798" s="249"/>
      <c r="AB798" s="249"/>
      <c r="AC798" s="249"/>
      <c r="AD798" s="249"/>
      <c r="AE798" s="249"/>
      <c r="AF798" s="249"/>
      <c r="AG798" s="249"/>
      <c r="AH798" s="249"/>
      <c r="AI798" s="249"/>
      <c r="AJ798" s="249"/>
    </row>
    <row r="799" spans="1:36" x14ac:dyDescent="0.25">
      <c r="A799" s="249"/>
      <c r="B799" s="249"/>
      <c r="C799" s="249"/>
      <c r="D799" s="249"/>
      <c r="E799" s="249"/>
      <c r="F799" s="249"/>
      <c r="G799" s="249"/>
      <c r="H799" s="249"/>
      <c r="I799" s="249"/>
      <c r="J799" s="249"/>
      <c r="K799" s="249"/>
      <c r="L799" s="249"/>
      <c r="M799" s="249"/>
      <c r="N799" s="249"/>
      <c r="O799" s="249"/>
      <c r="P799" s="249"/>
      <c r="Q799" s="249"/>
      <c r="R799" s="249"/>
      <c r="S799" s="249"/>
      <c r="T799" s="249"/>
      <c r="U799" s="249"/>
      <c r="V799" s="249"/>
      <c r="W799" s="249"/>
      <c r="X799" s="249"/>
      <c r="Y799" s="249"/>
      <c r="Z799" s="249"/>
      <c r="AA799" s="249"/>
      <c r="AB799" s="249"/>
      <c r="AC799" s="249"/>
      <c r="AD799" s="249"/>
      <c r="AE799" s="249"/>
      <c r="AF799" s="249"/>
      <c r="AG799" s="249"/>
      <c r="AH799" s="249"/>
      <c r="AI799" s="249"/>
      <c r="AJ799" s="249"/>
    </row>
    <row r="800" spans="1:36" x14ac:dyDescent="0.25">
      <c r="A800" s="249"/>
      <c r="B800" s="249"/>
      <c r="C800" s="249"/>
      <c r="D800" s="249"/>
      <c r="E800" s="249"/>
      <c r="F800" s="249"/>
      <c r="G800" s="249"/>
      <c r="H800" s="249"/>
      <c r="I800" s="249"/>
      <c r="J800" s="249"/>
      <c r="K800" s="249"/>
      <c r="L800" s="249"/>
      <c r="M800" s="249"/>
      <c r="N800" s="249"/>
      <c r="O800" s="249"/>
      <c r="P800" s="249"/>
      <c r="Q800" s="249"/>
      <c r="R800" s="249"/>
      <c r="S800" s="249"/>
      <c r="T800" s="249"/>
      <c r="U800" s="249"/>
      <c r="V800" s="249"/>
      <c r="W800" s="249"/>
      <c r="X800" s="249"/>
      <c r="Y800" s="249"/>
      <c r="Z800" s="249"/>
      <c r="AA800" s="249"/>
      <c r="AB800" s="249"/>
      <c r="AC800" s="249"/>
      <c r="AD800" s="249"/>
      <c r="AE800" s="249"/>
      <c r="AF800" s="249"/>
      <c r="AG800" s="249"/>
      <c r="AH800" s="249"/>
      <c r="AI800" s="249"/>
      <c r="AJ800" s="249"/>
    </row>
    <row r="801" spans="1:36" x14ac:dyDescent="0.25">
      <c r="A801" s="249"/>
      <c r="B801" s="249"/>
      <c r="C801" s="249"/>
      <c r="D801" s="249"/>
      <c r="E801" s="249"/>
      <c r="F801" s="249"/>
      <c r="G801" s="249"/>
      <c r="H801" s="249"/>
      <c r="I801" s="249"/>
      <c r="J801" s="249"/>
      <c r="K801" s="249"/>
      <c r="L801" s="249"/>
      <c r="M801" s="249"/>
      <c r="N801" s="249"/>
      <c r="O801" s="249"/>
      <c r="P801" s="249"/>
      <c r="Q801" s="249"/>
      <c r="R801" s="249"/>
      <c r="S801" s="249"/>
      <c r="T801" s="249"/>
      <c r="U801" s="249"/>
      <c r="V801" s="249"/>
      <c r="W801" s="249"/>
      <c r="X801" s="249"/>
      <c r="Y801" s="249"/>
      <c r="Z801" s="249"/>
      <c r="AA801" s="249"/>
      <c r="AB801" s="249"/>
      <c r="AC801" s="249"/>
      <c r="AD801" s="249"/>
      <c r="AE801" s="249"/>
      <c r="AF801" s="249"/>
      <c r="AG801" s="249"/>
      <c r="AH801" s="249"/>
      <c r="AI801" s="249"/>
      <c r="AJ801" s="249"/>
    </row>
    <row r="802" spans="1:36" x14ac:dyDescent="0.25">
      <c r="A802" s="249"/>
      <c r="B802" s="249"/>
      <c r="C802" s="249"/>
      <c r="D802" s="249"/>
      <c r="E802" s="249"/>
      <c r="F802" s="249"/>
      <c r="G802" s="249"/>
      <c r="H802" s="249"/>
      <c r="I802" s="249"/>
      <c r="J802" s="249"/>
      <c r="K802" s="249"/>
      <c r="L802" s="249"/>
      <c r="M802" s="249"/>
      <c r="N802" s="249"/>
      <c r="O802" s="249"/>
      <c r="P802" s="249"/>
      <c r="Q802" s="249"/>
      <c r="R802" s="249"/>
      <c r="S802" s="249"/>
      <c r="T802" s="249"/>
      <c r="U802" s="249"/>
      <c r="V802" s="249"/>
      <c r="W802" s="249"/>
      <c r="X802" s="249"/>
      <c r="Y802" s="249"/>
      <c r="Z802" s="249"/>
      <c r="AA802" s="249"/>
      <c r="AB802" s="249"/>
      <c r="AC802" s="249"/>
      <c r="AD802" s="249"/>
      <c r="AE802" s="249"/>
      <c r="AF802" s="249"/>
      <c r="AG802" s="249"/>
      <c r="AH802" s="249"/>
      <c r="AI802" s="249"/>
      <c r="AJ802" s="249"/>
    </row>
    <row r="803" spans="1:36" x14ac:dyDescent="0.25">
      <c r="A803" s="249"/>
      <c r="B803" s="249"/>
      <c r="C803" s="249"/>
      <c r="D803" s="249"/>
      <c r="E803" s="249"/>
      <c r="F803" s="249"/>
      <c r="G803" s="249"/>
      <c r="H803" s="249"/>
      <c r="I803" s="249"/>
      <c r="J803" s="249"/>
      <c r="K803" s="249"/>
      <c r="L803" s="249"/>
      <c r="M803" s="249"/>
      <c r="N803" s="249"/>
      <c r="O803" s="249"/>
      <c r="P803" s="249"/>
      <c r="Q803" s="249"/>
      <c r="R803" s="249"/>
      <c r="S803" s="249"/>
      <c r="T803" s="249"/>
      <c r="U803" s="249"/>
      <c r="V803" s="249"/>
      <c r="W803" s="249"/>
      <c r="X803" s="249"/>
      <c r="Y803" s="249"/>
      <c r="Z803" s="249"/>
      <c r="AA803" s="249"/>
      <c r="AB803" s="249"/>
      <c r="AC803" s="249"/>
      <c r="AD803" s="249"/>
      <c r="AE803" s="249"/>
      <c r="AF803" s="249"/>
      <c r="AG803" s="249"/>
      <c r="AH803" s="249"/>
      <c r="AI803" s="249"/>
      <c r="AJ803" s="249"/>
    </row>
    <row r="804" spans="1:36" x14ac:dyDescent="0.25">
      <c r="A804" s="249"/>
      <c r="B804" s="249"/>
      <c r="C804" s="249"/>
      <c r="D804" s="249"/>
      <c r="E804" s="249"/>
      <c r="F804" s="249"/>
      <c r="G804" s="249"/>
      <c r="H804" s="249"/>
      <c r="I804" s="249"/>
      <c r="J804" s="249"/>
      <c r="K804" s="249"/>
      <c r="L804" s="249"/>
      <c r="M804" s="249"/>
      <c r="N804" s="249"/>
      <c r="O804" s="249"/>
      <c r="P804" s="249"/>
      <c r="Q804" s="249"/>
      <c r="R804" s="249"/>
      <c r="S804" s="249"/>
      <c r="T804" s="249"/>
      <c r="U804" s="249"/>
      <c r="V804" s="249"/>
      <c r="W804" s="249"/>
      <c r="X804" s="249"/>
      <c r="Y804" s="249"/>
      <c r="Z804" s="249"/>
      <c r="AA804" s="249"/>
      <c r="AB804" s="249"/>
      <c r="AC804" s="249"/>
      <c r="AD804" s="249"/>
      <c r="AE804" s="249"/>
      <c r="AF804" s="249"/>
      <c r="AG804" s="249"/>
      <c r="AH804" s="249"/>
      <c r="AI804" s="249"/>
      <c r="AJ804" s="249"/>
    </row>
    <row r="805" spans="1:36" x14ac:dyDescent="0.25">
      <c r="A805" s="249"/>
      <c r="B805" s="249"/>
      <c r="C805" s="249"/>
      <c r="D805" s="249"/>
      <c r="E805" s="249"/>
      <c r="F805" s="249"/>
      <c r="G805" s="249"/>
      <c r="H805" s="249"/>
      <c r="I805" s="249"/>
      <c r="J805" s="249"/>
      <c r="K805" s="249"/>
      <c r="L805" s="249"/>
      <c r="M805" s="249"/>
      <c r="N805" s="249"/>
      <c r="O805" s="249"/>
      <c r="P805" s="249"/>
      <c r="Q805" s="249"/>
      <c r="R805" s="249"/>
      <c r="S805" s="249"/>
      <c r="T805" s="249"/>
      <c r="U805" s="249"/>
      <c r="V805" s="249"/>
      <c r="W805" s="249"/>
      <c r="X805" s="249"/>
      <c r="Y805" s="249"/>
      <c r="Z805" s="249"/>
      <c r="AA805" s="249"/>
      <c r="AB805" s="249"/>
      <c r="AC805" s="249"/>
      <c r="AD805" s="249"/>
      <c r="AE805" s="249"/>
      <c r="AF805" s="249"/>
      <c r="AG805" s="249"/>
      <c r="AH805" s="249"/>
      <c r="AI805" s="249"/>
      <c r="AJ805" s="249"/>
    </row>
    <row r="806" spans="1:36" x14ac:dyDescent="0.25">
      <c r="A806" s="249"/>
      <c r="B806" s="249"/>
      <c r="C806" s="249"/>
      <c r="D806" s="249"/>
      <c r="E806" s="249"/>
      <c r="F806" s="249"/>
      <c r="G806" s="249"/>
      <c r="H806" s="249"/>
      <c r="I806" s="249"/>
      <c r="J806" s="249"/>
      <c r="K806" s="249"/>
      <c r="L806" s="249"/>
      <c r="M806" s="249"/>
      <c r="N806" s="249"/>
      <c r="O806" s="249"/>
      <c r="P806" s="249"/>
      <c r="Q806" s="249"/>
      <c r="R806" s="249"/>
      <c r="S806" s="249"/>
      <c r="T806" s="249"/>
      <c r="U806" s="249"/>
      <c r="V806" s="249"/>
      <c r="W806" s="249"/>
      <c r="X806" s="249"/>
      <c r="Y806" s="249"/>
      <c r="Z806" s="249"/>
      <c r="AA806" s="249"/>
      <c r="AB806" s="249"/>
      <c r="AC806" s="249"/>
      <c r="AD806" s="249"/>
      <c r="AE806" s="249"/>
      <c r="AF806" s="249"/>
      <c r="AG806" s="249"/>
      <c r="AH806" s="249"/>
      <c r="AI806" s="249"/>
      <c r="AJ806" s="249"/>
    </row>
    <row r="807" spans="1:36" x14ac:dyDescent="0.25">
      <c r="A807" s="249"/>
      <c r="B807" s="249"/>
      <c r="C807" s="249"/>
      <c r="D807" s="249"/>
      <c r="E807" s="249"/>
      <c r="F807" s="249"/>
      <c r="G807" s="249"/>
      <c r="H807" s="249"/>
      <c r="I807" s="249"/>
      <c r="J807" s="249"/>
      <c r="K807" s="249"/>
      <c r="L807" s="249"/>
      <c r="M807" s="249"/>
      <c r="N807" s="249"/>
      <c r="O807" s="249"/>
      <c r="P807" s="249"/>
      <c r="Q807" s="249"/>
      <c r="R807" s="249"/>
      <c r="S807" s="249"/>
      <c r="T807" s="249"/>
      <c r="U807" s="249"/>
      <c r="V807" s="249"/>
      <c r="W807" s="249"/>
      <c r="X807" s="249"/>
      <c r="Y807" s="249"/>
      <c r="Z807" s="249"/>
      <c r="AA807" s="249"/>
      <c r="AB807" s="249"/>
      <c r="AC807" s="249"/>
      <c r="AD807" s="249"/>
      <c r="AE807" s="249"/>
      <c r="AF807" s="249"/>
      <c r="AG807" s="249"/>
      <c r="AH807" s="249"/>
      <c r="AI807" s="249"/>
      <c r="AJ807" s="249"/>
    </row>
    <row r="808" spans="1:36" x14ac:dyDescent="0.25">
      <c r="A808" s="249"/>
      <c r="B808" s="249"/>
      <c r="C808" s="249"/>
      <c r="D808" s="249"/>
      <c r="E808" s="249"/>
      <c r="F808" s="249"/>
      <c r="G808" s="249"/>
      <c r="H808" s="249"/>
      <c r="I808" s="249"/>
      <c r="J808" s="249"/>
      <c r="K808" s="249"/>
      <c r="L808" s="249"/>
      <c r="M808" s="249"/>
      <c r="N808" s="249"/>
      <c r="O808" s="249"/>
      <c r="P808" s="249"/>
      <c r="Q808" s="249"/>
      <c r="R808" s="249"/>
      <c r="S808" s="249"/>
      <c r="T808" s="249"/>
      <c r="U808" s="249"/>
      <c r="V808" s="249"/>
      <c r="W808" s="249"/>
      <c r="X808" s="249"/>
      <c r="Y808" s="249"/>
      <c r="Z808" s="249"/>
      <c r="AA808" s="249"/>
      <c r="AB808" s="249"/>
      <c r="AC808" s="249"/>
      <c r="AD808" s="249"/>
      <c r="AE808" s="249"/>
      <c r="AF808" s="249"/>
      <c r="AG808" s="249"/>
      <c r="AH808" s="249"/>
      <c r="AI808" s="249"/>
      <c r="AJ808" s="249"/>
    </row>
    <row r="809" spans="1:36" x14ac:dyDescent="0.25">
      <c r="A809" s="249"/>
      <c r="B809" s="249"/>
      <c r="C809" s="249"/>
      <c r="D809" s="249"/>
      <c r="E809" s="249"/>
      <c r="F809" s="249"/>
      <c r="G809" s="249"/>
      <c r="H809" s="249"/>
      <c r="I809" s="249"/>
      <c r="J809" s="249"/>
      <c r="K809" s="249"/>
      <c r="L809" s="249"/>
      <c r="M809" s="249"/>
      <c r="N809" s="249"/>
      <c r="O809" s="249"/>
      <c r="P809" s="249"/>
      <c r="Q809" s="249"/>
      <c r="R809" s="249"/>
      <c r="S809" s="249"/>
      <c r="T809" s="249"/>
      <c r="U809" s="249"/>
      <c r="V809" s="249"/>
      <c r="W809" s="249"/>
      <c r="X809" s="249"/>
      <c r="Y809" s="249"/>
      <c r="Z809" s="249"/>
      <c r="AA809" s="249"/>
      <c r="AB809" s="249"/>
      <c r="AC809" s="249"/>
      <c r="AD809" s="249"/>
      <c r="AE809" s="249"/>
      <c r="AF809" s="249"/>
      <c r="AG809" s="249"/>
      <c r="AH809" s="249"/>
      <c r="AI809" s="249"/>
      <c r="AJ809" s="249"/>
    </row>
    <row r="810" spans="1:36" x14ac:dyDescent="0.25">
      <c r="A810" s="249"/>
      <c r="B810" s="249"/>
      <c r="C810" s="249"/>
      <c r="D810" s="249"/>
      <c r="E810" s="249"/>
      <c r="F810" s="249"/>
      <c r="G810" s="249"/>
      <c r="H810" s="249"/>
      <c r="I810" s="249"/>
      <c r="J810" s="249"/>
      <c r="K810" s="249"/>
      <c r="L810" s="249"/>
      <c r="M810" s="249"/>
      <c r="N810" s="249"/>
      <c r="O810" s="249"/>
      <c r="P810" s="249"/>
      <c r="Q810" s="249"/>
      <c r="R810" s="249"/>
      <c r="S810" s="249"/>
      <c r="T810" s="249"/>
      <c r="U810" s="249"/>
      <c r="V810" s="249"/>
      <c r="W810" s="249"/>
      <c r="X810" s="249"/>
      <c r="Y810" s="249"/>
      <c r="Z810" s="249"/>
      <c r="AA810" s="249"/>
      <c r="AB810" s="249"/>
      <c r="AC810" s="249"/>
      <c r="AD810" s="249"/>
      <c r="AE810" s="249"/>
      <c r="AF810" s="249"/>
      <c r="AG810" s="249"/>
      <c r="AH810" s="249"/>
      <c r="AI810" s="249"/>
      <c r="AJ810" s="249"/>
    </row>
    <row r="811" spans="1:36" x14ac:dyDescent="0.25">
      <c r="A811" s="249"/>
      <c r="B811" s="249"/>
      <c r="C811" s="249"/>
      <c r="D811" s="249"/>
      <c r="E811" s="249"/>
      <c r="F811" s="249"/>
      <c r="G811" s="249"/>
      <c r="H811" s="249"/>
      <c r="I811" s="249"/>
      <c r="J811" s="249"/>
      <c r="K811" s="249"/>
      <c r="L811" s="249"/>
      <c r="M811" s="249"/>
      <c r="N811" s="249"/>
      <c r="O811" s="249"/>
      <c r="P811" s="249"/>
      <c r="Q811" s="249"/>
      <c r="R811" s="249"/>
      <c r="S811" s="249"/>
      <c r="T811" s="249"/>
      <c r="U811" s="249"/>
      <c r="V811" s="249"/>
      <c r="W811" s="249"/>
      <c r="X811" s="249"/>
      <c r="Y811" s="249"/>
      <c r="Z811" s="249"/>
      <c r="AA811" s="249"/>
      <c r="AB811" s="249"/>
      <c r="AC811" s="249"/>
      <c r="AD811" s="249"/>
      <c r="AE811" s="249"/>
      <c r="AF811" s="249"/>
      <c r="AG811" s="249"/>
      <c r="AH811" s="249"/>
      <c r="AI811" s="249"/>
      <c r="AJ811" s="249"/>
    </row>
    <row r="812" spans="1:36" x14ac:dyDescent="0.25">
      <c r="A812" s="249"/>
      <c r="B812" s="249"/>
      <c r="C812" s="249"/>
      <c r="D812" s="249"/>
      <c r="E812" s="249"/>
      <c r="F812" s="249"/>
      <c r="G812" s="249"/>
      <c r="H812" s="249"/>
      <c r="I812" s="249"/>
      <c r="J812" s="249"/>
      <c r="K812" s="249"/>
      <c r="L812" s="249"/>
      <c r="M812" s="249"/>
      <c r="N812" s="249"/>
      <c r="O812" s="249"/>
      <c r="P812" s="249"/>
      <c r="Q812" s="249"/>
      <c r="R812" s="249"/>
      <c r="S812" s="249"/>
      <c r="T812" s="249"/>
      <c r="U812" s="249"/>
      <c r="V812" s="249"/>
      <c r="W812" s="249"/>
      <c r="X812" s="249"/>
      <c r="Y812" s="249"/>
      <c r="Z812" s="249"/>
      <c r="AA812" s="249"/>
      <c r="AB812" s="249"/>
      <c r="AC812" s="249"/>
      <c r="AD812" s="249"/>
      <c r="AE812" s="249"/>
      <c r="AF812" s="249"/>
      <c r="AG812" s="249"/>
      <c r="AH812" s="249"/>
      <c r="AI812" s="249"/>
      <c r="AJ812" s="249"/>
    </row>
    <row r="813" spans="1:36" x14ac:dyDescent="0.25">
      <c r="A813" s="249"/>
      <c r="B813" s="249"/>
      <c r="C813" s="249"/>
      <c r="D813" s="249"/>
      <c r="E813" s="249"/>
      <c r="F813" s="249"/>
      <c r="G813" s="249"/>
      <c r="H813" s="249"/>
      <c r="I813" s="249"/>
      <c r="J813" s="249"/>
      <c r="K813" s="249"/>
      <c r="L813" s="249"/>
      <c r="M813" s="249"/>
      <c r="N813" s="249"/>
      <c r="O813" s="249"/>
      <c r="P813" s="249"/>
      <c r="Q813" s="249"/>
      <c r="R813" s="249"/>
      <c r="S813" s="249"/>
      <c r="T813" s="249"/>
      <c r="U813" s="249"/>
      <c r="V813" s="249"/>
      <c r="W813" s="249"/>
      <c r="X813" s="249"/>
      <c r="Y813" s="249"/>
      <c r="Z813" s="249"/>
      <c r="AA813" s="249"/>
      <c r="AB813" s="249"/>
      <c r="AC813" s="249"/>
      <c r="AD813" s="249"/>
      <c r="AE813" s="249"/>
      <c r="AF813" s="249"/>
      <c r="AG813" s="249"/>
      <c r="AH813" s="249"/>
      <c r="AI813" s="249"/>
      <c r="AJ813" s="249"/>
    </row>
    <row r="814" spans="1:36" x14ac:dyDescent="0.25">
      <c r="A814" s="249"/>
      <c r="B814" s="249"/>
      <c r="C814" s="249"/>
      <c r="D814" s="249"/>
      <c r="E814" s="249"/>
      <c r="F814" s="249"/>
      <c r="G814" s="249"/>
      <c r="H814" s="249"/>
      <c r="I814" s="249"/>
      <c r="J814" s="249"/>
      <c r="K814" s="249"/>
      <c r="L814" s="249"/>
      <c r="M814" s="249"/>
      <c r="N814" s="249"/>
      <c r="O814" s="249"/>
      <c r="P814" s="249"/>
      <c r="Q814" s="249"/>
      <c r="R814" s="249"/>
      <c r="S814" s="249"/>
      <c r="T814" s="249"/>
      <c r="U814" s="249"/>
      <c r="V814" s="249"/>
      <c r="W814" s="249"/>
      <c r="X814" s="249"/>
      <c r="Y814" s="249"/>
      <c r="Z814" s="249"/>
      <c r="AA814" s="249"/>
      <c r="AB814" s="249"/>
      <c r="AC814" s="249"/>
      <c r="AD814" s="249"/>
      <c r="AE814" s="249"/>
      <c r="AF814" s="249"/>
      <c r="AG814" s="249"/>
      <c r="AH814" s="249"/>
      <c r="AI814" s="249"/>
      <c r="AJ814" s="249"/>
    </row>
    <row r="815" spans="1:36" x14ac:dyDescent="0.25">
      <c r="A815" s="249"/>
      <c r="B815" s="249"/>
      <c r="C815" s="249"/>
      <c r="D815" s="249"/>
      <c r="E815" s="249"/>
      <c r="F815" s="249"/>
      <c r="G815" s="249"/>
      <c r="H815" s="249"/>
      <c r="I815" s="249"/>
      <c r="J815" s="249"/>
      <c r="K815" s="249"/>
      <c r="L815" s="249"/>
      <c r="M815" s="249"/>
      <c r="N815" s="249"/>
      <c r="O815" s="249"/>
      <c r="P815" s="249"/>
      <c r="Q815" s="249"/>
      <c r="R815" s="249"/>
      <c r="S815" s="249"/>
      <c r="T815" s="249"/>
      <c r="U815" s="249"/>
      <c r="V815" s="249"/>
      <c r="W815" s="249"/>
      <c r="X815" s="249"/>
      <c r="Y815" s="249"/>
      <c r="Z815" s="249"/>
      <c r="AA815" s="249"/>
      <c r="AB815" s="249"/>
      <c r="AC815" s="249"/>
      <c r="AD815" s="249"/>
      <c r="AE815" s="249"/>
      <c r="AF815" s="249"/>
      <c r="AG815" s="249"/>
      <c r="AH815" s="249"/>
      <c r="AI815" s="249"/>
      <c r="AJ815" s="249"/>
    </row>
    <row r="816" spans="1:36" x14ac:dyDescent="0.25">
      <c r="A816" s="249"/>
      <c r="B816" s="249"/>
      <c r="C816" s="249"/>
      <c r="D816" s="249"/>
      <c r="E816" s="249"/>
      <c r="F816" s="249"/>
      <c r="G816" s="249"/>
      <c r="H816" s="249"/>
      <c r="I816" s="249"/>
      <c r="J816" s="249"/>
      <c r="K816" s="249"/>
      <c r="L816" s="249"/>
      <c r="M816" s="249"/>
      <c r="N816" s="249"/>
      <c r="O816" s="249"/>
      <c r="P816" s="249"/>
      <c r="Q816" s="249"/>
      <c r="R816" s="249"/>
      <c r="S816" s="249"/>
      <c r="T816" s="249"/>
      <c r="U816" s="249"/>
      <c r="V816" s="249"/>
      <c r="W816" s="249"/>
      <c r="X816" s="249"/>
      <c r="Y816" s="249"/>
      <c r="Z816" s="249"/>
      <c r="AA816" s="249"/>
      <c r="AB816" s="249"/>
      <c r="AC816" s="249"/>
      <c r="AD816" s="249"/>
      <c r="AE816" s="249"/>
      <c r="AF816" s="249"/>
      <c r="AG816" s="249"/>
      <c r="AH816" s="249"/>
      <c r="AI816" s="249"/>
      <c r="AJ816" s="249"/>
    </row>
    <row r="817" spans="1:36" x14ac:dyDescent="0.25">
      <c r="A817" s="249"/>
      <c r="B817" s="249"/>
      <c r="C817" s="249"/>
      <c r="D817" s="249"/>
      <c r="E817" s="249"/>
      <c r="F817" s="249"/>
      <c r="G817" s="249"/>
      <c r="H817" s="249"/>
      <c r="I817" s="249"/>
      <c r="J817" s="249"/>
      <c r="K817" s="249"/>
      <c r="L817" s="249"/>
      <c r="M817" s="249"/>
      <c r="N817" s="249"/>
      <c r="O817" s="249"/>
      <c r="P817" s="249"/>
      <c r="Q817" s="249"/>
      <c r="R817" s="249"/>
      <c r="S817" s="249"/>
      <c r="T817" s="249"/>
      <c r="U817" s="249"/>
      <c r="V817" s="249"/>
      <c r="W817" s="249"/>
      <c r="X817" s="249"/>
      <c r="Y817" s="249"/>
      <c r="Z817" s="249"/>
      <c r="AA817" s="249"/>
      <c r="AB817" s="249"/>
      <c r="AC817" s="249"/>
      <c r="AD817" s="249"/>
      <c r="AE817" s="249"/>
      <c r="AF817" s="249"/>
      <c r="AG817" s="249"/>
      <c r="AH817" s="249"/>
      <c r="AI817" s="249"/>
      <c r="AJ817" s="249"/>
    </row>
    <row r="818" spans="1:36" x14ac:dyDescent="0.25">
      <c r="A818" s="249"/>
      <c r="B818" s="249"/>
      <c r="C818" s="249"/>
      <c r="D818" s="249"/>
      <c r="E818" s="249"/>
      <c r="F818" s="249"/>
      <c r="G818" s="249"/>
      <c r="H818" s="249"/>
      <c r="I818" s="249"/>
      <c r="J818" s="249"/>
      <c r="K818" s="249"/>
      <c r="L818" s="249"/>
      <c r="M818" s="249"/>
      <c r="N818" s="249"/>
      <c r="O818" s="249"/>
      <c r="P818" s="249"/>
      <c r="Q818" s="249"/>
      <c r="R818" s="249"/>
      <c r="S818" s="249"/>
      <c r="T818" s="249"/>
      <c r="U818" s="249"/>
      <c r="V818" s="249"/>
      <c r="W818" s="249"/>
      <c r="X818" s="249"/>
      <c r="Y818" s="249"/>
      <c r="Z818" s="249"/>
      <c r="AA818" s="249"/>
      <c r="AB818" s="249"/>
      <c r="AC818" s="249"/>
      <c r="AD818" s="249"/>
      <c r="AE818" s="249"/>
      <c r="AF818" s="249"/>
      <c r="AG818" s="249"/>
      <c r="AH818" s="249"/>
      <c r="AI818" s="249"/>
      <c r="AJ818" s="249"/>
    </row>
    <row r="819" spans="1:36" x14ac:dyDescent="0.25">
      <c r="A819" s="249"/>
      <c r="B819" s="249"/>
      <c r="C819" s="249"/>
      <c r="D819" s="249"/>
      <c r="E819" s="249"/>
      <c r="F819" s="249"/>
      <c r="G819" s="249"/>
      <c r="H819" s="249"/>
      <c r="I819" s="249"/>
      <c r="J819" s="249"/>
      <c r="K819" s="249"/>
      <c r="L819" s="249"/>
      <c r="M819" s="249"/>
      <c r="N819" s="249"/>
      <c r="O819" s="249"/>
      <c r="P819" s="249"/>
      <c r="Q819" s="249"/>
      <c r="R819" s="249"/>
      <c r="S819" s="249"/>
      <c r="T819" s="249"/>
      <c r="U819" s="249"/>
      <c r="V819" s="249"/>
      <c r="W819" s="249"/>
      <c r="X819" s="249"/>
      <c r="Y819" s="249"/>
      <c r="Z819" s="249"/>
      <c r="AA819" s="249"/>
      <c r="AB819" s="249"/>
      <c r="AC819" s="249"/>
      <c r="AD819" s="249"/>
      <c r="AE819" s="249"/>
      <c r="AF819" s="249"/>
      <c r="AG819" s="249"/>
      <c r="AH819" s="249"/>
      <c r="AI819" s="249"/>
      <c r="AJ819" s="249"/>
    </row>
    <row r="820" spans="1:36" x14ac:dyDescent="0.25">
      <c r="A820" s="249"/>
      <c r="B820" s="249"/>
      <c r="C820" s="249"/>
      <c r="D820" s="249"/>
      <c r="E820" s="249"/>
      <c r="F820" s="249"/>
      <c r="G820" s="249"/>
      <c r="H820" s="249"/>
      <c r="I820" s="249"/>
      <c r="J820" s="249"/>
      <c r="K820" s="249"/>
      <c r="L820" s="249"/>
      <c r="M820" s="249"/>
      <c r="N820" s="249"/>
      <c r="O820" s="249"/>
      <c r="P820" s="249"/>
      <c r="Q820" s="249"/>
      <c r="R820" s="249"/>
      <c r="S820" s="249"/>
      <c r="T820" s="249"/>
      <c r="U820" s="249"/>
      <c r="V820" s="249"/>
      <c r="W820" s="249"/>
      <c r="X820" s="249"/>
      <c r="Y820" s="249"/>
      <c r="Z820" s="249"/>
      <c r="AA820" s="249"/>
      <c r="AB820" s="249"/>
      <c r="AC820" s="249"/>
      <c r="AD820" s="249"/>
      <c r="AE820" s="249"/>
      <c r="AF820" s="249"/>
      <c r="AG820" s="249"/>
      <c r="AH820" s="249"/>
      <c r="AI820" s="249"/>
      <c r="AJ820" s="249"/>
    </row>
    <row r="821" spans="1:36" x14ac:dyDescent="0.25">
      <c r="A821" s="249"/>
      <c r="B821" s="249"/>
      <c r="C821" s="249"/>
      <c r="D821" s="249"/>
      <c r="E821" s="249"/>
      <c r="F821" s="249"/>
      <c r="G821" s="249"/>
      <c r="H821" s="249"/>
      <c r="I821" s="249"/>
      <c r="J821" s="249"/>
      <c r="K821" s="249"/>
      <c r="L821" s="249"/>
      <c r="M821" s="249"/>
      <c r="N821" s="249"/>
      <c r="O821" s="249"/>
      <c r="P821" s="249"/>
      <c r="Q821" s="249"/>
      <c r="R821" s="249"/>
      <c r="S821" s="249"/>
      <c r="T821" s="249"/>
      <c r="U821" s="249"/>
      <c r="V821" s="249"/>
      <c r="W821" s="249"/>
      <c r="X821" s="249"/>
      <c r="Y821" s="249"/>
      <c r="Z821" s="249"/>
      <c r="AA821" s="249"/>
      <c r="AB821" s="249"/>
      <c r="AC821" s="249"/>
      <c r="AD821" s="249"/>
      <c r="AE821" s="249"/>
      <c r="AF821" s="249"/>
      <c r="AG821" s="249"/>
      <c r="AH821" s="249"/>
      <c r="AI821" s="249"/>
      <c r="AJ821" s="249"/>
    </row>
    <row r="822" spans="1:36" x14ac:dyDescent="0.25">
      <c r="A822" s="249"/>
      <c r="B822" s="249"/>
      <c r="C822" s="249"/>
      <c r="D822" s="249"/>
      <c r="E822" s="249"/>
      <c r="F822" s="249"/>
      <c r="G822" s="249"/>
      <c r="H822" s="249"/>
      <c r="I822" s="249"/>
      <c r="J822" s="249"/>
      <c r="K822" s="249"/>
      <c r="L822" s="249"/>
      <c r="M822" s="249"/>
      <c r="N822" s="249"/>
      <c r="O822" s="249"/>
      <c r="P822" s="249"/>
      <c r="Q822" s="249"/>
      <c r="R822" s="249"/>
      <c r="S822" s="249"/>
      <c r="T822" s="249"/>
      <c r="U822" s="249"/>
      <c r="V822" s="249"/>
      <c r="W822" s="249"/>
      <c r="X822" s="249"/>
      <c r="Y822" s="249"/>
      <c r="Z822" s="249"/>
      <c r="AA822" s="249"/>
      <c r="AB822" s="249"/>
      <c r="AC822" s="249"/>
      <c r="AD822" s="249"/>
      <c r="AE822" s="249"/>
      <c r="AF822" s="249"/>
      <c r="AG822" s="249"/>
      <c r="AH822" s="249"/>
      <c r="AI822" s="249"/>
      <c r="AJ822" s="249"/>
    </row>
    <row r="823" spans="1:36" x14ac:dyDescent="0.25">
      <c r="A823" s="249"/>
      <c r="B823" s="249"/>
      <c r="C823" s="249"/>
      <c r="D823" s="249"/>
      <c r="E823" s="249"/>
      <c r="F823" s="249"/>
      <c r="G823" s="249"/>
      <c r="H823" s="249"/>
      <c r="I823" s="249"/>
      <c r="J823" s="249"/>
      <c r="K823" s="249"/>
      <c r="L823" s="249"/>
      <c r="M823" s="249"/>
      <c r="N823" s="249"/>
      <c r="O823" s="249"/>
      <c r="P823" s="249"/>
      <c r="Q823" s="249"/>
      <c r="R823" s="249"/>
      <c r="S823" s="249"/>
      <c r="T823" s="249"/>
      <c r="U823" s="249"/>
      <c r="V823" s="249"/>
      <c r="W823" s="249"/>
      <c r="X823" s="249"/>
      <c r="Y823" s="249"/>
      <c r="Z823" s="249"/>
      <c r="AA823" s="249"/>
      <c r="AB823" s="249"/>
      <c r="AC823" s="249"/>
      <c r="AD823" s="249"/>
      <c r="AE823" s="249"/>
      <c r="AF823" s="249"/>
      <c r="AG823" s="249"/>
      <c r="AH823" s="249"/>
      <c r="AI823" s="249"/>
      <c r="AJ823" s="249"/>
    </row>
    <row r="824" spans="1:36" x14ac:dyDescent="0.25">
      <c r="A824" s="249"/>
      <c r="B824" s="249"/>
      <c r="C824" s="249"/>
      <c r="D824" s="249"/>
      <c r="E824" s="249"/>
      <c r="F824" s="249"/>
      <c r="G824" s="249"/>
      <c r="H824" s="249"/>
      <c r="I824" s="249"/>
      <c r="J824" s="249"/>
      <c r="K824" s="249"/>
      <c r="L824" s="249"/>
      <c r="M824" s="249"/>
      <c r="N824" s="249"/>
      <c r="O824" s="249"/>
      <c r="P824" s="249"/>
      <c r="Q824" s="249"/>
      <c r="R824" s="249"/>
      <c r="S824" s="249"/>
      <c r="T824" s="249"/>
      <c r="U824" s="249"/>
      <c r="V824" s="249"/>
      <c r="W824" s="249"/>
      <c r="X824" s="249"/>
      <c r="Y824" s="249"/>
      <c r="Z824" s="249"/>
      <c r="AA824" s="249"/>
      <c r="AB824" s="249"/>
      <c r="AC824" s="249"/>
      <c r="AD824" s="249"/>
      <c r="AE824" s="249"/>
      <c r="AF824" s="249"/>
      <c r="AG824" s="249"/>
      <c r="AH824" s="249"/>
      <c r="AI824" s="249"/>
      <c r="AJ824" s="249"/>
    </row>
    <row r="825" spans="1:36" x14ac:dyDescent="0.25">
      <c r="A825" s="249"/>
      <c r="B825" s="249"/>
      <c r="C825" s="249"/>
      <c r="D825" s="249"/>
      <c r="E825" s="249"/>
      <c r="F825" s="249"/>
      <c r="G825" s="249"/>
      <c r="H825" s="249"/>
      <c r="I825" s="249"/>
      <c r="J825" s="249"/>
      <c r="K825" s="249"/>
      <c r="L825" s="249"/>
      <c r="M825" s="249"/>
      <c r="N825" s="249"/>
      <c r="O825" s="249"/>
      <c r="P825" s="249"/>
      <c r="Q825" s="249"/>
      <c r="R825" s="249"/>
      <c r="S825" s="249"/>
      <c r="T825" s="249"/>
      <c r="U825" s="249"/>
      <c r="V825" s="249"/>
      <c r="W825" s="249"/>
      <c r="X825" s="249"/>
      <c r="Y825" s="249"/>
      <c r="Z825" s="249"/>
      <c r="AA825" s="249"/>
      <c r="AB825" s="249"/>
      <c r="AC825" s="249"/>
      <c r="AD825" s="249"/>
      <c r="AE825" s="249"/>
      <c r="AF825" s="249"/>
      <c r="AG825" s="249"/>
      <c r="AH825" s="249"/>
      <c r="AI825" s="249"/>
      <c r="AJ825" s="249"/>
    </row>
    <row r="826" spans="1:36" x14ac:dyDescent="0.25">
      <c r="A826" s="249"/>
      <c r="B826" s="249"/>
      <c r="C826" s="249"/>
      <c r="D826" s="249"/>
      <c r="E826" s="249"/>
      <c r="F826" s="249"/>
      <c r="G826" s="249"/>
      <c r="H826" s="249"/>
      <c r="I826" s="249"/>
      <c r="J826" s="249"/>
      <c r="K826" s="249"/>
      <c r="L826" s="249"/>
      <c r="M826" s="249"/>
      <c r="N826" s="249"/>
      <c r="O826" s="249"/>
      <c r="P826" s="249"/>
      <c r="Q826" s="249"/>
      <c r="R826" s="249"/>
      <c r="S826" s="249"/>
      <c r="T826" s="249"/>
      <c r="U826" s="249"/>
      <c r="V826" s="249"/>
      <c r="W826" s="249"/>
      <c r="X826" s="249"/>
      <c r="Y826" s="249"/>
      <c r="Z826" s="249"/>
      <c r="AA826" s="249"/>
      <c r="AB826" s="249"/>
      <c r="AC826" s="249"/>
      <c r="AD826" s="249"/>
      <c r="AE826" s="249"/>
      <c r="AF826" s="249"/>
      <c r="AG826" s="249"/>
      <c r="AH826" s="249"/>
      <c r="AI826" s="249"/>
      <c r="AJ826" s="249"/>
    </row>
    <row r="827" spans="1:36" x14ac:dyDescent="0.25">
      <c r="A827" s="249"/>
      <c r="B827" s="249"/>
      <c r="C827" s="249"/>
      <c r="D827" s="249"/>
      <c r="E827" s="249"/>
      <c r="F827" s="249"/>
      <c r="G827" s="249"/>
      <c r="H827" s="249"/>
      <c r="I827" s="249"/>
      <c r="J827" s="249"/>
      <c r="K827" s="249"/>
      <c r="L827" s="249"/>
      <c r="M827" s="249"/>
      <c r="N827" s="249"/>
      <c r="O827" s="249"/>
      <c r="P827" s="249"/>
      <c r="Q827" s="249"/>
      <c r="R827" s="249"/>
      <c r="S827" s="249"/>
      <c r="T827" s="249"/>
      <c r="U827" s="249"/>
      <c r="V827" s="249"/>
      <c r="W827" s="249"/>
      <c r="X827" s="249"/>
      <c r="Y827" s="249"/>
      <c r="Z827" s="249"/>
      <c r="AA827" s="249"/>
      <c r="AB827" s="249"/>
      <c r="AC827" s="249"/>
      <c r="AD827" s="249"/>
      <c r="AE827" s="249"/>
      <c r="AF827" s="249"/>
      <c r="AG827" s="249"/>
      <c r="AH827" s="249"/>
      <c r="AI827" s="249"/>
      <c r="AJ827" s="249"/>
    </row>
    <row r="828" spans="1:36" x14ac:dyDescent="0.25">
      <c r="A828" s="249"/>
      <c r="B828" s="249"/>
      <c r="C828" s="249"/>
      <c r="D828" s="249"/>
      <c r="E828" s="249"/>
      <c r="F828" s="249"/>
      <c r="G828" s="249"/>
      <c r="H828" s="249"/>
      <c r="I828" s="249"/>
      <c r="J828" s="249"/>
      <c r="K828" s="249"/>
      <c r="L828" s="249"/>
      <c r="M828" s="249"/>
      <c r="N828" s="249"/>
      <c r="O828" s="249"/>
      <c r="P828" s="249"/>
      <c r="Q828" s="249"/>
      <c r="R828" s="249"/>
      <c r="S828" s="249"/>
      <c r="T828" s="249"/>
      <c r="U828" s="249"/>
      <c r="V828" s="249"/>
      <c r="W828" s="249"/>
      <c r="X828" s="249"/>
      <c r="Y828" s="249"/>
      <c r="Z828" s="249"/>
      <c r="AA828" s="249"/>
      <c r="AB828" s="249"/>
      <c r="AC828" s="249"/>
      <c r="AD828" s="249"/>
      <c r="AE828" s="249"/>
      <c r="AF828" s="249"/>
      <c r="AG828" s="249"/>
      <c r="AH828" s="249"/>
      <c r="AI828" s="249"/>
      <c r="AJ828" s="249"/>
    </row>
    <row r="829" spans="1:36" x14ac:dyDescent="0.25">
      <c r="A829" s="249"/>
      <c r="B829" s="249"/>
      <c r="C829" s="249"/>
      <c r="D829" s="249"/>
      <c r="E829" s="249"/>
      <c r="F829" s="249"/>
      <c r="G829" s="249"/>
      <c r="H829" s="249"/>
      <c r="I829" s="249"/>
      <c r="J829" s="249"/>
      <c r="K829" s="249"/>
      <c r="L829" s="249"/>
      <c r="M829" s="249"/>
      <c r="N829" s="249"/>
      <c r="O829" s="249"/>
      <c r="P829" s="249"/>
      <c r="Q829" s="249"/>
      <c r="R829" s="249"/>
      <c r="S829" s="249"/>
      <c r="T829" s="249"/>
      <c r="U829" s="249"/>
      <c r="V829" s="249"/>
      <c r="W829" s="249"/>
      <c r="X829" s="249"/>
      <c r="Y829" s="249"/>
      <c r="Z829" s="249"/>
      <c r="AA829" s="249"/>
      <c r="AB829" s="249"/>
      <c r="AC829" s="249"/>
      <c r="AD829" s="249"/>
      <c r="AE829" s="249"/>
      <c r="AF829" s="249"/>
      <c r="AG829" s="249"/>
      <c r="AH829" s="249"/>
      <c r="AI829" s="249"/>
      <c r="AJ829" s="249"/>
    </row>
    <row r="830" spans="1:36" x14ac:dyDescent="0.25">
      <c r="A830" s="249"/>
      <c r="B830" s="249"/>
      <c r="C830" s="249"/>
      <c r="D830" s="249"/>
      <c r="E830" s="249"/>
      <c r="F830" s="249"/>
      <c r="G830" s="249"/>
      <c r="H830" s="249"/>
      <c r="I830" s="249"/>
      <c r="J830" s="249"/>
      <c r="K830" s="249"/>
      <c r="L830" s="249"/>
      <c r="M830" s="249"/>
      <c r="N830" s="249"/>
      <c r="O830" s="249"/>
      <c r="P830" s="249"/>
      <c r="Q830" s="249"/>
      <c r="R830" s="249"/>
      <c r="S830" s="249"/>
      <c r="T830" s="249"/>
      <c r="U830" s="249"/>
      <c r="V830" s="249"/>
      <c r="W830" s="249"/>
      <c r="X830" s="249"/>
      <c r="Y830" s="249"/>
      <c r="Z830" s="249"/>
      <c r="AA830" s="249"/>
      <c r="AB830" s="249"/>
      <c r="AC830" s="249"/>
      <c r="AD830" s="249"/>
      <c r="AE830" s="249"/>
      <c r="AF830" s="249"/>
      <c r="AG830" s="249"/>
      <c r="AH830" s="249"/>
      <c r="AI830" s="249"/>
      <c r="AJ830" s="249"/>
    </row>
    <row r="831" spans="1:36" x14ac:dyDescent="0.25">
      <c r="A831" s="249"/>
      <c r="B831" s="249"/>
      <c r="C831" s="249"/>
      <c r="D831" s="249"/>
      <c r="E831" s="249"/>
      <c r="F831" s="249"/>
      <c r="G831" s="249"/>
      <c r="H831" s="249"/>
      <c r="I831" s="249"/>
      <c r="J831" s="249"/>
      <c r="K831" s="249"/>
      <c r="L831" s="249"/>
      <c r="M831" s="249"/>
      <c r="N831" s="249"/>
      <c r="O831" s="249"/>
      <c r="P831" s="249"/>
      <c r="Q831" s="249"/>
      <c r="R831" s="249"/>
      <c r="S831" s="249"/>
      <c r="T831" s="249"/>
      <c r="U831" s="249"/>
      <c r="V831" s="249"/>
      <c r="W831" s="249"/>
      <c r="X831" s="249"/>
      <c r="Y831" s="249"/>
      <c r="Z831" s="249"/>
      <c r="AA831" s="249"/>
      <c r="AB831" s="249"/>
      <c r="AC831" s="249"/>
      <c r="AD831" s="249"/>
      <c r="AE831" s="249"/>
      <c r="AF831" s="249"/>
      <c r="AG831" s="249"/>
      <c r="AH831" s="249"/>
      <c r="AI831" s="249"/>
      <c r="AJ831" s="249"/>
    </row>
    <row r="832" spans="1:36" x14ac:dyDescent="0.25">
      <c r="A832" s="249"/>
      <c r="B832" s="249"/>
      <c r="C832" s="249"/>
      <c r="D832" s="249"/>
      <c r="E832" s="249"/>
      <c r="F832" s="249"/>
      <c r="G832" s="249"/>
      <c r="H832" s="249"/>
      <c r="I832" s="249"/>
      <c r="J832" s="249"/>
      <c r="K832" s="249"/>
      <c r="L832" s="249"/>
      <c r="M832" s="249"/>
      <c r="N832" s="249"/>
      <c r="O832" s="249"/>
      <c r="P832" s="249"/>
      <c r="Q832" s="249"/>
      <c r="R832" s="249"/>
      <c r="S832" s="249"/>
      <c r="T832" s="249"/>
      <c r="U832" s="249"/>
      <c r="V832" s="249"/>
      <c r="W832" s="249"/>
      <c r="X832" s="249"/>
      <c r="Y832" s="249"/>
      <c r="Z832" s="249"/>
      <c r="AA832" s="249"/>
      <c r="AB832" s="249"/>
      <c r="AC832" s="249"/>
      <c r="AD832" s="249"/>
      <c r="AE832" s="249"/>
      <c r="AF832" s="249"/>
      <c r="AG832" s="249"/>
      <c r="AH832" s="249"/>
      <c r="AI832" s="249"/>
      <c r="AJ832" s="249"/>
    </row>
    <row r="833" spans="1:36" x14ac:dyDescent="0.25">
      <c r="A833" s="249"/>
      <c r="B833" s="249"/>
      <c r="C833" s="249"/>
      <c r="D833" s="249"/>
      <c r="E833" s="249"/>
      <c r="F833" s="249"/>
      <c r="G833" s="249"/>
      <c r="H833" s="249"/>
      <c r="I833" s="249"/>
      <c r="J833" s="249"/>
      <c r="K833" s="249"/>
      <c r="L833" s="249"/>
      <c r="M833" s="249"/>
      <c r="N833" s="249"/>
      <c r="O833" s="249"/>
      <c r="P833" s="249"/>
      <c r="Q833" s="249"/>
      <c r="R833" s="249"/>
      <c r="S833" s="249"/>
      <c r="T833" s="249"/>
      <c r="U833" s="249"/>
      <c r="V833" s="249"/>
      <c r="W833" s="249"/>
      <c r="X833" s="249"/>
      <c r="Y833" s="249"/>
      <c r="Z833" s="249"/>
      <c r="AA833" s="249"/>
      <c r="AB833" s="249"/>
      <c r="AC833" s="249"/>
      <c r="AD833" s="249"/>
      <c r="AE833" s="249"/>
      <c r="AF833" s="249"/>
      <c r="AG833" s="249"/>
      <c r="AH833" s="249"/>
      <c r="AI833" s="249"/>
      <c r="AJ833" s="249"/>
    </row>
    <row r="834" spans="1:36" x14ac:dyDescent="0.25">
      <c r="A834" s="249"/>
      <c r="B834" s="249"/>
      <c r="C834" s="249"/>
      <c r="D834" s="249"/>
      <c r="E834" s="249"/>
      <c r="F834" s="249"/>
      <c r="G834" s="249"/>
      <c r="H834" s="249"/>
      <c r="I834" s="249"/>
      <c r="J834" s="249"/>
      <c r="K834" s="249"/>
      <c r="L834" s="249"/>
      <c r="M834" s="249"/>
      <c r="N834" s="249"/>
      <c r="O834" s="249"/>
      <c r="P834" s="249"/>
      <c r="Q834" s="249"/>
      <c r="R834" s="249"/>
      <c r="S834" s="249"/>
      <c r="T834" s="249"/>
      <c r="U834" s="249"/>
      <c r="V834" s="249"/>
      <c r="W834" s="249"/>
      <c r="X834" s="249"/>
      <c r="Y834" s="249"/>
      <c r="Z834" s="249"/>
      <c r="AA834" s="249"/>
      <c r="AB834" s="249"/>
      <c r="AC834" s="249"/>
      <c r="AD834" s="249"/>
      <c r="AE834" s="249"/>
      <c r="AF834" s="249"/>
      <c r="AG834" s="249"/>
      <c r="AH834" s="249"/>
      <c r="AI834" s="249"/>
      <c r="AJ834" s="249"/>
    </row>
    <row r="835" spans="1:36" x14ac:dyDescent="0.25">
      <c r="A835" s="249"/>
      <c r="B835" s="249"/>
      <c r="C835" s="249"/>
      <c r="D835" s="249"/>
      <c r="E835" s="249"/>
      <c r="F835" s="249"/>
      <c r="G835" s="249"/>
      <c r="H835" s="249"/>
      <c r="I835" s="249"/>
      <c r="J835" s="249"/>
      <c r="K835" s="249"/>
      <c r="L835" s="249"/>
      <c r="M835" s="249"/>
      <c r="N835" s="249"/>
      <c r="O835" s="249"/>
      <c r="P835" s="249"/>
      <c r="Q835" s="249"/>
      <c r="R835" s="249"/>
      <c r="S835" s="249"/>
      <c r="T835" s="249"/>
      <c r="U835" s="249"/>
      <c r="V835" s="249"/>
      <c r="W835" s="249"/>
      <c r="X835" s="249"/>
      <c r="Y835" s="249"/>
      <c r="Z835" s="249"/>
      <c r="AA835" s="249"/>
      <c r="AB835" s="249"/>
      <c r="AC835" s="249"/>
      <c r="AD835" s="249"/>
      <c r="AE835" s="249"/>
      <c r="AF835" s="249"/>
      <c r="AG835" s="249"/>
      <c r="AH835" s="249"/>
      <c r="AI835" s="249"/>
      <c r="AJ835" s="249"/>
    </row>
    <row r="836" spans="1:36" x14ac:dyDescent="0.25">
      <c r="A836" s="249"/>
      <c r="B836" s="249"/>
      <c r="C836" s="249"/>
      <c r="D836" s="249"/>
      <c r="E836" s="249"/>
      <c r="F836" s="249"/>
      <c r="G836" s="249"/>
      <c r="H836" s="249"/>
      <c r="I836" s="249"/>
      <c r="J836" s="249"/>
      <c r="K836" s="249"/>
      <c r="L836" s="249"/>
      <c r="M836" s="249"/>
      <c r="N836" s="249"/>
      <c r="O836" s="249"/>
      <c r="P836" s="249"/>
      <c r="Q836" s="249"/>
      <c r="R836" s="249"/>
      <c r="S836" s="249"/>
      <c r="T836" s="249"/>
      <c r="U836" s="249"/>
      <c r="V836" s="249"/>
      <c r="W836" s="249"/>
      <c r="X836" s="249"/>
      <c r="Y836" s="249"/>
      <c r="Z836" s="249"/>
      <c r="AA836" s="249"/>
      <c r="AB836" s="249"/>
      <c r="AC836" s="249"/>
      <c r="AD836" s="249"/>
      <c r="AE836" s="249"/>
      <c r="AF836" s="249"/>
      <c r="AG836" s="249"/>
      <c r="AH836" s="249"/>
      <c r="AI836" s="249"/>
      <c r="AJ836" s="249"/>
    </row>
    <row r="837" spans="1:36" x14ac:dyDescent="0.25">
      <c r="A837" s="249"/>
      <c r="B837" s="249"/>
      <c r="C837" s="249"/>
      <c r="D837" s="249"/>
      <c r="E837" s="249"/>
      <c r="F837" s="249"/>
      <c r="G837" s="249"/>
      <c r="H837" s="249"/>
      <c r="I837" s="249"/>
      <c r="J837" s="249"/>
      <c r="K837" s="249"/>
      <c r="L837" s="249"/>
      <c r="M837" s="249"/>
      <c r="N837" s="249"/>
      <c r="O837" s="249"/>
      <c r="P837" s="249"/>
      <c r="Q837" s="249"/>
      <c r="R837" s="249"/>
      <c r="S837" s="249"/>
      <c r="T837" s="249"/>
      <c r="U837" s="249"/>
      <c r="V837" s="249"/>
      <c r="W837" s="249"/>
      <c r="X837" s="249"/>
      <c r="Y837" s="249"/>
      <c r="Z837" s="249"/>
      <c r="AA837" s="249"/>
      <c r="AB837" s="249"/>
      <c r="AC837" s="249"/>
      <c r="AD837" s="249"/>
      <c r="AE837" s="249"/>
      <c r="AF837" s="249"/>
      <c r="AG837" s="249"/>
      <c r="AH837" s="249"/>
      <c r="AI837" s="249"/>
      <c r="AJ837" s="249"/>
    </row>
    <row r="838" spans="1:36" x14ac:dyDescent="0.25">
      <c r="A838" s="249"/>
      <c r="B838" s="249"/>
      <c r="C838" s="249"/>
      <c r="D838" s="249"/>
      <c r="E838" s="249"/>
      <c r="F838" s="249"/>
      <c r="G838" s="249"/>
      <c r="H838" s="249"/>
      <c r="I838" s="249"/>
      <c r="J838" s="249"/>
      <c r="K838" s="249"/>
      <c r="L838" s="249"/>
      <c r="M838" s="249"/>
      <c r="N838" s="249"/>
      <c r="O838" s="249"/>
      <c r="P838" s="249"/>
      <c r="Q838" s="249"/>
      <c r="R838" s="249"/>
      <c r="S838" s="249"/>
      <c r="T838" s="249"/>
      <c r="U838" s="249"/>
      <c r="V838" s="249"/>
      <c r="W838" s="249"/>
      <c r="X838" s="249"/>
      <c r="Y838" s="249"/>
      <c r="Z838" s="249"/>
      <c r="AA838" s="249"/>
      <c r="AB838" s="249"/>
      <c r="AC838" s="249"/>
      <c r="AD838" s="249"/>
      <c r="AE838" s="249"/>
      <c r="AF838" s="249"/>
      <c r="AG838" s="249"/>
      <c r="AH838" s="249"/>
      <c r="AI838" s="249"/>
      <c r="AJ838" s="249"/>
    </row>
    <row r="839" spans="1:36" x14ac:dyDescent="0.25">
      <c r="A839" s="249"/>
      <c r="B839" s="249"/>
      <c r="C839" s="249"/>
      <c r="D839" s="249"/>
      <c r="E839" s="249"/>
      <c r="F839" s="249"/>
      <c r="G839" s="249"/>
      <c r="H839" s="249"/>
      <c r="I839" s="249"/>
      <c r="J839" s="249"/>
      <c r="K839" s="249"/>
      <c r="L839" s="249"/>
      <c r="M839" s="249"/>
      <c r="N839" s="249"/>
      <c r="O839" s="249"/>
      <c r="P839" s="249"/>
      <c r="Q839" s="249"/>
      <c r="R839" s="249"/>
      <c r="S839" s="249"/>
      <c r="T839" s="249"/>
      <c r="U839" s="249"/>
      <c r="V839" s="249"/>
      <c r="W839" s="249"/>
      <c r="X839" s="249"/>
      <c r="Y839" s="249"/>
      <c r="Z839" s="249"/>
      <c r="AA839" s="249"/>
      <c r="AB839" s="249"/>
      <c r="AC839" s="249"/>
      <c r="AD839" s="249"/>
      <c r="AE839" s="249"/>
      <c r="AF839" s="249"/>
      <c r="AG839" s="249"/>
      <c r="AH839" s="249"/>
      <c r="AI839" s="249"/>
      <c r="AJ839" s="249"/>
    </row>
    <row r="840" spans="1:36" x14ac:dyDescent="0.25">
      <c r="A840" s="249"/>
      <c r="B840" s="249"/>
      <c r="C840" s="249"/>
      <c r="D840" s="249"/>
      <c r="E840" s="249"/>
      <c r="F840" s="249"/>
      <c r="G840" s="249"/>
      <c r="H840" s="249"/>
      <c r="I840" s="249"/>
      <c r="J840" s="249"/>
      <c r="K840" s="249"/>
      <c r="L840" s="249"/>
      <c r="M840" s="249"/>
      <c r="N840" s="249"/>
      <c r="O840" s="249"/>
      <c r="P840" s="249"/>
      <c r="Q840" s="249"/>
      <c r="R840" s="249"/>
      <c r="S840" s="249"/>
      <c r="T840" s="249"/>
      <c r="U840" s="249"/>
      <c r="V840" s="249"/>
      <c r="W840" s="249"/>
      <c r="X840" s="249"/>
      <c r="Y840" s="249"/>
      <c r="Z840" s="249"/>
      <c r="AA840" s="249"/>
      <c r="AB840" s="249"/>
      <c r="AC840" s="249"/>
      <c r="AD840" s="249"/>
      <c r="AE840" s="249"/>
      <c r="AF840" s="249"/>
      <c r="AG840" s="249"/>
      <c r="AH840" s="249"/>
      <c r="AI840" s="249"/>
      <c r="AJ840" s="249"/>
    </row>
    <row r="841" spans="1:36" x14ac:dyDescent="0.25">
      <c r="A841" s="249"/>
      <c r="B841" s="249"/>
      <c r="C841" s="249"/>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c r="AA841" s="249"/>
      <c r="AB841" s="249"/>
      <c r="AC841" s="249"/>
      <c r="AD841" s="249"/>
      <c r="AE841" s="249"/>
      <c r="AF841" s="249"/>
      <c r="AG841" s="249"/>
      <c r="AH841" s="249"/>
      <c r="AI841" s="249"/>
      <c r="AJ841" s="249"/>
    </row>
    <row r="842" spans="1:36" x14ac:dyDescent="0.25">
      <c r="A842" s="249"/>
      <c r="B842" s="249"/>
      <c r="C842" s="249"/>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c r="AA842" s="249"/>
      <c r="AB842" s="249"/>
      <c r="AC842" s="249"/>
      <c r="AD842" s="249"/>
      <c r="AE842" s="249"/>
      <c r="AF842" s="249"/>
      <c r="AG842" s="249"/>
      <c r="AH842" s="249"/>
      <c r="AI842" s="249"/>
      <c r="AJ842" s="249"/>
    </row>
    <row r="843" spans="1:36" x14ac:dyDescent="0.25">
      <c r="A843" s="249"/>
      <c r="B843" s="249"/>
      <c r="C843" s="249"/>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c r="AA843" s="249"/>
      <c r="AB843" s="249"/>
      <c r="AC843" s="249"/>
      <c r="AD843" s="249"/>
      <c r="AE843" s="249"/>
      <c r="AF843" s="249"/>
      <c r="AG843" s="249"/>
      <c r="AH843" s="249"/>
      <c r="AI843" s="249"/>
      <c r="AJ843" s="249"/>
    </row>
    <row r="844" spans="1:36" x14ac:dyDescent="0.25">
      <c r="A844" s="249"/>
      <c r="B844" s="249"/>
      <c r="C844" s="249"/>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c r="AA844" s="249"/>
      <c r="AB844" s="249"/>
      <c r="AC844" s="249"/>
      <c r="AD844" s="249"/>
      <c r="AE844" s="249"/>
      <c r="AF844" s="249"/>
      <c r="AG844" s="249"/>
      <c r="AH844" s="249"/>
      <c r="AI844" s="249"/>
      <c r="AJ844" s="249"/>
    </row>
    <row r="845" spans="1:36" x14ac:dyDescent="0.25">
      <c r="A845" s="249"/>
      <c r="B845" s="249"/>
      <c r="C845" s="249"/>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c r="AA845" s="249"/>
      <c r="AB845" s="249"/>
      <c r="AC845" s="249"/>
      <c r="AD845" s="249"/>
      <c r="AE845" s="249"/>
      <c r="AF845" s="249"/>
      <c r="AG845" s="249"/>
      <c r="AH845" s="249"/>
      <c r="AI845" s="249"/>
      <c r="AJ845" s="249"/>
    </row>
    <row r="846" spans="1:36" x14ac:dyDescent="0.25">
      <c r="A846" s="249"/>
      <c r="B846" s="249"/>
      <c r="C846" s="249"/>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c r="AA846" s="249"/>
      <c r="AB846" s="249"/>
      <c r="AC846" s="249"/>
      <c r="AD846" s="249"/>
      <c r="AE846" s="249"/>
      <c r="AF846" s="249"/>
      <c r="AG846" s="249"/>
      <c r="AH846" s="249"/>
      <c r="AI846" s="249"/>
      <c r="AJ846" s="249"/>
    </row>
    <row r="847" spans="1:36" x14ac:dyDescent="0.25">
      <c r="A847" s="249"/>
      <c r="B847" s="249"/>
      <c r="C847" s="249"/>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c r="AA847" s="249"/>
      <c r="AB847" s="249"/>
      <c r="AC847" s="249"/>
      <c r="AD847" s="249"/>
      <c r="AE847" s="249"/>
      <c r="AF847" s="249"/>
      <c r="AG847" s="249"/>
      <c r="AH847" s="249"/>
      <c r="AI847" s="249"/>
      <c r="AJ847" s="249"/>
    </row>
    <row r="848" spans="1:36" x14ac:dyDescent="0.25">
      <c r="A848" s="249"/>
      <c r="B848" s="249"/>
      <c r="C848" s="249"/>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c r="AA848" s="249"/>
      <c r="AB848" s="249"/>
      <c r="AC848" s="249"/>
      <c r="AD848" s="249"/>
      <c r="AE848" s="249"/>
      <c r="AF848" s="249"/>
      <c r="AG848" s="249"/>
      <c r="AH848" s="249"/>
      <c r="AI848" s="249"/>
      <c r="AJ848" s="249"/>
    </row>
    <row r="849" spans="1:36" x14ac:dyDescent="0.25">
      <c r="A849" s="249"/>
      <c r="B849" s="249"/>
      <c r="C849" s="249"/>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c r="AA849" s="249"/>
      <c r="AB849" s="249"/>
      <c r="AC849" s="249"/>
      <c r="AD849" s="249"/>
      <c r="AE849" s="249"/>
      <c r="AF849" s="249"/>
      <c r="AG849" s="249"/>
      <c r="AH849" s="249"/>
      <c r="AI849" s="249"/>
      <c r="AJ849" s="249"/>
    </row>
    <row r="850" spans="1:36" x14ac:dyDescent="0.25">
      <c r="A850" s="249"/>
      <c r="B850" s="249"/>
      <c r="C850" s="249"/>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c r="AA850" s="249"/>
      <c r="AB850" s="249"/>
      <c r="AC850" s="249"/>
      <c r="AD850" s="249"/>
      <c r="AE850" s="249"/>
      <c r="AF850" s="249"/>
      <c r="AG850" s="249"/>
      <c r="AH850" s="249"/>
      <c r="AI850" s="249"/>
      <c r="AJ850" s="249"/>
    </row>
    <row r="851" spans="1:36" x14ac:dyDescent="0.25">
      <c r="A851" s="249"/>
      <c r="B851" s="249"/>
      <c r="C851" s="249"/>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c r="AA851" s="249"/>
      <c r="AB851" s="249"/>
      <c r="AC851" s="249"/>
      <c r="AD851" s="249"/>
      <c r="AE851" s="249"/>
      <c r="AF851" s="249"/>
      <c r="AG851" s="249"/>
      <c r="AH851" s="249"/>
      <c r="AI851" s="249"/>
      <c r="AJ851" s="249"/>
    </row>
    <row r="852" spans="1:36" x14ac:dyDescent="0.25">
      <c r="A852" s="249"/>
      <c r="B852" s="249"/>
      <c r="C852" s="249"/>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c r="AA852" s="249"/>
      <c r="AB852" s="249"/>
      <c r="AC852" s="249"/>
      <c r="AD852" s="249"/>
      <c r="AE852" s="249"/>
      <c r="AF852" s="249"/>
      <c r="AG852" s="249"/>
      <c r="AH852" s="249"/>
      <c r="AI852" s="249"/>
      <c r="AJ852" s="249"/>
    </row>
    <row r="853" spans="1:36" x14ac:dyDescent="0.25">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c r="AA853" s="249"/>
      <c r="AB853" s="249"/>
      <c r="AC853" s="249"/>
      <c r="AD853" s="249"/>
      <c r="AE853" s="249"/>
      <c r="AF853" s="249"/>
      <c r="AG853" s="249"/>
      <c r="AH853" s="249"/>
      <c r="AI853" s="249"/>
      <c r="AJ853" s="249"/>
    </row>
    <row r="854" spans="1:36" x14ac:dyDescent="0.25">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c r="AA854" s="249"/>
      <c r="AB854" s="249"/>
      <c r="AC854" s="249"/>
      <c r="AD854" s="249"/>
      <c r="AE854" s="249"/>
      <c r="AF854" s="249"/>
      <c r="AG854" s="249"/>
      <c r="AH854" s="249"/>
      <c r="AI854" s="249"/>
      <c r="AJ854" s="249"/>
    </row>
    <row r="855" spans="1:36" x14ac:dyDescent="0.25">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c r="AA855" s="249"/>
      <c r="AB855" s="249"/>
      <c r="AC855" s="249"/>
      <c r="AD855" s="249"/>
      <c r="AE855" s="249"/>
      <c r="AF855" s="249"/>
      <c r="AG855" s="249"/>
      <c r="AH855" s="249"/>
      <c r="AI855" s="249"/>
      <c r="AJ855" s="249"/>
    </row>
    <row r="856" spans="1:36" x14ac:dyDescent="0.25">
      <c r="A856" s="249"/>
      <c r="B856" s="249"/>
      <c r="C856" s="249"/>
      <c r="D856" s="249"/>
      <c r="E856" s="249"/>
      <c r="F856" s="249"/>
      <c r="G856" s="249"/>
      <c r="H856" s="249"/>
      <c r="I856" s="249"/>
      <c r="J856" s="249"/>
      <c r="K856" s="249"/>
      <c r="L856" s="249"/>
      <c r="M856" s="249"/>
      <c r="N856" s="249"/>
      <c r="O856" s="249"/>
      <c r="P856" s="249"/>
      <c r="Q856" s="249"/>
      <c r="R856" s="249"/>
      <c r="S856" s="249"/>
      <c r="T856" s="249"/>
      <c r="U856" s="249"/>
      <c r="V856" s="249"/>
      <c r="W856" s="249"/>
      <c r="X856" s="249"/>
      <c r="Y856" s="249"/>
      <c r="Z856" s="249"/>
      <c r="AA856" s="249"/>
      <c r="AB856" s="249"/>
      <c r="AC856" s="249"/>
      <c r="AD856" s="249"/>
      <c r="AE856" s="249"/>
      <c r="AF856" s="249"/>
      <c r="AG856" s="249"/>
      <c r="AH856" s="249"/>
      <c r="AI856" s="249"/>
      <c r="AJ856" s="249"/>
    </row>
    <row r="857" spans="1:36" x14ac:dyDescent="0.25">
      <c r="A857" s="249"/>
      <c r="B857" s="249"/>
      <c r="C857" s="249"/>
      <c r="D857" s="249"/>
      <c r="E857" s="249"/>
      <c r="F857" s="249"/>
      <c r="G857" s="249"/>
      <c r="H857" s="249"/>
      <c r="I857" s="249"/>
      <c r="J857" s="249"/>
      <c r="K857" s="249"/>
      <c r="L857" s="249"/>
      <c r="M857" s="249"/>
      <c r="N857" s="249"/>
      <c r="O857" s="249"/>
      <c r="P857" s="249"/>
      <c r="Q857" s="249"/>
      <c r="R857" s="249"/>
      <c r="S857" s="249"/>
      <c r="T857" s="249"/>
      <c r="U857" s="249"/>
      <c r="V857" s="249"/>
      <c r="W857" s="249"/>
      <c r="X857" s="249"/>
      <c r="Y857" s="249"/>
      <c r="Z857" s="249"/>
      <c r="AA857" s="249"/>
      <c r="AB857" s="249"/>
      <c r="AC857" s="249"/>
      <c r="AD857" s="249"/>
      <c r="AE857" s="249"/>
      <c r="AF857" s="249"/>
      <c r="AG857" s="249"/>
      <c r="AH857" s="249"/>
      <c r="AI857" s="249"/>
      <c r="AJ857" s="249"/>
    </row>
    <row r="858" spans="1:36" x14ac:dyDescent="0.25">
      <c r="A858" s="249"/>
      <c r="B858" s="249"/>
      <c r="C858" s="249"/>
      <c r="D858" s="249"/>
      <c r="E858" s="249"/>
      <c r="F858" s="249"/>
      <c r="G858" s="249"/>
      <c r="H858" s="249"/>
      <c r="I858" s="249"/>
      <c r="J858" s="249"/>
      <c r="K858" s="249"/>
      <c r="L858" s="249"/>
      <c r="M858" s="249"/>
      <c r="N858" s="249"/>
      <c r="O858" s="249"/>
      <c r="P858" s="249"/>
      <c r="Q858" s="249"/>
      <c r="R858" s="249"/>
      <c r="S858" s="249"/>
      <c r="T858" s="249"/>
      <c r="U858" s="249"/>
      <c r="V858" s="249"/>
      <c r="W858" s="249"/>
      <c r="X858" s="249"/>
      <c r="Y858" s="249"/>
      <c r="Z858" s="249"/>
      <c r="AA858" s="249"/>
      <c r="AB858" s="249"/>
      <c r="AC858" s="249"/>
      <c r="AD858" s="249"/>
      <c r="AE858" s="249"/>
      <c r="AF858" s="249"/>
      <c r="AG858" s="249"/>
      <c r="AH858" s="249"/>
      <c r="AI858" s="249"/>
      <c r="AJ858" s="249"/>
    </row>
    <row r="859" spans="1:36" x14ac:dyDescent="0.25">
      <c r="A859" s="249"/>
      <c r="B859" s="249"/>
      <c r="C859" s="249"/>
      <c r="D859" s="249"/>
      <c r="E859" s="249"/>
      <c r="F859" s="249"/>
      <c r="G859" s="249"/>
      <c r="H859" s="249"/>
      <c r="I859" s="249"/>
      <c r="J859" s="249"/>
      <c r="K859" s="249"/>
      <c r="L859" s="249"/>
      <c r="M859" s="249"/>
      <c r="N859" s="249"/>
      <c r="O859" s="249"/>
      <c r="P859" s="249"/>
      <c r="Q859" s="249"/>
      <c r="R859" s="249"/>
      <c r="S859" s="249"/>
      <c r="T859" s="249"/>
      <c r="U859" s="249"/>
      <c r="V859" s="249"/>
      <c r="W859" s="249"/>
      <c r="X859" s="249"/>
      <c r="Y859" s="249"/>
      <c r="Z859" s="249"/>
      <c r="AA859" s="249"/>
      <c r="AB859" s="249"/>
      <c r="AC859" s="249"/>
      <c r="AD859" s="249"/>
      <c r="AE859" s="249"/>
      <c r="AF859" s="249"/>
      <c r="AG859" s="249"/>
      <c r="AH859" s="249"/>
      <c r="AI859" s="249"/>
      <c r="AJ859" s="249"/>
    </row>
    <row r="860" spans="1:36" x14ac:dyDescent="0.25">
      <c r="A860" s="249"/>
      <c r="B860" s="249"/>
      <c r="C860" s="249"/>
      <c r="D860" s="249"/>
      <c r="E860" s="249"/>
      <c r="F860" s="249"/>
      <c r="G860" s="249"/>
      <c r="H860" s="249"/>
      <c r="I860" s="249"/>
      <c r="J860" s="249"/>
      <c r="K860" s="249"/>
      <c r="L860" s="249"/>
      <c r="M860" s="249"/>
      <c r="N860" s="249"/>
      <c r="O860" s="249"/>
      <c r="P860" s="249"/>
      <c r="Q860" s="249"/>
      <c r="R860" s="249"/>
      <c r="S860" s="249"/>
      <c r="T860" s="249"/>
      <c r="U860" s="249"/>
      <c r="V860" s="249"/>
      <c r="W860" s="249"/>
      <c r="X860" s="249"/>
      <c r="Y860" s="249"/>
      <c r="Z860" s="249"/>
      <c r="AA860" s="249"/>
      <c r="AB860" s="249"/>
      <c r="AC860" s="249"/>
      <c r="AD860" s="249"/>
      <c r="AE860" s="249"/>
      <c r="AF860" s="249"/>
      <c r="AG860" s="249"/>
      <c r="AH860" s="249"/>
      <c r="AI860" s="249"/>
      <c r="AJ860" s="249"/>
    </row>
    <row r="861" spans="1:36" x14ac:dyDescent="0.25">
      <c r="A861" s="249"/>
      <c r="B861" s="249"/>
      <c r="C861" s="249"/>
      <c r="D861" s="249"/>
      <c r="E861" s="249"/>
      <c r="F861" s="249"/>
      <c r="G861" s="249"/>
      <c r="H861" s="249"/>
      <c r="I861" s="249"/>
      <c r="J861" s="249"/>
      <c r="K861" s="249"/>
      <c r="L861" s="249"/>
      <c r="M861" s="249"/>
      <c r="N861" s="249"/>
      <c r="O861" s="249"/>
      <c r="P861" s="249"/>
      <c r="Q861" s="249"/>
      <c r="R861" s="249"/>
      <c r="S861" s="249"/>
      <c r="T861" s="249"/>
      <c r="U861" s="249"/>
      <c r="V861" s="249"/>
      <c r="W861" s="249"/>
      <c r="X861" s="249"/>
      <c r="Y861" s="249"/>
      <c r="Z861" s="249"/>
      <c r="AA861" s="249"/>
      <c r="AB861" s="249"/>
      <c r="AC861" s="249"/>
      <c r="AD861" s="249"/>
      <c r="AE861" s="249"/>
      <c r="AF861" s="249"/>
      <c r="AG861" s="249"/>
      <c r="AH861" s="249"/>
      <c r="AI861" s="249"/>
      <c r="AJ861" s="249"/>
    </row>
    <row r="862" spans="1:36" x14ac:dyDescent="0.25">
      <c r="A862" s="249"/>
      <c r="B862" s="249"/>
      <c r="C862" s="249"/>
      <c r="D862" s="249"/>
      <c r="E862" s="249"/>
      <c r="F862" s="249"/>
      <c r="G862" s="249"/>
      <c r="H862" s="249"/>
      <c r="I862" s="249"/>
      <c r="J862" s="249"/>
      <c r="K862" s="249"/>
      <c r="L862" s="249"/>
      <c r="M862" s="249"/>
      <c r="N862" s="249"/>
      <c r="O862" s="249"/>
      <c r="P862" s="249"/>
      <c r="Q862" s="249"/>
      <c r="R862" s="249"/>
      <c r="S862" s="249"/>
      <c r="T862" s="249"/>
      <c r="U862" s="249"/>
      <c r="V862" s="249"/>
      <c r="W862" s="249"/>
      <c r="X862" s="249"/>
      <c r="Y862" s="249"/>
      <c r="Z862" s="249"/>
      <c r="AA862" s="249"/>
      <c r="AB862" s="249"/>
      <c r="AC862" s="249"/>
      <c r="AD862" s="249"/>
      <c r="AE862" s="249"/>
      <c r="AF862" s="249"/>
      <c r="AG862" s="249"/>
      <c r="AH862" s="249"/>
      <c r="AI862" s="249"/>
      <c r="AJ862" s="249"/>
    </row>
    <row r="863" spans="1:36" x14ac:dyDescent="0.25">
      <c r="A863" s="249"/>
      <c r="B863" s="249"/>
      <c r="C863" s="249"/>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c r="AA863" s="249"/>
      <c r="AB863" s="249"/>
      <c r="AC863" s="249"/>
      <c r="AD863" s="249"/>
      <c r="AE863" s="249"/>
      <c r="AF863" s="249"/>
      <c r="AG863" s="249"/>
      <c r="AH863" s="249"/>
      <c r="AI863" s="249"/>
      <c r="AJ863" s="249"/>
    </row>
    <row r="864" spans="1:36" x14ac:dyDescent="0.25">
      <c r="A864" s="249"/>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c r="AA864" s="249"/>
      <c r="AB864" s="249"/>
      <c r="AC864" s="249"/>
      <c r="AD864" s="249"/>
      <c r="AE864" s="249"/>
      <c r="AF864" s="249"/>
      <c r="AG864" s="249"/>
      <c r="AH864" s="249"/>
      <c r="AI864" s="249"/>
      <c r="AJ864" s="249"/>
    </row>
    <row r="865" spans="1:36" x14ac:dyDescent="0.25">
      <c r="A865" s="249"/>
      <c r="B865" s="249"/>
      <c r="C865" s="249"/>
      <c r="D865" s="249"/>
      <c r="E865" s="249"/>
      <c r="F865" s="249"/>
      <c r="G865" s="249"/>
      <c r="H865" s="249"/>
      <c r="I865" s="249"/>
      <c r="J865" s="249"/>
      <c r="K865" s="249"/>
      <c r="L865" s="249"/>
      <c r="M865" s="249"/>
      <c r="N865" s="249"/>
      <c r="O865" s="249"/>
      <c r="P865" s="249"/>
      <c r="Q865" s="249"/>
      <c r="R865" s="249"/>
      <c r="S865" s="249"/>
      <c r="T865" s="249"/>
      <c r="U865" s="249"/>
      <c r="V865" s="249"/>
      <c r="W865" s="249"/>
      <c r="X865" s="249"/>
      <c r="Y865" s="249"/>
      <c r="Z865" s="249"/>
      <c r="AA865" s="249"/>
      <c r="AB865" s="249"/>
      <c r="AC865" s="249"/>
      <c r="AD865" s="249"/>
      <c r="AE865" s="249"/>
      <c r="AF865" s="249"/>
      <c r="AG865" s="249"/>
      <c r="AH865" s="249"/>
      <c r="AI865" s="249"/>
      <c r="AJ865" s="249"/>
    </row>
    <row r="866" spans="1:36" x14ac:dyDescent="0.25">
      <c r="A866" s="249"/>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c r="AA866" s="249"/>
      <c r="AB866" s="249"/>
      <c r="AC866" s="249"/>
      <c r="AD866" s="249"/>
      <c r="AE866" s="249"/>
      <c r="AF866" s="249"/>
      <c r="AG866" s="249"/>
      <c r="AH866" s="249"/>
      <c r="AI866" s="249"/>
      <c r="AJ866" s="249"/>
    </row>
    <row r="867" spans="1:36" x14ac:dyDescent="0.25">
      <c r="A867" s="249"/>
      <c r="B867" s="249"/>
      <c r="C867" s="249"/>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c r="AA867" s="249"/>
      <c r="AB867" s="249"/>
      <c r="AC867" s="249"/>
      <c r="AD867" s="249"/>
      <c r="AE867" s="249"/>
      <c r="AF867" s="249"/>
      <c r="AG867" s="249"/>
      <c r="AH867" s="249"/>
      <c r="AI867" s="249"/>
      <c r="AJ867" s="249"/>
    </row>
    <row r="868" spans="1:36" x14ac:dyDescent="0.25">
      <c r="A868" s="249"/>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c r="AA868" s="249"/>
      <c r="AB868" s="249"/>
      <c r="AC868" s="249"/>
      <c r="AD868" s="249"/>
      <c r="AE868" s="249"/>
      <c r="AF868" s="249"/>
      <c r="AG868" s="249"/>
      <c r="AH868" s="249"/>
      <c r="AI868" s="249"/>
      <c r="AJ868" s="249"/>
    </row>
    <row r="869" spans="1:36" x14ac:dyDescent="0.25">
      <c r="A869" s="249"/>
      <c r="B869" s="249"/>
      <c r="C869" s="249"/>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c r="AA869" s="249"/>
      <c r="AB869" s="249"/>
      <c r="AC869" s="249"/>
      <c r="AD869" s="249"/>
      <c r="AE869" s="249"/>
      <c r="AF869" s="249"/>
      <c r="AG869" s="249"/>
      <c r="AH869" s="249"/>
      <c r="AI869" s="249"/>
      <c r="AJ869" s="249"/>
    </row>
    <row r="870" spans="1:36" x14ac:dyDescent="0.25">
      <c r="A870" s="249"/>
      <c r="B870" s="249"/>
      <c r="C870" s="249"/>
      <c r="D870" s="249"/>
      <c r="E870" s="249"/>
      <c r="F870" s="249"/>
      <c r="G870" s="249"/>
      <c r="H870" s="249"/>
      <c r="I870" s="249"/>
      <c r="J870" s="249"/>
      <c r="K870" s="249"/>
      <c r="L870" s="249"/>
      <c r="M870" s="249"/>
      <c r="N870" s="249"/>
      <c r="O870" s="249"/>
      <c r="P870" s="249"/>
      <c r="Q870" s="249"/>
      <c r="R870" s="249"/>
      <c r="S870" s="249"/>
      <c r="T870" s="249"/>
      <c r="U870" s="249"/>
      <c r="V870" s="249"/>
      <c r="W870" s="249"/>
      <c r="X870" s="249"/>
      <c r="Y870" s="249"/>
      <c r="Z870" s="249"/>
      <c r="AA870" s="249"/>
      <c r="AB870" s="249"/>
      <c r="AC870" s="249"/>
      <c r="AD870" s="249"/>
      <c r="AE870" s="249"/>
      <c r="AF870" s="249"/>
      <c r="AG870" s="249"/>
      <c r="AH870" s="249"/>
      <c r="AI870" s="249"/>
      <c r="AJ870" s="249"/>
    </row>
    <row r="871" spans="1:36" x14ac:dyDescent="0.25">
      <c r="A871" s="249"/>
      <c r="B871" s="249"/>
      <c r="C871" s="249"/>
      <c r="D871" s="249"/>
      <c r="E871" s="249"/>
      <c r="F871" s="249"/>
      <c r="G871" s="249"/>
      <c r="H871" s="249"/>
      <c r="I871" s="249"/>
      <c r="J871" s="249"/>
      <c r="K871" s="249"/>
      <c r="L871" s="249"/>
      <c r="M871" s="249"/>
      <c r="N871" s="249"/>
      <c r="O871" s="249"/>
      <c r="P871" s="249"/>
      <c r="Q871" s="249"/>
      <c r="R871" s="249"/>
      <c r="S871" s="249"/>
      <c r="T871" s="249"/>
      <c r="U871" s="249"/>
      <c r="V871" s="249"/>
      <c r="W871" s="249"/>
      <c r="X871" s="249"/>
      <c r="Y871" s="249"/>
      <c r="Z871" s="249"/>
      <c r="AA871" s="249"/>
      <c r="AB871" s="249"/>
      <c r="AC871" s="249"/>
      <c r="AD871" s="249"/>
      <c r="AE871" s="249"/>
      <c r="AF871" s="249"/>
      <c r="AG871" s="249"/>
      <c r="AH871" s="249"/>
      <c r="AI871" s="249"/>
      <c r="AJ871" s="249"/>
    </row>
    <row r="872" spans="1:36" x14ac:dyDescent="0.25">
      <c r="A872" s="249"/>
      <c r="B872" s="249"/>
      <c r="C872" s="249"/>
      <c r="D872" s="249"/>
      <c r="E872" s="249"/>
      <c r="F872" s="249"/>
      <c r="G872" s="249"/>
      <c r="H872" s="249"/>
      <c r="I872" s="249"/>
      <c r="J872" s="249"/>
      <c r="K872" s="249"/>
      <c r="L872" s="249"/>
      <c r="M872" s="249"/>
      <c r="N872" s="249"/>
      <c r="O872" s="249"/>
      <c r="P872" s="249"/>
      <c r="Q872" s="249"/>
      <c r="R872" s="249"/>
      <c r="S872" s="249"/>
      <c r="T872" s="249"/>
      <c r="U872" s="249"/>
      <c r="V872" s="249"/>
      <c r="W872" s="249"/>
      <c r="X872" s="249"/>
      <c r="Y872" s="249"/>
      <c r="Z872" s="249"/>
      <c r="AA872" s="249"/>
      <c r="AB872" s="249"/>
      <c r="AC872" s="249"/>
      <c r="AD872" s="249"/>
      <c r="AE872" s="249"/>
      <c r="AF872" s="249"/>
      <c r="AG872" s="249"/>
      <c r="AH872" s="249"/>
      <c r="AI872" s="249"/>
      <c r="AJ872" s="249"/>
    </row>
    <row r="873" spans="1:36" x14ac:dyDescent="0.25">
      <c r="A873" s="249"/>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c r="AA873" s="249"/>
      <c r="AB873" s="249"/>
      <c r="AC873" s="249"/>
      <c r="AD873" s="249"/>
      <c r="AE873" s="249"/>
      <c r="AF873" s="249"/>
      <c r="AG873" s="249"/>
      <c r="AH873" s="249"/>
      <c r="AI873" s="249"/>
      <c r="AJ873" s="249"/>
    </row>
    <row r="874" spans="1:36" x14ac:dyDescent="0.25">
      <c r="A874" s="249"/>
      <c r="B874" s="249"/>
      <c r="C874" s="249"/>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c r="AA874" s="249"/>
      <c r="AB874" s="249"/>
      <c r="AC874" s="249"/>
      <c r="AD874" s="249"/>
      <c r="AE874" s="249"/>
      <c r="AF874" s="249"/>
      <c r="AG874" s="249"/>
      <c r="AH874" s="249"/>
      <c r="AI874" s="249"/>
      <c r="AJ874" s="249"/>
    </row>
    <row r="875" spans="1:36" x14ac:dyDescent="0.25">
      <c r="A875" s="249"/>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c r="AA875" s="249"/>
      <c r="AB875" s="249"/>
      <c r="AC875" s="249"/>
      <c r="AD875" s="249"/>
      <c r="AE875" s="249"/>
      <c r="AF875" s="249"/>
      <c r="AG875" s="249"/>
      <c r="AH875" s="249"/>
      <c r="AI875" s="249"/>
      <c r="AJ875" s="249"/>
    </row>
    <row r="876" spans="1:36" x14ac:dyDescent="0.25">
      <c r="A876" s="249"/>
      <c r="B876" s="249"/>
      <c r="C876" s="249"/>
      <c r="D876" s="249"/>
      <c r="E876" s="249"/>
      <c r="F876" s="249"/>
      <c r="G876" s="249"/>
      <c r="H876" s="249"/>
      <c r="I876" s="249"/>
      <c r="J876" s="249"/>
      <c r="K876" s="249"/>
      <c r="L876" s="249"/>
      <c r="M876" s="249"/>
      <c r="N876" s="249"/>
      <c r="O876" s="249"/>
      <c r="P876" s="249"/>
      <c r="Q876" s="249"/>
      <c r="R876" s="249"/>
      <c r="S876" s="249"/>
      <c r="T876" s="249"/>
      <c r="U876" s="249"/>
      <c r="V876" s="249"/>
      <c r="W876" s="249"/>
      <c r="X876" s="249"/>
      <c r="Y876" s="249"/>
      <c r="Z876" s="249"/>
      <c r="AA876" s="249"/>
      <c r="AB876" s="249"/>
      <c r="AC876" s="249"/>
      <c r="AD876" s="249"/>
      <c r="AE876" s="249"/>
      <c r="AF876" s="249"/>
      <c r="AG876" s="249"/>
      <c r="AH876" s="249"/>
      <c r="AI876" s="249"/>
      <c r="AJ876" s="249"/>
    </row>
    <row r="877" spans="1:36" x14ac:dyDescent="0.25">
      <c r="A877" s="249"/>
      <c r="B877" s="249"/>
      <c r="C877" s="249"/>
      <c r="D877" s="249"/>
      <c r="E877" s="249"/>
      <c r="F877" s="249"/>
      <c r="G877" s="249"/>
      <c r="H877" s="249"/>
      <c r="I877" s="249"/>
      <c r="J877" s="249"/>
      <c r="K877" s="249"/>
      <c r="L877" s="249"/>
      <c r="M877" s="249"/>
      <c r="N877" s="249"/>
      <c r="O877" s="249"/>
      <c r="P877" s="249"/>
      <c r="Q877" s="249"/>
      <c r="R877" s="249"/>
      <c r="S877" s="249"/>
      <c r="T877" s="249"/>
      <c r="U877" s="249"/>
      <c r="V877" s="249"/>
      <c r="W877" s="249"/>
      <c r="X877" s="249"/>
      <c r="Y877" s="249"/>
      <c r="Z877" s="249"/>
      <c r="AA877" s="249"/>
      <c r="AB877" s="249"/>
      <c r="AC877" s="249"/>
      <c r="AD877" s="249"/>
      <c r="AE877" s="249"/>
      <c r="AF877" s="249"/>
      <c r="AG877" s="249"/>
      <c r="AH877" s="249"/>
      <c r="AI877" s="249"/>
      <c r="AJ877" s="249"/>
    </row>
    <row r="878" spans="1:36" x14ac:dyDescent="0.25">
      <c r="A878" s="249"/>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c r="AA878" s="249"/>
      <c r="AB878" s="249"/>
      <c r="AC878" s="249"/>
      <c r="AD878" s="249"/>
      <c r="AE878" s="249"/>
      <c r="AF878" s="249"/>
      <c r="AG878" s="249"/>
      <c r="AH878" s="249"/>
      <c r="AI878" s="249"/>
      <c r="AJ878" s="249"/>
    </row>
    <row r="879" spans="1:36" x14ac:dyDescent="0.25">
      <c r="A879" s="249"/>
      <c r="B879" s="249"/>
      <c r="C879" s="249"/>
      <c r="D879" s="249"/>
      <c r="E879" s="249"/>
      <c r="F879" s="249"/>
      <c r="G879" s="249"/>
      <c r="H879" s="249"/>
      <c r="I879" s="249"/>
      <c r="J879" s="249"/>
      <c r="K879" s="249"/>
      <c r="L879" s="249"/>
      <c r="M879" s="249"/>
      <c r="N879" s="249"/>
      <c r="O879" s="249"/>
      <c r="P879" s="249"/>
      <c r="Q879" s="249"/>
      <c r="R879" s="249"/>
      <c r="S879" s="249"/>
      <c r="T879" s="249"/>
      <c r="U879" s="249"/>
      <c r="V879" s="249"/>
      <c r="W879" s="249"/>
      <c r="X879" s="249"/>
      <c r="Y879" s="249"/>
      <c r="Z879" s="249"/>
      <c r="AA879" s="249"/>
      <c r="AB879" s="249"/>
      <c r="AC879" s="249"/>
      <c r="AD879" s="249"/>
      <c r="AE879" s="249"/>
      <c r="AF879" s="249"/>
      <c r="AG879" s="249"/>
      <c r="AH879" s="249"/>
      <c r="AI879" s="249"/>
      <c r="AJ879" s="249"/>
    </row>
    <row r="880" spans="1:36" x14ac:dyDescent="0.25">
      <c r="A880" s="249"/>
      <c r="B880" s="249"/>
      <c r="C880" s="249"/>
      <c r="D880" s="249"/>
      <c r="E880" s="249"/>
      <c r="F880" s="249"/>
      <c r="G880" s="249"/>
      <c r="H880" s="249"/>
      <c r="I880" s="249"/>
      <c r="J880" s="249"/>
      <c r="K880" s="249"/>
      <c r="L880" s="249"/>
      <c r="M880" s="249"/>
      <c r="N880" s="249"/>
      <c r="O880" s="249"/>
      <c r="P880" s="249"/>
      <c r="Q880" s="249"/>
      <c r="R880" s="249"/>
      <c r="S880" s="249"/>
      <c r="T880" s="249"/>
      <c r="U880" s="249"/>
      <c r="V880" s="249"/>
      <c r="W880" s="249"/>
      <c r="X880" s="249"/>
      <c r="Y880" s="249"/>
      <c r="Z880" s="249"/>
      <c r="AA880" s="249"/>
      <c r="AB880" s="249"/>
      <c r="AC880" s="249"/>
      <c r="AD880" s="249"/>
      <c r="AE880" s="249"/>
      <c r="AF880" s="249"/>
      <c r="AG880" s="249"/>
      <c r="AH880" s="249"/>
      <c r="AI880" s="249"/>
      <c r="AJ880" s="249"/>
    </row>
    <row r="881" spans="1:36" x14ac:dyDescent="0.25">
      <c r="A881" s="249"/>
      <c r="B881" s="249"/>
      <c r="C881" s="249"/>
      <c r="D881" s="249"/>
      <c r="E881" s="249"/>
      <c r="F881" s="249"/>
      <c r="G881" s="249"/>
      <c r="H881" s="249"/>
      <c r="I881" s="249"/>
      <c r="J881" s="249"/>
      <c r="K881" s="249"/>
      <c r="L881" s="249"/>
      <c r="M881" s="249"/>
      <c r="N881" s="249"/>
      <c r="O881" s="249"/>
      <c r="P881" s="249"/>
      <c r="Q881" s="249"/>
      <c r="R881" s="249"/>
      <c r="S881" s="249"/>
      <c r="T881" s="249"/>
      <c r="U881" s="249"/>
      <c r="V881" s="249"/>
      <c r="W881" s="249"/>
      <c r="X881" s="249"/>
      <c r="Y881" s="249"/>
      <c r="Z881" s="249"/>
      <c r="AA881" s="249"/>
      <c r="AB881" s="249"/>
      <c r="AC881" s="249"/>
      <c r="AD881" s="249"/>
      <c r="AE881" s="249"/>
      <c r="AF881" s="249"/>
      <c r="AG881" s="249"/>
      <c r="AH881" s="249"/>
      <c r="AI881" s="249"/>
      <c r="AJ881" s="249"/>
    </row>
    <row r="882" spans="1:36" x14ac:dyDescent="0.25">
      <c r="A882" s="249"/>
      <c r="B882" s="249"/>
      <c r="C882" s="249"/>
      <c r="D882" s="249"/>
      <c r="E882" s="249"/>
      <c r="F882" s="249"/>
      <c r="G882" s="249"/>
      <c r="H882" s="249"/>
      <c r="I882" s="249"/>
      <c r="J882" s="249"/>
      <c r="K882" s="249"/>
      <c r="L882" s="249"/>
      <c r="M882" s="249"/>
      <c r="N882" s="249"/>
      <c r="O882" s="249"/>
      <c r="P882" s="249"/>
      <c r="Q882" s="249"/>
      <c r="R882" s="249"/>
      <c r="S882" s="249"/>
      <c r="T882" s="249"/>
      <c r="U882" s="249"/>
      <c r="V882" s="249"/>
      <c r="W882" s="249"/>
      <c r="X882" s="249"/>
      <c r="Y882" s="249"/>
      <c r="Z882" s="249"/>
      <c r="AA882" s="249"/>
      <c r="AB882" s="249"/>
      <c r="AC882" s="249"/>
      <c r="AD882" s="249"/>
      <c r="AE882" s="249"/>
      <c r="AF882" s="249"/>
      <c r="AG882" s="249"/>
      <c r="AH882" s="249"/>
      <c r="AI882" s="249"/>
      <c r="AJ882" s="249"/>
    </row>
    <row r="883" spans="1:36" x14ac:dyDescent="0.25">
      <c r="A883" s="249"/>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c r="AA883" s="249"/>
      <c r="AB883" s="249"/>
      <c r="AC883" s="249"/>
      <c r="AD883" s="249"/>
      <c r="AE883" s="249"/>
      <c r="AF883" s="249"/>
      <c r="AG883" s="249"/>
      <c r="AH883" s="249"/>
      <c r="AI883" s="249"/>
      <c r="AJ883" s="249"/>
    </row>
    <row r="884" spans="1:36" x14ac:dyDescent="0.25">
      <c r="A884" s="249"/>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c r="AA884" s="249"/>
      <c r="AB884" s="249"/>
      <c r="AC884" s="249"/>
      <c r="AD884" s="249"/>
      <c r="AE884" s="249"/>
      <c r="AF884" s="249"/>
      <c r="AG884" s="249"/>
      <c r="AH884" s="249"/>
      <c r="AI884" s="249"/>
      <c r="AJ884" s="249"/>
    </row>
    <row r="885" spans="1:36" x14ac:dyDescent="0.25">
      <c r="A885" s="249"/>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c r="AA885" s="249"/>
      <c r="AB885" s="249"/>
      <c r="AC885" s="249"/>
      <c r="AD885" s="249"/>
      <c r="AE885" s="249"/>
      <c r="AF885" s="249"/>
      <c r="AG885" s="249"/>
      <c r="AH885" s="249"/>
      <c r="AI885" s="249"/>
      <c r="AJ885" s="249"/>
    </row>
    <row r="886" spans="1:36" x14ac:dyDescent="0.25">
      <c r="A886" s="249"/>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c r="AA886" s="249"/>
      <c r="AB886" s="249"/>
      <c r="AC886" s="249"/>
      <c r="AD886" s="249"/>
      <c r="AE886" s="249"/>
      <c r="AF886" s="249"/>
      <c r="AG886" s="249"/>
      <c r="AH886" s="249"/>
      <c r="AI886" s="249"/>
      <c r="AJ886" s="249"/>
    </row>
    <row r="887" spans="1:36" x14ac:dyDescent="0.25">
      <c r="A887" s="249"/>
      <c r="B887" s="249"/>
      <c r="C887" s="249"/>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c r="AA887" s="249"/>
      <c r="AB887" s="249"/>
      <c r="AC887" s="249"/>
      <c r="AD887" s="249"/>
      <c r="AE887" s="249"/>
      <c r="AF887" s="249"/>
      <c r="AG887" s="249"/>
      <c r="AH887" s="249"/>
      <c r="AI887" s="249"/>
      <c r="AJ887" s="249"/>
    </row>
    <row r="888" spans="1:36" x14ac:dyDescent="0.25">
      <c r="A888" s="249"/>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c r="AA888" s="249"/>
      <c r="AB888" s="249"/>
      <c r="AC888" s="249"/>
      <c r="AD888" s="249"/>
      <c r="AE888" s="249"/>
      <c r="AF888" s="249"/>
      <c r="AG888" s="249"/>
      <c r="AH888" s="249"/>
      <c r="AI888" s="249"/>
      <c r="AJ888" s="249"/>
    </row>
    <row r="889" spans="1:36" x14ac:dyDescent="0.25">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c r="AA889" s="249"/>
      <c r="AB889" s="249"/>
      <c r="AC889" s="249"/>
      <c r="AD889" s="249"/>
      <c r="AE889" s="249"/>
      <c r="AF889" s="249"/>
      <c r="AG889" s="249"/>
      <c r="AH889" s="249"/>
      <c r="AI889" s="249"/>
      <c r="AJ889" s="249"/>
    </row>
    <row r="890" spans="1:36" x14ac:dyDescent="0.25">
      <c r="A890" s="249"/>
      <c r="B890" s="249"/>
      <c r="C890" s="249"/>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c r="AA890" s="249"/>
      <c r="AB890" s="249"/>
      <c r="AC890" s="249"/>
      <c r="AD890" s="249"/>
      <c r="AE890" s="249"/>
      <c r="AF890" s="249"/>
      <c r="AG890" s="249"/>
      <c r="AH890" s="249"/>
      <c r="AI890" s="249"/>
      <c r="AJ890" s="249"/>
    </row>
    <row r="891" spans="1:36" x14ac:dyDescent="0.25">
      <c r="A891" s="249"/>
      <c r="B891" s="249"/>
      <c r="C891" s="249"/>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c r="AA891" s="249"/>
      <c r="AB891" s="249"/>
      <c r="AC891" s="249"/>
      <c r="AD891" s="249"/>
      <c r="AE891" s="249"/>
      <c r="AF891" s="249"/>
      <c r="AG891" s="249"/>
      <c r="AH891" s="249"/>
      <c r="AI891" s="249"/>
      <c r="AJ891" s="249"/>
    </row>
    <row r="892" spans="1:36" x14ac:dyDescent="0.25">
      <c r="A892" s="249"/>
      <c r="B892" s="249"/>
      <c r="C892" s="249"/>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c r="AA892" s="249"/>
      <c r="AB892" s="249"/>
      <c r="AC892" s="249"/>
      <c r="AD892" s="249"/>
      <c r="AE892" s="249"/>
      <c r="AF892" s="249"/>
      <c r="AG892" s="249"/>
      <c r="AH892" s="249"/>
      <c r="AI892" s="249"/>
      <c r="AJ892" s="249"/>
    </row>
    <row r="893" spans="1:36" x14ac:dyDescent="0.25">
      <c r="A893" s="249"/>
      <c r="B893" s="249"/>
      <c r="C893" s="249"/>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c r="AA893" s="249"/>
      <c r="AB893" s="249"/>
      <c r="AC893" s="249"/>
      <c r="AD893" s="249"/>
      <c r="AE893" s="249"/>
      <c r="AF893" s="249"/>
      <c r="AG893" s="249"/>
      <c r="AH893" s="249"/>
      <c r="AI893" s="249"/>
      <c r="AJ893" s="249"/>
    </row>
    <row r="894" spans="1:36" x14ac:dyDescent="0.25">
      <c r="A894" s="249"/>
      <c r="B894" s="249"/>
      <c r="C894" s="249"/>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c r="AA894" s="249"/>
      <c r="AB894" s="249"/>
      <c r="AC894" s="249"/>
      <c r="AD894" s="249"/>
      <c r="AE894" s="249"/>
      <c r="AF894" s="249"/>
      <c r="AG894" s="249"/>
      <c r="AH894" s="249"/>
      <c r="AI894" s="249"/>
      <c r="AJ894" s="249"/>
    </row>
    <row r="895" spans="1:36" x14ac:dyDescent="0.25">
      <c r="A895" s="249"/>
      <c r="B895" s="249"/>
      <c r="C895" s="249"/>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c r="AA895" s="249"/>
      <c r="AB895" s="249"/>
      <c r="AC895" s="249"/>
      <c r="AD895" s="249"/>
      <c r="AE895" s="249"/>
      <c r="AF895" s="249"/>
      <c r="AG895" s="249"/>
      <c r="AH895" s="249"/>
      <c r="AI895" s="249"/>
      <c r="AJ895" s="249"/>
    </row>
    <row r="896" spans="1:36" x14ac:dyDescent="0.25">
      <c r="A896" s="249"/>
      <c r="B896" s="249"/>
      <c r="C896" s="249"/>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c r="AA896" s="249"/>
      <c r="AB896" s="249"/>
      <c r="AC896" s="249"/>
      <c r="AD896" s="249"/>
      <c r="AE896" s="249"/>
      <c r="AF896" s="249"/>
      <c r="AG896" s="249"/>
      <c r="AH896" s="249"/>
      <c r="AI896" s="249"/>
      <c r="AJ896" s="249"/>
    </row>
    <row r="897" spans="1:36" x14ac:dyDescent="0.25">
      <c r="A897" s="249"/>
      <c r="B897" s="249"/>
      <c r="C897" s="249"/>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c r="AA897" s="249"/>
      <c r="AB897" s="249"/>
      <c r="AC897" s="249"/>
      <c r="AD897" s="249"/>
      <c r="AE897" s="249"/>
      <c r="AF897" s="249"/>
      <c r="AG897" s="249"/>
      <c r="AH897" s="249"/>
      <c r="AI897" s="249"/>
      <c r="AJ897" s="249"/>
    </row>
    <row r="898" spans="1:36" x14ac:dyDescent="0.25">
      <c r="A898" s="249"/>
      <c r="B898" s="249"/>
      <c r="C898" s="249"/>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c r="AA898" s="249"/>
      <c r="AB898" s="249"/>
      <c r="AC898" s="249"/>
      <c r="AD898" s="249"/>
      <c r="AE898" s="249"/>
      <c r="AF898" s="249"/>
      <c r="AG898" s="249"/>
      <c r="AH898" s="249"/>
      <c r="AI898" s="249"/>
      <c r="AJ898" s="249"/>
    </row>
    <row r="899" spans="1:36" x14ac:dyDescent="0.25">
      <c r="A899" s="249"/>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c r="AA899" s="249"/>
      <c r="AB899" s="249"/>
      <c r="AC899" s="249"/>
      <c r="AD899" s="249"/>
      <c r="AE899" s="249"/>
      <c r="AF899" s="249"/>
      <c r="AG899" s="249"/>
      <c r="AH899" s="249"/>
      <c r="AI899" s="249"/>
      <c r="AJ899" s="249"/>
    </row>
    <row r="900" spans="1:36" x14ac:dyDescent="0.25">
      <c r="A900" s="249"/>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c r="AA900" s="249"/>
      <c r="AB900" s="249"/>
      <c r="AC900" s="249"/>
      <c r="AD900" s="249"/>
      <c r="AE900" s="249"/>
      <c r="AF900" s="249"/>
      <c r="AG900" s="249"/>
      <c r="AH900" s="249"/>
      <c r="AI900" s="249"/>
      <c r="AJ900" s="249"/>
    </row>
    <row r="901" spans="1:36" x14ac:dyDescent="0.25">
      <c r="A901" s="249"/>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c r="AA901" s="249"/>
      <c r="AB901" s="249"/>
      <c r="AC901" s="249"/>
      <c r="AD901" s="249"/>
      <c r="AE901" s="249"/>
      <c r="AF901" s="249"/>
      <c r="AG901" s="249"/>
      <c r="AH901" s="249"/>
      <c r="AI901" s="249"/>
      <c r="AJ901" s="249"/>
    </row>
    <row r="902" spans="1:36" x14ac:dyDescent="0.25">
      <c r="A902" s="249"/>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c r="AA902" s="249"/>
      <c r="AB902" s="249"/>
      <c r="AC902" s="249"/>
      <c r="AD902" s="249"/>
      <c r="AE902" s="249"/>
      <c r="AF902" s="249"/>
      <c r="AG902" s="249"/>
      <c r="AH902" s="249"/>
      <c r="AI902" s="249"/>
      <c r="AJ902" s="249"/>
    </row>
    <row r="903" spans="1:36" x14ac:dyDescent="0.25">
      <c r="A903" s="249"/>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c r="AA903" s="249"/>
      <c r="AB903" s="249"/>
      <c r="AC903" s="249"/>
      <c r="AD903" s="249"/>
      <c r="AE903" s="249"/>
      <c r="AF903" s="249"/>
      <c r="AG903" s="249"/>
      <c r="AH903" s="249"/>
      <c r="AI903" s="249"/>
      <c r="AJ903" s="249"/>
    </row>
    <row r="904" spans="1:36" x14ac:dyDescent="0.25">
      <c r="A904" s="249"/>
      <c r="B904" s="249"/>
      <c r="C904" s="249"/>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c r="AA904" s="249"/>
      <c r="AB904" s="249"/>
      <c r="AC904" s="249"/>
      <c r="AD904" s="249"/>
      <c r="AE904" s="249"/>
      <c r="AF904" s="249"/>
      <c r="AG904" s="249"/>
      <c r="AH904" s="249"/>
      <c r="AI904" s="249"/>
      <c r="AJ904" s="249"/>
    </row>
    <row r="905" spans="1:36" x14ac:dyDescent="0.25">
      <c r="A905" s="249"/>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c r="AA905" s="249"/>
      <c r="AB905" s="249"/>
      <c r="AC905" s="249"/>
      <c r="AD905" s="249"/>
      <c r="AE905" s="249"/>
      <c r="AF905" s="249"/>
      <c r="AG905" s="249"/>
      <c r="AH905" s="249"/>
      <c r="AI905" s="249"/>
      <c r="AJ905" s="249"/>
    </row>
    <row r="906" spans="1:36" x14ac:dyDescent="0.25">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c r="AA906" s="249"/>
      <c r="AB906" s="249"/>
      <c r="AC906" s="249"/>
      <c r="AD906" s="249"/>
      <c r="AE906" s="249"/>
      <c r="AF906" s="249"/>
      <c r="AG906" s="249"/>
      <c r="AH906" s="249"/>
      <c r="AI906" s="249"/>
      <c r="AJ906" s="249"/>
    </row>
    <row r="907" spans="1:36" x14ac:dyDescent="0.25">
      <c r="A907" s="249"/>
      <c r="B907" s="249"/>
      <c r="C907" s="249"/>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c r="AA907" s="249"/>
      <c r="AB907" s="249"/>
      <c r="AC907" s="249"/>
      <c r="AD907" s="249"/>
      <c r="AE907" s="249"/>
      <c r="AF907" s="249"/>
      <c r="AG907" s="249"/>
      <c r="AH907" s="249"/>
      <c r="AI907" s="249"/>
      <c r="AJ907" s="249"/>
    </row>
    <row r="908" spans="1:36" x14ac:dyDescent="0.25">
      <c r="A908" s="249"/>
      <c r="B908" s="249"/>
      <c r="C908" s="249"/>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c r="AA908" s="249"/>
      <c r="AB908" s="249"/>
      <c r="AC908" s="249"/>
      <c r="AD908" s="249"/>
      <c r="AE908" s="249"/>
      <c r="AF908" s="249"/>
      <c r="AG908" s="249"/>
      <c r="AH908" s="249"/>
      <c r="AI908" s="249"/>
      <c r="AJ908" s="249"/>
    </row>
    <row r="909" spans="1:36" x14ac:dyDescent="0.25">
      <c r="A909" s="249"/>
      <c r="B909" s="249"/>
      <c r="C909" s="249"/>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c r="AA909" s="249"/>
      <c r="AB909" s="249"/>
      <c r="AC909" s="249"/>
      <c r="AD909" s="249"/>
      <c r="AE909" s="249"/>
      <c r="AF909" s="249"/>
      <c r="AG909" s="249"/>
      <c r="AH909" s="249"/>
      <c r="AI909" s="249"/>
      <c r="AJ909" s="249"/>
    </row>
    <row r="910" spans="1:36" x14ac:dyDescent="0.25">
      <c r="A910" s="249"/>
      <c r="B910" s="249"/>
      <c r="C910" s="249"/>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c r="AA910" s="249"/>
      <c r="AB910" s="249"/>
      <c r="AC910" s="249"/>
      <c r="AD910" s="249"/>
      <c r="AE910" s="249"/>
      <c r="AF910" s="249"/>
      <c r="AG910" s="249"/>
      <c r="AH910" s="249"/>
      <c r="AI910" s="249"/>
      <c r="AJ910" s="249"/>
    </row>
    <row r="911" spans="1:36" x14ac:dyDescent="0.25">
      <c r="A911" s="249"/>
      <c r="B911" s="249"/>
      <c r="C911" s="249"/>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c r="AA911" s="249"/>
      <c r="AB911" s="249"/>
      <c r="AC911" s="249"/>
      <c r="AD911" s="249"/>
      <c r="AE911" s="249"/>
      <c r="AF911" s="249"/>
      <c r="AG911" s="249"/>
      <c r="AH911" s="249"/>
      <c r="AI911" s="249"/>
      <c r="AJ911" s="249"/>
    </row>
    <row r="912" spans="1:36" x14ac:dyDescent="0.25">
      <c r="A912" s="249"/>
      <c r="B912" s="249"/>
      <c r="C912" s="249"/>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c r="AA912" s="249"/>
      <c r="AB912" s="249"/>
      <c r="AC912" s="249"/>
      <c r="AD912" s="249"/>
      <c r="AE912" s="249"/>
      <c r="AF912" s="249"/>
      <c r="AG912" s="249"/>
      <c r="AH912" s="249"/>
      <c r="AI912" s="249"/>
      <c r="AJ912" s="249"/>
    </row>
    <row r="913" spans="1:36" x14ac:dyDescent="0.25">
      <c r="A913" s="249"/>
      <c r="B913" s="249"/>
      <c r="C913" s="249"/>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c r="AA913" s="249"/>
      <c r="AB913" s="249"/>
      <c r="AC913" s="249"/>
      <c r="AD913" s="249"/>
      <c r="AE913" s="249"/>
      <c r="AF913" s="249"/>
      <c r="AG913" s="249"/>
      <c r="AH913" s="249"/>
      <c r="AI913" s="249"/>
      <c r="AJ913" s="249"/>
    </row>
    <row r="914" spans="1:36" x14ac:dyDescent="0.25">
      <c r="A914" s="249"/>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c r="AA914" s="249"/>
      <c r="AB914" s="249"/>
      <c r="AC914" s="249"/>
      <c r="AD914" s="249"/>
      <c r="AE914" s="249"/>
      <c r="AF914" s="249"/>
      <c r="AG914" s="249"/>
      <c r="AH914" s="249"/>
      <c r="AI914" s="249"/>
      <c r="AJ914" s="249"/>
    </row>
    <row r="915" spans="1:36" x14ac:dyDescent="0.25">
      <c r="A915" s="249"/>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c r="AA915" s="249"/>
      <c r="AB915" s="249"/>
      <c r="AC915" s="249"/>
      <c r="AD915" s="249"/>
      <c r="AE915" s="249"/>
      <c r="AF915" s="249"/>
      <c r="AG915" s="249"/>
      <c r="AH915" s="249"/>
      <c r="AI915" s="249"/>
      <c r="AJ915" s="249"/>
    </row>
    <row r="916" spans="1:36" x14ac:dyDescent="0.25">
      <c r="A916" s="249"/>
      <c r="B916" s="249"/>
      <c r="C916" s="249"/>
      <c r="D916" s="249"/>
      <c r="E916" s="249"/>
      <c r="F916" s="249"/>
      <c r="G916" s="249"/>
      <c r="H916" s="249"/>
      <c r="I916" s="249"/>
      <c r="J916" s="249"/>
      <c r="K916" s="249"/>
      <c r="L916" s="249"/>
      <c r="M916" s="249"/>
      <c r="N916" s="249"/>
      <c r="O916" s="249"/>
      <c r="P916" s="249"/>
      <c r="Q916" s="249"/>
      <c r="R916" s="249"/>
      <c r="S916" s="249"/>
      <c r="T916" s="249"/>
      <c r="U916" s="249"/>
      <c r="V916" s="249"/>
      <c r="W916" s="249"/>
      <c r="X916" s="249"/>
      <c r="Y916" s="249"/>
      <c r="Z916" s="249"/>
      <c r="AA916" s="249"/>
      <c r="AB916" s="249"/>
      <c r="AC916" s="249"/>
      <c r="AD916" s="249"/>
      <c r="AE916" s="249"/>
      <c r="AF916" s="249"/>
      <c r="AG916" s="249"/>
      <c r="AH916" s="249"/>
      <c r="AI916" s="249"/>
      <c r="AJ916" s="249"/>
    </row>
    <row r="917" spans="1:36" x14ac:dyDescent="0.25">
      <c r="A917" s="249"/>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c r="AA917" s="249"/>
      <c r="AB917" s="249"/>
      <c r="AC917" s="249"/>
      <c r="AD917" s="249"/>
      <c r="AE917" s="249"/>
      <c r="AF917" s="249"/>
      <c r="AG917" s="249"/>
      <c r="AH917" s="249"/>
      <c r="AI917" s="249"/>
      <c r="AJ917" s="249"/>
    </row>
    <row r="918" spans="1:36" x14ac:dyDescent="0.25">
      <c r="A918" s="249"/>
      <c r="B918" s="249"/>
      <c r="C918" s="249"/>
      <c r="D918" s="249"/>
      <c r="E918" s="249"/>
      <c r="F918" s="249"/>
      <c r="G918" s="249"/>
      <c r="H918" s="249"/>
      <c r="I918" s="249"/>
      <c r="J918" s="249"/>
      <c r="K918" s="249"/>
      <c r="L918" s="249"/>
      <c r="M918" s="249"/>
      <c r="N918" s="249"/>
      <c r="O918" s="249"/>
      <c r="P918" s="249"/>
      <c r="Q918" s="249"/>
      <c r="R918" s="249"/>
      <c r="S918" s="249"/>
      <c r="T918" s="249"/>
      <c r="U918" s="249"/>
      <c r="V918" s="249"/>
      <c r="W918" s="249"/>
      <c r="X918" s="249"/>
      <c r="Y918" s="249"/>
      <c r="Z918" s="249"/>
      <c r="AA918" s="249"/>
      <c r="AB918" s="249"/>
      <c r="AC918" s="249"/>
      <c r="AD918" s="249"/>
      <c r="AE918" s="249"/>
      <c r="AF918" s="249"/>
      <c r="AG918" s="249"/>
      <c r="AH918" s="249"/>
      <c r="AI918" s="249"/>
      <c r="AJ918" s="249"/>
    </row>
    <row r="919" spans="1:36" x14ac:dyDescent="0.25">
      <c r="A919" s="249"/>
      <c r="B919" s="249"/>
      <c r="C919" s="249"/>
      <c r="D919" s="249"/>
      <c r="E919" s="249"/>
      <c r="F919" s="249"/>
      <c r="G919" s="249"/>
      <c r="H919" s="249"/>
      <c r="I919" s="249"/>
      <c r="J919" s="249"/>
      <c r="K919" s="249"/>
      <c r="L919" s="249"/>
      <c r="M919" s="249"/>
      <c r="N919" s="249"/>
      <c r="O919" s="249"/>
      <c r="P919" s="249"/>
      <c r="Q919" s="249"/>
      <c r="R919" s="249"/>
      <c r="S919" s="249"/>
      <c r="T919" s="249"/>
      <c r="U919" s="249"/>
      <c r="V919" s="249"/>
      <c r="W919" s="249"/>
      <c r="X919" s="249"/>
      <c r="Y919" s="249"/>
      <c r="Z919" s="249"/>
      <c r="AA919" s="249"/>
      <c r="AB919" s="249"/>
      <c r="AC919" s="249"/>
      <c r="AD919" s="249"/>
      <c r="AE919" s="249"/>
      <c r="AF919" s="249"/>
      <c r="AG919" s="249"/>
      <c r="AH919" s="249"/>
      <c r="AI919" s="249"/>
      <c r="AJ919" s="249"/>
    </row>
    <row r="920" spans="1:36" x14ac:dyDescent="0.25">
      <c r="A920" s="249"/>
      <c r="B920" s="249"/>
      <c r="C920" s="249"/>
      <c r="D920" s="249"/>
      <c r="E920" s="249"/>
      <c r="F920" s="249"/>
      <c r="G920" s="249"/>
      <c r="H920" s="249"/>
      <c r="I920" s="249"/>
      <c r="J920" s="249"/>
      <c r="K920" s="249"/>
      <c r="L920" s="249"/>
      <c r="M920" s="249"/>
      <c r="N920" s="249"/>
      <c r="O920" s="249"/>
      <c r="P920" s="249"/>
      <c r="Q920" s="249"/>
      <c r="R920" s="249"/>
      <c r="S920" s="249"/>
      <c r="T920" s="249"/>
      <c r="U920" s="249"/>
      <c r="V920" s="249"/>
      <c r="W920" s="249"/>
      <c r="X920" s="249"/>
      <c r="Y920" s="249"/>
      <c r="Z920" s="249"/>
      <c r="AA920" s="249"/>
      <c r="AB920" s="249"/>
      <c r="AC920" s="249"/>
      <c r="AD920" s="249"/>
      <c r="AE920" s="249"/>
      <c r="AF920" s="249"/>
      <c r="AG920" s="249"/>
      <c r="AH920" s="249"/>
      <c r="AI920" s="249"/>
      <c r="AJ920" s="249"/>
    </row>
    <row r="921" spans="1:36" x14ac:dyDescent="0.25">
      <c r="A921" s="249"/>
      <c r="B921" s="249"/>
      <c r="C921" s="249"/>
      <c r="D921" s="249"/>
      <c r="E921" s="249"/>
      <c r="F921" s="249"/>
      <c r="G921" s="249"/>
      <c r="H921" s="249"/>
      <c r="I921" s="249"/>
      <c r="J921" s="249"/>
      <c r="K921" s="249"/>
      <c r="L921" s="249"/>
      <c r="M921" s="249"/>
      <c r="N921" s="249"/>
      <c r="O921" s="249"/>
      <c r="P921" s="249"/>
      <c r="Q921" s="249"/>
      <c r="R921" s="249"/>
      <c r="S921" s="249"/>
      <c r="T921" s="249"/>
      <c r="U921" s="249"/>
      <c r="V921" s="249"/>
      <c r="W921" s="249"/>
      <c r="X921" s="249"/>
      <c r="Y921" s="249"/>
      <c r="Z921" s="249"/>
      <c r="AA921" s="249"/>
      <c r="AB921" s="249"/>
      <c r="AC921" s="249"/>
      <c r="AD921" s="249"/>
      <c r="AE921" s="249"/>
      <c r="AF921" s="249"/>
      <c r="AG921" s="249"/>
      <c r="AH921" s="249"/>
      <c r="AI921" s="249"/>
      <c r="AJ921" s="249"/>
    </row>
    <row r="922" spans="1:36" x14ac:dyDescent="0.25">
      <c r="A922" s="249"/>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c r="AA922" s="249"/>
      <c r="AB922" s="249"/>
      <c r="AC922" s="249"/>
      <c r="AD922" s="249"/>
      <c r="AE922" s="249"/>
      <c r="AF922" s="249"/>
      <c r="AG922" s="249"/>
      <c r="AH922" s="249"/>
      <c r="AI922" s="249"/>
      <c r="AJ922" s="249"/>
    </row>
    <row r="923" spans="1:36" x14ac:dyDescent="0.25">
      <c r="A923" s="249"/>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c r="AA923" s="249"/>
      <c r="AB923" s="249"/>
      <c r="AC923" s="249"/>
      <c r="AD923" s="249"/>
      <c r="AE923" s="249"/>
      <c r="AF923" s="249"/>
      <c r="AG923" s="249"/>
      <c r="AH923" s="249"/>
      <c r="AI923" s="249"/>
      <c r="AJ923" s="249"/>
    </row>
    <row r="924" spans="1:36" x14ac:dyDescent="0.25">
      <c r="A924" s="249"/>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c r="AA924" s="249"/>
      <c r="AB924" s="249"/>
      <c r="AC924" s="249"/>
      <c r="AD924" s="249"/>
      <c r="AE924" s="249"/>
      <c r="AF924" s="249"/>
      <c r="AG924" s="249"/>
      <c r="AH924" s="249"/>
      <c r="AI924" s="249"/>
      <c r="AJ924" s="249"/>
    </row>
    <row r="925" spans="1:36" x14ac:dyDescent="0.25">
      <c r="A925" s="249"/>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c r="AA925" s="249"/>
      <c r="AB925" s="249"/>
      <c r="AC925" s="249"/>
      <c r="AD925" s="249"/>
      <c r="AE925" s="249"/>
      <c r="AF925" s="249"/>
      <c r="AG925" s="249"/>
      <c r="AH925" s="249"/>
      <c r="AI925" s="249"/>
      <c r="AJ925" s="249"/>
    </row>
    <row r="926" spans="1:36" x14ac:dyDescent="0.25">
      <c r="A926" s="249"/>
      <c r="B926" s="249"/>
      <c r="C926" s="249"/>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c r="AA926" s="249"/>
      <c r="AB926" s="249"/>
      <c r="AC926" s="249"/>
      <c r="AD926" s="249"/>
      <c r="AE926" s="249"/>
      <c r="AF926" s="249"/>
      <c r="AG926" s="249"/>
      <c r="AH926" s="249"/>
      <c r="AI926" s="249"/>
      <c r="AJ926" s="249"/>
    </row>
    <row r="927" spans="1:36" x14ac:dyDescent="0.25">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c r="AA927" s="249"/>
      <c r="AB927" s="249"/>
      <c r="AC927" s="249"/>
      <c r="AD927" s="249"/>
      <c r="AE927" s="249"/>
      <c r="AF927" s="249"/>
      <c r="AG927" s="249"/>
      <c r="AH927" s="249"/>
      <c r="AI927" s="249"/>
      <c r="AJ927" s="249"/>
    </row>
    <row r="928" spans="1:36" x14ac:dyDescent="0.25">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c r="AA928" s="249"/>
      <c r="AB928" s="249"/>
      <c r="AC928" s="249"/>
      <c r="AD928" s="249"/>
      <c r="AE928" s="249"/>
      <c r="AF928" s="249"/>
      <c r="AG928" s="249"/>
      <c r="AH928" s="249"/>
      <c r="AI928" s="249"/>
      <c r="AJ928" s="249"/>
    </row>
    <row r="929" spans="1:36" x14ac:dyDescent="0.25">
      <c r="A929" s="249"/>
      <c r="B929" s="249"/>
      <c r="C929" s="249"/>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c r="AA929" s="249"/>
      <c r="AB929" s="249"/>
      <c r="AC929" s="249"/>
      <c r="AD929" s="249"/>
      <c r="AE929" s="249"/>
      <c r="AF929" s="249"/>
      <c r="AG929" s="249"/>
      <c r="AH929" s="249"/>
      <c r="AI929" s="249"/>
      <c r="AJ929" s="249"/>
    </row>
    <row r="930" spans="1:36" x14ac:dyDescent="0.25">
      <c r="A930" s="249"/>
      <c r="B930" s="249"/>
      <c r="C930" s="249"/>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c r="AA930" s="249"/>
      <c r="AB930" s="249"/>
      <c r="AC930" s="249"/>
      <c r="AD930" s="249"/>
      <c r="AE930" s="249"/>
      <c r="AF930" s="249"/>
      <c r="AG930" s="249"/>
      <c r="AH930" s="249"/>
      <c r="AI930" s="249"/>
      <c r="AJ930" s="249"/>
    </row>
    <row r="931" spans="1:36" x14ac:dyDescent="0.25">
      <c r="A931" s="249"/>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c r="AA931" s="249"/>
      <c r="AB931" s="249"/>
      <c r="AC931" s="249"/>
      <c r="AD931" s="249"/>
      <c r="AE931" s="249"/>
      <c r="AF931" s="249"/>
      <c r="AG931" s="249"/>
      <c r="AH931" s="249"/>
      <c r="AI931" s="249"/>
      <c r="AJ931" s="249"/>
    </row>
    <row r="932" spans="1:36" x14ac:dyDescent="0.25">
      <c r="A932" s="249"/>
      <c r="B932" s="249"/>
      <c r="C932" s="249"/>
      <c r="D932" s="249"/>
      <c r="E932" s="249"/>
      <c r="F932" s="249"/>
      <c r="G932" s="249"/>
      <c r="H932" s="249"/>
      <c r="I932" s="249"/>
      <c r="J932" s="249"/>
      <c r="K932" s="249"/>
      <c r="L932" s="249"/>
      <c r="M932" s="249"/>
      <c r="N932" s="249"/>
      <c r="O932" s="249"/>
      <c r="P932" s="249"/>
      <c r="Q932" s="249"/>
      <c r="R932" s="249"/>
      <c r="S932" s="249"/>
      <c r="T932" s="249"/>
      <c r="U932" s="249"/>
      <c r="V932" s="249"/>
      <c r="W932" s="249"/>
      <c r="X932" s="249"/>
      <c r="Y932" s="249"/>
      <c r="Z932" s="249"/>
      <c r="AA932" s="249"/>
      <c r="AB932" s="249"/>
      <c r="AC932" s="249"/>
      <c r="AD932" s="249"/>
      <c r="AE932" s="249"/>
      <c r="AF932" s="249"/>
      <c r="AG932" s="249"/>
      <c r="AH932" s="249"/>
      <c r="AI932" s="249"/>
      <c r="AJ932" s="249"/>
    </row>
    <row r="933" spans="1:36" x14ac:dyDescent="0.25">
      <c r="A933" s="249"/>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c r="AA933" s="249"/>
      <c r="AB933" s="249"/>
      <c r="AC933" s="249"/>
      <c r="AD933" s="249"/>
      <c r="AE933" s="249"/>
      <c r="AF933" s="249"/>
      <c r="AG933" s="249"/>
      <c r="AH933" s="249"/>
      <c r="AI933" s="249"/>
      <c r="AJ933" s="249"/>
    </row>
    <row r="934" spans="1:36" x14ac:dyDescent="0.25">
      <c r="A934" s="249"/>
      <c r="B934" s="249"/>
      <c r="C934" s="249"/>
      <c r="D934" s="249"/>
      <c r="E934" s="249"/>
      <c r="F934" s="249"/>
      <c r="G934" s="249"/>
      <c r="H934" s="249"/>
      <c r="I934" s="249"/>
      <c r="J934" s="249"/>
      <c r="K934" s="249"/>
      <c r="L934" s="249"/>
      <c r="M934" s="249"/>
      <c r="N934" s="249"/>
      <c r="O934" s="249"/>
      <c r="P934" s="249"/>
      <c r="Q934" s="249"/>
      <c r="R934" s="249"/>
      <c r="S934" s="249"/>
      <c r="T934" s="249"/>
      <c r="U934" s="249"/>
      <c r="V934" s="249"/>
      <c r="W934" s="249"/>
      <c r="X934" s="249"/>
      <c r="Y934" s="249"/>
      <c r="Z934" s="249"/>
      <c r="AA934" s="249"/>
      <c r="AB934" s="249"/>
      <c r="AC934" s="249"/>
      <c r="AD934" s="249"/>
      <c r="AE934" s="249"/>
      <c r="AF934" s="249"/>
      <c r="AG934" s="249"/>
      <c r="AH934" s="249"/>
      <c r="AI934" s="249"/>
      <c r="AJ934" s="249"/>
    </row>
    <row r="935" spans="1:36" x14ac:dyDescent="0.25">
      <c r="A935" s="249"/>
      <c r="B935" s="249"/>
      <c r="C935" s="249"/>
      <c r="D935" s="249"/>
      <c r="E935" s="249"/>
      <c r="F935" s="249"/>
      <c r="G935" s="249"/>
      <c r="H935" s="249"/>
      <c r="I935" s="249"/>
      <c r="J935" s="249"/>
      <c r="K935" s="249"/>
      <c r="L935" s="249"/>
      <c r="M935" s="249"/>
      <c r="N935" s="249"/>
      <c r="O935" s="249"/>
      <c r="P935" s="249"/>
      <c r="Q935" s="249"/>
      <c r="R935" s="249"/>
      <c r="S935" s="249"/>
      <c r="T935" s="249"/>
      <c r="U935" s="249"/>
      <c r="V935" s="249"/>
      <c r="W935" s="249"/>
      <c r="X935" s="249"/>
      <c r="Y935" s="249"/>
      <c r="Z935" s="249"/>
      <c r="AA935" s="249"/>
      <c r="AB935" s="249"/>
      <c r="AC935" s="249"/>
      <c r="AD935" s="249"/>
      <c r="AE935" s="249"/>
      <c r="AF935" s="249"/>
      <c r="AG935" s="249"/>
      <c r="AH935" s="249"/>
      <c r="AI935" s="249"/>
      <c r="AJ935" s="249"/>
    </row>
    <row r="936" spans="1:36" x14ac:dyDescent="0.25">
      <c r="A936" s="249"/>
      <c r="B936" s="249"/>
      <c r="C936" s="249"/>
      <c r="D936" s="249"/>
      <c r="E936" s="249"/>
      <c r="F936" s="249"/>
      <c r="G936" s="249"/>
      <c r="H936" s="249"/>
      <c r="I936" s="249"/>
      <c r="J936" s="249"/>
      <c r="K936" s="249"/>
      <c r="L936" s="249"/>
      <c r="M936" s="249"/>
      <c r="N936" s="249"/>
      <c r="O936" s="249"/>
      <c r="P936" s="249"/>
      <c r="Q936" s="249"/>
      <c r="R936" s="249"/>
      <c r="S936" s="249"/>
      <c r="T936" s="249"/>
      <c r="U936" s="249"/>
      <c r="V936" s="249"/>
      <c r="W936" s="249"/>
      <c r="X936" s="249"/>
      <c r="Y936" s="249"/>
      <c r="Z936" s="249"/>
      <c r="AA936" s="249"/>
      <c r="AB936" s="249"/>
      <c r="AC936" s="249"/>
      <c r="AD936" s="249"/>
      <c r="AE936" s="249"/>
      <c r="AF936" s="249"/>
      <c r="AG936" s="249"/>
      <c r="AH936" s="249"/>
      <c r="AI936" s="249"/>
      <c r="AJ936" s="249"/>
    </row>
    <row r="937" spans="1:36" x14ac:dyDescent="0.25">
      <c r="A937" s="249"/>
      <c r="B937" s="249"/>
      <c r="C937" s="249"/>
      <c r="D937" s="249"/>
      <c r="E937" s="249"/>
      <c r="F937" s="249"/>
      <c r="G937" s="249"/>
      <c r="H937" s="249"/>
      <c r="I937" s="249"/>
      <c r="J937" s="249"/>
      <c r="K937" s="249"/>
      <c r="L937" s="249"/>
      <c r="M937" s="249"/>
      <c r="N937" s="249"/>
      <c r="O937" s="249"/>
      <c r="P937" s="249"/>
      <c r="Q937" s="249"/>
      <c r="R937" s="249"/>
      <c r="S937" s="249"/>
      <c r="T937" s="249"/>
      <c r="U937" s="249"/>
      <c r="V937" s="249"/>
      <c r="W937" s="249"/>
      <c r="X937" s="249"/>
      <c r="Y937" s="249"/>
      <c r="Z937" s="249"/>
      <c r="AA937" s="249"/>
      <c r="AB937" s="249"/>
      <c r="AC937" s="249"/>
      <c r="AD937" s="249"/>
      <c r="AE937" s="249"/>
      <c r="AF937" s="249"/>
      <c r="AG937" s="249"/>
      <c r="AH937" s="249"/>
      <c r="AI937" s="249"/>
      <c r="AJ937" s="249"/>
    </row>
    <row r="938" spans="1:36" x14ac:dyDescent="0.25">
      <c r="A938" s="249"/>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c r="AA938" s="249"/>
      <c r="AB938" s="249"/>
      <c r="AC938" s="249"/>
      <c r="AD938" s="249"/>
      <c r="AE938" s="249"/>
      <c r="AF938" s="249"/>
      <c r="AG938" s="249"/>
      <c r="AH938" s="249"/>
      <c r="AI938" s="249"/>
      <c r="AJ938" s="249"/>
    </row>
    <row r="939" spans="1:36" x14ac:dyDescent="0.25">
      <c r="A939" s="249"/>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c r="AA939" s="249"/>
      <c r="AB939" s="249"/>
      <c r="AC939" s="249"/>
      <c r="AD939" s="249"/>
      <c r="AE939" s="249"/>
      <c r="AF939" s="249"/>
      <c r="AG939" s="249"/>
      <c r="AH939" s="249"/>
      <c r="AI939" s="249"/>
      <c r="AJ939" s="249"/>
    </row>
    <row r="940" spans="1:36" x14ac:dyDescent="0.25">
      <c r="A940" s="249"/>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c r="AA940" s="249"/>
      <c r="AB940" s="249"/>
      <c r="AC940" s="249"/>
      <c r="AD940" s="249"/>
      <c r="AE940" s="249"/>
      <c r="AF940" s="249"/>
      <c r="AG940" s="249"/>
      <c r="AH940" s="249"/>
      <c r="AI940" s="249"/>
      <c r="AJ940" s="249"/>
    </row>
    <row r="941" spans="1:36" x14ac:dyDescent="0.25">
      <c r="A941" s="249"/>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c r="AA941" s="249"/>
      <c r="AB941" s="249"/>
      <c r="AC941" s="249"/>
      <c r="AD941" s="249"/>
      <c r="AE941" s="249"/>
      <c r="AF941" s="249"/>
      <c r="AG941" s="249"/>
      <c r="AH941" s="249"/>
      <c r="AI941" s="249"/>
      <c r="AJ941" s="249"/>
    </row>
    <row r="942" spans="1:36" x14ac:dyDescent="0.25">
      <c r="A942" s="249"/>
      <c r="B942" s="249"/>
      <c r="C942" s="249"/>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c r="AA942" s="249"/>
      <c r="AB942" s="249"/>
      <c r="AC942" s="249"/>
      <c r="AD942" s="249"/>
      <c r="AE942" s="249"/>
      <c r="AF942" s="249"/>
      <c r="AG942" s="249"/>
      <c r="AH942" s="249"/>
      <c r="AI942" s="249"/>
      <c r="AJ942" s="249"/>
    </row>
    <row r="943" spans="1:36" x14ac:dyDescent="0.25">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c r="AA943" s="249"/>
      <c r="AB943" s="249"/>
      <c r="AC943" s="249"/>
      <c r="AD943" s="249"/>
      <c r="AE943" s="249"/>
      <c r="AF943" s="249"/>
      <c r="AG943" s="249"/>
      <c r="AH943" s="249"/>
      <c r="AI943" s="249"/>
      <c r="AJ943" s="249"/>
    </row>
    <row r="944" spans="1:36" x14ac:dyDescent="0.25">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c r="AA944" s="249"/>
      <c r="AB944" s="249"/>
      <c r="AC944" s="249"/>
      <c r="AD944" s="249"/>
      <c r="AE944" s="249"/>
      <c r="AF944" s="249"/>
      <c r="AG944" s="249"/>
      <c r="AH944" s="249"/>
      <c r="AI944" s="249"/>
      <c r="AJ944" s="249"/>
    </row>
    <row r="945" spans="1:36" x14ac:dyDescent="0.25">
      <c r="A945" s="249"/>
      <c r="B945" s="249"/>
      <c r="C945" s="249"/>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c r="AA945" s="249"/>
      <c r="AB945" s="249"/>
      <c r="AC945" s="249"/>
      <c r="AD945" s="249"/>
      <c r="AE945" s="249"/>
      <c r="AF945" s="249"/>
      <c r="AG945" s="249"/>
      <c r="AH945" s="249"/>
      <c r="AI945" s="249"/>
      <c r="AJ945" s="249"/>
    </row>
    <row r="946" spans="1:36" x14ac:dyDescent="0.25">
      <c r="A946" s="249"/>
      <c r="B946" s="249"/>
      <c r="C946" s="249"/>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c r="AA946" s="249"/>
      <c r="AB946" s="249"/>
      <c r="AC946" s="249"/>
      <c r="AD946" s="249"/>
      <c r="AE946" s="249"/>
      <c r="AF946" s="249"/>
      <c r="AG946" s="249"/>
      <c r="AH946" s="249"/>
      <c r="AI946" s="249"/>
      <c r="AJ946" s="249"/>
    </row>
    <row r="947" spans="1:36" x14ac:dyDescent="0.25">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c r="AA947" s="249"/>
      <c r="AB947" s="249"/>
      <c r="AC947" s="249"/>
      <c r="AD947" s="249"/>
      <c r="AE947" s="249"/>
      <c r="AF947" s="249"/>
      <c r="AG947" s="249"/>
      <c r="AH947" s="249"/>
      <c r="AI947" s="249"/>
      <c r="AJ947" s="249"/>
    </row>
    <row r="948" spans="1:36" x14ac:dyDescent="0.25">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c r="AA948" s="249"/>
      <c r="AB948" s="249"/>
      <c r="AC948" s="249"/>
      <c r="AD948" s="249"/>
      <c r="AE948" s="249"/>
      <c r="AF948" s="249"/>
      <c r="AG948" s="249"/>
      <c r="AH948" s="249"/>
      <c r="AI948" s="249"/>
      <c r="AJ948" s="249"/>
    </row>
    <row r="949" spans="1:36" x14ac:dyDescent="0.25">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c r="AA949" s="249"/>
      <c r="AB949" s="249"/>
      <c r="AC949" s="249"/>
      <c r="AD949" s="249"/>
      <c r="AE949" s="249"/>
      <c r="AF949" s="249"/>
      <c r="AG949" s="249"/>
      <c r="AH949" s="249"/>
      <c r="AI949" s="249"/>
      <c r="AJ949" s="249"/>
    </row>
    <row r="950" spans="1:36" x14ac:dyDescent="0.25">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c r="AA950" s="249"/>
      <c r="AB950" s="249"/>
      <c r="AC950" s="249"/>
      <c r="AD950" s="249"/>
      <c r="AE950" s="249"/>
      <c r="AF950" s="249"/>
      <c r="AG950" s="249"/>
      <c r="AH950" s="249"/>
      <c r="AI950" s="249"/>
      <c r="AJ950" s="249"/>
    </row>
    <row r="951" spans="1:36" x14ac:dyDescent="0.25">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c r="AA951" s="249"/>
      <c r="AB951" s="249"/>
      <c r="AC951" s="249"/>
      <c r="AD951" s="249"/>
      <c r="AE951" s="249"/>
      <c r="AF951" s="249"/>
      <c r="AG951" s="249"/>
      <c r="AH951" s="249"/>
      <c r="AI951" s="249"/>
      <c r="AJ951" s="249"/>
    </row>
    <row r="952" spans="1:36" x14ac:dyDescent="0.25">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c r="AA952" s="249"/>
      <c r="AB952" s="249"/>
      <c r="AC952" s="249"/>
      <c r="AD952" s="249"/>
      <c r="AE952" s="249"/>
      <c r="AF952" s="249"/>
      <c r="AG952" s="249"/>
      <c r="AH952" s="249"/>
      <c r="AI952" s="249"/>
      <c r="AJ952" s="249"/>
    </row>
    <row r="953" spans="1:36" x14ac:dyDescent="0.25">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c r="AA953" s="249"/>
      <c r="AB953" s="249"/>
      <c r="AC953" s="249"/>
      <c r="AD953" s="249"/>
      <c r="AE953" s="249"/>
      <c r="AF953" s="249"/>
      <c r="AG953" s="249"/>
      <c r="AH953" s="249"/>
      <c r="AI953" s="249"/>
      <c r="AJ953" s="249"/>
    </row>
    <row r="954" spans="1:36" x14ac:dyDescent="0.25">
      <c r="A954" s="249"/>
      <c r="B954" s="249"/>
      <c r="C954" s="249"/>
      <c r="D954" s="249"/>
      <c r="E954" s="249"/>
      <c r="F954" s="249"/>
      <c r="G954" s="249"/>
      <c r="H954" s="249"/>
      <c r="I954" s="249"/>
      <c r="J954" s="249"/>
      <c r="K954" s="249"/>
      <c r="L954" s="249"/>
      <c r="M954" s="249"/>
      <c r="N954" s="249"/>
      <c r="O954" s="249"/>
      <c r="P954" s="249"/>
      <c r="Q954" s="249"/>
      <c r="R954" s="249"/>
      <c r="S954" s="249"/>
      <c r="T954" s="249"/>
      <c r="U954" s="249"/>
      <c r="V954" s="249"/>
      <c r="W954" s="249"/>
      <c r="X954" s="249"/>
      <c r="Y954" s="249"/>
      <c r="Z954" s="249"/>
      <c r="AA954" s="249"/>
      <c r="AB954" s="249"/>
      <c r="AC954" s="249"/>
      <c r="AD954" s="249"/>
      <c r="AE954" s="249"/>
      <c r="AF954" s="249"/>
      <c r="AG954" s="249"/>
      <c r="AH954" s="249"/>
      <c r="AI954" s="249"/>
      <c r="AJ954" s="249"/>
    </row>
    <row r="955" spans="1:36" x14ac:dyDescent="0.25">
      <c r="A955" s="249"/>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c r="AA955" s="249"/>
      <c r="AB955" s="249"/>
      <c r="AC955" s="249"/>
      <c r="AD955" s="249"/>
      <c r="AE955" s="249"/>
      <c r="AF955" s="249"/>
      <c r="AG955" s="249"/>
      <c r="AH955" s="249"/>
      <c r="AI955" s="249"/>
      <c r="AJ955" s="249"/>
    </row>
    <row r="956" spans="1:36" x14ac:dyDescent="0.25">
      <c r="A956" s="249"/>
      <c r="B956" s="249"/>
      <c r="C956" s="249"/>
      <c r="D956" s="249"/>
      <c r="E956" s="249"/>
      <c r="F956" s="249"/>
      <c r="G956" s="249"/>
      <c r="H956" s="249"/>
      <c r="I956" s="249"/>
      <c r="J956" s="249"/>
      <c r="K956" s="249"/>
      <c r="L956" s="249"/>
      <c r="M956" s="249"/>
      <c r="N956" s="249"/>
      <c r="O956" s="249"/>
      <c r="P956" s="249"/>
      <c r="Q956" s="249"/>
      <c r="R956" s="249"/>
      <c r="S956" s="249"/>
      <c r="T956" s="249"/>
      <c r="U956" s="249"/>
      <c r="V956" s="249"/>
      <c r="W956" s="249"/>
      <c r="X956" s="249"/>
      <c r="Y956" s="249"/>
      <c r="Z956" s="249"/>
      <c r="AA956" s="249"/>
      <c r="AB956" s="249"/>
      <c r="AC956" s="249"/>
      <c r="AD956" s="249"/>
      <c r="AE956" s="249"/>
      <c r="AF956" s="249"/>
      <c r="AG956" s="249"/>
      <c r="AH956" s="249"/>
      <c r="AI956" s="249"/>
      <c r="AJ956" s="249"/>
    </row>
    <row r="957" spans="1:36" x14ac:dyDescent="0.25">
      <c r="A957" s="249"/>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c r="AA957" s="249"/>
      <c r="AB957" s="249"/>
      <c r="AC957" s="249"/>
      <c r="AD957" s="249"/>
      <c r="AE957" s="249"/>
      <c r="AF957" s="249"/>
      <c r="AG957" s="249"/>
      <c r="AH957" s="249"/>
      <c r="AI957" s="249"/>
      <c r="AJ957" s="249"/>
    </row>
    <row r="958" spans="1:36" x14ac:dyDescent="0.25">
      <c r="A958" s="249"/>
      <c r="B958" s="249"/>
      <c r="C958" s="249"/>
      <c r="D958" s="249"/>
      <c r="E958" s="249"/>
      <c r="F958" s="249"/>
      <c r="G958" s="249"/>
      <c r="H958" s="249"/>
      <c r="I958" s="249"/>
      <c r="J958" s="249"/>
      <c r="K958" s="249"/>
      <c r="L958" s="249"/>
      <c r="M958" s="249"/>
      <c r="N958" s="249"/>
      <c r="O958" s="249"/>
      <c r="P958" s="249"/>
      <c r="Q958" s="249"/>
      <c r="R958" s="249"/>
      <c r="S958" s="249"/>
      <c r="T958" s="249"/>
      <c r="U958" s="249"/>
      <c r="V958" s="249"/>
      <c r="W958" s="249"/>
      <c r="X958" s="249"/>
      <c r="Y958" s="249"/>
      <c r="Z958" s="249"/>
      <c r="AA958" s="249"/>
      <c r="AB958" s="249"/>
      <c r="AC958" s="249"/>
      <c r="AD958" s="249"/>
      <c r="AE958" s="249"/>
      <c r="AF958" s="249"/>
      <c r="AG958" s="249"/>
      <c r="AH958" s="249"/>
      <c r="AI958" s="249"/>
      <c r="AJ958" s="249"/>
    </row>
    <row r="959" spans="1:36" x14ac:dyDescent="0.25">
      <c r="A959" s="249"/>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c r="AA959" s="249"/>
      <c r="AB959" s="249"/>
      <c r="AC959" s="249"/>
      <c r="AD959" s="249"/>
      <c r="AE959" s="249"/>
      <c r="AF959" s="249"/>
      <c r="AG959" s="249"/>
      <c r="AH959" s="249"/>
      <c r="AI959" s="249"/>
      <c r="AJ959" s="249"/>
    </row>
    <row r="960" spans="1:36" x14ac:dyDescent="0.25">
      <c r="A960" s="249"/>
      <c r="B960" s="249"/>
      <c r="C960" s="249"/>
      <c r="D960" s="249"/>
      <c r="E960" s="249"/>
      <c r="F960" s="249"/>
      <c r="G960" s="249"/>
      <c r="H960" s="249"/>
      <c r="I960" s="249"/>
      <c r="J960" s="249"/>
      <c r="K960" s="249"/>
      <c r="L960" s="249"/>
      <c r="M960" s="249"/>
      <c r="N960" s="249"/>
      <c r="O960" s="249"/>
      <c r="P960" s="249"/>
      <c r="Q960" s="249"/>
      <c r="R960" s="249"/>
      <c r="S960" s="249"/>
      <c r="T960" s="249"/>
      <c r="U960" s="249"/>
      <c r="V960" s="249"/>
      <c r="W960" s="249"/>
      <c r="X960" s="249"/>
      <c r="Y960" s="249"/>
      <c r="Z960" s="249"/>
      <c r="AA960" s="249"/>
      <c r="AB960" s="249"/>
      <c r="AC960" s="249"/>
      <c r="AD960" s="249"/>
      <c r="AE960" s="249"/>
      <c r="AF960" s="249"/>
      <c r="AG960" s="249"/>
      <c r="AH960" s="249"/>
      <c r="AI960" s="249"/>
      <c r="AJ960" s="249"/>
    </row>
    <row r="961" spans="1:36" x14ac:dyDescent="0.25">
      <c r="A961" s="249"/>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c r="AA961" s="249"/>
      <c r="AB961" s="249"/>
      <c r="AC961" s="249"/>
      <c r="AD961" s="249"/>
      <c r="AE961" s="249"/>
      <c r="AF961" s="249"/>
      <c r="AG961" s="249"/>
      <c r="AH961" s="249"/>
      <c r="AI961" s="249"/>
      <c r="AJ961" s="249"/>
    </row>
    <row r="962" spans="1:36" x14ac:dyDescent="0.25">
      <c r="A962" s="249"/>
      <c r="B962" s="249"/>
      <c r="C962" s="249"/>
      <c r="D962" s="249"/>
      <c r="E962" s="249"/>
      <c r="F962" s="249"/>
      <c r="G962" s="249"/>
      <c r="H962" s="249"/>
      <c r="I962" s="249"/>
      <c r="J962" s="249"/>
      <c r="K962" s="249"/>
      <c r="L962" s="249"/>
      <c r="M962" s="249"/>
      <c r="N962" s="249"/>
      <c r="O962" s="249"/>
      <c r="P962" s="249"/>
      <c r="Q962" s="249"/>
      <c r="R962" s="249"/>
      <c r="S962" s="249"/>
      <c r="T962" s="249"/>
      <c r="U962" s="249"/>
      <c r="V962" s="249"/>
      <c r="W962" s="249"/>
      <c r="X962" s="249"/>
      <c r="Y962" s="249"/>
      <c r="Z962" s="249"/>
      <c r="AA962" s="249"/>
      <c r="AB962" s="249"/>
      <c r="AC962" s="249"/>
      <c r="AD962" s="249"/>
      <c r="AE962" s="249"/>
      <c r="AF962" s="249"/>
      <c r="AG962" s="249"/>
      <c r="AH962" s="249"/>
      <c r="AI962" s="249"/>
      <c r="AJ962" s="249"/>
    </row>
    <row r="963" spans="1:36" x14ac:dyDescent="0.25">
      <c r="A963" s="249"/>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c r="AA963" s="249"/>
      <c r="AB963" s="249"/>
      <c r="AC963" s="249"/>
      <c r="AD963" s="249"/>
      <c r="AE963" s="249"/>
      <c r="AF963" s="249"/>
      <c r="AG963" s="249"/>
      <c r="AH963" s="249"/>
      <c r="AI963" s="249"/>
      <c r="AJ963" s="249"/>
    </row>
    <row r="964" spans="1:36" x14ac:dyDescent="0.25">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c r="AA964" s="249"/>
      <c r="AB964" s="249"/>
      <c r="AC964" s="249"/>
      <c r="AD964" s="249"/>
      <c r="AE964" s="249"/>
      <c r="AF964" s="249"/>
      <c r="AG964" s="249"/>
      <c r="AH964" s="249"/>
      <c r="AI964" s="249"/>
      <c r="AJ964" s="249"/>
    </row>
    <row r="965" spans="1:36" x14ac:dyDescent="0.25">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c r="AA965" s="249"/>
      <c r="AB965" s="249"/>
      <c r="AC965" s="249"/>
      <c r="AD965" s="249"/>
      <c r="AE965" s="249"/>
      <c r="AF965" s="249"/>
      <c r="AG965" s="249"/>
      <c r="AH965" s="249"/>
      <c r="AI965" s="249"/>
      <c r="AJ965" s="249"/>
    </row>
    <row r="966" spans="1:36" x14ac:dyDescent="0.25">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c r="AA966" s="249"/>
      <c r="AB966" s="249"/>
      <c r="AC966" s="249"/>
      <c r="AD966" s="249"/>
      <c r="AE966" s="249"/>
      <c r="AF966" s="249"/>
      <c r="AG966" s="249"/>
      <c r="AH966" s="249"/>
      <c r="AI966" s="249"/>
      <c r="AJ966" s="249"/>
    </row>
    <row r="967" spans="1:36" x14ac:dyDescent="0.25">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c r="AA967" s="249"/>
      <c r="AB967" s="249"/>
      <c r="AC967" s="249"/>
      <c r="AD967" s="249"/>
      <c r="AE967" s="249"/>
      <c r="AF967" s="249"/>
      <c r="AG967" s="249"/>
      <c r="AH967" s="249"/>
      <c r="AI967" s="249"/>
      <c r="AJ967" s="249"/>
    </row>
    <row r="968" spans="1:36" x14ac:dyDescent="0.25">
      <c r="A968" s="249"/>
      <c r="B968" s="249"/>
      <c r="C968" s="249"/>
      <c r="D968" s="249"/>
      <c r="E968" s="249"/>
      <c r="F968" s="249"/>
      <c r="G968" s="249"/>
      <c r="H968" s="249"/>
      <c r="I968" s="249"/>
      <c r="J968" s="249"/>
      <c r="K968" s="249"/>
      <c r="L968" s="249"/>
      <c r="M968" s="249"/>
      <c r="N968" s="249"/>
      <c r="O968" s="249"/>
      <c r="P968" s="249"/>
      <c r="Q968" s="249"/>
      <c r="R968" s="249"/>
      <c r="S968" s="249"/>
      <c r="T968" s="249"/>
      <c r="U968" s="249"/>
      <c r="V968" s="249"/>
      <c r="W968" s="249"/>
      <c r="X968" s="249"/>
      <c r="Y968" s="249"/>
      <c r="Z968" s="249"/>
      <c r="AA968" s="249"/>
      <c r="AB968" s="249"/>
      <c r="AC968" s="249"/>
      <c r="AD968" s="249"/>
      <c r="AE968" s="249"/>
      <c r="AF968" s="249"/>
      <c r="AG968" s="249"/>
      <c r="AH968" s="249"/>
      <c r="AI968" s="249"/>
      <c r="AJ968" s="249"/>
    </row>
    <row r="969" spans="1:36" x14ac:dyDescent="0.25">
      <c r="A969" s="249"/>
      <c r="B969" s="249"/>
      <c r="C969" s="249"/>
      <c r="D969" s="249"/>
      <c r="E969" s="249"/>
      <c r="F969" s="249"/>
      <c r="G969" s="249"/>
      <c r="H969" s="249"/>
      <c r="I969" s="249"/>
      <c r="J969" s="249"/>
      <c r="K969" s="249"/>
      <c r="L969" s="249"/>
      <c r="M969" s="249"/>
      <c r="N969" s="249"/>
      <c r="O969" s="249"/>
      <c r="P969" s="249"/>
      <c r="Q969" s="249"/>
      <c r="R969" s="249"/>
      <c r="S969" s="249"/>
      <c r="T969" s="249"/>
      <c r="U969" s="249"/>
      <c r="V969" s="249"/>
      <c r="W969" s="249"/>
      <c r="X969" s="249"/>
      <c r="Y969" s="249"/>
      <c r="Z969" s="249"/>
      <c r="AA969" s="249"/>
      <c r="AB969" s="249"/>
      <c r="AC969" s="249"/>
      <c r="AD969" s="249"/>
      <c r="AE969" s="249"/>
      <c r="AF969" s="249"/>
      <c r="AG969" s="249"/>
      <c r="AH969" s="249"/>
      <c r="AI969" s="249"/>
      <c r="AJ969" s="249"/>
    </row>
    <row r="970" spans="1:36" x14ac:dyDescent="0.25">
      <c r="A970" s="249"/>
      <c r="B970" s="249"/>
      <c r="C970" s="249"/>
      <c r="D970" s="249"/>
      <c r="E970" s="249"/>
      <c r="F970" s="249"/>
      <c r="G970" s="249"/>
      <c r="H970" s="249"/>
      <c r="I970" s="249"/>
      <c r="J970" s="249"/>
      <c r="K970" s="249"/>
      <c r="L970" s="249"/>
      <c r="M970" s="249"/>
      <c r="N970" s="249"/>
      <c r="O970" s="249"/>
      <c r="P970" s="249"/>
      <c r="Q970" s="249"/>
      <c r="R970" s="249"/>
      <c r="S970" s="249"/>
      <c r="T970" s="249"/>
      <c r="U970" s="249"/>
      <c r="V970" s="249"/>
      <c r="W970" s="249"/>
      <c r="X970" s="249"/>
      <c r="Y970" s="249"/>
      <c r="Z970" s="249"/>
      <c r="AA970" s="249"/>
      <c r="AB970" s="249"/>
      <c r="AC970" s="249"/>
      <c r="AD970" s="249"/>
      <c r="AE970" s="249"/>
      <c r="AF970" s="249"/>
      <c r="AG970" s="249"/>
      <c r="AH970" s="249"/>
      <c r="AI970" s="249"/>
      <c r="AJ970" s="249"/>
    </row>
    <row r="971" spans="1:36" x14ac:dyDescent="0.25">
      <c r="A971" s="249"/>
      <c r="B971" s="249"/>
      <c r="C971" s="249"/>
      <c r="D971" s="249"/>
      <c r="E971" s="249"/>
      <c r="F971" s="249"/>
      <c r="G971" s="249"/>
      <c r="H971" s="249"/>
      <c r="I971" s="249"/>
      <c r="J971" s="249"/>
      <c r="K971" s="249"/>
      <c r="L971" s="249"/>
      <c r="M971" s="249"/>
      <c r="N971" s="249"/>
      <c r="O971" s="249"/>
      <c r="P971" s="249"/>
      <c r="Q971" s="249"/>
      <c r="R971" s="249"/>
      <c r="S971" s="249"/>
      <c r="T971" s="249"/>
      <c r="U971" s="249"/>
      <c r="V971" s="249"/>
      <c r="W971" s="249"/>
      <c r="X971" s="249"/>
      <c r="Y971" s="249"/>
      <c r="Z971" s="249"/>
      <c r="AA971" s="249"/>
      <c r="AB971" s="249"/>
      <c r="AC971" s="249"/>
      <c r="AD971" s="249"/>
      <c r="AE971" s="249"/>
      <c r="AF971" s="249"/>
      <c r="AG971" s="249"/>
      <c r="AH971" s="249"/>
      <c r="AI971" s="249"/>
      <c r="AJ971" s="249"/>
    </row>
    <row r="972" spans="1:36" x14ac:dyDescent="0.25">
      <c r="A972" s="249"/>
      <c r="B972" s="249"/>
      <c r="C972" s="249"/>
      <c r="D972" s="249"/>
      <c r="E972" s="249"/>
      <c r="F972" s="249"/>
      <c r="G972" s="249"/>
      <c r="H972" s="249"/>
      <c r="I972" s="249"/>
      <c r="J972" s="249"/>
      <c r="K972" s="249"/>
      <c r="L972" s="249"/>
      <c r="M972" s="249"/>
      <c r="N972" s="249"/>
      <c r="O972" s="249"/>
      <c r="P972" s="249"/>
      <c r="Q972" s="249"/>
      <c r="R972" s="249"/>
      <c r="S972" s="249"/>
      <c r="T972" s="249"/>
      <c r="U972" s="249"/>
      <c r="V972" s="249"/>
      <c r="W972" s="249"/>
      <c r="X972" s="249"/>
      <c r="Y972" s="249"/>
      <c r="Z972" s="249"/>
      <c r="AA972" s="249"/>
      <c r="AB972" s="249"/>
      <c r="AC972" s="249"/>
      <c r="AD972" s="249"/>
      <c r="AE972" s="249"/>
      <c r="AF972" s="249"/>
      <c r="AG972" s="249"/>
      <c r="AH972" s="249"/>
      <c r="AI972" s="249"/>
      <c r="AJ972" s="249"/>
    </row>
    <row r="973" spans="1:36" x14ac:dyDescent="0.25">
      <c r="A973" s="249"/>
      <c r="B973" s="249"/>
      <c r="C973" s="249"/>
      <c r="D973" s="249"/>
      <c r="E973" s="249"/>
      <c r="F973" s="249"/>
      <c r="G973" s="249"/>
      <c r="H973" s="249"/>
      <c r="I973" s="249"/>
      <c r="J973" s="249"/>
      <c r="K973" s="249"/>
      <c r="L973" s="249"/>
      <c r="M973" s="249"/>
      <c r="N973" s="249"/>
      <c r="O973" s="249"/>
      <c r="P973" s="249"/>
      <c r="Q973" s="249"/>
      <c r="R973" s="249"/>
      <c r="S973" s="249"/>
      <c r="T973" s="249"/>
      <c r="U973" s="249"/>
      <c r="V973" s="249"/>
      <c r="W973" s="249"/>
      <c r="X973" s="249"/>
      <c r="Y973" s="249"/>
      <c r="Z973" s="249"/>
      <c r="AA973" s="249"/>
      <c r="AB973" s="249"/>
      <c r="AC973" s="249"/>
      <c r="AD973" s="249"/>
      <c r="AE973" s="249"/>
      <c r="AF973" s="249"/>
      <c r="AG973" s="249"/>
      <c r="AH973" s="249"/>
      <c r="AI973" s="249"/>
      <c r="AJ973" s="249"/>
    </row>
    <row r="974" spans="1:36" x14ac:dyDescent="0.25">
      <c r="A974" s="249"/>
      <c r="B974" s="249"/>
      <c r="C974" s="249"/>
      <c r="D974" s="249"/>
      <c r="E974" s="249"/>
      <c r="F974" s="249"/>
      <c r="G974" s="249"/>
      <c r="H974" s="249"/>
      <c r="I974" s="249"/>
      <c r="J974" s="249"/>
      <c r="K974" s="249"/>
      <c r="L974" s="249"/>
      <c r="M974" s="249"/>
      <c r="N974" s="249"/>
      <c r="O974" s="249"/>
      <c r="P974" s="249"/>
      <c r="Q974" s="249"/>
      <c r="R974" s="249"/>
      <c r="S974" s="249"/>
      <c r="T974" s="249"/>
      <c r="U974" s="249"/>
      <c r="V974" s="249"/>
      <c r="W974" s="249"/>
      <c r="X974" s="249"/>
      <c r="Y974" s="249"/>
      <c r="Z974" s="249"/>
      <c r="AA974" s="249"/>
      <c r="AB974" s="249"/>
      <c r="AC974" s="249"/>
      <c r="AD974" s="249"/>
      <c r="AE974" s="249"/>
      <c r="AF974" s="249"/>
      <c r="AG974" s="249"/>
      <c r="AH974" s="249"/>
      <c r="AI974" s="249"/>
      <c r="AJ974" s="249"/>
    </row>
    <row r="975" spans="1:36" x14ac:dyDescent="0.25">
      <c r="A975" s="249"/>
      <c r="B975" s="249"/>
      <c r="C975" s="249"/>
      <c r="D975" s="249"/>
      <c r="E975" s="249"/>
      <c r="F975" s="249"/>
      <c r="G975" s="249"/>
      <c r="H975" s="249"/>
      <c r="I975" s="249"/>
      <c r="J975" s="249"/>
      <c r="K975" s="249"/>
      <c r="L975" s="249"/>
      <c r="M975" s="249"/>
      <c r="N975" s="249"/>
      <c r="O975" s="249"/>
      <c r="P975" s="249"/>
      <c r="Q975" s="249"/>
      <c r="R975" s="249"/>
      <c r="S975" s="249"/>
      <c r="T975" s="249"/>
      <c r="U975" s="249"/>
      <c r="V975" s="249"/>
      <c r="W975" s="249"/>
      <c r="X975" s="249"/>
      <c r="Y975" s="249"/>
      <c r="Z975" s="249"/>
      <c r="AA975" s="249"/>
      <c r="AB975" s="249"/>
      <c r="AC975" s="249"/>
      <c r="AD975" s="249"/>
      <c r="AE975" s="249"/>
      <c r="AF975" s="249"/>
      <c r="AG975" s="249"/>
      <c r="AH975" s="249"/>
      <c r="AI975" s="249"/>
      <c r="AJ975" s="249"/>
    </row>
    <row r="976" spans="1:36" x14ac:dyDescent="0.25">
      <c r="A976" s="249"/>
      <c r="B976" s="249"/>
      <c r="C976" s="249"/>
      <c r="D976" s="249"/>
      <c r="E976" s="249"/>
      <c r="F976" s="249"/>
      <c r="G976" s="249"/>
      <c r="H976" s="249"/>
      <c r="I976" s="249"/>
      <c r="J976" s="249"/>
      <c r="K976" s="249"/>
      <c r="L976" s="249"/>
      <c r="M976" s="249"/>
      <c r="N976" s="249"/>
      <c r="O976" s="249"/>
      <c r="P976" s="249"/>
      <c r="Q976" s="249"/>
      <c r="R976" s="249"/>
      <c r="S976" s="249"/>
      <c r="T976" s="249"/>
      <c r="U976" s="249"/>
      <c r="V976" s="249"/>
      <c r="W976" s="249"/>
      <c r="X976" s="249"/>
      <c r="Y976" s="249"/>
      <c r="Z976" s="249"/>
      <c r="AA976" s="249"/>
      <c r="AB976" s="249"/>
      <c r="AC976" s="249"/>
      <c r="AD976" s="249"/>
      <c r="AE976" s="249"/>
      <c r="AF976" s="249"/>
      <c r="AG976" s="249"/>
      <c r="AH976" s="249"/>
      <c r="AI976" s="249"/>
      <c r="AJ976" s="249"/>
    </row>
    <row r="977" spans="1:36" x14ac:dyDescent="0.25">
      <c r="A977" s="249"/>
      <c r="B977" s="249"/>
      <c r="C977" s="249"/>
      <c r="D977" s="249"/>
      <c r="E977" s="249"/>
      <c r="F977" s="249"/>
      <c r="G977" s="249"/>
      <c r="H977" s="249"/>
      <c r="I977" s="249"/>
      <c r="J977" s="249"/>
      <c r="K977" s="249"/>
      <c r="L977" s="249"/>
      <c r="M977" s="249"/>
      <c r="N977" s="249"/>
      <c r="O977" s="249"/>
      <c r="P977" s="249"/>
      <c r="Q977" s="249"/>
      <c r="R977" s="249"/>
      <c r="S977" s="249"/>
      <c r="T977" s="249"/>
      <c r="U977" s="249"/>
      <c r="V977" s="249"/>
      <c r="W977" s="249"/>
      <c r="X977" s="249"/>
      <c r="Y977" s="249"/>
      <c r="Z977" s="249"/>
      <c r="AA977" s="249"/>
      <c r="AB977" s="249"/>
      <c r="AC977" s="249"/>
      <c r="AD977" s="249"/>
      <c r="AE977" s="249"/>
      <c r="AF977" s="249"/>
      <c r="AG977" s="249"/>
      <c r="AH977" s="249"/>
      <c r="AI977" s="249"/>
      <c r="AJ977" s="249"/>
    </row>
    <row r="978" spans="1:36" x14ac:dyDescent="0.25">
      <c r="A978" s="249"/>
      <c r="B978" s="249"/>
      <c r="C978" s="249"/>
      <c r="D978" s="249"/>
      <c r="E978" s="249"/>
      <c r="F978" s="249"/>
      <c r="G978" s="249"/>
      <c r="H978" s="249"/>
      <c r="I978" s="249"/>
      <c r="J978" s="249"/>
      <c r="K978" s="249"/>
      <c r="L978" s="249"/>
      <c r="M978" s="249"/>
      <c r="N978" s="249"/>
      <c r="O978" s="249"/>
      <c r="P978" s="249"/>
      <c r="Q978" s="249"/>
      <c r="R978" s="249"/>
      <c r="S978" s="249"/>
      <c r="T978" s="249"/>
      <c r="U978" s="249"/>
      <c r="V978" s="249"/>
      <c r="W978" s="249"/>
      <c r="X978" s="249"/>
      <c r="Y978" s="249"/>
      <c r="Z978" s="249"/>
      <c r="AA978" s="249"/>
      <c r="AB978" s="249"/>
      <c r="AC978" s="249"/>
      <c r="AD978" s="249"/>
      <c r="AE978" s="249"/>
      <c r="AF978" s="249"/>
      <c r="AG978" s="249"/>
      <c r="AH978" s="249"/>
      <c r="AI978" s="249"/>
      <c r="AJ978" s="249"/>
    </row>
    <row r="979" spans="1:36" x14ac:dyDescent="0.25">
      <c r="A979" s="249"/>
      <c r="B979" s="249"/>
      <c r="C979" s="249"/>
      <c r="D979" s="249"/>
      <c r="E979" s="249"/>
      <c r="F979" s="249"/>
      <c r="G979" s="249"/>
      <c r="H979" s="249"/>
      <c r="I979" s="249"/>
      <c r="J979" s="249"/>
      <c r="K979" s="249"/>
      <c r="L979" s="249"/>
      <c r="M979" s="249"/>
      <c r="N979" s="249"/>
      <c r="O979" s="249"/>
      <c r="P979" s="249"/>
      <c r="Q979" s="249"/>
      <c r="R979" s="249"/>
      <c r="S979" s="249"/>
      <c r="T979" s="249"/>
      <c r="U979" s="249"/>
      <c r="V979" s="249"/>
      <c r="W979" s="249"/>
      <c r="X979" s="249"/>
      <c r="Y979" s="249"/>
      <c r="Z979" s="249"/>
      <c r="AA979" s="249"/>
      <c r="AB979" s="249"/>
      <c r="AC979" s="249"/>
      <c r="AD979" s="249"/>
      <c r="AE979" s="249"/>
      <c r="AF979" s="249"/>
      <c r="AG979" s="249"/>
      <c r="AH979" s="249"/>
      <c r="AI979" s="249"/>
      <c r="AJ979" s="249"/>
    </row>
    <row r="980" spans="1:36" x14ac:dyDescent="0.25">
      <c r="A980" s="249"/>
      <c r="B980" s="249"/>
      <c r="C980" s="249"/>
      <c r="D980" s="249"/>
      <c r="E980" s="249"/>
      <c r="F980" s="249"/>
      <c r="G980" s="249"/>
      <c r="H980" s="249"/>
      <c r="I980" s="249"/>
      <c r="J980" s="249"/>
      <c r="K980" s="249"/>
      <c r="L980" s="249"/>
      <c r="M980" s="249"/>
      <c r="N980" s="249"/>
      <c r="O980" s="249"/>
      <c r="P980" s="249"/>
      <c r="Q980" s="249"/>
      <c r="R980" s="249"/>
      <c r="S980" s="249"/>
      <c r="T980" s="249"/>
      <c r="U980" s="249"/>
      <c r="V980" s="249"/>
      <c r="W980" s="249"/>
      <c r="X980" s="249"/>
      <c r="Y980" s="249"/>
      <c r="Z980" s="249"/>
      <c r="AA980" s="249"/>
      <c r="AB980" s="249"/>
      <c r="AC980" s="249"/>
      <c r="AD980" s="249"/>
      <c r="AE980" s="249"/>
      <c r="AF980" s="249"/>
      <c r="AG980" s="249"/>
      <c r="AH980" s="249"/>
      <c r="AI980" s="249"/>
      <c r="AJ980" s="249"/>
    </row>
    <row r="981" spans="1:36" x14ac:dyDescent="0.25">
      <c r="A981" s="249"/>
      <c r="B981" s="249"/>
      <c r="C981" s="249"/>
      <c r="D981" s="249"/>
      <c r="E981" s="249"/>
      <c r="F981" s="249"/>
      <c r="G981" s="249"/>
      <c r="H981" s="249"/>
      <c r="I981" s="249"/>
      <c r="J981" s="249"/>
      <c r="K981" s="249"/>
      <c r="L981" s="249"/>
      <c r="M981" s="249"/>
      <c r="N981" s="249"/>
      <c r="O981" s="249"/>
      <c r="P981" s="249"/>
      <c r="Q981" s="249"/>
      <c r="R981" s="249"/>
      <c r="S981" s="249"/>
      <c r="T981" s="249"/>
      <c r="U981" s="249"/>
      <c r="V981" s="249"/>
      <c r="W981" s="249"/>
      <c r="X981" s="249"/>
      <c r="Y981" s="249"/>
      <c r="Z981" s="249"/>
      <c r="AA981" s="249"/>
      <c r="AB981" s="249"/>
      <c r="AC981" s="249"/>
      <c r="AD981" s="249"/>
      <c r="AE981" s="249"/>
      <c r="AF981" s="249"/>
      <c r="AG981" s="249"/>
      <c r="AH981" s="249"/>
      <c r="AI981" s="249"/>
      <c r="AJ981" s="249"/>
    </row>
    <row r="982" spans="1:36" x14ac:dyDescent="0.25">
      <c r="A982" s="249"/>
      <c r="B982" s="249"/>
      <c r="C982" s="249"/>
      <c r="D982" s="249"/>
      <c r="E982" s="249"/>
      <c r="F982" s="249"/>
      <c r="G982" s="249"/>
      <c r="H982" s="249"/>
      <c r="I982" s="249"/>
      <c r="J982" s="249"/>
      <c r="K982" s="249"/>
      <c r="L982" s="249"/>
      <c r="M982" s="249"/>
      <c r="N982" s="249"/>
      <c r="O982" s="249"/>
      <c r="P982" s="249"/>
      <c r="Q982" s="249"/>
      <c r="R982" s="249"/>
      <c r="S982" s="249"/>
      <c r="T982" s="249"/>
      <c r="U982" s="249"/>
      <c r="V982" s="249"/>
      <c r="W982" s="249"/>
      <c r="X982" s="249"/>
      <c r="Y982" s="249"/>
      <c r="Z982" s="249"/>
      <c r="AA982" s="249"/>
      <c r="AB982" s="249"/>
      <c r="AC982" s="249"/>
      <c r="AD982" s="249"/>
      <c r="AE982" s="249"/>
      <c r="AF982" s="249"/>
      <c r="AG982" s="249"/>
      <c r="AH982" s="249"/>
      <c r="AI982" s="249"/>
      <c r="AJ982" s="249"/>
    </row>
    <row r="983" spans="1:36" x14ac:dyDescent="0.25">
      <c r="A983" s="249"/>
      <c r="B983" s="249"/>
      <c r="C983" s="249"/>
      <c r="D983" s="249"/>
      <c r="E983" s="249"/>
      <c r="F983" s="249"/>
      <c r="G983" s="249"/>
      <c r="H983" s="249"/>
      <c r="I983" s="249"/>
      <c r="J983" s="249"/>
      <c r="K983" s="249"/>
      <c r="L983" s="249"/>
      <c r="M983" s="249"/>
      <c r="N983" s="249"/>
      <c r="O983" s="249"/>
      <c r="P983" s="249"/>
      <c r="Q983" s="249"/>
      <c r="R983" s="249"/>
      <c r="S983" s="249"/>
      <c r="T983" s="249"/>
      <c r="U983" s="249"/>
      <c r="V983" s="249"/>
      <c r="W983" s="249"/>
      <c r="X983" s="249"/>
      <c r="Y983" s="249"/>
      <c r="Z983" s="249"/>
      <c r="AA983" s="249"/>
      <c r="AB983" s="249"/>
      <c r="AC983" s="249"/>
      <c r="AD983" s="249"/>
      <c r="AE983" s="249"/>
      <c r="AF983" s="249"/>
      <c r="AG983" s="249"/>
      <c r="AH983" s="249"/>
      <c r="AI983" s="249"/>
      <c r="AJ983" s="249"/>
    </row>
    <row r="984" spans="1:36" x14ac:dyDescent="0.25">
      <c r="A984" s="249"/>
      <c r="B984" s="249"/>
      <c r="C984" s="249"/>
      <c r="D984" s="249"/>
      <c r="E984" s="249"/>
      <c r="F984" s="249"/>
      <c r="G984" s="249"/>
      <c r="H984" s="249"/>
      <c r="I984" s="249"/>
      <c r="J984" s="249"/>
      <c r="K984" s="249"/>
      <c r="L984" s="249"/>
      <c r="M984" s="249"/>
      <c r="N984" s="249"/>
      <c r="O984" s="249"/>
      <c r="P984" s="249"/>
      <c r="Q984" s="249"/>
      <c r="R984" s="249"/>
      <c r="S984" s="249"/>
      <c r="T984" s="249"/>
      <c r="U984" s="249"/>
      <c r="V984" s="249"/>
      <c r="W984" s="249"/>
      <c r="X984" s="249"/>
      <c r="Y984" s="249"/>
      <c r="Z984" s="249"/>
      <c r="AA984" s="249"/>
      <c r="AB984" s="249"/>
      <c r="AC984" s="249"/>
      <c r="AD984" s="249"/>
      <c r="AE984" s="249"/>
      <c r="AF984" s="249"/>
      <c r="AG984" s="249"/>
      <c r="AH984" s="249"/>
      <c r="AI984" s="249"/>
      <c r="AJ984" s="249"/>
    </row>
    <row r="985" spans="1:36" x14ac:dyDescent="0.25">
      <c r="A985" s="249"/>
      <c r="B985" s="249"/>
      <c r="C985" s="249"/>
      <c r="D985" s="249"/>
      <c r="E985" s="249"/>
      <c r="F985" s="249"/>
      <c r="G985" s="249"/>
      <c r="H985" s="249"/>
      <c r="I985" s="249"/>
      <c r="J985" s="249"/>
      <c r="K985" s="249"/>
      <c r="L985" s="249"/>
      <c r="M985" s="249"/>
      <c r="N985" s="249"/>
      <c r="O985" s="249"/>
      <c r="P985" s="249"/>
      <c r="Q985" s="249"/>
      <c r="R985" s="249"/>
      <c r="S985" s="249"/>
      <c r="T985" s="249"/>
      <c r="U985" s="249"/>
      <c r="V985" s="249"/>
      <c r="W985" s="249"/>
      <c r="X985" s="249"/>
      <c r="Y985" s="249"/>
      <c r="Z985" s="249"/>
      <c r="AA985" s="249"/>
      <c r="AB985" s="249"/>
      <c r="AC985" s="249"/>
      <c r="AD985" s="249"/>
      <c r="AE985" s="249"/>
      <c r="AF985" s="249"/>
      <c r="AG985" s="249"/>
      <c r="AH985" s="249"/>
      <c r="AI985" s="249"/>
      <c r="AJ985" s="249"/>
    </row>
    <row r="986" spans="1:36" x14ac:dyDescent="0.25">
      <c r="A986" s="249"/>
      <c r="B986" s="249"/>
      <c r="C986" s="249"/>
      <c r="D986" s="249"/>
      <c r="E986" s="249"/>
      <c r="F986" s="249"/>
      <c r="G986" s="249"/>
      <c r="H986" s="249"/>
      <c r="I986" s="249"/>
      <c r="J986" s="249"/>
      <c r="K986" s="249"/>
      <c r="L986" s="249"/>
      <c r="M986" s="249"/>
      <c r="N986" s="249"/>
      <c r="O986" s="249"/>
      <c r="P986" s="249"/>
      <c r="Q986" s="249"/>
      <c r="R986" s="249"/>
      <c r="S986" s="249"/>
      <c r="T986" s="249"/>
      <c r="U986" s="249"/>
      <c r="V986" s="249"/>
      <c r="W986" s="249"/>
      <c r="X986" s="249"/>
      <c r="Y986" s="249"/>
      <c r="Z986" s="249"/>
      <c r="AA986" s="249"/>
      <c r="AB986" s="249"/>
      <c r="AC986" s="249"/>
      <c r="AD986" s="249"/>
      <c r="AE986" s="249"/>
      <c r="AF986" s="249"/>
      <c r="AG986" s="249"/>
      <c r="AH986" s="249"/>
      <c r="AI986" s="249"/>
      <c r="AJ986" s="249"/>
    </row>
    <row r="987" spans="1:36" x14ac:dyDescent="0.25">
      <c r="A987" s="249"/>
      <c r="B987" s="249"/>
      <c r="C987" s="249"/>
      <c r="D987" s="249"/>
      <c r="E987" s="249"/>
      <c r="F987" s="249"/>
      <c r="G987" s="249"/>
      <c r="H987" s="249"/>
      <c r="I987" s="249"/>
      <c r="J987" s="249"/>
      <c r="K987" s="249"/>
      <c r="L987" s="249"/>
      <c r="M987" s="249"/>
      <c r="N987" s="249"/>
      <c r="O987" s="249"/>
      <c r="P987" s="249"/>
      <c r="Q987" s="249"/>
      <c r="R987" s="249"/>
      <c r="S987" s="249"/>
      <c r="T987" s="249"/>
      <c r="U987" s="249"/>
      <c r="V987" s="249"/>
      <c r="W987" s="249"/>
      <c r="X987" s="249"/>
      <c r="Y987" s="249"/>
      <c r="Z987" s="249"/>
      <c r="AA987" s="249"/>
      <c r="AB987" s="249"/>
      <c r="AC987" s="249"/>
      <c r="AD987" s="249"/>
      <c r="AE987" s="249"/>
      <c r="AF987" s="249"/>
      <c r="AG987" s="249"/>
      <c r="AH987" s="249"/>
      <c r="AI987" s="249"/>
      <c r="AJ987" s="249"/>
    </row>
    <row r="988" spans="1:36" x14ac:dyDescent="0.25">
      <c r="A988" s="249"/>
      <c r="B988" s="249"/>
      <c r="C988" s="249"/>
      <c r="D988" s="249"/>
      <c r="E988" s="249"/>
      <c r="F988" s="249"/>
      <c r="G988" s="249"/>
      <c r="H988" s="249"/>
      <c r="I988" s="249"/>
      <c r="J988" s="249"/>
      <c r="K988" s="249"/>
      <c r="L988" s="249"/>
      <c r="M988" s="249"/>
      <c r="N988" s="249"/>
      <c r="O988" s="249"/>
      <c r="P988" s="249"/>
      <c r="Q988" s="249"/>
      <c r="R988" s="249"/>
      <c r="S988" s="249"/>
      <c r="T988" s="249"/>
      <c r="U988" s="249"/>
      <c r="V988" s="249"/>
      <c r="W988" s="249"/>
      <c r="X988" s="249"/>
      <c r="Y988" s="249"/>
      <c r="Z988" s="249"/>
      <c r="AA988" s="249"/>
      <c r="AB988" s="249"/>
      <c r="AC988" s="249"/>
      <c r="AD988" s="249"/>
      <c r="AE988" s="249"/>
      <c r="AF988" s="249"/>
      <c r="AG988" s="249"/>
      <c r="AH988" s="249"/>
      <c r="AI988" s="249"/>
      <c r="AJ988" s="249"/>
    </row>
    <row r="989" spans="1:36" x14ac:dyDescent="0.25">
      <c r="A989" s="249"/>
      <c r="B989" s="249"/>
      <c r="C989" s="249"/>
      <c r="D989" s="249"/>
      <c r="E989" s="249"/>
      <c r="F989" s="249"/>
      <c r="G989" s="249"/>
      <c r="H989" s="249"/>
      <c r="I989" s="249"/>
      <c r="J989" s="249"/>
      <c r="K989" s="249"/>
      <c r="L989" s="249"/>
      <c r="M989" s="249"/>
      <c r="N989" s="249"/>
      <c r="O989" s="249"/>
      <c r="P989" s="249"/>
      <c r="Q989" s="249"/>
      <c r="R989" s="249"/>
      <c r="S989" s="249"/>
      <c r="T989" s="249"/>
      <c r="U989" s="249"/>
      <c r="V989" s="249"/>
      <c r="W989" s="249"/>
      <c r="X989" s="249"/>
      <c r="Y989" s="249"/>
      <c r="Z989" s="249"/>
      <c r="AA989" s="249"/>
      <c r="AB989" s="249"/>
      <c r="AC989" s="249"/>
      <c r="AD989" s="249"/>
      <c r="AE989" s="249"/>
      <c r="AF989" s="249"/>
      <c r="AG989" s="249"/>
      <c r="AH989" s="249"/>
      <c r="AI989" s="249"/>
      <c r="AJ989" s="249"/>
    </row>
    <row r="990" spans="1:36" x14ac:dyDescent="0.25">
      <c r="A990" s="249"/>
      <c r="B990" s="249"/>
      <c r="C990" s="249"/>
      <c r="D990" s="249"/>
      <c r="E990" s="249"/>
      <c r="F990" s="249"/>
      <c r="G990" s="249"/>
      <c r="H990" s="249"/>
      <c r="I990" s="249"/>
      <c r="J990" s="249"/>
      <c r="K990" s="249"/>
      <c r="L990" s="249"/>
      <c r="M990" s="249"/>
      <c r="N990" s="249"/>
      <c r="O990" s="249"/>
      <c r="P990" s="249"/>
      <c r="Q990" s="249"/>
      <c r="R990" s="249"/>
      <c r="S990" s="249"/>
      <c r="T990" s="249"/>
      <c r="U990" s="249"/>
      <c r="V990" s="249"/>
      <c r="W990" s="249"/>
      <c r="X990" s="249"/>
      <c r="Y990" s="249"/>
      <c r="Z990" s="249"/>
      <c r="AA990" s="249"/>
      <c r="AB990" s="249"/>
      <c r="AC990" s="249"/>
      <c r="AD990" s="249"/>
      <c r="AE990" s="249"/>
      <c r="AF990" s="249"/>
      <c r="AG990" s="249"/>
      <c r="AH990" s="249"/>
      <c r="AI990" s="249"/>
      <c r="AJ990" s="249"/>
    </row>
    <row r="991" spans="1:36" x14ac:dyDescent="0.25">
      <c r="A991" s="249"/>
      <c r="B991" s="249"/>
      <c r="C991" s="249"/>
      <c r="D991" s="249"/>
      <c r="E991" s="249"/>
      <c r="F991" s="249"/>
      <c r="G991" s="249"/>
      <c r="H991" s="249"/>
      <c r="I991" s="249"/>
      <c r="J991" s="249"/>
      <c r="K991" s="249"/>
      <c r="L991" s="249"/>
      <c r="M991" s="249"/>
      <c r="N991" s="249"/>
      <c r="O991" s="249"/>
      <c r="P991" s="249"/>
      <c r="Q991" s="249"/>
      <c r="R991" s="249"/>
      <c r="S991" s="249"/>
      <c r="T991" s="249"/>
      <c r="U991" s="249"/>
      <c r="V991" s="249"/>
      <c r="W991" s="249"/>
      <c r="X991" s="249"/>
      <c r="Y991" s="249"/>
      <c r="Z991" s="249"/>
      <c r="AA991" s="249"/>
      <c r="AB991" s="249"/>
      <c r="AC991" s="249"/>
      <c r="AD991" s="249"/>
      <c r="AE991" s="249"/>
      <c r="AF991" s="249"/>
      <c r="AG991" s="249"/>
      <c r="AH991" s="249"/>
      <c r="AI991" s="249"/>
      <c r="AJ991" s="249"/>
    </row>
    <row r="992" spans="1:36" x14ac:dyDescent="0.25">
      <c r="A992" s="249"/>
      <c r="B992" s="249"/>
      <c r="C992" s="249"/>
      <c r="D992" s="249"/>
      <c r="E992" s="249"/>
      <c r="F992" s="249"/>
      <c r="G992" s="249"/>
      <c r="H992" s="249"/>
      <c r="I992" s="249"/>
      <c r="J992" s="249"/>
      <c r="K992" s="249"/>
      <c r="L992" s="249"/>
      <c r="M992" s="249"/>
      <c r="N992" s="249"/>
      <c r="O992" s="249"/>
      <c r="P992" s="249"/>
      <c r="Q992" s="249"/>
      <c r="R992" s="249"/>
      <c r="S992" s="249"/>
      <c r="T992" s="249"/>
      <c r="U992" s="249"/>
      <c r="V992" s="249"/>
      <c r="W992" s="249"/>
      <c r="X992" s="249"/>
      <c r="Y992" s="249"/>
      <c r="Z992" s="249"/>
      <c r="AA992" s="249"/>
      <c r="AB992" s="249"/>
      <c r="AC992" s="249"/>
      <c r="AD992" s="249"/>
      <c r="AE992" s="249"/>
      <c r="AF992" s="249"/>
      <c r="AG992" s="249"/>
      <c r="AH992" s="249"/>
      <c r="AI992" s="249"/>
      <c r="AJ992" s="249"/>
    </row>
    <row r="993" spans="1:36" x14ac:dyDescent="0.25">
      <c r="A993" s="249"/>
      <c r="B993" s="249"/>
      <c r="C993" s="249"/>
      <c r="D993" s="249"/>
      <c r="E993" s="249"/>
      <c r="F993" s="249"/>
      <c r="G993" s="249"/>
      <c r="H993" s="249"/>
      <c r="I993" s="249"/>
      <c r="J993" s="249"/>
      <c r="K993" s="249"/>
      <c r="L993" s="249"/>
      <c r="M993" s="249"/>
      <c r="N993" s="249"/>
      <c r="O993" s="249"/>
      <c r="P993" s="249"/>
      <c r="Q993" s="249"/>
      <c r="R993" s="249"/>
      <c r="S993" s="249"/>
      <c r="T993" s="249"/>
      <c r="U993" s="249"/>
      <c r="V993" s="249"/>
      <c r="W993" s="249"/>
      <c r="X993" s="249"/>
      <c r="Y993" s="249"/>
      <c r="Z993" s="249"/>
      <c r="AA993" s="249"/>
      <c r="AB993" s="249"/>
      <c r="AC993" s="249"/>
      <c r="AD993" s="249"/>
      <c r="AE993" s="249"/>
      <c r="AF993" s="249"/>
      <c r="AG993" s="249"/>
      <c r="AH993" s="249"/>
      <c r="AI993" s="249"/>
      <c r="AJ993" s="249"/>
    </row>
    <row r="994" spans="1:36" x14ac:dyDescent="0.25">
      <c r="A994" s="249"/>
      <c r="B994" s="249"/>
      <c r="C994" s="249"/>
      <c r="D994" s="249"/>
      <c r="E994" s="249"/>
      <c r="F994" s="249"/>
      <c r="G994" s="249"/>
      <c r="H994" s="249"/>
      <c r="I994" s="249"/>
      <c r="J994" s="249"/>
      <c r="K994" s="249"/>
      <c r="L994" s="249"/>
      <c r="M994" s="249"/>
      <c r="N994" s="249"/>
      <c r="O994" s="249"/>
      <c r="P994" s="249"/>
      <c r="Q994" s="249"/>
      <c r="R994" s="249"/>
      <c r="S994" s="249"/>
      <c r="T994" s="249"/>
      <c r="U994" s="249"/>
      <c r="V994" s="249"/>
      <c r="W994" s="249"/>
      <c r="X994" s="249"/>
      <c r="Y994" s="249"/>
      <c r="Z994" s="249"/>
      <c r="AA994" s="249"/>
      <c r="AB994" s="249"/>
      <c r="AC994" s="249"/>
      <c r="AD994" s="249"/>
      <c r="AE994" s="249"/>
      <c r="AF994" s="249"/>
      <c r="AG994" s="249"/>
      <c r="AH994" s="249"/>
      <c r="AI994" s="249"/>
      <c r="AJ994" s="249"/>
    </row>
    <row r="995" spans="1:36" x14ac:dyDescent="0.25">
      <c r="A995" s="249"/>
      <c r="B995" s="249"/>
      <c r="C995" s="249"/>
      <c r="D995" s="249"/>
      <c r="E995" s="249"/>
      <c r="F995" s="249"/>
      <c r="G995" s="249"/>
      <c r="H995" s="249"/>
      <c r="I995" s="249"/>
      <c r="J995" s="249"/>
      <c r="K995" s="249"/>
      <c r="L995" s="249"/>
      <c r="M995" s="249"/>
      <c r="N995" s="249"/>
      <c r="O995" s="249"/>
      <c r="P995" s="249"/>
      <c r="Q995" s="249"/>
      <c r="R995" s="249"/>
      <c r="S995" s="249"/>
      <c r="T995" s="249"/>
      <c r="U995" s="249"/>
      <c r="V995" s="249"/>
      <c r="W995" s="249"/>
      <c r="X995" s="249"/>
      <c r="Y995" s="249"/>
      <c r="Z995" s="249"/>
      <c r="AA995" s="249"/>
      <c r="AB995" s="249"/>
      <c r="AC995" s="249"/>
      <c r="AD995" s="249"/>
      <c r="AE995" s="249"/>
      <c r="AF995" s="249"/>
      <c r="AG995" s="249"/>
      <c r="AH995" s="249"/>
      <c r="AI995" s="249"/>
      <c r="AJ995" s="249"/>
    </row>
    <row r="996" spans="1:36" x14ac:dyDescent="0.25">
      <c r="A996" s="249"/>
      <c r="B996" s="249"/>
      <c r="C996" s="249"/>
      <c r="D996" s="249"/>
      <c r="E996" s="249"/>
      <c r="F996" s="249"/>
      <c r="G996" s="249"/>
      <c r="H996" s="249"/>
      <c r="I996" s="249"/>
      <c r="J996" s="249"/>
      <c r="K996" s="249"/>
      <c r="L996" s="249"/>
      <c r="M996" s="249"/>
      <c r="N996" s="249"/>
      <c r="O996" s="249"/>
      <c r="P996" s="249"/>
      <c r="Q996" s="249"/>
      <c r="R996" s="249"/>
      <c r="S996" s="249"/>
      <c r="T996" s="249"/>
      <c r="U996" s="249"/>
      <c r="V996" s="249"/>
      <c r="W996" s="249"/>
      <c r="X996" s="249"/>
      <c r="Y996" s="249"/>
      <c r="Z996" s="249"/>
      <c r="AA996" s="249"/>
      <c r="AB996" s="249"/>
      <c r="AC996" s="249"/>
      <c r="AD996" s="249"/>
      <c r="AE996" s="249"/>
      <c r="AF996" s="249"/>
      <c r="AG996" s="249"/>
      <c r="AH996" s="249"/>
      <c r="AI996" s="249"/>
      <c r="AJ996" s="249"/>
    </row>
    <row r="997" spans="1:36" x14ac:dyDescent="0.25">
      <c r="A997" s="249"/>
      <c r="B997" s="249"/>
      <c r="C997" s="249"/>
      <c r="D997" s="249"/>
      <c r="E997" s="249"/>
      <c r="F997" s="249"/>
      <c r="G997" s="249"/>
      <c r="H997" s="249"/>
      <c r="I997" s="249"/>
      <c r="J997" s="249"/>
      <c r="K997" s="249"/>
      <c r="L997" s="249"/>
      <c r="M997" s="249"/>
      <c r="N997" s="249"/>
      <c r="O997" s="249"/>
      <c r="P997" s="249"/>
      <c r="Q997" s="249"/>
      <c r="R997" s="249"/>
      <c r="S997" s="249"/>
      <c r="T997" s="249"/>
      <c r="U997" s="249"/>
      <c r="V997" s="249"/>
      <c r="W997" s="249"/>
      <c r="X997" s="249"/>
      <c r="Y997" s="249"/>
      <c r="Z997" s="249"/>
      <c r="AA997" s="249"/>
      <c r="AB997" s="249"/>
      <c r="AC997" s="249"/>
      <c r="AD997" s="249"/>
      <c r="AE997" s="249"/>
      <c r="AF997" s="249"/>
      <c r="AG997" s="249"/>
      <c r="AH997" s="249"/>
      <c r="AI997" s="249"/>
      <c r="AJ997" s="249"/>
    </row>
    <row r="998" spans="1:36" x14ac:dyDescent="0.25">
      <c r="A998" s="249"/>
      <c r="B998" s="249"/>
      <c r="C998" s="249"/>
      <c r="D998" s="249"/>
      <c r="E998" s="249"/>
      <c r="F998" s="249"/>
      <c r="G998" s="249"/>
      <c r="H998" s="249"/>
      <c r="I998" s="249"/>
      <c r="J998" s="249"/>
      <c r="K998" s="249"/>
      <c r="L998" s="249"/>
      <c r="M998" s="249"/>
      <c r="N998" s="249"/>
      <c r="O998" s="249"/>
      <c r="P998" s="249"/>
      <c r="Q998" s="249"/>
      <c r="R998" s="249"/>
      <c r="S998" s="249"/>
      <c r="T998" s="249"/>
      <c r="U998" s="249"/>
      <c r="V998" s="249"/>
      <c r="W998" s="249"/>
      <c r="X998" s="249"/>
      <c r="Y998" s="249"/>
      <c r="Z998" s="249"/>
      <c r="AA998" s="249"/>
      <c r="AB998" s="249"/>
      <c r="AC998" s="249"/>
      <c r="AD998" s="249"/>
      <c r="AE998" s="249"/>
      <c r="AF998" s="249"/>
      <c r="AG998" s="249"/>
      <c r="AH998" s="249"/>
      <c r="AI998" s="249"/>
      <c r="AJ998" s="249"/>
    </row>
    <row r="999" spans="1:36" x14ac:dyDescent="0.25">
      <c r="A999" s="249"/>
      <c r="B999" s="249"/>
      <c r="C999" s="249"/>
      <c r="D999" s="249"/>
      <c r="E999" s="249"/>
      <c r="F999" s="249"/>
      <c r="G999" s="249"/>
      <c r="H999" s="249"/>
      <c r="I999" s="249"/>
      <c r="J999" s="249"/>
      <c r="K999" s="249"/>
      <c r="L999" s="249"/>
      <c r="M999" s="249"/>
      <c r="N999" s="249"/>
      <c r="O999" s="249"/>
      <c r="P999" s="249"/>
      <c r="Q999" s="249"/>
      <c r="R999" s="249"/>
      <c r="S999" s="249"/>
      <c r="T999" s="249"/>
      <c r="U999" s="249"/>
      <c r="V999" s="249"/>
      <c r="W999" s="249"/>
      <c r="X999" s="249"/>
      <c r="Y999" s="249"/>
      <c r="Z999" s="249"/>
      <c r="AA999" s="249"/>
      <c r="AB999" s="249"/>
      <c r="AC999" s="249"/>
      <c r="AD999" s="249"/>
      <c r="AE999" s="249"/>
      <c r="AF999" s="249"/>
      <c r="AG999" s="249"/>
      <c r="AH999" s="249"/>
      <c r="AI999" s="249"/>
      <c r="AJ999" s="249"/>
    </row>
    <row r="1000" spans="1:36" x14ac:dyDescent="0.25">
      <c r="A1000" s="249"/>
      <c r="B1000" s="249"/>
      <c r="C1000" s="249"/>
      <c r="D1000" s="249"/>
      <c r="E1000" s="249"/>
      <c r="F1000" s="249"/>
      <c r="G1000" s="249"/>
      <c r="H1000" s="249"/>
      <c r="I1000" s="249"/>
      <c r="J1000" s="249"/>
      <c r="K1000" s="249"/>
      <c r="L1000" s="249"/>
      <c r="M1000" s="249"/>
      <c r="N1000" s="249"/>
      <c r="O1000" s="249"/>
      <c r="P1000" s="249"/>
      <c r="Q1000" s="249"/>
      <c r="R1000" s="249"/>
      <c r="S1000" s="249"/>
      <c r="T1000" s="249"/>
      <c r="U1000" s="249"/>
      <c r="V1000" s="249"/>
      <c r="W1000" s="249"/>
      <c r="X1000" s="249"/>
      <c r="Y1000" s="249"/>
      <c r="Z1000" s="249"/>
      <c r="AA1000" s="249"/>
      <c r="AB1000" s="249"/>
      <c r="AC1000" s="249"/>
      <c r="AD1000" s="249"/>
      <c r="AE1000" s="249"/>
      <c r="AF1000" s="249"/>
      <c r="AG1000" s="249"/>
      <c r="AH1000" s="249"/>
      <c r="AI1000" s="249"/>
      <c r="AJ1000" s="249"/>
    </row>
    <row r="1001" spans="1:36" x14ac:dyDescent="0.25">
      <c r="A1001" s="249"/>
      <c r="B1001" s="249"/>
      <c r="C1001" s="249"/>
      <c r="D1001" s="249"/>
      <c r="E1001" s="249"/>
      <c r="F1001" s="249"/>
      <c r="G1001" s="249"/>
      <c r="H1001" s="249"/>
      <c r="I1001" s="249"/>
      <c r="J1001" s="249"/>
      <c r="K1001" s="249"/>
      <c r="L1001" s="249"/>
      <c r="M1001" s="249"/>
      <c r="N1001" s="249"/>
      <c r="O1001" s="249"/>
      <c r="P1001" s="249"/>
      <c r="Q1001" s="249"/>
      <c r="R1001" s="249"/>
      <c r="S1001" s="249"/>
      <c r="T1001" s="249"/>
      <c r="U1001" s="249"/>
      <c r="V1001" s="249"/>
      <c r="W1001" s="249"/>
      <c r="X1001" s="249"/>
      <c r="Y1001" s="249"/>
      <c r="Z1001" s="249"/>
      <c r="AA1001" s="249"/>
      <c r="AB1001" s="249"/>
      <c r="AC1001" s="249"/>
      <c r="AD1001" s="249"/>
      <c r="AE1001" s="249"/>
      <c r="AF1001" s="249"/>
      <c r="AG1001" s="249"/>
      <c r="AH1001" s="249"/>
      <c r="AI1001" s="249"/>
      <c r="AJ1001" s="249"/>
    </row>
    <row r="1002" spans="1:36" x14ac:dyDescent="0.25">
      <c r="A1002" s="249"/>
      <c r="B1002" s="249"/>
      <c r="C1002" s="249"/>
      <c r="D1002" s="249"/>
      <c r="E1002" s="249"/>
      <c r="F1002" s="249"/>
      <c r="G1002" s="249"/>
      <c r="H1002" s="249"/>
      <c r="I1002" s="249"/>
      <c r="J1002" s="249"/>
      <c r="K1002" s="249"/>
      <c r="L1002" s="249"/>
      <c r="M1002" s="249"/>
      <c r="N1002" s="249"/>
      <c r="O1002" s="249"/>
      <c r="P1002" s="249"/>
      <c r="Q1002" s="249"/>
      <c r="R1002" s="249"/>
      <c r="S1002" s="249"/>
      <c r="T1002" s="249"/>
      <c r="U1002" s="249"/>
      <c r="V1002" s="249"/>
      <c r="W1002" s="249"/>
      <c r="X1002" s="249"/>
      <c r="Y1002" s="249"/>
      <c r="Z1002" s="249"/>
      <c r="AA1002" s="249"/>
      <c r="AB1002" s="249"/>
      <c r="AC1002" s="249"/>
      <c r="AD1002" s="249"/>
      <c r="AE1002" s="249"/>
      <c r="AF1002" s="249"/>
      <c r="AG1002" s="249"/>
      <c r="AH1002" s="249"/>
      <c r="AI1002" s="249"/>
      <c r="AJ1002" s="249"/>
    </row>
    <row r="1003" spans="1:36" x14ac:dyDescent="0.25">
      <c r="A1003" s="249"/>
      <c r="B1003" s="249"/>
      <c r="C1003" s="249"/>
      <c r="D1003" s="249"/>
      <c r="E1003" s="249"/>
      <c r="F1003" s="249"/>
      <c r="G1003" s="249"/>
      <c r="H1003" s="249"/>
      <c r="I1003" s="249"/>
      <c r="J1003" s="249"/>
      <c r="K1003" s="249"/>
      <c r="L1003" s="249"/>
      <c r="M1003" s="249"/>
      <c r="N1003" s="249"/>
      <c r="O1003" s="249"/>
      <c r="P1003" s="249"/>
      <c r="Q1003" s="249"/>
      <c r="R1003" s="249"/>
      <c r="S1003" s="249"/>
      <c r="T1003" s="249"/>
      <c r="U1003" s="249"/>
      <c r="V1003" s="249"/>
      <c r="W1003" s="249"/>
      <c r="X1003" s="249"/>
      <c r="Y1003" s="249"/>
      <c r="Z1003" s="249"/>
      <c r="AA1003" s="249"/>
      <c r="AB1003" s="249"/>
      <c r="AC1003" s="249"/>
      <c r="AD1003" s="249"/>
      <c r="AE1003" s="249"/>
      <c r="AF1003" s="249"/>
      <c r="AG1003" s="249"/>
      <c r="AH1003" s="249"/>
      <c r="AI1003" s="249"/>
      <c r="AJ1003" s="249"/>
    </row>
    <row r="1004" spans="1:36" x14ac:dyDescent="0.25">
      <c r="A1004" s="249"/>
      <c r="B1004" s="249"/>
      <c r="C1004" s="249"/>
      <c r="D1004" s="249"/>
      <c r="E1004" s="249"/>
      <c r="F1004" s="249"/>
      <c r="G1004" s="249"/>
      <c r="H1004" s="249"/>
      <c r="I1004" s="249"/>
      <c r="J1004" s="249"/>
      <c r="K1004" s="249"/>
      <c r="L1004" s="249"/>
      <c r="M1004" s="249"/>
      <c r="N1004" s="249"/>
      <c r="O1004" s="249"/>
      <c r="P1004" s="249"/>
      <c r="Q1004" s="249"/>
      <c r="R1004" s="249"/>
      <c r="S1004" s="249"/>
      <c r="T1004" s="249"/>
      <c r="U1004" s="249"/>
      <c r="V1004" s="249"/>
      <c r="W1004" s="249"/>
      <c r="X1004" s="249"/>
      <c r="Y1004" s="249"/>
      <c r="Z1004" s="249"/>
      <c r="AA1004" s="249"/>
      <c r="AB1004" s="249"/>
      <c r="AC1004" s="249"/>
      <c r="AD1004" s="249"/>
      <c r="AE1004" s="249"/>
      <c r="AF1004" s="249"/>
      <c r="AG1004" s="249"/>
      <c r="AH1004" s="249"/>
      <c r="AI1004" s="249"/>
      <c r="AJ1004" s="249"/>
    </row>
    <row r="1005" spans="1:36" x14ac:dyDescent="0.25">
      <c r="A1005" s="249"/>
      <c r="B1005" s="249"/>
      <c r="C1005" s="249"/>
      <c r="D1005" s="249"/>
      <c r="E1005" s="249"/>
      <c r="F1005" s="249"/>
      <c r="G1005" s="249"/>
      <c r="H1005" s="249"/>
      <c r="I1005" s="249"/>
      <c r="J1005" s="249"/>
      <c r="K1005" s="249"/>
      <c r="L1005" s="249"/>
      <c r="M1005" s="249"/>
      <c r="N1005" s="249"/>
      <c r="O1005" s="249"/>
      <c r="P1005" s="249"/>
      <c r="Q1005" s="249"/>
      <c r="R1005" s="249"/>
      <c r="S1005" s="249"/>
      <c r="T1005" s="249"/>
      <c r="U1005" s="249"/>
      <c r="V1005" s="249"/>
      <c r="W1005" s="249"/>
      <c r="X1005" s="249"/>
      <c r="Y1005" s="249"/>
      <c r="Z1005" s="249"/>
      <c r="AA1005" s="249"/>
      <c r="AB1005" s="249"/>
      <c r="AC1005" s="249"/>
      <c r="AD1005" s="249"/>
      <c r="AE1005" s="249"/>
      <c r="AF1005" s="249"/>
      <c r="AG1005" s="249"/>
      <c r="AH1005" s="249"/>
      <c r="AI1005" s="249"/>
      <c r="AJ1005" s="249"/>
    </row>
    <row r="1006" spans="1:36" x14ac:dyDescent="0.25">
      <c r="A1006" s="249"/>
      <c r="B1006" s="249"/>
      <c r="C1006" s="249"/>
      <c r="D1006" s="249"/>
      <c r="E1006" s="249"/>
      <c r="F1006" s="249"/>
      <c r="G1006" s="249"/>
      <c r="H1006" s="249"/>
      <c r="I1006" s="249"/>
      <c r="J1006" s="249"/>
      <c r="K1006" s="249"/>
      <c r="L1006" s="249"/>
      <c r="M1006" s="249"/>
      <c r="N1006" s="249"/>
      <c r="O1006" s="249"/>
      <c r="P1006" s="249"/>
      <c r="Q1006" s="249"/>
      <c r="R1006" s="249"/>
      <c r="S1006" s="249"/>
      <c r="T1006" s="249"/>
      <c r="U1006" s="249"/>
      <c r="V1006" s="249"/>
      <c r="W1006" s="249"/>
      <c r="X1006" s="249"/>
      <c r="Y1006" s="249"/>
      <c r="Z1006" s="249"/>
      <c r="AA1006" s="249"/>
      <c r="AB1006" s="249"/>
      <c r="AC1006" s="249"/>
      <c r="AD1006" s="249"/>
      <c r="AE1006" s="249"/>
      <c r="AF1006" s="249"/>
      <c r="AG1006" s="249"/>
      <c r="AH1006" s="249"/>
      <c r="AI1006" s="249"/>
      <c r="AJ1006" s="249"/>
    </row>
    <row r="1007" spans="1:36" x14ac:dyDescent="0.25">
      <c r="A1007" s="249"/>
      <c r="B1007" s="249"/>
      <c r="C1007" s="249"/>
      <c r="D1007" s="249"/>
      <c r="E1007" s="249"/>
      <c r="F1007" s="249"/>
      <c r="G1007" s="249"/>
      <c r="H1007" s="249"/>
      <c r="I1007" s="249"/>
      <c r="J1007" s="249"/>
      <c r="K1007" s="249"/>
      <c r="L1007" s="249"/>
      <c r="M1007" s="249"/>
      <c r="N1007" s="249"/>
      <c r="O1007" s="249"/>
      <c r="P1007" s="249"/>
      <c r="Q1007" s="249"/>
      <c r="R1007" s="249"/>
      <c r="S1007" s="249"/>
      <c r="T1007" s="249"/>
      <c r="U1007" s="249"/>
      <c r="V1007" s="249"/>
      <c r="W1007" s="249"/>
      <c r="X1007" s="249"/>
      <c r="Y1007" s="249"/>
      <c r="Z1007" s="249"/>
      <c r="AA1007" s="249"/>
      <c r="AB1007" s="249"/>
      <c r="AC1007" s="249"/>
      <c r="AD1007" s="249"/>
      <c r="AE1007" s="249"/>
      <c r="AF1007" s="249"/>
      <c r="AG1007" s="249"/>
      <c r="AH1007" s="249"/>
      <c r="AI1007" s="249"/>
      <c r="AJ1007" s="249"/>
    </row>
    <row r="1008" spans="1:36" x14ac:dyDescent="0.25">
      <c r="A1008" s="249"/>
      <c r="B1008" s="249"/>
      <c r="C1008" s="249"/>
      <c r="D1008" s="249"/>
      <c r="E1008" s="249"/>
      <c r="F1008" s="249"/>
      <c r="G1008" s="249"/>
      <c r="H1008" s="249"/>
      <c r="I1008" s="249"/>
      <c r="J1008" s="249"/>
      <c r="K1008" s="249"/>
      <c r="L1008" s="249"/>
      <c r="M1008" s="249"/>
      <c r="N1008" s="249"/>
      <c r="O1008" s="249"/>
      <c r="P1008" s="249"/>
      <c r="Q1008" s="249"/>
      <c r="R1008" s="249"/>
      <c r="S1008" s="249"/>
      <c r="T1008" s="249"/>
      <c r="U1008" s="249"/>
      <c r="V1008" s="249"/>
      <c r="W1008" s="249"/>
      <c r="X1008" s="249"/>
      <c r="Y1008" s="249"/>
      <c r="Z1008" s="249"/>
      <c r="AA1008" s="249"/>
      <c r="AB1008" s="249"/>
      <c r="AC1008" s="249"/>
      <c r="AD1008" s="249"/>
      <c r="AE1008" s="249"/>
      <c r="AF1008" s="249"/>
      <c r="AG1008" s="249"/>
      <c r="AH1008" s="249"/>
      <c r="AI1008" s="249"/>
      <c r="AJ1008" s="249"/>
    </row>
  </sheetData>
  <mergeCells count="1508">
    <mergeCell ref="A452:C454"/>
    <mergeCell ref="P452:AA454"/>
    <mergeCell ref="B458:E458"/>
    <mergeCell ref="F458:I458"/>
    <mergeCell ref="B459:E459"/>
    <mergeCell ref="F459:I459"/>
    <mergeCell ref="U448:U451"/>
    <mergeCell ref="V448:V451"/>
    <mergeCell ref="W448:W451"/>
    <mergeCell ref="X448:X451"/>
    <mergeCell ref="Y448:Y451"/>
    <mergeCell ref="Z448:Z451"/>
    <mergeCell ref="C448:C451"/>
    <mergeCell ref="P448:P451"/>
    <mergeCell ref="Q448:Q451"/>
    <mergeCell ref="R448:R451"/>
    <mergeCell ref="S448:S451"/>
    <mergeCell ref="T448:T451"/>
    <mergeCell ref="V444:V447"/>
    <mergeCell ref="W444:W447"/>
    <mergeCell ref="X444:X447"/>
    <mergeCell ref="Y444:Y447"/>
    <mergeCell ref="Z444:Z447"/>
    <mergeCell ref="AA444:AA447"/>
    <mergeCell ref="AA440:AA443"/>
    <mergeCell ref="A444:A451"/>
    <mergeCell ref="B444:B451"/>
    <mergeCell ref="C444:C447"/>
    <mergeCell ref="P444:P447"/>
    <mergeCell ref="Q444:Q447"/>
    <mergeCell ref="R444:R447"/>
    <mergeCell ref="S444:S447"/>
    <mergeCell ref="T444:T447"/>
    <mergeCell ref="U444:U447"/>
    <mergeCell ref="U440:U443"/>
    <mergeCell ref="V440:V443"/>
    <mergeCell ref="W440:W443"/>
    <mergeCell ref="X440:X443"/>
    <mergeCell ref="Y440:Y443"/>
    <mergeCell ref="Z440:Z443"/>
    <mergeCell ref="C440:C443"/>
    <mergeCell ref="P440:P443"/>
    <mergeCell ref="Q440:Q443"/>
    <mergeCell ref="R440:R443"/>
    <mergeCell ref="S440:S443"/>
    <mergeCell ref="T440:T443"/>
    <mergeCell ref="AA448:AA451"/>
    <mergeCell ref="V436:V439"/>
    <mergeCell ref="W436:W439"/>
    <mergeCell ref="X436:X439"/>
    <mergeCell ref="Y436:Y439"/>
    <mergeCell ref="Z436:Z439"/>
    <mergeCell ref="AA436:AA439"/>
    <mergeCell ref="AA432:AA435"/>
    <mergeCell ref="A436:A443"/>
    <mergeCell ref="B436:B443"/>
    <mergeCell ref="C436:C439"/>
    <mergeCell ref="P436:P439"/>
    <mergeCell ref="Q436:Q439"/>
    <mergeCell ref="R436:R439"/>
    <mergeCell ref="S436:S439"/>
    <mergeCell ref="T436:T439"/>
    <mergeCell ref="U436:U439"/>
    <mergeCell ref="U432:U435"/>
    <mergeCell ref="V432:V435"/>
    <mergeCell ref="W432:W435"/>
    <mergeCell ref="X432:X435"/>
    <mergeCell ref="Y432:Y435"/>
    <mergeCell ref="Z432:Z435"/>
    <mergeCell ref="C432:C435"/>
    <mergeCell ref="P432:P435"/>
    <mergeCell ref="Q432:Q435"/>
    <mergeCell ref="R432:R435"/>
    <mergeCell ref="S432:S435"/>
    <mergeCell ref="T432:T435"/>
    <mergeCell ref="V428:V431"/>
    <mergeCell ref="W428:W431"/>
    <mergeCell ref="X428:X431"/>
    <mergeCell ref="Y428:Y431"/>
    <mergeCell ref="Z428:Z431"/>
    <mergeCell ref="AA428:AA431"/>
    <mergeCell ref="AA424:AA427"/>
    <mergeCell ref="A428:A435"/>
    <mergeCell ref="B428:B435"/>
    <mergeCell ref="C428:C431"/>
    <mergeCell ref="P428:P431"/>
    <mergeCell ref="Q428:Q431"/>
    <mergeCell ref="R428:R431"/>
    <mergeCell ref="S428:S431"/>
    <mergeCell ref="T428:T431"/>
    <mergeCell ref="U428:U431"/>
    <mergeCell ref="U424:U427"/>
    <mergeCell ref="V424:V427"/>
    <mergeCell ref="W424:W427"/>
    <mergeCell ref="X424:X427"/>
    <mergeCell ref="Y424:Y427"/>
    <mergeCell ref="Z424:Z427"/>
    <mergeCell ref="C424:C427"/>
    <mergeCell ref="P424:P427"/>
    <mergeCell ref="Q424:Q427"/>
    <mergeCell ref="R424:R427"/>
    <mergeCell ref="S424:S427"/>
    <mergeCell ref="T424:T427"/>
    <mergeCell ref="V420:V423"/>
    <mergeCell ref="W420:W423"/>
    <mergeCell ref="X420:X423"/>
    <mergeCell ref="Y420:Y423"/>
    <mergeCell ref="Z420:Z423"/>
    <mergeCell ref="AA420:AA423"/>
    <mergeCell ref="AA416:AA419"/>
    <mergeCell ref="A420:A427"/>
    <mergeCell ref="B420:B427"/>
    <mergeCell ref="C420:C423"/>
    <mergeCell ref="P420:P423"/>
    <mergeCell ref="Q420:Q423"/>
    <mergeCell ref="R420:R423"/>
    <mergeCell ref="S420:S423"/>
    <mergeCell ref="T420:T423"/>
    <mergeCell ref="U420:U423"/>
    <mergeCell ref="U416:U419"/>
    <mergeCell ref="V416:V419"/>
    <mergeCell ref="W416:W419"/>
    <mergeCell ref="X416:X419"/>
    <mergeCell ref="Y416:Y419"/>
    <mergeCell ref="Z416:Z419"/>
    <mergeCell ref="X412:X415"/>
    <mergeCell ref="Y412:Y415"/>
    <mergeCell ref="Z412:Z415"/>
    <mergeCell ref="AA412:AA415"/>
    <mergeCell ref="C416:C419"/>
    <mergeCell ref="P416:P419"/>
    <mergeCell ref="Q416:Q419"/>
    <mergeCell ref="R416:R419"/>
    <mergeCell ref="S416:S419"/>
    <mergeCell ref="T416:T419"/>
    <mergeCell ref="AA408:AA411"/>
    <mergeCell ref="C412:C415"/>
    <mergeCell ref="P412:P415"/>
    <mergeCell ref="Q412:Q415"/>
    <mergeCell ref="R412:R415"/>
    <mergeCell ref="S412:S415"/>
    <mergeCell ref="T412:T415"/>
    <mergeCell ref="U412:U415"/>
    <mergeCell ref="V412:V415"/>
    <mergeCell ref="W412:W415"/>
    <mergeCell ref="U408:U411"/>
    <mergeCell ref="V408:V411"/>
    <mergeCell ref="W408:W411"/>
    <mergeCell ref="X408:X411"/>
    <mergeCell ref="Y408:Y411"/>
    <mergeCell ref="Z408:Z411"/>
    <mergeCell ref="X404:X407"/>
    <mergeCell ref="Y404:Y407"/>
    <mergeCell ref="Z404:Z407"/>
    <mergeCell ref="AA404:AA407"/>
    <mergeCell ref="C408:C411"/>
    <mergeCell ref="P408:P411"/>
    <mergeCell ref="Q408:Q411"/>
    <mergeCell ref="R408:R411"/>
    <mergeCell ref="S408:S411"/>
    <mergeCell ref="T408:T411"/>
    <mergeCell ref="AA400:AA403"/>
    <mergeCell ref="C404:C407"/>
    <mergeCell ref="P404:P407"/>
    <mergeCell ref="Q404:Q407"/>
    <mergeCell ref="R404:R407"/>
    <mergeCell ref="S404:S407"/>
    <mergeCell ref="T404:T407"/>
    <mergeCell ref="U404:U407"/>
    <mergeCell ref="V404:V407"/>
    <mergeCell ref="W404:W407"/>
    <mergeCell ref="U400:U403"/>
    <mergeCell ref="V400:V403"/>
    <mergeCell ref="W400:W403"/>
    <mergeCell ref="X400:X403"/>
    <mergeCell ref="Y400:Y403"/>
    <mergeCell ref="Z400:Z403"/>
    <mergeCell ref="X396:X399"/>
    <mergeCell ref="Y396:Y399"/>
    <mergeCell ref="Z396:Z399"/>
    <mergeCell ref="AA396:AA399"/>
    <mergeCell ref="C400:C403"/>
    <mergeCell ref="P400:P403"/>
    <mergeCell ref="Q400:Q403"/>
    <mergeCell ref="R400:R403"/>
    <mergeCell ref="S400:S403"/>
    <mergeCell ref="T400:T403"/>
    <mergeCell ref="AA392:AA395"/>
    <mergeCell ref="C396:C399"/>
    <mergeCell ref="P396:P399"/>
    <mergeCell ref="Q396:Q399"/>
    <mergeCell ref="R396:R399"/>
    <mergeCell ref="S396:S399"/>
    <mergeCell ref="T396:T399"/>
    <mergeCell ref="U396:U399"/>
    <mergeCell ref="V396:V399"/>
    <mergeCell ref="W396:W399"/>
    <mergeCell ref="U392:U395"/>
    <mergeCell ref="V392:V395"/>
    <mergeCell ref="W392:W395"/>
    <mergeCell ref="X392:X395"/>
    <mergeCell ref="Y392:Y395"/>
    <mergeCell ref="Z392:Z395"/>
    <mergeCell ref="X388:X391"/>
    <mergeCell ref="Y388:Y391"/>
    <mergeCell ref="Z388:Z391"/>
    <mergeCell ref="AA388:AA391"/>
    <mergeCell ref="C392:C395"/>
    <mergeCell ref="P392:P395"/>
    <mergeCell ref="Q392:Q395"/>
    <mergeCell ref="R392:R395"/>
    <mergeCell ref="S392:S395"/>
    <mergeCell ref="T392:T395"/>
    <mergeCell ref="AA384:AA387"/>
    <mergeCell ref="C388:C391"/>
    <mergeCell ref="P388:P391"/>
    <mergeCell ref="Q388:Q391"/>
    <mergeCell ref="R388:R391"/>
    <mergeCell ref="S388:S391"/>
    <mergeCell ref="T388:T391"/>
    <mergeCell ref="U388:U391"/>
    <mergeCell ref="V388:V391"/>
    <mergeCell ref="W388:W391"/>
    <mergeCell ref="U384:U387"/>
    <mergeCell ref="V384:V387"/>
    <mergeCell ref="W384:W387"/>
    <mergeCell ref="X384:X387"/>
    <mergeCell ref="Y384:Y387"/>
    <mergeCell ref="Z384:Z387"/>
    <mergeCell ref="X380:X383"/>
    <mergeCell ref="Y380:Y383"/>
    <mergeCell ref="Z380:Z383"/>
    <mergeCell ref="AA380:AA383"/>
    <mergeCell ref="C384:C387"/>
    <mergeCell ref="P384:P387"/>
    <mergeCell ref="Q384:Q387"/>
    <mergeCell ref="R384:R387"/>
    <mergeCell ref="S384:S387"/>
    <mergeCell ref="T384:T387"/>
    <mergeCell ref="AA376:AA379"/>
    <mergeCell ref="C380:C383"/>
    <mergeCell ref="P380:P383"/>
    <mergeCell ref="Q380:Q383"/>
    <mergeCell ref="R380:R383"/>
    <mergeCell ref="S380:S383"/>
    <mergeCell ref="T380:T383"/>
    <mergeCell ref="U380:U383"/>
    <mergeCell ref="V380:V383"/>
    <mergeCell ref="W380:W383"/>
    <mergeCell ref="U376:U379"/>
    <mergeCell ref="V376:V379"/>
    <mergeCell ref="W376:W379"/>
    <mergeCell ref="X376:X379"/>
    <mergeCell ref="Y376:Y379"/>
    <mergeCell ref="Z376:Z379"/>
    <mergeCell ref="X372:X375"/>
    <mergeCell ref="Y372:Y375"/>
    <mergeCell ref="Z372:Z375"/>
    <mergeCell ref="AA372:AA375"/>
    <mergeCell ref="C376:C379"/>
    <mergeCell ref="P376:P379"/>
    <mergeCell ref="Q376:Q379"/>
    <mergeCell ref="R376:R379"/>
    <mergeCell ref="S376:S379"/>
    <mergeCell ref="T376:T379"/>
    <mergeCell ref="AA368:AA371"/>
    <mergeCell ref="C372:C375"/>
    <mergeCell ref="P372:P375"/>
    <mergeCell ref="Q372:Q375"/>
    <mergeCell ref="R372:R375"/>
    <mergeCell ref="S372:S375"/>
    <mergeCell ref="T372:T375"/>
    <mergeCell ref="U372:U375"/>
    <mergeCell ref="V372:V375"/>
    <mergeCell ref="W372:W375"/>
    <mergeCell ref="U368:U371"/>
    <mergeCell ref="V368:V371"/>
    <mergeCell ref="W368:W371"/>
    <mergeCell ref="X368:X371"/>
    <mergeCell ref="Y368:Y371"/>
    <mergeCell ref="Z368:Z371"/>
    <mergeCell ref="X364:X367"/>
    <mergeCell ref="Y364:Y367"/>
    <mergeCell ref="Z364:Z367"/>
    <mergeCell ref="AA364:AA367"/>
    <mergeCell ref="C368:C371"/>
    <mergeCell ref="P368:P371"/>
    <mergeCell ref="Q368:Q371"/>
    <mergeCell ref="R368:R371"/>
    <mergeCell ref="S368:S371"/>
    <mergeCell ref="T368:T371"/>
    <mergeCell ref="AA360:AA363"/>
    <mergeCell ref="C364:C367"/>
    <mergeCell ref="P364:P367"/>
    <mergeCell ref="Q364:Q367"/>
    <mergeCell ref="R364:R367"/>
    <mergeCell ref="S364:S367"/>
    <mergeCell ref="T364:T367"/>
    <mergeCell ref="U364:U367"/>
    <mergeCell ref="V364:V367"/>
    <mergeCell ref="W364:W367"/>
    <mergeCell ref="U360:U363"/>
    <mergeCell ref="V360:V363"/>
    <mergeCell ref="W360:W363"/>
    <mergeCell ref="X360:X363"/>
    <mergeCell ref="Y360:Y363"/>
    <mergeCell ref="Z360:Z363"/>
    <mergeCell ref="X356:X359"/>
    <mergeCell ref="Y356:Y359"/>
    <mergeCell ref="Z356:Z359"/>
    <mergeCell ref="AA356:AA359"/>
    <mergeCell ref="C360:C363"/>
    <mergeCell ref="P360:P363"/>
    <mergeCell ref="Q360:Q363"/>
    <mergeCell ref="R360:R363"/>
    <mergeCell ref="S360:S363"/>
    <mergeCell ref="T360:T363"/>
    <mergeCell ref="AA352:AA355"/>
    <mergeCell ref="C356:C359"/>
    <mergeCell ref="P356:P359"/>
    <mergeCell ref="Q356:Q359"/>
    <mergeCell ref="R356:R359"/>
    <mergeCell ref="S356:S359"/>
    <mergeCell ref="T356:T359"/>
    <mergeCell ref="U356:U359"/>
    <mergeCell ref="V356:V359"/>
    <mergeCell ref="W356:W359"/>
    <mergeCell ref="U352:U355"/>
    <mergeCell ref="V352:V355"/>
    <mergeCell ref="W352:W355"/>
    <mergeCell ref="X352:X355"/>
    <mergeCell ref="Y352:Y355"/>
    <mergeCell ref="Z352:Z355"/>
    <mergeCell ref="C352:C355"/>
    <mergeCell ref="P352:P355"/>
    <mergeCell ref="Q352:Q355"/>
    <mergeCell ref="R352:R355"/>
    <mergeCell ref="S352:S355"/>
    <mergeCell ref="T352:T355"/>
    <mergeCell ref="AA344:AA347"/>
    <mergeCell ref="C348:C351"/>
    <mergeCell ref="P348:P351"/>
    <mergeCell ref="Q348:Q351"/>
    <mergeCell ref="R348:R351"/>
    <mergeCell ref="S348:S351"/>
    <mergeCell ref="T348:T351"/>
    <mergeCell ref="U348:U351"/>
    <mergeCell ref="V348:V351"/>
    <mergeCell ref="W348:W351"/>
    <mergeCell ref="U344:U347"/>
    <mergeCell ref="V344:V347"/>
    <mergeCell ref="W344:W347"/>
    <mergeCell ref="X344:X347"/>
    <mergeCell ref="Y344:Y347"/>
    <mergeCell ref="Z344:Z347"/>
    <mergeCell ref="C344:C347"/>
    <mergeCell ref="P344:P347"/>
    <mergeCell ref="Q344:Q347"/>
    <mergeCell ref="R344:R347"/>
    <mergeCell ref="S344:S347"/>
    <mergeCell ref="T344:T347"/>
    <mergeCell ref="V340:V343"/>
    <mergeCell ref="W340:W343"/>
    <mergeCell ref="X340:X343"/>
    <mergeCell ref="Y340:Y343"/>
    <mergeCell ref="Z340:Z343"/>
    <mergeCell ref="AA340:AA343"/>
    <mergeCell ref="AA336:AA339"/>
    <mergeCell ref="A340:A419"/>
    <mergeCell ref="B340:B419"/>
    <mergeCell ref="C340:C343"/>
    <mergeCell ref="P340:P343"/>
    <mergeCell ref="Q340:Q343"/>
    <mergeCell ref="R340:R343"/>
    <mergeCell ref="S340:S343"/>
    <mergeCell ref="T340:T343"/>
    <mergeCell ref="U340:U343"/>
    <mergeCell ref="U336:U339"/>
    <mergeCell ref="V336:V339"/>
    <mergeCell ref="W336:W339"/>
    <mergeCell ref="X336:X339"/>
    <mergeCell ref="Y336:Y339"/>
    <mergeCell ref="Z336:Z339"/>
    <mergeCell ref="C336:C339"/>
    <mergeCell ref="P336:P339"/>
    <mergeCell ref="Q336:Q339"/>
    <mergeCell ref="R336:R339"/>
    <mergeCell ref="S336:S339"/>
    <mergeCell ref="T336:T339"/>
    <mergeCell ref="X348:X351"/>
    <mergeCell ref="Y348:Y351"/>
    <mergeCell ref="Z348:Z351"/>
    <mergeCell ref="AA348:AA351"/>
    <mergeCell ref="V332:V335"/>
    <mergeCell ref="W332:W335"/>
    <mergeCell ref="X332:X335"/>
    <mergeCell ref="Y332:Y335"/>
    <mergeCell ref="Z332:Z335"/>
    <mergeCell ref="AA332:AA335"/>
    <mergeCell ref="AA328:AA331"/>
    <mergeCell ref="A332:A339"/>
    <mergeCell ref="B332:B339"/>
    <mergeCell ref="C332:C335"/>
    <mergeCell ref="P332:P335"/>
    <mergeCell ref="Q332:Q335"/>
    <mergeCell ref="R332:R335"/>
    <mergeCell ref="S332:S335"/>
    <mergeCell ref="T332:T335"/>
    <mergeCell ref="U332:U335"/>
    <mergeCell ref="U328:U331"/>
    <mergeCell ref="V328:V331"/>
    <mergeCell ref="W328:W331"/>
    <mergeCell ref="X328:X331"/>
    <mergeCell ref="Y328:Y331"/>
    <mergeCell ref="Z328:Z331"/>
    <mergeCell ref="C328:C331"/>
    <mergeCell ref="P328:P331"/>
    <mergeCell ref="Q328:Q331"/>
    <mergeCell ref="R328:R331"/>
    <mergeCell ref="S328:S331"/>
    <mergeCell ref="T328:T331"/>
    <mergeCell ref="V324:V327"/>
    <mergeCell ref="W324:W327"/>
    <mergeCell ref="X324:X327"/>
    <mergeCell ref="Y324:Y327"/>
    <mergeCell ref="Z324:Z327"/>
    <mergeCell ref="AA324:AA327"/>
    <mergeCell ref="AA320:AA323"/>
    <mergeCell ref="A324:A331"/>
    <mergeCell ref="B324:B331"/>
    <mergeCell ref="C324:C327"/>
    <mergeCell ref="P324:P327"/>
    <mergeCell ref="Q324:Q327"/>
    <mergeCell ref="R324:R327"/>
    <mergeCell ref="S324:S327"/>
    <mergeCell ref="T324:T327"/>
    <mergeCell ref="U324:U327"/>
    <mergeCell ref="U320:U323"/>
    <mergeCell ref="V320:V323"/>
    <mergeCell ref="W320:W323"/>
    <mergeCell ref="X320:X323"/>
    <mergeCell ref="Y320:Y323"/>
    <mergeCell ref="Z320:Z323"/>
    <mergeCell ref="C320:C323"/>
    <mergeCell ref="P320:P323"/>
    <mergeCell ref="Q320:Q323"/>
    <mergeCell ref="R320:R323"/>
    <mergeCell ref="S320:S323"/>
    <mergeCell ref="T320:T323"/>
    <mergeCell ref="V316:V319"/>
    <mergeCell ref="W316:W319"/>
    <mergeCell ref="X316:X319"/>
    <mergeCell ref="Y316:Y319"/>
    <mergeCell ref="Z316:Z319"/>
    <mergeCell ref="AA316:AA319"/>
    <mergeCell ref="AA312:AA315"/>
    <mergeCell ref="A316:A323"/>
    <mergeCell ref="B316:B323"/>
    <mergeCell ref="C316:C319"/>
    <mergeCell ref="P316:P319"/>
    <mergeCell ref="Q316:Q319"/>
    <mergeCell ref="R316:R319"/>
    <mergeCell ref="S316:S319"/>
    <mergeCell ref="T316:T319"/>
    <mergeCell ref="U316:U319"/>
    <mergeCell ref="U312:U315"/>
    <mergeCell ref="V312:V315"/>
    <mergeCell ref="W312:W315"/>
    <mergeCell ref="X312:X315"/>
    <mergeCell ref="Y312:Y315"/>
    <mergeCell ref="Z312:Z315"/>
    <mergeCell ref="A232:A315"/>
    <mergeCell ref="B232:B315"/>
    <mergeCell ref="X308:X311"/>
    <mergeCell ref="Y308:Y311"/>
    <mergeCell ref="Z308:Z311"/>
    <mergeCell ref="AA308:AA311"/>
    <mergeCell ref="C312:C315"/>
    <mergeCell ref="P312:P315"/>
    <mergeCell ref="Q312:Q315"/>
    <mergeCell ref="R312:R315"/>
    <mergeCell ref="S312:S315"/>
    <mergeCell ref="T312:T315"/>
    <mergeCell ref="AA304:AA307"/>
    <mergeCell ref="C308:C311"/>
    <mergeCell ref="P308:P311"/>
    <mergeCell ref="Q308:Q311"/>
    <mergeCell ref="R308:R311"/>
    <mergeCell ref="S308:S311"/>
    <mergeCell ref="T308:T311"/>
    <mergeCell ref="U308:U311"/>
    <mergeCell ref="V308:V311"/>
    <mergeCell ref="W308:W311"/>
    <mergeCell ref="U304:U307"/>
    <mergeCell ref="V304:V307"/>
    <mergeCell ref="W304:W307"/>
    <mergeCell ref="X304:X307"/>
    <mergeCell ref="Y304:Y307"/>
    <mergeCell ref="Z304:Z307"/>
    <mergeCell ref="X300:X303"/>
    <mergeCell ref="Y300:Y303"/>
    <mergeCell ref="Z300:Z303"/>
    <mergeCell ref="AA300:AA303"/>
    <mergeCell ref="C304:C307"/>
    <mergeCell ref="P304:P307"/>
    <mergeCell ref="Q304:Q307"/>
    <mergeCell ref="R304:R307"/>
    <mergeCell ref="S304:S307"/>
    <mergeCell ref="T304:T307"/>
    <mergeCell ref="AA296:AA299"/>
    <mergeCell ref="C300:C303"/>
    <mergeCell ref="P300:P303"/>
    <mergeCell ref="Q300:Q303"/>
    <mergeCell ref="R300:R303"/>
    <mergeCell ref="S300:S303"/>
    <mergeCell ref="T300:T303"/>
    <mergeCell ref="U300:U303"/>
    <mergeCell ref="V300:V303"/>
    <mergeCell ref="W300:W303"/>
    <mergeCell ref="U296:U299"/>
    <mergeCell ref="V296:V299"/>
    <mergeCell ref="W296:W299"/>
    <mergeCell ref="X296:X299"/>
    <mergeCell ref="Y296:Y299"/>
    <mergeCell ref="Z296:Z299"/>
    <mergeCell ref="X292:X295"/>
    <mergeCell ref="Y292:Y295"/>
    <mergeCell ref="Z292:Z295"/>
    <mergeCell ref="AA292:AA295"/>
    <mergeCell ref="C296:C299"/>
    <mergeCell ref="P296:P299"/>
    <mergeCell ref="Q296:Q299"/>
    <mergeCell ref="R296:R299"/>
    <mergeCell ref="S296:S299"/>
    <mergeCell ref="T296:T299"/>
    <mergeCell ref="AA288:AA291"/>
    <mergeCell ref="C292:C295"/>
    <mergeCell ref="P292:P295"/>
    <mergeCell ref="Q292:Q295"/>
    <mergeCell ref="R292:R295"/>
    <mergeCell ref="S292:S295"/>
    <mergeCell ref="T292:T295"/>
    <mergeCell ref="U292:U295"/>
    <mergeCell ref="V292:V295"/>
    <mergeCell ref="W292:W295"/>
    <mergeCell ref="U288:U291"/>
    <mergeCell ref="V288:V291"/>
    <mergeCell ref="W288:W291"/>
    <mergeCell ref="X288:X291"/>
    <mergeCell ref="Y288:Y291"/>
    <mergeCell ref="Z288:Z291"/>
    <mergeCell ref="X284:X287"/>
    <mergeCell ref="Y284:Y287"/>
    <mergeCell ref="Z284:Z287"/>
    <mergeCell ref="AA284:AA287"/>
    <mergeCell ref="C288:C291"/>
    <mergeCell ref="P288:P291"/>
    <mergeCell ref="Q288:Q291"/>
    <mergeCell ref="R288:R291"/>
    <mergeCell ref="S288:S291"/>
    <mergeCell ref="T288:T291"/>
    <mergeCell ref="AA280:AA283"/>
    <mergeCell ref="C284:C287"/>
    <mergeCell ref="P284:P287"/>
    <mergeCell ref="Q284:Q287"/>
    <mergeCell ref="R284:R287"/>
    <mergeCell ref="S284:S287"/>
    <mergeCell ref="T284:T287"/>
    <mergeCell ref="U284:U287"/>
    <mergeCell ref="V284:V287"/>
    <mergeCell ref="W284:W287"/>
    <mergeCell ref="U280:U283"/>
    <mergeCell ref="V280:V283"/>
    <mergeCell ref="W280:W283"/>
    <mergeCell ref="X280:X283"/>
    <mergeCell ref="Y280:Y283"/>
    <mergeCell ref="Z280:Z283"/>
    <mergeCell ref="X276:X279"/>
    <mergeCell ref="Y276:Y279"/>
    <mergeCell ref="Z276:Z279"/>
    <mergeCell ref="AA276:AA279"/>
    <mergeCell ref="C280:C283"/>
    <mergeCell ref="P280:P283"/>
    <mergeCell ref="Q280:Q283"/>
    <mergeCell ref="R280:R283"/>
    <mergeCell ref="S280:S283"/>
    <mergeCell ref="T280:T283"/>
    <mergeCell ref="AA272:AA275"/>
    <mergeCell ref="C276:C279"/>
    <mergeCell ref="P276:P279"/>
    <mergeCell ref="Q276:Q279"/>
    <mergeCell ref="R276:R279"/>
    <mergeCell ref="S276:S279"/>
    <mergeCell ref="T276:T279"/>
    <mergeCell ref="U276:U279"/>
    <mergeCell ref="V276:V279"/>
    <mergeCell ref="W276:W279"/>
    <mergeCell ref="U272:U275"/>
    <mergeCell ref="V272:V275"/>
    <mergeCell ref="W272:W275"/>
    <mergeCell ref="X272:X275"/>
    <mergeCell ref="Y272:Y275"/>
    <mergeCell ref="Z272:Z275"/>
    <mergeCell ref="X268:X271"/>
    <mergeCell ref="Y268:Y271"/>
    <mergeCell ref="Z268:Z271"/>
    <mergeCell ref="AA268:AA271"/>
    <mergeCell ref="C272:C275"/>
    <mergeCell ref="P272:P275"/>
    <mergeCell ref="Q272:Q275"/>
    <mergeCell ref="R272:R275"/>
    <mergeCell ref="S272:S275"/>
    <mergeCell ref="T272:T275"/>
    <mergeCell ref="AA264:AA267"/>
    <mergeCell ref="C268:C271"/>
    <mergeCell ref="P268:P271"/>
    <mergeCell ref="Q268:Q271"/>
    <mergeCell ref="R268:R271"/>
    <mergeCell ref="S268:S271"/>
    <mergeCell ref="T268:T271"/>
    <mergeCell ref="U268:U271"/>
    <mergeCell ref="V268:V271"/>
    <mergeCell ref="W268:W271"/>
    <mergeCell ref="U264:U267"/>
    <mergeCell ref="V264:V267"/>
    <mergeCell ref="W264:W267"/>
    <mergeCell ref="X264:X267"/>
    <mergeCell ref="Y264:Y267"/>
    <mergeCell ref="Z264:Z267"/>
    <mergeCell ref="X260:X263"/>
    <mergeCell ref="Y260:Y263"/>
    <mergeCell ref="Z260:Z263"/>
    <mergeCell ref="AA260:AA263"/>
    <mergeCell ref="C264:C267"/>
    <mergeCell ref="P264:P267"/>
    <mergeCell ref="Q264:Q267"/>
    <mergeCell ref="R264:R267"/>
    <mergeCell ref="S264:S267"/>
    <mergeCell ref="T264:T267"/>
    <mergeCell ref="AA256:AA259"/>
    <mergeCell ref="C260:C263"/>
    <mergeCell ref="P260:P263"/>
    <mergeCell ref="Q260:Q263"/>
    <mergeCell ref="R260:R263"/>
    <mergeCell ref="S260:S263"/>
    <mergeCell ref="T260:T263"/>
    <mergeCell ref="U260:U263"/>
    <mergeCell ref="V260:V263"/>
    <mergeCell ref="W260:W263"/>
    <mergeCell ref="U256:U259"/>
    <mergeCell ref="V256:V259"/>
    <mergeCell ref="W256:W259"/>
    <mergeCell ref="X256:X259"/>
    <mergeCell ref="Y256:Y259"/>
    <mergeCell ref="Z256:Z259"/>
    <mergeCell ref="X252:X255"/>
    <mergeCell ref="Y252:Y255"/>
    <mergeCell ref="Z252:Z255"/>
    <mergeCell ref="AA252:AA255"/>
    <mergeCell ref="C256:C259"/>
    <mergeCell ref="P256:P259"/>
    <mergeCell ref="Q256:Q259"/>
    <mergeCell ref="R256:R259"/>
    <mergeCell ref="S256:S259"/>
    <mergeCell ref="T256:T259"/>
    <mergeCell ref="AA248:AA251"/>
    <mergeCell ref="C252:C255"/>
    <mergeCell ref="P252:P255"/>
    <mergeCell ref="Q252:Q255"/>
    <mergeCell ref="R252:R255"/>
    <mergeCell ref="S252:S255"/>
    <mergeCell ref="T252:T255"/>
    <mergeCell ref="U252:U255"/>
    <mergeCell ref="V252:V255"/>
    <mergeCell ref="W252:W255"/>
    <mergeCell ref="U248:U251"/>
    <mergeCell ref="V248:V251"/>
    <mergeCell ref="W248:W251"/>
    <mergeCell ref="X248:X251"/>
    <mergeCell ref="Y248:Y251"/>
    <mergeCell ref="Z248:Z251"/>
    <mergeCell ref="C248:C251"/>
    <mergeCell ref="P248:P251"/>
    <mergeCell ref="Q248:Q251"/>
    <mergeCell ref="R248:R251"/>
    <mergeCell ref="S248:S251"/>
    <mergeCell ref="T248:T251"/>
    <mergeCell ref="V244:V247"/>
    <mergeCell ref="W244:W247"/>
    <mergeCell ref="X244:X247"/>
    <mergeCell ref="Y244:Y247"/>
    <mergeCell ref="Z244:Z247"/>
    <mergeCell ref="AA244:AA247"/>
    <mergeCell ref="Y240:Y243"/>
    <mergeCell ref="Z240:Z243"/>
    <mergeCell ref="AA240:AA243"/>
    <mergeCell ref="C244:C247"/>
    <mergeCell ref="P244:P247"/>
    <mergeCell ref="Q244:Q247"/>
    <mergeCell ref="R244:R247"/>
    <mergeCell ref="S244:S247"/>
    <mergeCell ref="T244:T247"/>
    <mergeCell ref="U244:U247"/>
    <mergeCell ref="S240:S243"/>
    <mergeCell ref="T240:T243"/>
    <mergeCell ref="U240:U243"/>
    <mergeCell ref="V240:V243"/>
    <mergeCell ref="W240:W243"/>
    <mergeCell ref="X240:X243"/>
    <mergeCell ref="C240:C243"/>
    <mergeCell ref="P240:P243"/>
    <mergeCell ref="Q240:Q243"/>
    <mergeCell ref="R240:R243"/>
    <mergeCell ref="V236:V239"/>
    <mergeCell ref="W236:W239"/>
    <mergeCell ref="X236:X239"/>
    <mergeCell ref="Y236:Y239"/>
    <mergeCell ref="Z236:Z239"/>
    <mergeCell ref="AA236:AA239"/>
    <mergeCell ref="Y232:Y235"/>
    <mergeCell ref="Z232:Z235"/>
    <mergeCell ref="AA232:AA235"/>
    <mergeCell ref="C236:C239"/>
    <mergeCell ref="P236:P239"/>
    <mergeCell ref="Q236:Q239"/>
    <mergeCell ref="R236:R239"/>
    <mergeCell ref="S236:S239"/>
    <mergeCell ref="T236:T239"/>
    <mergeCell ref="U236:U239"/>
    <mergeCell ref="S232:S235"/>
    <mergeCell ref="T232:T235"/>
    <mergeCell ref="U232:U235"/>
    <mergeCell ref="V232:V235"/>
    <mergeCell ref="W232:W235"/>
    <mergeCell ref="X232:X235"/>
    <mergeCell ref="C232:C235"/>
    <mergeCell ref="P232:P235"/>
    <mergeCell ref="Q232:Q235"/>
    <mergeCell ref="R232:R235"/>
    <mergeCell ref="V228:V231"/>
    <mergeCell ref="W228:W231"/>
    <mergeCell ref="X228:X231"/>
    <mergeCell ref="Y228:Y231"/>
    <mergeCell ref="Z228:Z231"/>
    <mergeCell ref="AA228:AA231"/>
    <mergeCell ref="AA224:AA227"/>
    <mergeCell ref="A228:A231"/>
    <mergeCell ref="B228:B231"/>
    <mergeCell ref="C228:C231"/>
    <mergeCell ref="P228:P231"/>
    <mergeCell ref="Q228:Q231"/>
    <mergeCell ref="R228:R231"/>
    <mergeCell ref="S228:S231"/>
    <mergeCell ref="T228:T231"/>
    <mergeCell ref="U228:U231"/>
    <mergeCell ref="U224:U227"/>
    <mergeCell ref="V224:V227"/>
    <mergeCell ref="W224:W227"/>
    <mergeCell ref="X224:X227"/>
    <mergeCell ref="Y224:Y227"/>
    <mergeCell ref="Z224:Z227"/>
    <mergeCell ref="X220:X223"/>
    <mergeCell ref="Y220:Y223"/>
    <mergeCell ref="Z220:Z223"/>
    <mergeCell ref="AA220:AA223"/>
    <mergeCell ref="C224:C227"/>
    <mergeCell ref="P224:P227"/>
    <mergeCell ref="Q224:Q227"/>
    <mergeCell ref="R224:R227"/>
    <mergeCell ref="S224:S227"/>
    <mergeCell ref="T224:T227"/>
    <mergeCell ref="AA216:AA219"/>
    <mergeCell ref="C220:C223"/>
    <mergeCell ref="P220:P223"/>
    <mergeCell ref="Q220:Q223"/>
    <mergeCell ref="R220:R223"/>
    <mergeCell ref="S220:S223"/>
    <mergeCell ref="T220:T223"/>
    <mergeCell ref="U220:U223"/>
    <mergeCell ref="V220:V223"/>
    <mergeCell ref="W220:W223"/>
    <mergeCell ref="U216:U219"/>
    <mergeCell ref="V216:V219"/>
    <mergeCell ref="W216:W219"/>
    <mergeCell ref="X216:X219"/>
    <mergeCell ref="Y216:Y219"/>
    <mergeCell ref="Z216:Z219"/>
    <mergeCell ref="X212:X215"/>
    <mergeCell ref="Y212:Y215"/>
    <mergeCell ref="Z212:Z215"/>
    <mergeCell ref="AA212:AA215"/>
    <mergeCell ref="C216:C219"/>
    <mergeCell ref="P216:P219"/>
    <mergeCell ref="Q216:Q219"/>
    <mergeCell ref="R216:R219"/>
    <mergeCell ref="S216:S219"/>
    <mergeCell ref="T216:T219"/>
    <mergeCell ref="AA208:AA211"/>
    <mergeCell ref="C212:C215"/>
    <mergeCell ref="P212:P215"/>
    <mergeCell ref="Q212:Q215"/>
    <mergeCell ref="R212:R215"/>
    <mergeCell ref="S212:S215"/>
    <mergeCell ref="T212:T215"/>
    <mergeCell ref="U212:U215"/>
    <mergeCell ref="V212:V215"/>
    <mergeCell ref="W212:W215"/>
    <mergeCell ref="U208:U211"/>
    <mergeCell ref="V208:V211"/>
    <mergeCell ref="W208:W211"/>
    <mergeCell ref="X208:X211"/>
    <mergeCell ref="Y208:Y211"/>
    <mergeCell ref="Z208:Z211"/>
    <mergeCell ref="X204:X207"/>
    <mergeCell ref="Y204:Y207"/>
    <mergeCell ref="Z204:Z207"/>
    <mergeCell ref="AA204:AA207"/>
    <mergeCell ref="C208:C211"/>
    <mergeCell ref="P208:P211"/>
    <mergeCell ref="Q208:Q211"/>
    <mergeCell ref="R208:R211"/>
    <mergeCell ref="S208:S211"/>
    <mergeCell ref="T208:T211"/>
    <mergeCell ref="AA200:AA203"/>
    <mergeCell ref="C204:C207"/>
    <mergeCell ref="P204:P207"/>
    <mergeCell ref="Q204:Q207"/>
    <mergeCell ref="R204:R207"/>
    <mergeCell ref="S204:S207"/>
    <mergeCell ref="T204:T207"/>
    <mergeCell ref="U204:U207"/>
    <mergeCell ref="V204:V207"/>
    <mergeCell ref="W204:W207"/>
    <mergeCell ref="U200:U203"/>
    <mergeCell ref="V200:V203"/>
    <mergeCell ref="W200:W203"/>
    <mergeCell ref="X200:X203"/>
    <mergeCell ref="Y200:Y203"/>
    <mergeCell ref="Z200:Z203"/>
    <mergeCell ref="X196:X199"/>
    <mergeCell ref="Y196:Y199"/>
    <mergeCell ref="Z196:Z199"/>
    <mergeCell ref="AA196:AA199"/>
    <mergeCell ref="C200:C203"/>
    <mergeCell ref="P200:P203"/>
    <mergeCell ref="Q200:Q203"/>
    <mergeCell ref="R200:R203"/>
    <mergeCell ref="S200:S203"/>
    <mergeCell ref="T200:T203"/>
    <mergeCell ref="AA192:AA195"/>
    <mergeCell ref="C196:C199"/>
    <mergeCell ref="P196:P199"/>
    <mergeCell ref="Q196:Q199"/>
    <mergeCell ref="R196:R199"/>
    <mergeCell ref="S196:S199"/>
    <mergeCell ref="T196:T199"/>
    <mergeCell ref="U196:U199"/>
    <mergeCell ref="V196:V199"/>
    <mergeCell ref="W196:W199"/>
    <mergeCell ref="U192:U195"/>
    <mergeCell ref="V192:V195"/>
    <mergeCell ref="W192:W195"/>
    <mergeCell ref="X192:X195"/>
    <mergeCell ref="Y192:Y195"/>
    <mergeCell ref="Z192:Z195"/>
    <mergeCell ref="X188:X191"/>
    <mergeCell ref="Y188:Y191"/>
    <mergeCell ref="Z188:Z191"/>
    <mergeCell ref="AA188:AA191"/>
    <mergeCell ref="C192:C195"/>
    <mergeCell ref="P192:P195"/>
    <mergeCell ref="Q192:Q195"/>
    <mergeCell ref="R192:R195"/>
    <mergeCell ref="S192:S195"/>
    <mergeCell ref="T192:T195"/>
    <mergeCell ref="AA184:AA187"/>
    <mergeCell ref="C188:C191"/>
    <mergeCell ref="P188:P191"/>
    <mergeCell ref="Q188:Q191"/>
    <mergeCell ref="R188:R191"/>
    <mergeCell ref="S188:S191"/>
    <mergeCell ref="T188:T191"/>
    <mergeCell ref="U188:U191"/>
    <mergeCell ref="V188:V191"/>
    <mergeCell ref="W188:W191"/>
    <mergeCell ref="U184:U187"/>
    <mergeCell ref="V184:V187"/>
    <mergeCell ref="W184:W187"/>
    <mergeCell ref="X184:X187"/>
    <mergeCell ref="Y184:Y187"/>
    <mergeCell ref="Z184:Z187"/>
    <mergeCell ref="X180:X183"/>
    <mergeCell ref="Y180:Y183"/>
    <mergeCell ref="Z180:Z183"/>
    <mergeCell ref="AA180:AA183"/>
    <mergeCell ref="C184:C187"/>
    <mergeCell ref="P184:P187"/>
    <mergeCell ref="Q184:Q187"/>
    <mergeCell ref="R184:R187"/>
    <mergeCell ref="S184:S187"/>
    <mergeCell ref="T184:T187"/>
    <mergeCell ref="AA176:AA179"/>
    <mergeCell ref="C180:C183"/>
    <mergeCell ref="P180:P183"/>
    <mergeCell ref="Q180:Q183"/>
    <mergeCell ref="R180:R183"/>
    <mergeCell ref="S180:S183"/>
    <mergeCell ref="T180:T183"/>
    <mergeCell ref="U180:U183"/>
    <mergeCell ref="V180:V183"/>
    <mergeCell ref="W180:W183"/>
    <mergeCell ref="U176:U179"/>
    <mergeCell ref="V176:V179"/>
    <mergeCell ref="W176:W179"/>
    <mergeCell ref="X176:X179"/>
    <mergeCell ref="Y176:Y179"/>
    <mergeCell ref="Z176:Z179"/>
    <mergeCell ref="X172:X175"/>
    <mergeCell ref="Y172:Y175"/>
    <mergeCell ref="Z172:Z175"/>
    <mergeCell ref="AA172:AA175"/>
    <mergeCell ref="C176:C179"/>
    <mergeCell ref="P176:P179"/>
    <mergeCell ref="Q176:Q179"/>
    <mergeCell ref="R176:R179"/>
    <mergeCell ref="S176:S179"/>
    <mergeCell ref="T176:T179"/>
    <mergeCell ref="AA168:AA171"/>
    <mergeCell ref="C172:C175"/>
    <mergeCell ref="P172:P175"/>
    <mergeCell ref="Q172:Q175"/>
    <mergeCell ref="R172:R175"/>
    <mergeCell ref="S172:S175"/>
    <mergeCell ref="T172:T175"/>
    <mergeCell ref="U172:U175"/>
    <mergeCell ref="V172:V175"/>
    <mergeCell ref="W172:W175"/>
    <mergeCell ref="U168:U171"/>
    <mergeCell ref="V168:V171"/>
    <mergeCell ref="W168:W171"/>
    <mergeCell ref="X168:X171"/>
    <mergeCell ref="Y168:Y171"/>
    <mergeCell ref="Z168:Z171"/>
    <mergeCell ref="X164:X167"/>
    <mergeCell ref="Y164:Y167"/>
    <mergeCell ref="Z164:Z167"/>
    <mergeCell ref="AA164:AA167"/>
    <mergeCell ref="C168:C171"/>
    <mergeCell ref="P168:P171"/>
    <mergeCell ref="Q168:Q171"/>
    <mergeCell ref="R168:R171"/>
    <mergeCell ref="S168:S171"/>
    <mergeCell ref="T168:T171"/>
    <mergeCell ref="AA160:AA163"/>
    <mergeCell ref="C164:C167"/>
    <mergeCell ref="P164:P167"/>
    <mergeCell ref="Q164:Q167"/>
    <mergeCell ref="R164:R167"/>
    <mergeCell ref="S164:S167"/>
    <mergeCell ref="T164:T167"/>
    <mergeCell ref="U164:U167"/>
    <mergeCell ref="V164:V167"/>
    <mergeCell ref="W164:W167"/>
    <mergeCell ref="U160:U163"/>
    <mergeCell ref="V160:V163"/>
    <mergeCell ref="W160:W163"/>
    <mergeCell ref="X160:X163"/>
    <mergeCell ref="Y160:Y163"/>
    <mergeCell ref="Z160:Z163"/>
    <mergeCell ref="C160:C163"/>
    <mergeCell ref="P160:P163"/>
    <mergeCell ref="Q160:Q163"/>
    <mergeCell ref="R160:R163"/>
    <mergeCell ref="S160:S163"/>
    <mergeCell ref="T160:T163"/>
    <mergeCell ref="AA152:AA155"/>
    <mergeCell ref="C156:C159"/>
    <mergeCell ref="P156:P159"/>
    <mergeCell ref="Q156:Q159"/>
    <mergeCell ref="R156:R159"/>
    <mergeCell ref="S156:S159"/>
    <mergeCell ref="T156:T159"/>
    <mergeCell ref="U156:U159"/>
    <mergeCell ref="V156:V159"/>
    <mergeCell ref="W156:W159"/>
    <mergeCell ref="U152:U155"/>
    <mergeCell ref="V152:V155"/>
    <mergeCell ref="W152:W155"/>
    <mergeCell ref="X152:X155"/>
    <mergeCell ref="Y152:Y155"/>
    <mergeCell ref="Z152:Z155"/>
    <mergeCell ref="C152:C155"/>
    <mergeCell ref="P152:P155"/>
    <mergeCell ref="Q152:Q155"/>
    <mergeCell ref="R152:R155"/>
    <mergeCell ref="S152:S155"/>
    <mergeCell ref="T152:T155"/>
    <mergeCell ref="V148:V151"/>
    <mergeCell ref="W148:W151"/>
    <mergeCell ref="X148:X151"/>
    <mergeCell ref="Y148:Y151"/>
    <mergeCell ref="Z148:Z151"/>
    <mergeCell ref="AA148:AA151"/>
    <mergeCell ref="AA144:AA147"/>
    <mergeCell ref="A148:A227"/>
    <mergeCell ref="B148:B227"/>
    <mergeCell ref="C148:C151"/>
    <mergeCell ref="P148:P151"/>
    <mergeCell ref="Q148:Q151"/>
    <mergeCell ref="R148:R151"/>
    <mergeCell ref="S148:S151"/>
    <mergeCell ref="T148:T151"/>
    <mergeCell ref="U148:U151"/>
    <mergeCell ref="U144:U147"/>
    <mergeCell ref="V144:V147"/>
    <mergeCell ref="W144:W147"/>
    <mergeCell ref="X144:X147"/>
    <mergeCell ref="Y144:Y147"/>
    <mergeCell ref="Z144:Z147"/>
    <mergeCell ref="C144:C147"/>
    <mergeCell ref="P144:P147"/>
    <mergeCell ref="Q144:Q147"/>
    <mergeCell ref="R144:R147"/>
    <mergeCell ref="S144:S147"/>
    <mergeCell ref="T144:T147"/>
    <mergeCell ref="X156:X159"/>
    <mergeCell ref="Y156:Y159"/>
    <mergeCell ref="Z156:Z159"/>
    <mergeCell ref="AA156:AA159"/>
    <mergeCell ref="V140:V143"/>
    <mergeCell ref="W140:W143"/>
    <mergeCell ref="X140:X143"/>
    <mergeCell ref="Y140:Y143"/>
    <mergeCell ref="Z140:Z143"/>
    <mergeCell ref="AA140:AA143"/>
    <mergeCell ref="AA136:AA139"/>
    <mergeCell ref="A140:A147"/>
    <mergeCell ref="B140:B147"/>
    <mergeCell ref="C140:C143"/>
    <mergeCell ref="P140:P143"/>
    <mergeCell ref="Q140:Q143"/>
    <mergeCell ref="R140:R143"/>
    <mergeCell ref="S140:S143"/>
    <mergeCell ref="T140:T143"/>
    <mergeCell ref="U140:U143"/>
    <mergeCell ref="U136:U139"/>
    <mergeCell ref="V136:V139"/>
    <mergeCell ref="W136:W139"/>
    <mergeCell ref="X136:X139"/>
    <mergeCell ref="Y136:Y139"/>
    <mergeCell ref="Z136:Z139"/>
    <mergeCell ref="C136:C139"/>
    <mergeCell ref="P136:P139"/>
    <mergeCell ref="Q136:Q139"/>
    <mergeCell ref="R136:R139"/>
    <mergeCell ref="S136:S139"/>
    <mergeCell ref="T136:T139"/>
    <mergeCell ref="V132:V135"/>
    <mergeCell ref="W132:W135"/>
    <mergeCell ref="X132:X135"/>
    <mergeCell ref="Y132:Y135"/>
    <mergeCell ref="Z132:Z135"/>
    <mergeCell ref="AA132:AA135"/>
    <mergeCell ref="AA128:AA131"/>
    <mergeCell ref="A132:A139"/>
    <mergeCell ref="B132:B139"/>
    <mergeCell ref="C132:C135"/>
    <mergeCell ref="P132:P135"/>
    <mergeCell ref="Q132:Q135"/>
    <mergeCell ref="R132:R135"/>
    <mergeCell ref="S132:S135"/>
    <mergeCell ref="T132:T135"/>
    <mergeCell ref="U132:U135"/>
    <mergeCell ref="U128:U131"/>
    <mergeCell ref="V128:V131"/>
    <mergeCell ref="W128:W131"/>
    <mergeCell ref="X128:X131"/>
    <mergeCell ref="Y128:Y131"/>
    <mergeCell ref="Z128:Z131"/>
    <mergeCell ref="C128:C131"/>
    <mergeCell ref="P128:P131"/>
    <mergeCell ref="Q128:Q131"/>
    <mergeCell ref="R128:R131"/>
    <mergeCell ref="S128:S131"/>
    <mergeCell ref="T128:T131"/>
    <mergeCell ref="V124:V127"/>
    <mergeCell ref="W124:W127"/>
    <mergeCell ref="X124:X127"/>
    <mergeCell ref="Y124:Y127"/>
    <mergeCell ref="Z124:Z127"/>
    <mergeCell ref="AA124:AA127"/>
    <mergeCell ref="AA120:AA123"/>
    <mergeCell ref="A124:A131"/>
    <mergeCell ref="B124:B131"/>
    <mergeCell ref="C124:C127"/>
    <mergeCell ref="P124:P127"/>
    <mergeCell ref="Q124:Q127"/>
    <mergeCell ref="R124:R127"/>
    <mergeCell ref="S124:S127"/>
    <mergeCell ref="T124:T127"/>
    <mergeCell ref="U124:U127"/>
    <mergeCell ref="U120:U123"/>
    <mergeCell ref="V120:V123"/>
    <mergeCell ref="W120:W123"/>
    <mergeCell ref="X120:X123"/>
    <mergeCell ref="Y120:Y123"/>
    <mergeCell ref="Z120:Z123"/>
    <mergeCell ref="C120:C123"/>
    <mergeCell ref="P120:P123"/>
    <mergeCell ref="Q120:Q123"/>
    <mergeCell ref="R120:R123"/>
    <mergeCell ref="S120:S123"/>
    <mergeCell ref="T120:T123"/>
    <mergeCell ref="V116:V119"/>
    <mergeCell ref="W116:W119"/>
    <mergeCell ref="X116:X119"/>
    <mergeCell ref="Y116:Y119"/>
    <mergeCell ref="Z116:Z119"/>
    <mergeCell ref="AA116:AA119"/>
    <mergeCell ref="AA112:AA115"/>
    <mergeCell ref="A116:A123"/>
    <mergeCell ref="B116:B123"/>
    <mergeCell ref="C116:C119"/>
    <mergeCell ref="P116:P119"/>
    <mergeCell ref="Q116:Q119"/>
    <mergeCell ref="R116:R119"/>
    <mergeCell ref="S116:S119"/>
    <mergeCell ref="T116:T119"/>
    <mergeCell ref="U116:U119"/>
    <mergeCell ref="U112:U115"/>
    <mergeCell ref="V112:V115"/>
    <mergeCell ref="W112:W115"/>
    <mergeCell ref="X112:X115"/>
    <mergeCell ref="Y112:Y115"/>
    <mergeCell ref="Z112:Z115"/>
    <mergeCell ref="S112:S115"/>
    <mergeCell ref="T112:T115"/>
    <mergeCell ref="AA104:AA107"/>
    <mergeCell ref="C108:C111"/>
    <mergeCell ref="P108:P111"/>
    <mergeCell ref="Q108:Q111"/>
    <mergeCell ref="R108:R111"/>
    <mergeCell ref="S108:S111"/>
    <mergeCell ref="T108:T111"/>
    <mergeCell ref="U108:U111"/>
    <mergeCell ref="V108:V111"/>
    <mergeCell ref="W108:W111"/>
    <mergeCell ref="U104:U107"/>
    <mergeCell ref="V104:V107"/>
    <mergeCell ref="W104:W107"/>
    <mergeCell ref="X104:X107"/>
    <mergeCell ref="Y104:Y107"/>
    <mergeCell ref="Z104:Z107"/>
    <mergeCell ref="C104:C107"/>
    <mergeCell ref="P104:P107"/>
    <mergeCell ref="Q104:Q107"/>
    <mergeCell ref="R104:R107"/>
    <mergeCell ref="S104:S107"/>
    <mergeCell ref="T104:T107"/>
    <mergeCell ref="V100:V103"/>
    <mergeCell ref="W100:W103"/>
    <mergeCell ref="X100:X103"/>
    <mergeCell ref="Y100:Y103"/>
    <mergeCell ref="Z100:Z103"/>
    <mergeCell ref="AA100:AA103"/>
    <mergeCell ref="AA96:AA99"/>
    <mergeCell ref="A100:A115"/>
    <mergeCell ref="B100:B115"/>
    <mergeCell ref="C100:C103"/>
    <mergeCell ref="P100:P103"/>
    <mergeCell ref="Q100:Q103"/>
    <mergeCell ref="R100:R103"/>
    <mergeCell ref="S100:S103"/>
    <mergeCell ref="T100:T103"/>
    <mergeCell ref="U100:U103"/>
    <mergeCell ref="U96:U99"/>
    <mergeCell ref="V96:V99"/>
    <mergeCell ref="W96:W99"/>
    <mergeCell ref="X96:X99"/>
    <mergeCell ref="Y96:Y99"/>
    <mergeCell ref="Z96:Z99"/>
    <mergeCell ref="A92:A99"/>
    <mergeCell ref="B92:B99"/>
    <mergeCell ref="X108:X111"/>
    <mergeCell ref="Y108:Y111"/>
    <mergeCell ref="Z108:Z111"/>
    <mergeCell ref="AA108:AA111"/>
    <mergeCell ref="C112:C115"/>
    <mergeCell ref="P112:P115"/>
    <mergeCell ref="Q112:Q115"/>
    <mergeCell ref="R112:R115"/>
    <mergeCell ref="X92:X95"/>
    <mergeCell ref="Y92:Y95"/>
    <mergeCell ref="Z92:Z95"/>
    <mergeCell ref="AA92:AA95"/>
    <mergeCell ref="C96:C99"/>
    <mergeCell ref="P96:P99"/>
    <mergeCell ref="Q96:Q99"/>
    <mergeCell ref="R96:R99"/>
    <mergeCell ref="S96:S99"/>
    <mergeCell ref="T96:T99"/>
    <mergeCell ref="R92:R95"/>
    <mergeCell ref="S92:S95"/>
    <mergeCell ref="T92:T95"/>
    <mergeCell ref="U92:U95"/>
    <mergeCell ref="V92:V95"/>
    <mergeCell ref="W92:W95"/>
    <mergeCell ref="W88:W91"/>
    <mergeCell ref="X88:X91"/>
    <mergeCell ref="Y88:Y91"/>
    <mergeCell ref="Z88:Z91"/>
    <mergeCell ref="AA88:AA91"/>
    <mergeCell ref="C92:C95"/>
    <mergeCell ref="P92:P95"/>
    <mergeCell ref="Q92:Q95"/>
    <mergeCell ref="Z84:Z87"/>
    <mergeCell ref="AA84:AA87"/>
    <mergeCell ref="C88:C91"/>
    <mergeCell ref="P88:P91"/>
    <mergeCell ref="Q88:Q91"/>
    <mergeCell ref="R88:R91"/>
    <mergeCell ref="S88:S91"/>
    <mergeCell ref="T88:T91"/>
    <mergeCell ref="U88:U91"/>
    <mergeCell ref="V88:V91"/>
    <mergeCell ref="T84:T87"/>
    <mergeCell ref="U84:U87"/>
    <mergeCell ref="V84:V87"/>
    <mergeCell ref="W84:W87"/>
    <mergeCell ref="X84:X87"/>
    <mergeCell ref="Y84:Y87"/>
    <mergeCell ref="W80:W83"/>
    <mergeCell ref="X80:X83"/>
    <mergeCell ref="Y80:Y83"/>
    <mergeCell ref="Z80:Z83"/>
    <mergeCell ref="AA80:AA83"/>
    <mergeCell ref="C84:C87"/>
    <mergeCell ref="P84:P87"/>
    <mergeCell ref="Q84:Q87"/>
    <mergeCell ref="R84:R87"/>
    <mergeCell ref="S84:S87"/>
    <mergeCell ref="Z76:Z79"/>
    <mergeCell ref="AA76:AA79"/>
    <mergeCell ref="C80:C83"/>
    <mergeCell ref="P80:P83"/>
    <mergeCell ref="Q80:Q83"/>
    <mergeCell ref="R80:R83"/>
    <mergeCell ref="S80:S83"/>
    <mergeCell ref="T80:T83"/>
    <mergeCell ref="U80:U83"/>
    <mergeCell ref="V80:V83"/>
    <mergeCell ref="T76:T79"/>
    <mergeCell ref="U76:U79"/>
    <mergeCell ref="V76:V79"/>
    <mergeCell ref="W76:W79"/>
    <mergeCell ref="X76:X79"/>
    <mergeCell ref="Y76:Y79"/>
    <mergeCell ref="W72:W75"/>
    <mergeCell ref="X72:X75"/>
    <mergeCell ref="Y72:Y75"/>
    <mergeCell ref="Z72:Z75"/>
    <mergeCell ref="AA72:AA75"/>
    <mergeCell ref="C76:C79"/>
    <mergeCell ref="P76:P79"/>
    <mergeCell ref="Q76:Q79"/>
    <mergeCell ref="R76:R79"/>
    <mergeCell ref="S76:S79"/>
    <mergeCell ref="Z68:Z71"/>
    <mergeCell ref="AA68:AA71"/>
    <mergeCell ref="C72:C75"/>
    <mergeCell ref="P72:P75"/>
    <mergeCell ref="Q72:Q75"/>
    <mergeCell ref="R72:R75"/>
    <mergeCell ref="S72:S75"/>
    <mergeCell ref="T72:T75"/>
    <mergeCell ref="U72:U75"/>
    <mergeCell ref="V72:V75"/>
    <mergeCell ref="T68:T71"/>
    <mergeCell ref="U68:U71"/>
    <mergeCell ref="V68:V71"/>
    <mergeCell ref="W68:W71"/>
    <mergeCell ref="X68:X71"/>
    <mergeCell ref="Y68:Y71"/>
    <mergeCell ref="W64:W67"/>
    <mergeCell ref="X64:X67"/>
    <mergeCell ref="Y64:Y67"/>
    <mergeCell ref="Z64:Z67"/>
    <mergeCell ref="AA64:AA67"/>
    <mergeCell ref="C68:C71"/>
    <mergeCell ref="P68:P71"/>
    <mergeCell ref="Q68:Q71"/>
    <mergeCell ref="R68:R71"/>
    <mergeCell ref="S68:S71"/>
    <mergeCell ref="Z60:Z63"/>
    <mergeCell ref="AA60:AA63"/>
    <mergeCell ref="C64:C67"/>
    <mergeCell ref="P64:P67"/>
    <mergeCell ref="Q64:Q67"/>
    <mergeCell ref="R64:R67"/>
    <mergeCell ref="S64:S67"/>
    <mergeCell ref="T64:T67"/>
    <mergeCell ref="U64:U67"/>
    <mergeCell ref="V64:V67"/>
    <mergeCell ref="T60:T63"/>
    <mergeCell ref="U60:U63"/>
    <mergeCell ref="V60:V63"/>
    <mergeCell ref="W60:W63"/>
    <mergeCell ref="X60:X63"/>
    <mergeCell ref="Y60:Y63"/>
    <mergeCell ref="W56:W59"/>
    <mergeCell ref="X56:X59"/>
    <mergeCell ref="Y56:Y59"/>
    <mergeCell ref="Z56:Z59"/>
    <mergeCell ref="AA56:AA59"/>
    <mergeCell ref="C60:C63"/>
    <mergeCell ref="P60:P63"/>
    <mergeCell ref="Q60:Q63"/>
    <mergeCell ref="R60:R63"/>
    <mergeCell ref="S60:S63"/>
    <mergeCell ref="C56:C59"/>
    <mergeCell ref="P56:P59"/>
    <mergeCell ref="Q56:Q59"/>
    <mergeCell ref="R56:R59"/>
    <mergeCell ref="S56:S59"/>
    <mergeCell ref="T56:T59"/>
    <mergeCell ref="U56:U59"/>
    <mergeCell ref="V56:V59"/>
    <mergeCell ref="T52:T55"/>
    <mergeCell ref="U52:U55"/>
    <mergeCell ref="V52:V55"/>
    <mergeCell ref="W52:W55"/>
    <mergeCell ref="X52:X55"/>
    <mergeCell ref="Y52:Y55"/>
    <mergeCell ref="X48:X51"/>
    <mergeCell ref="Y48:Y51"/>
    <mergeCell ref="Z48:Z51"/>
    <mergeCell ref="AC48:AC51"/>
    <mergeCell ref="C52:C55"/>
    <mergeCell ref="P52:P55"/>
    <mergeCell ref="Q52:Q55"/>
    <mergeCell ref="R52:R55"/>
    <mergeCell ref="S52:S55"/>
    <mergeCell ref="AA44:AA47"/>
    <mergeCell ref="C48:C51"/>
    <mergeCell ref="P48:P51"/>
    <mergeCell ref="Q48:Q51"/>
    <mergeCell ref="R48:R51"/>
    <mergeCell ref="S48:S51"/>
    <mergeCell ref="T48:T51"/>
    <mergeCell ref="U48:U51"/>
    <mergeCell ref="V48:V51"/>
    <mergeCell ref="W48:W51"/>
    <mergeCell ref="U44:U47"/>
    <mergeCell ref="V44:V47"/>
    <mergeCell ref="W44:W47"/>
    <mergeCell ref="X44:X47"/>
    <mergeCell ref="Y44:Y47"/>
    <mergeCell ref="Z44:Z47"/>
    <mergeCell ref="Z52:Z55"/>
    <mergeCell ref="AA52:AA55"/>
    <mergeCell ref="AA48:AA51"/>
    <mergeCell ref="AA36:AA39"/>
    <mergeCell ref="C40:C43"/>
    <mergeCell ref="P40:P43"/>
    <mergeCell ref="Q40:Q43"/>
    <mergeCell ref="R40:R43"/>
    <mergeCell ref="S40:S43"/>
    <mergeCell ref="T40:T43"/>
    <mergeCell ref="U40:U43"/>
    <mergeCell ref="V40:V43"/>
    <mergeCell ref="W40:W43"/>
    <mergeCell ref="U36:U39"/>
    <mergeCell ref="V36:V39"/>
    <mergeCell ref="W36:W39"/>
    <mergeCell ref="X36:X39"/>
    <mergeCell ref="Y36:Y39"/>
    <mergeCell ref="Z36:Z39"/>
    <mergeCell ref="C36:C39"/>
    <mergeCell ref="P36:P39"/>
    <mergeCell ref="Q36:Q39"/>
    <mergeCell ref="R36:R39"/>
    <mergeCell ref="S36:S39"/>
    <mergeCell ref="T36:T39"/>
    <mergeCell ref="V32:V35"/>
    <mergeCell ref="W32:W35"/>
    <mergeCell ref="X32:X35"/>
    <mergeCell ref="Y32:Y35"/>
    <mergeCell ref="Z32:Z35"/>
    <mergeCell ref="AA32:AA35"/>
    <mergeCell ref="AA28:AA31"/>
    <mergeCell ref="A32:A91"/>
    <mergeCell ref="B32:B91"/>
    <mergeCell ref="C32:C35"/>
    <mergeCell ref="P32:P35"/>
    <mergeCell ref="Q32:Q35"/>
    <mergeCell ref="R32:R35"/>
    <mergeCell ref="S32:S35"/>
    <mergeCell ref="T32:T35"/>
    <mergeCell ref="U32:U35"/>
    <mergeCell ref="U28:U31"/>
    <mergeCell ref="V28:V31"/>
    <mergeCell ref="W28:W31"/>
    <mergeCell ref="X28:X31"/>
    <mergeCell ref="Y28:Y31"/>
    <mergeCell ref="Z28:Z31"/>
    <mergeCell ref="X40:X43"/>
    <mergeCell ref="Y40:Y43"/>
    <mergeCell ref="Z40:Z43"/>
    <mergeCell ref="AA40:AA43"/>
    <mergeCell ref="C44:C47"/>
    <mergeCell ref="P44:P47"/>
    <mergeCell ref="Q44:Q47"/>
    <mergeCell ref="R44:R47"/>
    <mergeCell ref="S44:S47"/>
    <mergeCell ref="T44:T47"/>
    <mergeCell ref="AA24:AA27"/>
    <mergeCell ref="C28:C31"/>
    <mergeCell ref="P28:P31"/>
    <mergeCell ref="Q28:Q31"/>
    <mergeCell ref="R28:R31"/>
    <mergeCell ref="S28:S31"/>
    <mergeCell ref="T28:T31"/>
    <mergeCell ref="AA20:AA23"/>
    <mergeCell ref="C24:C27"/>
    <mergeCell ref="P24:P27"/>
    <mergeCell ref="Q24:Q27"/>
    <mergeCell ref="R24:R27"/>
    <mergeCell ref="S24:S27"/>
    <mergeCell ref="T24:T27"/>
    <mergeCell ref="U24:U27"/>
    <mergeCell ref="V24:V27"/>
    <mergeCell ref="W24:W27"/>
    <mergeCell ref="U20:U23"/>
    <mergeCell ref="V20:V23"/>
    <mergeCell ref="W20:W23"/>
    <mergeCell ref="X20:X23"/>
    <mergeCell ref="Y20:Y23"/>
    <mergeCell ref="Z20:Z23"/>
    <mergeCell ref="C20:C23"/>
    <mergeCell ref="P20:P23"/>
    <mergeCell ref="Q20:Q23"/>
    <mergeCell ref="R20:R23"/>
    <mergeCell ref="S20:S23"/>
    <mergeCell ref="T20:T23"/>
    <mergeCell ref="P6:T6"/>
    <mergeCell ref="V16:V19"/>
    <mergeCell ref="W16:W19"/>
    <mergeCell ref="X16:X19"/>
    <mergeCell ref="Y16:Y19"/>
    <mergeCell ref="Z16:Z19"/>
    <mergeCell ref="AA16:AA19"/>
    <mergeCell ref="AA12:AA15"/>
    <mergeCell ref="A16:A31"/>
    <mergeCell ref="B16:B31"/>
    <mergeCell ref="C16:C19"/>
    <mergeCell ref="P16:P19"/>
    <mergeCell ref="Q16:Q19"/>
    <mergeCell ref="R16:R19"/>
    <mergeCell ref="S16:S19"/>
    <mergeCell ref="T16:T19"/>
    <mergeCell ref="U16:U19"/>
    <mergeCell ref="U12:U15"/>
    <mergeCell ref="V12:V15"/>
    <mergeCell ref="W12:W15"/>
    <mergeCell ref="X12:X15"/>
    <mergeCell ref="Y12:Y15"/>
    <mergeCell ref="Z12:Z15"/>
    <mergeCell ref="C12:C15"/>
    <mergeCell ref="P12:P15"/>
    <mergeCell ref="Q12:Q15"/>
    <mergeCell ref="R12:R15"/>
    <mergeCell ref="S12:S15"/>
    <mergeCell ref="T12:T15"/>
    <mergeCell ref="X24:X27"/>
    <mergeCell ref="Y24:Y27"/>
    <mergeCell ref="Z24:Z27"/>
    <mergeCell ref="A1:D3"/>
    <mergeCell ref="E1:AA1"/>
    <mergeCell ref="E2:AA2"/>
    <mergeCell ref="E3:T3"/>
    <mergeCell ref="U3:AA3"/>
    <mergeCell ref="A4:D4"/>
    <mergeCell ref="E4:AA4"/>
    <mergeCell ref="V8:V11"/>
    <mergeCell ref="W8:W11"/>
    <mergeCell ref="X8:X11"/>
    <mergeCell ref="Y8:Y11"/>
    <mergeCell ref="Z8:Z11"/>
    <mergeCell ref="AA8:AA11"/>
    <mergeCell ref="U6:AA6"/>
    <mergeCell ref="A8:A15"/>
    <mergeCell ref="B8:B15"/>
    <mergeCell ref="C8:C11"/>
    <mergeCell ref="P8:P11"/>
    <mergeCell ref="Q8:Q11"/>
    <mergeCell ref="R8:R11"/>
    <mergeCell ref="S8:S11"/>
    <mergeCell ref="T8:T11"/>
    <mergeCell ref="U8:U11"/>
    <mergeCell ref="A5:D5"/>
    <mergeCell ref="E5:AA5"/>
    <mergeCell ref="A6:A7"/>
    <mergeCell ref="B6:B7"/>
    <mergeCell ref="C6:C7"/>
    <mergeCell ref="D6:D7"/>
    <mergeCell ref="E6:E7"/>
    <mergeCell ref="F6:J6"/>
    <mergeCell ref="K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vt:lpstr>
      <vt:lpstr>INVERSIÓN</vt:lpstr>
      <vt:lpstr>ACTIVIDADES</vt:lpstr>
      <vt:lpstr>TERRITORIALIZACIÓN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NIRIA.GUERRERO</dc:creator>
  <cp:lastModifiedBy>YULIED.PENARANDA</cp:lastModifiedBy>
  <cp:lastPrinted>2020-04-30T00:39:11Z</cp:lastPrinted>
  <dcterms:created xsi:type="dcterms:W3CDTF">2020-01-13T15:10:39Z</dcterms:created>
  <dcterms:modified xsi:type="dcterms:W3CDTF">2020-07-30T12:17:44Z</dcterms:modified>
</cp:coreProperties>
</file>