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DA\INFORMES\ANTICORRUPCIÓN\PAAC 2021\propuestas\"/>
    </mc:Choice>
  </mc:AlternateContent>
  <bookViews>
    <workbookView xWindow="0" yWindow="0" windowWidth="28800" windowHeight="12180"/>
  </bookViews>
  <sheets>
    <sheet name="PAAC 2021" sheetId="1" r:id="rId1"/>
    <sheet name="PLAN INTEGRIDAD 2021" sheetId="2" r:id="rId2"/>
    <sheet name="MAPA DE RIESGOS"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0" hidden="1">'PAAC 2021'!$A$6:$N$55</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5" i="3" l="1"/>
  <c r="L65" i="3"/>
  <c r="K65" i="3"/>
  <c r="J65" i="3"/>
  <c r="I65" i="3"/>
  <c r="F65" i="3"/>
  <c r="E65" i="3"/>
  <c r="P62" i="3"/>
  <c r="N62" i="3"/>
  <c r="L62" i="3"/>
  <c r="K62" i="3"/>
  <c r="J62" i="3"/>
  <c r="I62" i="3"/>
  <c r="F62" i="3"/>
  <c r="E62" i="3"/>
  <c r="P61" i="3"/>
  <c r="N61" i="3"/>
  <c r="L61" i="3"/>
  <c r="K61" i="3"/>
  <c r="J61" i="3"/>
  <c r="I61" i="3"/>
  <c r="F61" i="3"/>
  <c r="E61" i="3"/>
  <c r="P59" i="3"/>
  <c r="N59" i="3"/>
  <c r="N56" i="3"/>
  <c r="K56" i="3"/>
  <c r="F56" i="3"/>
  <c r="E56" i="3"/>
  <c r="N55" i="3"/>
  <c r="J55" i="3"/>
  <c r="I55" i="3"/>
  <c r="F55" i="3"/>
  <c r="E55" i="3"/>
  <c r="L53" i="3"/>
  <c r="F53" i="3"/>
  <c r="N52" i="3"/>
  <c r="L52" i="3"/>
  <c r="K52" i="3"/>
  <c r="J52" i="3"/>
  <c r="F49" i="3"/>
  <c r="E49" i="3"/>
  <c r="C49" i="3"/>
  <c r="P47" i="3"/>
  <c r="O47" i="3"/>
  <c r="N47" i="3"/>
  <c r="L47" i="3"/>
  <c r="K47" i="3"/>
  <c r="J47" i="3"/>
  <c r="I47" i="3"/>
  <c r="H47" i="3"/>
  <c r="F47" i="3"/>
  <c r="E47" i="3"/>
  <c r="C47" i="3"/>
  <c r="B47" i="3"/>
  <c r="P45" i="3"/>
  <c r="N45" i="3"/>
  <c r="L45" i="3"/>
  <c r="K45" i="3"/>
  <c r="J45" i="3"/>
  <c r="I45" i="3"/>
  <c r="F45" i="3"/>
  <c r="E45" i="3"/>
  <c r="B45" i="3"/>
  <c r="J44" i="3"/>
  <c r="I44" i="3"/>
  <c r="E44" i="3"/>
  <c r="B44" i="3"/>
  <c r="N43" i="3"/>
  <c r="L43" i="3"/>
  <c r="K43" i="3"/>
  <c r="J43" i="3"/>
  <c r="I43" i="3"/>
  <c r="F43" i="3"/>
  <c r="E43" i="3"/>
  <c r="O40" i="3"/>
  <c r="N40" i="3"/>
  <c r="L40" i="3"/>
  <c r="K40" i="3"/>
  <c r="J40" i="3"/>
  <c r="I40" i="3"/>
  <c r="F40" i="3"/>
  <c r="E40" i="3"/>
  <c r="C40" i="3"/>
  <c r="P38" i="3"/>
  <c r="O38" i="3"/>
  <c r="N38" i="3"/>
  <c r="L38" i="3"/>
  <c r="K38" i="3"/>
  <c r="J38" i="3"/>
  <c r="I38" i="3"/>
  <c r="H38" i="3"/>
  <c r="F38" i="3"/>
  <c r="E38" i="3"/>
  <c r="P37" i="3"/>
  <c r="O37" i="3"/>
  <c r="N37" i="3"/>
  <c r="L37" i="3"/>
  <c r="K37" i="3"/>
  <c r="J37" i="3"/>
  <c r="I37" i="3"/>
  <c r="H37" i="3"/>
  <c r="F37" i="3"/>
  <c r="E37" i="3"/>
  <c r="C37" i="3"/>
  <c r="H35" i="3"/>
  <c r="F35" i="3"/>
  <c r="E35" i="3"/>
  <c r="C35" i="3"/>
  <c r="I26" i="3"/>
  <c r="F26" i="3"/>
  <c r="E26" i="3"/>
  <c r="N25" i="3"/>
  <c r="I25" i="3"/>
  <c r="F25" i="3"/>
  <c r="E25" i="3"/>
  <c r="N24" i="3"/>
  <c r="I24" i="3"/>
  <c r="F24" i="3"/>
  <c r="E24" i="3"/>
  <c r="N21" i="3"/>
  <c r="N20" i="3"/>
  <c r="F20" i="3"/>
  <c r="E20" i="3"/>
  <c r="O16" i="3"/>
  <c r="N16" i="3"/>
  <c r="L16" i="3"/>
  <c r="K16" i="3"/>
  <c r="J16" i="3"/>
  <c r="I16" i="3"/>
  <c r="F16" i="3"/>
  <c r="E16" i="3"/>
  <c r="C16" i="3"/>
  <c r="C15" i="3"/>
  <c r="N13" i="3"/>
  <c r="L13" i="3"/>
  <c r="K13" i="3"/>
  <c r="J13" i="3"/>
  <c r="I13" i="3"/>
  <c r="F13" i="3"/>
  <c r="E13" i="3"/>
  <c r="N12" i="3"/>
  <c r="L12" i="3"/>
  <c r="K12" i="3"/>
  <c r="J12" i="3"/>
  <c r="I12" i="3"/>
  <c r="F12" i="3"/>
  <c r="E12" i="3"/>
  <c r="N11" i="3"/>
  <c r="L11" i="3"/>
  <c r="K11" i="3"/>
  <c r="J11" i="3"/>
  <c r="I11" i="3"/>
  <c r="F11" i="3"/>
  <c r="E11" i="3"/>
  <c r="N10" i="3"/>
  <c r="L10" i="3"/>
  <c r="K10" i="3"/>
  <c r="J10" i="3"/>
  <c r="I10" i="3"/>
  <c r="F10" i="3"/>
  <c r="E10" i="3"/>
  <c r="N9" i="3"/>
  <c r="L9" i="3"/>
  <c r="K9" i="3"/>
  <c r="J9" i="3"/>
  <c r="I9" i="3"/>
  <c r="F9" i="3"/>
  <c r="E9" i="3"/>
  <c r="N8" i="3"/>
  <c r="L8" i="3"/>
  <c r="K8" i="3"/>
  <c r="J8" i="3"/>
  <c r="I8" i="3"/>
  <c r="F8" i="3"/>
  <c r="E8" i="3"/>
  <c r="N6" i="3"/>
  <c r="C6" i="3"/>
  <c r="I6" i="3"/>
  <c r="E6" i="3"/>
  <c r="J6" i="3"/>
  <c r="F6" i="3"/>
  <c r="K6" i="3"/>
  <c r="L6" i="3"/>
  <c r="B6" i="3"/>
  <c r="O5" i="3"/>
  <c r="N5" i="3"/>
  <c r="I5" i="3"/>
  <c r="E5" i="3"/>
  <c r="J5" i="3"/>
  <c r="F5" i="3"/>
  <c r="K5" i="3"/>
  <c r="L5" i="3"/>
  <c r="O4" i="3"/>
  <c r="N4" i="3"/>
  <c r="C4" i="3"/>
  <c r="I4" i="3"/>
  <c r="E4" i="3"/>
  <c r="J4" i="3"/>
  <c r="F4" i="3"/>
  <c r="K4" i="3"/>
  <c r="L4" i="3"/>
  <c r="B4" i="3"/>
</calcChain>
</file>

<file path=xl/comments1.xml><?xml version="1.0" encoding="utf-8"?>
<comments xmlns="http://schemas.openxmlformats.org/spreadsheetml/2006/main">
  <authors>
    <author>NATALIA.MORENO</author>
  </authors>
  <commentList>
    <comment ref="J6" authorId="0" shapeId="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List>
</comments>
</file>

<file path=xl/sharedStrings.xml><?xml version="1.0" encoding="utf-8"?>
<sst xmlns="http://schemas.openxmlformats.org/spreadsheetml/2006/main" count="1084" uniqueCount="615">
  <si>
    <t>COMPONENTE/ ESTRATEGIA DEL PAAC</t>
  </si>
  <si>
    <t>META</t>
  </si>
  <si>
    <t>1. Política de administración del Riesgo de Corrupción</t>
  </si>
  <si>
    <t>X</t>
  </si>
  <si>
    <t>Subsecretaria General y Control Disciplinario (Grupo Sistema Integrado de Gestión)</t>
  </si>
  <si>
    <t xml:space="preserve"> </t>
  </si>
  <si>
    <t>3.Consulta y divulgación</t>
  </si>
  <si>
    <t>Dirección de Planeación y Sistemas de Información Ambiental</t>
  </si>
  <si>
    <t xml:space="preserve">X </t>
  </si>
  <si>
    <t>4. Monitoreo y revisión</t>
  </si>
  <si>
    <t>5. Seguimiento</t>
  </si>
  <si>
    <t>Oficina de Control Interno</t>
  </si>
  <si>
    <r>
      <t>3.</t>
    </r>
    <r>
      <rPr>
        <sz val="9"/>
        <color theme="1"/>
        <rFont val="Arial"/>
        <family val="2"/>
      </rPr>
      <t xml:space="preserve">   </t>
    </r>
    <r>
      <rPr>
        <b/>
        <sz val="9"/>
        <color theme="1"/>
        <rFont val="Arial"/>
        <family val="2"/>
      </rPr>
      <t>RENDICIÓN DE CUENTAS</t>
    </r>
  </si>
  <si>
    <t xml:space="preserve">100% de los informes normados sobre gestión y estado de recursos normados elaborados. </t>
  </si>
  <si>
    <t>Oficina de Participación, Educación y Localidades</t>
  </si>
  <si>
    <t>Subsecretaría general y de control disciplinario (Grupo Servicio a la ciudadanía)</t>
  </si>
  <si>
    <t>Oficina Asesora Comunicaciones</t>
  </si>
  <si>
    <r>
      <t>4.</t>
    </r>
    <r>
      <rPr>
        <sz val="9"/>
        <color theme="1"/>
        <rFont val="Arial"/>
        <family val="2"/>
      </rPr>
      <t xml:space="preserve">   </t>
    </r>
    <r>
      <rPr>
        <b/>
        <sz val="9"/>
        <color theme="1"/>
        <rFont val="Arial"/>
        <family val="2"/>
      </rPr>
      <t>ATENCIÓN AL CIUDADANO</t>
    </r>
  </si>
  <si>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</si>
  <si>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</si>
  <si>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</si>
  <si>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</si>
  <si>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</si>
  <si>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</si>
  <si>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</si>
  <si>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</si>
  <si>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</si>
  <si>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</si>
  <si>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4.Criterio diferencial de accesibilidad</t>
  </si>
  <si>
    <t>5. Monitoreo al Acceso a la información pública</t>
  </si>
  <si>
    <t>6. GESTIÓN DE INTEGRIDAD</t>
  </si>
  <si>
    <t>ACTIVIDAD</t>
  </si>
  <si>
    <t>SUBCOMPONENTE</t>
  </si>
  <si>
    <t>NUMERO DE ACTIVIDAD</t>
  </si>
  <si>
    <t>F1</t>
  </si>
  <si>
    <t>CRONOGRAMA CUATRIMESTRE</t>
  </si>
  <si>
    <t>2DO</t>
  </si>
  <si>
    <t>3ER</t>
  </si>
  <si>
    <t>1ER</t>
  </si>
  <si>
    <t>F2</t>
  </si>
  <si>
    <t>F4</t>
  </si>
  <si>
    <t>F5</t>
  </si>
  <si>
    <t>F6</t>
  </si>
  <si>
    <t>F7</t>
  </si>
  <si>
    <t>F8</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</si>
  <si>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</si>
  <si>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</si>
  <si>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</si>
  <si>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</si>
  <si>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</si>
  <si>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</si>
  <si>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</si>
  <si>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</si>
  <si>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</si>
  <si>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</si>
  <si>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</si>
  <si>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</si>
  <si>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</si>
  <si>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</si>
  <si>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</si>
  <si>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F21</t>
  </si>
  <si>
    <t>F22</t>
  </si>
  <si>
    <t>Despacho de Secretaría.
Dirección de Planeación y Sistemas de Información Ambiental</t>
  </si>
  <si>
    <t>Dirección de Planeación y Sistemas de Información Ambiental.
Dependencia según la temática.</t>
  </si>
  <si>
    <t>F23</t>
  </si>
  <si>
    <t>F24</t>
  </si>
  <si>
    <t>F25</t>
  </si>
  <si>
    <t>Subsecretaria General y de Control Disciplinario 
(Grupo de Control Disciplinarios)</t>
  </si>
  <si>
    <t>F26</t>
  </si>
  <si>
    <t>F27</t>
  </si>
  <si>
    <t xml:space="preserve">Subsecretaria General y Control Disciplinario 
Comité Institucional de Coordinación del Control Interno </t>
  </si>
  <si>
    <t xml:space="preserve">3. Diseñar Estrategia de Racionalización </t>
  </si>
  <si>
    <t xml:space="preserve">4. Seguimiento y Monitoreo de la Estrategia de racionalización de trámites </t>
  </si>
  <si>
    <t>2.  ESTRATEGIA ANTITRÁMITES</t>
  </si>
  <si>
    <t>3.  Responsabilidad</t>
  </si>
  <si>
    <t>Elaborar flash informativos disciplinarios a fin de dar a conocer a los servidores públicos a la SDA asuntos preventivos en materia disciplinaria.</t>
  </si>
  <si>
    <t>Subsecretaría General y de Control Disciplinario
(Equipo servicio a la ciudadanía)</t>
  </si>
  <si>
    <t>F30</t>
  </si>
  <si>
    <t>F31</t>
  </si>
  <si>
    <t>F32</t>
  </si>
  <si>
    <t>F33</t>
  </si>
  <si>
    <t>F34</t>
  </si>
  <si>
    <t>Atender el 100% de las solicitudes reiteradas allegadas al defensor del Ciudadano</t>
  </si>
  <si>
    <t>F35</t>
  </si>
  <si>
    <t>1. Lineamientos Transparencia Activa</t>
  </si>
  <si>
    <t>F36</t>
  </si>
  <si>
    <t>F37</t>
  </si>
  <si>
    <t>F38</t>
  </si>
  <si>
    <t>F39</t>
  </si>
  <si>
    <t>Actualizar el cuadro de caracterización documental, activos de información índice de información clasificada y reservada.</t>
  </si>
  <si>
    <t>Dirección de Planeación y Sistemas de Información Ambiental
Oficina asesora de comunicaciones</t>
  </si>
  <si>
    <t>F41</t>
  </si>
  <si>
    <t>F42</t>
  </si>
  <si>
    <t>F44</t>
  </si>
  <si>
    <t>F45</t>
  </si>
  <si>
    <t>F46</t>
  </si>
  <si>
    <t>F47</t>
  </si>
  <si>
    <t>F48</t>
  </si>
  <si>
    <t>Gestores de integridad</t>
  </si>
  <si>
    <t>Despacho SDA
Dirección de Planeción y Sistemas de Información Ambiental
Oficina asesora de comunicaciones</t>
  </si>
  <si>
    <t>•  Servicio al ciudadano</t>
  </si>
  <si>
    <t>Dimensión 1. Talento Humano
Dimensión 3. Gestión conValores para Resultados
Dimensión 3. Direccionamiento Estratégico y Planeación</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</si>
  <si>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</si>
  <si>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</si>
  <si>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r>
      <t>•</t>
    </r>
    <r>
      <rPr>
        <sz val="7"/>
        <color theme="1"/>
        <rFont val="Arial"/>
        <family val="2"/>
      </rPr>
      <t xml:space="preserve">  </t>
    </r>
    <r>
      <rPr>
        <sz val="9"/>
        <color theme="1"/>
        <rFont val="Arial"/>
        <family val="2"/>
      </rPr>
      <t>Transparencia y Acceso a la Información Pública
•  Gestión Documental
•  Control Interno</t>
    </r>
  </si>
  <si>
    <r>
      <t>Dimensión 5:</t>
    </r>
    <r>
      <rPr>
        <sz val="9"/>
        <color theme="1"/>
        <rFont val="Arial"/>
        <family val="2"/>
      </rPr>
      <t xml:space="preserve"> Información y Comunicación
Dimensión 7: Control Interno</t>
    </r>
  </si>
  <si>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</si>
  <si>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</si>
  <si>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</si>
  <si>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</si>
  <si>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t>Realizar seguimiento especial a los pasivos exigibles, reservas y saneamiento contable</t>
  </si>
  <si>
    <t>POLÍTICA MIPG ASOCIADA</t>
  </si>
  <si>
    <t>DIMENSIÓN MIPG ASOCIADA</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</si>
  <si>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éticos en los servidores públicos y, orientando la prestación del servicio que se entrega a la ciudadanía con mejores prácticas, en cumplimiento de la misión de la Secretaría Distrital de Ambiente.</t>
  </si>
  <si>
    <t xml:space="preserve">Hacer presencia institucional en ferias y eventos de servicio al ciudadano, organizadas por la Alcaldía Mayor de Bogotá y/o otras entidades. </t>
  </si>
  <si>
    <t>Coordinar como cabeza del sector ambiente, las acciones a que haya lugar, para la presentación del informe de rendición de cuentas de la Administración Distrital, conforme a los lineamientos metodológicos distritales.</t>
  </si>
  <si>
    <t>Atender las preguntas, comentarios y/u observaciones realizadas por la ciudadanía dirigidas al sector ambiente, en el proceso de rendición de cuentas distrital.</t>
  </si>
  <si>
    <t>Atención del 100%  preguntas, comentarios y/u observaciones de la ciudadanía bajo compentencia del sector ambiente, en el marco de la rendición de cuenta de la administración distrital.</t>
  </si>
  <si>
    <t>Realizar visitas de seguimiento al servicio prestado en los diferentes puntos de atención presenciales de la SDA.</t>
  </si>
  <si>
    <t>Implementar acciones del  modelo de servicio al ciudadano para la SDA, acorde a los lineamientos dados por la Secretaria General.</t>
  </si>
  <si>
    <t>Realizar actividades de entrenamiento a los servidores del grupo servicio a la ciudadania, en cumplimiento a la política distrital de servicio al ciudadano.</t>
  </si>
  <si>
    <t>Realizar  seguimiento a la oportunidad de las PQRSF  que ingresan a través de los diferentes canales de atención de la SDA, generando las alertas necesarias; y efectuar un informe de evaluación mensual de la oportunidad de respuesta, teniendo en cuenta los plazos establecidos en la Ley 1755 de 2015.</t>
  </si>
  <si>
    <t>Revisar y actualizar el esquema de publicación de la información en la página web de la SDA.</t>
  </si>
  <si>
    <t>Realizar una evaluación a la aprehensión del código de integridad en la SDA.</t>
  </si>
  <si>
    <t>Desarrollar ejercicios de autocontrol y autoevaluación de la gestión realizada por los procesos, en la que se incluya la verificación de los controles para evitar la materialización de los riesgos asociados a los procesos de la entidad, por la primera línea de defensa en la SDA y resultado de ello, si es necesario actualizar el mapa de riesgos.</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</si>
  <si>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</si>
  <si>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</si>
  <si>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las mejoras requeridas y publicar la información en el micrositio de transparencia y acceso a la información de la SDA, conforme a la producción y actualización de la información en la SDA solicitada por los procesos.</t>
  </si>
  <si>
    <t>Realizar asignación y seguimiento a las solicitudes de acceso a la información.</t>
  </si>
  <si>
    <t>Una (1) actividad de socialización y una (1) evaluación de la Cartilla de inducción y reinducción de la SDA</t>
  </si>
  <si>
    <t>Realizar el 100% de los ejercicios de autocontrol y autoevaluación de la gestión que incluya la verificación del mapa de riesgos de gestión y de corrupción,  programados por la primera línea de defensa.</t>
  </si>
  <si>
    <t>( No. de ejercicios de autocontrol y autoevaluación realizados / No. de ejercicios de autocontrol y autoevaluación programados) x 100</t>
  </si>
  <si>
    <t>Proceso responsable del Tramite (Lidera)
DPSIA (Si es mejora tecnología)
Equipo SIG (Si es mejora Administrativa)
Grupo Servicio al Ciudadano (Apoya)</t>
  </si>
  <si>
    <t xml:space="preserve">4. Implementación de la Estrategia de Racionalización </t>
  </si>
  <si>
    <t>No. de monitoreos de la estrategia de racionalización realizados</t>
  </si>
  <si>
    <t xml:space="preserve">No. de trámites y/o servicios priorizados para racionalización </t>
  </si>
  <si>
    <t>No. de estrategias diseñadas e inscritas en el SUIT a los cuatro  trámites y/o servicios priorizados</t>
  </si>
  <si>
    <t>(No. de informes normados elaborados / 2 informes requeridos por normativa y disposición distrital (Acuerdo 067 de  2002  y Bogotá como vamos) x 100</t>
  </si>
  <si>
    <t>Actualizar los indicadores ambientales dispuestos en el Observatorio Ambiental de Bogotá-OAB y en el Observatorio Regional Ambiental y de Desarrollo Sostenible del Río Bogotá-ORARBO.</t>
  </si>
  <si>
    <t xml:space="preserve">No. de actividades de promoción y divulgación del PAAC realizadas </t>
  </si>
  <si>
    <t>No. de seguidores del Programa de corresponsales ambientales  (Soy #CorresponsalAmbiental y @AMBcorresponsal)
No.de actividades de educación ambiental realizadas usando herramientas de TIC´s</t>
  </si>
  <si>
    <t>(No. de participaciones en ferias de servicio al ciudadano de la SDA, durante el cuatrimestre / No. de ferias de servicio al ciudadano convocadas e invitadas a la SDA organizadas por la Alcaldía Mayor de Bogotá y/o otras entidades) x 100</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</si>
  <si>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</si>
  <si>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</si>
  <si>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preguntas, comentarios y/u observaciones dirigidas al sector ambiente por la ciudadania / No. de preguntas, comentarios y/u observaciones atendidas por el sector ambiente) x 100</t>
  </si>
  <si>
    <t>(No. de flash informativo elaborado / No. de flash informativo programado) x 100</t>
  </si>
  <si>
    <t>100% de aplicación de la encuesta de percepción u opinión de la ciudadanía sobre la gestión</t>
  </si>
  <si>
    <t>(No. de encuestas de percepción aplicadas / No. de encuestas de percepción programadas) x 100</t>
  </si>
  <si>
    <t>No. de visitas de seguimiento al servicio prestado realizadas</t>
  </si>
  <si>
    <t>24 entrenamientos para el personal de servicio al ciudadano y correspondencia.</t>
  </si>
  <si>
    <t>(Sumatoria de los resultados de satisfacción de los usuarios encuestados / No. total de encuestas diligenciadas por los ciudadanos) x 100</t>
  </si>
  <si>
    <t>Mantener un 98% de satisfacción de atención en la sala de Servicio a la Ciudadanía y vía telefónica, promedio cuatrimestral.</t>
  </si>
  <si>
    <t>(No. de respuestas atendidas efectivamente por el defensor ciudadano  / No.de solicitudes recibidas por el defensor del ciudadano de la SDA) x 100</t>
  </si>
  <si>
    <t>(No. de publicaciones realizadas en el portal WEB / No. de publicaciones solicitadas en el portal web) x 100</t>
  </si>
  <si>
    <t>Publicación del 100% de la información, conforme a las solicitudes de publicación en el micrositio de transparencia y acceso a la información de la SDA, realizadas por los procesos.</t>
  </si>
  <si>
    <t>No. de datos abiertos gestionados y publicados en las plataformas  Distrital y Nacional</t>
  </si>
  <si>
    <t>No. de Informes de seguimiento especial a los pasivos exigibles, reservas y saneamiento contable realizados</t>
  </si>
  <si>
    <t>3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</si>
  <si>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</si>
  <si>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</si>
  <si>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</si>
  <si>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</si>
  <si>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 xml:space="preserve">No. de revisiones o actualizaciones del esquema de publicación de la SDA realizadas </t>
  </si>
  <si>
    <t>Una (1) evaluación a la aprehensión del codigo de integridad</t>
  </si>
  <si>
    <t>No. de evaluaciones a la aprehensión del código de integridad realizadas</t>
  </si>
  <si>
    <t>No. de informes de resultados de la gestión de integridad elaborados, presentados y publicados.</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</si>
  <si>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</si>
  <si>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</si>
  <si>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</si>
  <si>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</si>
  <si>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</si>
  <si>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</si>
  <si>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(No. de indicadores actualizados / No. total de indicadores que requieren actualización, según su periodicidad de medición ) x 100</t>
  </si>
  <si>
    <t>Seguimiento a la revisión de la Política de administración de riesgos</t>
  </si>
  <si>
    <t>Socialización de la Política de administración de riesgos en los procesos</t>
  </si>
  <si>
    <t>18 procesos de la entidad socializados sobre laPolítica de administración de riesgos de la entidad</t>
  </si>
  <si>
    <t>Divulgación del mapa de riesgos  de  gestión y de corrupción de la SDA</t>
  </si>
  <si>
    <t>Socialización y evaluación de la Cartilla de inducción y reinducción de la SDA</t>
  </si>
  <si>
    <t>No. de actividades de socialización y de evaluación de la cartilla de inducción y reinducción realizadas</t>
  </si>
  <si>
    <t>Priorización de trámites y/o servicios para racionalización</t>
  </si>
  <si>
    <t xml:space="preserve">Estrategia de racionalización de  trámites y/o servicios </t>
  </si>
  <si>
    <t>Porcentaje de realización de los ejercicios de autocontrol y autoevaluación de la gestión</t>
  </si>
  <si>
    <t>Porcentaje de evaluaciones realizadas a los mapas de riesgos de gestión y de corrupción</t>
  </si>
  <si>
    <t>Nivel de actualización del OAB y del ORARBO</t>
  </si>
  <si>
    <t>Seguimiento al cumplimiento del plan de comunicaciones</t>
  </si>
  <si>
    <t>Porcentaje de elaboración de informes normados de gestión, el estado y calidad de los recursos naturales</t>
  </si>
  <si>
    <t>Seguimiento al avance de los indicadores ODS de la SDA</t>
  </si>
  <si>
    <t xml:space="preserve">Cumplimiento de las actividades de publicación y divulgación del Plan Anticorrupción y de Atención al Ciudadano </t>
  </si>
  <si>
    <t>Porcentaje de participación de las ferias de servicio al ciudadano</t>
  </si>
  <si>
    <t>Porcentaje de actividades de coordinación ejecutadas para la presentación del Informe de rendición de cuentas Distrita</t>
  </si>
  <si>
    <t>Porcentaje de atención de preguntas, comentarios y/u observaciones de la ciudadanía resultante de la rendición de cuenta distrital</t>
  </si>
  <si>
    <t>Porcentaje de elaboración de los flash informativo disciplinario</t>
  </si>
  <si>
    <t>Porcentaje de aplicación de la encuesta de percepción u opinión de la ciudadanía sobre la gestión</t>
  </si>
  <si>
    <t>Realización de visitas de seguimieno al servicio prestado por la SDA</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</si>
  <si>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</si>
  <si>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</si>
  <si>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</si>
  <si>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</si>
  <si>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</si>
  <si>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Porcentaje de publicación en el micrositio de transparencia y acceso a la información de las SDA.</t>
  </si>
  <si>
    <t>Seguimientos realizados a los pasivos exigibles, reservas y saneamiento contable</t>
  </si>
  <si>
    <t>Porcentaje de actividades de gestión realizadas para la aprobación de la Tabla de Retención Documental de la SDA.</t>
  </si>
  <si>
    <t>( No. de procesos que actualizan el cuadro de caracterización documental activos de información índice de información clasificada y reservada / No. total de procesos que deben actualizarlo) x 100</t>
  </si>
  <si>
    <t>100% de actualización del cuadro de caracterización documental activos de información, índice de información clasificada y reservada actualizada de acuerdo a las modificaciones de los procedimientos y activos de información adoptados en la entidad.</t>
  </si>
  <si>
    <t>Porcentaje de actualización del cuadro de caracterización documental activos de información, índice de información clasificada y reservada de la SDA</t>
  </si>
  <si>
    <t>Revisiones o actualizaciones del esquema de publicación realizadas</t>
  </si>
  <si>
    <t xml:space="preserve">Realización del informe de resultados de la gestión de Integridad </t>
  </si>
  <si>
    <t>Aprehensión del codigo de integridad</t>
  </si>
  <si>
    <t>Realizar divulgación del Mapa de riesgos  de  gestión y de corrupción de la SDA.</t>
  </si>
  <si>
    <t>FORMULA 
DEL INDICADOR</t>
  </si>
  <si>
    <t>RESPONSABLES</t>
  </si>
  <si>
    <t xml:space="preserve">Monitoreos realizados a la estrategia de racionalización </t>
  </si>
  <si>
    <t>Dos (2) divulgaciones del mapa de riesgos  de  gestión y de corrupción de la SDA realizadas</t>
  </si>
  <si>
    <t>Medir el porcentaje de satisfacción del servicio prestado por el grupo servicio a la ciudadanía, mediante la aplicación de una encuesta de percepción a una muestra del 40% de los usuarios atendidos por los canales presencial y telefónico de la SDA.</t>
  </si>
  <si>
    <t>DOCUMENTO(S) DE VERIFICACIÓN</t>
  </si>
  <si>
    <t>Comunicaciones internas y externas de solicitud de información y de envio del informe, tanto por forest como electrónicas.
Informes normados</t>
  </si>
  <si>
    <t>Pantallazos de publicación 
Reporte de divulgación del Plan Anticorrupción que contenga las actividades realizadas</t>
  </si>
  <si>
    <t>Documento informe de resultados.
Acta del  Comité Institucional de Gestión y Desempeño. 
Solicitud de publicación y pantallazo de publicación en la web</t>
  </si>
  <si>
    <t>Registro mensual de la cuenta @AMBcorresponsal 
Registros físicos de las actividades de educación ambiental por medio de las TIC</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</si>
  <si>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</si>
  <si>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</si>
  <si>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Elaborar los informes normados que rinden cuenta sobre la gestión de la administración Distrital, el estado y calidad de los recursos naturales.</t>
  </si>
  <si>
    <t xml:space="preserve">Comunicación externa al Consejo Distrital de Archivos de solicitud de información y de envio de ajustes atendidos. </t>
  </si>
  <si>
    <t>Número de seguidores del programa de Corresponsales ambientales
Realización de actividades de educación ambiental por medio de las TIC´s</t>
  </si>
  <si>
    <t>Comunicaciones de convocatoria a la socialización.
Actas de socialización y listados de asistencia.
Medios audiovisuales de apoyo</t>
  </si>
  <si>
    <t>Actas de socialización y listados de asistencia.
Medios audiovisuales de apoyo</t>
  </si>
  <si>
    <t>Reporte de la socialización de la  cartilla de inducción y reinducción de la SDA, y los soportes de la evaluación aplicada.</t>
  </si>
  <si>
    <t>Todas las dependencias Gerencia de proyecto
Responsables de procesos</t>
  </si>
  <si>
    <t>Acta de reunión y listados de asistencia
herramientas de autocontrol y autoevaluación aplicadas</t>
  </si>
  <si>
    <t>Matriz de SUIT del registro de las estrategias.</t>
  </si>
  <si>
    <t>Informes mensuales de avance del Plan de Comunicaciones</t>
  </si>
  <si>
    <t>Bitacoras de actualización de los OAB
Informes de avance de los Observatorios</t>
  </si>
  <si>
    <t>Actas de las ferias de servicio y lista de asistencia de ciudadanos atendidos</t>
  </si>
  <si>
    <t>Matriz de seguimiento a la implementación del modelo de servicio</t>
  </si>
  <si>
    <t>Actas de entrenamientos al grupo de servicio a la ciudadania</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</si>
  <si>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</si>
  <si>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</si>
  <si>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</si>
  <si>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Infome de acceso a la Información</t>
  </si>
  <si>
    <t>Reconocimiento del 100% de los valores de integridad de la administración distrital por parte de los servidores de la SDA</t>
  </si>
  <si>
    <t>Gestores de Integridad/Comité de Convivencia Laboral</t>
  </si>
  <si>
    <t>Gestores de integridad /Oficina Asesora de Comunicaciones</t>
  </si>
  <si>
    <t>Gestores de integridad
Comité Institucional de Gestión y Desempeño</t>
  </si>
  <si>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</si>
  <si>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</si>
  <si>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</si>
  <si>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</si>
  <si>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Medio de aplicación de las encuestas.
Resultados de la aplicación de las encuestas.</t>
  </si>
  <si>
    <t>Informe de gestión del Defensor del Ciudadao</t>
  </si>
  <si>
    <t>Publicaciones solicitadas y realizadas en el micrositio de transparencia y acceso a la información de las SDA.</t>
  </si>
  <si>
    <t>Actas de reunión.
Datos abiertos publicados en la plataforma Distrital y Nacional</t>
  </si>
  <si>
    <t xml:space="preserve">Trazabilidad en la página web de la actualizaciones del esquema de publicación </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</si>
  <si>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</si>
  <si>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</si>
  <si>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</si>
  <si>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</si>
  <si>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</si>
  <si>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seguimientos radicados</t>
  </si>
  <si>
    <t>Informes de seguimiento
Comunicaciones internas de seguimiento</t>
  </si>
  <si>
    <t>Comunicaciones electrónicas de revisión de los cuadros de Caracterización Documental de las dependencias de la SDA.</t>
  </si>
  <si>
    <t>Informe de resultados de la encuesta comunicados a la entidad y al CICCI.</t>
  </si>
  <si>
    <t xml:space="preserve">Una (1) estrategia de racionalización diseñada e inscrita en el SUIT </t>
  </si>
  <si>
    <t>Vincular seguidores al programa de Corresponsales ambientales, impulsando actividades de educación ambiental mediante la creación de contenido digital, a través de las nuevas TIC</t>
  </si>
  <si>
    <t>Plan de trabajo por estrategia de racionalización e informes de seguimiento</t>
  </si>
  <si>
    <t>Informes de verificación del avance en plan de plan de trabajo y registro en SUIT</t>
  </si>
  <si>
    <t>Comunicaciones internas de solicitud de inclusión contractual
Minutas con la cláusula incluida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</si>
  <si>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</si>
  <si>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</si>
  <si>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t>Control de cambios</t>
  </si>
  <si>
    <t xml:space="preserve">VERSIÓN </t>
  </si>
  <si>
    <t>DESCRIPCIÓN</t>
  </si>
  <si>
    <t>FECHA DE PUBLICACIÓN WEB</t>
  </si>
  <si>
    <t>Elaborar informe de resultados de la gestión de Integridad del 2021, presentarlo ante Comité Institucional de Gestión y Desempeño y publicarlo en la página web.</t>
  </si>
  <si>
    <t>2 revisiones o actualizaciones del esquema de publicación de la SDA en la vigencia 2021</t>
  </si>
  <si>
    <t>Asignar el 100% de solicitudes de acceso a la información generadas por parte de la ciudadanía en la vigencia 2021</t>
  </si>
  <si>
    <t>No. de entrenamientos realizados durante la vigencia 2021</t>
  </si>
  <si>
    <t>(No. de PQRSF con seguimiento a la oportunidad de respuesta / No. total de PQRSF ingresadas a la entidad) x 100
No. de informes mensuales de seguimiento a la atención de PQRSF, durante la vigencia 2021.</t>
  </si>
  <si>
    <t>4 visitas de seguimiento en el primer cuatrimestre, 4 visitas en el segundo y 3 visitas en tercer cuatrimestre del 2021</t>
  </si>
  <si>
    <t>Aplicar encuestas para conocer la opinión de la ciudadanía sobre la gestión que realiza nuestra entidad, y así analizar la favorabilidad de la imagen que tiene la SDA, conforme a lo programado en el plan de comunicaciones 2021.</t>
  </si>
  <si>
    <t>100% de elaboración de los flash informativo disciplinario conforme a la programación de la vigencia 2021</t>
  </si>
  <si>
    <t>Participar 100% de las ferias de servicio al ciudadano en donde sea convocada la Entidad durante la vigencia 2021</t>
  </si>
  <si>
    <t>Desarrollar procesos de participación y realizar las actividades de educación ambiental, conforme al plan de acción programado para la vigencia 2021.</t>
  </si>
  <si>
    <t>Publicar y divulgar el Plan Anticorrupción y de Atención al Ciudadano de la SDA vigencia 2021, y de sus diferentes versiones si da lugar.</t>
  </si>
  <si>
    <t>Alcanzar un nivel de actualización de 95% del OAB y del 80% del ORARBO, al finalizar la vigencia 2021.</t>
  </si>
  <si>
    <t>Doce (12) seguimientos de cumplimiento del plan de comunicaciones de la vigencia 2021 realizados</t>
  </si>
  <si>
    <t>Diseñar y ejecutar el plan de comunicaciones para la vigencia 2021, el cual incluye la socialización y divulgación de la gestión institucional e información de interés, a través de los canales tanto internos como externos con los que cuenta la entidad</t>
  </si>
  <si>
    <t>Diseñar la estrategia de Racionalización de los  trámites y/o servicios priorizados durante la vigencia 2021</t>
  </si>
  <si>
    <t>Priorizar los trámites y/o servicios que sean objeto de racionalización durante la vigencia 2021.</t>
  </si>
  <si>
    <t>Dirección de Gestión Corporativa
Gestores de Integridad</t>
  </si>
  <si>
    <t>(No. de evaluaciones cuatrimestrales realizados a los mapas de riesgos de 18 procesos / 3 evaluaciones cuatrimestrales programados a los 18  procesos en la vigencia 2021) x 100</t>
  </si>
  <si>
    <t>Realizar el 100% de la evaluación a los mapas de riesgos de gestión y de corrupción adoptados por la entidad, presentado al CICI y publicado en la página web.</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</si>
  <si>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</si>
  <si>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No. de revisiones realizadas para actualizar los indicadores de ODS en el OAB</t>
  </si>
  <si>
    <t>Dos (2) revisiones para la actualización de los indicadores ODS de la SDA</t>
  </si>
  <si>
    <t>Comunicaciones internas y externas de coordinación con la SDP y con las dependencia SDA, tanto por forest como electrónicas.
Actas de reunión 
Informes de segumiento</t>
  </si>
  <si>
    <t>3 actividades de publicación y divulgación del Plan Anticorrupción y de Atención al Ciudadano 2021 y sus versiones.</t>
  </si>
  <si>
    <t>Realizar una jornada de dialogo ciudadano y rendición de cuenta de la vigencia 2021, conforme a la ruta de trabajo y lineamientos metodológicos de la Administración distrital y la Veeduría Distrital.</t>
  </si>
  <si>
    <t>Una (1) jornada de dialogo ciudadano y rendición de cuenta de la vigencia 2021 efectuada.</t>
  </si>
  <si>
    <t>Realización de la  jornada de dialogo ciudadano y rendición de cuenta de la vigencia 2021</t>
  </si>
  <si>
    <t>No. de jornada de dialogo ciudadano y rendición de cuenta realizada de la vigencia 2021</t>
  </si>
  <si>
    <t>Articular actividades de evaluación y diagnóstico del cumplimiento de valores institucionales con el Comité de Convivencia Laboral.</t>
  </si>
  <si>
    <t xml:space="preserve">Realizar actividades para fomentar e interiorizar los valores de integridad según el diagnóstico </t>
  </si>
  <si>
    <t>Gestores de integridad / Comité de Convivencia / dependencias SDA</t>
  </si>
  <si>
    <t xml:space="preserve">Interacción con el 100% de las instancias relacionadas con el componente Gestión de Integridad </t>
  </si>
  <si>
    <t>NOMBRE DEL INDICADOR</t>
  </si>
  <si>
    <t>F20</t>
  </si>
  <si>
    <t>F28</t>
  </si>
  <si>
    <t>F29</t>
  </si>
  <si>
    <t>F40</t>
  </si>
  <si>
    <t>F43</t>
  </si>
  <si>
    <t>PROGRAMA INSTITUCIONAL DE GESTIÓN DE INTEGRIDAD
PLAN DE ACCIÓN VIGENCIA 2021</t>
  </si>
  <si>
    <t>PROYECTO DE INVERSIÓN:</t>
  </si>
  <si>
    <t>DENOMINACIÓN DEL PROYECTO DE INVERSIÓN:</t>
  </si>
  <si>
    <t>Implementación de acciones para la obtención de mejores resultados de gestión y desempeño institucional, de la Secretaría Distrital de Ambiente. Bogotá.</t>
  </si>
  <si>
    <t>META DE PROYECTO:</t>
  </si>
  <si>
    <t>Ejecutar 96 Acciones en materia disciplinaria y de cumplimiento y seguimiento a requisitos y/o actividades en el marco de las Leyes 1712 de 2014 y 1474 de 2011.</t>
  </si>
  <si>
    <t>ACTIVIDAD:</t>
  </si>
  <si>
    <t>19.  Participar en la formulación y seguimiento a la ejecución de todas las actividades incluidas en el Plan Anticorrupción y de Atención al Ciudadano – PAAC, de la Entidad.</t>
  </si>
  <si>
    <t>PROGRAMA</t>
  </si>
  <si>
    <t>PLAN DE ACCIÓN</t>
  </si>
  <si>
    <t>CRONOGRAMA</t>
  </si>
  <si>
    <t>PRESUPUESTO</t>
  </si>
  <si>
    <t xml:space="preserve">RESPONSABLES </t>
  </si>
  <si>
    <t>CUATRIMESTRAL</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</si>
  <si>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</si>
  <si>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</si>
  <si>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</si>
  <si>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</si>
  <si>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</si>
  <si>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</si>
  <si>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y presentar para aprobación la estrategia y piezas divulgativas de los valores de integridad.</t>
  </si>
  <si>
    <t xml:space="preserve">Inicial asignado:
20 millones
</t>
  </si>
  <si>
    <t>Ejecutar la campaña divulgativa anual aprobada para socializar los valores de integridad.</t>
  </si>
  <si>
    <t>Afianzamiento de valores y principios de Integridad institucionales</t>
  </si>
  <si>
    <t>Arraigar los valores de integridad que deben caracterizar a los servidores de la SDA</t>
  </si>
  <si>
    <t>Articulación Institucional e Interinstitucional</t>
  </si>
  <si>
    <t>Articular acciones para el desarrollo del componente de gestión de integridad en espacios institucionales</t>
  </si>
  <si>
    <t>Evaluación de la gestión de integridad 2020</t>
  </si>
  <si>
    <t xml:space="preserve">Articulación con el Plan Anticorrupción de la SDA.  </t>
  </si>
  <si>
    <t>Gestores de Integridad</t>
  </si>
  <si>
    <t>Articulación con el  MIPG – FURAG</t>
  </si>
  <si>
    <t>Articulación institucional e interinstucional para el desarrollo de iniciativas asociadas a la gestión de integridad</t>
  </si>
  <si>
    <t xml:space="preserve">Fortalecimiento de la gestión de Integridad en la entidad </t>
  </si>
  <si>
    <t>Semana de la Integridad en la SDA</t>
  </si>
  <si>
    <t>Robustecer los espacios y herramientas de la gestión de integridad</t>
  </si>
  <si>
    <t>Acciones de fortalecimiento de los valores  priorizados a partir de la evaluación realizada de la vigencia 2020</t>
  </si>
  <si>
    <t>Desarrollo de la Semana de la Integridad. Reconocimiento a las buenas prácticas y comportamientos de los servidores de la SDA.</t>
  </si>
  <si>
    <t>Actividad de diagnóstico del plan de acción de integridad 2021 y balance con los resultados de la vigencia 2020
(Evaluación de la percepción sobre la gestión realizada en el programa de Integridad y evaluar la apropiación de valores)</t>
  </si>
  <si>
    <t>Gestores de integridad
Comité Institucional de gestión y desempeño</t>
  </si>
  <si>
    <r>
      <t xml:space="preserve">Actores: </t>
    </r>
    <r>
      <rPr>
        <sz val="8"/>
        <color theme="1"/>
        <rFont val="Arial"/>
        <family val="2"/>
      </rPr>
      <t>diferentes personas jurídicas y naturales que participen dentro de la campaña</t>
    </r>
    <r>
      <rPr>
        <b/>
        <sz val="8"/>
        <color theme="1"/>
        <rFont val="Arial"/>
        <family val="2"/>
      </rPr>
      <t xml:space="preserve"> </t>
    </r>
  </si>
  <si>
    <r>
      <t xml:space="preserve">Espacio: </t>
    </r>
    <r>
      <rPr>
        <sz val="8"/>
        <color theme="1"/>
        <rFont val="Arial"/>
        <family val="2"/>
      </rPr>
      <t xml:space="preserve">distintas instancias, tiempos, recursos e instrumentos requeridos para el desarrollo de la gestión de integridad </t>
    </r>
  </si>
  <si>
    <r>
      <t>Servidores:</t>
    </r>
    <r>
      <rPr>
        <sz val="8"/>
        <color theme="1"/>
        <rFont val="Arial"/>
        <family val="2"/>
      </rPr>
      <t xml:space="preserve"> entiéndase funcionarios y contratistas </t>
    </r>
  </si>
  <si>
    <t>Diseñar y formular el plan de gestión de integridad de la SDA, para la vigencia 2021</t>
  </si>
  <si>
    <t>Porcentaje de formulación y aprobación del Plan de gestión de integridad</t>
  </si>
  <si>
    <t>No. de Plan de gestión de Integridad SDA 2021 formulado y aprobado</t>
  </si>
  <si>
    <t>Un Plan de gestión de integridad formulado y aprobado para la vigencia 2021.</t>
  </si>
  <si>
    <r>
      <t xml:space="preserve">Diseño y Formulación del Plan de Gestión  2021 por los gestores de integridad (correos electrónicos, comunicaciones forest).
</t>
    </r>
    <r>
      <rPr>
        <sz val="9"/>
        <rFont val="Arial"/>
        <family val="2"/>
      </rPr>
      <t xml:space="preserve">Acta de comité institucional de Gestión y Desempeño, de aprobación del Plan de Gestión de integridad 2021.
</t>
    </r>
    <r>
      <rPr>
        <sz val="9"/>
        <color theme="1"/>
        <rFont val="Arial"/>
        <family val="2"/>
      </rPr>
      <t>Solicitud de públicación del Plan de Gestión en la pag web de la entidad.</t>
    </r>
  </si>
  <si>
    <t>Gestores de Integridad
Comité Institucional de Gestión y Desempeño</t>
  </si>
  <si>
    <t>Ejecutar el plan de gestión de integridad de la SDA para la vigencia 2021.</t>
  </si>
  <si>
    <t>Porcentaje de ejecución del Plan de gestión de Integridad</t>
  </si>
  <si>
    <t>(No. de actividades ejecutadas en la vigencia / No.total de actividades programadas en el Plan de gestión de Integridad 2021) x 100</t>
  </si>
  <si>
    <t>Ejecución del 100% de las acciones programadas en el Plan de gestión de integridad vigencia 2021.</t>
  </si>
  <si>
    <t>Oficios, piezas divulgativas, registros de participación a las actividades ejecutadas, según corresponda.</t>
  </si>
  <si>
    <t xml:space="preserve">3. Generación de información </t>
  </si>
  <si>
    <t>Aplicar encuestas de percepción para generar información sobre el valor más vulnerado al interior de la entidad y sobre el impacto de las acciones de gestión de integridad, a fin de evaluar la percepción sobre la gestión de integridad en el año 2021.</t>
  </si>
  <si>
    <t>Aplicación de la encuesta de percepción de los servidores públicos respecto al impacto de la gestión de Integridad</t>
  </si>
  <si>
    <t>No. de encuestas de percepción  aplicadas a los servidores de la SDA, respecto a la gestión de integridad</t>
  </si>
  <si>
    <t>Una (1) encuesta de percepción aplicada a los servidores de la SDA, respecto a la gestión de integridad de la vigencia 2021</t>
  </si>
  <si>
    <t>Medio de aplicación de la encuesta.
Resultados de la aplicación de la encuesta.</t>
  </si>
  <si>
    <t>4. Seguimiento y evaluación</t>
  </si>
  <si>
    <t>Un (1) informe de resultados de la gestión de Integridad del 2021 elaborado, presentado y publicado.</t>
  </si>
  <si>
    <t>Realizar seguimiento cuatrimestral al plan de gestión de integridad de la SDA de la vigencia 2021</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</si>
  <si>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</si>
  <si>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</si>
  <si>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</si>
  <si>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</si>
  <si>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x</t>
  </si>
  <si>
    <t>Mantener 6500 seguidores en la cuenta @AMBcorresponsal y 7000 en la cuenta Soy #CorresponsalAmbiental
200 actividades de educación ambiental realizadas por medio de las TIC´s</t>
  </si>
  <si>
    <t>Número de planes de acción de la CAL aprobados con la participación ciudadana de las 20 localidades
Porcenjate de planes de acción con seguimiento</t>
  </si>
  <si>
    <t>(No de planes de acción aprobados con la ciudadanía/ No de localidades del D.C.)
(No de plan de acción ejecutados / No de plan de acción programados)</t>
  </si>
  <si>
    <t>20 planes de acción aprobados con la participación de la ciudadanía
100% de los planes de acción ejecutados</t>
  </si>
  <si>
    <t>Acta de reunión de la CAL</t>
  </si>
  <si>
    <t>Desarrollar e implementar criterios de accesibilidad en el nuevo portal web de la SDA</t>
  </si>
  <si>
    <t>4 mécanismos de accesibilidad desarrollado en el nuevo portal web de la SDA</t>
  </si>
  <si>
    <t>No. de mécanismo diferencial de accesibilidad a la página web desarrollado</t>
  </si>
  <si>
    <t>Desarrollo del mecanismo diferencial de accesibilidad en el nuevo portal web de la SDA</t>
  </si>
  <si>
    <t>Actas de reunión 
Pantallazos del mecanismo diferencial en página web</t>
  </si>
  <si>
    <t>F3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</si>
  <si>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</si>
  <si>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</si>
  <si>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 xml:space="preserve">PROCESO </t>
  </si>
  <si>
    <t>No. DEL RIESGO</t>
  </si>
  <si>
    <t>NOMBRE DEL RIESGO</t>
  </si>
  <si>
    <t>Clase de Riesgo</t>
  </si>
  <si>
    <t>CALIFICACION</t>
  </si>
  <si>
    <t>EVALUACION RIESGO</t>
  </si>
  <si>
    <t>CONTROLES</t>
  </si>
  <si>
    <t>REDUCE</t>
  </si>
  <si>
    <t>NUEVA CALIFICACIÓN</t>
  </si>
  <si>
    <t>NUEVA EVALUACIÓN</t>
  </si>
  <si>
    <t>OPCIONES MANEJO</t>
  </si>
  <si>
    <t>ACCIONES</t>
  </si>
  <si>
    <t>ENCARGADO  DE DAR RESPUESTA</t>
  </si>
  <si>
    <t>PROBABILIDAD 
(1-5)</t>
  </si>
  <si>
    <t>IMPACTO (1-5)</t>
  </si>
  <si>
    <t>PROBABILIDAD</t>
  </si>
  <si>
    <t>IMPACTO</t>
  </si>
  <si>
    <t>PERFIL DEL RIESGO (1-100)</t>
  </si>
  <si>
    <t>GESTIÓN JURÍDICA</t>
  </si>
  <si>
    <t>GESTIÓN</t>
  </si>
  <si>
    <t>ZONA DE RIESGO MODERADO</t>
  </si>
  <si>
    <t xml:space="preserve">Todos los conceptos jurídicos o conceptos de viabilidad jurídica proyectados por los abogados asignados son revisados y aprobados por el Coordinador del grupo y la Dirección Legal Ambiental, con el fin de identificar facultades, vigencia de las normas, redacción, ortografía y la legalidad del mismo, en caso detectar algún error, se devuelve mediante el aplicativo de correspondencia al abogado para su corrección.    </t>
  </si>
  <si>
    <t>DIRECCION LEGAL AMBIENTAL</t>
  </si>
  <si>
    <t xml:space="preserve">Pérdida de procesos judiciales por falta de oportunidad en la atención de los mismos </t>
  </si>
  <si>
    <t>ZONA DE RIESGO ALTO</t>
  </si>
  <si>
    <t xml:space="preserve">
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
Gestión del abogado para obtener la información o documentos requeridos mediante memorandos, requerimientos  y seguimiento personalizado
</t>
  </si>
  <si>
    <t>GESTION JURÍDICA</t>
  </si>
  <si>
    <t>CORRUPCIÓN</t>
  </si>
  <si>
    <t>Para la elaboración de los contratos, el coordinador del Grupo de Procesos Judiciales solicitara al enlace de contractual - DLA, agregar una clausula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</si>
  <si>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Para la elaboración de los contratos, el coordinador del Grupo de Procesos Judiciales solicitara al enlace de contractual - DLA, agregar una clausula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mensuales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</si>
  <si>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GESTIÓN TECNÓLOGICA</t>
  </si>
  <si>
    <t>R1</t>
  </si>
  <si>
    <t>Intermitencia o indisponibilidad de los servicios de tecnologías de la información y Comunicaciones</t>
  </si>
  <si>
    <t>ZONA DE RIESGO EXTREMA</t>
  </si>
  <si>
    <t xml:space="preserve">
El Ingeniero desarrollador en conjunto con el usuario, realiza pruebas y validación del procedimiento o nuevas funcionalidades sistematizadas en el sistema de información ambiental Forest, conforme a los requerimientos de TI solicitados a demanda por los usuarios de las dependencias misionales de la SDA.
El equipo administrador de infraestructura monitorear diariamente la capacidad y disponibilidad de la infraestructura tecnológica de la entidad mediante herramientas de CACTI, NAGIOSXI, y reporta un informe mensual de la disponibilidad de los servicios de TI.
El equipo de soporte técnico, realiza el mantenimiento preventivo de hardware, partiendo de una programación y socialización del cronograma, ejecutando las actividades propias de mantenimiento de hardware con base en una lista de chequeo y posterior registro del mantenimiento realizado en las hojas de vida de los equipos.
El coordinador del sistema de información realiza el registro de incidencias o de requerimientos para el soporte y mantenimiento por parte de los proveedores de los Sistemas de Información y desarrolladores, de acuerdo con la presentación de una falla que requiera incidencia, para solucionar los errores de los sistemas de Información presentados conforme a los acuerdos de nivel de servicios
El administrador de bases de datos (DBA) realizar revisión y mantenimiento del motor de base de datos ORACLE y otros almacenes de datos de los sistemas de información de la entidad, con una periodicidad diaria y realizando las respectivas copias de respaldo.
El equipo de soporte de la mesa de servicios, evalúa y clasifica las solicitudes de servicios de TI diariamente, y designa un responsable para el escalamiento de nivel de servicio, a fin de solucionar o atender el requerimiento o incidente, conforme al registro de requerimientos de TI por parte de los usuarios.   
El equipo de infraestructura y de comunicaciones verifica diariamente, el procesamiento de los diferentes servicios de TI y la disponibilidad del canal de la ETB, alertas y ticket a la ETB para solucionar
</t>
  </si>
  <si>
    <t xml:space="preserve">Monitorear los aplicativos y sistemas de información.
Contar con el soporte y asistencia para el mantenimiento de red eléctrica, planta diésel, UPS y sistema de aire acondicionado.
Mantener vigente y con cobertura 7x24 los servicios integrales de Datacenter con el </t>
  </si>
  <si>
    <t>GESTIÓN DE RECURSOS INFORMÁTIVOS Y TECNOLÓGICOS</t>
  </si>
  <si>
    <t>R2</t>
  </si>
  <si>
    <t>Afectación de la confidencialidad, disponibilidad e integridad; y privacidad de la información.</t>
  </si>
  <si>
    <t xml:space="preserve">El oficial de seguridad de la información gestiona la adopción y apropiación de políticas específicas de gestión de seguridad de la información, conforme al plan de trabajo.
El administrador de backup ejecuta, maneja y verifica las copias de respaldo a los datos relevantes de la Secretaría Distrital de Ambiente, tanto de la base de datos como de las máquinas virtuales de los servidores, mediante la programación de tareas de respaldo en la Herramienta de Symantec, el respaldo de los datos y la clonación a la máquina virtual, según la periodicidad de acuerdo a su contenido, ya sea diario, semanal, mensual, semestral.
El oficial de seguridad gestiona los incidentes a través de la Mesa de Servicios que afecten la operación de los servicios de tecnologías de la información- servicios TI y la seguridad de los activos de información de la Secretaría Distrital de Ambiente - SDA, conforme al registro de incidentes y requerimiento de seguridad de la información reportadas a través de la Mesa de Servicios.
El oficial de seguridad realizar monitoreo permanente de posibles vulnerabilidad y fallas de red y en los  equipos móviles de la SDA, a través de herramientas tecnológicas (Tenable y Airwatch), monitoreo y verificación de elementos de información a través de la herramienta perimetrales de seguridad de la información con una periodicidad semanal.
El equipo de soporte técnico revisa que se mantenga activa y en funcionamiento la herramienta del Antivirus, entre otros aspectos, conforme a los planes de mantenimiento preventivo y correctivo que se programen en la entidad.
</t>
  </si>
  <si>
    <t>Implementar paulatimante los controles del Anexo A de la Norma ISO27001 priorizados, de acuerdo con el grado de madurez de la entidad, los lineamientos dados por el MINTIC y Alta Consejería para las TIC, para el Subsistema de Seguridad de la Información SGSI.</t>
  </si>
  <si>
    <t>R3</t>
  </si>
  <si>
    <t>Subutilización de las herramientas de TI en la Entidad.</t>
  </si>
  <si>
    <t xml:space="preserve">El equipo de soporte técnico revisa que se mantenga activa y en funcionamiento la herramienta del Antivirus, entre otros aspectos, conforme a los planes de mantenimiento preventivo y correctivo que se programen en la entidad.
El coordinador temático promueve el uso y apropiación mediante capacitación y socialización de manejo y funcionamiento de los sistemas de información, de acuerdo con las programaciones o citaciones que se convoquen, además realiza una evaluación aleatoriamente sobre la capacitación. De no participar en las reuniones se realiza otros mecanismos de apropiación de las herramientas como ayudas audiovisuales o piezas comunicativas.
El equipo de seguridad de información desarrolla las acciones comprendidas de acuerdo con las necesidades identificadas o  a lo programado en el plan de capacitación y sensibilización en seguridad de la información de la SDA para la vigencia. De no participar en los espacios convocados en el marco del plan de capacitación y sensibilización del SGSI se realiza otros mecanismos de apropiación de seguridad de la información como ayudas audiovisuales o piezas comunicativas.
</t>
  </si>
  <si>
    <t>Desarrollar los instrumentos de percepción y medición de los niveles de adopción y apropiación de servicios de TI</t>
  </si>
  <si>
    <t>R4</t>
  </si>
  <si>
    <t>Duplicidad, desactualización o incompletitud de la información de las diferentes  base de datos existentes en la SDA.</t>
  </si>
  <si>
    <t xml:space="preserve">
El coordinador de base de datos de terceros en Forest con el apoyo de técnicos de servicio al ciudadano realizan ajuste y actualización de la base de datos de terceros del Sistema de Información Ambiental - Forest, de acuerdo con las solicitudes allegadas o requerimientos registrados en mesa o por página web. Para subsanar la desactualización si se presenta una desviación con  el desarrollo de mecanismo de intercambio de información con otros sistemas de información y el Forest, se estandariza y comparte la información de un lenguaje común.
</t>
  </si>
  <si>
    <t>Adopción e implementación del gobierno y gestión de datos</t>
  </si>
  <si>
    <t>R5</t>
  </si>
  <si>
    <t>Desarticulación  entre los proyectos estratégicos de la entidad que tienen algún componente de tecnologías de la información y las comunicaciones.</t>
  </si>
  <si>
    <t xml:space="preserve">El Director de Planeación y Sistemas de Información aprueba o rechaza los conceptos técnicos de viabilidad y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conforme al procedimiento PA03-PR13 y las solicitudes que a demandan registren en la Mesa de servicios de la SDA.
El equipo asesor de TI diseña y aplica herramientas de autoevaluación y seguimiento trimestral al Plan Estratégico de Tecnologías de la Información - PETI.
</t>
  </si>
  <si>
    <t xml:space="preserve">Adopción e implementación del procedimiento de arquitectura empresarial para la SDA </t>
  </si>
  <si>
    <t>R6</t>
  </si>
  <si>
    <t>Alteración y uso indebido de la información almacenada en el Sistema de Información Ambiental-Forest, para ocultar, alterar o eliminar para beneficio privado.</t>
  </si>
  <si>
    <t xml:space="preserve">El grupo de infraestructura de TI mantiene la regla de cambio de contraseña automáticamente cada 30 días con el directorio activo de la entidad, a fin de que garantizar la autenticación del usuario que accesa al Sistema de información ambiental.
Contar con el log o historial de log o registro del sistema de información Forest, para verificar los eventos de trazabilidad de las actividades ejecutadas  y demás acciones realizadas por cada usuario, como lo son participación o consulta de procesos y proyección de documentos.
El Coordinador del Sistema de información Forest verifica el estado de los procesos activos en el sistema, antes de dar el paz y salvo del servidor público, conforme al procedimiento PA08-PR05 de gestión contractual, así mismo se basa en el último reporte de las actividades ejecutadas en el último mes por el usuario y verifica los procesos trasladados, a fin de determinar su cumplimiento de las tareas asignadas en el Forest y si están cuentan con autorización de traslado por el jefe inmediato. De presentarse un desvió se finaliza o desactiva un proceso creado en este sistema, con la verificación previa de un registro de solicitud en la mesa de servicios y una evaluación de la justificación informada en el ticket, para determinar si procede o no el cierre del proceso
</t>
  </si>
  <si>
    <t>ZONA DE RIESGO BAJA</t>
  </si>
  <si>
    <t>Adelantar las investigaciones preliminares de manera preventiva relacionado con el uso indebido de la información, teniendo en cuenta las pruebas que se puedan presentar, entre ellas la trazabilidad de los sistemas de información.</t>
  </si>
  <si>
    <t>GESTIÓN CONTRACTUAL</t>
  </si>
  <si>
    <t>El abogado de la Subdirección Contractual presenta el tema a aprobación del Comité de Contratación, quien recomienda o no la aprobación, debe constar en el Acto de Apertura o el Acto que justifique la contratación Directa, el número del comité y la fecha en la que se realizó. La Subdirección Contractual verificara que esta información este contenida en los referidos actos,  se debe adelantar siempre previo a la apertura o celebración del contrato.</t>
  </si>
  <si>
    <t>REDUCIR EL RIESGO</t>
  </si>
  <si>
    <t>Devolver el acto al abogado quien tendrá que someter el tema al comité de contratación,</t>
  </si>
  <si>
    <t>DIRECCION DE GESTION CORPORATIVA</t>
  </si>
  <si>
    <t>Los intervinientes en el proceso de contratación deben verificar constantemente que el objeto contractual se encuentre incluido en el Plan Anual de Adquisiciones, que corresponda a la modalidad de contratación y que tanto requisitos habilitantes y de evaluación sean coherentes con la modalidad y proporcionales a lo requerido, así como sean atendidas las observaciones de terceros interesados, pronunciándose sobre las mismas, la verificación de cada actor del proceso contractual se evidencia en los flujos de aprobación y comentarios que deje en el sistema SIPSE, herramienta de seguimiento a la contratación.</t>
  </si>
  <si>
    <t>GESTIÓN ADMINISTRATIVA</t>
  </si>
  <si>
    <t>Pérdida o daño de Bienes</t>
  </si>
  <si>
    <t>El profesional o técnico de la Dirección de Gestión Corporativa efectúa la toma física de inventario anualmente de los bienes de la entidad, la cual se registra en el formato 126PA04-PR06-F-1, y coloca una marca en cada bien, posteriormente se coteja la toma física de inventario contra los registros del software de almacén. Si existen diferencias, se realiza un segundo conteo y se efectúa la conciliación para determinar los elementos faltantes y verificar en dónde se encuentran o por qué no fueron ubicados.</t>
  </si>
  <si>
    <t>Reportar  a la aseguradora para hacer la reposición del bien, o se solicita al responsable realizar la reposición.</t>
  </si>
  <si>
    <t>GESTION AMBIENTAL Y DESARROLLO RURAL</t>
  </si>
  <si>
    <t>Fragmentación del terreno dado a los procesos antrópicos o naturales  en áreas administradas por la SDA</t>
  </si>
  <si>
    <t xml:space="preserve"> 
Los profesionales del proceso Gestión Ambiental y Desarrollo Rural, responsables de la administración  de las    Áreas de interés ambiental  administradas por la Secretaría, realizan actividades de verificación  con el fin de analizar los agentes tensionantes que puedan afectar los bienes o servicios ecosistémicos de las mismas, generando  reportes de seguimiento mensual encaminados a prevenir o mitigar su impacto, acorde al tensionante identificado se activará el procedimiento o  protocolo establecido. La evidencia se encuentra en la matriz de tensionantes de cada una de las áreas.
</t>
  </si>
  <si>
    <t xml:space="preserve">Generación de reportes de seguimiento a las áreas de interés ambiental.
Actualización de la matriz de tensionantes. </t>
  </si>
  <si>
    <t>Emitir informes técnicos de determinantes ambientales que no cumplan con la Gestión Ambiental de Bogotá según aplique.</t>
  </si>
  <si>
    <t>Los profesionales de ecourbanismo, cada vez que se presenta una solicitud, generan un cruce cartográfico del proyecto versus la estructura ecológica principal, y verifican que la información corresponda a los portales oficiales, soportando dicha revisión en la matriz "indicador proyectos con criterios de sostenibilidad" cada mes.  En caso de encontrar inconsistencias, el coordinador devuelve el informe con las observaciones, para que sea ajustado. Los soportes quedan en drive.</t>
  </si>
  <si>
    <t>Actualización matriz indicador proyectos con criterios de sostenibilidad</t>
  </si>
  <si>
    <t>Uso indebido de información para beneficios de  particulares o a favor de un tercero en el procedimiento en la  compra de  predios.</t>
  </si>
  <si>
    <t>ZONA DE RIESGO MODERADA</t>
  </si>
  <si>
    <t>Los profesionales del grupo de predios de la DGA,  alimentan la matriz básica de predios cada 3 meses para mantener actualizada la información jurídica y técnica de cada predio que este publicado y promulgado en Decreto objeto de adquisición, en caso de solicitud de información de un tercero este debe hacer la solicitud mediante oficio anexando los documentos que lo acrediten como propietario, la evidencia se encuentra en el drive el cual cuenta con permisos de acceso.</t>
  </si>
  <si>
    <t>Actualización matriz básica de predios
Elaboración de comunicaciones externas en caso de requerirse</t>
  </si>
  <si>
    <t>PLANEACIÓN AMBIENTAL</t>
  </si>
  <si>
    <t>Posibilidad de no lograr la coordinación interna e interinstitucional para la formulación y orientación de Políticas e instrumentos de planeación ambiental que aseguren la gestión y sostenibilidad ambiental del Distrito Capital</t>
  </si>
  <si>
    <t xml:space="preserve">Los profesionales de la Subdirección de Políticas y Planes Ambientales, aplican cada vez que se requiera los mecanismos de interlocución dispuestos por la Entidad, los cuales quedan documentados en comunicaciones oficiales, correos electrónicos, actas de reunión, herramienta STORM, actas de concertación, documento CONPES D.C . En el apoyo de las diferentes etapas de formulación y/o ajuste y/o seguimiento y orientación de Políticas e instrumentos de planeación ambiental. Que aseguren una correcta gestión y sostenibilidad ambiental del Distrito Capital. En caso de encontrar que un proceso de formulación, ajuste y orientación de políticas e instrumentos de planeación ambiental no cuenta con el respaldo documental necesario, no se oficializa hasta tanto se consulte interna o externamente para su consecución.
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
</t>
  </si>
  <si>
    <t>Actualizar el procedimiento 126PM02-PR13 Formulación y/o ajustes de Políticas y/o Instrumentos de planeación ambiental con los nuevos lineamientos del Decreto 668 de 2017 y de las guías y procedimientos del CONPES D.C.</t>
  </si>
  <si>
    <t>SUBDIRECCION DE POLITICA Y PLANES AMBIENTALES</t>
  </si>
  <si>
    <t xml:space="preserve">Información inconsistente reportada en el Observatorio Ambiental de Bogotá - OAB
</t>
  </si>
  <si>
    <t>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a publicar en el OAB se recibe a través de comunicación oficial interna o externa o, través de correo electrónico previamente validada por los responsables de las dependencias que la producen. Si se detecta información no confiable, inconsistente o irrelevante se inactiva el indicador en el observatorio y se deja registro en el repositorio historial del OAB.
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El equipo administrador del OAB revisa y verifica toda creación, actualización, modificación y/o finalización de los indicadores ambientales  ingresados en el OAB mediante el historial de información  de la plataforma de administrador del Observatorio Ambiental de Bogotá, y mediante la alerta sobre la modificación, actualización o introducción de un dato que se genera con un correo electrónico, cada vez que se realice un registro. En el caso de requerir alguna precisión sobre el Metadato del indicador se gestiona con el responsable para su ajuste mediante comunicación oficial interna o externa o, correo institucional. Si se encuentra una inconsistencia en la información del indicador, este queda inactivo en la plataforma del OAB, y se deja registro en el repositorio historial del OAB.
El equipo administrador del OAB revisa todas las actualizaciones y ajustes realizados, y los documenta de forma mensual en una bitácora en formato Excel, para llevar un control de las actualizaciones y tener un historial del cambio o actualización del metadato o indicador en el OAB. Si se encuentra una inconsistencia en la información del indicador, este queda inactivo en la plataforma del OAB y se registra en observaciones en la bitácora.</t>
  </si>
  <si>
    <t xml:space="preserve">
Realizar valoración de la información de los indicadores cargados en el Observatorio Ambiental de Bogotá, que hayan presentando alguna inconsistencia y que hayan sido desactivados y documentar la finalización del mismo en la plataforma de la administración de indicadores"
"Mantener disponible en el módulo de documentos e investigaciones del Observatorio Ambiental de Bogotá para consulta del público, la información  del indicador finalizado", </t>
  </si>
  <si>
    <t>DIRECCION DE PLANEACION Y SISTEMAS DE INFORMACION AMBIENTAL</t>
  </si>
  <si>
    <t>Ocultar o manipular la información en cualquier etapa de la formulación y/o ajuste y/o seguimiento de políticas públicas ambientales e instrumentos de planeación ambiental.</t>
  </si>
  <si>
    <t>Los profesionales de la Subdirección de Políticas y Planes Ambientales, cada vez que se requiera realizarán las verificaciones y validaciones de la información reportada por los diferentes actores, de acuerdo con la aplicación de los procedimientos con los que cuenta la SPPA, Además  para el caso de las de las políticas públicas ambientales, mediante la Guía para la formulación e implementación de políticas públicas del Distrito y guía para el seguimiento y evaluación del distrito, con el fin de contar con información completa y coherente que permita la elaboración y aprobación del documento CONPES D.C. En caso de encontrar información inconsistente reportada por los actores se realiza comunicación oficial donde se solicitará la verificación de la información reportada. 
Los profesionales responsables de las instancias de coordinación cada vez que se requiera  revisan, proyectan y gestionan la adopción de los reglamentos y lineamientos operativos para el funcionamiento y operatividad de las instancias de coordinación del sector ambiente, en las que participa la SDA o ejerce secretaria técnica, a fin de ser más efectivas, conforme al cronograma de la secretaria general, participando con incidencia en las mesas de trabajo convocadas, y publicando el reglamento interno, actos administrativos de creación, actas, informes, y los demás documentos que se requieran en la página web de la entidad, en cumplimiento de la Resolución No. 233 de 2018. En caso de encontrar información inconsistente se realiza comunicación oficial informado y solicitando su corrección al responsable de las instancias de coordinación</t>
  </si>
  <si>
    <t>EVITAR EL RIESGO</t>
  </si>
  <si>
    <t>Instrumentos de planeación que permiten identificar desviaciones de la gestión con relación a lo programado en las políticas publicas o instrumentos de planeación ambiental. y  en caso de presentarse dar a conocer a las autoridades competentes sobre la conducta, presión o desviación presentada.</t>
  </si>
  <si>
    <t>DIRECCIONAMIENTO ESTRATEGICO</t>
  </si>
  <si>
    <t>Gestión de información, de los proyectos de inversión, sin contar con los requisitos o atributos esenciales de confiabilidad, oportunidad,  calidad, veracidad, accesibilidad, relevancia, claridad, precisión y exactitud.</t>
  </si>
  <si>
    <t xml:space="preserve">
Los analistas de proyectos analizan la información de los proyectos de inversión trimestralmente verificando la consistencia y coherencia de la información reportada por las gerencias de los proyectos y emiten informes de alertas y recomendaciones,  el Subdirector los socializa a los gerentes con el apoyo a los analistas a través de reuniones y se los envía adicionalmente a los gerentes mediante comunicación oficial interna. 
La profesional de la SPCI, encargada de hacer la consolidación y cargue de la información validada por los analistas, trimestralmente en SEGPLAN, verifica la información de acuerdo con las políticas y requisitos del sistema, así como la coherencia de la información a través de la comparación y análisis de los reportes de ejecución presupuestal y magnitudes físicas de las metas.. Capacitar en formulación, evaluación y seguimiento a proyectos a las gerencias de proyecto, dependencias involucradas en los mismos y sus equipos técnicos y cualificación de los mismos dos (2) veces al año, una por semestre.
</t>
  </si>
  <si>
    <t>1. Definir perfiles adecuados para la gestión de proyectos a nivel de gerencia, gestores y analistas de proyecto.
2. Promover la Implementación de la contratación del recurso humano con los perfiles definidos.
3. Realizar la evaluación de cumplimiento de requisitos de la gestión de información (Tiempo y alcance).</t>
  </si>
  <si>
    <t>SUBDIRECCION DE PROYECTOS Y COOPERACION INTERNACIONAL</t>
  </si>
  <si>
    <t>PARTICIPACION Y EDUCACION AMBIENTAL</t>
  </si>
  <si>
    <t>Falta de continuidad en los procesos de participación liderados por la SDA</t>
  </si>
  <si>
    <t>El gestor local ambiental adelanta la secretaria técnica de la Comisión Ambiental Local, que es la instancia de coordinación que articulará las acciones de los actores estratégicos de la localidad hacia el fortalecimiento de la gestión ambiental local, buscando el mejoramiento de las condiciones ambientales y, por lo tanto, el mejoramiento de la calidad de vida de los habitantes. Esta CAL se desarrollará mínimo 6 veces al año en  las 20 localidades del D.C. y se diligenciará acta de reunión en el formato PM01-PR05-M1, en donde quedan establecidos los compromisos y los resultados de las acciones adelantadas. Se convocará a los actores sociales mediante correo electrónico. En caso de no contar con el quorum requerido, se convocará a una nueva reunión.</t>
  </si>
  <si>
    <t xml:space="preserve">Realizar seguimiento a las actividades realizadas en torno a los procesos ambientales locales </t>
  </si>
  <si>
    <t>OFICINA DE PARTICIPACIÓN, EDUCACION Y LOCALIDADES</t>
  </si>
  <si>
    <t>PARTICIPACIÓN Y EDUCACIÓN AMBIENTAL</t>
  </si>
  <si>
    <t>Bajos conocimientos adquiridos a partir de las acciones de educación ambiental</t>
  </si>
  <si>
    <t>El educador ambiental recibe la solicitud de acciones de educación ambiental a través del formato "PM01-PR10-F1 Solicitud de acciones de educación ambiental", es recibida por la Jefe de la Oficina de Participación, Educación y Localidades y asignada al coordinador para su programación y ejecución. Durante el desarrollo de la acción de educación ambiental se realiza la evaluación del proceso para determinar el nivel de conocimientos alcanzado. Semestralmente se realiza el análisis de los resultados obtenidos en la evaluación.  En el caso de detectar fallas o insuficiencia en el nivel de adquisición de  conocimientos, se refuerza mediante acciones complementarias.</t>
  </si>
  <si>
    <t>Realizar análisis y valoración de las evaluaciones del conocimiento aplicadas en las actividades de educación ambiental.</t>
  </si>
  <si>
    <t>Posibilidad de utilizar los espacios de participación ciudadana y educación ambiental con fines políticos para favorecimiento de intereses particulares.</t>
  </si>
  <si>
    <t>El responsable del proceso y los coordinadores de los equipos dan a sus equipos los lineamientos claros en caso de presentarse proselitismo político en alguna de las actividades programadas. Este lineamiento se dará de manera semestral en las reuniones de equipo. De esta forma, en caso de evidenciar que en alguna de las acciones de participación o educación ambiental liderada por la Secretaria Distrital de Ambiente, se está desarrollando actividades relacionadas con campañas electorales o proselitismo político, se deberá cancelar la participación de la entidad aduciendo ante el solicitante, la imposibilidad de continuar con la acción de participación o educación ambiental, dado que se está desviando el objetivo de la actividad. Este control se aplicará cada vez que se presente la situación y se diligenciará memoria de reunión como registro de la acción.</t>
  </si>
  <si>
    <t>Dar lineamiento al equipo de trabajo de la OPEL en caso de presentarse campañas electorales o proselitismo político dentro de las acciones de participación y educación ambiental.</t>
  </si>
  <si>
    <t>CORRUPCCIÓN</t>
  </si>
  <si>
    <t>GESTIÓN DOCUMENTAL</t>
  </si>
  <si>
    <t>Daño, pérdida o deterioro de la documentación en el archivo central y del archivo de gestión de la SDA</t>
  </si>
  <si>
    <t xml:space="preserve">
La Dirección de Gestión Corporativa programa fumigaciones en las áreas de archivo y  documentación una vez al año, se tienen instalados extintores en las áreas de archivo, en donde el profesional de PIGA realiza revisión cada seis 6 meses y mantenimiento cada año según el contrato. El profesional del proceso de gestión documental solicita visita de inspección una vez al año al Archivo Distrital, el profesional responsable del archivo realiza verificación anual del inventario documental al archivo central.</t>
  </si>
  <si>
    <t xml:space="preserve">1. Dotación equipos control humedad y temperatura y detectores de humo.
2. Fumigación y mantenimiento de condiciones ambientales del espacio destinado a la conservación de la documentación.                             </t>
  </si>
  <si>
    <t>DIRECCIÓN DE GESTIÓN CORPORATIVA</t>
  </si>
  <si>
    <t xml:space="preserve">Inventario documental y bases de datos.   -   Inducción al personal del puesto de trabajo (Registro de inducción).   
</t>
  </si>
  <si>
    <t>CONTROL Y MEJORA</t>
  </si>
  <si>
    <t xml:space="preserve">
Manipulación indebida de los informes de auditoria
</t>
  </si>
  <si>
    <t>GESTIÓN DISCIPLINARIA</t>
  </si>
  <si>
    <t>El abogado de la Subsecretaría General y de Control Disciplinario que lleva el proceso, mensualmente realiza el conteo físico de los expedientes activos y los compara contra la base de datos que contiene la información de cada uno de ellos para asegurarse que las actuaciones se encuentran actualizadas. En caso de no encontrarse un el expediente, carpeta o folio, se procede a registrar la novedad y se procede con la aplicación del Procedimiento de Administración de Expedientes 126PM04-PR53.  Cuando se detectan posibles casos de violación del debido proceso, se reasigna el caso a otro abogado.</t>
  </si>
  <si>
    <t>SUBSECRETARIA GENERAL Y DE CONTROL DISCIPLINARIO</t>
  </si>
  <si>
    <t>Violación de la reserva legal de los procesos
disciplinarios para obtener un beneficio económico o beneficio al disciplinado.</t>
  </si>
  <si>
    <t>El Subsecretario General y de Control Disciplinario asigna a un profesional mediante acta de reparto la cual queda visible en el expediente y el aplicativo SIID.</t>
  </si>
  <si>
    <t>Seguimiento mensual a la base de datos de los expedientes disciplinarios y levantamiento de actas</t>
  </si>
  <si>
    <t>GESTIÓN FINANCIERA</t>
  </si>
  <si>
    <t>Posibilidad de que los estados financieros no reflejen la situación económica, social o ambiental de la SDA</t>
  </si>
  <si>
    <t>El profesional responsable elabora conciliaciones de la información contable ya sea con periodicidad mensual o trimestral, para hacer el seguimiento a la información y revisión de saldos. 
En caso de detectar diferencias en la información registrada en los Estados Financieros, el profesional efectúa el requerimiento de información al área responsable o identifica los documentos requeridos para el ajuste.</t>
  </si>
  <si>
    <t>Revisión mensual de la información contable.</t>
  </si>
  <si>
    <t>SUBDIRECCIÓN FINANCIERA</t>
  </si>
  <si>
    <t>Posibilidad de ordenar y efectuar pagos sin el lleno de los requisitos legales</t>
  </si>
  <si>
    <t>El profesional que recibe los IAAP, revisa su contenido y anexos, pasando a la elaboración de órdenes de pago, aquellos que cumplen con los requisitos establecidos y devolviendo los que cuentan con inconsistencias y falta de soportes.</t>
  </si>
  <si>
    <t>COMPARTIR O TRANSFERIR EL RIESGO</t>
  </si>
  <si>
    <t>Revisión de los IAAP con sus soportes,  por parte del profesional asignado.</t>
  </si>
  <si>
    <t>Posibilidad de no recibir oportunamente, los documentos que soportan compromisos adquiridos por la SDA</t>
  </si>
  <si>
    <t>El auxiliar administrativo entrega los registros presupuestales y revisa con respecto a la planilla de documentos entregados en la Subdirección Financiera</t>
  </si>
  <si>
    <t>Llevar un control de los actos administrativos recibidos en la Subdirección Financiera para el Registro presupuestal</t>
  </si>
  <si>
    <t>GESTIÓN DE TALENTO HUMANO</t>
  </si>
  <si>
    <t>Inasistencia o baja cobertura de las capacitaciones programadas.</t>
  </si>
  <si>
    <t>La Dirección de Gestión Corporativa realiza verificación al Plan de Capacitaciones, seguimiento trimestral al indicador de cumplimiento y  establece revisión periódica de los resultados arrojados por el indicador de capacitación.</t>
  </si>
  <si>
    <t>Hacer firmar acta de compromiso y autorización de actividades</t>
  </si>
  <si>
    <t xml:space="preserve">La DGC establece dentro de los procedimientos las disposiciones para el cumplimiento de los términos de tiempo de las legalizaciones y vinculación de personal. El profesional realiza aplicación de criterios de evaluación técnica sobre experiencia, experticia y prestigio para la selección del equipo directivo y demás funcionarios de libre nombramiento y remoción y provisionales. </t>
  </si>
  <si>
    <t>Revisar cumplimiento de los requisitos exigidos en el Manual de Funciones y Competencias Laborales.</t>
  </si>
  <si>
    <t>EVALUACIÓN, CONTROL Y SEGUIMIENTO</t>
  </si>
  <si>
    <t xml:space="preserve">Incumplimiento parcial o total de los procedimientos o regulaciones legales ambientales aplicables </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</si>
  <si>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Los actos administrativos proyectados son revisados por el abogado asignado para su posterior aprobación por parte del Subdirector o Director. En caso de encontrar inconsistencias en el acto administrativo, se devuelve al profesional que proyectó para la corrección correspondiente, lo cual queda registrado en Sistema de Información Ambiental Forest.</t>
  </si>
  <si>
    <t>Realizar divulgación  de la actualización de los procedimientos a los funcionarios y contratistas que intervienen en el proceso ECyS con los cambios realizados a cada uno de ellos.</t>
  </si>
  <si>
    <t>DIRECCIÓN DE CONTROL AMBIENTAL</t>
  </si>
  <si>
    <t>Pérdida intencionada parcial o total, manipulación o alteración de los expedientes o de la información para favorecer a un tercero.</t>
  </si>
  <si>
    <t>Cada vez que se requiere la consulta, préstamo o devolución de expedientes, el grupo de expedientes diligencia el formato “Solicitud de consulta, préstamo o devolución de expedientes” así como la actualización del módulo de expedientes del aplicativo FOREST con el propósito de dejar el registro trazable de las personas que han consultado cada expediente. Al momento de la devolución se realiza la verificación de la tipología documental del expediente y en caso de encontrarlo incompleto o devuelto en condiciones irregulares se devuelve al servidor público para que entregue completa la documentación, de lo cual se deja el registro correspondiente y se informa a la Directora de Control Ambiental sobre aquellos casos en que el expediente se haya extraviado o haya sido devuelto en condiciones irregulares.</t>
  </si>
  <si>
    <t>Actualizar el PA06-PR18-MA2 "Manual para la Administración de Expedientes" con el fin de establecer controles y lineamientos de préstamo.</t>
  </si>
  <si>
    <t>Hacer caso omiso a daños o cambios en el componente ambiental que se derivan de lo encontrado en el desarrollo de operativos o visitas realizadas o elaborar informes o conceptos técnicos sin el rigor técnico necesario con el fin de obtener beneficios particulares o favorecer un tercero.</t>
  </si>
  <si>
    <t>Los profesionales de campo cada vez que realizan una visita técnica generan el acta de visita para registrar la información y evidenciar los posibles factores de deterioro ambiental, la cual es suscrita por quienes participaron en la diligencia. Las actas de visita se utilizan para la elaboración de los conceptos o informes técnicos los cuales son revisados por el  profesional técnico asignado para su posterior aprobación por parte del Subdirector y acogimiento jurídico permisivo, de seguimiento o inicio del proceso sancionatorio cuando se evidencie incumplimiento de la normativa ambiental. Si los registros no se encuentran conformes se devuelven a los profesionales que realizaron la visita o proyectaron las actuaciones administrativas para su corrección, lo cual queda registrado en Sistema de Información Ambiental Forest.</t>
  </si>
  <si>
    <t>Actualizar los procedimientos  que se requieran del proceso ECyS</t>
  </si>
  <si>
    <t>METROLOGÍA, MONITOREO Y MODELACIÓN.</t>
  </si>
  <si>
    <t>Interrupción de la actividad de monitoreo.</t>
  </si>
  <si>
    <t>Cada vez que se identifica una falla en el monitoreo, el Profesional Técnico de Apoyo del RMCAB realiza el reporte y seguimiento en el Software Gestor. Los Profesionales Técnicos de Apoyo realizan la verificación correspondiente y determinan la necesidad de realizar actividades de mantenimiento correctivo necesarias para restablecer el monitoreo. Cuando se detecten casos de interrupciones  relevantes en el monitoreo de Calidad del Aire en Bogotá, se registran las novedades en los informes periódicos aprobados por el Subdirector de Calidad del Aire, Auditiva y Visual los cuales se publican en el sitio web URL http://rmcab.ambientebogota.gov.co/home/map. Adicionalmente, de manera mensual se reportan los trabajos no conformes los cuales quedan registrados en el módulo MECI menú autoevaluación de control y gestión - Informes Producto No Conforme del aplicativo ISOLUCION.</t>
  </si>
  <si>
    <t>Realizar capacitaciones semestrales sobre el procedimiento PA10-PR03 Aseguramiento de Calidad de los Resultados emitidos por el Laboratorio Ambiental-SDA</t>
  </si>
  <si>
    <t>DIRECCION DE CONTROL AMBIENTAL</t>
  </si>
  <si>
    <t>Suministro de información errónea a las partes interesadas sobre los datos que suministra el Laboratorio Ambiental de la SDA o terceros contratados para tal fin</t>
  </si>
  <si>
    <t>El Profesional Técnico de Apoyo del RMCAB elabora el informe de porcentaje de captura y validación de datos mensual con fin de confirmar si los datos resultantes del monitoreo son confiables, representativos y de calidad. Otro de los profesionales técnicos de apoyo del RMCAB recibe el reporte Excel de datos validados y prepara el Informe de Calidad del Aire en Bogotá teniendo en cuenta el período de tiempo a analizar. 
Los informes generados por el laboratorio Ambiental de la SDA son revisados por un profesional técnico responsable y aprobado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t>
  </si>
  <si>
    <t>Realizar capacitaciones semestrales sobre los procedimientos del proceso Metrología, Monitoreo y Modelación.</t>
  </si>
  <si>
    <t>Perdida de confidencialidad e imparcialidad del Laboratorio Ambiental de la SDA</t>
  </si>
  <si>
    <t>Se firma el convenio de confidencialidad por cada uno de los servidores públicos y partes interesadas que tengan acceso a la información del Laboratorio Ambiental de la SDA. Se diligencia el "Convenio de confidencialidad Laboratorio Ambiental de la SDA", con el fin de evitar presiones comerciales, financieras u otras, lucrarse o beneficiar a un tercero, garantizando la objetividad del Laboratorio Ambiental de la SDA, al cual se le realiza seguimiento semestral en comité técnico de calidad con respecto al cumplimiento. Cuando se detecten incumplimientos, se remite memorando a la Subsecretaría General y de Control Disciplinario informando la situación encontrada, con las evidencias necesarias, para que se activen los procedimientos de Control Disciplinario. Igualmente, se  remite copia de dicho memorando a la Dirección de Gestión Corporativa, para su conocimiento.</t>
  </si>
  <si>
    <t>Realizar capacitaciones semestrales sobre el procedimiento PA10-PR08 Confidencialidad e Imparcialidad Laboratorio Ambiental de la SDA y del Código de Integridad del Servicio Público</t>
  </si>
  <si>
    <t>SISTEMA INTEGRADO DE GESTIÓN</t>
  </si>
  <si>
    <t>Malas prácticas en la aplicación de los lineamientos del Sistema Integrado de Gestión</t>
  </si>
  <si>
    <t>La SGCD a través del equipo SIG genera lineamientos o directrices sobre el Sistema de Gestión, cada vez que se requiera de acuerdo a modificaciones normativas, actualizaciones de proceso o políticas, de revisiones o seguimientos. Socializándolos a los enlaces SIG, responsables de los procesos y al Comité Institucional con el propósito de mantener actualizados los sistemas; serán avalados y aprobados mediante el aplicativo isolución de acuerdo al procedimiento establecido. Control que se llevara a cabo a cada uno de los procesos mediante seguimientos y solicitudes para su oportuna realización. Actas de reunión, actas de mesas de trabajo y el aplicativo Isolución serán la evidencia de la ejejcución del control.</t>
  </si>
  <si>
    <t>Mantener una comunicación permanente con los enlaces Sig y los responsables de los procesos para que conozcan los lineamientos establecidos por el equipo Sig de la SGCD y sean llevados a cabo de manera oportuna.</t>
  </si>
  <si>
    <t>SERVICIO A LA CIUDADANÍA</t>
  </si>
  <si>
    <t xml:space="preserve">Prácticas inadecuadas en la aplicación de los lineamientos del Sistema Integrado de Gestión </t>
  </si>
  <si>
    <t xml:space="preserve"> 
Cada vez que el ciudadano ingresa a la SDA toma un turno digital, en el cual se monitorea la hora de llegada y el tramite y/o servicio requerido; en cada una de las trece terminales de la sede principal se visualiza el tiempo y la cantidad de ciudadanos en espera;  en caso de superar los 15 minutos máximos de espera establecidos de acuerdo con el modelo de servicio, el turno torna color naranja y el profesional de apoyo a la coordinación lo  prioriza para su llamado. Una vez finaliza la atención por parte de los servidores, los ciudadanos tienen a disposición un modulo de encuestas automatizado permanente en el horario de atención por la SDA y la Alcaldía con el fin de evaluar el nivel de percepción y satisfacción ciudadana. Las encuestas son tabuladas y graficadas automáticamente y el profesional de apoyo a la coordinación mensualmente descarga esta información de cada uno de los puntos de atención y lo remite al profesional administrativo para la consolidación del informe de percepción y satisfacción ciudadana el cual es revisado por la coordinación del grupo de Servicio al Ciudadano. </t>
  </si>
  <si>
    <t xml:space="preserve"> Realizar el informe de indicadores de gestión mensual - Realizar el informe de percepción y satisfacción ciudadana</t>
  </si>
  <si>
    <t xml:space="preserve">Posibilidad de que las respuestas emitidas por los diferentes procesos de la entidad a las PQRSF, no cumplan con los criterios de oportunidad, claridad, calidez y coherencia </t>
  </si>
  <si>
    <t xml:space="preserve">
Cada vez que ingresa una PQRSF por cualquiera de los canales de atención los Servidores del grupo de Servicio a la Ciudadanía realizan la radicación correspondiente en el sistema Forest y automáticamente se direcciona al grupo de PQRSF y éste asigna la solicitud al proceso competente para dar el trámite correspondiente.  Semanalmente el grupo de PQRSF remite  una alerta preventiva e informativa vía correo electrónico con la información de las solicitudes pendientes por tramitar. La Subsecretaria General y de Control Disciplinario  presenta un informe mes vencido que muestra el porcentaje de cumplimiento junto con las desviaciones las cuales se presentan en el  Comité Institucional de Gestión y Desempeño sobre la gestión de las PQRSF. Adicionalmente, la Oficina de Control Interno presenta un informe semestral de la gestión realizada por los diferentes procesos de la Entidad, dando observaciones y recomendaciones pertinentes, las cuales son presentadas en el Comité Institucional de Coordinación de Control Interno. </t>
  </si>
  <si>
    <t>Capacitaciones y reuniones de sensibilización con las diferentes procesos con el fin de sensibilizar a todos los servidores acerca de prestar un servicio de calidad, oportuno y confiable en lo que respecta a las respuestas emitidas de las PQRSF radicadas por las personas naturales o jurídicas</t>
  </si>
  <si>
    <t>Divulgación y/o suministro de información privilegiada para beneficio particular o de un tercero</t>
  </si>
  <si>
    <t xml:space="preserve">
Cada vez que un ciudadano requiere asesoría en los diferentes canales de atención para acceder a los trámites o servicios de la Entidad, el servidor del grupo de Servicio a la Ciudadanía registra los datos en el formato de control de atención. En  caso  que el ciudadano solicite referencias de personas  naturales o jurídicas para realizar un trámite o servicio ante la Secretaria Distrital de Ambiente, el servidor registra la novedad en el campo de observaciones  del formato citado y se tratan los casos en la reunión de autoevaluación de la primera línea de defensa, los cuales quedan documentadas en actas. Adicionalmente si se detecta que el ciudadano conoce información que no ha sido notificada o entregada oficialmente se registra en el formato la novedad y se  informa a la Coordinación la cual hará un análisis previo y caso de ser pertinente remite un correo electrónico al jefe del área.</t>
  </si>
  <si>
    <t>Realizar capacitaciones de sensibilización con los funcionarios y contratistas en temas relacionados con privacidad de la información, ley de transparencia y anticorrupción.</t>
  </si>
  <si>
    <t>COMUNICACIONES</t>
  </si>
  <si>
    <t>Divulgación de información errada, inoportuna o no autorizada sobre la gestión de la SDA a los públicos de interés internos y/o externos.</t>
  </si>
  <si>
    <t>El profesional de la OAC responsable de elaborar un comunicado de prensa, un documento, una pieza audiovisual, gráfica o una campaña, revisa cada vez que se requiere el contenido, datos e información conjuntamente con la dependencia solicitante para la aprobación de su publicación en los canales de comunicación con los que cuenta la SDA (internos o externos), medios de comunicación, periodistas  y redes sociales. Si se generan documentos periodísticos o piezas con información errada, inmediatamente se corrige el error y se envían nuevamente a las dependencias para recibir un aprobado final para la difusión. La ejecución del control se realiza a través de registros documentales de soporte como correos electrónicos y plataformas de mensajería como WhatsApp y Hangouts (Gmail).</t>
  </si>
  <si>
    <t xml:space="preserve">Realizar una prueba piloto para verificar la eficacia del control, en la que se evidencie la trazabilidad de las acciones establecidas.
Definir criterios de calidad y oportunidad en los productos periodísticos con destino al público externo, como herramienta adicional de control para los profesionales de la OAC. </t>
  </si>
  <si>
    <t>OFICINA ASESORA DE COMUNICACIONES</t>
  </si>
  <si>
    <t>Control de cambios PAAC</t>
  </si>
  <si>
    <r>
      <t xml:space="preserve">SECRETARIA DISTRITAL DE AMBIENTE 
PROPUESTA </t>
    </r>
    <r>
      <rPr>
        <b/>
        <sz val="16"/>
        <color theme="1"/>
        <rFont val="Arial"/>
        <family val="2"/>
      </rPr>
      <t>MAPA DE RIESGOS DE GESTIÓN Y DE CORRUPCIÓN 2021</t>
    </r>
  </si>
  <si>
    <t>Documentación de la politica de antisoborno como parte de la Política de integridad</t>
  </si>
  <si>
    <t>No. de revisiones, adopción y socializaciones de la política antisoborno realizadas.</t>
  </si>
  <si>
    <t>Politica institucional antisoborno formulada enmarcado en la Politica de administración de riesgos y oportunidades y del Programa de integridad de la SDA - Evidencias de socialización</t>
  </si>
  <si>
    <t xml:space="preserve">5 nuevos datos abiertos gestionados en la plataforma Distrital y Nacional. 
46 datasets mantenidos y actualizados en la plataforma Distrital y Nacional. </t>
  </si>
  <si>
    <t>Revisión y documentación de la politica de antisoborno como parte de la Política de integridad institucional, gestión para adopción y socialización.</t>
  </si>
  <si>
    <t>Una (1) política antisoborno formulada, adoptada y socializada.</t>
  </si>
  <si>
    <t>1.  Diagnóstico</t>
  </si>
  <si>
    <t>2.  Implementación</t>
  </si>
  <si>
    <t>Actas de reunión o comunicaciones internas de revisión de la politica.
Comunicación convocatoria CICII para llevar a aprobación el ajuste o actualización de la politica.
Acta de Comité Institucional de Coordinación de Control Interno.</t>
  </si>
  <si>
    <t>Priorizacion del 100% Trámites y/o servicios que van a ser objeto de racionalización normativa, tecnológica o administrativa durante la vigencia 2021.</t>
  </si>
  <si>
    <t>Matriz de priorización  de tramites y acta de reunión entre áreas.</t>
  </si>
  <si>
    <t>Dirección de Control Ambiental y sus Subdirecciones
Subsecretaría general y de control disciplinario.</t>
  </si>
  <si>
    <t>Subsecretaría general y de control disciplinario.
Dirección de Control Ambiental y sus Subdirecciones. 
Comité de Gestión y Desempeño Institucional</t>
  </si>
  <si>
    <t xml:space="preserve">Socializar a la ciudadania  la mejora del  trámite y servicio de acuerdo con el  plan de trabajo generado y la estrategia de racionalización diseñada por los diferentes procesos </t>
  </si>
  <si>
    <t>Porcentaje de implementación de la estrategia de racionalización de trámites y socializacion de trámite racinalizado</t>
  </si>
  <si>
    <t>( No. de estrategia cumplida al 100% y socializada de racionalización en el 2021 / No. de estrategia de racionalización establecidas para su socialización para el 2021 ) x 100</t>
  </si>
  <si>
    <t>Socializacion del 100% de la implementación de la estrategia de racionalización de trámites para la vigencia 2021</t>
  </si>
  <si>
    <t>Realizar monitoreo y apoyo de la estrategía de racionalización conforme a las seis preguntas que conforman la guía de Tramites y Servicios  del SUIT, de acuerdo con el  plan de trabajo generado con los responsables de cada estrategia  de racionalización</t>
  </si>
  <si>
    <t>Monitoreo a las 6 preguntas del SUIT</t>
  </si>
  <si>
    <t>Implementar el 85% de las acciones propuestas por el modelo de servicio de la SDA, a diciembre de 2021.</t>
  </si>
  <si>
    <t>(No. De actividades implementadas del  modelo de servicio de la SDA / No. De actividades programadas del modelo de servicio de la SDA conforme al plan de acción para la vigencia 2021 ) x 100</t>
  </si>
  <si>
    <t>Dirección de Gestión Corporativa
Dirección de Planeación y Sistemas de Información Ambiental</t>
  </si>
  <si>
    <t xml:space="preserve">Seguimiento realizados a la ejecución del esquema </t>
  </si>
  <si>
    <t>No. de seguimiento realizados a la ejecución del esquema (/ 1 Seguimiento realizados a la ejecución del esquema ) x 100</t>
  </si>
  <si>
    <t>(Un (1) seguimiento cada cuatrimestre</t>
  </si>
  <si>
    <t xml:space="preserve">Matriz actualizada de seguimiento de conformidad con el esquema de publicación </t>
  </si>
  <si>
    <t>Subsecretaría General y de Control Disciplinario (Transparencia)</t>
  </si>
  <si>
    <t xml:space="preserve">Diseñar e implementar una estrategia de divulgación del botón de transparencia y acceso a la información pública dirigida a la ciudadanía y la Entidad. </t>
  </si>
  <si>
    <t>Divulgación del botón de transparencia y acceso a la información pública</t>
  </si>
  <si>
    <t xml:space="preserve">No. de comunicaciones, link informativo y correos electronicos a través de los cuales se implementarà la divulgación del boton de transparencia </t>
  </si>
  <si>
    <t>(Una (1)  actividad de comunicación del boton de transparencia a usuarios internos y externos una vez cada cuatrimestre</t>
  </si>
  <si>
    <t>Actividades de divulgación</t>
  </si>
  <si>
    <t xml:space="preserve">Realizar seguimiento al cumplimiento del esquema de publicació de la información de la SDA. </t>
  </si>
  <si>
    <r>
      <t xml:space="preserve">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t>
    </r>
    <r>
      <rPr>
        <sz val="11"/>
        <rFont val="Arial"/>
        <family val="2"/>
      </rPr>
      <t xml:space="preserve">con el fin de </t>
    </r>
    <r>
      <rPr>
        <sz val="11"/>
        <color theme="1"/>
        <rFont val="Arial"/>
        <family val="2"/>
      </rPr>
      <t>prevenir y sancionar los posibles hechos de corrupción, de forma tal que favorezca la institucionalidad en un ambiente de integridad y ética de lo público.
Para ello, formula de forma participativa y abierta este plan</t>
    </r>
    <r>
      <rPr>
        <sz val="11"/>
        <color rgb="FFFF0000"/>
        <rFont val="Arial"/>
        <family val="2"/>
      </rPr>
      <t xml:space="preserve">, </t>
    </r>
    <r>
      <rPr>
        <sz val="11"/>
        <color theme="1"/>
        <rFont val="Arial"/>
        <family val="2"/>
      </rPr>
      <t>que le permitirá ir implementando accio</t>
    </r>
    <r>
      <rPr>
        <sz val="11"/>
        <rFont val="Arial"/>
        <family val="2"/>
      </rPr>
      <t xml:space="preserve">nes para: la lucha contra la corrupción, la gestión transparente, el control y prevención de los riesgos, la racionalización y accesibilidad a sus trámites y servicios, la participación ciudadana y rendición de cuentas, el mejoramiento del </t>
    </r>
    <r>
      <rPr>
        <sz val="11"/>
        <color theme="1"/>
        <rFont val="Arial"/>
        <family val="2"/>
      </rPr>
      <t xml:space="preserve">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t>
    </r>
    <r>
      <rPr>
        <sz val="11"/>
        <rFont val="Arial"/>
        <family val="2"/>
      </rPr>
      <t xml:space="preserve">en donde se respetan las reglas, se cumple la ley y se involucra a la gente en la toma de decisiones y en el control de lo que se hace con los recursos públicos, la SDA </t>
    </r>
    <r>
      <rPr>
        <sz val="11"/>
        <color theme="1"/>
        <rFont val="Arial"/>
        <family val="2"/>
      </rPr>
      <t xml:space="preserve">formula e </t>
    </r>
    <r>
      <rPr>
        <sz val="11"/>
        <color rgb="FFFF0000"/>
        <rFont val="Arial"/>
        <family val="2"/>
      </rPr>
      <t>i</t>
    </r>
    <r>
      <rPr>
        <sz val="11"/>
        <rFont val="Arial"/>
        <family val="2"/>
      </rPr>
      <t>mplementará durante la vigencia 2021 el Plan Anticorrupción y de Atención al ciudadano en cumplimiento a las disposiciones contenidas en el Artículo 73 y 76 de la Ley 1474 de 2011 y el Decreto 124 de 2016.</t>
    </r>
  </si>
  <si>
    <t xml:space="preserve">No. de seguimientos realizados al cumplimiento del plan de comunicaciones de la vigencia 2021 </t>
  </si>
  <si>
    <t>100% de realización de los procesos de participación programados en el 2021 
100% de ejecución de las actividades de educación ambiental programadas durante la vigencia 2021</t>
  </si>
  <si>
    <t>Socializar y evaluar la interiorización de la cartilla de inducción y reinducción de la SDA.</t>
  </si>
  <si>
    <t>Evaluar la gestión de los riesgos consolidados en el mapa de riesgos de gestión y de corrupción, de conformidad con el Plan Anual de Auditoria, presentar los resultados al Comité Institucional de Coordinación de Control Interno-CICCI y publicarlo en la página Web.</t>
  </si>
  <si>
    <t>Formular y hacer seguimiento de los planes de acción de la Comisión Ambiental Local  - CAL de las 20 localidades del D.C. con la participación de la ciudadanía, líderes y organizaciones ambientales</t>
  </si>
  <si>
    <r>
      <t xml:space="preserve">PROYECTO PLAN ANTICORRUPCIÓN Y DE ATENCIÓN AL CIUDADANO
SECRETARÍA DISTRITAL DE AMBIENTE
VIGENCIA 2021
</t>
    </r>
    <r>
      <rPr>
        <b/>
        <sz val="11"/>
        <color theme="1"/>
        <rFont val="Arial"/>
        <family val="2"/>
      </rPr>
      <t>Versión preliminar (publicado 18-01-2021)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</si>
</sst>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9"/>
      <color theme="1"/>
      <name val="Arial"/>
      <family val="2"/>
    </font>
    <font>
      <sz val="9"/>
      <color theme="1"/>
      <name val="Arial"/>
      <family val="2"/>
    </font>
    <font>
      <sz val="7"/>
      <color theme="1"/>
      <name val="Arial"/>
      <family val="2"/>
    </font>
    <font>
      <sz val="8"/>
      <color theme="1"/>
      <name val="Arial"/>
      <family val="2"/>
    </font>
    <font>
      <sz val="10"/>
      <color theme="1"/>
      <name val="Arial"/>
      <family val="2"/>
    </font>
    <font>
      <sz val="9"/>
      <color rgb="FF000000"/>
      <name val="Arial"/>
      <family val="2"/>
    </font>
    <font>
      <b/>
      <sz val="10"/>
      <color theme="1"/>
      <name val="Arial"/>
      <family val="2"/>
    </font>
    <font>
      <sz val="8"/>
      <name val="Calibri"/>
      <family val="2"/>
      <scheme val="minor"/>
    </font>
    <font>
      <sz val="11"/>
      <color theme="1"/>
      <name val="Arial"/>
      <family val="2"/>
    </font>
    <font>
      <sz val="9"/>
      <name val="Arial"/>
      <family val="2"/>
    </font>
    <font>
      <sz val="8"/>
      <name val="Arial"/>
      <family val="2"/>
    </font>
    <font>
      <b/>
      <sz val="11"/>
      <color theme="1"/>
      <name val="Arial"/>
      <family val="2"/>
    </font>
    <font>
      <b/>
      <sz val="14"/>
      <color theme="1"/>
      <name val="Arial"/>
      <family val="2"/>
    </font>
    <font>
      <b/>
      <i/>
      <sz val="11"/>
      <color theme="1"/>
      <name val="Arial"/>
      <family val="2"/>
    </font>
    <font>
      <sz val="11"/>
      <color rgb="FFFF0000"/>
      <name val="Arial"/>
      <family val="2"/>
    </font>
    <font>
      <sz val="11"/>
      <name val="Arial"/>
      <family val="2"/>
    </font>
    <font>
      <sz val="9"/>
      <color indexed="81"/>
      <name val="Tahoma"/>
      <family val="2"/>
    </font>
    <font>
      <b/>
      <sz val="9"/>
      <color indexed="81"/>
      <name val="Tahoma"/>
      <family val="2"/>
    </font>
    <font>
      <b/>
      <sz val="12"/>
      <color theme="1"/>
      <name val="Arial"/>
      <family val="2"/>
    </font>
    <font>
      <b/>
      <sz val="10"/>
      <color rgb="FF000000"/>
      <name val="Arial"/>
      <family val="2"/>
    </font>
    <font>
      <b/>
      <sz val="9"/>
      <color rgb="FF000000"/>
      <name val="Arial"/>
      <family val="2"/>
    </font>
    <font>
      <sz val="5"/>
      <color theme="1"/>
      <name val="Arial"/>
      <family val="2"/>
    </font>
    <font>
      <b/>
      <sz val="8"/>
      <color theme="1"/>
      <name val="Arial"/>
      <family val="2"/>
    </font>
    <font>
      <b/>
      <sz val="18"/>
      <color theme="1"/>
      <name val="Arial"/>
      <family val="2"/>
    </font>
    <font>
      <b/>
      <sz val="16"/>
      <color theme="1"/>
      <name val="Arial"/>
      <family val="2"/>
    </font>
    <font>
      <sz val="12"/>
      <color theme="1"/>
      <name val="Arial"/>
      <family val="2"/>
    </font>
    <font>
      <sz val="1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9CC2E5"/>
        <bgColor indexed="64"/>
      </patternFill>
    </fill>
    <fill>
      <patternFill patternType="solid">
        <fgColor rgb="FFBDD6EE"/>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5" tint="0.79998168889431442"/>
        <bgColor indexed="64"/>
      </patternFill>
    </fill>
  </fills>
  <borders count="60">
    <border>
      <left/>
      <right/>
      <top/>
      <bottom/>
      <diagonal/>
    </border>
    <border>
      <left style="medium">
        <color rgb="FF000000"/>
      </left>
      <right style="medium">
        <color rgb="FF000000"/>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rgb="FF000000"/>
      </left>
      <right style="medium">
        <color rgb="FF00000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s>
  <cellStyleXfs count="1">
    <xf numFmtId="0" fontId="0" fillId="0" borderId="0"/>
  </cellStyleXfs>
  <cellXfs count="271">
    <xf numFmtId="0" fontId="0" fillId="0" borderId="0" xfId="0"/>
    <xf numFmtId="0" fontId="1" fillId="0" borderId="3" xfId="0" applyFont="1" applyBorder="1" applyAlignment="1">
      <alignmen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0" xfId="0" applyFont="1"/>
    <xf numFmtId="0" fontId="9" fillId="0" borderId="0" xfId="0" applyFont="1" applyFill="1"/>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justify" vertical="center" wrapText="1"/>
    </xf>
    <xf numFmtId="0" fontId="4"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Alignment="1">
      <alignment horizontal="left"/>
    </xf>
    <xf numFmtId="0" fontId="10" fillId="0" borderId="3" xfId="0" applyFont="1" applyBorder="1" applyAlignment="1">
      <alignment horizontal="left" vertical="center" wrapText="1"/>
    </xf>
    <xf numFmtId="0" fontId="10" fillId="0" borderId="3" xfId="0" applyFont="1" applyBorder="1" applyAlignment="1">
      <alignment horizontal="justify" vertical="center" wrapText="1"/>
    </xf>
    <xf numFmtId="0" fontId="11" fillId="0" borderId="3" xfId="0" applyFont="1" applyBorder="1" applyAlignment="1">
      <alignment horizontal="center" vertical="center" wrapText="1"/>
    </xf>
    <xf numFmtId="0" fontId="1" fillId="0" borderId="3" xfId="0" applyFont="1" applyFill="1" applyBorder="1" applyAlignment="1">
      <alignment vertical="center" wrapText="1"/>
    </xf>
    <xf numFmtId="0" fontId="9"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center"/>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13" fillId="0" borderId="0" xfId="0" applyFont="1" applyAlignment="1">
      <alignment horizontal="center" vertical="center" wrapText="1"/>
    </xf>
    <xf numFmtId="0" fontId="9" fillId="0" borderId="3"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left" vertical="center"/>
    </xf>
    <xf numFmtId="0" fontId="9"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0" fillId="0" borderId="0" xfId="0" applyFont="1" applyAlignment="1">
      <alignment horizontal="left" vertical="center"/>
    </xf>
    <xf numFmtId="0" fontId="20"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xf numFmtId="0" fontId="6" fillId="0" borderId="0" xfId="0" applyFont="1" applyAlignment="1">
      <alignment vertical="center" wrapText="1"/>
    </xf>
    <xf numFmtId="0" fontId="20" fillId="4" borderId="28"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7" fillId="2" borderId="3" xfId="0" applyFont="1" applyFill="1" applyBorder="1" applyAlignment="1">
      <alignment vertical="center" wrapText="1"/>
    </xf>
    <xf numFmtId="0" fontId="7" fillId="0" borderId="3" xfId="0" applyFont="1" applyBorder="1" applyAlignment="1">
      <alignment vertical="center" wrapText="1"/>
    </xf>
    <xf numFmtId="0" fontId="2" fillId="0" borderId="29" xfId="0" applyFont="1" applyBorder="1" applyAlignment="1">
      <alignment vertical="center" wrapText="1"/>
    </xf>
    <xf numFmtId="0" fontId="2" fillId="0" borderId="3" xfId="0" applyFont="1" applyBorder="1" applyAlignment="1">
      <alignment vertical="center" wrapText="1"/>
    </xf>
    <xf numFmtId="0" fontId="22" fillId="0" borderId="0" xfId="0" applyFont="1" applyAlignment="1">
      <alignment horizontal="center" vertical="center" wrapText="1"/>
    </xf>
    <xf numFmtId="0" fontId="2" fillId="0" borderId="33" xfId="0" applyFont="1" applyBorder="1" applyAlignment="1">
      <alignment vertical="center" wrapText="1"/>
    </xf>
    <xf numFmtId="0" fontId="7" fillId="0" borderId="33" xfId="0" applyFont="1" applyBorder="1" applyAlignment="1">
      <alignment vertical="center" wrapText="1"/>
    </xf>
    <xf numFmtId="0" fontId="2" fillId="0" borderId="31" xfId="0" applyFont="1" applyBorder="1" applyAlignment="1">
      <alignment vertical="center" wrapText="1"/>
    </xf>
    <xf numFmtId="0" fontId="23" fillId="0" borderId="0" xfId="0" applyFont="1" applyAlignment="1">
      <alignment vertical="center"/>
    </xf>
    <xf numFmtId="0" fontId="7" fillId="5"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justify" vertical="center" wrapText="1"/>
    </xf>
    <xf numFmtId="0" fontId="24" fillId="0" borderId="0" xfId="0" applyFont="1" applyFill="1" applyBorder="1" applyAlignment="1">
      <alignment vertical="center" wrapText="1"/>
    </xf>
    <xf numFmtId="0" fontId="9" fillId="0" borderId="0" xfId="0" applyFont="1" applyFill="1" applyBorder="1"/>
    <xf numFmtId="0" fontId="26" fillId="0" borderId="0" xfId="0" applyFont="1" applyFill="1" applyBorder="1"/>
    <xf numFmtId="0" fontId="26" fillId="7" borderId="0" xfId="0" applyFont="1" applyFill="1" applyBorder="1"/>
    <xf numFmtId="0" fontId="26" fillId="7" borderId="0" xfId="0" applyFont="1" applyFill="1"/>
    <xf numFmtId="0" fontId="1" fillId="7" borderId="5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7" borderId="42" xfId="0" applyFont="1" applyFill="1" applyBorder="1" applyAlignment="1">
      <alignment horizontal="center" vertical="center" wrapText="1"/>
    </xf>
    <xf numFmtId="0" fontId="7" fillId="8" borderId="52" xfId="0" applyFont="1" applyFill="1" applyBorder="1" applyAlignment="1">
      <alignment vertical="center" wrapText="1"/>
    </xf>
    <xf numFmtId="0" fontId="5" fillId="8" borderId="5" xfId="0" applyFont="1" applyFill="1" applyBorder="1" applyAlignment="1">
      <alignment horizontal="center" vertical="center"/>
    </xf>
    <xf numFmtId="0" fontId="5" fillId="8" borderId="5" xfId="0" applyFont="1" applyFill="1" applyBorder="1" applyAlignment="1">
      <alignment horizontal="center" vertical="center" wrapText="1"/>
    </xf>
    <xf numFmtId="0" fontId="7" fillId="8" borderId="27" xfId="0" applyFont="1" applyFill="1" applyBorder="1" applyAlignment="1">
      <alignment horizontal="center" vertical="center" wrapText="1"/>
    </xf>
    <xf numFmtId="0" fontId="9" fillId="8" borderId="27" xfId="0" applyFont="1" applyFill="1" applyBorder="1" applyAlignment="1">
      <alignment horizontal="center" vertical="center"/>
    </xf>
    <xf numFmtId="0" fontId="7" fillId="8" borderId="27" xfId="0" applyFont="1" applyFill="1" applyBorder="1" applyAlignment="1" applyProtection="1">
      <alignment horizontal="center" vertical="center" wrapText="1"/>
    </xf>
    <xf numFmtId="0" fontId="5" fillId="8" borderId="27" xfId="0" applyFont="1" applyFill="1" applyBorder="1" applyAlignment="1">
      <alignment horizontal="center" vertical="center" wrapText="1"/>
    </xf>
    <xf numFmtId="0" fontId="5" fillId="8" borderId="27" xfId="0" applyFont="1" applyFill="1" applyBorder="1" applyAlignment="1" applyProtection="1">
      <alignment horizontal="center" vertical="center"/>
      <protection locked="0"/>
    </xf>
    <xf numFmtId="0" fontId="9" fillId="8" borderId="27" xfId="0" applyFont="1" applyFill="1" applyBorder="1" applyAlignment="1">
      <alignment horizontal="center" vertical="center" wrapText="1"/>
    </xf>
    <xf numFmtId="49" fontId="7" fillId="8" borderId="25" xfId="0" applyNumberFormat="1" applyFont="1" applyFill="1" applyBorder="1" applyAlignment="1" applyProtection="1">
      <alignment horizontal="center" vertical="center" wrapText="1"/>
    </xf>
    <xf numFmtId="0" fontId="26" fillId="8" borderId="0" xfId="0" applyFont="1" applyFill="1" applyBorder="1"/>
    <xf numFmtId="0" fontId="26" fillId="8" borderId="0" xfId="0" applyFont="1" applyFill="1"/>
    <xf numFmtId="0" fontId="7" fillId="8" borderId="28" xfId="0" applyFont="1" applyFill="1" applyBorder="1" applyAlignment="1">
      <alignment vertical="center" wrapText="1"/>
    </xf>
    <xf numFmtId="0" fontId="7" fillId="8" borderId="3"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9" fillId="8" borderId="3" xfId="0" applyFont="1" applyFill="1" applyBorder="1" applyAlignment="1">
      <alignment horizontal="center" vertical="center"/>
    </xf>
    <xf numFmtId="0" fontId="7" fillId="8" borderId="3" xfId="0" applyFont="1" applyFill="1" applyBorder="1" applyAlignment="1" applyProtection="1">
      <alignment horizontal="center" vertical="center" wrapText="1"/>
    </xf>
    <xf numFmtId="0" fontId="5" fillId="8" borderId="3" xfId="0" applyFont="1" applyFill="1" applyBorder="1" applyAlignment="1" applyProtection="1">
      <alignment horizontal="center" vertical="center"/>
      <protection locked="0"/>
    </xf>
    <xf numFmtId="0" fontId="9" fillId="8" borderId="3" xfId="0" applyFont="1" applyFill="1" applyBorder="1" applyAlignment="1">
      <alignment horizontal="center" vertical="center" wrapText="1"/>
    </xf>
    <xf numFmtId="49" fontId="7" fillId="8" borderId="29" xfId="0" applyNumberFormat="1" applyFont="1" applyFill="1" applyBorder="1" applyAlignment="1" applyProtection="1">
      <alignment horizontal="center" vertical="center" wrapText="1"/>
    </xf>
    <xf numFmtId="0" fontId="7" fillId="9" borderId="30" xfId="0" applyFont="1" applyFill="1" applyBorder="1" applyAlignment="1">
      <alignment horizontal="center" vertical="center" wrapText="1"/>
    </xf>
    <xf numFmtId="0" fontId="5" fillId="9" borderId="33" xfId="0" applyFont="1" applyFill="1" applyBorder="1" applyAlignment="1">
      <alignment horizontal="center" vertical="center"/>
    </xf>
    <xf numFmtId="0" fontId="5" fillId="9" borderId="33" xfId="0" applyFont="1" applyFill="1" applyBorder="1" applyAlignment="1">
      <alignment horizontal="center" vertical="center" wrapText="1"/>
    </xf>
    <xf numFmtId="0" fontId="7" fillId="9" borderId="33" xfId="0" applyFont="1" applyFill="1" applyBorder="1" applyAlignment="1">
      <alignment horizontal="center" vertical="center" wrapText="1"/>
    </xf>
    <xf numFmtId="0" fontId="9" fillId="9" borderId="33" xfId="0" applyFont="1" applyFill="1" applyBorder="1" applyAlignment="1">
      <alignment horizontal="center" vertical="center"/>
    </xf>
    <xf numFmtId="0" fontId="7" fillId="9" borderId="33" xfId="0" applyFont="1" applyFill="1" applyBorder="1" applyAlignment="1" applyProtection="1">
      <alignment horizontal="center" vertical="center" wrapText="1"/>
    </xf>
    <xf numFmtId="0" fontId="5" fillId="9" borderId="33" xfId="0" applyFont="1" applyFill="1" applyBorder="1" applyAlignment="1" applyProtection="1">
      <alignment horizontal="center" vertical="center"/>
      <protection locked="0"/>
    </xf>
    <xf numFmtId="49" fontId="7" fillId="9" borderId="31" xfId="0" applyNumberFormat="1" applyFont="1" applyFill="1" applyBorder="1" applyAlignment="1" applyProtection="1">
      <alignment horizontal="center" vertical="center" wrapText="1"/>
    </xf>
    <xf numFmtId="0" fontId="26" fillId="9" borderId="0" xfId="0" applyFont="1" applyFill="1" applyBorder="1"/>
    <xf numFmtId="0" fontId="26" fillId="9" borderId="0" xfId="0" applyFont="1" applyFill="1"/>
    <xf numFmtId="0" fontId="26" fillId="6" borderId="0" xfId="0" applyFont="1" applyFill="1"/>
    <xf numFmtId="0" fontId="7" fillId="8" borderId="24" xfId="0" applyFont="1" applyFill="1" applyBorder="1" applyAlignment="1">
      <alignment horizontal="center" vertical="center" wrapText="1"/>
    </xf>
    <xf numFmtId="0" fontId="5" fillId="8" borderId="27" xfId="0" quotePrefix="1" applyFont="1" applyFill="1" applyBorder="1" applyAlignment="1">
      <alignment horizontal="center" vertical="center" wrapText="1"/>
    </xf>
    <xf numFmtId="0" fontId="7" fillId="8" borderId="27" xfId="0" quotePrefix="1" applyFont="1" applyFill="1" applyBorder="1" applyAlignment="1">
      <alignment horizontal="center" vertical="center" wrapText="1"/>
    </xf>
    <xf numFmtId="0" fontId="5" fillId="8" borderId="27" xfId="0" applyFont="1" applyFill="1" applyBorder="1" applyAlignment="1">
      <alignment horizontal="center" vertical="center"/>
    </xf>
    <xf numFmtId="0" fontId="7" fillId="8" borderId="28" xfId="0" applyFont="1" applyFill="1" applyBorder="1" applyAlignment="1">
      <alignment horizontal="center" vertical="center" wrapText="1"/>
    </xf>
    <xf numFmtId="0" fontId="7" fillId="8" borderId="3" xfId="0" quotePrefix="1" applyFont="1" applyFill="1" applyBorder="1" applyAlignment="1">
      <alignment horizontal="center" vertical="center" wrapText="1"/>
    </xf>
    <xf numFmtId="0" fontId="5" fillId="8" borderId="3" xfId="0" applyFont="1" applyFill="1" applyBorder="1" applyAlignment="1">
      <alignment horizontal="center" vertical="center"/>
    </xf>
    <xf numFmtId="0" fontId="9" fillId="8" borderId="3" xfId="0" applyFont="1" applyFill="1" applyBorder="1" applyAlignment="1">
      <alignment horizontal="justify" vertical="center"/>
    </xf>
    <xf numFmtId="0" fontId="9" fillId="9" borderId="33" xfId="0" applyFont="1" applyFill="1" applyBorder="1" applyAlignment="1">
      <alignment horizontal="center" vertical="center" wrapText="1"/>
    </xf>
    <xf numFmtId="0" fontId="5" fillId="9" borderId="33" xfId="0" applyFont="1" applyFill="1" applyBorder="1" applyAlignment="1">
      <alignment vertical="center" wrapText="1"/>
    </xf>
    <xf numFmtId="0" fontId="7" fillId="8" borderId="44" xfId="0" applyFont="1" applyFill="1" applyBorder="1" applyAlignment="1">
      <alignment horizontal="center" vertical="center" wrapText="1"/>
    </xf>
    <xf numFmtId="0" fontId="5" fillId="8" borderId="46" xfId="0" applyFont="1" applyFill="1" applyBorder="1" applyAlignment="1">
      <alignment horizontal="center" vertical="center" wrapText="1"/>
    </xf>
    <xf numFmtId="0" fontId="5" fillId="8" borderId="46" xfId="0" applyFont="1" applyFill="1" applyBorder="1" applyAlignment="1">
      <alignment vertical="center" wrapText="1"/>
    </xf>
    <xf numFmtId="0" fontId="7" fillId="8" borderId="46" xfId="0" quotePrefix="1" applyFont="1" applyFill="1" applyBorder="1" applyAlignment="1">
      <alignment horizontal="center" vertical="center" wrapText="1"/>
    </xf>
    <xf numFmtId="0" fontId="9" fillId="8" borderId="46" xfId="0" applyFont="1" applyFill="1" applyBorder="1" applyAlignment="1">
      <alignment horizontal="center" vertical="center" wrapText="1"/>
    </xf>
    <xf numFmtId="0" fontId="7" fillId="8" borderId="46" xfId="0" applyFont="1" applyFill="1" applyBorder="1" applyAlignment="1" applyProtection="1">
      <alignment horizontal="center" vertical="center" wrapText="1"/>
    </xf>
    <xf numFmtId="0" fontId="5" fillId="8" borderId="46" xfId="0" applyFont="1" applyFill="1" applyBorder="1" applyAlignment="1">
      <alignment horizontal="center" vertical="center"/>
    </xf>
    <xf numFmtId="0" fontId="9" fillId="8" borderId="46" xfId="0" applyFont="1" applyFill="1" applyBorder="1" applyAlignment="1">
      <alignment horizontal="center" vertical="center"/>
    </xf>
    <xf numFmtId="49" fontId="7" fillId="8" borderId="54" xfId="0" applyNumberFormat="1" applyFont="1" applyFill="1" applyBorder="1" applyAlignment="1" applyProtection="1">
      <alignment horizontal="center" vertical="center" wrapText="1"/>
    </xf>
    <xf numFmtId="0" fontId="26" fillId="6" borderId="0" xfId="0" applyFont="1" applyFill="1" applyBorder="1"/>
    <xf numFmtId="0" fontId="5" fillId="8" borderId="27" xfId="0" applyFont="1" applyFill="1" applyBorder="1" applyAlignment="1">
      <alignment horizontal="center" vertical="top" wrapText="1"/>
    </xf>
    <xf numFmtId="0" fontId="7" fillId="9" borderId="33" xfId="0" quotePrefix="1" applyFont="1" applyFill="1" applyBorder="1" applyAlignment="1">
      <alignment horizontal="center" vertical="center" wrapText="1"/>
    </xf>
    <xf numFmtId="0" fontId="2" fillId="8" borderId="3" xfId="0" applyFont="1" applyFill="1" applyBorder="1" applyAlignment="1">
      <alignment horizontal="center" vertical="center" wrapText="1"/>
    </xf>
    <xf numFmtId="0" fontId="5" fillId="9" borderId="33" xfId="0" applyFont="1" applyFill="1" applyBorder="1" applyAlignment="1">
      <alignment horizontal="center" vertical="top" wrapText="1"/>
    </xf>
    <xf numFmtId="0" fontId="5" fillId="8" borderId="27" xfId="0" applyFont="1" applyFill="1" applyBorder="1" applyAlignment="1" applyProtection="1">
      <alignment vertical="center" wrapText="1"/>
      <protection locked="0"/>
    </xf>
    <xf numFmtId="0" fontId="5" fillId="8" borderId="27" xfId="0" applyFont="1" applyFill="1" applyBorder="1" applyAlignment="1" applyProtection="1">
      <alignment horizontal="center" vertical="center" wrapText="1"/>
      <protection locked="0"/>
    </xf>
    <xf numFmtId="0" fontId="5" fillId="8" borderId="3" xfId="0" applyFont="1" applyFill="1" applyBorder="1" applyAlignment="1" applyProtection="1">
      <alignment vertical="center" wrapText="1"/>
      <protection locked="0"/>
    </xf>
    <xf numFmtId="0" fontId="5" fillId="8" borderId="3" xfId="0" applyFont="1" applyFill="1" applyBorder="1" applyAlignment="1" applyProtection="1">
      <alignment horizontal="center" vertical="center" wrapText="1"/>
      <protection locked="0"/>
    </xf>
    <xf numFmtId="0" fontId="5" fillId="9" borderId="33" xfId="0" applyFont="1" applyFill="1" applyBorder="1" applyAlignment="1" applyProtection="1">
      <alignment vertical="center" wrapText="1"/>
      <protection locked="0"/>
    </xf>
    <xf numFmtId="0" fontId="5" fillId="9" borderId="33" xfId="0" applyFont="1" applyFill="1" applyBorder="1" applyAlignment="1" applyProtection="1">
      <alignment horizontal="center" vertical="center" wrapText="1"/>
      <protection locked="0"/>
    </xf>
    <xf numFmtId="0" fontId="5" fillId="9" borderId="33" xfId="0" applyFont="1" applyFill="1" applyBorder="1" applyAlignment="1" applyProtection="1">
      <alignment horizontal="center" vertical="center" wrapText="1"/>
    </xf>
    <xf numFmtId="0" fontId="7" fillId="8" borderId="30"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7" fillId="8" borderId="33" xfId="0" quotePrefix="1" applyFont="1" applyFill="1" applyBorder="1" applyAlignment="1">
      <alignment horizontal="center" vertical="center" wrapText="1"/>
    </xf>
    <xf numFmtId="0" fontId="9" fillId="8" borderId="33" xfId="0" applyFont="1" applyFill="1" applyBorder="1" applyAlignment="1">
      <alignment horizontal="center" vertical="center" wrapText="1"/>
    </xf>
    <xf numFmtId="0" fontId="7" fillId="8" borderId="33" xfId="0" applyFont="1" applyFill="1" applyBorder="1" applyAlignment="1" applyProtection="1">
      <alignment horizontal="center" vertical="center" wrapText="1"/>
    </xf>
    <xf numFmtId="49" fontId="7" fillId="8" borderId="31" xfId="0" applyNumberFormat="1" applyFont="1" applyFill="1" applyBorder="1" applyAlignment="1" applyProtection="1">
      <alignment horizontal="center" vertical="center" wrapText="1"/>
    </xf>
    <xf numFmtId="0" fontId="26" fillId="8" borderId="27" xfId="0" applyFont="1" applyFill="1" applyBorder="1" applyAlignment="1">
      <alignment horizontal="center" vertical="center"/>
    </xf>
    <xf numFmtId="0" fontId="12" fillId="8" borderId="25" xfId="0" applyFont="1" applyFill="1" applyBorder="1" applyAlignment="1">
      <alignment horizontal="center" vertical="center" wrapText="1"/>
    </xf>
    <xf numFmtId="0" fontId="7" fillId="9" borderId="56" xfId="0" applyFont="1" applyFill="1" applyBorder="1" applyAlignment="1">
      <alignment horizontal="center" vertical="center" wrapText="1"/>
    </xf>
    <xf numFmtId="0" fontId="5" fillId="9" borderId="15"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7" fillId="9" borderId="3" xfId="0" applyFont="1" applyFill="1" applyBorder="1" applyAlignment="1" applyProtection="1">
      <alignment horizontal="center" vertical="center" wrapText="1"/>
    </xf>
    <xf numFmtId="0" fontId="5" fillId="9" borderId="3" xfId="0" applyFont="1" applyFill="1" applyBorder="1" applyAlignment="1">
      <alignment horizontal="center" vertical="center" wrapText="1"/>
    </xf>
    <xf numFmtId="0" fontId="12" fillId="9" borderId="29" xfId="0" applyFont="1" applyFill="1" applyBorder="1" applyAlignment="1">
      <alignment horizontal="center" vertical="center" wrapText="1"/>
    </xf>
    <xf numFmtId="0" fontId="12" fillId="9" borderId="31" xfId="0" applyFont="1" applyFill="1" applyBorder="1" applyAlignment="1">
      <alignment horizontal="center" vertical="center" wrapText="1"/>
    </xf>
    <xf numFmtId="49" fontId="7" fillId="8" borderId="25" xfId="0" applyNumberFormat="1" applyFont="1" applyFill="1" applyBorder="1" applyAlignment="1">
      <alignment horizontal="center" vertical="center" wrapText="1"/>
    </xf>
    <xf numFmtId="0" fontId="5" fillId="8" borderId="3" xfId="0" applyFont="1" applyFill="1" applyBorder="1" applyAlignment="1">
      <alignment horizontal="justify" vertical="center" wrapText="1"/>
    </xf>
    <xf numFmtId="49" fontId="7" fillId="8" borderId="29" xfId="0" applyNumberFormat="1" applyFont="1" applyFill="1" applyBorder="1" applyAlignment="1">
      <alignment horizontal="center" vertical="center" wrapText="1"/>
    </xf>
    <xf numFmtId="49" fontId="7" fillId="9" borderId="31" xfId="0" applyNumberFormat="1" applyFont="1" applyFill="1" applyBorder="1" applyAlignment="1">
      <alignment horizontal="center" vertical="center" wrapText="1"/>
    </xf>
    <xf numFmtId="0" fontId="5" fillId="8" borderId="3" xfId="0" applyFont="1" applyFill="1" applyBorder="1" applyAlignment="1">
      <alignment horizontal="center" vertical="top" wrapText="1"/>
    </xf>
    <xf numFmtId="0" fontId="26" fillId="2" borderId="0" xfId="0" applyFont="1" applyFill="1"/>
    <xf numFmtId="0" fontId="26" fillId="2" borderId="0" xfId="0" applyFont="1" applyFill="1" applyAlignment="1">
      <alignment wrapText="1"/>
    </xf>
    <xf numFmtId="0" fontId="19" fillId="2" borderId="0" xfId="0" applyFont="1" applyFill="1" applyAlignment="1">
      <alignment wrapText="1"/>
    </xf>
    <xf numFmtId="0" fontId="19" fillId="2" borderId="0" xfId="0" applyFont="1" applyFill="1" applyAlignment="1">
      <alignment horizontal="center"/>
    </xf>
    <xf numFmtId="0" fontId="19" fillId="2" borderId="0" xfId="0" applyFont="1" applyFill="1"/>
    <xf numFmtId="0" fontId="26" fillId="2" borderId="0" xfId="0" applyFont="1" applyFill="1" applyAlignment="1">
      <alignment horizontal="center"/>
    </xf>
    <xf numFmtId="0" fontId="10" fillId="0" borderId="3" xfId="0" applyFont="1" applyFill="1" applyBorder="1" applyAlignment="1">
      <alignment horizontal="left" vertical="center" wrapText="1"/>
    </xf>
    <xf numFmtId="0" fontId="10" fillId="0" borderId="3" xfId="0" applyFont="1" applyFill="1" applyBorder="1" applyAlignment="1">
      <alignment horizontal="justify" vertical="center" wrapText="1"/>
    </xf>
    <xf numFmtId="0" fontId="10"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0" fontId="1" fillId="0" borderId="5" xfId="0" applyFont="1" applyFill="1" applyBorder="1" applyAlignment="1">
      <alignment vertical="center" wrapText="1"/>
    </xf>
    <xf numFmtId="0" fontId="2" fillId="0" borderId="5"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15" xfId="0" applyFont="1" applyFill="1" applyBorder="1" applyAlignment="1">
      <alignment horizontal="justify" vertical="center" wrapText="1"/>
    </xf>
    <xf numFmtId="0" fontId="6" fillId="0" borderId="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xf>
    <xf numFmtId="0" fontId="9" fillId="0" borderId="0" xfId="0" applyFont="1" applyFill="1" applyAlignment="1">
      <alignment horizontal="center" vertical="center"/>
    </xf>
    <xf numFmtId="0" fontId="27"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9" fillId="0" borderId="0" xfId="0" applyFont="1" applyAlignment="1">
      <alignment horizontal="center"/>
    </xf>
    <xf numFmtId="0" fontId="13" fillId="0" borderId="0" xfId="0" applyFont="1" applyAlignment="1">
      <alignment horizontal="center" vertical="center" wrapText="1"/>
    </xf>
    <xf numFmtId="0" fontId="2"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7" xfId="0" applyFont="1" applyBorder="1" applyAlignment="1">
      <alignment horizontal="justify" vertical="center" wrapText="1"/>
    </xf>
    <xf numFmtId="0" fontId="14" fillId="0" borderId="18" xfId="0" applyFont="1" applyBorder="1" applyAlignment="1">
      <alignment horizontal="justify" vertical="center" wrapText="1"/>
    </xf>
    <xf numFmtId="0" fontId="14" fillId="0" borderId="19" xfId="0" applyFont="1" applyBorder="1" applyAlignment="1">
      <alignment horizontal="justify" vertical="center" wrapText="1"/>
    </xf>
    <xf numFmtId="0" fontId="9" fillId="0" borderId="0" xfId="0" applyFont="1" applyAlignment="1">
      <alignment horizontal="justify" vertical="top"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3" xfId="0" applyFont="1" applyBorder="1" applyAlignment="1">
      <alignment horizontal="center" vertical="center" wrapText="1"/>
    </xf>
    <xf numFmtId="0" fontId="9" fillId="0" borderId="3" xfId="0" applyFont="1" applyBorder="1" applyAlignment="1">
      <alignment horizontal="justify"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8" xfId="0" applyFont="1" applyBorder="1" applyAlignment="1">
      <alignment vertical="center" wrapText="1"/>
    </xf>
    <xf numFmtId="0" fontId="7" fillId="0" borderId="30" xfId="0" applyFont="1" applyBorder="1" applyAlignment="1">
      <alignment vertical="center" wrapText="1"/>
    </xf>
    <xf numFmtId="0" fontId="2" fillId="0" borderId="3" xfId="0" applyFont="1" applyBorder="1" applyAlignment="1">
      <alignment vertical="center" wrapText="1"/>
    </xf>
    <xf numFmtId="0" fontId="2" fillId="0" borderId="33" xfId="0" applyFont="1" applyBorder="1" applyAlignment="1">
      <alignment vertical="center" wrapText="1"/>
    </xf>
    <xf numFmtId="0" fontId="20" fillId="0" borderId="34" xfId="0" applyFont="1" applyBorder="1" applyAlignment="1">
      <alignment horizontal="left" vertical="center" wrapText="1"/>
    </xf>
    <xf numFmtId="0" fontId="20" fillId="0" borderId="35" xfId="0" applyFont="1" applyBorder="1" applyAlignment="1">
      <alignment horizontal="left" vertical="center" wrapText="1"/>
    </xf>
    <xf numFmtId="0" fontId="20" fillId="0" borderId="26" xfId="0" applyFont="1" applyBorder="1" applyAlignment="1">
      <alignment horizontal="left" vertical="center" wrapText="1"/>
    </xf>
    <xf numFmtId="0" fontId="21" fillId="0" borderId="36" xfId="0" applyFont="1" applyBorder="1" applyAlignment="1">
      <alignment horizontal="left" vertical="center" wrapText="1"/>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21" fillId="0" borderId="37" xfId="0" applyFont="1" applyBorder="1" applyAlignment="1">
      <alignment horizontal="left" vertical="center" wrapText="1"/>
    </xf>
    <xf numFmtId="0" fontId="21" fillId="0" borderId="38" xfId="0" applyFont="1" applyBorder="1" applyAlignment="1">
      <alignment horizontal="left" vertical="center" wrapText="1"/>
    </xf>
    <xf numFmtId="0" fontId="21" fillId="0" borderId="32" xfId="0" applyFont="1" applyBorder="1" applyAlignment="1">
      <alignment horizontal="left" vertical="center" wrapText="1"/>
    </xf>
    <xf numFmtId="0" fontId="2" fillId="0" borderId="3"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33" xfId="0" applyFont="1" applyBorder="1" applyAlignment="1">
      <alignment horizontal="center" vertical="center" wrapText="1"/>
    </xf>
    <xf numFmtId="0" fontId="20" fillId="0" borderId="30" xfId="0" applyFont="1" applyBorder="1" applyAlignment="1">
      <alignment horizontal="left" vertical="center"/>
    </xf>
    <xf numFmtId="0" fontId="20" fillId="0" borderId="31" xfId="0" applyFont="1" applyBorder="1" applyAlignment="1">
      <alignment horizontal="left" vertical="center"/>
    </xf>
    <xf numFmtId="0" fontId="7" fillId="3" borderId="24"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29" xfId="0"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8" xfId="0" applyFont="1" applyBorder="1" applyAlignment="1">
      <alignment horizontal="left" vertical="center"/>
    </xf>
    <xf numFmtId="0" fontId="20" fillId="0" borderId="29" xfId="0" applyFont="1" applyBorder="1" applyAlignment="1">
      <alignment horizontal="left" vertical="center"/>
    </xf>
    <xf numFmtId="0" fontId="9" fillId="0" borderId="3" xfId="0" applyFont="1" applyBorder="1" applyAlignment="1">
      <alignment horizontal="center" vertical="center" wrapText="1"/>
    </xf>
    <xf numFmtId="0" fontId="26" fillId="6" borderId="53" xfId="0" applyFont="1" applyFill="1" applyBorder="1" applyAlignment="1">
      <alignment horizontal="center"/>
    </xf>
    <xf numFmtId="0" fontId="26" fillId="6" borderId="0" xfId="0" applyFont="1" applyFill="1" applyBorder="1" applyAlignment="1">
      <alignment horizontal="center"/>
    </xf>
    <xf numFmtId="0" fontId="26" fillId="6" borderId="51" xfId="0" applyFont="1" applyFill="1" applyBorder="1" applyAlignment="1">
      <alignment horizontal="center"/>
    </xf>
    <xf numFmtId="0" fontId="19" fillId="6" borderId="53" xfId="0" applyFont="1" applyFill="1" applyBorder="1" applyAlignment="1">
      <alignment horizontal="center"/>
    </xf>
    <xf numFmtId="0" fontId="19" fillId="6" borderId="0" xfId="0" applyFont="1" applyFill="1" applyBorder="1" applyAlignment="1">
      <alignment horizontal="center"/>
    </xf>
    <xf numFmtId="0" fontId="19" fillId="6" borderId="51" xfId="0" applyFont="1" applyFill="1" applyBorder="1" applyAlignment="1">
      <alignment horizontal="center"/>
    </xf>
    <xf numFmtId="0" fontId="12" fillId="0" borderId="59"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wrapText="1"/>
    </xf>
    <xf numFmtId="0" fontId="12" fillId="0" borderId="23" xfId="0" applyFont="1" applyBorder="1" applyAlignment="1">
      <alignment horizontal="center" vertical="center" wrapText="1"/>
    </xf>
    <xf numFmtId="0" fontId="26" fillId="6" borderId="53" xfId="0" applyFont="1" applyFill="1" applyBorder="1" applyAlignment="1">
      <alignment horizontal="center" vertical="center"/>
    </xf>
    <xf numFmtId="0" fontId="26" fillId="6" borderId="0" xfId="0" applyFont="1" applyFill="1" applyBorder="1" applyAlignment="1">
      <alignment horizontal="center" vertical="center"/>
    </xf>
    <xf numFmtId="0" fontId="26" fillId="6" borderId="51" xfId="0" applyFont="1" applyFill="1" applyBorder="1" applyAlignment="1">
      <alignment horizontal="center" vertical="center"/>
    </xf>
    <xf numFmtId="0" fontId="26" fillId="6" borderId="55"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47" xfId="0" applyFont="1" applyFill="1" applyBorder="1" applyAlignment="1">
      <alignment horizontal="center" vertical="center"/>
    </xf>
    <xf numFmtId="0" fontId="19" fillId="6" borderId="57" xfId="0" applyFont="1" applyFill="1" applyBorder="1" applyAlignment="1">
      <alignment horizontal="center" vertical="center" wrapText="1"/>
    </xf>
    <xf numFmtId="0" fontId="19" fillId="6" borderId="16" xfId="0" applyFont="1" applyFill="1" applyBorder="1" applyAlignment="1">
      <alignment horizontal="center" vertical="center" wrapText="1"/>
    </xf>
    <xf numFmtId="0" fontId="19" fillId="6" borderId="58" xfId="0" applyFont="1" applyFill="1" applyBorder="1" applyAlignment="1">
      <alignment horizontal="center" vertical="center" wrapText="1"/>
    </xf>
    <xf numFmtId="0" fontId="19" fillId="6" borderId="53"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9" fillId="6" borderId="51" xfId="0" applyFont="1" applyFill="1" applyBorder="1" applyAlignment="1">
      <alignment horizontal="center" vertical="center" wrapText="1"/>
    </xf>
    <xf numFmtId="0" fontId="7" fillId="7" borderId="42" xfId="0" applyFont="1" applyFill="1" applyBorder="1" applyAlignment="1">
      <alignment horizontal="center" vertical="center" wrapText="1"/>
    </xf>
    <xf numFmtId="0" fontId="7" fillId="7" borderId="50"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47" xfId="0" applyFont="1" applyFill="1" applyBorder="1" applyAlignment="1">
      <alignment horizontal="center" vertical="center" wrapText="1"/>
    </xf>
    <xf numFmtId="0" fontId="7" fillId="7" borderId="51" xfId="0" applyFont="1" applyFill="1" applyBorder="1" applyAlignment="1">
      <alignment horizontal="center" vertical="center" wrapText="1"/>
    </xf>
    <xf numFmtId="0" fontId="7" fillId="6" borderId="53"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51"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7" fillId="7" borderId="42" xfId="0" applyFont="1" applyFill="1" applyBorder="1" applyAlignment="1" applyProtection="1">
      <alignment horizontal="center" vertical="center" wrapText="1"/>
    </xf>
    <xf numFmtId="0" fontId="7" fillId="7" borderId="48" xfId="0" applyFont="1" applyFill="1" applyBorder="1" applyAlignment="1" applyProtection="1">
      <alignment horizontal="center" vertical="center" wrapText="1"/>
    </xf>
    <xf numFmtId="0" fontId="7" fillId="7" borderId="35" xfId="0" applyFont="1" applyFill="1" applyBorder="1" applyAlignment="1" applyProtection="1">
      <alignment horizontal="center" vertical="center" wrapText="1"/>
    </xf>
    <xf numFmtId="0" fontId="7" fillId="7" borderId="38" xfId="0" applyFont="1" applyFill="1" applyBorder="1" applyAlignment="1" applyProtection="1">
      <alignment horizontal="center" vertical="center" wrapText="1"/>
    </xf>
    <xf numFmtId="0" fontId="7" fillId="7" borderId="43" xfId="0" applyFont="1" applyFill="1" applyBorder="1" applyAlignment="1" applyProtection="1">
      <alignment horizontal="center" vertical="center" wrapText="1"/>
    </xf>
    <xf numFmtId="0" fontId="7" fillId="7" borderId="49" xfId="0" applyFont="1" applyFill="1" applyBorder="1" applyAlignment="1" applyProtection="1">
      <alignment horizontal="center" vertical="center" wrapText="1"/>
    </xf>
    <xf numFmtId="0" fontId="7" fillId="7" borderId="9" xfId="0" applyFont="1" applyFill="1" applyBorder="1" applyAlignment="1" applyProtection="1">
      <alignment horizontal="center" vertical="center" wrapText="1"/>
    </xf>
    <xf numFmtId="0" fontId="7" fillId="7" borderId="0" xfId="0" applyFont="1" applyFill="1" applyBorder="1" applyAlignment="1" applyProtection="1">
      <alignment horizontal="center" vertical="center" wrapText="1"/>
    </xf>
    <xf numFmtId="0" fontId="7" fillId="7" borderId="44" xfId="0" applyFont="1" applyFill="1" applyBorder="1" applyAlignment="1">
      <alignment horizontal="center" vertical="center" wrapText="1"/>
    </xf>
    <xf numFmtId="0" fontId="7" fillId="7" borderId="45" xfId="0" applyFont="1" applyFill="1" applyBorder="1" applyAlignment="1">
      <alignment horizontal="center" vertical="center" wrapText="1"/>
    </xf>
    <xf numFmtId="0" fontId="7" fillId="7" borderId="46" xfId="0" applyFont="1" applyFill="1" applyBorder="1" applyAlignment="1">
      <alignment horizontal="center" vertical="center" wrapText="1"/>
    </xf>
  </cellXfs>
  <cellStyles count="1">
    <cellStyle name="Normal" xfId="0" builtinId="0"/>
  </cellStyles>
  <dxfs count="660">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784132</xdr:colOff>
      <xdr:row>0</xdr:row>
      <xdr:rowOff>1157568</xdr:rowOff>
    </xdr:to>
    <xdr:pic>
      <xdr:nvPicPr>
        <xdr:cNvPr id="2" name="Imagen 1" descr="http://190.27.245.106:8080/Isolucionsda/MediosSDA/ba5286f21c134f3e8722d11c2b967dea.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03632" cy="11575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56029</xdr:colOff>
      <xdr:row>0</xdr:row>
      <xdr:rowOff>89647</xdr:rowOff>
    </xdr:from>
    <xdr:to>
      <xdr:col>2</xdr:col>
      <xdr:colOff>1983440</xdr:colOff>
      <xdr:row>0</xdr:row>
      <xdr:rowOff>694765</xdr:rowOff>
    </xdr:to>
    <xdr:pic>
      <xdr:nvPicPr>
        <xdr:cNvPr id="4" name="Imagen 3" descr="http://190.27.245.106:8080/Isolucionsda/MediosSDA/ba5286f21c134f3e8722d11c2b967dea.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911" y="89647"/>
          <a:ext cx="2924735" cy="60511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250732</xdr:colOff>
      <xdr:row>0</xdr:row>
      <xdr:rowOff>1157568</xdr:rowOff>
    </xdr:to>
    <xdr:pic>
      <xdr:nvPicPr>
        <xdr:cNvPr id="3" name="Imagen 2" descr="http://190.27.245.106:8080/Isolucionsda/MediosSDA/ba5286f21c134f3e8722d11c2b967dea.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03632" cy="115756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Users\carolina.bernal\Desktop\RIESGOS%202019\MATRIZ%20CONSOLIDADA-RIESGOS%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Users\carolina.bernal\Downloads\RIESGOS%20PROCESO%20GESTION%20FINANCIERA%20CON%20SEGUIMIENTO%202&#176;%20TRIMESTRE%202019%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GR%20FINANICEROS%20ENE-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SDA%20GTH%20REVISADO%2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Herramienta%20de%20riesgos%20Evaluaci&#243;n%20Control%20y%20Seguimient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ECS%20(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Herramienta%20de%20riesgos%20Metrolog&#237;a%20Monitoreo%20y%20Modelaci&#243;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C:\Users\carolina.bernal\Desktop\RIESGOS%202019\SEGUIMIENTOS%20RIESGOS\SEGUIMIENTO%202\MAPAS%20DE%20RIESGO\RIESGOS%20SIG%202019-1-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C:\Users\carolina.bernal\Desktop\RIESGOS%202019\SERVICIO%20A%20LA%20CIUDADANI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C:\Users\carolina.bernal\Desktop\RIESGOS%202019\Riesgos%20COMUNICACIONES%202019%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Users\carolina.bernal\Downloads\sgto%20II-2019%20HERRAMIENTA%20DE%20RIESGOS%20proceso%20RECURSOS%20TECNOLOGICOS%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Users\carolina.bernal\Desktop\RIESGOS%202019\replica%20Riesgos%20GRIT%2005092018%20-%2017102018%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Users\carolina.bernal\Desktop\RIESGOS%202019\HERRAMIENTA%20DE%20RIESGOS%20GRF-SC%20REVISADO%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Users\carolina.bernal\Desktop\RIESGOS%202019\VFDGA.2018.HERRAMIENTA%20DE%20RIESGOS%20GADR%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C:\Users\carolina.bernal\Downloads\Riesgos%20PLANEACI&#211;N%20AMBIENTAL%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GD%20REVISADO%2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Users\carolina.bernal\Desktop\RIESGOS%202019\Riesgos%20Control%20y%20Mejora%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Users\carolina.bernal\Downloads\HERRAMIENTA%20DE%20RIESGOS%20CID%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2">
          <cell r="J12" t="str">
            <v>Emisión de conceptos jurídicos basados en normativa desactualizada o no aplicable.</v>
          </cell>
        </row>
        <row r="14">
          <cell r="J14" t="str">
            <v xml:space="preserve">Posibilidad de que algún proceso judicial sea representado por un apoderado de la SDA que se encuentre incurso en un conflicto de interés. </v>
          </cell>
        </row>
      </sheetData>
      <sheetData sheetId="1" refreshError="1">
        <row r="12">
          <cell r="A12" t="str">
            <v>R1</v>
          </cell>
        </row>
        <row r="14">
          <cell r="A14" t="str">
            <v>R3</v>
          </cell>
        </row>
      </sheetData>
      <sheetData sheetId="2" refreshError="1">
        <row r="11">
          <cell r="C11">
            <v>2</v>
          </cell>
          <cell r="D11">
            <v>3</v>
          </cell>
          <cell r="I11" t="str">
            <v>REDUCIR EL RIESGO</v>
          </cell>
          <cell r="J11" t="str">
            <v>El enlace del Sistema Integrado de Gestión verifica el 5 % de los conceptos emitidos por parte de la DLA para definir si los mismos se encuentran acordes a la normatividad legal vigente (Trimestral)</v>
          </cell>
        </row>
        <row r="12">
          <cell r="C12">
            <v>3</v>
          </cell>
          <cell r="D12">
            <v>3</v>
          </cell>
          <cell r="I12" t="str">
            <v>REDUCIR EL RIESGO</v>
          </cell>
          <cell r="J12" t="str">
            <v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v>
          </cell>
        </row>
        <row r="13">
          <cell r="C13">
            <v>1</v>
          </cell>
          <cell r="D13">
            <v>3</v>
          </cell>
          <cell r="I13" t="str">
            <v>REDUCIR EL RIESGO</v>
          </cell>
        </row>
      </sheetData>
      <sheetData sheetId="3" refreshError="1"/>
      <sheetData sheetId="4" refreshError="1"/>
      <sheetData sheetId="5" refreshError="1">
        <row r="11">
          <cell r="F11" t="str">
            <v>PROBABILIDAD</v>
          </cell>
          <cell r="J11">
            <v>85</v>
          </cell>
        </row>
        <row r="12">
          <cell r="F12" t="str">
            <v>PROBABILIDAD</v>
          </cell>
          <cell r="J12">
            <v>56.666666666666664</v>
          </cell>
        </row>
        <row r="13">
          <cell r="F13" t="str">
            <v>PROBABILIDAD</v>
          </cell>
          <cell r="J13">
            <v>56.666666666666664</v>
          </cell>
        </row>
      </sheetData>
      <sheetData sheetId="6" refreshError="1"/>
      <sheetData sheetId="7" refreshError="1"/>
      <sheetData sheetId="8" refreshError="1"/>
      <sheetData sheetId="9" refreshError="1">
        <row r="13">
          <cell r="D13">
            <v>2</v>
          </cell>
          <cell r="E13">
            <v>3</v>
          </cell>
        </row>
        <row r="14">
          <cell r="D14">
            <v>3</v>
          </cell>
          <cell r="E14">
            <v>3</v>
          </cell>
        </row>
        <row r="15">
          <cell r="D15">
            <v>1</v>
          </cell>
          <cell r="E15">
            <v>3</v>
          </cell>
        </row>
      </sheetData>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3</v>
          </cell>
          <cell r="D13">
            <v>3</v>
          </cell>
          <cell r="G13" t="str">
            <v>PROBABILIDAD</v>
          </cell>
          <cell r="H13">
            <v>3</v>
          </cell>
          <cell r="I13">
            <v>3</v>
          </cell>
          <cell r="J13">
            <v>36</v>
          </cell>
          <cell r="L13" t="str">
            <v>REDUCIR EL RIESGO</v>
          </cell>
        </row>
        <row r="14">
          <cell r="C14">
            <v>3</v>
          </cell>
          <cell r="G14" t="str">
            <v>PROBABILIDAD</v>
          </cell>
          <cell r="H14">
            <v>3</v>
          </cell>
        </row>
        <row r="15">
          <cell r="C15">
            <v>2</v>
          </cell>
          <cell r="D15">
            <v>3</v>
          </cell>
          <cell r="G15" t="str">
            <v>PROBABILIDAD</v>
          </cell>
          <cell r="H15">
            <v>2</v>
          </cell>
          <cell r="I15">
            <v>3</v>
          </cell>
          <cell r="J15">
            <v>24</v>
          </cell>
          <cell r="L15" t="str">
            <v>ASUMIR EL RIESGO</v>
          </cell>
        </row>
      </sheetData>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4">
          <cell r="A14" t="str">
            <v>R2</v>
          </cell>
        </row>
        <row r="15">
          <cell r="A15" t="str">
            <v>R3</v>
          </cell>
          <cell r="N15" t="str">
            <v>SUBDIRECCION FINANCIERA</v>
          </cell>
        </row>
      </sheetData>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row r="12">
          <cell r="A12" t="str">
            <v>R2</v>
          </cell>
          <cell r="B12" t="str">
            <v xml:space="preserve">Manipulación en la vinculación de personal 
</v>
          </cell>
          <cell r="C12">
            <v>1</v>
          </cell>
          <cell r="D12">
            <v>5</v>
          </cell>
        </row>
      </sheetData>
      <sheetData sheetId="3" refreshError="1"/>
      <sheetData sheetId="4" refreshError="1"/>
      <sheetData sheetId="5" refreshError="1"/>
      <sheetData sheetId="6" refreshError="1"/>
      <sheetData sheetId="7" refreshError="1"/>
      <sheetData sheetId="8" refreshError="1"/>
      <sheetData sheetId="9" refreshError="1">
        <row r="13">
          <cell r="A13" t="str">
            <v>R1</v>
          </cell>
          <cell r="B13" t="str">
            <v>Incumplimiento en la planeaciòn y ejecuciòn de la Evaluación del desempeño Laboral (EDL) por parte de los evaluadores y evaluados</v>
          </cell>
          <cell r="C13">
            <v>4</v>
          </cell>
          <cell r="D13">
            <v>3</v>
          </cell>
          <cell r="F13" t="str">
            <v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v>
          </cell>
          <cell r="G13" t="str">
            <v>PROBABILIDAD</v>
          </cell>
          <cell r="H13">
            <v>2</v>
          </cell>
          <cell r="I13">
            <v>3</v>
          </cell>
          <cell r="J13">
            <v>24</v>
          </cell>
          <cell r="L13" t="str">
            <v>REDUCIR EL RIESGO</v>
          </cell>
          <cell r="M13" t="str">
            <v>Realizar campañas de sensibilización Tema: Entregas oportunas de las EDL, asi como el diligenciamiento de los formatos y la importancia del cumplimiento en la entrega de la EDL.</v>
          </cell>
          <cell r="N13" t="str">
            <v>DIRECCION DE GESTION CORPORATIVA</v>
          </cell>
        </row>
      </sheetData>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E13" t="str">
            <v>ZONA RIESGO EXTREMA</v>
          </cell>
          <cell r="H13">
            <v>1</v>
          </cell>
          <cell r="I13">
            <v>4</v>
          </cell>
          <cell r="J13">
            <v>16</v>
          </cell>
          <cell r="L13" t="str">
            <v>EVITAR EL RIESGO</v>
          </cell>
        </row>
      </sheetData>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A13" t="str">
            <v>R1</v>
          </cell>
        </row>
        <row r="14">
          <cell r="D14">
            <v>4</v>
          </cell>
        </row>
      </sheetData>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row>
        <row r="14">
          <cell r="C14">
            <v>1</v>
          </cell>
          <cell r="D14">
            <v>3</v>
          </cell>
          <cell r="G14" t="str">
            <v>IMPACTO</v>
          </cell>
          <cell r="H14">
            <v>1</v>
          </cell>
          <cell r="L14" t="str">
            <v>REDUCIR EL RIESGO</v>
          </cell>
        </row>
        <row r="15">
          <cell r="C15">
            <v>2</v>
          </cell>
          <cell r="D15">
            <v>3</v>
          </cell>
          <cell r="I15">
            <v>3</v>
          </cell>
          <cell r="L15" t="str">
            <v>REDUCIR EL RIESGO</v>
          </cell>
        </row>
      </sheetData>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row>
        <row r="15">
          <cell r="L15" t="str">
            <v>REDUCIR EL RIESGO</v>
          </cell>
          <cell r="N15" t="str">
            <v>SUBSECRETARIA GENERAL Y DE CONTROL DISCIPLINARIO</v>
          </cell>
        </row>
      </sheetData>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row>
        <row r="14">
          <cell r="C14">
            <v>4</v>
          </cell>
          <cell r="D14">
            <v>2</v>
          </cell>
          <cell r="G14" t="str">
            <v>PROBABILIDAD</v>
          </cell>
          <cell r="H14">
            <v>4</v>
          </cell>
          <cell r="I14">
            <v>2</v>
          </cell>
          <cell r="J14">
            <v>32</v>
          </cell>
          <cell r="L14" t="str">
            <v>EVITAR EL RIESGO</v>
          </cell>
          <cell r="N14" t="str">
            <v>SUBSECRETARIA GENERAL Y DE CONTROL DISCIPLINARIO</v>
          </cell>
        </row>
        <row r="15">
          <cell r="C15">
            <v>4</v>
          </cell>
          <cell r="D15">
            <v>3</v>
          </cell>
          <cell r="G15" t="str">
            <v>PROBABILIDAD</v>
          </cell>
          <cell r="H15">
            <v>4</v>
          </cell>
          <cell r="I15">
            <v>3</v>
          </cell>
          <cell r="J15">
            <v>48</v>
          </cell>
          <cell r="L15" t="str">
            <v>REDUCIR EL RIESGO</v>
          </cell>
          <cell r="N15" t="str">
            <v>SUBSECRETARIA GENERAL Y DE CONTROL DISCIPLINARIO</v>
          </cell>
        </row>
      </sheetData>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1</v>
          </cell>
          <cell r="D13">
            <v>3</v>
          </cell>
          <cell r="G13" t="str">
            <v>PROBABILIDAD</v>
          </cell>
          <cell r="H13">
            <v>1</v>
          </cell>
          <cell r="I13">
            <v>3</v>
          </cell>
          <cell r="J13">
            <v>12</v>
          </cell>
          <cell r="L13" t="str">
            <v>REDUCIR EL RIESGO</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cell r="D13">
            <v>3</v>
          </cell>
          <cell r="G13" t="str">
            <v>PROBABILIDAD</v>
          </cell>
          <cell r="H13">
            <v>3</v>
          </cell>
          <cell r="I13">
            <v>3</v>
          </cell>
          <cell r="J13">
            <v>36</v>
          </cell>
          <cell r="L13" t="str">
            <v>REDUCIR EL RIESGO</v>
          </cell>
        </row>
        <row r="14">
          <cell r="C14">
            <v>4</v>
          </cell>
          <cell r="D14">
            <v>3</v>
          </cell>
          <cell r="G14" t="str">
            <v>PROBABILIDAD</v>
          </cell>
          <cell r="H14">
            <v>2</v>
          </cell>
          <cell r="I14">
            <v>3</v>
          </cell>
          <cell r="J14">
            <v>24</v>
          </cell>
          <cell r="L14" t="str">
            <v>REDUCIR EL RIESGO</v>
          </cell>
        </row>
        <row r="15">
          <cell r="C15">
            <v>4</v>
          </cell>
          <cell r="D15">
            <v>2</v>
          </cell>
          <cell r="G15" t="str">
            <v>IMPACTO</v>
          </cell>
          <cell r="H15">
            <v>4</v>
          </cell>
          <cell r="I15">
            <v>1</v>
          </cell>
          <cell r="J15">
            <v>16</v>
          </cell>
          <cell r="L15" t="str">
            <v>COMPARTIR O TRANSFERIR EL RIESGO</v>
          </cell>
        </row>
        <row r="16">
          <cell r="C16">
            <v>5</v>
          </cell>
          <cell r="D16">
            <v>4</v>
          </cell>
          <cell r="G16" t="str">
            <v>PROBABILIDAD</v>
          </cell>
          <cell r="H16">
            <v>4</v>
          </cell>
          <cell r="I16">
            <v>4</v>
          </cell>
          <cell r="J16">
            <v>64</v>
          </cell>
          <cell r="L16" t="str">
            <v>COMPARTIR O TRANSFERIR EL RIESGO</v>
          </cell>
        </row>
        <row r="17">
          <cell r="C17">
            <v>2</v>
          </cell>
          <cell r="D17">
            <v>3</v>
          </cell>
          <cell r="G17" t="str">
            <v>IMPACTO</v>
          </cell>
          <cell r="H17">
            <v>2</v>
          </cell>
          <cell r="I17">
            <v>1</v>
          </cell>
          <cell r="J17">
            <v>8</v>
          </cell>
          <cell r="L17" t="str">
            <v>REDUCIR EL RIESGO</v>
          </cell>
        </row>
        <row r="18">
          <cell r="C18">
            <v>4</v>
          </cell>
          <cell r="D18">
            <v>4</v>
          </cell>
        </row>
      </sheetData>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5</v>
          </cell>
          <cell r="G13" t="str">
            <v>PROBABILIDAD</v>
          </cell>
          <cell r="H13">
            <v>3</v>
          </cell>
          <cell r="I13">
            <v>3</v>
          </cell>
          <cell r="J13">
            <v>36</v>
          </cell>
          <cell r="L13" t="str">
            <v>REDUCIR EL RIESGO</v>
          </cell>
        </row>
      </sheetData>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ell>
        </row>
        <row r="15">
          <cell r="B15" t="str">
            <v>Posibilidad de direccionar la Contratación y/o vinculación en favor de un tercero</v>
          </cell>
          <cell r="C15">
            <v>1</v>
          </cell>
          <cell r="D15">
            <v>4</v>
          </cell>
          <cell r="G15" t="str">
            <v>IMPACTO</v>
          </cell>
          <cell r="H15">
            <v>1</v>
          </cell>
          <cell r="I15">
            <v>2</v>
          </cell>
          <cell r="J15">
            <v>8</v>
          </cell>
          <cell r="L15" t="str">
            <v>EVITAR EL RIESGO</v>
          </cell>
          <cell r="M15" t="str">
            <v>Devolver a quien estructure el proceso para ajustar los criterios que no corresponada o limiten la participación</v>
          </cell>
        </row>
      </sheetData>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1">
          <cell r="E11">
            <v>0</v>
          </cell>
        </row>
        <row r="13">
          <cell r="C13">
            <v>5</v>
          </cell>
          <cell r="D13">
            <v>5</v>
          </cell>
          <cell r="L13" t="str">
            <v>REDUCIR EL RIESGO</v>
          </cell>
        </row>
        <row r="14">
          <cell r="L14" t="str">
            <v>REDUCIR EL RIESGO</v>
          </cell>
        </row>
      </sheetData>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C13">
            <v>2</v>
          </cell>
          <cell r="D13">
            <v>4</v>
          </cell>
          <cell r="G13" t="str">
            <v>PROBABILIDAD</v>
          </cell>
          <cell r="L13" t="str">
            <v>REDUCIR EL RIESGO</v>
          </cell>
        </row>
        <row r="14">
          <cell r="C14">
            <v>3</v>
          </cell>
          <cell r="D14">
            <v>3</v>
          </cell>
          <cell r="G14" t="str">
            <v>PROBABILIDAD</v>
          </cell>
          <cell r="L14" t="str">
            <v>REDUCIR EL RIESGO</v>
          </cell>
        </row>
        <row r="15">
          <cell r="C15">
            <v>3</v>
          </cell>
          <cell r="D15">
            <v>5</v>
          </cell>
          <cell r="G15" t="str">
            <v>PROBABILIDAD</v>
          </cell>
        </row>
      </sheetData>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row r="13">
          <cell r="G13" t="str">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ell>
        </row>
      </sheetData>
      <sheetData sheetId="6" refreshError="1"/>
      <sheetData sheetId="7" refreshError="1"/>
      <sheetData sheetId="8" refreshError="1"/>
      <sheetData sheetId="9" refreshError="1">
        <row r="15">
          <cell r="A15" t="str">
            <v>R3</v>
          </cell>
          <cell r="B15" t="str">
            <v>Alteración y perdida de la información en el Archivo de la SDA</v>
          </cell>
          <cell r="C15">
            <v>3</v>
          </cell>
          <cell r="D15">
            <v>4</v>
          </cell>
        </row>
      </sheetData>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Inoportunidad en la entrega de informes, alertas y recomendaciones para el mejoramiento de la gestión institucional</v>
          </cell>
          <cell r="C13">
            <v>5</v>
          </cell>
          <cell r="D13">
            <v>4</v>
          </cell>
          <cell r="F13" t="str">
            <v>Cada auditor al inicio de una auditoría proyecta la comunicación de notificación para la firma de la Jefe de Control Interno e incluye en ella la información requerida concediendo un plazo prudencial. Si la información no es allegada en el plazo concedido, o se presentan retrasos, desatención del proceso a auditor o solicitudes de aplazamiento, se realiza un ajuste al plan especifico de auditoria y se notifica nuevamente a la dependencia objeto de auditoria. . Cada auditor prepara el plan específico de auditoria el cual se somete a al revisión y aprobación de la Jefe de la oficina de Control Interno y se remite al área objeto de auditoria. A su vez, el plan se discute en la reunión de apertura y, de ser necesario, se ajusta cuando se requiere, notificándolo nuevamente y documentándolo en el aplicativo ISOLUCION.. Los auditores de la Oficina de Control Interno realizan visitas y se contactan con los enlaces de las diferentes  dependencias para reconocer el funcionamiento y operación de cada proceso. En caso de desconocimiento de aspectos institucionales, se consulta con los funcionarios de planta de la Oficina o en las reuniones de autocontrol</v>
          </cell>
          <cell r="G13" t="str">
            <v>PROBABILIDAD</v>
          </cell>
          <cell r="H13">
            <v>3</v>
          </cell>
          <cell r="I13">
            <v>4</v>
          </cell>
          <cell r="J13">
            <v>48</v>
          </cell>
          <cell r="L13" t="str">
            <v>REDUCIR EL RIESGO</v>
          </cell>
          <cell r="M13" t="str">
            <v>Realizar capacitaciones en la aplicación de los procedimientos de auditoria</v>
          </cell>
          <cell r="N13" t="str">
            <v>OFICINA DE CONTROL INTERNO</v>
          </cell>
        </row>
        <row r="14">
          <cell r="C14">
            <v>3</v>
          </cell>
          <cell r="D14">
            <v>5</v>
          </cell>
          <cell r="F14" t="str">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ell>
          <cell r="G14" t="str">
            <v>PROBABILIDAD</v>
          </cell>
          <cell r="H14">
            <v>1</v>
          </cell>
          <cell r="I14">
            <v>5</v>
          </cell>
          <cell r="J14">
            <v>20</v>
          </cell>
          <cell r="L14" t="str">
            <v>EVITAR EL RIESGO</v>
          </cell>
          <cell r="M14" t="str">
            <v>Realizar revisiones de informes preliminares por otro auditor</v>
          </cell>
          <cell r="N14" t="str">
            <v>OFICINA DE CONTROL INTERNO</v>
          </cell>
        </row>
      </sheetData>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
          <cell r="B13" t="str">
            <v xml:space="preserve"> Violación al Debido Proceso</v>
          </cell>
          <cell r="C13">
            <v>2</v>
          </cell>
          <cell r="D13">
            <v>2</v>
          </cell>
          <cell r="G13" t="str">
            <v>PROBABILIDAD</v>
          </cell>
          <cell r="H13">
            <v>1</v>
          </cell>
          <cell r="I13">
            <v>2</v>
          </cell>
          <cell r="J13">
            <v>8</v>
          </cell>
          <cell r="L13" t="str">
            <v>REDUCIR EL RIESGO</v>
          </cell>
          <cell r="M13" t="str">
            <v xml:space="preserve">el segumiento mensual a la base de datos </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5"/>
  <sheetViews>
    <sheetView tabSelected="1" zoomScale="55" zoomScaleNormal="55" workbookViewId="0">
      <pane xSplit="6" ySplit="7" topLeftCell="G32" activePane="bottomRight" state="frozen"/>
      <selection pane="topRight" activeCell="G1" sqref="G1"/>
      <selection pane="bottomLeft" activeCell="A8" sqref="A8"/>
      <selection pane="bottomRight" activeCell="I35" sqref="I35"/>
    </sheetView>
  </sheetViews>
  <sheetFormatPr baseColWidth="10" defaultColWidth="11.42578125" defaultRowHeight="14.25" x14ac:dyDescent="0.2"/>
  <cols>
    <col min="1" max="1" width="14.5703125" style="5" customWidth="1"/>
    <col min="2" max="2" width="15.42578125" style="5" customWidth="1"/>
    <col min="3" max="3" width="24.28515625" style="5" customWidth="1"/>
    <col min="4" max="4" width="22.85546875" style="12" customWidth="1"/>
    <col min="5" max="5" width="7.85546875" style="7" customWidth="1"/>
    <col min="6" max="6" width="36.28515625" style="9" customWidth="1"/>
    <col min="7" max="7" width="25.42578125" style="18" customWidth="1"/>
    <col min="8" max="8" width="26.28515625" style="19" customWidth="1"/>
    <col min="9" max="9" width="25.5703125" style="19" customWidth="1"/>
    <col min="10" max="10" width="34.5703125" style="18" customWidth="1"/>
    <col min="11" max="11" width="6.42578125" style="8" customWidth="1"/>
    <col min="12" max="12" width="7.42578125" style="8" customWidth="1"/>
    <col min="13" max="13" width="8.7109375" style="8" customWidth="1"/>
    <col min="14" max="14" width="26" style="7" customWidth="1"/>
    <col min="15" max="16384" width="11.42578125" style="5"/>
  </cols>
  <sheetData>
    <row r="1" spans="1:14" ht="93.75" customHeight="1" x14ac:dyDescent="0.2">
      <c r="A1" s="164"/>
      <c r="B1" s="164"/>
      <c r="C1" s="165" t="s">
        <v>614</v>
      </c>
      <c r="D1" s="165"/>
      <c r="E1" s="165"/>
      <c r="F1" s="165"/>
      <c r="G1" s="165"/>
      <c r="H1" s="165"/>
      <c r="I1" s="165"/>
      <c r="J1" s="165"/>
      <c r="K1" s="165"/>
      <c r="L1" s="165"/>
      <c r="M1" s="165"/>
      <c r="N1" s="165"/>
    </row>
    <row r="2" spans="1:14" ht="42" hidden="1" customHeight="1" x14ac:dyDescent="0.2"/>
    <row r="3" spans="1:14" ht="42" hidden="1" customHeight="1" thickBot="1" x14ac:dyDescent="0.25">
      <c r="A3" s="177" t="s">
        <v>608</v>
      </c>
      <c r="B3" s="177"/>
      <c r="C3" s="177"/>
      <c r="D3" s="177"/>
      <c r="E3" s="177"/>
      <c r="F3" s="177"/>
      <c r="G3" s="177"/>
      <c r="H3" s="177"/>
      <c r="I3" s="177"/>
      <c r="J3" s="177"/>
      <c r="K3" s="177"/>
      <c r="L3" s="177"/>
      <c r="M3" s="177"/>
      <c r="N3" s="177"/>
    </row>
    <row r="4" spans="1:14" ht="42" hidden="1" customHeight="1" thickTop="1" thickBot="1" x14ac:dyDescent="0.25">
      <c r="A4" s="174" t="s">
        <v>113</v>
      </c>
      <c r="B4" s="175"/>
      <c r="C4" s="175"/>
      <c r="D4" s="175"/>
      <c r="E4" s="175"/>
      <c r="F4" s="175"/>
      <c r="G4" s="175"/>
      <c r="H4" s="175"/>
      <c r="I4" s="175"/>
      <c r="J4" s="175"/>
      <c r="K4" s="175"/>
      <c r="L4" s="175"/>
      <c r="M4" s="175"/>
      <c r="N4" s="176"/>
    </row>
    <row r="5" spans="1:14" ht="17.25" customHeight="1" thickBot="1" x14ac:dyDescent="0.25"/>
    <row r="6" spans="1:14" ht="24" customHeight="1" thickBot="1" x14ac:dyDescent="0.25">
      <c r="A6" s="183" t="s">
        <v>112</v>
      </c>
      <c r="B6" s="167" t="s">
        <v>111</v>
      </c>
      <c r="C6" s="167" t="s">
        <v>0</v>
      </c>
      <c r="D6" s="167" t="s">
        <v>32</v>
      </c>
      <c r="E6" s="167" t="s">
        <v>33</v>
      </c>
      <c r="F6" s="167" t="s">
        <v>31</v>
      </c>
      <c r="G6" s="167" t="s">
        <v>304</v>
      </c>
      <c r="H6" s="167" t="s">
        <v>209</v>
      </c>
      <c r="I6" s="167" t="s">
        <v>1</v>
      </c>
      <c r="J6" s="167" t="s">
        <v>214</v>
      </c>
      <c r="K6" s="179" t="s">
        <v>35</v>
      </c>
      <c r="L6" s="180"/>
      <c r="M6" s="181"/>
      <c r="N6" s="167" t="s">
        <v>210</v>
      </c>
    </row>
    <row r="7" spans="1:14" ht="19.5" customHeight="1" x14ac:dyDescent="0.2">
      <c r="A7" s="184"/>
      <c r="B7" s="168"/>
      <c r="C7" s="168"/>
      <c r="D7" s="168"/>
      <c r="E7" s="168"/>
      <c r="F7" s="168"/>
      <c r="G7" s="192"/>
      <c r="H7" s="168"/>
      <c r="I7" s="178"/>
      <c r="J7" s="178"/>
      <c r="K7" s="2" t="s">
        <v>38</v>
      </c>
      <c r="L7" s="3" t="s">
        <v>36</v>
      </c>
      <c r="M7" s="4" t="s">
        <v>37</v>
      </c>
      <c r="N7" s="182"/>
    </row>
    <row r="8" spans="1:14" ht="92.25" customHeight="1" x14ac:dyDescent="0.2">
      <c r="A8" s="171" t="s">
        <v>102</v>
      </c>
      <c r="B8" s="171" t="s">
        <v>103</v>
      </c>
      <c r="C8" s="16" t="s">
        <v>45</v>
      </c>
      <c r="D8" s="48" t="s">
        <v>2</v>
      </c>
      <c r="E8" s="20" t="s">
        <v>34</v>
      </c>
      <c r="F8" s="49" t="s">
        <v>166</v>
      </c>
      <c r="G8" s="49" t="s">
        <v>173</v>
      </c>
      <c r="H8" s="149" t="s">
        <v>169</v>
      </c>
      <c r="I8" s="20" t="s">
        <v>170</v>
      </c>
      <c r="J8" s="49" t="s">
        <v>583</v>
      </c>
      <c r="K8" s="20"/>
      <c r="L8" s="20"/>
      <c r="M8" s="20" t="s">
        <v>3</v>
      </c>
      <c r="N8" s="10" t="s">
        <v>70</v>
      </c>
    </row>
    <row r="9" spans="1:14" ht="70.5" customHeight="1" x14ac:dyDescent="0.2">
      <c r="A9" s="172"/>
      <c r="B9" s="172"/>
      <c r="C9" s="16" t="s">
        <v>45</v>
      </c>
      <c r="D9" s="48" t="s">
        <v>2</v>
      </c>
      <c r="E9" s="20" t="s">
        <v>39</v>
      </c>
      <c r="F9" s="49" t="s">
        <v>167</v>
      </c>
      <c r="G9" s="148" t="s">
        <v>174</v>
      </c>
      <c r="H9" s="149" t="s">
        <v>168</v>
      </c>
      <c r="I9" s="20" t="s">
        <v>175</v>
      </c>
      <c r="J9" s="49" t="s">
        <v>224</v>
      </c>
      <c r="K9" s="20"/>
      <c r="L9" s="20"/>
      <c r="M9" s="161" t="s">
        <v>376</v>
      </c>
      <c r="N9" s="10" t="s">
        <v>4</v>
      </c>
    </row>
    <row r="10" spans="1:14" ht="93.75" customHeight="1" x14ac:dyDescent="0.2">
      <c r="A10" s="172"/>
      <c r="B10" s="172"/>
      <c r="C10" s="1" t="s">
        <v>45</v>
      </c>
      <c r="D10" s="13" t="s">
        <v>2</v>
      </c>
      <c r="E10" s="24" t="s">
        <v>387</v>
      </c>
      <c r="F10" s="14" t="s">
        <v>253</v>
      </c>
      <c r="G10" s="14" t="s">
        <v>254</v>
      </c>
      <c r="H10" s="11" t="s">
        <v>255</v>
      </c>
      <c r="I10" s="11" t="s">
        <v>256</v>
      </c>
      <c r="J10" s="23" t="s">
        <v>265</v>
      </c>
      <c r="K10" s="11" t="s">
        <v>3</v>
      </c>
      <c r="L10" s="11" t="s">
        <v>3</v>
      </c>
      <c r="M10" s="11"/>
      <c r="N10" s="15" t="s">
        <v>252</v>
      </c>
    </row>
    <row r="11" spans="1:14" ht="80.25" customHeight="1" x14ac:dyDescent="0.2">
      <c r="A11" s="172"/>
      <c r="B11" s="172"/>
      <c r="C11" s="16" t="s">
        <v>45</v>
      </c>
      <c r="D11" s="147" t="s">
        <v>2</v>
      </c>
      <c r="E11" s="20" t="s">
        <v>40</v>
      </c>
      <c r="F11" s="148" t="s">
        <v>579</v>
      </c>
      <c r="G11" s="148" t="s">
        <v>575</v>
      </c>
      <c r="H11" s="149" t="s">
        <v>576</v>
      </c>
      <c r="I11" s="149" t="s">
        <v>580</v>
      </c>
      <c r="J11" s="148" t="s">
        <v>577</v>
      </c>
      <c r="K11" s="149"/>
      <c r="L11" s="149" t="s">
        <v>3</v>
      </c>
      <c r="M11" s="149" t="s">
        <v>3</v>
      </c>
      <c r="N11" s="20" t="s">
        <v>288</v>
      </c>
    </row>
    <row r="12" spans="1:14" ht="68.25" customHeight="1" x14ac:dyDescent="0.2">
      <c r="A12" s="172"/>
      <c r="B12" s="172"/>
      <c r="C12" s="16" t="s">
        <v>45</v>
      </c>
      <c r="D12" s="48" t="s">
        <v>6</v>
      </c>
      <c r="E12" s="20" t="s">
        <v>41</v>
      </c>
      <c r="F12" s="49" t="s">
        <v>208</v>
      </c>
      <c r="G12" s="49" t="s">
        <v>176</v>
      </c>
      <c r="H12" s="149" t="s">
        <v>171</v>
      </c>
      <c r="I12" s="149" t="s">
        <v>212</v>
      </c>
      <c r="J12" s="49" t="s">
        <v>225</v>
      </c>
      <c r="K12" s="20" t="s">
        <v>3</v>
      </c>
      <c r="L12" s="20"/>
      <c r="M12" s="20"/>
      <c r="N12" s="10" t="s">
        <v>4</v>
      </c>
    </row>
    <row r="13" spans="1:14" ht="64.5" customHeight="1" x14ac:dyDescent="0.2">
      <c r="A13" s="172"/>
      <c r="B13" s="172"/>
      <c r="C13" s="16" t="s">
        <v>45</v>
      </c>
      <c r="D13" s="48" t="s">
        <v>6</v>
      </c>
      <c r="E13" s="30" t="s">
        <v>42</v>
      </c>
      <c r="F13" s="49" t="s">
        <v>611</v>
      </c>
      <c r="G13" s="49" t="s">
        <v>177</v>
      </c>
      <c r="H13" s="20" t="s">
        <v>178</v>
      </c>
      <c r="I13" s="20" t="s">
        <v>129</v>
      </c>
      <c r="J13" s="49" t="s">
        <v>226</v>
      </c>
      <c r="K13" s="20"/>
      <c r="L13" s="20" t="s">
        <v>3</v>
      </c>
      <c r="M13" s="20"/>
      <c r="N13" s="20" t="s">
        <v>25</v>
      </c>
    </row>
    <row r="14" spans="1:14" ht="123" customHeight="1" x14ac:dyDescent="0.2">
      <c r="A14" s="172"/>
      <c r="B14" s="172"/>
      <c r="C14" s="16" t="s">
        <v>45</v>
      </c>
      <c r="D14" s="48" t="s">
        <v>9</v>
      </c>
      <c r="E14" s="20" t="s">
        <v>43</v>
      </c>
      <c r="F14" s="49" t="s">
        <v>124</v>
      </c>
      <c r="G14" s="49" t="s">
        <v>181</v>
      </c>
      <c r="H14" s="20" t="s">
        <v>131</v>
      </c>
      <c r="I14" s="20" t="s">
        <v>130</v>
      </c>
      <c r="J14" s="49" t="s">
        <v>228</v>
      </c>
      <c r="K14" s="20" t="s">
        <v>3</v>
      </c>
      <c r="L14" s="20" t="s">
        <v>3</v>
      </c>
      <c r="M14" s="20" t="s">
        <v>3</v>
      </c>
      <c r="N14" s="10" t="s">
        <v>227</v>
      </c>
    </row>
    <row r="15" spans="1:14" ht="111" customHeight="1" x14ac:dyDescent="0.2">
      <c r="A15" s="173"/>
      <c r="B15" s="173"/>
      <c r="C15" s="16" t="s">
        <v>45</v>
      </c>
      <c r="D15" s="48" t="s">
        <v>10</v>
      </c>
      <c r="E15" s="20" t="s">
        <v>44</v>
      </c>
      <c r="F15" s="49" t="s">
        <v>612</v>
      </c>
      <c r="G15" s="49" t="s">
        <v>182</v>
      </c>
      <c r="H15" s="20" t="s">
        <v>289</v>
      </c>
      <c r="I15" s="20" t="s">
        <v>290</v>
      </c>
      <c r="J15" s="49" t="s">
        <v>257</v>
      </c>
      <c r="K15" s="20" t="s">
        <v>3</v>
      </c>
      <c r="L15" s="20" t="s">
        <v>3</v>
      </c>
      <c r="M15" s="20" t="s">
        <v>3</v>
      </c>
      <c r="N15" s="20" t="s">
        <v>11</v>
      </c>
    </row>
    <row r="16" spans="1:14" s="6" customFormat="1" ht="72.75" customHeight="1" x14ac:dyDescent="0.2">
      <c r="A16" s="170"/>
      <c r="B16" s="169"/>
      <c r="C16" s="16" t="s">
        <v>73</v>
      </c>
      <c r="D16" s="157" t="s">
        <v>48</v>
      </c>
      <c r="E16" s="30" t="s">
        <v>46</v>
      </c>
      <c r="F16" s="49" t="s">
        <v>287</v>
      </c>
      <c r="G16" s="49" t="s">
        <v>179</v>
      </c>
      <c r="H16" s="20" t="s">
        <v>135</v>
      </c>
      <c r="I16" s="149" t="s">
        <v>584</v>
      </c>
      <c r="J16" s="49" t="s">
        <v>585</v>
      </c>
      <c r="K16" s="159" t="s">
        <v>3</v>
      </c>
      <c r="L16" s="159"/>
      <c r="M16" s="160"/>
      <c r="N16" s="20" t="s">
        <v>586</v>
      </c>
    </row>
    <row r="17" spans="1:14" s="6" customFormat="1" ht="66.75" customHeight="1" x14ac:dyDescent="0.2">
      <c r="A17" s="170"/>
      <c r="B17" s="169"/>
      <c r="C17" s="16" t="s">
        <v>73</v>
      </c>
      <c r="D17" s="157" t="s">
        <v>71</v>
      </c>
      <c r="E17" s="20" t="s">
        <v>47</v>
      </c>
      <c r="F17" s="49" t="s">
        <v>286</v>
      </c>
      <c r="G17" s="49" t="s">
        <v>180</v>
      </c>
      <c r="H17" s="149" t="s">
        <v>136</v>
      </c>
      <c r="I17" s="149" t="s">
        <v>261</v>
      </c>
      <c r="J17" s="49" t="s">
        <v>229</v>
      </c>
      <c r="K17" s="159" t="s">
        <v>3</v>
      </c>
      <c r="L17" s="159"/>
      <c r="M17" s="160"/>
      <c r="N17" s="20" t="s">
        <v>587</v>
      </c>
    </row>
    <row r="18" spans="1:14" s="6" customFormat="1" ht="84.75" customHeight="1" x14ac:dyDescent="0.2">
      <c r="A18" s="170"/>
      <c r="B18" s="169"/>
      <c r="C18" s="16" t="s">
        <v>73</v>
      </c>
      <c r="D18" s="48" t="s">
        <v>133</v>
      </c>
      <c r="E18" s="20" t="s">
        <v>51</v>
      </c>
      <c r="F18" s="148" t="s">
        <v>588</v>
      </c>
      <c r="G18" s="148" t="s">
        <v>589</v>
      </c>
      <c r="H18" s="149" t="s">
        <v>590</v>
      </c>
      <c r="I18" s="149" t="s">
        <v>591</v>
      </c>
      <c r="J18" s="148" t="s">
        <v>263</v>
      </c>
      <c r="K18" s="162"/>
      <c r="L18" s="162" t="s">
        <v>3</v>
      </c>
      <c r="M18" s="162" t="s">
        <v>3</v>
      </c>
      <c r="N18" s="163" t="s">
        <v>132</v>
      </c>
    </row>
    <row r="19" spans="1:14" s="6" customFormat="1" ht="84" x14ac:dyDescent="0.2">
      <c r="A19" s="170"/>
      <c r="B19" s="169"/>
      <c r="C19" s="16" t="s">
        <v>73</v>
      </c>
      <c r="D19" s="158" t="s">
        <v>72</v>
      </c>
      <c r="E19" s="30" t="s">
        <v>52</v>
      </c>
      <c r="F19" s="148" t="s">
        <v>592</v>
      </c>
      <c r="G19" s="148" t="s">
        <v>211</v>
      </c>
      <c r="H19" s="149" t="s">
        <v>134</v>
      </c>
      <c r="I19" s="149" t="s">
        <v>593</v>
      </c>
      <c r="J19" s="148" t="s">
        <v>264</v>
      </c>
      <c r="K19" s="162"/>
      <c r="L19" s="162" t="s">
        <v>3</v>
      </c>
      <c r="M19" s="162" t="s">
        <v>3</v>
      </c>
      <c r="N19" s="163" t="s">
        <v>132</v>
      </c>
    </row>
    <row r="20" spans="1:14" ht="84" x14ac:dyDescent="0.2">
      <c r="A20" s="190" t="s">
        <v>108</v>
      </c>
      <c r="B20" s="171" t="s">
        <v>109</v>
      </c>
      <c r="C20" s="16" t="s">
        <v>12</v>
      </c>
      <c r="D20" s="48" t="s">
        <v>49</v>
      </c>
      <c r="E20" s="20" t="s">
        <v>53</v>
      </c>
      <c r="F20" s="49" t="s">
        <v>285</v>
      </c>
      <c r="G20" s="49" t="s">
        <v>184</v>
      </c>
      <c r="H20" s="20" t="s">
        <v>609</v>
      </c>
      <c r="I20" s="20" t="s">
        <v>284</v>
      </c>
      <c r="J20" s="49" t="s">
        <v>230</v>
      </c>
      <c r="K20" s="20" t="s">
        <v>3</v>
      </c>
      <c r="L20" s="20" t="s">
        <v>3</v>
      </c>
      <c r="M20" s="20" t="s">
        <v>3</v>
      </c>
      <c r="N20" s="20" t="s">
        <v>16</v>
      </c>
    </row>
    <row r="21" spans="1:14" ht="70.5" customHeight="1" x14ac:dyDescent="0.2">
      <c r="A21" s="170"/>
      <c r="B21" s="172"/>
      <c r="C21" s="16" t="s">
        <v>12</v>
      </c>
      <c r="D21" s="48" t="s">
        <v>49</v>
      </c>
      <c r="E21" s="20" t="s">
        <v>54</v>
      </c>
      <c r="F21" s="49" t="s">
        <v>138</v>
      </c>
      <c r="G21" s="49" t="s">
        <v>183</v>
      </c>
      <c r="H21" s="20" t="s">
        <v>172</v>
      </c>
      <c r="I21" s="149" t="s">
        <v>283</v>
      </c>
      <c r="J21" s="148" t="s">
        <v>231</v>
      </c>
      <c r="K21" s="150" t="s">
        <v>3</v>
      </c>
      <c r="L21" s="150" t="s">
        <v>3</v>
      </c>
      <c r="M21" s="150" t="s">
        <v>3</v>
      </c>
      <c r="N21" s="20" t="s">
        <v>7</v>
      </c>
    </row>
    <row r="22" spans="1:14" ht="83.25" customHeight="1" x14ac:dyDescent="0.2">
      <c r="A22" s="170"/>
      <c r="B22" s="172"/>
      <c r="C22" s="16" t="s">
        <v>12</v>
      </c>
      <c r="D22" s="48" t="s">
        <v>49</v>
      </c>
      <c r="E22" s="30" t="s">
        <v>55</v>
      </c>
      <c r="F22" s="49" t="s">
        <v>221</v>
      </c>
      <c r="G22" s="49" t="s">
        <v>185</v>
      </c>
      <c r="H22" s="20" t="s">
        <v>137</v>
      </c>
      <c r="I22" s="20" t="s">
        <v>13</v>
      </c>
      <c r="J22" s="49" t="s">
        <v>215</v>
      </c>
      <c r="K22" s="20" t="s">
        <v>3</v>
      </c>
      <c r="L22" s="20" t="s">
        <v>5</v>
      </c>
      <c r="M22" s="20" t="s">
        <v>5</v>
      </c>
      <c r="N22" s="20" t="s">
        <v>7</v>
      </c>
    </row>
    <row r="23" spans="1:14" ht="103.5" customHeight="1" x14ac:dyDescent="0.2">
      <c r="A23" s="170"/>
      <c r="B23" s="172"/>
      <c r="C23" s="16" t="s">
        <v>12</v>
      </c>
      <c r="D23" s="48" t="s">
        <v>49</v>
      </c>
      <c r="E23" s="20" t="s">
        <v>56</v>
      </c>
      <c r="F23" s="49" t="s">
        <v>291</v>
      </c>
      <c r="G23" s="49" t="s">
        <v>186</v>
      </c>
      <c r="H23" s="20" t="s">
        <v>292</v>
      </c>
      <c r="I23" s="20" t="s">
        <v>293</v>
      </c>
      <c r="J23" s="49" t="s">
        <v>294</v>
      </c>
      <c r="K23" s="20"/>
      <c r="L23" s="20" t="s">
        <v>3</v>
      </c>
      <c r="M23" s="20" t="s">
        <v>3</v>
      </c>
      <c r="N23" s="20" t="s">
        <v>7</v>
      </c>
    </row>
    <row r="24" spans="1:14" ht="69" customHeight="1" x14ac:dyDescent="0.2">
      <c r="A24" s="170"/>
      <c r="B24" s="172"/>
      <c r="C24" s="16" t="s">
        <v>12</v>
      </c>
      <c r="D24" s="48" t="s">
        <v>49</v>
      </c>
      <c r="E24" s="20" t="s">
        <v>57</v>
      </c>
      <c r="F24" s="49" t="s">
        <v>282</v>
      </c>
      <c r="G24" s="49" t="s">
        <v>187</v>
      </c>
      <c r="H24" s="20" t="s">
        <v>139</v>
      </c>
      <c r="I24" s="20" t="s">
        <v>295</v>
      </c>
      <c r="J24" s="49" t="s">
        <v>216</v>
      </c>
      <c r="K24" s="150" t="s">
        <v>3</v>
      </c>
      <c r="L24" s="150" t="s">
        <v>8</v>
      </c>
      <c r="M24" s="150"/>
      <c r="N24" s="20" t="s">
        <v>7</v>
      </c>
    </row>
    <row r="25" spans="1:14" ht="120" x14ac:dyDescent="0.2">
      <c r="A25" s="170"/>
      <c r="B25" s="172"/>
      <c r="C25" s="16" t="s">
        <v>12</v>
      </c>
      <c r="D25" s="48" t="s">
        <v>50</v>
      </c>
      <c r="E25" s="30" t="s">
        <v>58</v>
      </c>
      <c r="F25" s="49" t="s">
        <v>262</v>
      </c>
      <c r="G25" s="49" t="s">
        <v>223</v>
      </c>
      <c r="H25" s="20" t="s">
        <v>140</v>
      </c>
      <c r="I25" s="20" t="s">
        <v>377</v>
      </c>
      <c r="J25" s="49" t="s">
        <v>218</v>
      </c>
      <c r="K25" s="150" t="s">
        <v>3</v>
      </c>
      <c r="L25" s="150" t="s">
        <v>3</v>
      </c>
      <c r="M25" s="150" t="s">
        <v>3</v>
      </c>
      <c r="N25" s="20" t="s">
        <v>14</v>
      </c>
    </row>
    <row r="26" spans="1:14" ht="149.25" customHeight="1" x14ac:dyDescent="0.2">
      <c r="A26" s="170"/>
      <c r="B26" s="172"/>
      <c r="C26" s="16" t="s">
        <v>12</v>
      </c>
      <c r="D26" s="48" t="s">
        <v>50</v>
      </c>
      <c r="E26" s="20" t="s">
        <v>59</v>
      </c>
      <c r="F26" s="49" t="s">
        <v>281</v>
      </c>
      <c r="G26" s="49" t="s">
        <v>219</v>
      </c>
      <c r="H26" s="20" t="s">
        <v>220</v>
      </c>
      <c r="I26" s="20" t="s">
        <v>610</v>
      </c>
      <c r="J26" s="49" t="s">
        <v>266</v>
      </c>
      <c r="K26" s="20" t="s">
        <v>3</v>
      </c>
      <c r="L26" s="20" t="s">
        <v>3</v>
      </c>
      <c r="M26" s="20" t="s">
        <v>3</v>
      </c>
      <c r="N26" s="20" t="s">
        <v>14</v>
      </c>
    </row>
    <row r="27" spans="1:14" ht="105.75" customHeight="1" x14ac:dyDescent="0.2">
      <c r="A27" s="170"/>
      <c r="B27" s="172"/>
      <c r="C27" s="16" t="s">
        <v>12</v>
      </c>
      <c r="D27" s="48" t="s">
        <v>50</v>
      </c>
      <c r="E27" s="20" t="s">
        <v>305</v>
      </c>
      <c r="F27" s="49" t="s">
        <v>613</v>
      </c>
      <c r="G27" s="49" t="s">
        <v>378</v>
      </c>
      <c r="H27" s="20" t="s">
        <v>379</v>
      </c>
      <c r="I27" s="151" t="s">
        <v>380</v>
      </c>
      <c r="J27" s="49" t="s">
        <v>381</v>
      </c>
      <c r="K27" s="20" t="s">
        <v>3</v>
      </c>
      <c r="L27" s="20" t="s">
        <v>3</v>
      </c>
      <c r="M27" s="20" t="s">
        <v>3</v>
      </c>
      <c r="N27" s="20" t="s">
        <v>14</v>
      </c>
    </row>
    <row r="28" spans="1:14" ht="123" customHeight="1" x14ac:dyDescent="0.2">
      <c r="A28" s="170"/>
      <c r="B28" s="172"/>
      <c r="C28" s="16" t="s">
        <v>12</v>
      </c>
      <c r="D28" s="48" t="s">
        <v>50</v>
      </c>
      <c r="E28" s="30" t="s">
        <v>60</v>
      </c>
      <c r="F28" s="49" t="s">
        <v>114</v>
      </c>
      <c r="G28" s="49" t="s">
        <v>188</v>
      </c>
      <c r="H28" s="20" t="s">
        <v>141</v>
      </c>
      <c r="I28" s="20" t="s">
        <v>280</v>
      </c>
      <c r="J28" s="49" t="s">
        <v>232</v>
      </c>
      <c r="K28" s="150" t="s">
        <v>3</v>
      </c>
      <c r="L28" s="150" t="s">
        <v>3</v>
      </c>
      <c r="M28" s="150" t="s">
        <v>3</v>
      </c>
      <c r="N28" s="20" t="s">
        <v>15</v>
      </c>
    </row>
    <row r="29" spans="1:14" ht="112.5" customHeight="1" x14ac:dyDescent="0.2">
      <c r="A29" s="170"/>
      <c r="B29" s="172"/>
      <c r="C29" s="16" t="s">
        <v>12</v>
      </c>
      <c r="D29" s="48" t="s">
        <v>50</v>
      </c>
      <c r="E29" s="20" t="s">
        <v>61</v>
      </c>
      <c r="F29" s="49" t="s">
        <v>115</v>
      </c>
      <c r="G29" s="49" t="s">
        <v>189</v>
      </c>
      <c r="H29" s="20" t="s">
        <v>142</v>
      </c>
      <c r="I29" s="20" t="s">
        <v>143</v>
      </c>
      <c r="J29" s="20" t="s">
        <v>243</v>
      </c>
      <c r="K29" s="150"/>
      <c r="L29" s="150" t="s">
        <v>5</v>
      </c>
      <c r="M29" s="150" t="s">
        <v>8</v>
      </c>
      <c r="N29" s="20" t="s">
        <v>62</v>
      </c>
    </row>
    <row r="30" spans="1:14" ht="96" x14ac:dyDescent="0.2">
      <c r="A30" s="170"/>
      <c r="B30" s="172"/>
      <c r="C30" s="16" t="s">
        <v>12</v>
      </c>
      <c r="D30" s="48" t="s">
        <v>50</v>
      </c>
      <c r="E30" s="20" t="s">
        <v>64</v>
      </c>
      <c r="F30" s="49" t="s">
        <v>116</v>
      </c>
      <c r="G30" s="49" t="s">
        <v>190</v>
      </c>
      <c r="H30" s="20" t="s">
        <v>144</v>
      </c>
      <c r="I30" s="20" t="s">
        <v>117</v>
      </c>
      <c r="J30" s="49" t="s">
        <v>244</v>
      </c>
      <c r="K30" s="150"/>
      <c r="L30" s="150"/>
      <c r="M30" s="150" t="s">
        <v>3</v>
      </c>
      <c r="N30" s="20" t="s">
        <v>63</v>
      </c>
    </row>
    <row r="31" spans="1:14" ht="161.25" customHeight="1" x14ac:dyDescent="0.2">
      <c r="A31" s="170"/>
      <c r="B31" s="172"/>
      <c r="C31" s="16" t="s">
        <v>12</v>
      </c>
      <c r="D31" s="48" t="s">
        <v>50</v>
      </c>
      <c r="E31" s="30" t="s">
        <v>65</v>
      </c>
      <c r="F31" s="49" t="s">
        <v>296</v>
      </c>
      <c r="G31" s="49" t="s">
        <v>298</v>
      </c>
      <c r="H31" s="20" t="s">
        <v>299</v>
      </c>
      <c r="I31" s="20" t="s">
        <v>297</v>
      </c>
      <c r="J31" s="49" t="s">
        <v>245</v>
      </c>
      <c r="K31" s="150"/>
      <c r="L31" s="20"/>
      <c r="M31" s="20" t="s">
        <v>3</v>
      </c>
      <c r="N31" s="20" t="s">
        <v>99</v>
      </c>
    </row>
    <row r="32" spans="1:14" ht="72.75" customHeight="1" x14ac:dyDescent="0.2">
      <c r="A32" s="170"/>
      <c r="B32" s="172"/>
      <c r="C32" s="152" t="s">
        <v>12</v>
      </c>
      <c r="D32" s="48" t="s">
        <v>74</v>
      </c>
      <c r="E32" s="20" t="s">
        <v>66</v>
      </c>
      <c r="F32" s="49" t="s">
        <v>75</v>
      </c>
      <c r="G32" s="153" t="s">
        <v>191</v>
      </c>
      <c r="H32" s="154" t="s">
        <v>145</v>
      </c>
      <c r="I32" s="154" t="s">
        <v>279</v>
      </c>
      <c r="J32" s="155" t="s">
        <v>246</v>
      </c>
      <c r="K32" s="156" t="s">
        <v>3</v>
      </c>
      <c r="L32" s="156" t="s">
        <v>3</v>
      </c>
      <c r="M32" s="156" t="s">
        <v>3</v>
      </c>
      <c r="N32" s="154" t="s">
        <v>67</v>
      </c>
    </row>
    <row r="33" spans="1:14" ht="75.75" customHeight="1" x14ac:dyDescent="0.2">
      <c r="A33" s="191"/>
      <c r="B33" s="173"/>
      <c r="C33" s="16" t="s">
        <v>12</v>
      </c>
      <c r="D33" s="48" t="s">
        <v>74</v>
      </c>
      <c r="E33" s="20" t="s">
        <v>68</v>
      </c>
      <c r="F33" s="49" t="s">
        <v>278</v>
      </c>
      <c r="G33" s="49" t="s">
        <v>192</v>
      </c>
      <c r="H33" s="20" t="s">
        <v>147</v>
      </c>
      <c r="I33" s="20" t="s">
        <v>146</v>
      </c>
      <c r="J33" s="49" t="s">
        <v>247</v>
      </c>
      <c r="K33" s="20" t="s">
        <v>3</v>
      </c>
      <c r="L33" s="20" t="s">
        <v>8</v>
      </c>
      <c r="M33" s="20" t="s">
        <v>8</v>
      </c>
      <c r="N33" s="20" t="s">
        <v>16</v>
      </c>
    </row>
    <row r="34" spans="1:14" ht="51.75" customHeight="1" x14ac:dyDescent="0.2">
      <c r="A34" s="190" t="s">
        <v>101</v>
      </c>
      <c r="B34" s="171" t="s">
        <v>100</v>
      </c>
      <c r="C34" s="16" t="s">
        <v>17</v>
      </c>
      <c r="D34" s="48" t="s">
        <v>18</v>
      </c>
      <c r="E34" s="30" t="s">
        <v>69</v>
      </c>
      <c r="F34" s="49" t="s">
        <v>118</v>
      </c>
      <c r="G34" s="49" t="s">
        <v>193</v>
      </c>
      <c r="H34" s="20" t="s">
        <v>148</v>
      </c>
      <c r="I34" s="20" t="s">
        <v>277</v>
      </c>
      <c r="J34" s="49" t="s">
        <v>235</v>
      </c>
      <c r="K34" s="20" t="s">
        <v>3</v>
      </c>
      <c r="L34" s="20" t="s">
        <v>3</v>
      </c>
      <c r="M34" s="20" t="s">
        <v>3</v>
      </c>
      <c r="N34" s="20" t="s">
        <v>76</v>
      </c>
    </row>
    <row r="35" spans="1:14" ht="86.25" customHeight="1" x14ac:dyDescent="0.2">
      <c r="A35" s="170"/>
      <c r="B35" s="172"/>
      <c r="C35" s="16" t="s">
        <v>17</v>
      </c>
      <c r="D35" s="48" t="s">
        <v>19</v>
      </c>
      <c r="E35" s="20" t="s">
        <v>306</v>
      </c>
      <c r="F35" s="49" t="s">
        <v>119</v>
      </c>
      <c r="G35" s="49" t="s">
        <v>194</v>
      </c>
      <c r="H35" s="20" t="s">
        <v>595</v>
      </c>
      <c r="I35" s="20" t="s">
        <v>594</v>
      </c>
      <c r="J35" s="49" t="s">
        <v>233</v>
      </c>
      <c r="K35" s="20" t="s">
        <v>3</v>
      </c>
      <c r="L35" s="20" t="s">
        <v>3</v>
      </c>
      <c r="M35" s="20" t="s">
        <v>3</v>
      </c>
      <c r="N35" s="20" t="s">
        <v>76</v>
      </c>
    </row>
    <row r="36" spans="1:14" ht="63.75" customHeight="1" x14ac:dyDescent="0.2">
      <c r="A36" s="170"/>
      <c r="B36" s="172"/>
      <c r="C36" s="16" t="s">
        <v>17</v>
      </c>
      <c r="D36" s="48" t="s">
        <v>20</v>
      </c>
      <c r="E36" s="20" t="s">
        <v>307</v>
      </c>
      <c r="F36" s="49" t="s">
        <v>120</v>
      </c>
      <c r="G36" s="49" t="s">
        <v>195</v>
      </c>
      <c r="H36" s="20" t="s">
        <v>275</v>
      </c>
      <c r="I36" s="20" t="s">
        <v>149</v>
      </c>
      <c r="J36" s="49" t="s">
        <v>234</v>
      </c>
      <c r="K36" s="20" t="s">
        <v>3</v>
      </c>
      <c r="L36" s="20" t="s">
        <v>3</v>
      </c>
      <c r="M36" s="20" t="s">
        <v>3</v>
      </c>
      <c r="N36" s="20" t="s">
        <v>76</v>
      </c>
    </row>
    <row r="37" spans="1:14" ht="120" x14ac:dyDescent="0.2">
      <c r="A37" s="170"/>
      <c r="B37" s="172"/>
      <c r="C37" s="16" t="s">
        <v>17</v>
      </c>
      <c r="D37" s="48" t="s">
        <v>21</v>
      </c>
      <c r="E37" s="30" t="s">
        <v>77</v>
      </c>
      <c r="F37" s="49" t="s">
        <v>121</v>
      </c>
      <c r="G37" s="49" t="s">
        <v>196</v>
      </c>
      <c r="H37" s="20" t="s">
        <v>276</v>
      </c>
      <c r="I37" s="20" t="s">
        <v>125</v>
      </c>
      <c r="J37" s="49" t="s">
        <v>236</v>
      </c>
      <c r="K37" s="20" t="s">
        <v>3</v>
      </c>
      <c r="L37" s="20" t="s">
        <v>3</v>
      </c>
      <c r="M37" s="20" t="s">
        <v>3</v>
      </c>
      <c r="N37" s="20" t="s">
        <v>76</v>
      </c>
    </row>
    <row r="38" spans="1:14" ht="86.25" customHeight="1" x14ac:dyDescent="0.2">
      <c r="A38" s="170"/>
      <c r="B38" s="172"/>
      <c r="C38" s="16" t="s">
        <v>17</v>
      </c>
      <c r="D38" s="48" t="s">
        <v>22</v>
      </c>
      <c r="E38" s="20" t="s">
        <v>78</v>
      </c>
      <c r="F38" s="49" t="s">
        <v>213</v>
      </c>
      <c r="G38" s="49" t="s">
        <v>197</v>
      </c>
      <c r="H38" s="20" t="s">
        <v>150</v>
      </c>
      <c r="I38" s="20" t="s">
        <v>151</v>
      </c>
      <c r="J38" s="49" t="s">
        <v>237</v>
      </c>
      <c r="K38" s="20" t="s">
        <v>3</v>
      </c>
      <c r="L38" s="20" t="s">
        <v>3</v>
      </c>
      <c r="M38" s="20" t="s">
        <v>3</v>
      </c>
      <c r="N38" s="20" t="s">
        <v>76</v>
      </c>
    </row>
    <row r="39" spans="1:14" ht="64.5" customHeight="1" x14ac:dyDescent="0.2">
      <c r="A39" s="191"/>
      <c r="B39" s="173"/>
      <c r="C39" s="16" t="s">
        <v>17</v>
      </c>
      <c r="D39" s="48" t="s">
        <v>22</v>
      </c>
      <c r="E39" s="20" t="s">
        <v>79</v>
      </c>
      <c r="F39" s="49" t="s">
        <v>126</v>
      </c>
      <c r="G39" s="49" t="s">
        <v>198</v>
      </c>
      <c r="H39" s="20" t="s">
        <v>152</v>
      </c>
      <c r="I39" s="20" t="s">
        <v>82</v>
      </c>
      <c r="J39" s="49" t="s">
        <v>248</v>
      </c>
      <c r="K39" s="20" t="s">
        <v>8</v>
      </c>
      <c r="L39" s="20" t="s">
        <v>8</v>
      </c>
      <c r="M39" s="20" t="s">
        <v>3</v>
      </c>
      <c r="N39" s="20" t="s">
        <v>23</v>
      </c>
    </row>
    <row r="40" spans="1:14" ht="85.5" customHeight="1" x14ac:dyDescent="0.2">
      <c r="A40" s="190" t="s">
        <v>105</v>
      </c>
      <c r="B40" s="166" t="s">
        <v>104</v>
      </c>
      <c r="C40" s="16" t="s">
        <v>24</v>
      </c>
      <c r="D40" s="48" t="s">
        <v>84</v>
      </c>
      <c r="E40" s="30" t="s">
        <v>80</v>
      </c>
      <c r="F40" s="49" t="s">
        <v>127</v>
      </c>
      <c r="G40" s="49" t="s">
        <v>199</v>
      </c>
      <c r="H40" s="20" t="s">
        <v>153</v>
      </c>
      <c r="I40" s="20" t="s">
        <v>154</v>
      </c>
      <c r="J40" s="49" t="s">
        <v>249</v>
      </c>
      <c r="K40" s="20" t="s">
        <v>3</v>
      </c>
      <c r="L40" s="20" t="s">
        <v>3</v>
      </c>
      <c r="M40" s="20" t="s">
        <v>3</v>
      </c>
      <c r="N40" s="20" t="s">
        <v>7</v>
      </c>
    </row>
    <row r="41" spans="1:14" ht="81" customHeight="1" x14ac:dyDescent="0.2">
      <c r="A41" s="170"/>
      <c r="B41" s="166"/>
      <c r="C41" s="16" t="s">
        <v>24</v>
      </c>
      <c r="D41" s="48" t="s">
        <v>84</v>
      </c>
      <c r="E41" s="20" t="s">
        <v>81</v>
      </c>
      <c r="F41" s="49" t="s">
        <v>388</v>
      </c>
      <c r="G41" s="49" t="s">
        <v>389</v>
      </c>
      <c r="H41" s="20" t="s">
        <v>155</v>
      </c>
      <c r="I41" s="20" t="s">
        <v>578</v>
      </c>
      <c r="J41" s="49" t="s">
        <v>250</v>
      </c>
      <c r="K41" s="20"/>
      <c r="L41" s="20" t="s">
        <v>3</v>
      </c>
      <c r="M41" s="20" t="s">
        <v>3</v>
      </c>
      <c r="N41" s="20" t="s">
        <v>7</v>
      </c>
    </row>
    <row r="42" spans="1:14" ht="60" x14ac:dyDescent="0.2">
      <c r="A42" s="170"/>
      <c r="B42" s="166"/>
      <c r="C42" s="16" t="s">
        <v>24</v>
      </c>
      <c r="D42" s="48" t="s">
        <v>84</v>
      </c>
      <c r="E42" s="20" t="s">
        <v>83</v>
      </c>
      <c r="F42" s="49" t="s">
        <v>110</v>
      </c>
      <c r="G42" s="49" t="s">
        <v>200</v>
      </c>
      <c r="H42" s="20" t="s">
        <v>156</v>
      </c>
      <c r="I42" s="20" t="s">
        <v>157</v>
      </c>
      <c r="J42" s="148" t="s">
        <v>258</v>
      </c>
      <c r="K42" s="20" t="s">
        <v>3</v>
      </c>
      <c r="L42" s="20" t="s">
        <v>3</v>
      </c>
      <c r="M42" s="20" t="s">
        <v>3</v>
      </c>
      <c r="N42" s="20" t="s">
        <v>11</v>
      </c>
    </row>
    <row r="43" spans="1:14" ht="72" x14ac:dyDescent="0.2">
      <c r="A43" s="170"/>
      <c r="B43" s="166"/>
      <c r="C43" s="16" t="s">
        <v>24</v>
      </c>
      <c r="D43" s="48" t="s">
        <v>26</v>
      </c>
      <c r="E43" s="30" t="s">
        <v>85</v>
      </c>
      <c r="F43" s="49" t="s">
        <v>128</v>
      </c>
      <c r="G43" s="49" t="s">
        <v>267</v>
      </c>
      <c r="H43" s="20" t="s">
        <v>158</v>
      </c>
      <c r="I43" s="20" t="s">
        <v>274</v>
      </c>
      <c r="J43" s="49" t="s">
        <v>238</v>
      </c>
      <c r="K43" s="20" t="s">
        <v>3</v>
      </c>
      <c r="L43" s="20" t="s">
        <v>3</v>
      </c>
      <c r="M43" s="20" t="s">
        <v>3</v>
      </c>
      <c r="N43" s="20" t="s">
        <v>76</v>
      </c>
    </row>
    <row r="44" spans="1:14" ht="126.75" customHeight="1" x14ac:dyDescent="0.2">
      <c r="A44" s="170"/>
      <c r="B44" s="166"/>
      <c r="C44" s="16" t="s">
        <v>24</v>
      </c>
      <c r="D44" s="48" t="s">
        <v>27</v>
      </c>
      <c r="E44" s="20" t="s">
        <v>86</v>
      </c>
      <c r="F44" s="49" t="s">
        <v>89</v>
      </c>
      <c r="G44" s="49" t="s">
        <v>204</v>
      </c>
      <c r="H44" s="20" t="s">
        <v>202</v>
      </c>
      <c r="I44" s="20" t="s">
        <v>203</v>
      </c>
      <c r="J44" s="49" t="s">
        <v>259</v>
      </c>
      <c r="K44" s="20"/>
      <c r="L44" s="20"/>
      <c r="M44" s="20" t="s">
        <v>3</v>
      </c>
      <c r="N44" s="20" t="s">
        <v>596</v>
      </c>
    </row>
    <row r="45" spans="1:14" ht="111.75" customHeight="1" x14ac:dyDescent="0.2">
      <c r="A45" s="170"/>
      <c r="B45" s="166"/>
      <c r="C45" s="16" t="s">
        <v>24</v>
      </c>
      <c r="D45" s="48" t="s">
        <v>27</v>
      </c>
      <c r="E45" s="20" t="s">
        <v>87</v>
      </c>
      <c r="F45" s="49" t="s">
        <v>160</v>
      </c>
      <c r="G45" s="49" t="s">
        <v>201</v>
      </c>
      <c r="H45" s="20" t="s">
        <v>159</v>
      </c>
      <c r="I45" s="20" t="s">
        <v>161</v>
      </c>
      <c r="J45" s="49" t="s">
        <v>222</v>
      </c>
      <c r="K45" s="20"/>
      <c r="L45" s="20" t="s">
        <v>3</v>
      </c>
      <c r="M45" s="20" t="s">
        <v>3</v>
      </c>
      <c r="N45" s="20" t="s">
        <v>25</v>
      </c>
    </row>
    <row r="46" spans="1:14" ht="111.75" customHeight="1" x14ac:dyDescent="0.2">
      <c r="A46" s="170"/>
      <c r="B46" s="166"/>
      <c r="C46" s="16" t="s">
        <v>24</v>
      </c>
      <c r="D46" s="48" t="s">
        <v>28</v>
      </c>
      <c r="E46" s="30" t="s">
        <v>88</v>
      </c>
      <c r="F46" s="49" t="s">
        <v>382</v>
      </c>
      <c r="G46" s="49" t="s">
        <v>385</v>
      </c>
      <c r="H46" s="20" t="s">
        <v>384</v>
      </c>
      <c r="I46" s="20" t="s">
        <v>383</v>
      </c>
      <c r="J46" s="49" t="s">
        <v>386</v>
      </c>
      <c r="K46" s="20" t="s">
        <v>3</v>
      </c>
      <c r="L46" s="20" t="s">
        <v>3</v>
      </c>
      <c r="M46" s="20" t="s">
        <v>3</v>
      </c>
      <c r="N46" s="20" t="s">
        <v>90</v>
      </c>
    </row>
    <row r="47" spans="1:14" ht="111.75" customHeight="1" x14ac:dyDescent="0.2">
      <c r="A47" s="170"/>
      <c r="B47" s="166"/>
      <c r="C47" s="16" t="s">
        <v>24</v>
      </c>
      <c r="D47" s="48" t="s">
        <v>29</v>
      </c>
      <c r="E47" s="20" t="s">
        <v>308</v>
      </c>
      <c r="F47" s="49" t="s">
        <v>607</v>
      </c>
      <c r="G47" s="49" t="s">
        <v>597</v>
      </c>
      <c r="H47" s="20" t="s">
        <v>598</v>
      </c>
      <c r="I47" s="20" t="s">
        <v>599</v>
      </c>
      <c r="J47" s="49" t="s">
        <v>600</v>
      </c>
      <c r="K47" s="20" t="s">
        <v>3</v>
      </c>
      <c r="L47" s="20" t="s">
        <v>3</v>
      </c>
      <c r="M47" s="20" t="s">
        <v>3</v>
      </c>
      <c r="N47" s="10" t="s">
        <v>601</v>
      </c>
    </row>
    <row r="48" spans="1:14" ht="111.75" customHeight="1" x14ac:dyDescent="0.2">
      <c r="A48" s="170"/>
      <c r="B48" s="166"/>
      <c r="C48" s="16" t="s">
        <v>24</v>
      </c>
      <c r="D48" s="48" t="s">
        <v>29</v>
      </c>
      <c r="E48" s="20" t="s">
        <v>91</v>
      </c>
      <c r="F48" s="49" t="s">
        <v>602</v>
      </c>
      <c r="G48" s="49" t="s">
        <v>603</v>
      </c>
      <c r="H48" s="20" t="s">
        <v>604</v>
      </c>
      <c r="I48" s="20" t="s">
        <v>605</v>
      </c>
      <c r="J48" s="49" t="s">
        <v>606</v>
      </c>
      <c r="K48" s="20" t="s">
        <v>376</v>
      </c>
      <c r="L48" s="20" t="s">
        <v>376</v>
      </c>
      <c r="M48" s="20" t="s">
        <v>376</v>
      </c>
      <c r="N48" s="10" t="s">
        <v>601</v>
      </c>
    </row>
    <row r="49" spans="1:14" ht="78" customHeight="1" x14ac:dyDescent="0.2">
      <c r="A49" s="191"/>
      <c r="B49" s="166"/>
      <c r="C49" s="16" t="s">
        <v>24</v>
      </c>
      <c r="D49" s="48" t="s">
        <v>29</v>
      </c>
      <c r="E49" s="30" t="s">
        <v>92</v>
      </c>
      <c r="F49" s="49" t="s">
        <v>122</v>
      </c>
      <c r="G49" s="49" t="s">
        <v>205</v>
      </c>
      <c r="H49" s="20" t="s">
        <v>162</v>
      </c>
      <c r="I49" s="20" t="s">
        <v>273</v>
      </c>
      <c r="J49" s="49" t="s">
        <v>251</v>
      </c>
      <c r="K49" s="20"/>
      <c r="L49" s="20" t="s">
        <v>3</v>
      </c>
      <c r="M49" s="20" t="s">
        <v>3</v>
      </c>
      <c r="N49" s="20" t="s">
        <v>7</v>
      </c>
    </row>
    <row r="50" spans="1:14" ht="118.5" customHeight="1" x14ac:dyDescent="0.2">
      <c r="A50" s="171" t="s">
        <v>106</v>
      </c>
      <c r="B50" s="171" t="s">
        <v>107</v>
      </c>
      <c r="C50" s="16" t="s">
        <v>30</v>
      </c>
      <c r="D50" s="48" t="s">
        <v>581</v>
      </c>
      <c r="E50" s="20" t="s">
        <v>309</v>
      </c>
      <c r="F50" s="49" t="s">
        <v>352</v>
      </c>
      <c r="G50" s="49" t="s">
        <v>353</v>
      </c>
      <c r="H50" s="20" t="s">
        <v>354</v>
      </c>
      <c r="I50" s="20" t="s">
        <v>355</v>
      </c>
      <c r="J50" s="49" t="s">
        <v>356</v>
      </c>
      <c r="K50" s="20" t="s">
        <v>3</v>
      </c>
      <c r="L50" s="20"/>
      <c r="M50" s="20"/>
      <c r="N50" s="20" t="s">
        <v>357</v>
      </c>
    </row>
    <row r="51" spans="1:14" ht="69.75" customHeight="1" x14ac:dyDescent="0.2">
      <c r="A51" s="172"/>
      <c r="B51" s="172"/>
      <c r="C51" s="16" t="s">
        <v>30</v>
      </c>
      <c r="D51" s="48" t="s">
        <v>582</v>
      </c>
      <c r="E51" s="20" t="s">
        <v>93</v>
      </c>
      <c r="F51" s="49" t="s">
        <v>358</v>
      </c>
      <c r="G51" s="49" t="s">
        <v>359</v>
      </c>
      <c r="H51" s="20" t="s">
        <v>360</v>
      </c>
      <c r="I51" s="20" t="s">
        <v>361</v>
      </c>
      <c r="J51" s="49" t="s">
        <v>362</v>
      </c>
      <c r="K51" s="20" t="s">
        <v>3</v>
      </c>
      <c r="L51" s="20" t="s">
        <v>3</v>
      </c>
      <c r="M51" s="20" t="s">
        <v>3</v>
      </c>
      <c r="N51" s="20" t="s">
        <v>357</v>
      </c>
    </row>
    <row r="52" spans="1:14" ht="69" customHeight="1" x14ac:dyDescent="0.2">
      <c r="A52" s="172"/>
      <c r="B52" s="172"/>
      <c r="C52" s="16" t="s">
        <v>30</v>
      </c>
      <c r="D52" s="48" t="s">
        <v>363</v>
      </c>
      <c r="E52" s="30" t="s">
        <v>94</v>
      </c>
      <c r="F52" s="49" t="s">
        <v>364</v>
      </c>
      <c r="G52" s="49" t="s">
        <v>365</v>
      </c>
      <c r="H52" s="20" t="s">
        <v>366</v>
      </c>
      <c r="I52" s="20" t="s">
        <v>367</v>
      </c>
      <c r="J52" s="49" t="s">
        <v>368</v>
      </c>
      <c r="K52" s="20"/>
      <c r="L52" s="20"/>
      <c r="M52" s="20" t="s">
        <v>3</v>
      </c>
      <c r="N52" s="20" t="s">
        <v>98</v>
      </c>
    </row>
    <row r="53" spans="1:14" ht="104.25" customHeight="1" x14ac:dyDescent="0.2">
      <c r="A53" s="172"/>
      <c r="B53" s="172"/>
      <c r="C53" s="16" t="s">
        <v>30</v>
      </c>
      <c r="D53" s="48" t="s">
        <v>369</v>
      </c>
      <c r="E53" s="20" t="s">
        <v>95</v>
      </c>
      <c r="F53" s="49" t="s">
        <v>272</v>
      </c>
      <c r="G53" s="49" t="s">
        <v>206</v>
      </c>
      <c r="H53" s="20" t="s">
        <v>165</v>
      </c>
      <c r="I53" s="20" t="s">
        <v>370</v>
      </c>
      <c r="J53" s="49" t="s">
        <v>217</v>
      </c>
      <c r="K53" s="20" t="s">
        <v>3</v>
      </c>
      <c r="L53" s="20"/>
      <c r="M53" s="20"/>
      <c r="N53" s="20" t="s">
        <v>98</v>
      </c>
    </row>
    <row r="54" spans="1:14" ht="69" customHeight="1" x14ac:dyDescent="0.2">
      <c r="A54" s="172"/>
      <c r="B54" s="172"/>
      <c r="C54" s="16" t="s">
        <v>30</v>
      </c>
      <c r="D54" s="48" t="s">
        <v>369</v>
      </c>
      <c r="E54" s="20" t="s">
        <v>96</v>
      </c>
      <c r="F54" s="49" t="s">
        <v>371</v>
      </c>
      <c r="G54" s="49" t="s">
        <v>372</v>
      </c>
      <c r="H54" s="20" t="s">
        <v>373</v>
      </c>
      <c r="I54" s="20" t="s">
        <v>374</v>
      </c>
      <c r="J54" s="49" t="s">
        <v>375</v>
      </c>
      <c r="K54" s="20" t="s">
        <v>3</v>
      </c>
      <c r="L54" s="20" t="s">
        <v>3</v>
      </c>
      <c r="M54" s="20" t="s">
        <v>3</v>
      </c>
      <c r="N54" s="20" t="s">
        <v>357</v>
      </c>
    </row>
    <row r="55" spans="1:14" ht="93.75" customHeight="1" x14ac:dyDescent="0.2">
      <c r="A55" s="173"/>
      <c r="B55" s="173"/>
      <c r="C55" s="16" t="s">
        <v>30</v>
      </c>
      <c r="D55" s="48" t="s">
        <v>369</v>
      </c>
      <c r="E55" s="30" t="s">
        <v>97</v>
      </c>
      <c r="F55" s="49" t="s">
        <v>123</v>
      </c>
      <c r="G55" s="49" t="s">
        <v>207</v>
      </c>
      <c r="H55" s="20" t="s">
        <v>164</v>
      </c>
      <c r="I55" s="20" t="s">
        <v>163</v>
      </c>
      <c r="J55" s="148" t="s">
        <v>260</v>
      </c>
      <c r="K55" s="20"/>
      <c r="L55" s="20" t="s">
        <v>3</v>
      </c>
      <c r="M55" s="20"/>
      <c r="N55" s="20" t="s">
        <v>11</v>
      </c>
    </row>
    <row r="56" spans="1:14" x14ac:dyDescent="0.2">
      <c r="G56" s="9"/>
      <c r="H56" s="9"/>
      <c r="I56" s="9"/>
      <c r="J56" s="9"/>
    </row>
    <row r="57" spans="1:14" ht="29.25" customHeight="1" x14ac:dyDescent="0.2">
      <c r="A57" s="185" t="s">
        <v>268</v>
      </c>
      <c r="B57" s="186"/>
      <c r="C57" s="186"/>
      <c r="D57" s="186"/>
      <c r="E57" s="186"/>
      <c r="F57" s="187"/>
      <c r="G57" s="9"/>
      <c r="H57" s="9"/>
      <c r="I57" s="9"/>
      <c r="J57" s="9"/>
      <c r="K57" s="25"/>
      <c r="L57" s="25"/>
      <c r="M57" s="25"/>
      <c r="N57" s="25"/>
    </row>
    <row r="58" spans="1:14" ht="29.25" customHeight="1" x14ac:dyDescent="0.2">
      <c r="A58" s="28" t="s">
        <v>269</v>
      </c>
      <c r="B58" s="188" t="s">
        <v>270</v>
      </c>
      <c r="C58" s="188"/>
      <c r="D58" s="188"/>
      <c r="E58" s="188"/>
      <c r="F58" s="27" t="s">
        <v>271</v>
      </c>
      <c r="G58" s="9"/>
      <c r="H58" s="9"/>
      <c r="I58" s="9"/>
      <c r="J58" s="9"/>
      <c r="K58" s="25"/>
      <c r="L58" s="25"/>
      <c r="M58" s="25"/>
      <c r="N58" s="25"/>
    </row>
    <row r="59" spans="1:14" ht="26.25" customHeight="1" x14ac:dyDescent="0.2">
      <c r="A59" s="26">
        <v>1</v>
      </c>
      <c r="B59" s="189"/>
      <c r="C59" s="189"/>
      <c r="D59" s="189"/>
      <c r="E59" s="189"/>
      <c r="F59" s="29"/>
      <c r="G59" s="9"/>
      <c r="H59" s="9"/>
      <c r="I59" s="9"/>
      <c r="J59" s="9"/>
    </row>
    <row r="60" spans="1:14" x14ac:dyDescent="0.2">
      <c r="G60" s="9"/>
      <c r="H60" s="9"/>
      <c r="I60" s="9"/>
      <c r="J60" s="9"/>
    </row>
    <row r="61" spans="1:14" x14ac:dyDescent="0.2">
      <c r="G61" s="9"/>
      <c r="H61" s="9"/>
      <c r="I61" s="9"/>
      <c r="J61" s="9"/>
    </row>
    <row r="62" spans="1:14" x14ac:dyDescent="0.2">
      <c r="G62" s="9"/>
      <c r="H62" s="9"/>
      <c r="I62" s="9"/>
      <c r="J62" s="9"/>
    </row>
    <row r="63" spans="1:14" x14ac:dyDescent="0.2">
      <c r="G63" s="9"/>
      <c r="H63" s="9"/>
      <c r="I63" s="9"/>
      <c r="J63" s="9"/>
    </row>
    <row r="64" spans="1:14" x14ac:dyDescent="0.2">
      <c r="G64" s="9"/>
      <c r="I64" s="9"/>
      <c r="J64" s="9"/>
    </row>
    <row r="65" spans="6:12" x14ac:dyDescent="0.2">
      <c r="I65" s="9"/>
      <c r="J65" s="9"/>
    </row>
    <row r="66" spans="6:12" x14ac:dyDescent="0.2">
      <c r="I66" s="9"/>
    </row>
    <row r="67" spans="6:12" x14ac:dyDescent="0.2">
      <c r="I67" s="9"/>
    </row>
    <row r="75" spans="6:12" x14ac:dyDescent="0.2">
      <c r="F75" s="17"/>
      <c r="G75" s="21"/>
      <c r="H75" s="22"/>
      <c r="I75" s="22"/>
      <c r="J75" s="21"/>
      <c r="K75" s="7"/>
      <c r="L75" s="7"/>
    </row>
  </sheetData>
  <autoFilter ref="A6:N55">
    <filterColumn colId="10" showButton="0"/>
    <filterColumn colId="11" showButton="0"/>
  </autoFilter>
  <mergeCells count="31">
    <mergeCell ref="J6:J7"/>
    <mergeCell ref="G6:G7"/>
    <mergeCell ref="C6:C7"/>
    <mergeCell ref="D6:D7"/>
    <mergeCell ref="F6:F7"/>
    <mergeCell ref="A57:F57"/>
    <mergeCell ref="B58:E58"/>
    <mergeCell ref="B59:E59"/>
    <mergeCell ref="A20:A33"/>
    <mergeCell ref="B20:B33"/>
    <mergeCell ref="B50:B55"/>
    <mergeCell ref="A50:A55"/>
    <mergeCell ref="B34:B39"/>
    <mergeCell ref="A34:A39"/>
    <mergeCell ref="A40:A49"/>
    <mergeCell ref="A1:B1"/>
    <mergeCell ref="C1:N1"/>
    <mergeCell ref="B40:B49"/>
    <mergeCell ref="E6:E7"/>
    <mergeCell ref="B16:B19"/>
    <mergeCell ref="A16:A19"/>
    <mergeCell ref="A8:A15"/>
    <mergeCell ref="A4:N4"/>
    <mergeCell ref="A3:N3"/>
    <mergeCell ref="I6:I7"/>
    <mergeCell ref="K6:M6"/>
    <mergeCell ref="N6:N7"/>
    <mergeCell ref="H6:H7"/>
    <mergeCell ref="B8:B15"/>
    <mergeCell ref="A6:A7"/>
    <mergeCell ref="B6:B7"/>
  </mergeCells>
  <phoneticPr fontId="8" type="noConversion"/>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4"/>
  <sheetViews>
    <sheetView topLeftCell="A4" zoomScale="85" zoomScaleNormal="85" workbookViewId="0">
      <selection activeCell="E20" sqref="E20"/>
    </sheetView>
  </sheetViews>
  <sheetFormatPr baseColWidth="10" defaultRowHeight="14.25" x14ac:dyDescent="0.2"/>
  <cols>
    <col min="1" max="1" width="2.28515625" style="5" customWidth="1"/>
    <col min="2" max="2" width="15" style="5" customWidth="1"/>
    <col min="3" max="3" width="31.7109375" style="5" customWidth="1"/>
    <col min="4" max="4" width="25.5703125" style="5" customWidth="1"/>
    <col min="5" max="5" width="39.85546875" style="5" customWidth="1"/>
    <col min="6" max="6" width="7.140625" style="5" customWidth="1"/>
    <col min="7" max="7" width="7.5703125" style="5" customWidth="1"/>
    <col min="8" max="8" width="7.28515625" style="5" customWidth="1"/>
    <col min="9" max="9" width="14.5703125" style="5" customWidth="1"/>
    <col min="10" max="10" width="29.7109375" style="5" customWidth="1"/>
    <col min="11" max="13" width="2.28515625" style="5" customWidth="1"/>
    <col min="14" max="16384" width="11.42578125" style="5"/>
  </cols>
  <sheetData>
    <row r="1" spans="2:14" ht="73.5" customHeight="1" thickBot="1" x14ac:dyDescent="0.25">
      <c r="C1" s="219" t="s">
        <v>310</v>
      </c>
      <c r="D1" s="220"/>
      <c r="E1" s="220"/>
      <c r="F1" s="220"/>
      <c r="G1" s="220"/>
      <c r="H1" s="220"/>
      <c r="I1" s="220"/>
      <c r="J1" s="220"/>
    </row>
    <row r="2" spans="2:14" ht="14.25" customHeight="1" x14ac:dyDescent="0.2">
      <c r="B2" s="221" t="s">
        <v>311</v>
      </c>
      <c r="C2" s="222"/>
      <c r="D2" s="197">
        <v>7699</v>
      </c>
      <c r="E2" s="198"/>
      <c r="F2" s="198"/>
      <c r="G2" s="198"/>
      <c r="H2" s="198"/>
      <c r="I2" s="198"/>
      <c r="J2" s="199"/>
      <c r="N2" s="12"/>
    </row>
    <row r="3" spans="2:14" ht="26.25" customHeight="1" x14ac:dyDescent="0.2">
      <c r="B3" s="223" t="s">
        <v>312</v>
      </c>
      <c r="C3" s="224"/>
      <c r="D3" s="200" t="s">
        <v>313</v>
      </c>
      <c r="E3" s="201"/>
      <c r="F3" s="201"/>
      <c r="G3" s="201"/>
      <c r="H3" s="201"/>
      <c r="I3" s="201"/>
      <c r="J3" s="202"/>
      <c r="N3" s="19"/>
    </row>
    <row r="4" spans="2:14" ht="24" customHeight="1" x14ac:dyDescent="0.2">
      <c r="B4" s="223" t="s">
        <v>314</v>
      </c>
      <c r="C4" s="224"/>
      <c r="D4" s="200" t="s">
        <v>315</v>
      </c>
      <c r="E4" s="201"/>
      <c r="F4" s="201"/>
      <c r="G4" s="201"/>
      <c r="H4" s="201"/>
      <c r="I4" s="201"/>
      <c r="J4" s="202"/>
      <c r="N4" s="31"/>
    </row>
    <row r="5" spans="2:14" ht="33" customHeight="1" thickBot="1" x14ac:dyDescent="0.25">
      <c r="B5" s="209" t="s">
        <v>316</v>
      </c>
      <c r="C5" s="210"/>
      <c r="D5" s="203" t="s">
        <v>317</v>
      </c>
      <c r="E5" s="204"/>
      <c r="F5" s="204"/>
      <c r="G5" s="204"/>
      <c r="H5" s="204"/>
      <c r="I5" s="204"/>
      <c r="J5" s="205"/>
      <c r="N5" s="32"/>
    </row>
    <row r="6" spans="2:14" ht="15" thickBot="1" x14ac:dyDescent="0.25">
      <c r="B6" s="31"/>
      <c r="C6" s="31"/>
      <c r="D6" s="31"/>
      <c r="E6" s="31"/>
      <c r="F6" s="31"/>
      <c r="G6" s="31"/>
      <c r="H6" s="31"/>
      <c r="I6" s="31"/>
      <c r="J6" s="31"/>
    </row>
    <row r="7" spans="2:14" x14ac:dyDescent="0.2">
      <c r="B7" s="211" t="s">
        <v>318</v>
      </c>
      <c r="C7" s="212"/>
      <c r="D7" s="215" t="s">
        <v>319</v>
      </c>
      <c r="E7" s="215"/>
      <c r="F7" s="215" t="s">
        <v>320</v>
      </c>
      <c r="G7" s="215"/>
      <c r="H7" s="215"/>
      <c r="I7" s="215" t="s">
        <v>321</v>
      </c>
      <c r="J7" s="217" t="s">
        <v>322</v>
      </c>
    </row>
    <row r="8" spans="2:14" x14ac:dyDescent="0.2">
      <c r="B8" s="213"/>
      <c r="C8" s="214"/>
      <c r="D8" s="216"/>
      <c r="E8" s="216"/>
      <c r="F8" s="216" t="s">
        <v>323</v>
      </c>
      <c r="G8" s="216"/>
      <c r="H8" s="216"/>
      <c r="I8" s="216"/>
      <c r="J8" s="218"/>
    </row>
    <row r="9" spans="2:14" ht="38.25" x14ac:dyDescent="0.2">
      <c r="B9" s="36" t="s">
        <v>324</v>
      </c>
      <c r="C9" s="37" t="s">
        <v>325</v>
      </c>
      <c r="D9" s="37" t="s">
        <v>326</v>
      </c>
      <c r="E9" s="37" t="s">
        <v>31</v>
      </c>
      <c r="F9" s="37">
        <v>1</v>
      </c>
      <c r="G9" s="37">
        <v>2</v>
      </c>
      <c r="H9" s="37">
        <v>3</v>
      </c>
      <c r="I9" s="37">
        <v>2021</v>
      </c>
      <c r="J9" s="218"/>
      <c r="K9" s="35"/>
      <c r="L9" s="33"/>
      <c r="M9" s="34"/>
    </row>
    <row r="10" spans="2:14" ht="36" x14ac:dyDescent="0.2">
      <c r="B10" s="193" t="s">
        <v>327</v>
      </c>
      <c r="C10" s="206" t="s">
        <v>328</v>
      </c>
      <c r="D10" s="195" t="s">
        <v>329</v>
      </c>
      <c r="E10" s="23" t="s">
        <v>330</v>
      </c>
      <c r="F10" s="47" t="s">
        <v>3</v>
      </c>
      <c r="G10" s="38"/>
      <c r="H10" s="39"/>
      <c r="I10" s="207" t="s">
        <v>331</v>
      </c>
      <c r="J10" s="40" t="s">
        <v>241</v>
      </c>
      <c r="K10" s="35"/>
      <c r="L10" s="33"/>
      <c r="M10" s="34"/>
    </row>
    <row r="11" spans="2:14" ht="24" x14ac:dyDescent="0.2">
      <c r="B11" s="193"/>
      <c r="C11" s="206"/>
      <c r="D11" s="195"/>
      <c r="E11" s="23" t="s">
        <v>332</v>
      </c>
      <c r="F11" s="47" t="s">
        <v>3</v>
      </c>
      <c r="G11" s="47" t="s">
        <v>3</v>
      </c>
      <c r="H11" s="47" t="s">
        <v>3</v>
      </c>
      <c r="I11" s="207"/>
      <c r="J11" s="40" t="s">
        <v>241</v>
      </c>
      <c r="K11" s="35"/>
      <c r="L11" s="33"/>
      <c r="M11" s="34"/>
    </row>
    <row r="12" spans="2:14" ht="36" x14ac:dyDescent="0.2">
      <c r="B12" s="193" t="s">
        <v>333</v>
      </c>
      <c r="C12" s="206" t="s">
        <v>239</v>
      </c>
      <c r="D12" s="195" t="s">
        <v>334</v>
      </c>
      <c r="E12" s="23" t="s">
        <v>300</v>
      </c>
      <c r="F12" s="47" t="s">
        <v>3</v>
      </c>
      <c r="G12" s="39"/>
      <c r="H12" s="39"/>
      <c r="I12" s="207"/>
      <c r="J12" s="40" t="s">
        <v>240</v>
      </c>
      <c r="K12" s="35"/>
      <c r="L12" s="33"/>
      <c r="M12" s="34"/>
    </row>
    <row r="13" spans="2:14" ht="24" x14ac:dyDescent="0.2">
      <c r="B13" s="193"/>
      <c r="C13" s="206"/>
      <c r="D13" s="195"/>
      <c r="E13" s="41" t="s">
        <v>301</v>
      </c>
      <c r="F13" s="47" t="s">
        <v>3</v>
      </c>
      <c r="G13" s="47" t="s">
        <v>3</v>
      </c>
      <c r="H13" s="47" t="s">
        <v>3</v>
      </c>
      <c r="I13" s="207"/>
      <c r="J13" s="40" t="s">
        <v>302</v>
      </c>
      <c r="K13" s="35"/>
      <c r="L13" s="42"/>
      <c r="M13" s="34"/>
    </row>
    <row r="14" spans="2:14" x14ac:dyDescent="0.2">
      <c r="B14" s="193" t="s">
        <v>335</v>
      </c>
      <c r="C14" s="195" t="s">
        <v>303</v>
      </c>
      <c r="D14" s="195" t="s">
        <v>336</v>
      </c>
      <c r="E14" s="23" t="s">
        <v>337</v>
      </c>
      <c r="F14" s="47" t="s">
        <v>3</v>
      </c>
      <c r="G14" s="39"/>
      <c r="H14" s="39"/>
      <c r="I14" s="207"/>
      <c r="J14" s="40" t="s">
        <v>98</v>
      </c>
      <c r="K14" s="35"/>
      <c r="L14" s="42"/>
      <c r="M14" s="34"/>
    </row>
    <row r="15" spans="2:14" ht="24" x14ac:dyDescent="0.2">
      <c r="B15" s="193"/>
      <c r="C15" s="195"/>
      <c r="D15" s="195"/>
      <c r="E15" s="23" t="s">
        <v>338</v>
      </c>
      <c r="F15" s="47" t="s">
        <v>3</v>
      </c>
      <c r="G15" s="38"/>
      <c r="H15" s="38"/>
      <c r="I15" s="207"/>
      <c r="J15" s="40" t="s">
        <v>339</v>
      </c>
      <c r="K15" s="19"/>
      <c r="L15" s="33"/>
      <c r="M15" s="34"/>
    </row>
    <row r="16" spans="2:14" ht="36" customHeight="1" x14ac:dyDescent="0.2">
      <c r="B16" s="193"/>
      <c r="C16" s="195"/>
      <c r="D16" s="195"/>
      <c r="E16" s="23" t="s">
        <v>340</v>
      </c>
      <c r="F16" s="47" t="s">
        <v>3</v>
      </c>
      <c r="G16" s="47" t="s">
        <v>3</v>
      </c>
      <c r="H16" s="47" t="s">
        <v>3</v>
      </c>
      <c r="I16" s="207"/>
      <c r="J16" s="40" t="s">
        <v>339</v>
      </c>
      <c r="K16" s="19"/>
      <c r="L16" s="33"/>
      <c r="M16" s="34"/>
    </row>
    <row r="17" spans="2:10" ht="36" x14ac:dyDescent="0.2">
      <c r="B17" s="193"/>
      <c r="C17" s="195"/>
      <c r="D17" s="195"/>
      <c r="E17" s="23" t="s">
        <v>341</v>
      </c>
      <c r="F17" s="47" t="s">
        <v>3</v>
      </c>
      <c r="G17" s="47" t="s">
        <v>3</v>
      </c>
      <c r="H17" s="47" t="s">
        <v>3</v>
      </c>
      <c r="I17" s="207"/>
      <c r="J17" s="40" t="s">
        <v>242</v>
      </c>
    </row>
    <row r="18" spans="2:10" ht="36" x14ac:dyDescent="0.2">
      <c r="B18" s="193" t="s">
        <v>342</v>
      </c>
      <c r="C18" s="195" t="s">
        <v>343</v>
      </c>
      <c r="D18" s="195" t="s">
        <v>344</v>
      </c>
      <c r="E18" s="41" t="s">
        <v>345</v>
      </c>
      <c r="F18" s="39"/>
      <c r="G18" s="39"/>
      <c r="H18" s="47" t="s">
        <v>3</v>
      </c>
      <c r="I18" s="207"/>
      <c r="J18" s="40" t="s">
        <v>98</v>
      </c>
    </row>
    <row r="19" spans="2:10" ht="36" x14ac:dyDescent="0.2">
      <c r="B19" s="193"/>
      <c r="C19" s="195"/>
      <c r="D19" s="195"/>
      <c r="E19" s="41" t="s">
        <v>346</v>
      </c>
      <c r="F19" s="39"/>
      <c r="G19" s="39"/>
      <c r="H19" s="47" t="s">
        <v>3</v>
      </c>
      <c r="I19" s="207"/>
      <c r="J19" s="40" t="s">
        <v>98</v>
      </c>
    </row>
    <row r="20" spans="2:10" ht="81.75" customHeight="1" thickBot="1" x14ac:dyDescent="0.25">
      <c r="B20" s="194"/>
      <c r="C20" s="196"/>
      <c r="D20" s="196"/>
      <c r="E20" s="43" t="s">
        <v>347</v>
      </c>
      <c r="F20" s="44"/>
      <c r="G20" s="44"/>
      <c r="H20" s="47" t="s">
        <v>3</v>
      </c>
      <c r="I20" s="208"/>
      <c r="J20" s="45" t="s">
        <v>348</v>
      </c>
    </row>
    <row r="22" spans="2:10" x14ac:dyDescent="0.2">
      <c r="B22" s="46" t="s">
        <v>349</v>
      </c>
    </row>
    <row r="23" spans="2:10" x14ac:dyDescent="0.2">
      <c r="B23" s="46" t="s">
        <v>350</v>
      </c>
    </row>
    <row r="24" spans="2:10" x14ac:dyDescent="0.2">
      <c r="B24" s="46" t="s">
        <v>351</v>
      </c>
    </row>
  </sheetData>
  <mergeCells count="28">
    <mergeCell ref="I7:I8"/>
    <mergeCell ref="J7:J9"/>
    <mergeCell ref="F8:H8"/>
    <mergeCell ref="C1:J1"/>
    <mergeCell ref="B2:C2"/>
    <mergeCell ref="B3:C3"/>
    <mergeCell ref="B4:C4"/>
    <mergeCell ref="D14:D17"/>
    <mergeCell ref="B5:C5"/>
    <mergeCell ref="B7:C8"/>
    <mergeCell ref="D7:E8"/>
    <mergeCell ref="F7:H7"/>
    <mergeCell ref="B18:B20"/>
    <mergeCell ref="C18:C20"/>
    <mergeCell ref="D18:D20"/>
    <mergeCell ref="D2:J2"/>
    <mergeCell ref="D3:J3"/>
    <mergeCell ref="D4:J4"/>
    <mergeCell ref="D5:J5"/>
    <mergeCell ref="B10:B11"/>
    <mergeCell ref="C10:C11"/>
    <mergeCell ref="D10:D11"/>
    <mergeCell ref="I10:I20"/>
    <mergeCell ref="B12:B13"/>
    <mergeCell ref="C12:C13"/>
    <mergeCell ref="D12:D13"/>
    <mergeCell ref="B14:B17"/>
    <mergeCell ref="C14:C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0"/>
  <sheetViews>
    <sheetView topLeftCell="A49" zoomScale="55" zoomScaleNormal="55" workbookViewId="0">
      <selection activeCell="E72" sqref="E72"/>
    </sheetView>
  </sheetViews>
  <sheetFormatPr baseColWidth="10" defaultRowHeight="15.75" x14ac:dyDescent="0.25"/>
  <cols>
    <col min="1" max="1" width="24.28515625" style="144" customWidth="1"/>
    <col min="2" max="2" width="12.140625" style="141" hidden="1" customWidth="1"/>
    <col min="3" max="3" width="18.5703125" style="141" customWidth="1"/>
    <col min="4" max="4" width="19.42578125" style="145" customWidth="1"/>
    <col min="5" max="5" width="16.5703125" style="146" customWidth="1"/>
    <col min="6" max="6" width="10.7109375" style="141" customWidth="1"/>
    <col min="7" max="7" width="16.7109375" style="141" customWidth="1"/>
    <col min="8" max="8" width="74.7109375" style="141" customWidth="1"/>
    <col min="9" max="9" width="16.7109375" style="141" customWidth="1"/>
    <col min="10" max="10" width="17" style="141" customWidth="1"/>
    <col min="11" max="11" width="11" style="141" customWidth="1"/>
    <col min="12" max="12" width="10.42578125" style="141" customWidth="1"/>
    <col min="13" max="13" width="17.140625" style="141" customWidth="1"/>
    <col min="14" max="14" width="13.42578125" style="142" customWidth="1"/>
    <col min="15" max="15" width="49.42578125" style="142" customWidth="1"/>
    <col min="16" max="16" width="25" style="143" customWidth="1"/>
    <col min="17" max="65" width="11.42578125" style="52"/>
    <col min="66" max="16384" width="11.42578125" style="141"/>
  </cols>
  <sheetData>
    <row r="1" spans="1:65" s="6" customFormat="1" ht="96" customHeight="1" thickBot="1" x14ac:dyDescent="0.25">
      <c r="A1" s="257" t="s">
        <v>574</v>
      </c>
      <c r="B1" s="258"/>
      <c r="C1" s="258"/>
      <c r="D1" s="258"/>
      <c r="E1" s="258"/>
      <c r="F1" s="258"/>
      <c r="G1" s="258"/>
      <c r="H1" s="258"/>
      <c r="I1" s="258"/>
      <c r="J1" s="258"/>
      <c r="K1" s="258"/>
      <c r="L1" s="258"/>
      <c r="M1" s="258"/>
      <c r="N1" s="258"/>
      <c r="O1" s="258"/>
      <c r="P1" s="259"/>
      <c r="Q1" s="50"/>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row>
    <row r="2" spans="1:65" s="54" customFormat="1" ht="19.5" customHeight="1" thickBot="1" x14ac:dyDescent="0.25">
      <c r="A2" s="260" t="s">
        <v>390</v>
      </c>
      <c r="B2" s="262" t="s">
        <v>391</v>
      </c>
      <c r="C2" s="264" t="s">
        <v>392</v>
      </c>
      <c r="D2" s="266" t="s">
        <v>393</v>
      </c>
      <c r="E2" s="268" t="s">
        <v>394</v>
      </c>
      <c r="F2" s="269"/>
      <c r="G2" s="248" t="s">
        <v>395</v>
      </c>
      <c r="H2" s="250" t="s">
        <v>396</v>
      </c>
      <c r="I2" s="248" t="s">
        <v>397</v>
      </c>
      <c r="J2" s="268" t="s">
        <v>398</v>
      </c>
      <c r="K2" s="270"/>
      <c r="L2" s="269"/>
      <c r="M2" s="248" t="s">
        <v>399</v>
      </c>
      <c r="N2" s="250" t="s">
        <v>400</v>
      </c>
      <c r="O2" s="248" t="s">
        <v>401</v>
      </c>
      <c r="P2" s="252" t="s">
        <v>402</v>
      </c>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3"/>
      <c r="BM2" s="53"/>
    </row>
    <row r="3" spans="1:65" s="54" customFormat="1" ht="58.5" customHeight="1" thickBot="1" x14ac:dyDescent="0.25">
      <c r="A3" s="261"/>
      <c r="B3" s="263"/>
      <c r="C3" s="265"/>
      <c r="D3" s="267"/>
      <c r="E3" s="55" t="s">
        <v>403</v>
      </c>
      <c r="F3" s="56" t="s">
        <v>404</v>
      </c>
      <c r="G3" s="249"/>
      <c r="H3" s="251"/>
      <c r="I3" s="249"/>
      <c r="J3" s="56" t="s">
        <v>405</v>
      </c>
      <c r="K3" s="57" t="s">
        <v>406</v>
      </c>
      <c r="L3" s="56" t="s">
        <v>407</v>
      </c>
      <c r="M3" s="249"/>
      <c r="N3" s="251"/>
      <c r="O3" s="249"/>
      <c r="P3" s="253"/>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3"/>
      <c r="BM3" s="53"/>
    </row>
    <row r="4" spans="1:65" s="69" customFormat="1" ht="100.5" customHeight="1" x14ac:dyDescent="0.2">
      <c r="A4" s="58" t="s">
        <v>408</v>
      </c>
      <c r="B4" s="59" t="str">
        <f>[1]IDENTIFICACIÓN!A12</f>
        <v>R1</v>
      </c>
      <c r="C4" s="60" t="str">
        <f>'[1]CONTEXTO ESTRATEGICO'!J12</f>
        <v>Emisión de conceptos jurídicos basados en normativa desactualizada o no aplicable.</v>
      </c>
      <c r="D4" s="61" t="s">
        <v>409</v>
      </c>
      <c r="E4" s="62">
        <f>[1]ANALISIS!C11</f>
        <v>2</v>
      </c>
      <c r="F4" s="62">
        <f>[1]ANALISIS!D11</f>
        <v>3</v>
      </c>
      <c r="G4" s="63" t="s">
        <v>410</v>
      </c>
      <c r="H4" s="64" t="s">
        <v>411</v>
      </c>
      <c r="I4" s="65" t="str">
        <f>'[1]VALORACIÓN DEL RIESGO'!F11</f>
        <v>PROBABILIDAD</v>
      </c>
      <c r="J4" s="62">
        <f>IF(C4="",0,(IF('[1]VALORACIÓN DEL RIESGO'!J11&lt;50,'[1]MAPA DE RIESGO'!D13,(IF(AND('[1]VALORACIÓN DEL RIESGO'!J11&gt;=51,I4="IMPACTO"),E4,(IF(AND('[1]VALORACIÓN DEL RIESGO'!J11&gt;=51,'[1]VALORACIÓN DEL RIESGO'!J11&lt;=75,I4="PROBABILIDAD"),(IF(E4-1&lt;=0,1,E4-1)),(IF(AND('[1]VALORACIÓN DEL RIESGO'!J11&gt;=76,'[1]VALORACIÓN DEL RIESGO'!J11&lt;=100,I4="PROBABILIDAD"),(IF(E4-2&lt;=0,1,E4-2)))))))))))</f>
        <v>1</v>
      </c>
      <c r="K4" s="62">
        <f>IF(C4="",0,(IF('[1]VALORACIÓN DEL RIESGO'!J11&lt;50,'[1]MAPA DE RIESGO'!E13,(IF(AND('[1]VALORACIÓN DEL RIESGO'!J11&gt;=51,I4="PROBABILIDAD"),F4,(IF(AND('[1]VALORACIÓN DEL RIESGO'!J11&gt;=51,'[1]VALORACIÓN DEL RIESGO'!J11&lt;=75,I4="IMPACTO"),(IF(F4-1&lt;=0,1,F4-1)),(IF(AND('[1]VALORACIÓN DEL RIESGO'!J11&gt;=76,'[1]VALORACIÓN DEL RIESGO'!J11&lt;=100,I4="IMPACTO"),(IF(F4-2&lt;=0,1,F4-2)))))))))))</f>
        <v>3</v>
      </c>
      <c r="L4" s="62">
        <f>(J4*K4)*4</f>
        <v>12</v>
      </c>
      <c r="M4" s="63" t="s">
        <v>410</v>
      </c>
      <c r="N4" s="64" t="str">
        <f>[1]ANALISIS!I11</f>
        <v>REDUCIR EL RIESGO</v>
      </c>
      <c r="O4" s="66" t="str">
        <f>[1]ANALISIS!J11</f>
        <v>El enlace del Sistema Integrado de Gestión verifica el 5 % de los conceptos emitidos por parte de la DLA para definir si los mismos se encuentran acordes a la normatividad legal vigente (Trimestral)</v>
      </c>
      <c r="P4" s="67" t="s">
        <v>412</v>
      </c>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68"/>
      <c r="BM4" s="68"/>
    </row>
    <row r="5" spans="1:65" s="69" customFormat="1" ht="133.5" customHeight="1" x14ac:dyDescent="0.2">
      <c r="A5" s="70" t="s">
        <v>408</v>
      </c>
      <c r="B5" s="71" t="s">
        <v>413</v>
      </c>
      <c r="C5" s="72" t="s">
        <v>413</v>
      </c>
      <c r="D5" s="71" t="s">
        <v>409</v>
      </c>
      <c r="E5" s="73">
        <f>[1]ANALISIS!C12</f>
        <v>3</v>
      </c>
      <c r="F5" s="73">
        <f>[1]ANALISIS!D12</f>
        <v>3</v>
      </c>
      <c r="G5" s="74" t="s">
        <v>414</v>
      </c>
      <c r="H5" s="72" t="s">
        <v>415</v>
      </c>
      <c r="I5" s="75" t="str">
        <f>'[1]VALORACIÓN DEL RIESGO'!F12</f>
        <v>PROBABILIDAD</v>
      </c>
      <c r="J5" s="73">
        <f>IF(C5="",0,(IF('[1]VALORACIÓN DEL RIESGO'!J12&lt;50,'[1]MAPA DE RIESGO'!D14,(IF(AND('[1]VALORACIÓN DEL RIESGO'!J12&gt;=51,I5="IMPACTO"),E5,(IF(AND('[1]VALORACIÓN DEL RIESGO'!J12&gt;=51,'[1]VALORACIÓN DEL RIESGO'!J12&lt;=75,I5="PROBABILIDAD"),(IF(E5-1&lt;=0,1,E5-1)),(IF(AND('[1]VALORACIÓN DEL RIESGO'!J12&gt;=76,'[1]VALORACIÓN DEL RIESGO'!J12&lt;=100,I5="PROBABILIDAD"),(IF(E5-2&lt;=0,1,E5-2)))))))))))</f>
        <v>2</v>
      </c>
      <c r="K5" s="73">
        <f>IF(C5="",0,(IF('[1]VALORACIÓN DEL RIESGO'!J12&lt;50,'[1]MAPA DE RIESGO'!E14,(IF(AND('[1]VALORACIÓN DEL RIESGO'!J12&gt;=51,I5="PROBABILIDAD"),F5,(IF(AND('[1]VALORACIÓN DEL RIESGO'!J12&gt;=51,'[1]VALORACIÓN DEL RIESGO'!J12&lt;=75,I5="IMPACTO"),(IF(F5-1&lt;=0,1,F5-1)),(IF(AND('[1]VALORACIÓN DEL RIESGO'!J12&gt;=76,'[1]VALORACIÓN DEL RIESGO'!J12&lt;=100,I5="IMPACTO"),(IF(F5-2&lt;=0,1,F5-2)))))))))))</f>
        <v>3</v>
      </c>
      <c r="L5" s="73">
        <f t="shared" ref="L5:L6" si="0">(J5*K5)*4</f>
        <v>24</v>
      </c>
      <c r="M5" s="74" t="s">
        <v>410</v>
      </c>
      <c r="N5" s="72" t="str">
        <f>[1]ANALISIS!I12</f>
        <v>REDUCIR EL RIESGO</v>
      </c>
      <c r="O5" s="76" t="str">
        <f>[1]ANALISIS!J12</f>
        <v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v>
      </c>
      <c r="P5" s="77" t="s">
        <v>412</v>
      </c>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68"/>
      <c r="BM5" s="68"/>
    </row>
    <row r="6" spans="1:65" s="87" customFormat="1" ht="268.5" customHeight="1" thickBot="1" x14ac:dyDescent="0.25">
      <c r="A6" s="78" t="s">
        <v>416</v>
      </c>
      <c r="B6" s="79" t="str">
        <f>[1]IDENTIFICACIÓN!A14</f>
        <v>R3</v>
      </c>
      <c r="C6" s="80" t="str">
        <f>'[1]CONTEXTO ESTRATEGICO'!J14</f>
        <v xml:space="preserve">Posibilidad de que algún proceso judicial sea representado por un apoderado de la SDA que se encuentre incurso en un conflicto de interés. </v>
      </c>
      <c r="D6" s="81" t="s">
        <v>417</v>
      </c>
      <c r="E6" s="82">
        <f>[1]ANALISIS!C13</f>
        <v>1</v>
      </c>
      <c r="F6" s="82">
        <f>[1]ANALISIS!D13</f>
        <v>3</v>
      </c>
      <c r="G6" s="83" t="s">
        <v>410</v>
      </c>
      <c r="H6" s="80" t="s">
        <v>418</v>
      </c>
      <c r="I6" s="84" t="str">
        <f>'[1]VALORACIÓN DEL RIESGO'!F13</f>
        <v>PROBABILIDAD</v>
      </c>
      <c r="J6" s="82">
        <f>IF(C6="",0,(IF('[1]VALORACIÓN DEL RIESGO'!J13&lt;50,'[1]MAPA DE RIESGO'!D15,(IF(AND('[1]VALORACIÓN DEL RIESGO'!J13&gt;=51,I6="IMPACTO"),E6,(IF(AND('[1]VALORACIÓN DEL RIESGO'!J13&gt;=51,'[1]VALORACIÓN DEL RIESGO'!J13&lt;=75,I6="PROBABILIDAD"),(IF(E6-1&lt;=0,1,E6-1)),(IF(AND('[1]VALORACIÓN DEL RIESGO'!J13&gt;=76,'[1]VALORACIÓN DEL RIESGO'!J13&lt;=100,I6="PROBABILIDAD"),(IF(E6-2&lt;=0,1,E6-2)))))))))))</f>
        <v>1</v>
      </c>
      <c r="K6" s="82">
        <f>IF(C6="",0,(IF('[1]VALORACIÓN DEL RIESGO'!J13&lt;50,'[1]MAPA DE RIESGO'!E15,(IF(AND('[1]VALORACIÓN DEL RIESGO'!J13&gt;=51,I6="PROBABILIDAD"),F6,(IF(AND('[1]VALORACIÓN DEL RIESGO'!J13&gt;=51,'[1]VALORACIÓN DEL RIESGO'!J13&lt;=75,I6="IMPACTO"),(IF(F6-1&lt;=0,1,F6-1)),(IF(AND('[1]VALORACIÓN DEL RIESGO'!J13&gt;=76,'[1]VALORACIÓN DEL RIESGO'!J13&lt;=100,I6="IMPACTO"),(IF(F6-2&lt;=0,1,F6-2)))))))))))</f>
        <v>3</v>
      </c>
      <c r="L6" s="82">
        <f t="shared" si="0"/>
        <v>12</v>
      </c>
      <c r="M6" s="83" t="s">
        <v>410</v>
      </c>
      <c r="N6" s="80" t="str">
        <f>[1]ANALISIS!I13</f>
        <v>REDUCIR EL RIESGO</v>
      </c>
      <c r="O6" s="80" t="s">
        <v>419</v>
      </c>
      <c r="P6" s="85" t="s">
        <v>412</v>
      </c>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86"/>
      <c r="BM6" s="86"/>
    </row>
    <row r="7" spans="1:65" s="88" customFormat="1" ht="7.5" customHeight="1" thickBot="1" x14ac:dyDescent="0.25">
      <c r="A7" s="254" t="s">
        <v>417</v>
      </c>
      <c r="B7" s="255"/>
      <c r="C7" s="255"/>
      <c r="D7" s="255"/>
      <c r="E7" s="255"/>
      <c r="F7" s="255"/>
      <c r="G7" s="255"/>
      <c r="H7" s="255"/>
      <c r="I7" s="255"/>
      <c r="J7" s="255"/>
      <c r="K7" s="255"/>
      <c r="L7" s="255"/>
      <c r="M7" s="255"/>
      <c r="N7" s="255"/>
      <c r="O7" s="255"/>
      <c r="P7" s="256"/>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row>
    <row r="8" spans="1:65" s="69" customFormat="1" ht="384.75" customHeight="1" x14ac:dyDescent="0.2">
      <c r="A8" s="89" t="s">
        <v>420</v>
      </c>
      <c r="B8" s="64" t="s">
        <v>421</v>
      </c>
      <c r="C8" s="90" t="s">
        <v>422</v>
      </c>
      <c r="D8" s="91" t="s">
        <v>409</v>
      </c>
      <c r="E8" s="66">
        <f>'[2]MAPA DE RIESGO'!C13</f>
        <v>5</v>
      </c>
      <c r="F8" s="66">
        <f>'[2]MAPA DE RIESGO'!D13</f>
        <v>3</v>
      </c>
      <c r="G8" s="63" t="s">
        <v>423</v>
      </c>
      <c r="H8" s="64" t="s">
        <v>424</v>
      </c>
      <c r="I8" s="92" t="str">
        <f>'[3]MAPA DE RIESGO'!G13</f>
        <v>PROBABILIDAD</v>
      </c>
      <c r="J8" s="62">
        <f>'[3]MAPA DE RIESGO'!H13</f>
        <v>3</v>
      </c>
      <c r="K8" s="62">
        <f>'[3]MAPA DE RIESGO'!I13</f>
        <v>3</v>
      </c>
      <c r="L8" s="62">
        <f>'[3]MAPA DE RIESGO'!J13</f>
        <v>36</v>
      </c>
      <c r="M8" s="63" t="s">
        <v>414</v>
      </c>
      <c r="N8" s="64" t="str">
        <f>'[3]MAPA DE RIESGO'!L13</f>
        <v>REDUCIR EL RIESGO</v>
      </c>
      <c r="O8" s="64" t="s">
        <v>425</v>
      </c>
      <c r="P8" s="67" t="s">
        <v>426</v>
      </c>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68"/>
      <c r="BM8" s="68"/>
    </row>
    <row r="9" spans="1:65" s="69" customFormat="1" ht="301.5" customHeight="1" x14ac:dyDescent="0.2">
      <c r="A9" s="93" t="s">
        <v>420</v>
      </c>
      <c r="B9" s="72" t="s">
        <v>427</v>
      </c>
      <c r="C9" s="72" t="s">
        <v>428</v>
      </c>
      <c r="D9" s="94" t="s">
        <v>409</v>
      </c>
      <c r="E9" s="76">
        <f>'[2]MAPA DE RIESGO'!C14</f>
        <v>4</v>
      </c>
      <c r="F9" s="76">
        <f>'[2]MAPA DE RIESGO'!D14</f>
        <v>3</v>
      </c>
      <c r="G9" s="74" t="s">
        <v>414</v>
      </c>
      <c r="H9" s="72" t="s">
        <v>429</v>
      </c>
      <c r="I9" s="95" t="str">
        <f>'[2]MAPA DE RIESGO'!G13</f>
        <v>PROBABILIDAD</v>
      </c>
      <c r="J9" s="96">
        <f>'[2]MAPA DE RIESGO'!H13</f>
        <v>3</v>
      </c>
      <c r="K9" s="96">
        <f>'[2]MAPA DE RIESGO'!I13</f>
        <v>3</v>
      </c>
      <c r="L9" s="96">
        <f>'[2]MAPA DE RIESGO'!J13</f>
        <v>36</v>
      </c>
      <c r="M9" s="74" t="s">
        <v>414</v>
      </c>
      <c r="N9" s="72" t="str">
        <f>'[2]MAPA DE RIESGO'!L13</f>
        <v>REDUCIR EL RIESGO</v>
      </c>
      <c r="O9" s="72" t="s">
        <v>430</v>
      </c>
      <c r="P9" s="77" t="s">
        <v>426</v>
      </c>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68"/>
      <c r="BM9" s="68"/>
    </row>
    <row r="10" spans="1:65" s="69" customFormat="1" ht="223.5" customHeight="1" x14ac:dyDescent="0.2">
      <c r="A10" s="93" t="s">
        <v>420</v>
      </c>
      <c r="B10" s="72" t="s">
        <v>431</v>
      </c>
      <c r="C10" s="72" t="s">
        <v>432</v>
      </c>
      <c r="D10" s="94" t="s">
        <v>409</v>
      </c>
      <c r="E10" s="76">
        <f>'[2]MAPA DE RIESGO'!C15</f>
        <v>4</v>
      </c>
      <c r="F10" s="76">
        <f>'[2]MAPA DE RIESGO'!D15</f>
        <v>2</v>
      </c>
      <c r="G10" s="74" t="s">
        <v>414</v>
      </c>
      <c r="H10" s="72" t="s">
        <v>433</v>
      </c>
      <c r="I10" s="95" t="str">
        <f>'[2]MAPA DE RIESGO'!G14</f>
        <v>PROBABILIDAD</v>
      </c>
      <c r="J10" s="96">
        <f>'[2]MAPA DE RIESGO'!H14</f>
        <v>2</v>
      </c>
      <c r="K10" s="96">
        <f>'[2]MAPA DE RIESGO'!I14</f>
        <v>3</v>
      </c>
      <c r="L10" s="96">
        <f>'[2]MAPA DE RIESGO'!J14</f>
        <v>24</v>
      </c>
      <c r="M10" s="74" t="s">
        <v>410</v>
      </c>
      <c r="N10" s="72" t="str">
        <f>'[2]MAPA DE RIESGO'!L14</f>
        <v>REDUCIR EL RIESGO</v>
      </c>
      <c r="O10" s="72" t="s">
        <v>434</v>
      </c>
      <c r="P10" s="77" t="s">
        <v>426</v>
      </c>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68"/>
      <c r="BM10" s="68"/>
    </row>
    <row r="11" spans="1:65" s="69" customFormat="1" ht="112.5" customHeight="1" x14ac:dyDescent="0.2">
      <c r="A11" s="93" t="s">
        <v>420</v>
      </c>
      <c r="B11" s="72" t="s">
        <v>435</v>
      </c>
      <c r="C11" s="72" t="s">
        <v>436</v>
      </c>
      <c r="D11" s="94" t="s">
        <v>409</v>
      </c>
      <c r="E11" s="76">
        <f>'[2]MAPA DE RIESGO'!C16</f>
        <v>5</v>
      </c>
      <c r="F11" s="76">
        <f>'[2]MAPA DE RIESGO'!D16</f>
        <v>4</v>
      </c>
      <c r="G11" s="74" t="s">
        <v>423</v>
      </c>
      <c r="H11" s="72" t="s">
        <v>437</v>
      </c>
      <c r="I11" s="95" t="str">
        <f>'[2]MAPA DE RIESGO'!G15</f>
        <v>IMPACTO</v>
      </c>
      <c r="J11" s="73">
        <f>'[2]MAPA DE RIESGO'!H15</f>
        <v>4</v>
      </c>
      <c r="K11" s="73">
        <f>'[2]MAPA DE RIESGO'!I15</f>
        <v>1</v>
      </c>
      <c r="L11" s="73">
        <f>'[2]MAPA DE RIESGO'!J15</f>
        <v>16</v>
      </c>
      <c r="M11" s="74" t="s">
        <v>410</v>
      </c>
      <c r="N11" s="72" t="str">
        <f>'[2]MAPA DE RIESGO'!L15</f>
        <v>COMPARTIR O TRANSFERIR EL RIESGO</v>
      </c>
      <c r="O11" s="72" t="s">
        <v>438</v>
      </c>
      <c r="P11" s="77" t="s">
        <v>426</v>
      </c>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68"/>
      <c r="BM11" s="68"/>
    </row>
    <row r="12" spans="1:65" s="69" customFormat="1" ht="153" customHeight="1" x14ac:dyDescent="0.2">
      <c r="A12" s="93" t="s">
        <v>420</v>
      </c>
      <c r="B12" s="72" t="s">
        <v>439</v>
      </c>
      <c r="C12" s="72" t="s">
        <v>440</v>
      </c>
      <c r="D12" s="94" t="s">
        <v>409</v>
      </c>
      <c r="E12" s="76">
        <f>'[2]MAPA DE RIESGO'!C17</f>
        <v>2</v>
      </c>
      <c r="F12" s="76">
        <f>'[2]MAPA DE RIESGO'!D17</f>
        <v>3</v>
      </c>
      <c r="G12" s="74" t="s">
        <v>410</v>
      </c>
      <c r="H12" s="72" t="s">
        <v>441</v>
      </c>
      <c r="I12" s="95" t="str">
        <f>'[2]MAPA DE RIESGO'!G16</f>
        <v>PROBABILIDAD</v>
      </c>
      <c r="J12" s="73">
        <f>'[2]MAPA DE RIESGO'!H16</f>
        <v>4</v>
      </c>
      <c r="K12" s="73">
        <f>'[2]MAPA DE RIESGO'!I16</f>
        <v>4</v>
      </c>
      <c r="L12" s="73">
        <f>'[2]MAPA DE RIESGO'!J16</f>
        <v>64</v>
      </c>
      <c r="M12" s="74" t="s">
        <v>423</v>
      </c>
      <c r="N12" s="72" t="str">
        <f>'[2]MAPA DE RIESGO'!L16</f>
        <v>COMPARTIR O TRANSFERIR EL RIESGO</v>
      </c>
      <c r="O12" s="72" t="s">
        <v>442</v>
      </c>
      <c r="P12" s="77" t="s">
        <v>426</v>
      </c>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68"/>
      <c r="BM12" s="68"/>
    </row>
    <row r="13" spans="1:65" s="87" customFormat="1" ht="255" customHeight="1" thickBot="1" x14ac:dyDescent="0.25">
      <c r="A13" s="78" t="s">
        <v>420</v>
      </c>
      <c r="B13" s="80" t="s">
        <v>443</v>
      </c>
      <c r="C13" s="80" t="s">
        <v>444</v>
      </c>
      <c r="D13" s="81" t="s">
        <v>417</v>
      </c>
      <c r="E13" s="97">
        <f>'[2]MAPA DE RIESGO'!C18</f>
        <v>4</v>
      </c>
      <c r="F13" s="97">
        <f>'[2]MAPA DE RIESGO'!D18</f>
        <v>4</v>
      </c>
      <c r="G13" s="83" t="s">
        <v>423</v>
      </c>
      <c r="H13" s="80" t="s">
        <v>445</v>
      </c>
      <c r="I13" s="79" t="str">
        <f>'[2]MAPA DE RIESGO'!G17</f>
        <v>IMPACTO</v>
      </c>
      <c r="J13" s="82">
        <f>'[2]MAPA DE RIESGO'!H17</f>
        <v>2</v>
      </c>
      <c r="K13" s="82">
        <f>'[2]MAPA DE RIESGO'!I17</f>
        <v>1</v>
      </c>
      <c r="L13" s="82">
        <f>'[2]MAPA DE RIESGO'!J17</f>
        <v>8</v>
      </c>
      <c r="M13" s="83" t="s">
        <v>446</v>
      </c>
      <c r="N13" s="80" t="str">
        <f>'[2]MAPA DE RIESGO'!L17</f>
        <v>REDUCIR EL RIESGO</v>
      </c>
      <c r="O13" s="80" t="s">
        <v>447</v>
      </c>
      <c r="P13" s="85" t="s">
        <v>426</v>
      </c>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86"/>
      <c r="BM13" s="86"/>
    </row>
    <row r="14" spans="1:65" s="88" customFormat="1" ht="7.5" customHeight="1" thickBot="1" x14ac:dyDescent="0.3">
      <c r="A14" s="229"/>
      <c r="B14" s="230"/>
      <c r="C14" s="230"/>
      <c r="D14" s="230"/>
      <c r="E14" s="230"/>
      <c r="F14" s="230"/>
      <c r="G14" s="230"/>
      <c r="H14" s="230"/>
      <c r="I14" s="230"/>
      <c r="J14" s="230"/>
      <c r="K14" s="230"/>
      <c r="L14" s="230"/>
      <c r="M14" s="230"/>
      <c r="N14" s="230"/>
      <c r="O14" s="230"/>
      <c r="P14" s="231"/>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row>
    <row r="15" spans="1:65" s="69" customFormat="1" ht="252" customHeight="1" x14ac:dyDescent="0.2">
      <c r="A15" s="89" t="s">
        <v>448</v>
      </c>
      <c r="B15" s="64" t="s">
        <v>421</v>
      </c>
      <c r="C15" s="64" t="str">
        <f>'[4]MAPA DE RIESGO'!$B$13</f>
        <v xml:space="preserve">Adelantar un proceso contractual (licitación pública, concurso de méritos, selección abreviada o contratación directa diferente a la prestación de servicios profesionale sy de apoyo a la gestión) sin tener la aprobación correspondiente por parte del comité de contratación </v>
      </c>
      <c r="D15" s="91" t="s">
        <v>409</v>
      </c>
      <c r="E15" s="66">
        <v>2</v>
      </c>
      <c r="F15" s="66">
        <v>3</v>
      </c>
      <c r="G15" s="63" t="s">
        <v>410</v>
      </c>
      <c r="H15" s="64" t="s">
        <v>449</v>
      </c>
      <c r="I15" s="92" t="s">
        <v>406</v>
      </c>
      <c r="J15" s="62">
        <v>2</v>
      </c>
      <c r="K15" s="62">
        <v>1</v>
      </c>
      <c r="L15" s="62">
        <v>8</v>
      </c>
      <c r="M15" s="63" t="s">
        <v>446</v>
      </c>
      <c r="N15" s="64" t="s">
        <v>450</v>
      </c>
      <c r="O15" s="64" t="s">
        <v>451</v>
      </c>
      <c r="P15" s="67" t="s">
        <v>452</v>
      </c>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68"/>
      <c r="BM15" s="68"/>
    </row>
    <row r="16" spans="1:65" s="87" customFormat="1" ht="122.25" customHeight="1" thickBot="1" x14ac:dyDescent="0.25">
      <c r="A16" s="78" t="s">
        <v>448</v>
      </c>
      <c r="B16" s="80" t="s">
        <v>427</v>
      </c>
      <c r="C16" s="98" t="str">
        <f>'[4]MAPA DE RIESGO'!B15</f>
        <v>Posibilidad de direccionar la Contratación y/o vinculación en favor de un tercero</v>
      </c>
      <c r="D16" s="81" t="s">
        <v>417</v>
      </c>
      <c r="E16" s="97">
        <f>'[4]MAPA DE RIESGO'!C15</f>
        <v>1</v>
      </c>
      <c r="F16" s="97">
        <f>'[4]MAPA DE RIESGO'!D15</f>
        <v>4</v>
      </c>
      <c r="G16" s="83" t="s">
        <v>414</v>
      </c>
      <c r="H16" s="80" t="s">
        <v>453</v>
      </c>
      <c r="I16" s="79" t="str">
        <f>'[4]MAPA DE RIESGO'!G15</f>
        <v>IMPACTO</v>
      </c>
      <c r="J16" s="82">
        <f>'[4]MAPA DE RIESGO'!H15</f>
        <v>1</v>
      </c>
      <c r="K16" s="82">
        <f>'[4]MAPA DE RIESGO'!I15</f>
        <v>2</v>
      </c>
      <c r="L16" s="82">
        <f>'[4]MAPA DE RIESGO'!J15</f>
        <v>8</v>
      </c>
      <c r="M16" s="83" t="s">
        <v>446</v>
      </c>
      <c r="N16" s="80" t="str">
        <f>'[4]MAPA DE RIESGO'!L15</f>
        <v>EVITAR EL RIESGO</v>
      </c>
      <c r="O16" s="80" t="str">
        <f>'[4]MAPA DE RIESGO'!M15</f>
        <v>Devolver a quien estructure el proceso para ajustar los criterios que no corresponada o limiten la participación</v>
      </c>
      <c r="P16" s="85" t="s">
        <v>452</v>
      </c>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86"/>
      <c r="BM16" s="86"/>
    </row>
    <row r="17" spans="1:65" s="88" customFormat="1" ht="7.5" customHeight="1" thickBot="1" x14ac:dyDescent="0.25">
      <c r="A17" s="245"/>
      <c r="B17" s="246"/>
      <c r="C17" s="246"/>
      <c r="D17" s="246"/>
      <c r="E17" s="246"/>
      <c r="F17" s="246"/>
      <c r="G17" s="246"/>
      <c r="H17" s="246"/>
      <c r="I17" s="246"/>
      <c r="J17" s="246"/>
      <c r="K17" s="246"/>
      <c r="L17" s="246"/>
      <c r="M17" s="246"/>
      <c r="N17" s="246"/>
      <c r="O17" s="246"/>
      <c r="P17" s="247"/>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row>
    <row r="18" spans="1:65" s="69" customFormat="1" ht="112.5" customHeight="1" thickBot="1" x14ac:dyDescent="0.25">
      <c r="A18" s="99" t="s">
        <v>454</v>
      </c>
      <c r="B18" s="100" t="s">
        <v>421</v>
      </c>
      <c r="C18" s="101" t="s">
        <v>455</v>
      </c>
      <c r="D18" s="102" t="s">
        <v>409</v>
      </c>
      <c r="E18" s="103">
        <v>4</v>
      </c>
      <c r="F18" s="103">
        <v>4</v>
      </c>
      <c r="G18" s="104" t="s">
        <v>423</v>
      </c>
      <c r="H18" s="100" t="s">
        <v>456</v>
      </c>
      <c r="I18" s="105" t="s">
        <v>406</v>
      </c>
      <c r="J18" s="106">
        <v>3</v>
      </c>
      <c r="K18" s="106">
        <v>3</v>
      </c>
      <c r="L18" s="106">
        <v>36</v>
      </c>
      <c r="M18" s="104" t="s">
        <v>414</v>
      </c>
      <c r="N18" s="100" t="s">
        <v>450</v>
      </c>
      <c r="O18" s="100" t="s">
        <v>457</v>
      </c>
      <c r="P18" s="107" t="s">
        <v>452</v>
      </c>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68"/>
      <c r="BM18" s="68"/>
    </row>
    <row r="19" spans="1:65" s="108" customFormat="1" ht="6.75" customHeight="1" thickBot="1" x14ac:dyDescent="0.3">
      <c r="A19" s="229"/>
      <c r="B19" s="230"/>
      <c r="C19" s="230"/>
      <c r="D19" s="230"/>
      <c r="E19" s="230"/>
      <c r="F19" s="230"/>
      <c r="G19" s="230"/>
      <c r="H19" s="230"/>
      <c r="I19" s="230"/>
      <c r="J19" s="230"/>
      <c r="K19" s="230"/>
      <c r="L19" s="230"/>
      <c r="M19" s="230"/>
      <c r="N19" s="230"/>
      <c r="O19" s="230"/>
      <c r="P19" s="231"/>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row>
    <row r="20" spans="1:65" s="69" customFormat="1" ht="128.25" customHeight="1" x14ac:dyDescent="0.2">
      <c r="A20" s="89" t="s">
        <v>458</v>
      </c>
      <c r="B20" s="64" t="s">
        <v>421</v>
      </c>
      <c r="C20" s="64" t="s">
        <v>459</v>
      </c>
      <c r="D20" s="91" t="s">
        <v>409</v>
      </c>
      <c r="E20" s="66">
        <f>'[5]MAPA DE RIESGO'!C13</f>
        <v>5</v>
      </c>
      <c r="F20" s="66">
        <f>'[5]MAPA DE RIESGO'!D13</f>
        <v>5</v>
      </c>
      <c r="G20" s="63" t="s">
        <v>423</v>
      </c>
      <c r="H20" s="109" t="s">
        <v>460</v>
      </c>
      <c r="I20" s="92" t="s">
        <v>405</v>
      </c>
      <c r="J20" s="62">
        <v>3</v>
      </c>
      <c r="K20" s="62">
        <v>4</v>
      </c>
      <c r="L20" s="62">
        <v>48</v>
      </c>
      <c r="M20" s="63" t="s">
        <v>423</v>
      </c>
      <c r="N20" s="64" t="str">
        <f>'[5]MAPA DE RIESGO'!L13</f>
        <v>REDUCIR EL RIESGO</v>
      </c>
      <c r="O20" s="64" t="s">
        <v>461</v>
      </c>
      <c r="P20" s="67" t="s">
        <v>458</v>
      </c>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68"/>
      <c r="BM20" s="68"/>
    </row>
    <row r="21" spans="1:65" s="69" customFormat="1" ht="131.25" customHeight="1" x14ac:dyDescent="0.2">
      <c r="A21" s="93" t="s">
        <v>458</v>
      </c>
      <c r="B21" s="72" t="s">
        <v>427</v>
      </c>
      <c r="C21" s="72" t="s">
        <v>462</v>
      </c>
      <c r="D21" s="94" t="s">
        <v>409</v>
      </c>
      <c r="E21" s="76">
        <v>2</v>
      </c>
      <c r="F21" s="76">
        <v>2</v>
      </c>
      <c r="G21" s="74" t="s">
        <v>446</v>
      </c>
      <c r="H21" s="72" t="s">
        <v>463</v>
      </c>
      <c r="I21" s="95" t="s">
        <v>405</v>
      </c>
      <c r="J21" s="73">
        <v>2</v>
      </c>
      <c r="K21" s="73">
        <v>2</v>
      </c>
      <c r="L21" s="73">
        <v>16</v>
      </c>
      <c r="M21" s="74" t="s">
        <v>446</v>
      </c>
      <c r="N21" s="72" t="str">
        <f>'[5]MAPA DE RIESGO'!L14</f>
        <v>REDUCIR EL RIESGO</v>
      </c>
      <c r="O21" s="72" t="s">
        <v>464</v>
      </c>
      <c r="P21" s="77" t="s">
        <v>458</v>
      </c>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68"/>
      <c r="BM21" s="68"/>
    </row>
    <row r="22" spans="1:65" s="69" customFormat="1" ht="147.75" customHeight="1" thickBot="1" x14ac:dyDescent="0.25">
      <c r="A22" s="78" t="s">
        <v>458</v>
      </c>
      <c r="B22" s="80" t="s">
        <v>431</v>
      </c>
      <c r="C22" s="80" t="s">
        <v>465</v>
      </c>
      <c r="D22" s="110" t="s">
        <v>417</v>
      </c>
      <c r="E22" s="97">
        <v>3</v>
      </c>
      <c r="F22" s="97">
        <v>3</v>
      </c>
      <c r="G22" s="83" t="s">
        <v>466</v>
      </c>
      <c r="H22" s="80" t="s">
        <v>467</v>
      </c>
      <c r="I22" s="79" t="s">
        <v>406</v>
      </c>
      <c r="J22" s="82">
        <v>2</v>
      </c>
      <c r="K22" s="82">
        <v>2</v>
      </c>
      <c r="L22" s="82">
        <v>16</v>
      </c>
      <c r="M22" s="83" t="s">
        <v>446</v>
      </c>
      <c r="N22" s="80" t="s">
        <v>450</v>
      </c>
      <c r="O22" s="80" t="s">
        <v>468</v>
      </c>
      <c r="P22" s="85" t="s">
        <v>458</v>
      </c>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68"/>
      <c r="BM22" s="68"/>
    </row>
    <row r="23" spans="1:65" s="88" customFormat="1" ht="8.25" customHeight="1" thickBot="1" x14ac:dyDescent="0.3">
      <c r="A23" s="229"/>
      <c r="B23" s="230"/>
      <c r="C23" s="230"/>
      <c r="D23" s="230"/>
      <c r="E23" s="230"/>
      <c r="F23" s="230"/>
      <c r="G23" s="230"/>
      <c r="H23" s="230"/>
      <c r="I23" s="230"/>
      <c r="J23" s="230"/>
      <c r="K23" s="230"/>
      <c r="L23" s="230"/>
      <c r="M23" s="230"/>
      <c r="N23" s="230"/>
      <c r="O23" s="230"/>
      <c r="P23" s="231"/>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row>
    <row r="24" spans="1:65" s="69" customFormat="1" ht="295.5" customHeight="1" x14ac:dyDescent="0.2">
      <c r="A24" s="89" t="s">
        <v>469</v>
      </c>
      <c r="B24" s="64" t="s">
        <v>421</v>
      </c>
      <c r="C24" s="64" t="s">
        <v>470</v>
      </c>
      <c r="D24" s="91" t="s">
        <v>409</v>
      </c>
      <c r="E24" s="66">
        <f>'[6]MAPA DE RIESGO'!C13</f>
        <v>2</v>
      </c>
      <c r="F24" s="66">
        <f>'[6]MAPA DE RIESGO'!D13</f>
        <v>4</v>
      </c>
      <c r="G24" s="63" t="s">
        <v>414</v>
      </c>
      <c r="H24" s="64" t="s">
        <v>471</v>
      </c>
      <c r="I24" s="64" t="str">
        <f>'[6]MAPA DE RIESGO'!G13</f>
        <v>PROBABILIDAD</v>
      </c>
      <c r="J24" s="62">
        <v>2</v>
      </c>
      <c r="K24" s="62">
        <v>2</v>
      </c>
      <c r="L24" s="62">
        <v>16</v>
      </c>
      <c r="M24" s="63" t="s">
        <v>446</v>
      </c>
      <c r="N24" s="64" t="str">
        <f>'[6]MAPA DE RIESGO'!L13</f>
        <v>REDUCIR EL RIESGO</v>
      </c>
      <c r="O24" s="64" t="s">
        <v>472</v>
      </c>
      <c r="P24" s="67" t="s">
        <v>473</v>
      </c>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68"/>
      <c r="BM24" s="68"/>
    </row>
    <row r="25" spans="1:65" s="69" customFormat="1" ht="343.5" customHeight="1" x14ac:dyDescent="0.2">
      <c r="A25" s="93" t="s">
        <v>469</v>
      </c>
      <c r="B25" s="72" t="s">
        <v>427</v>
      </c>
      <c r="C25" s="72" t="s">
        <v>474</v>
      </c>
      <c r="D25" s="94" t="s">
        <v>409</v>
      </c>
      <c r="E25" s="76">
        <f>'[6]MAPA DE RIESGO'!C14</f>
        <v>3</v>
      </c>
      <c r="F25" s="76">
        <f>'[6]MAPA DE RIESGO'!D14</f>
        <v>3</v>
      </c>
      <c r="G25" s="74" t="s">
        <v>414</v>
      </c>
      <c r="H25" s="111" t="s">
        <v>475</v>
      </c>
      <c r="I25" s="72" t="str">
        <f>'[6]MAPA DE RIESGO'!G14</f>
        <v>PROBABILIDAD</v>
      </c>
      <c r="J25" s="73">
        <v>2</v>
      </c>
      <c r="K25" s="73">
        <v>2</v>
      </c>
      <c r="L25" s="73">
        <v>16</v>
      </c>
      <c r="M25" s="74" t="s">
        <v>446</v>
      </c>
      <c r="N25" s="72" t="str">
        <f>'[6]MAPA DE RIESGO'!L14</f>
        <v>REDUCIR EL RIESGO</v>
      </c>
      <c r="O25" s="72" t="s">
        <v>476</v>
      </c>
      <c r="P25" s="77" t="s">
        <v>477</v>
      </c>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68"/>
      <c r="BM25" s="68"/>
    </row>
    <row r="26" spans="1:65" s="87" customFormat="1" ht="290.25" customHeight="1" thickBot="1" x14ac:dyDescent="0.25">
      <c r="A26" s="78" t="s">
        <v>469</v>
      </c>
      <c r="B26" s="80" t="s">
        <v>431</v>
      </c>
      <c r="C26" s="80" t="s">
        <v>478</v>
      </c>
      <c r="D26" s="81" t="s">
        <v>417</v>
      </c>
      <c r="E26" s="97">
        <f>'[6]MAPA DE RIESGO'!C15</f>
        <v>3</v>
      </c>
      <c r="F26" s="97">
        <f>'[6]MAPA DE RIESGO'!D15</f>
        <v>5</v>
      </c>
      <c r="G26" s="83" t="s">
        <v>423</v>
      </c>
      <c r="H26" s="112" t="s">
        <v>479</v>
      </c>
      <c r="I26" s="80" t="str">
        <f>'[6]MAPA DE RIESGO'!G15</f>
        <v>PROBABILIDAD</v>
      </c>
      <c r="J26" s="97">
        <v>2</v>
      </c>
      <c r="K26" s="97">
        <v>2</v>
      </c>
      <c r="L26" s="97">
        <v>16</v>
      </c>
      <c r="M26" s="83" t="s">
        <v>446</v>
      </c>
      <c r="N26" s="80" t="s">
        <v>480</v>
      </c>
      <c r="O26" s="80" t="s">
        <v>481</v>
      </c>
      <c r="P26" s="85" t="s">
        <v>473</v>
      </c>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86"/>
      <c r="BM26" s="86"/>
    </row>
    <row r="27" spans="1:65" s="88" customFormat="1" ht="7.5" customHeight="1" thickBot="1" x14ac:dyDescent="0.3">
      <c r="A27" s="229"/>
      <c r="B27" s="230"/>
      <c r="C27" s="230"/>
      <c r="D27" s="230"/>
      <c r="E27" s="230"/>
      <c r="F27" s="230"/>
      <c r="G27" s="230"/>
      <c r="H27" s="230"/>
      <c r="I27" s="230"/>
      <c r="J27" s="230"/>
      <c r="K27" s="230"/>
      <c r="L27" s="230"/>
      <c r="M27" s="230"/>
      <c r="N27" s="230"/>
      <c r="O27" s="230"/>
      <c r="P27" s="231"/>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row>
    <row r="28" spans="1:65" s="69" customFormat="1" ht="217.5" thickBot="1" x14ac:dyDescent="0.25">
      <c r="A28" s="99" t="s">
        <v>482</v>
      </c>
      <c r="B28" s="100" t="s">
        <v>421</v>
      </c>
      <c r="C28" s="100" t="s">
        <v>483</v>
      </c>
      <c r="D28" s="102" t="s">
        <v>409</v>
      </c>
      <c r="E28" s="103">
        <v>3</v>
      </c>
      <c r="F28" s="103">
        <v>3</v>
      </c>
      <c r="G28" s="104" t="s">
        <v>414</v>
      </c>
      <c r="H28" s="100" t="s">
        <v>484</v>
      </c>
      <c r="I28" s="100" t="s">
        <v>405</v>
      </c>
      <c r="J28" s="103">
        <v>1</v>
      </c>
      <c r="K28" s="103">
        <v>3</v>
      </c>
      <c r="L28" s="103">
        <v>12</v>
      </c>
      <c r="M28" s="104" t="s">
        <v>410</v>
      </c>
      <c r="N28" s="100" t="s">
        <v>450</v>
      </c>
      <c r="O28" s="100" t="s">
        <v>485</v>
      </c>
      <c r="P28" s="107" t="s">
        <v>486</v>
      </c>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68"/>
      <c r="BM28" s="68"/>
    </row>
    <row r="29" spans="1:65" s="88" customFormat="1" ht="8.25" customHeight="1" thickBot="1" x14ac:dyDescent="0.3">
      <c r="A29" s="229"/>
      <c r="B29" s="230"/>
      <c r="C29" s="230"/>
      <c r="D29" s="230"/>
      <c r="E29" s="230"/>
      <c r="F29" s="230"/>
      <c r="G29" s="230"/>
      <c r="H29" s="230"/>
      <c r="I29" s="230"/>
      <c r="J29" s="230"/>
      <c r="K29" s="230"/>
      <c r="L29" s="230"/>
      <c r="M29" s="230"/>
      <c r="N29" s="230"/>
      <c r="O29" s="230"/>
      <c r="P29" s="231"/>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row>
    <row r="30" spans="1:65" s="69" customFormat="1" ht="143.25" customHeight="1" x14ac:dyDescent="0.2">
      <c r="A30" s="89" t="s">
        <v>487</v>
      </c>
      <c r="B30" s="64" t="s">
        <v>421</v>
      </c>
      <c r="C30" s="64" t="s">
        <v>488</v>
      </c>
      <c r="D30" s="91" t="s">
        <v>409</v>
      </c>
      <c r="E30" s="66">
        <v>3</v>
      </c>
      <c r="F30" s="66">
        <v>4</v>
      </c>
      <c r="G30" s="63" t="s">
        <v>423</v>
      </c>
      <c r="H30" s="64" t="s">
        <v>489</v>
      </c>
      <c r="I30" s="64" t="s">
        <v>406</v>
      </c>
      <c r="J30" s="66">
        <v>3</v>
      </c>
      <c r="K30" s="66">
        <v>2</v>
      </c>
      <c r="L30" s="66">
        <v>24</v>
      </c>
      <c r="M30" s="63" t="s">
        <v>410</v>
      </c>
      <c r="N30" s="113" t="s">
        <v>450</v>
      </c>
      <c r="O30" s="114" t="s">
        <v>490</v>
      </c>
      <c r="P30" s="67" t="s">
        <v>491</v>
      </c>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68"/>
      <c r="BM30" s="68"/>
    </row>
    <row r="31" spans="1:65" s="69" customFormat="1" ht="150.75" customHeight="1" x14ac:dyDescent="0.2">
      <c r="A31" s="93" t="s">
        <v>492</v>
      </c>
      <c r="B31" s="72" t="s">
        <v>427</v>
      </c>
      <c r="C31" s="72" t="s">
        <v>493</v>
      </c>
      <c r="D31" s="94" t="s">
        <v>409</v>
      </c>
      <c r="E31" s="76">
        <v>1</v>
      </c>
      <c r="F31" s="76">
        <v>4</v>
      </c>
      <c r="G31" s="74" t="s">
        <v>414</v>
      </c>
      <c r="H31" s="72" t="s">
        <v>494</v>
      </c>
      <c r="I31" s="72" t="s">
        <v>406</v>
      </c>
      <c r="J31" s="76">
        <v>1</v>
      </c>
      <c r="K31" s="76">
        <v>3</v>
      </c>
      <c r="L31" s="76">
        <v>12</v>
      </c>
      <c r="M31" s="74" t="s">
        <v>410</v>
      </c>
      <c r="N31" s="115" t="s">
        <v>450</v>
      </c>
      <c r="O31" s="116" t="s">
        <v>495</v>
      </c>
      <c r="P31" s="77" t="s">
        <v>491</v>
      </c>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68"/>
      <c r="BM31" s="68"/>
    </row>
    <row r="32" spans="1:65" s="87" customFormat="1" ht="169.5" customHeight="1" thickBot="1" x14ac:dyDescent="0.25">
      <c r="A32" s="78" t="s">
        <v>492</v>
      </c>
      <c r="B32" s="80" t="s">
        <v>431</v>
      </c>
      <c r="C32" s="80" t="s">
        <v>496</v>
      </c>
      <c r="D32" s="81" t="s">
        <v>417</v>
      </c>
      <c r="E32" s="97">
        <v>2</v>
      </c>
      <c r="F32" s="97">
        <v>4</v>
      </c>
      <c r="G32" s="83" t="s">
        <v>414</v>
      </c>
      <c r="H32" s="80" t="s">
        <v>497</v>
      </c>
      <c r="I32" s="80" t="s">
        <v>405</v>
      </c>
      <c r="J32" s="97">
        <v>2</v>
      </c>
      <c r="K32" s="97">
        <v>4</v>
      </c>
      <c r="L32" s="97">
        <v>32</v>
      </c>
      <c r="M32" s="83" t="s">
        <v>414</v>
      </c>
      <c r="N32" s="117" t="s">
        <v>450</v>
      </c>
      <c r="O32" s="118" t="s">
        <v>498</v>
      </c>
      <c r="P32" s="85" t="s">
        <v>491</v>
      </c>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86"/>
      <c r="BM32" s="86"/>
    </row>
    <row r="33" spans="1:65" s="88" customFormat="1" ht="7.5" customHeight="1" thickBot="1" x14ac:dyDescent="0.3">
      <c r="A33" s="229" t="s">
        <v>499</v>
      </c>
      <c r="B33" s="230"/>
      <c r="C33" s="230"/>
      <c r="D33" s="230"/>
      <c r="E33" s="230"/>
      <c r="F33" s="230"/>
      <c r="G33" s="230"/>
      <c r="H33" s="230"/>
      <c r="I33" s="230"/>
      <c r="J33" s="230"/>
      <c r="K33" s="230"/>
      <c r="L33" s="230"/>
      <c r="M33" s="230"/>
      <c r="N33" s="230"/>
      <c r="O33" s="230"/>
      <c r="P33" s="231"/>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row>
    <row r="34" spans="1:65" s="69" customFormat="1" ht="109.5" customHeight="1" x14ac:dyDescent="0.2">
      <c r="A34" s="89" t="s">
        <v>500</v>
      </c>
      <c r="B34" s="64" t="s">
        <v>421</v>
      </c>
      <c r="C34" s="64" t="s">
        <v>501</v>
      </c>
      <c r="D34" s="91" t="s">
        <v>409</v>
      </c>
      <c r="E34" s="66">
        <v>3</v>
      </c>
      <c r="F34" s="66">
        <v>4</v>
      </c>
      <c r="G34" s="63" t="s">
        <v>423</v>
      </c>
      <c r="H34" s="64" t="s">
        <v>502</v>
      </c>
      <c r="I34" s="64" t="s">
        <v>406</v>
      </c>
      <c r="J34" s="66">
        <v>3</v>
      </c>
      <c r="K34" s="66">
        <v>3</v>
      </c>
      <c r="L34" s="66">
        <v>36</v>
      </c>
      <c r="M34" s="63" t="s">
        <v>414</v>
      </c>
      <c r="N34" s="113" t="s">
        <v>450</v>
      </c>
      <c r="O34" s="64" t="s">
        <v>503</v>
      </c>
      <c r="P34" s="67" t="s">
        <v>504</v>
      </c>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68"/>
      <c r="BM34" s="68"/>
    </row>
    <row r="35" spans="1:65" s="87" customFormat="1" ht="77.25" thickBot="1" x14ac:dyDescent="0.25">
      <c r="A35" s="78" t="s">
        <v>500</v>
      </c>
      <c r="B35" s="80" t="s">
        <v>427</v>
      </c>
      <c r="C35" s="80" t="str">
        <f>'[7]MAPA DE RIESGO'!B15</f>
        <v>Alteración y perdida de la información en el Archivo de la SDA</v>
      </c>
      <c r="D35" s="81" t="s">
        <v>417</v>
      </c>
      <c r="E35" s="97">
        <f>'[7]MAPA DE RIESGO'!C15</f>
        <v>3</v>
      </c>
      <c r="F35" s="97">
        <f>'[7]MAPA DE RIESGO'!D15</f>
        <v>4</v>
      </c>
      <c r="G35" s="83" t="s">
        <v>423</v>
      </c>
      <c r="H35" s="80" t="str">
        <f>'[7]VALORACIÓN DEL RIESGO'!$G$13</f>
        <v xml:space="preserve">Se realiza socializaciòn a los encargados de la custordia de los archivos cada vez que se tiene programada visitas o auditorias del Procedimiento 126PA06-PR03 consulta y préstamo de documentos donde se establecen lineamientos y controles para el préstamo de documentos.   El profesional del proceso de gestiòn documental de la Direciòn de Gestiòn Corporativa envia Reporte anual del inventario  documental del archivo de gestión de cada área.  
 </v>
      </c>
      <c r="I35" s="80" t="s">
        <v>406</v>
      </c>
      <c r="J35" s="97">
        <v>3</v>
      </c>
      <c r="K35" s="97">
        <v>3</v>
      </c>
      <c r="L35" s="97">
        <v>36</v>
      </c>
      <c r="M35" s="83" t="s">
        <v>414</v>
      </c>
      <c r="N35" s="117" t="s">
        <v>450</v>
      </c>
      <c r="O35" s="80" t="s">
        <v>505</v>
      </c>
      <c r="P35" s="85" t="s">
        <v>504</v>
      </c>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86"/>
      <c r="BM35" s="86"/>
    </row>
    <row r="36" spans="1:65" s="88" customFormat="1" ht="8.25" customHeight="1" thickBot="1" x14ac:dyDescent="0.3">
      <c r="A36" s="229"/>
      <c r="B36" s="230"/>
      <c r="C36" s="230"/>
      <c r="D36" s="230"/>
      <c r="E36" s="230"/>
      <c r="F36" s="230"/>
      <c r="G36" s="230"/>
      <c r="H36" s="230"/>
      <c r="I36" s="230"/>
      <c r="J36" s="230"/>
      <c r="K36" s="230"/>
      <c r="L36" s="230"/>
      <c r="M36" s="230"/>
      <c r="N36" s="230"/>
      <c r="O36" s="230"/>
      <c r="P36" s="231"/>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row>
    <row r="37" spans="1:65" s="69" customFormat="1" ht="222" customHeight="1" x14ac:dyDescent="0.2">
      <c r="A37" s="89" t="s">
        <v>506</v>
      </c>
      <c r="B37" s="64" t="s">
        <v>421</v>
      </c>
      <c r="C37" s="64" t="str">
        <f>'[8]MAPA DE RIESGO'!B13</f>
        <v>Inoportunidad en la entrega de informes, alertas y recomendaciones para el mejoramiento de la gestión institucional</v>
      </c>
      <c r="D37" s="91" t="s">
        <v>409</v>
      </c>
      <c r="E37" s="66">
        <f>'[8]MAPA DE RIESGO'!C13</f>
        <v>5</v>
      </c>
      <c r="F37" s="66">
        <f>'[8]MAPA DE RIESGO'!D13</f>
        <v>4</v>
      </c>
      <c r="G37" s="63" t="s">
        <v>423</v>
      </c>
      <c r="H37" s="64" t="str">
        <f>'[8]MAPA DE RIESGO'!F13</f>
        <v>Cada auditor al inicio de una auditoría proyecta la comunicación de notificación para la firma de la Jefe de Control Interno e incluye en ella la información requerida concediendo un plazo prudencial. Si la información no es allegada en el plazo concedido, o se presentan retrasos, desatención del proceso a auditor o solicitudes de aplazamiento, se realiza un ajuste al plan especifico de auditoria y se notifica nuevamente a la dependencia objeto de auditoria. . Cada auditor prepara el plan específico de auditoria el cual se somete a al revisión y aprobación de la Jefe de la oficina de Control Interno y se remite al área objeto de auditoria. A su vez, el plan se discute en la reunión de apertura y, de ser necesario, se ajusta cuando se requiere, notificándolo nuevamente y documentándolo en el aplicativo ISOLUCION.. Los auditores de la Oficina de Control Interno realizan visitas y se contactan con los enlaces de las diferentes  dependencias para reconocer el funcionamiento y operación de cada proceso. En caso de desconocimiento de aspectos institucionales, se consulta con los funcionarios de planta de la Oficina o en las reuniones de autocontrol</v>
      </c>
      <c r="I37" s="64" t="str">
        <f>'[8]MAPA DE RIESGO'!G13</f>
        <v>PROBABILIDAD</v>
      </c>
      <c r="J37" s="66">
        <f>'[8]MAPA DE RIESGO'!H13</f>
        <v>3</v>
      </c>
      <c r="K37" s="66">
        <f>'[8]MAPA DE RIESGO'!I13</f>
        <v>4</v>
      </c>
      <c r="L37" s="66">
        <f>'[8]MAPA DE RIESGO'!J13</f>
        <v>48</v>
      </c>
      <c r="M37" s="63" t="s">
        <v>423</v>
      </c>
      <c r="N37" s="113" t="str">
        <f>'[8]MAPA DE RIESGO'!L13</f>
        <v>REDUCIR EL RIESGO</v>
      </c>
      <c r="O37" s="114" t="str">
        <f>'[8]MAPA DE RIESGO'!M13</f>
        <v>Realizar capacitaciones en la aplicación de los procedimientos de auditoria</v>
      </c>
      <c r="P37" s="67" t="str">
        <f>'[8]MAPA DE RIESGO'!N13</f>
        <v>OFICINA DE CONTROL INTERNO</v>
      </c>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68"/>
      <c r="BM37" s="68"/>
    </row>
    <row r="38" spans="1:65" s="87" customFormat="1" ht="131.25" customHeight="1" thickBot="1" x14ac:dyDescent="0.25">
      <c r="A38" s="78" t="s">
        <v>506</v>
      </c>
      <c r="B38" s="80" t="s">
        <v>427</v>
      </c>
      <c r="C38" s="80" t="s">
        <v>507</v>
      </c>
      <c r="D38" s="81" t="s">
        <v>417</v>
      </c>
      <c r="E38" s="97">
        <f>'[8]MAPA DE RIESGO'!C14</f>
        <v>3</v>
      </c>
      <c r="F38" s="97">
        <f>'[8]MAPA DE RIESGO'!D14</f>
        <v>5</v>
      </c>
      <c r="G38" s="83" t="s">
        <v>423</v>
      </c>
      <c r="H38" s="80" t="str">
        <f>'[8]MAPA DE RIESGO'!F14</f>
        <v>Cada informe preliminar de auditoría es revisado conjuntamente entre el auditor y la jefe de Control Interno discutiendo los ajustes o cambios cuando hay lugar a ello antes de la remisión al área auditada. Una vez oficiializado el área auditada puede ejercer el derecho de la contradicción y defensa dentro del plazo establecido y luego de recibidas las observaciones con los respectivos soportes, el informe se somete nuevamente a la evaluación y se remite el documento definitivo, cuyos cambios quedan documentados en la reunión de cierre y en comunicación oficial interna radicada.</v>
      </c>
      <c r="I38" s="80" t="str">
        <f>'[8]MAPA DE RIESGO'!G14</f>
        <v>PROBABILIDAD</v>
      </c>
      <c r="J38" s="97">
        <f>'[8]MAPA DE RIESGO'!H14</f>
        <v>1</v>
      </c>
      <c r="K38" s="97">
        <f>'[8]MAPA DE RIESGO'!I14</f>
        <v>5</v>
      </c>
      <c r="L38" s="97">
        <f>'[8]MAPA DE RIESGO'!J14</f>
        <v>20</v>
      </c>
      <c r="M38" s="83" t="s">
        <v>414</v>
      </c>
      <c r="N38" s="117" t="str">
        <f>'[8]MAPA DE RIESGO'!L14</f>
        <v>EVITAR EL RIESGO</v>
      </c>
      <c r="O38" s="118" t="str">
        <f>'[8]MAPA DE RIESGO'!M14</f>
        <v>Realizar revisiones de informes preliminares por otro auditor</v>
      </c>
      <c r="P38" s="85" t="str">
        <f>'[8]MAPA DE RIESGO'!N14</f>
        <v>OFICINA DE CONTROL INTERNO</v>
      </c>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86"/>
      <c r="BM38" s="86"/>
    </row>
    <row r="39" spans="1:65" s="88" customFormat="1" ht="8.25" customHeight="1" thickBot="1" x14ac:dyDescent="0.25">
      <c r="A39" s="226"/>
      <c r="B39" s="227"/>
      <c r="C39" s="227"/>
      <c r="D39" s="227"/>
      <c r="E39" s="227"/>
      <c r="F39" s="227"/>
      <c r="G39" s="227"/>
      <c r="H39" s="227"/>
      <c r="I39" s="227"/>
      <c r="J39" s="227"/>
      <c r="K39" s="227"/>
      <c r="L39" s="227"/>
      <c r="M39" s="227"/>
      <c r="N39" s="227"/>
      <c r="O39" s="227"/>
      <c r="P39" s="228"/>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row>
    <row r="40" spans="1:65" s="69" customFormat="1" ht="122.25" customHeight="1" x14ac:dyDescent="0.2">
      <c r="A40" s="89" t="s">
        <v>508</v>
      </c>
      <c r="B40" s="64" t="s">
        <v>421</v>
      </c>
      <c r="C40" s="64" t="str">
        <f>'[9]MAPA DE RIESGO'!B13</f>
        <v xml:space="preserve"> Violación al Debido Proceso</v>
      </c>
      <c r="D40" s="91" t="s">
        <v>409</v>
      </c>
      <c r="E40" s="66">
        <f>'[9]MAPA DE RIESGO'!C13</f>
        <v>2</v>
      </c>
      <c r="F40" s="66">
        <f>'[9]MAPA DE RIESGO'!D13</f>
        <v>2</v>
      </c>
      <c r="G40" s="63" t="s">
        <v>446</v>
      </c>
      <c r="H40" s="64" t="s">
        <v>509</v>
      </c>
      <c r="I40" s="64" t="str">
        <f>'[9]MAPA DE RIESGO'!G13</f>
        <v>PROBABILIDAD</v>
      </c>
      <c r="J40" s="66">
        <f>'[9]MAPA DE RIESGO'!H13</f>
        <v>1</v>
      </c>
      <c r="K40" s="66">
        <f>'[9]MAPA DE RIESGO'!I13</f>
        <v>2</v>
      </c>
      <c r="L40" s="66">
        <f>'[9]MAPA DE RIESGO'!J13</f>
        <v>8</v>
      </c>
      <c r="M40" s="63" t="s">
        <v>446</v>
      </c>
      <c r="N40" s="113" t="str">
        <f>'[9]MAPA DE RIESGO'!L13</f>
        <v>REDUCIR EL RIESGO</v>
      </c>
      <c r="O40" s="114" t="str">
        <f>'[9]MAPA DE RIESGO'!M13</f>
        <v xml:space="preserve">el segumiento mensual a la base de datos </v>
      </c>
      <c r="P40" s="67" t="s">
        <v>510</v>
      </c>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68"/>
      <c r="BM40" s="68"/>
    </row>
    <row r="41" spans="1:65" s="87" customFormat="1" ht="137.25" customHeight="1" thickBot="1" x14ac:dyDescent="0.25">
      <c r="A41" s="78" t="s">
        <v>508</v>
      </c>
      <c r="B41" s="80" t="s">
        <v>427</v>
      </c>
      <c r="C41" s="80" t="s">
        <v>511</v>
      </c>
      <c r="D41" s="81" t="s">
        <v>417</v>
      </c>
      <c r="E41" s="97">
        <v>1</v>
      </c>
      <c r="F41" s="97">
        <v>3</v>
      </c>
      <c r="G41" s="83" t="s">
        <v>410</v>
      </c>
      <c r="H41" s="119" t="s">
        <v>512</v>
      </c>
      <c r="I41" s="80" t="s">
        <v>405</v>
      </c>
      <c r="J41" s="97">
        <v>1</v>
      </c>
      <c r="K41" s="97">
        <v>3</v>
      </c>
      <c r="L41" s="97">
        <v>12</v>
      </c>
      <c r="M41" s="83" t="s">
        <v>410</v>
      </c>
      <c r="N41" s="80" t="s">
        <v>450</v>
      </c>
      <c r="O41" s="80" t="s">
        <v>513</v>
      </c>
      <c r="P41" s="85" t="s">
        <v>510</v>
      </c>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86"/>
      <c r="BM41" s="86"/>
    </row>
    <row r="42" spans="1:65" s="88" customFormat="1" ht="7.5" customHeight="1" thickBot="1" x14ac:dyDescent="0.25">
      <c r="A42" s="236"/>
      <c r="B42" s="237"/>
      <c r="C42" s="237"/>
      <c r="D42" s="237"/>
      <c r="E42" s="237"/>
      <c r="F42" s="237"/>
      <c r="G42" s="237"/>
      <c r="H42" s="237"/>
      <c r="I42" s="237"/>
      <c r="J42" s="237"/>
      <c r="K42" s="237"/>
      <c r="L42" s="237"/>
      <c r="M42" s="237"/>
      <c r="N42" s="237"/>
      <c r="O42" s="237"/>
      <c r="P42" s="238"/>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row>
    <row r="43" spans="1:65" s="69" customFormat="1" ht="130.5" customHeight="1" x14ac:dyDescent="0.2">
      <c r="A43" s="89" t="s">
        <v>514</v>
      </c>
      <c r="B43" s="64" t="s">
        <v>421</v>
      </c>
      <c r="C43" s="64" t="s">
        <v>515</v>
      </c>
      <c r="D43" s="91" t="s">
        <v>409</v>
      </c>
      <c r="E43" s="66">
        <f>'[10]MAPA DE RIESGO'!C13</f>
        <v>3</v>
      </c>
      <c r="F43" s="66">
        <f>'[10]MAPA DE RIESGO'!D13</f>
        <v>3</v>
      </c>
      <c r="G43" s="63" t="s">
        <v>414</v>
      </c>
      <c r="H43" s="64" t="s">
        <v>516</v>
      </c>
      <c r="I43" s="64" t="str">
        <f>'[10]MAPA DE RIESGO'!G13</f>
        <v>PROBABILIDAD</v>
      </c>
      <c r="J43" s="66">
        <f>'[10]MAPA DE RIESGO'!H13</f>
        <v>3</v>
      </c>
      <c r="K43" s="66">
        <f>'[10]MAPA DE RIESGO'!I13</f>
        <v>3</v>
      </c>
      <c r="L43" s="66">
        <f>'[10]MAPA DE RIESGO'!J13</f>
        <v>36</v>
      </c>
      <c r="M43" s="63" t="s">
        <v>414</v>
      </c>
      <c r="N43" s="64" t="str">
        <f>'[10]MAPA DE RIESGO'!L13</f>
        <v>REDUCIR EL RIESGO</v>
      </c>
      <c r="O43" s="64" t="s">
        <v>517</v>
      </c>
      <c r="P43" s="67" t="s">
        <v>518</v>
      </c>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68"/>
      <c r="BM43" s="68"/>
    </row>
    <row r="44" spans="1:65" s="69" customFormat="1" ht="140.25" customHeight="1" x14ac:dyDescent="0.2">
      <c r="A44" s="93" t="s">
        <v>514</v>
      </c>
      <c r="B44" s="72" t="str">
        <f>'[11]MAPA DE RIESGO'!A14</f>
        <v>R2</v>
      </c>
      <c r="C44" s="72" t="s">
        <v>519</v>
      </c>
      <c r="D44" s="94" t="s">
        <v>409</v>
      </c>
      <c r="E44" s="76">
        <f>'[10]MAPA DE RIESGO'!C14</f>
        <v>3</v>
      </c>
      <c r="F44" s="76">
        <v>5</v>
      </c>
      <c r="G44" s="74" t="s">
        <v>423</v>
      </c>
      <c r="H44" s="72" t="s">
        <v>520</v>
      </c>
      <c r="I44" s="72" t="str">
        <f>'[10]MAPA DE RIESGO'!G14</f>
        <v>PROBABILIDAD</v>
      </c>
      <c r="J44" s="76">
        <f>'[10]MAPA DE RIESGO'!H14</f>
        <v>3</v>
      </c>
      <c r="K44" s="76">
        <v>5</v>
      </c>
      <c r="L44" s="76">
        <v>60</v>
      </c>
      <c r="M44" s="74" t="s">
        <v>423</v>
      </c>
      <c r="N44" s="72" t="s">
        <v>521</v>
      </c>
      <c r="O44" s="72" t="s">
        <v>522</v>
      </c>
      <c r="P44" s="77" t="s">
        <v>518</v>
      </c>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68"/>
      <c r="BM44" s="68"/>
    </row>
    <row r="45" spans="1:65" s="69" customFormat="1" ht="127.5" customHeight="1" thickBot="1" x14ac:dyDescent="0.25">
      <c r="A45" s="120" t="s">
        <v>514</v>
      </c>
      <c r="B45" s="121" t="str">
        <f>'[11]MAPA DE RIESGO'!A15</f>
        <v>R3</v>
      </c>
      <c r="C45" s="121" t="s">
        <v>523</v>
      </c>
      <c r="D45" s="122" t="s">
        <v>409</v>
      </c>
      <c r="E45" s="123">
        <f>'[10]MAPA DE RIESGO'!C15</f>
        <v>2</v>
      </c>
      <c r="F45" s="123">
        <f>'[10]MAPA DE RIESGO'!D15</f>
        <v>3</v>
      </c>
      <c r="G45" s="124" t="s">
        <v>410</v>
      </c>
      <c r="H45" s="121" t="s">
        <v>524</v>
      </c>
      <c r="I45" s="121" t="str">
        <f>'[10]MAPA DE RIESGO'!G15</f>
        <v>PROBABILIDAD</v>
      </c>
      <c r="J45" s="123">
        <f>'[10]MAPA DE RIESGO'!H15</f>
        <v>2</v>
      </c>
      <c r="K45" s="123">
        <f>'[10]MAPA DE RIESGO'!I15</f>
        <v>3</v>
      </c>
      <c r="L45" s="123">
        <f>'[10]MAPA DE RIESGO'!J15</f>
        <v>24</v>
      </c>
      <c r="M45" s="124" t="s">
        <v>410</v>
      </c>
      <c r="N45" s="121" t="str">
        <f>'[10]MAPA DE RIESGO'!L15</f>
        <v>ASUMIR EL RIESGO</v>
      </c>
      <c r="O45" s="121" t="s">
        <v>525</v>
      </c>
      <c r="P45" s="125" t="str">
        <f>'[11]MAPA DE RIESGO'!N15</f>
        <v>SUBDIRECCION FINANCIERA</v>
      </c>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68"/>
      <c r="BM45" s="68"/>
    </row>
    <row r="46" spans="1:65" s="88" customFormat="1" ht="6.75" customHeight="1" thickBot="1" x14ac:dyDescent="0.25">
      <c r="A46" s="236"/>
      <c r="B46" s="237"/>
      <c r="C46" s="237"/>
      <c r="D46" s="237"/>
      <c r="E46" s="237"/>
      <c r="F46" s="237"/>
      <c r="G46" s="237"/>
      <c r="H46" s="237"/>
      <c r="I46" s="237"/>
      <c r="J46" s="237"/>
      <c r="K46" s="237"/>
      <c r="L46" s="237"/>
      <c r="M46" s="237"/>
      <c r="N46" s="237"/>
      <c r="O46" s="237"/>
      <c r="P46" s="238"/>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row>
    <row r="47" spans="1:65" s="69" customFormat="1" ht="146.25" customHeight="1" x14ac:dyDescent="0.2">
      <c r="A47" s="89" t="s">
        <v>526</v>
      </c>
      <c r="B47" s="64" t="str">
        <f>'[12]MAPA DE RIESGO'!A13</f>
        <v>R1</v>
      </c>
      <c r="C47" s="64" t="str">
        <f>'[12]MAPA DE RIESGO'!B13</f>
        <v>Incumplimiento en la planeaciòn y ejecuciòn de la Evaluación del desempeño Laboral (EDL) por parte de los evaluadores y evaluados</v>
      </c>
      <c r="D47" s="91" t="s">
        <v>409</v>
      </c>
      <c r="E47" s="66">
        <f>'[12]MAPA DE RIESGO'!C13</f>
        <v>4</v>
      </c>
      <c r="F47" s="66">
        <f>'[12]MAPA DE RIESGO'!D13</f>
        <v>3</v>
      </c>
      <c r="G47" s="63" t="s">
        <v>414</v>
      </c>
      <c r="H47" s="64" t="str">
        <f>'[12]MAPA DE RIESGO'!F13</f>
        <v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v>
      </c>
      <c r="I47" s="64" t="str">
        <f>'[12]MAPA DE RIESGO'!G13</f>
        <v>PROBABILIDAD</v>
      </c>
      <c r="J47" s="66">
        <f>'[12]MAPA DE RIESGO'!H13</f>
        <v>2</v>
      </c>
      <c r="K47" s="66">
        <f>'[12]MAPA DE RIESGO'!I13</f>
        <v>3</v>
      </c>
      <c r="L47" s="66">
        <f>'[12]MAPA DE RIESGO'!J13</f>
        <v>24</v>
      </c>
      <c r="M47" s="63" t="s">
        <v>410</v>
      </c>
      <c r="N47" s="64" t="str">
        <f>'[12]MAPA DE RIESGO'!L13</f>
        <v>REDUCIR EL RIESGO</v>
      </c>
      <c r="O47" s="64" t="str">
        <f>'[12]MAPA DE RIESGO'!M13</f>
        <v>Realizar campañas de sensibilización Tema: Entregas oportunas de las EDL, asi como el diligenciamiento de los formatos y la importancia del cumplimiento en la entrega de la EDL.</v>
      </c>
      <c r="P47" s="67" t="str">
        <f>'[12]MAPA DE RIESGO'!N13</f>
        <v>DIRECCION DE GESTION CORPORATIVA</v>
      </c>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68"/>
      <c r="BM47" s="68"/>
    </row>
    <row r="48" spans="1:65" s="69" customFormat="1" ht="63" customHeight="1" x14ac:dyDescent="0.2">
      <c r="A48" s="93" t="s">
        <v>526</v>
      </c>
      <c r="B48" s="72" t="s">
        <v>427</v>
      </c>
      <c r="C48" s="72" t="s">
        <v>527</v>
      </c>
      <c r="D48" s="94" t="s">
        <v>409</v>
      </c>
      <c r="E48" s="76">
        <v>3</v>
      </c>
      <c r="F48" s="76">
        <v>4</v>
      </c>
      <c r="G48" s="74" t="s">
        <v>423</v>
      </c>
      <c r="H48" s="72" t="s">
        <v>528</v>
      </c>
      <c r="I48" s="72" t="s">
        <v>405</v>
      </c>
      <c r="J48" s="76">
        <v>3</v>
      </c>
      <c r="K48" s="76">
        <v>4</v>
      </c>
      <c r="L48" s="76">
        <v>48</v>
      </c>
      <c r="M48" s="74" t="s">
        <v>423</v>
      </c>
      <c r="N48" s="72" t="s">
        <v>450</v>
      </c>
      <c r="O48" s="72" t="s">
        <v>529</v>
      </c>
      <c r="P48" s="77" t="s">
        <v>452</v>
      </c>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68"/>
      <c r="BM48" s="68"/>
    </row>
    <row r="49" spans="1:65" s="87" customFormat="1" ht="92.25" customHeight="1" thickBot="1" x14ac:dyDescent="0.25">
      <c r="A49" s="78" t="s">
        <v>526</v>
      </c>
      <c r="B49" s="80" t="s">
        <v>431</v>
      </c>
      <c r="C49" s="80" t="str">
        <f>[12]ANALISIS!B12</f>
        <v xml:space="preserve">Manipulación en la vinculación de personal 
</v>
      </c>
      <c r="D49" s="81" t="s">
        <v>417</v>
      </c>
      <c r="E49" s="97">
        <f>[12]ANALISIS!C12</f>
        <v>1</v>
      </c>
      <c r="F49" s="97">
        <f>[12]ANALISIS!D12</f>
        <v>5</v>
      </c>
      <c r="G49" s="83" t="s">
        <v>414</v>
      </c>
      <c r="H49" s="80" t="s">
        <v>530</v>
      </c>
      <c r="I49" s="80" t="s">
        <v>405</v>
      </c>
      <c r="J49" s="97">
        <v>1</v>
      </c>
      <c r="K49" s="97">
        <v>5</v>
      </c>
      <c r="L49" s="97">
        <v>20</v>
      </c>
      <c r="M49" s="83" t="s">
        <v>414</v>
      </c>
      <c r="N49" s="80" t="s">
        <v>480</v>
      </c>
      <c r="O49" s="80" t="s">
        <v>531</v>
      </c>
      <c r="P49" s="85" t="s">
        <v>452</v>
      </c>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86"/>
      <c r="BM49" s="86"/>
    </row>
    <row r="50" spans="1:65" s="88" customFormat="1" ht="6.75" customHeight="1" thickBot="1" x14ac:dyDescent="0.25">
      <c r="A50" s="239"/>
      <c r="B50" s="240"/>
      <c r="C50" s="240"/>
      <c r="D50" s="240"/>
      <c r="E50" s="240"/>
      <c r="F50" s="240"/>
      <c r="G50" s="240"/>
      <c r="H50" s="240"/>
      <c r="I50" s="240"/>
      <c r="J50" s="240"/>
      <c r="K50" s="240"/>
      <c r="L50" s="240"/>
      <c r="M50" s="240"/>
      <c r="N50" s="240"/>
      <c r="O50" s="240"/>
      <c r="P50" s="241"/>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row>
    <row r="51" spans="1:65" s="68" customFormat="1" ht="201" customHeight="1" x14ac:dyDescent="0.2">
      <c r="A51" s="89" t="s">
        <v>532</v>
      </c>
      <c r="B51" s="126" t="s">
        <v>421</v>
      </c>
      <c r="C51" s="64" t="s">
        <v>533</v>
      </c>
      <c r="D51" s="91" t="s">
        <v>409</v>
      </c>
      <c r="E51" s="62">
        <v>4</v>
      </c>
      <c r="F51" s="62">
        <v>4</v>
      </c>
      <c r="G51" s="63" t="s">
        <v>423</v>
      </c>
      <c r="H51" s="64" t="s">
        <v>534</v>
      </c>
      <c r="I51" s="64" t="s">
        <v>405</v>
      </c>
      <c r="J51" s="66">
        <v>2</v>
      </c>
      <c r="K51" s="66">
        <v>4</v>
      </c>
      <c r="L51" s="66">
        <v>32</v>
      </c>
      <c r="M51" s="63" t="s">
        <v>414</v>
      </c>
      <c r="N51" s="64" t="s">
        <v>450</v>
      </c>
      <c r="O51" s="64" t="s">
        <v>535</v>
      </c>
      <c r="P51" s="127" t="s">
        <v>536</v>
      </c>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row>
    <row r="52" spans="1:65" s="87" customFormat="1" ht="201.75" customHeight="1" x14ac:dyDescent="0.2">
      <c r="A52" s="128" t="s">
        <v>532</v>
      </c>
      <c r="B52" s="129" t="s">
        <v>427</v>
      </c>
      <c r="C52" s="129" t="s">
        <v>537</v>
      </c>
      <c r="D52" s="130" t="s">
        <v>417</v>
      </c>
      <c r="E52" s="131">
        <v>3</v>
      </c>
      <c r="F52" s="131">
        <v>4</v>
      </c>
      <c r="G52" s="132" t="s">
        <v>423</v>
      </c>
      <c r="H52" s="133" t="s">
        <v>538</v>
      </c>
      <c r="I52" s="133" t="s">
        <v>405</v>
      </c>
      <c r="J52" s="131">
        <f>'[13]MAPA DE RIESGO'!H13</f>
        <v>1</v>
      </c>
      <c r="K52" s="131">
        <f>'[13]MAPA DE RIESGO'!I13</f>
        <v>4</v>
      </c>
      <c r="L52" s="131">
        <f>'[13]MAPA DE RIESGO'!J13</f>
        <v>16</v>
      </c>
      <c r="M52" s="132" t="s">
        <v>414</v>
      </c>
      <c r="N52" s="133" t="str">
        <f>'[13]MAPA DE RIESGO'!L13</f>
        <v>EVITAR EL RIESGO</v>
      </c>
      <c r="O52" s="133" t="s">
        <v>539</v>
      </c>
      <c r="P52" s="134" t="s">
        <v>536</v>
      </c>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86"/>
      <c r="BM52" s="86"/>
    </row>
    <row r="53" spans="1:65" s="87" customFormat="1" ht="237.75" customHeight="1" thickBot="1" x14ac:dyDescent="0.25">
      <c r="A53" s="78" t="s">
        <v>532</v>
      </c>
      <c r="B53" s="80" t="s">
        <v>431</v>
      </c>
      <c r="C53" s="80" t="s">
        <v>540</v>
      </c>
      <c r="D53" s="81" t="s">
        <v>417</v>
      </c>
      <c r="E53" s="97">
        <v>2</v>
      </c>
      <c r="F53" s="97">
        <f>'[14]MAPA DE RIESGO'!D14</f>
        <v>4</v>
      </c>
      <c r="G53" s="83" t="s">
        <v>414</v>
      </c>
      <c r="H53" s="80" t="s">
        <v>541</v>
      </c>
      <c r="I53" s="80" t="s">
        <v>405</v>
      </c>
      <c r="J53" s="97">
        <v>1</v>
      </c>
      <c r="K53" s="97">
        <v>4</v>
      </c>
      <c r="L53" s="97">
        <f>(K53*J53)*4</f>
        <v>16</v>
      </c>
      <c r="M53" s="83" t="s">
        <v>414</v>
      </c>
      <c r="N53" s="80" t="s">
        <v>480</v>
      </c>
      <c r="O53" s="80" t="s">
        <v>542</v>
      </c>
      <c r="P53" s="135" t="s">
        <v>536</v>
      </c>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86"/>
      <c r="BM53" s="86"/>
    </row>
    <row r="54" spans="1:65" s="88" customFormat="1" ht="7.5" customHeight="1" thickBot="1" x14ac:dyDescent="0.25">
      <c r="A54" s="242"/>
      <c r="B54" s="243"/>
      <c r="C54" s="243"/>
      <c r="D54" s="243"/>
      <c r="E54" s="243"/>
      <c r="F54" s="243"/>
      <c r="G54" s="243"/>
      <c r="H54" s="243"/>
      <c r="I54" s="243"/>
      <c r="J54" s="243"/>
      <c r="K54" s="243"/>
      <c r="L54" s="243"/>
      <c r="M54" s="243"/>
      <c r="N54" s="243"/>
      <c r="O54" s="243"/>
      <c r="P54" s="244"/>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row>
    <row r="55" spans="1:65" s="69" customFormat="1" ht="171.75" customHeight="1" x14ac:dyDescent="0.2">
      <c r="A55" s="89" t="s">
        <v>543</v>
      </c>
      <c r="B55" s="64" t="s">
        <v>421</v>
      </c>
      <c r="C55" s="64" t="s">
        <v>544</v>
      </c>
      <c r="D55" s="91" t="s">
        <v>409</v>
      </c>
      <c r="E55" s="66">
        <f>'[15]MAPA DE RIESGO'!C14</f>
        <v>1</v>
      </c>
      <c r="F55" s="66">
        <f>'[15]MAPA DE RIESGO'!D14</f>
        <v>3</v>
      </c>
      <c r="G55" s="63" t="s">
        <v>410</v>
      </c>
      <c r="H55" s="64" t="s">
        <v>545</v>
      </c>
      <c r="I55" s="64" t="str">
        <f>'[15]MAPA DE RIESGO'!G14</f>
        <v>IMPACTO</v>
      </c>
      <c r="J55" s="66">
        <f>'[15]MAPA DE RIESGO'!H14</f>
        <v>1</v>
      </c>
      <c r="K55" s="66">
        <v>1</v>
      </c>
      <c r="L55" s="66">
        <v>4</v>
      </c>
      <c r="M55" s="63" t="s">
        <v>446</v>
      </c>
      <c r="N55" s="64" t="str">
        <f>'[15]MAPA DE RIESGO'!L14</f>
        <v>REDUCIR EL RIESGO</v>
      </c>
      <c r="O55" s="64" t="s">
        <v>546</v>
      </c>
      <c r="P55" s="136" t="s">
        <v>547</v>
      </c>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68"/>
      <c r="BM55" s="68"/>
    </row>
    <row r="56" spans="1:65" s="69" customFormat="1" ht="170.25" customHeight="1" x14ac:dyDescent="0.2">
      <c r="A56" s="93" t="s">
        <v>543</v>
      </c>
      <c r="B56" s="72" t="s">
        <v>427</v>
      </c>
      <c r="C56" s="72" t="s">
        <v>548</v>
      </c>
      <c r="D56" s="94" t="s">
        <v>409</v>
      </c>
      <c r="E56" s="76">
        <f>'[15]MAPA DE RIESGO'!C15</f>
        <v>2</v>
      </c>
      <c r="F56" s="76">
        <f>'[15]MAPA DE RIESGO'!D15</f>
        <v>3</v>
      </c>
      <c r="G56" s="74" t="s">
        <v>410</v>
      </c>
      <c r="H56" s="72" t="s">
        <v>549</v>
      </c>
      <c r="I56" s="72" t="s">
        <v>405</v>
      </c>
      <c r="J56" s="76">
        <v>1</v>
      </c>
      <c r="K56" s="76">
        <f>'[15]MAPA DE RIESGO'!I15</f>
        <v>3</v>
      </c>
      <c r="L56" s="76">
        <v>12</v>
      </c>
      <c r="M56" s="74" t="s">
        <v>410</v>
      </c>
      <c r="N56" s="72" t="str">
        <f>'[15]MAPA DE RIESGO'!L15</f>
        <v>REDUCIR EL RIESGO</v>
      </c>
      <c r="O56" s="137" t="s">
        <v>550</v>
      </c>
      <c r="P56" s="138" t="s">
        <v>547</v>
      </c>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68"/>
      <c r="BM56" s="68"/>
    </row>
    <row r="57" spans="1:65" s="87" customFormat="1" ht="175.5" customHeight="1" thickBot="1" x14ac:dyDescent="0.25">
      <c r="A57" s="78" t="s">
        <v>543</v>
      </c>
      <c r="B57" s="80" t="s">
        <v>431</v>
      </c>
      <c r="C57" s="80" t="s">
        <v>551</v>
      </c>
      <c r="D57" s="81" t="s">
        <v>417</v>
      </c>
      <c r="E57" s="97">
        <v>2</v>
      </c>
      <c r="F57" s="97">
        <v>4</v>
      </c>
      <c r="G57" s="83" t="s">
        <v>414</v>
      </c>
      <c r="H57" s="80" t="s">
        <v>552</v>
      </c>
      <c r="I57" s="80" t="s">
        <v>405</v>
      </c>
      <c r="J57" s="97">
        <v>2</v>
      </c>
      <c r="K57" s="97">
        <v>4</v>
      </c>
      <c r="L57" s="97">
        <v>32</v>
      </c>
      <c r="M57" s="83" t="s">
        <v>414</v>
      </c>
      <c r="N57" s="80" t="s">
        <v>450</v>
      </c>
      <c r="O57" s="97" t="s">
        <v>553</v>
      </c>
      <c r="P57" s="139" t="s">
        <v>547</v>
      </c>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86"/>
      <c r="BM57" s="86"/>
    </row>
    <row r="58" spans="1:65" s="88" customFormat="1" ht="9" customHeight="1" thickBot="1" x14ac:dyDescent="0.25">
      <c r="A58" s="226"/>
      <c r="B58" s="227"/>
      <c r="C58" s="227"/>
      <c r="D58" s="227"/>
      <c r="E58" s="227"/>
      <c r="F58" s="227"/>
      <c r="G58" s="227"/>
      <c r="H58" s="227"/>
      <c r="I58" s="227"/>
      <c r="J58" s="227"/>
      <c r="K58" s="227"/>
      <c r="L58" s="227"/>
      <c r="M58" s="227"/>
      <c r="N58" s="227"/>
      <c r="O58" s="227"/>
      <c r="P58" s="228"/>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row>
    <row r="59" spans="1:65" s="69" customFormat="1" ht="202.5" customHeight="1" thickBot="1" x14ac:dyDescent="0.25">
      <c r="A59" s="99" t="s">
        <v>554</v>
      </c>
      <c r="B59" s="100" t="s">
        <v>431</v>
      </c>
      <c r="C59" s="100" t="s">
        <v>555</v>
      </c>
      <c r="D59" s="102" t="s">
        <v>409</v>
      </c>
      <c r="E59" s="103">
        <v>2</v>
      </c>
      <c r="F59" s="103">
        <v>5</v>
      </c>
      <c r="G59" s="104" t="s">
        <v>423</v>
      </c>
      <c r="H59" s="100" t="s">
        <v>556</v>
      </c>
      <c r="I59" s="100" t="s">
        <v>405</v>
      </c>
      <c r="J59" s="103">
        <v>1</v>
      </c>
      <c r="K59" s="103">
        <v>4</v>
      </c>
      <c r="L59" s="103">
        <v>16</v>
      </c>
      <c r="M59" s="74" t="s">
        <v>410</v>
      </c>
      <c r="N59" s="100" t="str">
        <f>'[16]MAPA DE RIESGO'!L15</f>
        <v>REDUCIR EL RIESGO</v>
      </c>
      <c r="O59" s="100" t="s">
        <v>557</v>
      </c>
      <c r="P59" s="107" t="str">
        <f>'[16]MAPA DE RIESGO'!N15</f>
        <v>SUBSECRETARIA GENERAL Y DE CONTROL DISCIPLINARIO</v>
      </c>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68"/>
      <c r="BM59" s="68"/>
    </row>
    <row r="60" spans="1:65" s="88" customFormat="1" ht="7.5" customHeight="1" thickBot="1" x14ac:dyDescent="0.3">
      <c r="A60" s="229"/>
      <c r="B60" s="230"/>
      <c r="C60" s="230"/>
      <c r="D60" s="230"/>
      <c r="E60" s="230"/>
      <c r="F60" s="230"/>
      <c r="G60" s="230"/>
      <c r="H60" s="230"/>
      <c r="I60" s="230"/>
      <c r="J60" s="230"/>
      <c r="K60" s="230"/>
      <c r="L60" s="230"/>
      <c r="M60" s="230"/>
      <c r="N60" s="230"/>
      <c r="O60" s="230"/>
      <c r="P60" s="231"/>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row>
    <row r="61" spans="1:65" s="69" customFormat="1" ht="226.5" customHeight="1" x14ac:dyDescent="0.2">
      <c r="A61" s="89" t="s">
        <v>558</v>
      </c>
      <c r="B61" s="64" t="s">
        <v>421</v>
      </c>
      <c r="C61" s="64" t="s">
        <v>559</v>
      </c>
      <c r="D61" s="91" t="s">
        <v>409</v>
      </c>
      <c r="E61" s="66">
        <f>'[17]MAPA DE RIESGO'!C14</f>
        <v>4</v>
      </c>
      <c r="F61" s="66">
        <f>'[17]MAPA DE RIESGO'!D14</f>
        <v>2</v>
      </c>
      <c r="G61" s="63" t="s">
        <v>414</v>
      </c>
      <c r="H61" s="109" t="s">
        <v>560</v>
      </c>
      <c r="I61" s="64" t="str">
        <f>'[17]MAPA DE RIESGO'!G14</f>
        <v>PROBABILIDAD</v>
      </c>
      <c r="J61" s="66">
        <f>'[17]MAPA DE RIESGO'!H14</f>
        <v>4</v>
      </c>
      <c r="K61" s="66">
        <f>'[17]MAPA DE RIESGO'!I14</f>
        <v>2</v>
      </c>
      <c r="L61" s="66">
        <f>'[17]MAPA DE RIESGO'!J14</f>
        <v>32</v>
      </c>
      <c r="M61" s="63" t="s">
        <v>414</v>
      </c>
      <c r="N61" s="64" t="str">
        <f>'[17]MAPA DE RIESGO'!L14</f>
        <v>EVITAR EL RIESGO</v>
      </c>
      <c r="O61" s="66" t="s">
        <v>561</v>
      </c>
      <c r="P61" s="67" t="str">
        <f>'[17]MAPA DE RIESGO'!N14</f>
        <v>SUBSECRETARIA GENERAL Y DE CONTROL DISCIPLINARIO</v>
      </c>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68"/>
      <c r="BM61" s="68"/>
    </row>
    <row r="62" spans="1:65" s="69" customFormat="1" ht="212.25" customHeight="1" x14ac:dyDescent="0.2">
      <c r="A62" s="93" t="s">
        <v>558</v>
      </c>
      <c r="B62" s="72" t="s">
        <v>427</v>
      </c>
      <c r="C62" s="72" t="s">
        <v>562</v>
      </c>
      <c r="D62" s="94" t="s">
        <v>409</v>
      </c>
      <c r="E62" s="76">
        <f>'[17]MAPA DE RIESGO'!C15</f>
        <v>4</v>
      </c>
      <c r="F62" s="76">
        <f>'[17]MAPA DE RIESGO'!D15</f>
        <v>3</v>
      </c>
      <c r="G62" s="74" t="s">
        <v>414</v>
      </c>
      <c r="H62" s="140" t="s">
        <v>563</v>
      </c>
      <c r="I62" s="72" t="str">
        <f>'[17]MAPA DE RIESGO'!G15</f>
        <v>PROBABILIDAD</v>
      </c>
      <c r="J62" s="76">
        <f>'[17]MAPA DE RIESGO'!H15</f>
        <v>4</v>
      </c>
      <c r="K62" s="76">
        <f>'[17]MAPA DE RIESGO'!I15</f>
        <v>3</v>
      </c>
      <c r="L62" s="76">
        <f>'[17]MAPA DE RIESGO'!J15</f>
        <v>48</v>
      </c>
      <c r="M62" s="74" t="s">
        <v>414</v>
      </c>
      <c r="N62" s="72" t="str">
        <f>'[17]MAPA DE RIESGO'!L15</f>
        <v>REDUCIR EL RIESGO</v>
      </c>
      <c r="O62" s="72" t="s">
        <v>564</v>
      </c>
      <c r="P62" s="77" t="str">
        <f>'[17]MAPA DE RIESGO'!N15</f>
        <v>SUBSECRETARIA GENERAL Y DE CONTROL DISCIPLINARIO</v>
      </c>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68"/>
      <c r="BM62" s="68"/>
    </row>
    <row r="63" spans="1:65" s="87" customFormat="1" ht="172.5" customHeight="1" thickBot="1" x14ac:dyDescent="0.25">
      <c r="A63" s="78" t="s">
        <v>558</v>
      </c>
      <c r="B63" s="80" t="s">
        <v>431</v>
      </c>
      <c r="C63" s="80" t="s">
        <v>565</v>
      </c>
      <c r="D63" s="81" t="s">
        <v>417</v>
      </c>
      <c r="E63" s="97">
        <v>5</v>
      </c>
      <c r="F63" s="97">
        <v>3</v>
      </c>
      <c r="G63" s="83" t="s">
        <v>423</v>
      </c>
      <c r="H63" s="112" t="s">
        <v>566</v>
      </c>
      <c r="I63" s="80" t="s">
        <v>405</v>
      </c>
      <c r="J63" s="80">
        <v>4</v>
      </c>
      <c r="K63" s="80">
        <v>3</v>
      </c>
      <c r="L63" s="80">
        <v>48</v>
      </c>
      <c r="M63" s="83" t="s">
        <v>414</v>
      </c>
      <c r="N63" s="80" t="s">
        <v>450</v>
      </c>
      <c r="O63" s="80" t="s">
        <v>567</v>
      </c>
      <c r="P63" s="139" t="s">
        <v>510</v>
      </c>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86"/>
      <c r="BM63" s="86"/>
    </row>
    <row r="64" spans="1:65" ht="6.75" customHeight="1" thickBot="1" x14ac:dyDescent="0.25">
      <c r="A64" s="226"/>
      <c r="B64" s="227"/>
      <c r="C64" s="227"/>
      <c r="D64" s="227"/>
      <c r="E64" s="227"/>
      <c r="F64" s="227"/>
      <c r="G64" s="227"/>
      <c r="H64" s="227"/>
      <c r="I64" s="227"/>
      <c r="J64" s="227"/>
      <c r="K64" s="227"/>
      <c r="L64" s="227"/>
      <c r="M64" s="227"/>
      <c r="N64" s="227"/>
      <c r="O64" s="227"/>
      <c r="P64" s="228"/>
    </row>
    <row r="65" spans="1:65" s="69" customFormat="1" ht="170.25" customHeight="1" thickBot="1" x14ac:dyDescent="0.25">
      <c r="A65" s="99" t="s">
        <v>568</v>
      </c>
      <c r="B65" s="100" t="s">
        <v>421</v>
      </c>
      <c r="C65" s="100" t="s">
        <v>569</v>
      </c>
      <c r="D65" s="102" t="s">
        <v>409</v>
      </c>
      <c r="E65" s="103">
        <f>'[18]MAPA DE RIESGO'!C13</f>
        <v>1</v>
      </c>
      <c r="F65" s="103">
        <f>'[18]MAPA DE RIESGO'!D13</f>
        <v>3</v>
      </c>
      <c r="G65" s="104" t="s">
        <v>410</v>
      </c>
      <c r="H65" s="100" t="s">
        <v>570</v>
      </c>
      <c r="I65" s="100" t="str">
        <f>'[18]MAPA DE RIESGO'!G13</f>
        <v>PROBABILIDAD</v>
      </c>
      <c r="J65" s="103">
        <f>'[18]MAPA DE RIESGO'!H13</f>
        <v>1</v>
      </c>
      <c r="K65" s="103">
        <f>'[18]MAPA DE RIESGO'!I13</f>
        <v>3</v>
      </c>
      <c r="L65" s="103">
        <f>'[18]MAPA DE RIESGO'!J13</f>
        <v>12</v>
      </c>
      <c r="M65" s="104" t="s">
        <v>410</v>
      </c>
      <c r="N65" s="100" t="str">
        <f>'[18]MAPA DE RIESGO'!L13</f>
        <v>REDUCIR EL RIESGO</v>
      </c>
      <c r="O65" s="100" t="s">
        <v>571</v>
      </c>
      <c r="P65" s="107" t="s">
        <v>572</v>
      </c>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68"/>
      <c r="BM65" s="68"/>
    </row>
    <row r="68" spans="1:65" x14ac:dyDescent="0.25">
      <c r="A68" s="232" t="s">
        <v>573</v>
      </c>
      <c r="B68" s="233"/>
      <c r="C68" s="233"/>
      <c r="D68" s="233"/>
      <c r="E68" s="233"/>
      <c r="F68" s="233"/>
      <c r="G68" s="233"/>
    </row>
    <row r="69" spans="1:65" ht="32.25" customHeight="1" x14ac:dyDescent="0.25">
      <c r="A69" s="28" t="s">
        <v>269</v>
      </c>
      <c r="B69" s="188" t="s">
        <v>270</v>
      </c>
      <c r="C69" s="188"/>
      <c r="D69" s="188"/>
      <c r="E69" s="188"/>
      <c r="F69" s="234" t="s">
        <v>271</v>
      </c>
      <c r="G69" s="235"/>
    </row>
    <row r="70" spans="1:65" ht="42.75" customHeight="1" x14ac:dyDescent="0.25">
      <c r="A70" s="26"/>
      <c r="B70" s="189"/>
      <c r="C70" s="189"/>
      <c r="D70" s="189"/>
      <c r="E70" s="189"/>
      <c r="F70" s="225"/>
      <c r="G70" s="225"/>
    </row>
  </sheetData>
  <mergeCells count="36">
    <mergeCell ref="A14:P14"/>
    <mergeCell ref="A1:P1"/>
    <mergeCell ref="A2:A3"/>
    <mergeCell ref="B2:B3"/>
    <mergeCell ref="C2:C3"/>
    <mergeCell ref="D2:D3"/>
    <mergeCell ref="E2:F2"/>
    <mergeCell ref="G2:G3"/>
    <mergeCell ref="H2:H3"/>
    <mergeCell ref="I2:I3"/>
    <mergeCell ref="J2:L2"/>
    <mergeCell ref="M2:M3"/>
    <mergeCell ref="N2:N3"/>
    <mergeCell ref="O2:O3"/>
    <mergeCell ref="P2:P3"/>
    <mergeCell ref="A7:P7"/>
    <mergeCell ref="A54:P54"/>
    <mergeCell ref="A17:P17"/>
    <mergeCell ref="A19:P19"/>
    <mergeCell ref="A23:P23"/>
    <mergeCell ref="A27:P27"/>
    <mergeCell ref="A29:P29"/>
    <mergeCell ref="A33:P33"/>
    <mergeCell ref="A36:P36"/>
    <mergeCell ref="A39:P39"/>
    <mergeCell ref="A42:P42"/>
    <mergeCell ref="A46:P46"/>
    <mergeCell ref="A50:P50"/>
    <mergeCell ref="B70:E70"/>
    <mergeCell ref="F70:G70"/>
    <mergeCell ref="A58:P58"/>
    <mergeCell ref="A60:P60"/>
    <mergeCell ref="A64:P64"/>
    <mergeCell ref="A68:G68"/>
    <mergeCell ref="B69:E69"/>
    <mergeCell ref="F69:G69"/>
  </mergeCells>
  <conditionalFormatting sqref="G4 G8:G13 G6 G15:G16 M4:M6 M28 M30 M41 G41 G45 M45 M47:M48 G18 G51 M51">
    <cfRule type="cellIs" dxfId="659" priority="658" stopIfTrue="1" operator="equal">
      <formula>"INACEPTABLE"</formula>
    </cfRule>
    <cfRule type="cellIs" dxfId="658" priority="659" stopIfTrue="1" operator="equal">
      <formula>"IMPORTANTE"</formula>
    </cfRule>
    <cfRule type="cellIs" dxfId="657" priority="660" stopIfTrue="1" operator="equal">
      <formula>"MODERADO"</formula>
    </cfRule>
  </conditionalFormatting>
  <conditionalFormatting sqref="G4 G8:G13 G6 G15:G16 M4:M6 M28 M30 M41 G41 G45 M45 M47:M48 G18 G51 M51">
    <cfRule type="cellIs" dxfId="656" priority="657" stopIfTrue="1" operator="equal">
      <formula>"TOLERABLE"</formula>
    </cfRule>
  </conditionalFormatting>
  <conditionalFormatting sqref="G4 G8:G13 G6 G15:G16 M4:M6 M28 M30 M41 G41 G45 M45 M47:M48 G18 G51 M51">
    <cfRule type="cellIs" dxfId="655" priority="655" stopIfTrue="1" operator="equal">
      <formula>"ZONA RIESGO ALTA"</formula>
    </cfRule>
    <cfRule type="cellIs" dxfId="654" priority="656" stopIfTrue="1" operator="equal">
      <formula>"ZONA RIESGO EXTREMA"</formula>
    </cfRule>
  </conditionalFormatting>
  <conditionalFormatting sqref="G4 G8:G13 G6 G15:G16 M4:M6 M28 M30 M41 G41 G45 M45 M47:M48 G18 G51 M51">
    <cfRule type="cellIs" dxfId="653" priority="653" stopIfTrue="1" operator="equal">
      <formula>"ZONA RIESGO BAJA"</formula>
    </cfRule>
    <cfRule type="cellIs" dxfId="652" priority="654" stopIfTrue="1" operator="equal">
      <formula>"ZONA RIESGO MODERADA"</formula>
    </cfRule>
  </conditionalFormatting>
  <conditionalFormatting sqref="G4 G8:G13 G6 G15:G16 M4:M6 M28 M30 M41 G41 G45 M45 M47:M48 G18 G51 M51">
    <cfRule type="cellIs" dxfId="651" priority="651" stopIfTrue="1" operator="equal">
      <formula>"ZONA RIESGO MODERADA"</formula>
    </cfRule>
    <cfRule type="cellIs" dxfId="650" priority="652" stopIfTrue="1" operator="equal">
      <formula>"ZONA RIESGO ALTA"</formula>
    </cfRule>
  </conditionalFormatting>
  <conditionalFormatting sqref="M8 M12:M13">
    <cfRule type="cellIs" dxfId="649" priority="641" stopIfTrue="1" operator="equal">
      <formula>"ZONA RIESGO MODERADA"</formula>
    </cfRule>
    <cfRule type="cellIs" dxfId="648" priority="642" stopIfTrue="1" operator="equal">
      <formula>"ZONA RIESGO ALTA"</formula>
    </cfRule>
  </conditionalFormatting>
  <conditionalFormatting sqref="M8 M12:M13">
    <cfRule type="cellIs" dxfId="647" priority="648" stopIfTrue="1" operator="equal">
      <formula>"INACEPTABLE"</formula>
    </cfRule>
    <cfRule type="cellIs" dxfId="646" priority="649" stopIfTrue="1" operator="equal">
      <formula>"IMPORTANTE"</formula>
    </cfRule>
    <cfRule type="cellIs" dxfId="645" priority="650" stopIfTrue="1" operator="equal">
      <formula>"MODERADO"</formula>
    </cfRule>
  </conditionalFormatting>
  <conditionalFormatting sqref="M8 M12:M13">
    <cfRule type="cellIs" dxfId="644" priority="647" stopIfTrue="1" operator="equal">
      <formula>"TOLERABLE"</formula>
    </cfRule>
  </conditionalFormatting>
  <conditionalFormatting sqref="M8 M12:M13">
    <cfRule type="cellIs" dxfId="643" priority="645" stopIfTrue="1" operator="equal">
      <formula>"ZONA RIESGO ALTA"</formula>
    </cfRule>
    <cfRule type="cellIs" dxfId="642" priority="646" stopIfTrue="1" operator="equal">
      <formula>"ZONA RIESGO EXTREMA"</formula>
    </cfRule>
  </conditionalFormatting>
  <conditionalFormatting sqref="M8 M12:M13">
    <cfRule type="cellIs" dxfId="641" priority="643" stopIfTrue="1" operator="equal">
      <formula>"ZONA RIESGO BAJA"</formula>
    </cfRule>
    <cfRule type="cellIs" dxfId="640" priority="644" stopIfTrue="1" operator="equal">
      <formula>"ZONA RIESGO MODERADA"</formula>
    </cfRule>
  </conditionalFormatting>
  <conditionalFormatting sqref="G48">
    <cfRule type="cellIs" dxfId="639" priority="188" stopIfTrue="1" operator="equal">
      <formula>"INACEPTABLE"</formula>
    </cfRule>
    <cfRule type="cellIs" dxfId="638" priority="189" stopIfTrue="1" operator="equal">
      <formula>"IMPORTANTE"</formula>
    </cfRule>
    <cfRule type="cellIs" dxfId="637" priority="190" stopIfTrue="1" operator="equal">
      <formula>"MODERADO"</formula>
    </cfRule>
  </conditionalFormatting>
  <conditionalFormatting sqref="G48">
    <cfRule type="cellIs" dxfId="636" priority="187" stopIfTrue="1" operator="equal">
      <formula>"TOLERABLE"</formula>
    </cfRule>
  </conditionalFormatting>
  <conditionalFormatting sqref="G48">
    <cfRule type="cellIs" dxfId="635" priority="185" stopIfTrue="1" operator="equal">
      <formula>"ZONA RIESGO ALTA"</formula>
    </cfRule>
    <cfRule type="cellIs" dxfId="634" priority="186" stopIfTrue="1" operator="equal">
      <formula>"ZONA RIESGO EXTREMA"</formula>
    </cfRule>
  </conditionalFormatting>
  <conditionalFormatting sqref="G48">
    <cfRule type="cellIs" dxfId="633" priority="183" stopIfTrue="1" operator="equal">
      <formula>"ZONA RIESGO BAJA"</formula>
    </cfRule>
    <cfRule type="cellIs" dxfId="632" priority="184" stopIfTrue="1" operator="equal">
      <formula>"ZONA RIESGO MODERADA"</formula>
    </cfRule>
  </conditionalFormatting>
  <conditionalFormatting sqref="G48">
    <cfRule type="cellIs" dxfId="631" priority="181" stopIfTrue="1" operator="equal">
      <formula>"ZONA RIESGO MODERADA"</formula>
    </cfRule>
    <cfRule type="cellIs" dxfId="630" priority="182" stopIfTrue="1" operator="equal">
      <formula>"ZONA RIESGO ALTA"</formula>
    </cfRule>
  </conditionalFormatting>
  <conditionalFormatting sqref="G5">
    <cfRule type="cellIs" dxfId="629" priority="638" stopIfTrue="1" operator="equal">
      <formula>"INACEPTABLE"</formula>
    </cfRule>
    <cfRule type="cellIs" dxfId="628" priority="639" stopIfTrue="1" operator="equal">
      <formula>"IMPORTANTE"</formula>
    </cfRule>
    <cfRule type="cellIs" dxfId="627" priority="640" stopIfTrue="1" operator="equal">
      <formula>"MODERADO"</formula>
    </cfRule>
  </conditionalFormatting>
  <conditionalFormatting sqref="G5">
    <cfRule type="cellIs" dxfId="626" priority="637" stopIfTrue="1" operator="equal">
      <formula>"TOLERABLE"</formula>
    </cfRule>
  </conditionalFormatting>
  <conditionalFormatting sqref="G5">
    <cfRule type="cellIs" dxfId="625" priority="635" stopIfTrue="1" operator="equal">
      <formula>"ZONA RIESGO ALTA"</formula>
    </cfRule>
    <cfRule type="cellIs" dxfId="624" priority="636" stopIfTrue="1" operator="equal">
      <formula>"ZONA RIESGO EXTREMA"</formula>
    </cfRule>
  </conditionalFormatting>
  <conditionalFormatting sqref="G5">
    <cfRule type="cellIs" dxfId="623" priority="633" stopIfTrue="1" operator="equal">
      <formula>"ZONA RIESGO BAJA"</formula>
    </cfRule>
    <cfRule type="cellIs" dxfId="622" priority="634" stopIfTrue="1" operator="equal">
      <formula>"ZONA RIESGO MODERADA"</formula>
    </cfRule>
  </conditionalFormatting>
  <conditionalFormatting sqref="G5">
    <cfRule type="cellIs" dxfId="621" priority="631" stopIfTrue="1" operator="equal">
      <formula>"ZONA RIESGO MODERADA"</formula>
    </cfRule>
    <cfRule type="cellIs" dxfId="620" priority="632" stopIfTrue="1" operator="equal">
      <formula>"ZONA RIESGO ALTA"</formula>
    </cfRule>
  </conditionalFormatting>
  <conditionalFormatting sqref="G30">
    <cfRule type="cellIs" dxfId="619" priority="248" stopIfTrue="1" operator="equal">
      <formula>"INACEPTABLE"</formula>
    </cfRule>
    <cfRule type="cellIs" dxfId="618" priority="249" stopIfTrue="1" operator="equal">
      <formula>"IMPORTANTE"</formula>
    </cfRule>
    <cfRule type="cellIs" dxfId="617" priority="250" stopIfTrue="1" operator="equal">
      <formula>"MODERADO"</formula>
    </cfRule>
  </conditionalFormatting>
  <conditionalFormatting sqref="G30">
    <cfRule type="cellIs" dxfId="616" priority="247" stopIfTrue="1" operator="equal">
      <formula>"TOLERABLE"</formula>
    </cfRule>
  </conditionalFormatting>
  <conditionalFormatting sqref="G30">
    <cfRule type="cellIs" dxfId="615" priority="245" stopIfTrue="1" operator="equal">
      <formula>"ZONA RIESGO ALTA"</formula>
    </cfRule>
    <cfRule type="cellIs" dxfId="614" priority="246" stopIfTrue="1" operator="equal">
      <formula>"ZONA RIESGO EXTREMA"</formula>
    </cfRule>
  </conditionalFormatting>
  <conditionalFormatting sqref="G30">
    <cfRule type="cellIs" dxfId="613" priority="243" stopIfTrue="1" operator="equal">
      <formula>"ZONA RIESGO BAJA"</formula>
    </cfRule>
    <cfRule type="cellIs" dxfId="612" priority="244" stopIfTrue="1" operator="equal">
      <formula>"ZONA RIESGO MODERADA"</formula>
    </cfRule>
  </conditionalFormatting>
  <conditionalFormatting sqref="G30">
    <cfRule type="cellIs" dxfId="611" priority="241" stopIfTrue="1" operator="equal">
      <formula>"ZONA RIESGO MODERADA"</formula>
    </cfRule>
    <cfRule type="cellIs" dxfId="610" priority="242" stopIfTrue="1" operator="equal">
      <formula>"ZONA RIESGO ALTA"</formula>
    </cfRule>
  </conditionalFormatting>
  <conditionalFormatting sqref="M15">
    <cfRule type="cellIs" dxfId="609" priority="131" stopIfTrue="1" operator="equal">
      <formula>"ZONA RIESGO MODERADA"</formula>
    </cfRule>
    <cfRule type="cellIs" dxfId="608" priority="132" stopIfTrue="1" operator="equal">
      <formula>"ZONA RIESGO ALTA"</formula>
    </cfRule>
  </conditionalFormatting>
  <conditionalFormatting sqref="M15">
    <cfRule type="cellIs" dxfId="607" priority="138" stopIfTrue="1" operator="equal">
      <formula>"INACEPTABLE"</formula>
    </cfRule>
    <cfRule type="cellIs" dxfId="606" priority="139" stopIfTrue="1" operator="equal">
      <formula>"IMPORTANTE"</formula>
    </cfRule>
    <cfRule type="cellIs" dxfId="605" priority="140" stopIfTrue="1" operator="equal">
      <formula>"MODERADO"</formula>
    </cfRule>
  </conditionalFormatting>
  <conditionalFormatting sqref="M15">
    <cfRule type="cellIs" dxfId="604" priority="137" stopIfTrue="1" operator="equal">
      <formula>"TOLERABLE"</formula>
    </cfRule>
  </conditionalFormatting>
  <conditionalFormatting sqref="M15">
    <cfRule type="cellIs" dxfId="603" priority="135" stopIfTrue="1" operator="equal">
      <formula>"ZONA RIESGO ALTA"</formula>
    </cfRule>
    <cfRule type="cellIs" dxfId="602" priority="136" stopIfTrue="1" operator="equal">
      <formula>"ZONA RIESGO EXTREMA"</formula>
    </cfRule>
  </conditionalFormatting>
  <conditionalFormatting sqref="M15">
    <cfRule type="cellIs" dxfId="601" priority="133" stopIfTrue="1" operator="equal">
      <formula>"ZONA RIESGO BAJA"</formula>
    </cfRule>
    <cfRule type="cellIs" dxfId="600" priority="134" stopIfTrue="1" operator="equal">
      <formula>"ZONA RIESGO MODERADA"</formula>
    </cfRule>
  </conditionalFormatting>
  <conditionalFormatting sqref="M20">
    <cfRule type="cellIs" dxfId="599" priority="531" stopIfTrue="1" operator="equal">
      <formula>"ZONA RIESGO MODERADA"</formula>
    </cfRule>
    <cfRule type="cellIs" dxfId="598" priority="532" stopIfTrue="1" operator="equal">
      <formula>"ZONA RIESGO ALTA"</formula>
    </cfRule>
  </conditionalFormatting>
  <conditionalFormatting sqref="M20">
    <cfRule type="cellIs" dxfId="597" priority="538" stopIfTrue="1" operator="equal">
      <formula>"INACEPTABLE"</formula>
    </cfRule>
    <cfRule type="cellIs" dxfId="596" priority="539" stopIfTrue="1" operator="equal">
      <formula>"IMPORTANTE"</formula>
    </cfRule>
    <cfRule type="cellIs" dxfId="595" priority="540" stopIfTrue="1" operator="equal">
      <formula>"MODERADO"</formula>
    </cfRule>
  </conditionalFormatting>
  <conditionalFormatting sqref="M20">
    <cfRule type="cellIs" dxfId="594" priority="537" stopIfTrue="1" operator="equal">
      <formula>"TOLERABLE"</formula>
    </cfRule>
  </conditionalFormatting>
  <conditionalFormatting sqref="M20">
    <cfRule type="cellIs" dxfId="593" priority="535" stopIfTrue="1" operator="equal">
      <formula>"ZONA RIESGO ALTA"</formula>
    </cfRule>
    <cfRule type="cellIs" dxfId="592" priority="536" stopIfTrue="1" operator="equal">
      <formula>"ZONA RIESGO EXTREMA"</formula>
    </cfRule>
  </conditionalFormatting>
  <conditionalFormatting sqref="M20">
    <cfRule type="cellIs" dxfId="591" priority="533" stopIfTrue="1" operator="equal">
      <formula>"ZONA RIESGO BAJA"</formula>
    </cfRule>
    <cfRule type="cellIs" dxfId="590" priority="534" stopIfTrue="1" operator="equal">
      <formula>"ZONA RIESGO MODERADA"</formula>
    </cfRule>
  </conditionalFormatting>
  <conditionalFormatting sqref="M18">
    <cfRule type="cellIs" dxfId="589" priority="541" stopIfTrue="1" operator="equal">
      <formula>"ZONA RIESGO MODERADA"</formula>
    </cfRule>
    <cfRule type="cellIs" dxfId="588" priority="542" stopIfTrue="1" operator="equal">
      <formula>"ZONA RIESGO ALTA"</formula>
    </cfRule>
  </conditionalFormatting>
  <conditionalFormatting sqref="M18">
    <cfRule type="cellIs" dxfId="587" priority="548" stopIfTrue="1" operator="equal">
      <formula>"INACEPTABLE"</formula>
    </cfRule>
    <cfRule type="cellIs" dxfId="586" priority="549" stopIfTrue="1" operator="equal">
      <formula>"IMPORTANTE"</formula>
    </cfRule>
    <cfRule type="cellIs" dxfId="585" priority="550" stopIfTrue="1" operator="equal">
      <formula>"MODERADO"</formula>
    </cfRule>
  </conditionalFormatting>
  <conditionalFormatting sqref="M18">
    <cfRule type="cellIs" dxfId="584" priority="547" stopIfTrue="1" operator="equal">
      <formula>"TOLERABLE"</formula>
    </cfRule>
  </conditionalFormatting>
  <conditionalFormatting sqref="M18">
    <cfRule type="cellIs" dxfId="583" priority="545" stopIfTrue="1" operator="equal">
      <formula>"ZONA RIESGO ALTA"</formula>
    </cfRule>
    <cfRule type="cellIs" dxfId="582" priority="546" stopIfTrue="1" operator="equal">
      <formula>"ZONA RIESGO EXTREMA"</formula>
    </cfRule>
  </conditionalFormatting>
  <conditionalFormatting sqref="M18">
    <cfRule type="cellIs" dxfId="581" priority="543" stopIfTrue="1" operator="equal">
      <formula>"ZONA RIESGO BAJA"</formula>
    </cfRule>
    <cfRule type="cellIs" dxfId="580" priority="544" stopIfTrue="1" operator="equal">
      <formula>"ZONA RIESGO MODERADA"</formula>
    </cfRule>
  </conditionalFormatting>
  <conditionalFormatting sqref="M57">
    <cfRule type="cellIs" dxfId="579" priority="341" stopIfTrue="1" operator="equal">
      <formula>"ZONA RIESGO MODERADA"</formula>
    </cfRule>
    <cfRule type="cellIs" dxfId="578" priority="342" stopIfTrue="1" operator="equal">
      <formula>"ZONA RIESGO ALTA"</formula>
    </cfRule>
  </conditionalFormatting>
  <conditionalFormatting sqref="M57">
    <cfRule type="cellIs" dxfId="577" priority="348" stopIfTrue="1" operator="equal">
      <formula>"INACEPTABLE"</formula>
    </cfRule>
    <cfRule type="cellIs" dxfId="576" priority="349" stopIfTrue="1" operator="equal">
      <formula>"IMPORTANTE"</formula>
    </cfRule>
    <cfRule type="cellIs" dxfId="575" priority="350" stopIfTrue="1" operator="equal">
      <formula>"MODERADO"</formula>
    </cfRule>
  </conditionalFormatting>
  <conditionalFormatting sqref="M57">
    <cfRule type="cellIs" dxfId="574" priority="347" stopIfTrue="1" operator="equal">
      <formula>"TOLERABLE"</formula>
    </cfRule>
  </conditionalFormatting>
  <conditionalFormatting sqref="M57">
    <cfRule type="cellIs" dxfId="573" priority="345" stopIfTrue="1" operator="equal">
      <formula>"ZONA RIESGO ALTA"</formula>
    </cfRule>
    <cfRule type="cellIs" dxfId="572" priority="346" stopIfTrue="1" operator="equal">
      <formula>"ZONA RIESGO EXTREMA"</formula>
    </cfRule>
  </conditionalFormatting>
  <conditionalFormatting sqref="M57">
    <cfRule type="cellIs" dxfId="571" priority="343" stopIfTrue="1" operator="equal">
      <formula>"ZONA RIESGO BAJA"</formula>
    </cfRule>
    <cfRule type="cellIs" dxfId="570" priority="344" stopIfTrue="1" operator="equal">
      <formula>"ZONA RIESGO MODERADA"</formula>
    </cfRule>
  </conditionalFormatting>
  <conditionalFormatting sqref="M63">
    <cfRule type="cellIs" dxfId="569" priority="331" stopIfTrue="1" operator="equal">
      <formula>"ZONA RIESGO MODERADA"</formula>
    </cfRule>
    <cfRule type="cellIs" dxfId="568" priority="332" stopIfTrue="1" operator="equal">
      <formula>"ZONA RIESGO ALTA"</formula>
    </cfRule>
  </conditionalFormatting>
  <conditionalFormatting sqref="M63">
    <cfRule type="cellIs" dxfId="567" priority="338" stopIfTrue="1" operator="equal">
      <formula>"INACEPTABLE"</formula>
    </cfRule>
    <cfRule type="cellIs" dxfId="566" priority="339" stopIfTrue="1" operator="equal">
      <formula>"IMPORTANTE"</formula>
    </cfRule>
    <cfRule type="cellIs" dxfId="565" priority="340" stopIfTrue="1" operator="equal">
      <formula>"MODERADO"</formula>
    </cfRule>
  </conditionalFormatting>
  <conditionalFormatting sqref="M63">
    <cfRule type="cellIs" dxfId="564" priority="337" stopIfTrue="1" operator="equal">
      <formula>"TOLERABLE"</formula>
    </cfRule>
  </conditionalFormatting>
  <conditionalFormatting sqref="M63">
    <cfRule type="cellIs" dxfId="563" priority="335" stopIfTrue="1" operator="equal">
      <formula>"ZONA RIESGO ALTA"</formula>
    </cfRule>
    <cfRule type="cellIs" dxfId="562" priority="336" stopIfTrue="1" operator="equal">
      <formula>"ZONA RIESGO EXTREMA"</formula>
    </cfRule>
  </conditionalFormatting>
  <conditionalFormatting sqref="M63">
    <cfRule type="cellIs" dxfId="561" priority="333" stopIfTrue="1" operator="equal">
      <formula>"ZONA RIESGO BAJA"</formula>
    </cfRule>
    <cfRule type="cellIs" dxfId="560" priority="334" stopIfTrue="1" operator="equal">
      <formula>"ZONA RIESGO MODERADA"</formula>
    </cfRule>
  </conditionalFormatting>
  <conditionalFormatting sqref="G62:G63">
    <cfRule type="cellIs" dxfId="559" priority="301" stopIfTrue="1" operator="equal">
      <formula>"ZONA RIESGO MODERADA"</formula>
    </cfRule>
    <cfRule type="cellIs" dxfId="558" priority="302" stopIfTrue="1" operator="equal">
      <formula>"ZONA RIESGO ALTA"</formula>
    </cfRule>
  </conditionalFormatting>
  <conditionalFormatting sqref="G62:G63">
    <cfRule type="cellIs" dxfId="557" priority="308" stopIfTrue="1" operator="equal">
      <formula>"INACEPTABLE"</formula>
    </cfRule>
    <cfRule type="cellIs" dxfId="556" priority="309" stopIfTrue="1" operator="equal">
      <formula>"IMPORTANTE"</formula>
    </cfRule>
    <cfRule type="cellIs" dxfId="555" priority="310" stopIfTrue="1" operator="equal">
      <formula>"MODERADO"</formula>
    </cfRule>
  </conditionalFormatting>
  <conditionalFormatting sqref="G62:G63">
    <cfRule type="cellIs" dxfId="554" priority="307" stopIfTrue="1" operator="equal">
      <formula>"TOLERABLE"</formula>
    </cfRule>
  </conditionalFormatting>
  <conditionalFormatting sqref="G62:G63">
    <cfRule type="cellIs" dxfId="553" priority="305" stopIfTrue="1" operator="equal">
      <formula>"ZONA RIESGO ALTA"</formula>
    </cfRule>
    <cfRule type="cellIs" dxfId="552" priority="306" stopIfTrue="1" operator="equal">
      <formula>"ZONA RIESGO EXTREMA"</formula>
    </cfRule>
  </conditionalFormatting>
  <conditionalFormatting sqref="G62:G63">
    <cfRule type="cellIs" dxfId="551" priority="303" stopIfTrue="1" operator="equal">
      <formula>"ZONA RIESGO BAJA"</formula>
    </cfRule>
    <cfRule type="cellIs" dxfId="550" priority="304" stopIfTrue="1" operator="equal">
      <formula>"ZONA RIESGO MODERADA"</formula>
    </cfRule>
  </conditionalFormatting>
  <conditionalFormatting sqref="M10">
    <cfRule type="cellIs" dxfId="549" priority="628" stopIfTrue="1" operator="equal">
      <formula>"INACEPTABLE"</formula>
    </cfRule>
    <cfRule type="cellIs" dxfId="548" priority="629" stopIfTrue="1" operator="equal">
      <formula>"IMPORTANTE"</formula>
    </cfRule>
    <cfRule type="cellIs" dxfId="547" priority="630" stopIfTrue="1" operator="equal">
      <formula>"MODERADO"</formula>
    </cfRule>
  </conditionalFormatting>
  <conditionalFormatting sqref="M10">
    <cfRule type="cellIs" dxfId="546" priority="627" stopIfTrue="1" operator="equal">
      <formula>"TOLERABLE"</formula>
    </cfRule>
  </conditionalFormatting>
  <conditionalFormatting sqref="M10">
    <cfRule type="cellIs" dxfId="545" priority="625" stopIfTrue="1" operator="equal">
      <formula>"ZONA RIESGO ALTA"</formula>
    </cfRule>
    <cfRule type="cellIs" dxfId="544" priority="626" stopIfTrue="1" operator="equal">
      <formula>"ZONA RIESGO EXTREMA"</formula>
    </cfRule>
  </conditionalFormatting>
  <conditionalFormatting sqref="M10">
    <cfRule type="cellIs" dxfId="543" priority="623" stopIfTrue="1" operator="equal">
      <formula>"ZONA RIESGO BAJA"</formula>
    </cfRule>
    <cfRule type="cellIs" dxfId="542" priority="624" stopIfTrue="1" operator="equal">
      <formula>"ZONA RIESGO MODERADA"</formula>
    </cfRule>
  </conditionalFormatting>
  <conditionalFormatting sqref="M10">
    <cfRule type="cellIs" dxfId="541" priority="621" stopIfTrue="1" operator="equal">
      <formula>"ZONA RIESGO MODERADA"</formula>
    </cfRule>
    <cfRule type="cellIs" dxfId="540" priority="622" stopIfTrue="1" operator="equal">
      <formula>"ZONA RIESGO ALTA"</formula>
    </cfRule>
  </conditionalFormatting>
  <conditionalFormatting sqref="M11">
    <cfRule type="cellIs" dxfId="539" priority="618" stopIfTrue="1" operator="equal">
      <formula>"INACEPTABLE"</formula>
    </cfRule>
    <cfRule type="cellIs" dxfId="538" priority="619" stopIfTrue="1" operator="equal">
      <formula>"IMPORTANTE"</formula>
    </cfRule>
    <cfRule type="cellIs" dxfId="537" priority="620" stopIfTrue="1" operator="equal">
      <formula>"MODERADO"</formula>
    </cfRule>
  </conditionalFormatting>
  <conditionalFormatting sqref="M11">
    <cfRule type="cellIs" dxfId="536" priority="617" stopIfTrue="1" operator="equal">
      <formula>"TOLERABLE"</formula>
    </cfRule>
  </conditionalFormatting>
  <conditionalFormatting sqref="M11">
    <cfRule type="cellIs" dxfId="535" priority="615" stopIfTrue="1" operator="equal">
      <formula>"ZONA RIESGO ALTA"</formula>
    </cfRule>
    <cfRule type="cellIs" dxfId="534" priority="616" stopIfTrue="1" operator="equal">
      <formula>"ZONA RIESGO EXTREMA"</formula>
    </cfRule>
  </conditionalFormatting>
  <conditionalFormatting sqref="M11">
    <cfRule type="cellIs" dxfId="533" priority="613" stopIfTrue="1" operator="equal">
      <formula>"ZONA RIESGO BAJA"</formula>
    </cfRule>
    <cfRule type="cellIs" dxfId="532" priority="614" stopIfTrue="1" operator="equal">
      <formula>"ZONA RIESGO MODERADA"</formula>
    </cfRule>
  </conditionalFormatting>
  <conditionalFormatting sqref="M11">
    <cfRule type="cellIs" dxfId="531" priority="611" stopIfTrue="1" operator="equal">
      <formula>"ZONA RIESGO MODERADA"</formula>
    </cfRule>
    <cfRule type="cellIs" dxfId="530" priority="612" stopIfTrue="1" operator="equal">
      <formula>"ZONA RIESGO ALTA"</formula>
    </cfRule>
  </conditionalFormatting>
  <conditionalFormatting sqref="M56:M57">
    <cfRule type="cellIs" dxfId="529" priority="608" stopIfTrue="1" operator="equal">
      <formula>"INACEPTABLE"</formula>
    </cfRule>
    <cfRule type="cellIs" dxfId="528" priority="609" stopIfTrue="1" operator="equal">
      <formula>"IMPORTANTE"</formula>
    </cfRule>
    <cfRule type="cellIs" dxfId="527" priority="610" stopIfTrue="1" operator="equal">
      <formula>"MODERADO"</formula>
    </cfRule>
  </conditionalFormatting>
  <conditionalFormatting sqref="M56:M57">
    <cfRule type="cellIs" dxfId="526" priority="607" stopIfTrue="1" operator="equal">
      <formula>"TOLERABLE"</formula>
    </cfRule>
  </conditionalFormatting>
  <conditionalFormatting sqref="M56:M57">
    <cfRule type="cellIs" dxfId="525" priority="605" stopIfTrue="1" operator="equal">
      <formula>"ZONA RIESGO ALTA"</formula>
    </cfRule>
    <cfRule type="cellIs" dxfId="524" priority="606" stopIfTrue="1" operator="equal">
      <formula>"ZONA RIESGO EXTREMA"</formula>
    </cfRule>
  </conditionalFormatting>
  <conditionalFormatting sqref="M56:M57">
    <cfRule type="cellIs" dxfId="523" priority="603" stopIfTrue="1" operator="equal">
      <formula>"ZONA RIESGO BAJA"</formula>
    </cfRule>
    <cfRule type="cellIs" dxfId="522" priority="604" stopIfTrue="1" operator="equal">
      <formula>"ZONA RIESGO MODERADA"</formula>
    </cfRule>
  </conditionalFormatting>
  <conditionalFormatting sqref="M56:M57">
    <cfRule type="cellIs" dxfId="521" priority="601" stopIfTrue="1" operator="equal">
      <formula>"ZONA RIESGO MODERADA"</formula>
    </cfRule>
    <cfRule type="cellIs" dxfId="520" priority="602" stopIfTrue="1" operator="equal">
      <formula>"ZONA RIESGO ALTA"</formula>
    </cfRule>
  </conditionalFormatting>
  <conditionalFormatting sqref="G56:G57">
    <cfRule type="cellIs" dxfId="519" priority="598" stopIfTrue="1" operator="equal">
      <formula>"INACEPTABLE"</formula>
    </cfRule>
    <cfRule type="cellIs" dxfId="518" priority="599" stopIfTrue="1" operator="equal">
      <formula>"IMPORTANTE"</formula>
    </cfRule>
    <cfRule type="cellIs" dxfId="517" priority="600" stopIfTrue="1" operator="equal">
      <formula>"MODERADO"</formula>
    </cfRule>
  </conditionalFormatting>
  <conditionalFormatting sqref="G56:G57">
    <cfRule type="cellIs" dxfId="516" priority="597" stopIfTrue="1" operator="equal">
      <formula>"TOLERABLE"</formula>
    </cfRule>
  </conditionalFormatting>
  <conditionalFormatting sqref="G56:G57">
    <cfRule type="cellIs" dxfId="515" priority="595" stopIfTrue="1" operator="equal">
      <formula>"ZONA RIESGO ALTA"</formula>
    </cfRule>
    <cfRule type="cellIs" dxfId="514" priority="596" stopIfTrue="1" operator="equal">
      <formula>"ZONA RIESGO EXTREMA"</formula>
    </cfRule>
  </conditionalFormatting>
  <conditionalFormatting sqref="G56:G57">
    <cfRule type="cellIs" dxfId="513" priority="593" stopIfTrue="1" operator="equal">
      <formula>"ZONA RIESGO BAJA"</formula>
    </cfRule>
    <cfRule type="cellIs" dxfId="512" priority="594" stopIfTrue="1" operator="equal">
      <formula>"ZONA RIESGO MODERADA"</formula>
    </cfRule>
  </conditionalFormatting>
  <conditionalFormatting sqref="G56:G57">
    <cfRule type="cellIs" dxfId="511" priority="591" stopIfTrue="1" operator="equal">
      <formula>"ZONA RIESGO MODERADA"</formula>
    </cfRule>
    <cfRule type="cellIs" dxfId="510" priority="592" stopIfTrue="1" operator="equal">
      <formula>"ZONA RIESGO ALTA"</formula>
    </cfRule>
  </conditionalFormatting>
  <conditionalFormatting sqref="G55">
    <cfRule type="cellIs" dxfId="509" priority="588" stopIfTrue="1" operator="equal">
      <formula>"INACEPTABLE"</formula>
    </cfRule>
    <cfRule type="cellIs" dxfId="508" priority="589" stopIfTrue="1" operator="equal">
      <formula>"IMPORTANTE"</formula>
    </cfRule>
    <cfRule type="cellIs" dxfId="507" priority="590" stopIfTrue="1" operator="equal">
      <formula>"MODERADO"</formula>
    </cfRule>
  </conditionalFormatting>
  <conditionalFormatting sqref="G55">
    <cfRule type="cellIs" dxfId="506" priority="587" stopIfTrue="1" operator="equal">
      <formula>"TOLERABLE"</formula>
    </cfRule>
  </conditionalFormatting>
  <conditionalFormatting sqref="G55">
    <cfRule type="cellIs" dxfId="505" priority="585" stopIfTrue="1" operator="equal">
      <formula>"ZONA RIESGO ALTA"</formula>
    </cfRule>
    <cfRule type="cellIs" dxfId="504" priority="586" stopIfTrue="1" operator="equal">
      <formula>"ZONA RIESGO EXTREMA"</formula>
    </cfRule>
  </conditionalFormatting>
  <conditionalFormatting sqref="G55">
    <cfRule type="cellIs" dxfId="503" priority="583" stopIfTrue="1" operator="equal">
      <formula>"ZONA RIESGO BAJA"</formula>
    </cfRule>
    <cfRule type="cellIs" dxfId="502" priority="584" stopIfTrue="1" operator="equal">
      <formula>"ZONA RIESGO MODERADA"</formula>
    </cfRule>
  </conditionalFormatting>
  <conditionalFormatting sqref="G55">
    <cfRule type="cellIs" dxfId="501" priority="581" stopIfTrue="1" operator="equal">
      <formula>"ZONA RIESGO MODERADA"</formula>
    </cfRule>
    <cfRule type="cellIs" dxfId="500" priority="582" stopIfTrue="1" operator="equal">
      <formula>"ZONA RIESGO ALTA"</formula>
    </cfRule>
  </conditionalFormatting>
  <conditionalFormatting sqref="M65">
    <cfRule type="cellIs" dxfId="499" priority="578" stopIfTrue="1" operator="equal">
      <formula>"INACEPTABLE"</formula>
    </cfRule>
    <cfRule type="cellIs" dxfId="498" priority="579" stopIfTrue="1" operator="equal">
      <formula>"IMPORTANTE"</formula>
    </cfRule>
    <cfRule type="cellIs" dxfId="497" priority="580" stopIfTrue="1" operator="equal">
      <formula>"MODERADO"</formula>
    </cfRule>
  </conditionalFormatting>
  <conditionalFormatting sqref="M65">
    <cfRule type="cellIs" dxfId="496" priority="577" stopIfTrue="1" operator="equal">
      <formula>"TOLERABLE"</formula>
    </cfRule>
  </conditionalFormatting>
  <conditionalFormatting sqref="M65">
    <cfRule type="cellIs" dxfId="495" priority="575" stopIfTrue="1" operator="equal">
      <formula>"ZONA RIESGO ALTA"</formula>
    </cfRule>
    <cfRule type="cellIs" dxfId="494" priority="576" stopIfTrue="1" operator="equal">
      <formula>"ZONA RIESGO EXTREMA"</formula>
    </cfRule>
  </conditionalFormatting>
  <conditionalFormatting sqref="M65">
    <cfRule type="cellIs" dxfId="493" priority="573" stopIfTrue="1" operator="equal">
      <formula>"ZONA RIESGO BAJA"</formula>
    </cfRule>
    <cfRule type="cellIs" dxfId="492" priority="574" stopIfTrue="1" operator="equal">
      <formula>"ZONA RIESGO MODERADA"</formula>
    </cfRule>
  </conditionalFormatting>
  <conditionalFormatting sqref="M65">
    <cfRule type="cellIs" dxfId="491" priority="571" stopIfTrue="1" operator="equal">
      <formula>"ZONA RIESGO MODERADA"</formula>
    </cfRule>
    <cfRule type="cellIs" dxfId="490" priority="572" stopIfTrue="1" operator="equal">
      <formula>"ZONA RIESGO ALTA"</formula>
    </cfRule>
  </conditionalFormatting>
  <conditionalFormatting sqref="G65">
    <cfRule type="cellIs" dxfId="489" priority="568" stopIfTrue="1" operator="equal">
      <formula>"INACEPTABLE"</formula>
    </cfRule>
    <cfRule type="cellIs" dxfId="488" priority="569" stopIfTrue="1" operator="equal">
      <formula>"IMPORTANTE"</formula>
    </cfRule>
    <cfRule type="cellIs" dxfId="487" priority="570" stopIfTrue="1" operator="equal">
      <formula>"MODERADO"</formula>
    </cfRule>
  </conditionalFormatting>
  <conditionalFormatting sqref="G65">
    <cfRule type="cellIs" dxfId="486" priority="567" stopIfTrue="1" operator="equal">
      <formula>"TOLERABLE"</formula>
    </cfRule>
  </conditionalFormatting>
  <conditionalFormatting sqref="G65">
    <cfRule type="cellIs" dxfId="485" priority="565" stopIfTrue="1" operator="equal">
      <formula>"ZONA RIESGO ALTA"</formula>
    </cfRule>
    <cfRule type="cellIs" dxfId="484" priority="566" stopIfTrue="1" operator="equal">
      <formula>"ZONA RIESGO EXTREMA"</formula>
    </cfRule>
  </conditionalFormatting>
  <conditionalFormatting sqref="G65">
    <cfRule type="cellIs" dxfId="483" priority="563" stopIfTrue="1" operator="equal">
      <formula>"ZONA RIESGO BAJA"</formula>
    </cfRule>
    <cfRule type="cellIs" dxfId="482" priority="564" stopIfTrue="1" operator="equal">
      <formula>"ZONA RIESGO MODERADA"</formula>
    </cfRule>
  </conditionalFormatting>
  <conditionalFormatting sqref="G65">
    <cfRule type="cellIs" dxfId="481" priority="561" stopIfTrue="1" operator="equal">
      <formula>"ZONA RIESGO MODERADA"</formula>
    </cfRule>
    <cfRule type="cellIs" dxfId="480" priority="562" stopIfTrue="1" operator="equal">
      <formula>"ZONA RIESGO ALTA"</formula>
    </cfRule>
  </conditionalFormatting>
  <conditionalFormatting sqref="M9">
    <cfRule type="cellIs" dxfId="479" priority="551" stopIfTrue="1" operator="equal">
      <formula>"ZONA RIESGO MODERADA"</formula>
    </cfRule>
    <cfRule type="cellIs" dxfId="478" priority="552" stopIfTrue="1" operator="equal">
      <formula>"ZONA RIESGO ALTA"</formula>
    </cfRule>
  </conditionalFormatting>
  <conditionalFormatting sqref="M9">
    <cfRule type="cellIs" dxfId="477" priority="558" stopIfTrue="1" operator="equal">
      <formula>"INACEPTABLE"</formula>
    </cfRule>
    <cfRule type="cellIs" dxfId="476" priority="559" stopIfTrue="1" operator="equal">
      <formula>"IMPORTANTE"</formula>
    </cfRule>
    <cfRule type="cellIs" dxfId="475" priority="560" stopIfTrue="1" operator="equal">
      <formula>"MODERADO"</formula>
    </cfRule>
  </conditionalFormatting>
  <conditionalFormatting sqref="M9">
    <cfRule type="cellIs" dxfId="474" priority="557" stopIfTrue="1" operator="equal">
      <formula>"TOLERABLE"</formula>
    </cfRule>
  </conditionalFormatting>
  <conditionalFormatting sqref="M9">
    <cfRule type="cellIs" dxfId="473" priority="555" stopIfTrue="1" operator="equal">
      <formula>"ZONA RIESGO ALTA"</formula>
    </cfRule>
    <cfRule type="cellIs" dxfId="472" priority="556" stopIfTrue="1" operator="equal">
      <formula>"ZONA RIESGO EXTREMA"</formula>
    </cfRule>
  </conditionalFormatting>
  <conditionalFormatting sqref="M9">
    <cfRule type="cellIs" dxfId="471" priority="553" stopIfTrue="1" operator="equal">
      <formula>"ZONA RIESGO BAJA"</formula>
    </cfRule>
    <cfRule type="cellIs" dxfId="470" priority="554" stopIfTrue="1" operator="equal">
      <formula>"ZONA RIESGO MODERADA"</formula>
    </cfRule>
  </conditionalFormatting>
  <conditionalFormatting sqref="G24">
    <cfRule type="cellIs" dxfId="469" priority="521" stopIfTrue="1" operator="equal">
      <formula>"ZONA RIESGO MODERADA"</formula>
    </cfRule>
    <cfRule type="cellIs" dxfId="468" priority="522" stopIfTrue="1" operator="equal">
      <formula>"ZONA RIESGO ALTA"</formula>
    </cfRule>
  </conditionalFormatting>
  <conditionalFormatting sqref="G24">
    <cfRule type="cellIs" dxfId="467" priority="528" stopIfTrue="1" operator="equal">
      <formula>"INACEPTABLE"</formula>
    </cfRule>
    <cfRule type="cellIs" dxfId="466" priority="529" stopIfTrue="1" operator="equal">
      <formula>"IMPORTANTE"</formula>
    </cfRule>
    <cfRule type="cellIs" dxfId="465" priority="530" stopIfTrue="1" operator="equal">
      <formula>"MODERADO"</formula>
    </cfRule>
  </conditionalFormatting>
  <conditionalFormatting sqref="G24">
    <cfRule type="cellIs" dxfId="464" priority="527" stopIfTrue="1" operator="equal">
      <formula>"TOLERABLE"</formula>
    </cfRule>
  </conditionalFormatting>
  <conditionalFormatting sqref="G24">
    <cfRule type="cellIs" dxfId="463" priority="525" stopIfTrue="1" operator="equal">
      <formula>"ZONA RIESGO ALTA"</formula>
    </cfRule>
    <cfRule type="cellIs" dxfId="462" priority="526" stopIfTrue="1" operator="equal">
      <formula>"ZONA RIESGO EXTREMA"</formula>
    </cfRule>
  </conditionalFormatting>
  <conditionalFormatting sqref="G24">
    <cfRule type="cellIs" dxfId="461" priority="523" stopIfTrue="1" operator="equal">
      <formula>"ZONA RIESGO BAJA"</formula>
    </cfRule>
    <cfRule type="cellIs" dxfId="460" priority="524" stopIfTrue="1" operator="equal">
      <formula>"ZONA RIESGO MODERADA"</formula>
    </cfRule>
  </conditionalFormatting>
  <conditionalFormatting sqref="G25">
    <cfRule type="cellIs" dxfId="459" priority="511" stopIfTrue="1" operator="equal">
      <formula>"ZONA RIESGO MODERADA"</formula>
    </cfRule>
    <cfRule type="cellIs" dxfId="458" priority="512" stopIfTrue="1" operator="equal">
      <formula>"ZONA RIESGO ALTA"</formula>
    </cfRule>
  </conditionalFormatting>
  <conditionalFormatting sqref="G25">
    <cfRule type="cellIs" dxfId="457" priority="518" stopIfTrue="1" operator="equal">
      <formula>"INACEPTABLE"</formula>
    </cfRule>
    <cfRule type="cellIs" dxfId="456" priority="519" stopIfTrue="1" operator="equal">
      <formula>"IMPORTANTE"</formula>
    </cfRule>
    <cfRule type="cellIs" dxfId="455" priority="520" stopIfTrue="1" operator="equal">
      <formula>"MODERADO"</formula>
    </cfRule>
  </conditionalFormatting>
  <conditionalFormatting sqref="G25">
    <cfRule type="cellIs" dxfId="454" priority="517" stopIfTrue="1" operator="equal">
      <formula>"TOLERABLE"</formula>
    </cfRule>
  </conditionalFormatting>
  <conditionalFormatting sqref="G25">
    <cfRule type="cellIs" dxfId="453" priority="515" stopIfTrue="1" operator="equal">
      <formula>"ZONA RIESGO ALTA"</formula>
    </cfRule>
    <cfRule type="cellIs" dxfId="452" priority="516" stopIfTrue="1" operator="equal">
      <formula>"ZONA RIESGO EXTREMA"</formula>
    </cfRule>
  </conditionalFormatting>
  <conditionalFormatting sqref="G25">
    <cfRule type="cellIs" dxfId="451" priority="513" stopIfTrue="1" operator="equal">
      <formula>"ZONA RIESGO BAJA"</formula>
    </cfRule>
    <cfRule type="cellIs" dxfId="450" priority="514" stopIfTrue="1" operator="equal">
      <formula>"ZONA RIESGO MODERADA"</formula>
    </cfRule>
  </conditionalFormatting>
  <conditionalFormatting sqref="G28">
    <cfRule type="cellIs" dxfId="449" priority="501" stopIfTrue="1" operator="equal">
      <formula>"ZONA RIESGO MODERADA"</formula>
    </cfRule>
    <cfRule type="cellIs" dxfId="448" priority="502" stopIfTrue="1" operator="equal">
      <formula>"ZONA RIESGO ALTA"</formula>
    </cfRule>
  </conditionalFormatting>
  <conditionalFormatting sqref="G28">
    <cfRule type="cellIs" dxfId="447" priority="508" stopIfTrue="1" operator="equal">
      <formula>"INACEPTABLE"</formula>
    </cfRule>
    <cfRule type="cellIs" dxfId="446" priority="509" stopIfTrue="1" operator="equal">
      <formula>"IMPORTANTE"</formula>
    </cfRule>
    <cfRule type="cellIs" dxfId="445" priority="510" stopIfTrue="1" operator="equal">
      <formula>"MODERADO"</formula>
    </cfRule>
  </conditionalFormatting>
  <conditionalFormatting sqref="G28">
    <cfRule type="cellIs" dxfId="444" priority="507" stopIfTrue="1" operator="equal">
      <formula>"TOLERABLE"</formula>
    </cfRule>
  </conditionalFormatting>
  <conditionalFormatting sqref="G28">
    <cfRule type="cellIs" dxfId="443" priority="505" stopIfTrue="1" operator="equal">
      <formula>"ZONA RIESGO ALTA"</formula>
    </cfRule>
    <cfRule type="cellIs" dxfId="442" priority="506" stopIfTrue="1" operator="equal">
      <formula>"ZONA RIESGO EXTREMA"</formula>
    </cfRule>
  </conditionalFormatting>
  <conditionalFormatting sqref="G28">
    <cfRule type="cellIs" dxfId="441" priority="503" stopIfTrue="1" operator="equal">
      <formula>"ZONA RIESGO BAJA"</formula>
    </cfRule>
    <cfRule type="cellIs" dxfId="440" priority="504" stopIfTrue="1" operator="equal">
      <formula>"ZONA RIESGO MODERADA"</formula>
    </cfRule>
  </conditionalFormatting>
  <conditionalFormatting sqref="G31">
    <cfRule type="cellIs" dxfId="439" priority="491" stopIfTrue="1" operator="equal">
      <formula>"ZONA RIESGO MODERADA"</formula>
    </cfRule>
    <cfRule type="cellIs" dxfId="438" priority="492" stopIfTrue="1" operator="equal">
      <formula>"ZONA RIESGO ALTA"</formula>
    </cfRule>
  </conditionalFormatting>
  <conditionalFormatting sqref="G31">
    <cfRule type="cellIs" dxfId="437" priority="498" stopIfTrue="1" operator="equal">
      <formula>"INACEPTABLE"</formula>
    </cfRule>
    <cfRule type="cellIs" dxfId="436" priority="499" stopIfTrue="1" operator="equal">
      <formula>"IMPORTANTE"</formula>
    </cfRule>
    <cfRule type="cellIs" dxfId="435" priority="500" stopIfTrue="1" operator="equal">
      <formula>"MODERADO"</formula>
    </cfRule>
  </conditionalFormatting>
  <conditionalFormatting sqref="G31">
    <cfRule type="cellIs" dxfId="434" priority="497" stopIfTrue="1" operator="equal">
      <formula>"TOLERABLE"</formula>
    </cfRule>
  </conditionalFormatting>
  <conditionalFormatting sqref="G31">
    <cfRule type="cellIs" dxfId="433" priority="495" stopIfTrue="1" operator="equal">
      <formula>"ZONA RIESGO ALTA"</formula>
    </cfRule>
    <cfRule type="cellIs" dxfId="432" priority="496" stopIfTrue="1" operator="equal">
      <formula>"ZONA RIESGO EXTREMA"</formula>
    </cfRule>
  </conditionalFormatting>
  <conditionalFormatting sqref="G31">
    <cfRule type="cellIs" dxfId="431" priority="493" stopIfTrue="1" operator="equal">
      <formula>"ZONA RIESGO BAJA"</formula>
    </cfRule>
    <cfRule type="cellIs" dxfId="430" priority="494" stopIfTrue="1" operator="equal">
      <formula>"ZONA RIESGO MODERADA"</formula>
    </cfRule>
  </conditionalFormatting>
  <conditionalFormatting sqref="G32">
    <cfRule type="cellIs" dxfId="429" priority="481" stopIfTrue="1" operator="equal">
      <formula>"ZONA RIESGO MODERADA"</formula>
    </cfRule>
    <cfRule type="cellIs" dxfId="428" priority="482" stopIfTrue="1" operator="equal">
      <formula>"ZONA RIESGO ALTA"</formula>
    </cfRule>
  </conditionalFormatting>
  <conditionalFormatting sqref="G32">
    <cfRule type="cellIs" dxfId="427" priority="488" stopIfTrue="1" operator="equal">
      <formula>"INACEPTABLE"</formula>
    </cfRule>
    <cfRule type="cellIs" dxfId="426" priority="489" stopIfTrue="1" operator="equal">
      <formula>"IMPORTANTE"</formula>
    </cfRule>
    <cfRule type="cellIs" dxfId="425" priority="490" stopIfTrue="1" operator="equal">
      <formula>"MODERADO"</formula>
    </cfRule>
  </conditionalFormatting>
  <conditionalFormatting sqref="G32">
    <cfRule type="cellIs" dxfId="424" priority="487" stopIfTrue="1" operator="equal">
      <formula>"TOLERABLE"</formula>
    </cfRule>
  </conditionalFormatting>
  <conditionalFormatting sqref="G32">
    <cfRule type="cellIs" dxfId="423" priority="485" stopIfTrue="1" operator="equal">
      <formula>"ZONA RIESGO ALTA"</formula>
    </cfRule>
    <cfRule type="cellIs" dxfId="422" priority="486" stopIfTrue="1" operator="equal">
      <formula>"ZONA RIESGO EXTREMA"</formula>
    </cfRule>
  </conditionalFormatting>
  <conditionalFormatting sqref="G32">
    <cfRule type="cellIs" dxfId="421" priority="483" stopIfTrue="1" operator="equal">
      <formula>"ZONA RIESGO BAJA"</formula>
    </cfRule>
    <cfRule type="cellIs" dxfId="420" priority="484" stopIfTrue="1" operator="equal">
      <formula>"ZONA RIESGO MODERADA"</formula>
    </cfRule>
  </conditionalFormatting>
  <conditionalFormatting sqref="M32">
    <cfRule type="cellIs" dxfId="419" priority="471" stopIfTrue="1" operator="equal">
      <formula>"ZONA RIESGO MODERADA"</formula>
    </cfRule>
    <cfRule type="cellIs" dxfId="418" priority="472" stopIfTrue="1" operator="equal">
      <formula>"ZONA RIESGO ALTA"</formula>
    </cfRule>
  </conditionalFormatting>
  <conditionalFormatting sqref="M32">
    <cfRule type="cellIs" dxfId="417" priority="478" stopIfTrue="1" operator="equal">
      <formula>"INACEPTABLE"</formula>
    </cfRule>
    <cfRule type="cellIs" dxfId="416" priority="479" stopIfTrue="1" operator="equal">
      <formula>"IMPORTANTE"</formula>
    </cfRule>
    <cfRule type="cellIs" dxfId="415" priority="480" stopIfTrue="1" operator="equal">
      <formula>"MODERADO"</formula>
    </cfRule>
  </conditionalFormatting>
  <conditionalFormatting sqref="M32">
    <cfRule type="cellIs" dxfId="414" priority="477" stopIfTrue="1" operator="equal">
      <formula>"TOLERABLE"</formula>
    </cfRule>
  </conditionalFormatting>
  <conditionalFormatting sqref="M32">
    <cfRule type="cellIs" dxfId="413" priority="475" stopIfTrue="1" operator="equal">
      <formula>"ZONA RIESGO ALTA"</formula>
    </cfRule>
    <cfRule type="cellIs" dxfId="412" priority="476" stopIfTrue="1" operator="equal">
      <formula>"ZONA RIESGO EXTREMA"</formula>
    </cfRule>
  </conditionalFormatting>
  <conditionalFormatting sqref="M32">
    <cfRule type="cellIs" dxfId="411" priority="473" stopIfTrue="1" operator="equal">
      <formula>"ZONA RIESGO BAJA"</formula>
    </cfRule>
    <cfRule type="cellIs" dxfId="410" priority="474" stopIfTrue="1" operator="equal">
      <formula>"ZONA RIESGO MODERADA"</formula>
    </cfRule>
  </conditionalFormatting>
  <conditionalFormatting sqref="M34">
    <cfRule type="cellIs" dxfId="409" priority="461" stopIfTrue="1" operator="equal">
      <formula>"ZONA RIESGO MODERADA"</formula>
    </cfRule>
    <cfRule type="cellIs" dxfId="408" priority="462" stopIfTrue="1" operator="equal">
      <formula>"ZONA RIESGO ALTA"</formula>
    </cfRule>
  </conditionalFormatting>
  <conditionalFormatting sqref="M34">
    <cfRule type="cellIs" dxfId="407" priority="468" stopIfTrue="1" operator="equal">
      <formula>"INACEPTABLE"</formula>
    </cfRule>
    <cfRule type="cellIs" dxfId="406" priority="469" stopIfTrue="1" operator="equal">
      <formula>"IMPORTANTE"</formula>
    </cfRule>
    <cfRule type="cellIs" dxfId="405" priority="470" stopIfTrue="1" operator="equal">
      <formula>"MODERADO"</formula>
    </cfRule>
  </conditionalFormatting>
  <conditionalFormatting sqref="M34">
    <cfRule type="cellIs" dxfId="404" priority="467" stopIfTrue="1" operator="equal">
      <formula>"TOLERABLE"</formula>
    </cfRule>
  </conditionalFormatting>
  <conditionalFormatting sqref="M34">
    <cfRule type="cellIs" dxfId="403" priority="465" stopIfTrue="1" operator="equal">
      <formula>"ZONA RIESGO ALTA"</formula>
    </cfRule>
    <cfRule type="cellIs" dxfId="402" priority="466" stopIfTrue="1" operator="equal">
      <formula>"ZONA RIESGO EXTREMA"</formula>
    </cfRule>
  </conditionalFormatting>
  <conditionalFormatting sqref="M34">
    <cfRule type="cellIs" dxfId="401" priority="463" stopIfTrue="1" operator="equal">
      <formula>"ZONA RIESGO BAJA"</formula>
    </cfRule>
    <cfRule type="cellIs" dxfId="400" priority="464" stopIfTrue="1" operator="equal">
      <formula>"ZONA RIESGO MODERADA"</formula>
    </cfRule>
  </conditionalFormatting>
  <conditionalFormatting sqref="M35">
    <cfRule type="cellIs" dxfId="399" priority="451" stopIfTrue="1" operator="equal">
      <formula>"ZONA RIESGO MODERADA"</formula>
    </cfRule>
    <cfRule type="cellIs" dxfId="398" priority="452" stopIfTrue="1" operator="equal">
      <formula>"ZONA RIESGO ALTA"</formula>
    </cfRule>
  </conditionalFormatting>
  <conditionalFormatting sqref="M35">
    <cfRule type="cellIs" dxfId="397" priority="458" stopIfTrue="1" operator="equal">
      <formula>"INACEPTABLE"</formula>
    </cfRule>
    <cfRule type="cellIs" dxfId="396" priority="459" stopIfTrue="1" operator="equal">
      <formula>"IMPORTANTE"</formula>
    </cfRule>
    <cfRule type="cellIs" dxfId="395" priority="460" stopIfTrue="1" operator="equal">
      <formula>"MODERADO"</formula>
    </cfRule>
  </conditionalFormatting>
  <conditionalFormatting sqref="M35">
    <cfRule type="cellIs" dxfId="394" priority="457" stopIfTrue="1" operator="equal">
      <formula>"TOLERABLE"</formula>
    </cfRule>
  </conditionalFormatting>
  <conditionalFormatting sqref="M35">
    <cfRule type="cellIs" dxfId="393" priority="455" stopIfTrue="1" operator="equal">
      <formula>"ZONA RIESGO ALTA"</formula>
    </cfRule>
    <cfRule type="cellIs" dxfId="392" priority="456" stopIfTrue="1" operator="equal">
      <formula>"ZONA RIESGO EXTREMA"</formula>
    </cfRule>
  </conditionalFormatting>
  <conditionalFormatting sqref="M35">
    <cfRule type="cellIs" dxfId="391" priority="453" stopIfTrue="1" operator="equal">
      <formula>"ZONA RIESGO BAJA"</formula>
    </cfRule>
    <cfRule type="cellIs" dxfId="390" priority="454" stopIfTrue="1" operator="equal">
      <formula>"ZONA RIESGO MODERADA"</formula>
    </cfRule>
  </conditionalFormatting>
  <conditionalFormatting sqref="M38">
    <cfRule type="cellIs" dxfId="389" priority="441" stopIfTrue="1" operator="equal">
      <formula>"ZONA RIESGO MODERADA"</formula>
    </cfRule>
    <cfRule type="cellIs" dxfId="388" priority="442" stopIfTrue="1" operator="equal">
      <formula>"ZONA RIESGO ALTA"</formula>
    </cfRule>
  </conditionalFormatting>
  <conditionalFormatting sqref="M38">
    <cfRule type="cellIs" dxfId="387" priority="448" stopIfTrue="1" operator="equal">
      <formula>"INACEPTABLE"</formula>
    </cfRule>
    <cfRule type="cellIs" dxfId="386" priority="449" stopIfTrue="1" operator="equal">
      <formula>"IMPORTANTE"</formula>
    </cfRule>
    <cfRule type="cellIs" dxfId="385" priority="450" stopIfTrue="1" operator="equal">
      <formula>"MODERADO"</formula>
    </cfRule>
  </conditionalFormatting>
  <conditionalFormatting sqref="M38">
    <cfRule type="cellIs" dxfId="384" priority="447" stopIfTrue="1" operator="equal">
      <formula>"TOLERABLE"</formula>
    </cfRule>
  </conditionalFormatting>
  <conditionalFormatting sqref="M38">
    <cfRule type="cellIs" dxfId="383" priority="445" stopIfTrue="1" operator="equal">
      <formula>"ZONA RIESGO ALTA"</formula>
    </cfRule>
    <cfRule type="cellIs" dxfId="382" priority="446" stopIfTrue="1" operator="equal">
      <formula>"ZONA RIESGO EXTREMA"</formula>
    </cfRule>
  </conditionalFormatting>
  <conditionalFormatting sqref="M38">
    <cfRule type="cellIs" dxfId="381" priority="443" stopIfTrue="1" operator="equal">
      <formula>"ZONA RIESGO BAJA"</formula>
    </cfRule>
    <cfRule type="cellIs" dxfId="380" priority="444" stopIfTrue="1" operator="equal">
      <formula>"ZONA RIESGO MODERADA"</formula>
    </cfRule>
  </conditionalFormatting>
  <conditionalFormatting sqref="M43">
    <cfRule type="cellIs" dxfId="379" priority="431" stopIfTrue="1" operator="equal">
      <formula>"ZONA RIESGO MODERADA"</formula>
    </cfRule>
    <cfRule type="cellIs" dxfId="378" priority="432" stopIfTrue="1" operator="equal">
      <formula>"ZONA RIESGO ALTA"</formula>
    </cfRule>
  </conditionalFormatting>
  <conditionalFormatting sqref="M43">
    <cfRule type="cellIs" dxfId="377" priority="438" stopIfTrue="1" operator="equal">
      <formula>"INACEPTABLE"</formula>
    </cfRule>
    <cfRule type="cellIs" dxfId="376" priority="439" stopIfTrue="1" operator="equal">
      <formula>"IMPORTANTE"</formula>
    </cfRule>
    <cfRule type="cellIs" dxfId="375" priority="440" stopIfTrue="1" operator="equal">
      <formula>"MODERADO"</formula>
    </cfRule>
  </conditionalFormatting>
  <conditionalFormatting sqref="M43">
    <cfRule type="cellIs" dxfId="374" priority="437" stopIfTrue="1" operator="equal">
      <formula>"TOLERABLE"</formula>
    </cfRule>
  </conditionalFormatting>
  <conditionalFormatting sqref="M43">
    <cfRule type="cellIs" dxfId="373" priority="435" stopIfTrue="1" operator="equal">
      <formula>"ZONA RIESGO ALTA"</formula>
    </cfRule>
    <cfRule type="cellIs" dxfId="372" priority="436" stopIfTrue="1" operator="equal">
      <formula>"ZONA RIESGO EXTREMA"</formula>
    </cfRule>
  </conditionalFormatting>
  <conditionalFormatting sqref="M43">
    <cfRule type="cellIs" dxfId="371" priority="433" stopIfTrue="1" operator="equal">
      <formula>"ZONA RIESGO BAJA"</formula>
    </cfRule>
    <cfRule type="cellIs" dxfId="370" priority="434" stopIfTrue="1" operator="equal">
      <formula>"ZONA RIESGO MODERADA"</formula>
    </cfRule>
  </conditionalFormatting>
  <conditionalFormatting sqref="G43">
    <cfRule type="cellIs" dxfId="369" priority="421" stopIfTrue="1" operator="equal">
      <formula>"ZONA RIESGO MODERADA"</formula>
    </cfRule>
    <cfRule type="cellIs" dxfId="368" priority="422" stopIfTrue="1" operator="equal">
      <formula>"ZONA RIESGO ALTA"</formula>
    </cfRule>
  </conditionalFormatting>
  <conditionalFormatting sqref="G43">
    <cfRule type="cellIs" dxfId="367" priority="428" stopIfTrue="1" operator="equal">
      <formula>"INACEPTABLE"</formula>
    </cfRule>
    <cfRule type="cellIs" dxfId="366" priority="429" stopIfTrue="1" operator="equal">
      <formula>"IMPORTANTE"</formula>
    </cfRule>
    <cfRule type="cellIs" dxfId="365" priority="430" stopIfTrue="1" operator="equal">
      <formula>"MODERADO"</formula>
    </cfRule>
  </conditionalFormatting>
  <conditionalFormatting sqref="G43">
    <cfRule type="cellIs" dxfId="364" priority="427" stopIfTrue="1" operator="equal">
      <formula>"TOLERABLE"</formula>
    </cfRule>
  </conditionalFormatting>
  <conditionalFormatting sqref="G43">
    <cfRule type="cellIs" dxfId="363" priority="425" stopIfTrue="1" operator="equal">
      <formula>"ZONA RIESGO ALTA"</formula>
    </cfRule>
    <cfRule type="cellIs" dxfId="362" priority="426" stopIfTrue="1" operator="equal">
      <formula>"ZONA RIESGO EXTREMA"</formula>
    </cfRule>
  </conditionalFormatting>
  <conditionalFormatting sqref="G43">
    <cfRule type="cellIs" dxfId="361" priority="423" stopIfTrue="1" operator="equal">
      <formula>"ZONA RIESGO BAJA"</formula>
    </cfRule>
    <cfRule type="cellIs" dxfId="360" priority="424" stopIfTrue="1" operator="equal">
      <formula>"ZONA RIESGO MODERADA"</formula>
    </cfRule>
  </conditionalFormatting>
  <conditionalFormatting sqref="G47:G48">
    <cfRule type="cellIs" dxfId="359" priority="411" stopIfTrue="1" operator="equal">
      <formula>"ZONA RIESGO MODERADA"</formula>
    </cfRule>
    <cfRule type="cellIs" dxfId="358" priority="412" stopIfTrue="1" operator="equal">
      <formula>"ZONA RIESGO ALTA"</formula>
    </cfRule>
  </conditionalFormatting>
  <conditionalFormatting sqref="G47:G48">
    <cfRule type="cellIs" dxfId="357" priority="418" stopIfTrue="1" operator="equal">
      <formula>"INACEPTABLE"</formula>
    </cfRule>
    <cfRule type="cellIs" dxfId="356" priority="419" stopIfTrue="1" operator="equal">
      <formula>"IMPORTANTE"</formula>
    </cfRule>
    <cfRule type="cellIs" dxfId="355" priority="420" stopIfTrue="1" operator="equal">
      <formula>"MODERADO"</formula>
    </cfRule>
  </conditionalFormatting>
  <conditionalFormatting sqref="G47:G48">
    <cfRule type="cellIs" dxfId="354" priority="417" stopIfTrue="1" operator="equal">
      <formula>"TOLERABLE"</formula>
    </cfRule>
  </conditionalFormatting>
  <conditionalFormatting sqref="G47:G48">
    <cfRule type="cellIs" dxfId="353" priority="415" stopIfTrue="1" operator="equal">
      <formula>"ZONA RIESGO ALTA"</formula>
    </cfRule>
    <cfRule type="cellIs" dxfId="352" priority="416" stopIfTrue="1" operator="equal">
      <formula>"ZONA RIESGO EXTREMA"</formula>
    </cfRule>
  </conditionalFormatting>
  <conditionalFormatting sqref="G47:G48">
    <cfRule type="cellIs" dxfId="351" priority="413" stopIfTrue="1" operator="equal">
      <formula>"ZONA RIESGO BAJA"</formula>
    </cfRule>
    <cfRule type="cellIs" dxfId="350" priority="414" stopIfTrue="1" operator="equal">
      <formula>"ZONA RIESGO MODERADA"</formula>
    </cfRule>
  </conditionalFormatting>
  <conditionalFormatting sqref="G49">
    <cfRule type="cellIs" dxfId="349" priority="401" stopIfTrue="1" operator="equal">
      <formula>"ZONA RIESGO MODERADA"</formula>
    </cfRule>
    <cfRule type="cellIs" dxfId="348" priority="402" stopIfTrue="1" operator="equal">
      <formula>"ZONA RIESGO ALTA"</formula>
    </cfRule>
  </conditionalFormatting>
  <conditionalFormatting sqref="G49">
    <cfRule type="cellIs" dxfId="347" priority="408" stopIfTrue="1" operator="equal">
      <formula>"INACEPTABLE"</formula>
    </cfRule>
    <cfRule type="cellIs" dxfId="346" priority="409" stopIfTrue="1" operator="equal">
      <formula>"IMPORTANTE"</formula>
    </cfRule>
    <cfRule type="cellIs" dxfId="345" priority="410" stopIfTrue="1" operator="equal">
      <formula>"MODERADO"</formula>
    </cfRule>
  </conditionalFormatting>
  <conditionalFormatting sqref="G49">
    <cfRule type="cellIs" dxfId="344" priority="407" stopIfTrue="1" operator="equal">
      <formula>"TOLERABLE"</formula>
    </cfRule>
  </conditionalFormatting>
  <conditionalFormatting sqref="G49">
    <cfRule type="cellIs" dxfId="343" priority="405" stopIfTrue="1" operator="equal">
      <formula>"ZONA RIESGO ALTA"</formula>
    </cfRule>
    <cfRule type="cellIs" dxfId="342" priority="406" stopIfTrue="1" operator="equal">
      <formula>"ZONA RIESGO EXTREMA"</formula>
    </cfRule>
  </conditionalFormatting>
  <conditionalFormatting sqref="G49">
    <cfRule type="cellIs" dxfId="341" priority="403" stopIfTrue="1" operator="equal">
      <formula>"ZONA RIESGO BAJA"</formula>
    </cfRule>
    <cfRule type="cellIs" dxfId="340" priority="404" stopIfTrue="1" operator="equal">
      <formula>"ZONA RIESGO MODERADA"</formula>
    </cfRule>
  </conditionalFormatting>
  <conditionalFormatting sqref="M49">
    <cfRule type="cellIs" dxfId="339" priority="391" stopIfTrue="1" operator="equal">
      <formula>"ZONA RIESGO MODERADA"</formula>
    </cfRule>
    <cfRule type="cellIs" dxfId="338" priority="392" stopIfTrue="1" operator="equal">
      <formula>"ZONA RIESGO ALTA"</formula>
    </cfRule>
  </conditionalFormatting>
  <conditionalFormatting sqref="M49">
    <cfRule type="cellIs" dxfId="337" priority="398" stopIfTrue="1" operator="equal">
      <formula>"INACEPTABLE"</formula>
    </cfRule>
    <cfRule type="cellIs" dxfId="336" priority="399" stopIfTrue="1" operator="equal">
      <formula>"IMPORTANTE"</formula>
    </cfRule>
    <cfRule type="cellIs" dxfId="335" priority="400" stopIfTrue="1" operator="equal">
      <formula>"MODERADO"</formula>
    </cfRule>
  </conditionalFormatting>
  <conditionalFormatting sqref="M49">
    <cfRule type="cellIs" dxfId="334" priority="397" stopIfTrue="1" operator="equal">
      <formula>"TOLERABLE"</formula>
    </cfRule>
  </conditionalFormatting>
  <conditionalFormatting sqref="M49">
    <cfRule type="cellIs" dxfId="333" priority="395" stopIfTrue="1" operator="equal">
      <formula>"ZONA RIESGO ALTA"</formula>
    </cfRule>
    <cfRule type="cellIs" dxfId="332" priority="396" stopIfTrue="1" operator="equal">
      <formula>"ZONA RIESGO EXTREMA"</formula>
    </cfRule>
  </conditionalFormatting>
  <conditionalFormatting sqref="M49">
    <cfRule type="cellIs" dxfId="331" priority="393" stopIfTrue="1" operator="equal">
      <formula>"ZONA RIESGO BAJA"</formula>
    </cfRule>
    <cfRule type="cellIs" dxfId="330" priority="394" stopIfTrue="1" operator="equal">
      <formula>"ZONA RIESGO MODERADA"</formula>
    </cfRule>
  </conditionalFormatting>
  <conditionalFormatting sqref="M52">
    <cfRule type="cellIs" dxfId="329" priority="381" stopIfTrue="1" operator="equal">
      <formula>"ZONA RIESGO MODERADA"</formula>
    </cfRule>
    <cfRule type="cellIs" dxfId="328" priority="382" stopIfTrue="1" operator="equal">
      <formula>"ZONA RIESGO ALTA"</formula>
    </cfRule>
  </conditionalFormatting>
  <conditionalFormatting sqref="M52">
    <cfRule type="cellIs" dxfId="327" priority="388" stopIfTrue="1" operator="equal">
      <formula>"INACEPTABLE"</formula>
    </cfRule>
    <cfRule type="cellIs" dxfId="326" priority="389" stopIfTrue="1" operator="equal">
      <formula>"IMPORTANTE"</formula>
    </cfRule>
    <cfRule type="cellIs" dxfId="325" priority="390" stopIfTrue="1" operator="equal">
      <formula>"MODERADO"</formula>
    </cfRule>
  </conditionalFormatting>
  <conditionalFormatting sqref="M52">
    <cfRule type="cellIs" dxfId="324" priority="387" stopIfTrue="1" operator="equal">
      <formula>"TOLERABLE"</formula>
    </cfRule>
  </conditionalFormatting>
  <conditionalFormatting sqref="M52">
    <cfRule type="cellIs" dxfId="323" priority="385" stopIfTrue="1" operator="equal">
      <formula>"ZONA RIESGO ALTA"</formula>
    </cfRule>
    <cfRule type="cellIs" dxfId="322" priority="386" stopIfTrue="1" operator="equal">
      <formula>"ZONA RIESGO EXTREMA"</formula>
    </cfRule>
  </conditionalFormatting>
  <conditionalFormatting sqref="M52">
    <cfRule type="cellIs" dxfId="321" priority="383" stopIfTrue="1" operator="equal">
      <formula>"ZONA RIESGO BAJA"</formula>
    </cfRule>
    <cfRule type="cellIs" dxfId="320" priority="384" stopIfTrue="1" operator="equal">
      <formula>"ZONA RIESGO MODERADA"</formula>
    </cfRule>
  </conditionalFormatting>
  <conditionalFormatting sqref="M53">
    <cfRule type="cellIs" dxfId="319" priority="371" stopIfTrue="1" operator="equal">
      <formula>"ZONA RIESGO MODERADA"</formula>
    </cfRule>
    <cfRule type="cellIs" dxfId="318" priority="372" stopIfTrue="1" operator="equal">
      <formula>"ZONA RIESGO ALTA"</formula>
    </cfRule>
  </conditionalFormatting>
  <conditionalFormatting sqref="M53">
    <cfRule type="cellIs" dxfId="317" priority="378" stopIfTrue="1" operator="equal">
      <formula>"INACEPTABLE"</formula>
    </cfRule>
    <cfRule type="cellIs" dxfId="316" priority="379" stopIfTrue="1" operator="equal">
      <formula>"IMPORTANTE"</formula>
    </cfRule>
    <cfRule type="cellIs" dxfId="315" priority="380" stopIfTrue="1" operator="equal">
      <formula>"MODERADO"</formula>
    </cfRule>
  </conditionalFormatting>
  <conditionalFormatting sqref="M53">
    <cfRule type="cellIs" dxfId="314" priority="377" stopIfTrue="1" operator="equal">
      <formula>"TOLERABLE"</formula>
    </cfRule>
  </conditionalFormatting>
  <conditionalFormatting sqref="M53">
    <cfRule type="cellIs" dxfId="313" priority="375" stopIfTrue="1" operator="equal">
      <formula>"ZONA RIESGO ALTA"</formula>
    </cfRule>
    <cfRule type="cellIs" dxfId="312" priority="376" stopIfTrue="1" operator="equal">
      <formula>"ZONA RIESGO EXTREMA"</formula>
    </cfRule>
  </conditionalFormatting>
  <conditionalFormatting sqref="M53">
    <cfRule type="cellIs" dxfId="311" priority="373" stopIfTrue="1" operator="equal">
      <formula>"ZONA RIESGO BAJA"</formula>
    </cfRule>
    <cfRule type="cellIs" dxfId="310" priority="374" stopIfTrue="1" operator="equal">
      <formula>"ZONA RIESGO MODERADA"</formula>
    </cfRule>
  </conditionalFormatting>
  <conditionalFormatting sqref="G53">
    <cfRule type="cellIs" dxfId="309" priority="361" stopIfTrue="1" operator="equal">
      <formula>"ZONA RIESGO MODERADA"</formula>
    </cfRule>
    <cfRule type="cellIs" dxfId="308" priority="362" stopIfTrue="1" operator="equal">
      <formula>"ZONA RIESGO ALTA"</formula>
    </cfRule>
  </conditionalFormatting>
  <conditionalFormatting sqref="G53">
    <cfRule type="cellIs" dxfId="307" priority="368" stopIfTrue="1" operator="equal">
      <formula>"INACEPTABLE"</formula>
    </cfRule>
    <cfRule type="cellIs" dxfId="306" priority="369" stopIfTrue="1" operator="equal">
      <formula>"IMPORTANTE"</formula>
    </cfRule>
    <cfRule type="cellIs" dxfId="305" priority="370" stopIfTrue="1" operator="equal">
      <formula>"MODERADO"</formula>
    </cfRule>
  </conditionalFormatting>
  <conditionalFormatting sqref="G53">
    <cfRule type="cellIs" dxfId="304" priority="367" stopIfTrue="1" operator="equal">
      <formula>"TOLERABLE"</formula>
    </cfRule>
  </conditionalFormatting>
  <conditionalFormatting sqref="G53">
    <cfRule type="cellIs" dxfId="303" priority="365" stopIfTrue="1" operator="equal">
      <formula>"ZONA RIESGO ALTA"</formula>
    </cfRule>
    <cfRule type="cellIs" dxfId="302" priority="366" stopIfTrue="1" operator="equal">
      <formula>"ZONA RIESGO EXTREMA"</formula>
    </cfRule>
  </conditionalFormatting>
  <conditionalFormatting sqref="G53">
    <cfRule type="cellIs" dxfId="301" priority="363" stopIfTrue="1" operator="equal">
      <formula>"ZONA RIESGO BAJA"</formula>
    </cfRule>
    <cfRule type="cellIs" dxfId="300" priority="364" stopIfTrue="1" operator="equal">
      <formula>"ZONA RIESGO MODERADA"</formula>
    </cfRule>
  </conditionalFormatting>
  <conditionalFormatting sqref="G57">
    <cfRule type="cellIs" dxfId="299" priority="351" stopIfTrue="1" operator="equal">
      <formula>"ZONA RIESGO MODERADA"</formula>
    </cfRule>
    <cfRule type="cellIs" dxfId="298" priority="352" stopIfTrue="1" operator="equal">
      <formula>"ZONA RIESGO ALTA"</formula>
    </cfRule>
  </conditionalFormatting>
  <conditionalFormatting sqref="G57">
    <cfRule type="cellIs" dxfId="297" priority="358" stopIfTrue="1" operator="equal">
      <formula>"INACEPTABLE"</formula>
    </cfRule>
    <cfRule type="cellIs" dxfId="296" priority="359" stopIfTrue="1" operator="equal">
      <formula>"IMPORTANTE"</formula>
    </cfRule>
    <cfRule type="cellIs" dxfId="295" priority="360" stopIfTrue="1" operator="equal">
      <formula>"MODERADO"</formula>
    </cfRule>
  </conditionalFormatting>
  <conditionalFormatting sqref="G57">
    <cfRule type="cellIs" dxfId="294" priority="357" stopIfTrue="1" operator="equal">
      <formula>"TOLERABLE"</formula>
    </cfRule>
  </conditionalFormatting>
  <conditionalFormatting sqref="G57">
    <cfRule type="cellIs" dxfId="293" priority="355" stopIfTrue="1" operator="equal">
      <formula>"ZONA RIESGO ALTA"</formula>
    </cfRule>
    <cfRule type="cellIs" dxfId="292" priority="356" stopIfTrue="1" operator="equal">
      <formula>"ZONA RIESGO EXTREMA"</formula>
    </cfRule>
  </conditionalFormatting>
  <conditionalFormatting sqref="G57">
    <cfRule type="cellIs" dxfId="291" priority="353" stopIfTrue="1" operator="equal">
      <formula>"ZONA RIESGO BAJA"</formula>
    </cfRule>
    <cfRule type="cellIs" dxfId="290" priority="354" stopIfTrue="1" operator="equal">
      <formula>"ZONA RIESGO MODERADA"</formula>
    </cfRule>
  </conditionalFormatting>
  <conditionalFormatting sqref="M61">
    <cfRule type="cellIs" dxfId="289" priority="321" stopIfTrue="1" operator="equal">
      <formula>"ZONA RIESGO MODERADA"</formula>
    </cfRule>
    <cfRule type="cellIs" dxfId="288" priority="322" stopIfTrue="1" operator="equal">
      <formula>"ZONA RIESGO ALTA"</formula>
    </cfRule>
  </conditionalFormatting>
  <conditionalFormatting sqref="M61">
    <cfRule type="cellIs" dxfId="287" priority="328" stopIfTrue="1" operator="equal">
      <formula>"INACEPTABLE"</formula>
    </cfRule>
    <cfRule type="cellIs" dxfId="286" priority="329" stopIfTrue="1" operator="equal">
      <formula>"IMPORTANTE"</formula>
    </cfRule>
    <cfRule type="cellIs" dxfId="285" priority="330" stopIfTrue="1" operator="equal">
      <formula>"MODERADO"</formula>
    </cfRule>
  </conditionalFormatting>
  <conditionalFormatting sqref="M61">
    <cfRule type="cellIs" dxfId="284" priority="327" stopIfTrue="1" operator="equal">
      <formula>"TOLERABLE"</formula>
    </cfRule>
  </conditionalFormatting>
  <conditionalFormatting sqref="M61">
    <cfRule type="cellIs" dxfId="283" priority="325" stopIfTrue="1" operator="equal">
      <formula>"ZONA RIESGO ALTA"</formula>
    </cfRule>
    <cfRule type="cellIs" dxfId="282" priority="326" stopIfTrue="1" operator="equal">
      <formula>"ZONA RIESGO EXTREMA"</formula>
    </cfRule>
  </conditionalFormatting>
  <conditionalFormatting sqref="M61">
    <cfRule type="cellIs" dxfId="281" priority="323" stopIfTrue="1" operator="equal">
      <formula>"ZONA RIESGO BAJA"</formula>
    </cfRule>
    <cfRule type="cellIs" dxfId="280" priority="324" stopIfTrue="1" operator="equal">
      <formula>"ZONA RIESGO MODERADA"</formula>
    </cfRule>
  </conditionalFormatting>
  <conditionalFormatting sqref="M62:M63">
    <cfRule type="cellIs" dxfId="279" priority="311" stopIfTrue="1" operator="equal">
      <formula>"ZONA RIESGO MODERADA"</formula>
    </cfRule>
    <cfRule type="cellIs" dxfId="278" priority="312" stopIfTrue="1" operator="equal">
      <formula>"ZONA RIESGO ALTA"</formula>
    </cfRule>
  </conditionalFormatting>
  <conditionalFormatting sqref="M62:M63">
    <cfRule type="cellIs" dxfId="277" priority="318" stopIfTrue="1" operator="equal">
      <formula>"INACEPTABLE"</formula>
    </cfRule>
    <cfRule type="cellIs" dxfId="276" priority="319" stopIfTrue="1" operator="equal">
      <formula>"IMPORTANTE"</formula>
    </cfRule>
    <cfRule type="cellIs" dxfId="275" priority="320" stopIfTrue="1" operator="equal">
      <formula>"MODERADO"</formula>
    </cfRule>
  </conditionalFormatting>
  <conditionalFormatting sqref="M62:M63">
    <cfRule type="cellIs" dxfId="274" priority="317" stopIfTrue="1" operator="equal">
      <formula>"TOLERABLE"</formula>
    </cfRule>
  </conditionalFormatting>
  <conditionalFormatting sqref="M62:M63">
    <cfRule type="cellIs" dxfId="273" priority="315" stopIfTrue="1" operator="equal">
      <formula>"ZONA RIESGO ALTA"</formula>
    </cfRule>
    <cfRule type="cellIs" dxfId="272" priority="316" stopIfTrue="1" operator="equal">
      <formula>"ZONA RIESGO EXTREMA"</formula>
    </cfRule>
  </conditionalFormatting>
  <conditionalFormatting sqref="M62:M63">
    <cfRule type="cellIs" dxfId="271" priority="313" stopIfTrue="1" operator="equal">
      <formula>"ZONA RIESGO BAJA"</formula>
    </cfRule>
    <cfRule type="cellIs" dxfId="270" priority="314" stopIfTrue="1" operator="equal">
      <formula>"ZONA RIESGO MODERADA"</formula>
    </cfRule>
  </conditionalFormatting>
  <conditionalFormatting sqref="G61">
    <cfRule type="cellIs" dxfId="269" priority="291" stopIfTrue="1" operator="equal">
      <formula>"ZONA RIESGO MODERADA"</formula>
    </cfRule>
    <cfRule type="cellIs" dxfId="268" priority="292" stopIfTrue="1" operator="equal">
      <formula>"ZONA RIESGO ALTA"</formula>
    </cfRule>
  </conditionalFormatting>
  <conditionalFormatting sqref="G61">
    <cfRule type="cellIs" dxfId="267" priority="298" stopIfTrue="1" operator="equal">
      <formula>"INACEPTABLE"</formula>
    </cfRule>
    <cfRule type="cellIs" dxfId="266" priority="299" stopIfTrue="1" operator="equal">
      <formula>"IMPORTANTE"</formula>
    </cfRule>
    <cfRule type="cellIs" dxfId="265" priority="300" stopIfTrue="1" operator="equal">
      <formula>"MODERADO"</formula>
    </cfRule>
  </conditionalFormatting>
  <conditionalFormatting sqref="G61">
    <cfRule type="cellIs" dxfId="264" priority="297" stopIfTrue="1" operator="equal">
      <formula>"TOLERABLE"</formula>
    </cfRule>
  </conditionalFormatting>
  <conditionalFormatting sqref="G61">
    <cfRule type="cellIs" dxfId="263" priority="295" stopIfTrue="1" operator="equal">
      <formula>"ZONA RIESGO ALTA"</formula>
    </cfRule>
    <cfRule type="cellIs" dxfId="262" priority="296" stopIfTrue="1" operator="equal">
      <formula>"ZONA RIESGO EXTREMA"</formula>
    </cfRule>
  </conditionalFormatting>
  <conditionalFormatting sqref="G61">
    <cfRule type="cellIs" dxfId="261" priority="293" stopIfTrue="1" operator="equal">
      <formula>"ZONA RIESGO BAJA"</formula>
    </cfRule>
    <cfRule type="cellIs" dxfId="260" priority="294" stopIfTrue="1" operator="equal">
      <formula>"ZONA RIESGO MODERADA"</formula>
    </cfRule>
  </conditionalFormatting>
  <conditionalFormatting sqref="G20">
    <cfRule type="cellIs" dxfId="259" priority="281" stopIfTrue="1" operator="equal">
      <formula>"ZONA RIESGO MODERADA"</formula>
    </cfRule>
    <cfRule type="cellIs" dxfId="258" priority="282" stopIfTrue="1" operator="equal">
      <formula>"ZONA RIESGO ALTA"</formula>
    </cfRule>
  </conditionalFormatting>
  <conditionalFormatting sqref="G20">
    <cfRule type="cellIs" dxfId="257" priority="288" stopIfTrue="1" operator="equal">
      <formula>"INACEPTABLE"</formula>
    </cfRule>
    <cfRule type="cellIs" dxfId="256" priority="289" stopIfTrue="1" operator="equal">
      <formula>"IMPORTANTE"</formula>
    </cfRule>
    <cfRule type="cellIs" dxfId="255" priority="290" stopIfTrue="1" operator="equal">
      <formula>"MODERADO"</formula>
    </cfRule>
  </conditionalFormatting>
  <conditionalFormatting sqref="G20">
    <cfRule type="cellIs" dxfId="254" priority="287" stopIfTrue="1" operator="equal">
      <formula>"TOLERABLE"</formula>
    </cfRule>
  </conditionalFormatting>
  <conditionalFormatting sqref="G20">
    <cfRule type="cellIs" dxfId="253" priority="285" stopIfTrue="1" operator="equal">
      <formula>"ZONA RIESGO ALTA"</formula>
    </cfRule>
    <cfRule type="cellIs" dxfId="252" priority="286" stopIfTrue="1" operator="equal">
      <formula>"ZONA RIESGO EXTREMA"</formula>
    </cfRule>
  </conditionalFormatting>
  <conditionalFormatting sqref="G20">
    <cfRule type="cellIs" dxfId="251" priority="283" stopIfTrue="1" operator="equal">
      <formula>"ZONA RIESGO BAJA"</formula>
    </cfRule>
    <cfRule type="cellIs" dxfId="250" priority="284" stopIfTrue="1" operator="equal">
      <formula>"ZONA RIESGO MODERADA"</formula>
    </cfRule>
  </conditionalFormatting>
  <conditionalFormatting sqref="G21">
    <cfRule type="cellIs" dxfId="249" priority="271" stopIfTrue="1" operator="equal">
      <formula>"ZONA RIESGO MODERADA"</formula>
    </cfRule>
    <cfRule type="cellIs" dxfId="248" priority="272" stopIfTrue="1" operator="equal">
      <formula>"ZONA RIESGO ALTA"</formula>
    </cfRule>
  </conditionalFormatting>
  <conditionalFormatting sqref="G21">
    <cfRule type="cellIs" dxfId="247" priority="278" stopIfTrue="1" operator="equal">
      <formula>"INACEPTABLE"</formula>
    </cfRule>
    <cfRule type="cellIs" dxfId="246" priority="279" stopIfTrue="1" operator="equal">
      <formula>"IMPORTANTE"</formula>
    </cfRule>
    <cfRule type="cellIs" dxfId="245" priority="280" stopIfTrue="1" operator="equal">
      <formula>"MODERADO"</formula>
    </cfRule>
  </conditionalFormatting>
  <conditionalFormatting sqref="G21">
    <cfRule type="cellIs" dxfId="244" priority="277" stopIfTrue="1" operator="equal">
      <formula>"TOLERABLE"</formula>
    </cfRule>
  </conditionalFormatting>
  <conditionalFormatting sqref="G21">
    <cfRule type="cellIs" dxfId="243" priority="275" stopIfTrue="1" operator="equal">
      <formula>"ZONA RIESGO ALTA"</formula>
    </cfRule>
    <cfRule type="cellIs" dxfId="242" priority="276" stopIfTrue="1" operator="equal">
      <formula>"ZONA RIESGO EXTREMA"</formula>
    </cfRule>
  </conditionalFormatting>
  <conditionalFormatting sqref="G21">
    <cfRule type="cellIs" dxfId="241" priority="273" stopIfTrue="1" operator="equal">
      <formula>"ZONA RIESGO BAJA"</formula>
    </cfRule>
    <cfRule type="cellIs" dxfId="240" priority="274" stopIfTrue="1" operator="equal">
      <formula>"ZONA RIESGO MODERADA"</formula>
    </cfRule>
  </conditionalFormatting>
  <conditionalFormatting sqref="G22">
    <cfRule type="cellIs" dxfId="239" priority="261" stopIfTrue="1" operator="equal">
      <formula>"ZONA RIESGO MODERADA"</formula>
    </cfRule>
    <cfRule type="cellIs" dxfId="238" priority="262" stopIfTrue="1" operator="equal">
      <formula>"ZONA RIESGO ALTA"</formula>
    </cfRule>
  </conditionalFormatting>
  <conditionalFormatting sqref="G22">
    <cfRule type="cellIs" dxfId="237" priority="268" stopIfTrue="1" operator="equal">
      <formula>"INACEPTABLE"</formula>
    </cfRule>
    <cfRule type="cellIs" dxfId="236" priority="269" stopIfTrue="1" operator="equal">
      <formula>"IMPORTANTE"</formula>
    </cfRule>
    <cfRule type="cellIs" dxfId="235" priority="270" stopIfTrue="1" operator="equal">
      <formula>"MODERADO"</formula>
    </cfRule>
  </conditionalFormatting>
  <conditionalFormatting sqref="G22">
    <cfRule type="cellIs" dxfId="234" priority="267" stopIfTrue="1" operator="equal">
      <formula>"TOLERABLE"</formula>
    </cfRule>
  </conditionalFormatting>
  <conditionalFormatting sqref="G22">
    <cfRule type="cellIs" dxfId="233" priority="265" stopIfTrue="1" operator="equal">
      <formula>"ZONA RIESGO ALTA"</formula>
    </cfRule>
    <cfRule type="cellIs" dxfId="232" priority="266" stopIfTrue="1" operator="equal">
      <formula>"ZONA RIESGO EXTREMA"</formula>
    </cfRule>
  </conditionalFormatting>
  <conditionalFormatting sqref="G22">
    <cfRule type="cellIs" dxfId="231" priority="263" stopIfTrue="1" operator="equal">
      <formula>"ZONA RIESGO BAJA"</formula>
    </cfRule>
    <cfRule type="cellIs" dxfId="230" priority="264" stopIfTrue="1" operator="equal">
      <formula>"ZONA RIESGO MODERADA"</formula>
    </cfRule>
  </conditionalFormatting>
  <conditionalFormatting sqref="G26">
    <cfRule type="cellIs" dxfId="229" priority="251" stopIfTrue="1" operator="equal">
      <formula>"ZONA RIESGO MODERADA"</formula>
    </cfRule>
    <cfRule type="cellIs" dxfId="228" priority="252" stopIfTrue="1" operator="equal">
      <formula>"ZONA RIESGO ALTA"</formula>
    </cfRule>
  </conditionalFormatting>
  <conditionalFormatting sqref="G26">
    <cfRule type="cellIs" dxfId="227" priority="258" stopIfTrue="1" operator="equal">
      <formula>"INACEPTABLE"</formula>
    </cfRule>
    <cfRule type="cellIs" dxfId="226" priority="259" stopIfTrue="1" operator="equal">
      <formula>"IMPORTANTE"</formula>
    </cfRule>
    <cfRule type="cellIs" dxfId="225" priority="260" stopIfTrue="1" operator="equal">
      <formula>"MODERADO"</formula>
    </cfRule>
  </conditionalFormatting>
  <conditionalFormatting sqref="G26">
    <cfRule type="cellIs" dxfId="224" priority="257" stopIfTrue="1" operator="equal">
      <formula>"TOLERABLE"</formula>
    </cfRule>
  </conditionalFormatting>
  <conditionalFormatting sqref="G26">
    <cfRule type="cellIs" dxfId="223" priority="255" stopIfTrue="1" operator="equal">
      <formula>"ZONA RIESGO ALTA"</formula>
    </cfRule>
    <cfRule type="cellIs" dxfId="222" priority="256" stopIfTrue="1" operator="equal">
      <formula>"ZONA RIESGO EXTREMA"</formula>
    </cfRule>
  </conditionalFormatting>
  <conditionalFormatting sqref="G26">
    <cfRule type="cellIs" dxfId="221" priority="253" stopIfTrue="1" operator="equal">
      <formula>"ZONA RIESGO BAJA"</formula>
    </cfRule>
    <cfRule type="cellIs" dxfId="220" priority="254" stopIfTrue="1" operator="equal">
      <formula>"ZONA RIESGO MODERADA"</formula>
    </cfRule>
  </conditionalFormatting>
  <conditionalFormatting sqref="G34">
    <cfRule type="cellIs" dxfId="219" priority="231" stopIfTrue="1" operator="equal">
      <formula>"ZONA RIESGO MODERADA"</formula>
    </cfRule>
    <cfRule type="cellIs" dxfId="218" priority="232" stopIfTrue="1" operator="equal">
      <formula>"ZONA RIESGO ALTA"</formula>
    </cfRule>
  </conditionalFormatting>
  <conditionalFormatting sqref="G34">
    <cfRule type="cellIs" dxfId="217" priority="238" stopIfTrue="1" operator="equal">
      <formula>"INACEPTABLE"</formula>
    </cfRule>
    <cfRule type="cellIs" dxfId="216" priority="239" stopIfTrue="1" operator="equal">
      <formula>"IMPORTANTE"</formula>
    </cfRule>
    <cfRule type="cellIs" dxfId="215" priority="240" stopIfTrue="1" operator="equal">
      <formula>"MODERADO"</formula>
    </cfRule>
  </conditionalFormatting>
  <conditionalFormatting sqref="G34">
    <cfRule type="cellIs" dxfId="214" priority="237" stopIfTrue="1" operator="equal">
      <formula>"TOLERABLE"</formula>
    </cfRule>
  </conditionalFormatting>
  <conditionalFormatting sqref="G34">
    <cfRule type="cellIs" dxfId="213" priority="235" stopIfTrue="1" operator="equal">
      <formula>"ZONA RIESGO ALTA"</formula>
    </cfRule>
    <cfRule type="cellIs" dxfId="212" priority="236" stopIfTrue="1" operator="equal">
      <formula>"ZONA RIESGO EXTREMA"</formula>
    </cfRule>
  </conditionalFormatting>
  <conditionalFormatting sqref="G34">
    <cfRule type="cellIs" dxfId="211" priority="233" stopIfTrue="1" operator="equal">
      <formula>"ZONA RIESGO BAJA"</formula>
    </cfRule>
    <cfRule type="cellIs" dxfId="210" priority="234" stopIfTrue="1" operator="equal">
      <formula>"ZONA RIESGO MODERADA"</formula>
    </cfRule>
  </conditionalFormatting>
  <conditionalFormatting sqref="G35">
    <cfRule type="cellIs" dxfId="209" priority="221" stopIfTrue="1" operator="equal">
      <formula>"ZONA RIESGO MODERADA"</formula>
    </cfRule>
    <cfRule type="cellIs" dxfId="208" priority="222" stopIfTrue="1" operator="equal">
      <formula>"ZONA RIESGO ALTA"</formula>
    </cfRule>
  </conditionalFormatting>
  <conditionalFormatting sqref="G35">
    <cfRule type="cellIs" dxfId="207" priority="228" stopIfTrue="1" operator="equal">
      <formula>"INACEPTABLE"</formula>
    </cfRule>
    <cfRule type="cellIs" dxfId="206" priority="229" stopIfTrue="1" operator="equal">
      <formula>"IMPORTANTE"</formula>
    </cfRule>
    <cfRule type="cellIs" dxfId="205" priority="230" stopIfTrue="1" operator="equal">
      <formula>"MODERADO"</formula>
    </cfRule>
  </conditionalFormatting>
  <conditionalFormatting sqref="G35">
    <cfRule type="cellIs" dxfId="204" priority="227" stopIfTrue="1" operator="equal">
      <formula>"TOLERABLE"</formula>
    </cfRule>
  </conditionalFormatting>
  <conditionalFormatting sqref="G35">
    <cfRule type="cellIs" dxfId="203" priority="225" stopIfTrue="1" operator="equal">
      <formula>"ZONA RIESGO ALTA"</formula>
    </cfRule>
    <cfRule type="cellIs" dxfId="202" priority="226" stopIfTrue="1" operator="equal">
      <formula>"ZONA RIESGO EXTREMA"</formula>
    </cfRule>
  </conditionalFormatting>
  <conditionalFormatting sqref="G35">
    <cfRule type="cellIs" dxfId="201" priority="223" stopIfTrue="1" operator="equal">
      <formula>"ZONA RIESGO BAJA"</formula>
    </cfRule>
    <cfRule type="cellIs" dxfId="200" priority="224" stopIfTrue="1" operator="equal">
      <formula>"ZONA RIESGO MODERADA"</formula>
    </cfRule>
  </conditionalFormatting>
  <conditionalFormatting sqref="G37">
    <cfRule type="cellIs" dxfId="199" priority="211" stopIfTrue="1" operator="equal">
      <formula>"ZONA RIESGO MODERADA"</formula>
    </cfRule>
    <cfRule type="cellIs" dxfId="198" priority="212" stopIfTrue="1" operator="equal">
      <formula>"ZONA RIESGO ALTA"</formula>
    </cfRule>
  </conditionalFormatting>
  <conditionalFormatting sqref="G37">
    <cfRule type="cellIs" dxfId="197" priority="218" stopIfTrue="1" operator="equal">
      <formula>"INACEPTABLE"</formula>
    </cfRule>
    <cfRule type="cellIs" dxfId="196" priority="219" stopIfTrue="1" operator="equal">
      <formula>"IMPORTANTE"</formula>
    </cfRule>
    <cfRule type="cellIs" dxfId="195" priority="220" stopIfTrue="1" operator="equal">
      <formula>"MODERADO"</formula>
    </cfRule>
  </conditionalFormatting>
  <conditionalFormatting sqref="G37">
    <cfRule type="cellIs" dxfId="194" priority="217" stopIfTrue="1" operator="equal">
      <formula>"TOLERABLE"</formula>
    </cfRule>
  </conditionalFormatting>
  <conditionalFormatting sqref="G37">
    <cfRule type="cellIs" dxfId="193" priority="215" stopIfTrue="1" operator="equal">
      <formula>"ZONA RIESGO ALTA"</formula>
    </cfRule>
    <cfRule type="cellIs" dxfId="192" priority="216" stopIfTrue="1" operator="equal">
      <formula>"ZONA RIESGO EXTREMA"</formula>
    </cfRule>
  </conditionalFormatting>
  <conditionalFormatting sqref="G37">
    <cfRule type="cellIs" dxfId="191" priority="213" stopIfTrue="1" operator="equal">
      <formula>"ZONA RIESGO BAJA"</formula>
    </cfRule>
    <cfRule type="cellIs" dxfId="190" priority="214" stopIfTrue="1" operator="equal">
      <formula>"ZONA RIESGO MODERADA"</formula>
    </cfRule>
  </conditionalFormatting>
  <conditionalFormatting sqref="M37">
    <cfRule type="cellIs" dxfId="189" priority="201" stopIfTrue="1" operator="equal">
      <formula>"ZONA RIESGO MODERADA"</formula>
    </cfRule>
    <cfRule type="cellIs" dxfId="188" priority="202" stopIfTrue="1" operator="equal">
      <formula>"ZONA RIESGO ALTA"</formula>
    </cfRule>
  </conditionalFormatting>
  <conditionalFormatting sqref="M37">
    <cfRule type="cellIs" dxfId="187" priority="208" stopIfTrue="1" operator="equal">
      <formula>"INACEPTABLE"</formula>
    </cfRule>
    <cfRule type="cellIs" dxfId="186" priority="209" stopIfTrue="1" operator="equal">
      <formula>"IMPORTANTE"</formula>
    </cfRule>
    <cfRule type="cellIs" dxfId="185" priority="210" stopIfTrue="1" operator="equal">
      <formula>"MODERADO"</formula>
    </cfRule>
  </conditionalFormatting>
  <conditionalFormatting sqref="M37">
    <cfRule type="cellIs" dxfId="184" priority="207" stopIfTrue="1" operator="equal">
      <formula>"TOLERABLE"</formula>
    </cfRule>
  </conditionalFormatting>
  <conditionalFormatting sqref="M37">
    <cfRule type="cellIs" dxfId="183" priority="205" stopIfTrue="1" operator="equal">
      <formula>"ZONA RIESGO ALTA"</formula>
    </cfRule>
    <cfRule type="cellIs" dxfId="182" priority="206" stopIfTrue="1" operator="equal">
      <formula>"ZONA RIESGO EXTREMA"</formula>
    </cfRule>
  </conditionalFormatting>
  <conditionalFormatting sqref="M37">
    <cfRule type="cellIs" dxfId="181" priority="203" stopIfTrue="1" operator="equal">
      <formula>"ZONA RIESGO BAJA"</formula>
    </cfRule>
    <cfRule type="cellIs" dxfId="180" priority="204" stopIfTrue="1" operator="equal">
      <formula>"ZONA RIESGO MODERADA"</formula>
    </cfRule>
  </conditionalFormatting>
  <conditionalFormatting sqref="G38">
    <cfRule type="cellIs" dxfId="179" priority="191" stopIfTrue="1" operator="equal">
      <formula>"ZONA RIESGO MODERADA"</formula>
    </cfRule>
    <cfRule type="cellIs" dxfId="178" priority="192" stopIfTrue="1" operator="equal">
      <formula>"ZONA RIESGO ALTA"</formula>
    </cfRule>
  </conditionalFormatting>
  <conditionalFormatting sqref="G38">
    <cfRule type="cellIs" dxfId="177" priority="198" stopIfTrue="1" operator="equal">
      <formula>"INACEPTABLE"</formula>
    </cfRule>
    <cfRule type="cellIs" dxfId="176" priority="199" stopIfTrue="1" operator="equal">
      <formula>"IMPORTANTE"</formula>
    </cfRule>
    <cfRule type="cellIs" dxfId="175" priority="200" stopIfTrue="1" operator="equal">
      <formula>"MODERADO"</formula>
    </cfRule>
  </conditionalFormatting>
  <conditionalFormatting sqref="G38">
    <cfRule type="cellIs" dxfId="174" priority="197" stopIfTrue="1" operator="equal">
      <formula>"TOLERABLE"</formula>
    </cfRule>
  </conditionalFormatting>
  <conditionalFormatting sqref="G38">
    <cfRule type="cellIs" dxfId="173" priority="195" stopIfTrue="1" operator="equal">
      <formula>"ZONA RIESGO ALTA"</formula>
    </cfRule>
    <cfRule type="cellIs" dxfId="172" priority="196" stopIfTrue="1" operator="equal">
      <formula>"ZONA RIESGO EXTREMA"</formula>
    </cfRule>
  </conditionalFormatting>
  <conditionalFormatting sqref="G38">
    <cfRule type="cellIs" dxfId="171" priority="193" stopIfTrue="1" operator="equal">
      <formula>"ZONA RIESGO BAJA"</formula>
    </cfRule>
    <cfRule type="cellIs" dxfId="170" priority="194" stopIfTrue="1" operator="equal">
      <formula>"ZONA RIESGO MODERADA"</formula>
    </cfRule>
  </conditionalFormatting>
  <conditionalFormatting sqref="M48">
    <cfRule type="cellIs" dxfId="169" priority="171" stopIfTrue="1" operator="equal">
      <formula>"ZONA RIESGO MODERADA"</formula>
    </cfRule>
    <cfRule type="cellIs" dxfId="168" priority="172" stopIfTrue="1" operator="equal">
      <formula>"ZONA RIESGO ALTA"</formula>
    </cfRule>
  </conditionalFormatting>
  <conditionalFormatting sqref="M48">
    <cfRule type="cellIs" dxfId="167" priority="178" stopIfTrue="1" operator="equal">
      <formula>"INACEPTABLE"</formula>
    </cfRule>
    <cfRule type="cellIs" dxfId="166" priority="179" stopIfTrue="1" operator="equal">
      <formula>"IMPORTANTE"</formula>
    </cfRule>
    <cfRule type="cellIs" dxfId="165" priority="180" stopIfTrue="1" operator="equal">
      <formula>"MODERADO"</formula>
    </cfRule>
  </conditionalFormatting>
  <conditionalFormatting sqref="M48">
    <cfRule type="cellIs" dxfId="164" priority="177" stopIfTrue="1" operator="equal">
      <formula>"TOLERABLE"</formula>
    </cfRule>
  </conditionalFormatting>
  <conditionalFormatting sqref="M48">
    <cfRule type="cellIs" dxfId="163" priority="175" stopIfTrue="1" operator="equal">
      <formula>"ZONA RIESGO ALTA"</formula>
    </cfRule>
    <cfRule type="cellIs" dxfId="162" priority="176" stopIfTrue="1" operator="equal">
      <formula>"ZONA RIESGO EXTREMA"</formula>
    </cfRule>
  </conditionalFormatting>
  <conditionalFormatting sqref="M48">
    <cfRule type="cellIs" dxfId="161" priority="173" stopIfTrue="1" operator="equal">
      <formula>"ZONA RIESGO BAJA"</formula>
    </cfRule>
    <cfRule type="cellIs" dxfId="160" priority="174" stopIfTrue="1" operator="equal">
      <formula>"ZONA RIESGO MODERADA"</formula>
    </cfRule>
  </conditionalFormatting>
  <conditionalFormatting sqref="G52">
    <cfRule type="cellIs" dxfId="159" priority="161" stopIfTrue="1" operator="equal">
      <formula>"ZONA RIESGO MODERADA"</formula>
    </cfRule>
    <cfRule type="cellIs" dxfId="158" priority="162" stopIfTrue="1" operator="equal">
      <formula>"ZONA RIESGO ALTA"</formula>
    </cfRule>
  </conditionalFormatting>
  <conditionalFormatting sqref="G52">
    <cfRule type="cellIs" dxfId="157" priority="168" stopIfTrue="1" operator="equal">
      <formula>"INACEPTABLE"</formula>
    </cfRule>
    <cfRule type="cellIs" dxfId="156" priority="169" stopIfTrue="1" operator="equal">
      <formula>"IMPORTANTE"</formula>
    </cfRule>
    <cfRule type="cellIs" dxfId="155" priority="170" stopIfTrue="1" operator="equal">
      <formula>"MODERADO"</formula>
    </cfRule>
  </conditionalFormatting>
  <conditionalFormatting sqref="G52">
    <cfRule type="cellIs" dxfId="154" priority="167" stopIfTrue="1" operator="equal">
      <formula>"TOLERABLE"</formula>
    </cfRule>
  </conditionalFormatting>
  <conditionalFormatting sqref="G52">
    <cfRule type="cellIs" dxfId="153" priority="165" stopIfTrue="1" operator="equal">
      <formula>"ZONA RIESGO ALTA"</formula>
    </cfRule>
    <cfRule type="cellIs" dxfId="152" priority="166" stopIfTrue="1" operator="equal">
      <formula>"ZONA RIESGO EXTREMA"</formula>
    </cfRule>
  </conditionalFormatting>
  <conditionalFormatting sqref="G52">
    <cfRule type="cellIs" dxfId="151" priority="163" stopIfTrue="1" operator="equal">
      <formula>"ZONA RIESGO BAJA"</formula>
    </cfRule>
    <cfRule type="cellIs" dxfId="150" priority="164" stopIfTrue="1" operator="equal">
      <formula>"ZONA RIESGO MODERADA"</formula>
    </cfRule>
  </conditionalFormatting>
  <conditionalFormatting sqref="G59">
    <cfRule type="cellIs" dxfId="149" priority="151" stopIfTrue="1" operator="equal">
      <formula>"ZONA RIESGO MODERADA"</formula>
    </cfRule>
    <cfRule type="cellIs" dxfId="148" priority="152" stopIfTrue="1" operator="equal">
      <formula>"ZONA RIESGO ALTA"</formula>
    </cfRule>
  </conditionalFormatting>
  <conditionalFormatting sqref="G59">
    <cfRule type="cellIs" dxfId="147" priority="158" stopIfTrue="1" operator="equal">
      <formula>"INACEPTABLE"</formula>
    </cfRule>
    <cfRule type="cellIs" dxfId="146" priority="159" stopIfTrue="1" operator="equal">
      <formula>"IMPORTANTE"</formula>
    </cfRule>
    <cfRule type="cellIs" dxfId="145" priority="160" stopIfTrue="1" operator="equal">
      <formula>"MODERADO"</formula>
    </cfRule>
  </conditionalFormatting>
  <conditionalFormatting sqref="G59">
    <cfRule type="cellIs" dxfId="144" priority="157" stopIfTrue="1" operator="equal">
      <formula>"TOLERABLE"</formula>
    </cfRule>
  </conditionalFormatting>
  <conditionalFormatting sqref="G59">
    <cfRule type="cellIs" dxfId="143" priority="155" stopIfTrue="1" operator="equal">
      <formula>"ZONA RIESGO ALTA"</formula>
    </cfRule>
    <cfRule type="cellIs" dxfId="142" priority="156" stopIfTrue="1" operator="equal">
      <formula>"ZONA RIESGO EXTREMA"</formula>
    </cfRule>
  </conditionalFormatting>
  <conditionalFormatting sqref="G59">
    <cfRule type="cellIs" dxfId="141" priority="153" stopIfTrue="1" operator="equal">
      <formula>"ZONA RIESGO BAJA"</formula>
    </cfRule>
    <cfRule type="cellIs" dxfId="140" priority="154" stopIfTrue="1" operator="equal">
      <formula>"ZONA RIESGO MODERADA"</formula>
    </cfRule>
  </conditionalFormatting>
  <conditionalFormatting sqref="G63">
    <cfRule type="cellIs" dxfId="139" priority="141" stopIfTrue="1" operator="equal">
      <formula>"ZONA RIESGO MODERADA"</formula>
    </cfRule>
    <cfRule type="cellIs" dxfId="138" priority="142" stopIfTrue="1" operator="equal">
      <formula>"ZONA RIESGO ALTA"</formula>
    </cfRule>
  </conditionalFormatting>
  <conditionalFormatting sqref="G63">
    <cfRule type="cellIs" dxfId="137" priority="148" stopIfTrue="1" operator="equal">
      <formula>"INACEPTABLE"</formula>
    </cfRule>
    <cfRule type="cellIs" dxfId="136" priority="149" stopIfTrue="1" operator="equal">
      <formula>"IMPORTANTE"</formula>
    </cfRule>
    <cfRule type="cellIs" dxfId="135" priority="150" stopIfTrue="1" operator="equal">
      <formula>"MODERADO"</formula>
    </cfRule>
  </conditionalFormatting>
  <conditionalFormatting sqref="G63">
    <cfRule type="cellIs" dxfId="134" priority="147" stopIfTrue="1" operator="equal">
      <formula>"TOLERABLE"</formula>
    </cfRule>
  </conditionalFormatting>
  <conditionalFormatting sqref="G63">
    <cfRule type="cellIs" dxfId="133" priority="145" stopIfTrue="1" operator="equal">
      <formula>"ZONA RIESGO ALTA"</formula>
    </cfRule>
    <cfRule type="cellIs" dxfId="132" priority="146" stopIfTrue="1" operator="equal">
      <formula>"ZONA RIESGO EXTREMA"</formula>
    </cfRule>
  </conditionalFormatting>
  <conditionalFormatting sqref="G63">
    <cfRule type="cellIs" dxfId="131" priority="143" stopIfTrue="1" operator="equal">
      <formula>"ZONA RIESGO BAJA"</formula>
    </cfRule>
    <cfRule type="cellIs" dxfId="130" priority="144" stopIfTrue="1" operator="equal">
      <formula>"ZONA RIESGO MODERADA"</formula>
    </cfRule>
  </conditionalFormatting>
  <conditionalFormatting sqref="M16">
    <cfRule type="cellIs" dxfId="129" priority="121" stopIfTrue="1" operator="equal">
      <formula>"ZONA RIESGO MODERADA"</formula>
    </cfRule>
    <cfRule type="cellIs" dxfId="128" priority="122" stopIfTrue="1" operator="equal">
      <formula>"ZONA RIESGO ALTA"</formula>
    </cfRule>
  </conditionalFormatting>
  <conditionalFormatting sqref="M16">
    <cfRule type="cellIs" dxfId="127" priority="128" stopIfTrue="1" operator="equal">
      <formula>"INACEPTABLE"</formula>
    </cfRule>
    <cfRule type="cellIs" dxfId="126" priority="129" stopIfTrue="1" operator="equal">
      <formula>"IMPORTANTE"</formula>
    </cfRule>
    <cfRule type="cellIs" dxfId="125" priority="130" stopIfTrue="1" operator="equal">
      <formula>"MODERADO"</formula>
    </cfRule>
  </conditionalFormatting>
  <conditionalFormatting sqref="M16">
    <cfRule type="cellIs" dxfId="124" priority="127" stopIfTrue="1" operator="equal">
      <formula>"TOLERABLE"</formula>
    </cfRule>
  </conditionalFormatting>
  <conditionalFormatting sqref="M16">
    <cfRule type="cellIs" dxfId="123" priority="125" stopIfTrue="1" operator="equal">
      <formula>"ZONA RIESGO ALTA"</formula>
    </cfRule>
    <cfRule type="cellIs" dxfId="122" priority="126" stopIfTrue="1" operator="equal">
      <formula>"ZONA RIESGO EXTREMA"</formula>
    </cfRule>
  </conditionalFormatting>
  <conditionalFormatting sqref="M16">
    <cfRule type="cellIs" dxfId="121" priority="123" stopIfTrue="1" operator="equal">
      <formula>"ZONA RIESGO BAJA"</formula>
    </cfRule>
    <cfRule type="cellIs" dxfId="120" priority="124" stopIfTrue="1" operator="equal">
      <formula>"ZONA RIESGO MODERADA"</formula>
    </cfRule>
  </conditionalFormatting>
  <conditionalFormatting sqref="M21">
    <cfRule type="cellIs" dxfId="119" priority="111" stopIfTrue="1" operator="equal">
      <formula>"ZONA RIESGO MODERADA"</formula>
    </cfRule>
    <cfRule type="cellIs" dxfId="118" priority="112" stopIfTrue="1" operator="equal">
      <formula>"ZONA RIESGO ALTA"</formula>
    </cfRule>
  </conditionalFormatting>
  <conditionalFormatting sqref="M21">
    <cfRule type="cellIs" dxfId="117" priority="118" stopIfTrue="1" operator="equal">
      <formula>"INACEPTABLE"</formula>
    </cfRule>
    <cfRule type="cellIs" dxfId="116" priority="119" stopIfTrue="1" operator="equal">
      <formula>"IMPORTANTE"</formula>
    </cfRule>
    <cfRule type="cellIs" dxfId="115" priority="120" stopIfTrue="1" operator="equal">
      <formula>"MODERADO"</formula>
    </cfRule>
  </conditionalFormatting>
  <conditionalFormatting sqref="M21">
    <cfRule type="cellIs" dxfId="114" priority="117" stopIfTrue="1" operator="equal">
      <formula>"TOLERABLE"</formula>
    </cfRule>
  </conditionalFormatting>
  <conditionalFormatting sqref="M21">
    <cfRule type="cellIs" dxfId="113" priority="115" stopIfTrue="1" operator="equal">
      <formula>"ZONA RIESGO ALTA"</formula>
    </cfRule>
    <cfRule type="cellIs" dxfId="112" priority="116" stopIfTrue="1" operator="equal">
      <formula>"ZONA RIESGO EXTREMA"</formula>
    </cfRule>
  </conditionalFormatting>
  <conditionalFormatting sqref="M21">
    <cfRule type="cellIs" dxfId="111" priority="113" stopIfTrue="1" operator="equal">
      <formula>"ZONA RIESGO BAJA"</formula>
    </cfRule>
    <cfRule type="cellIs" dxfId="110" priority="114" stopIfTrue="1" operator="equal">
      <formula>"ZONA RIESGO MODERADA"</formula>
    </cfRule>
  </conditionalFormatting>
  <conditionalFormatting sqref="M22">
    <cfRule type="cellIs" dxfId="109" priority="101" stopIfTrue="1" operator="equal">
      <formula>"ZONA RIESGO MODERADA"</formula>
    </cfRule>
    <cfRule type="cellIs" dxfId="108" priority="102" stopIfTrue="1" operator="equal">
      <formula>"ZONA RIESGO ALTA"</formula>
    </cfRule>
  </conditionalFormatting>
  <conditionalFormatting sqref="M22">
    <cfRule type="cellIs" dxfId="107" priority="108" stopIfTrue="1" operator="equal">
      <formula>"INACEPTABLE"</formula>
    </cfRule>
    <cfRule type="cellIs" dxfId="106" priority="109" stopIfTrue="1" operator="equal">
      <formula>"IMPORTANTE"</formula>
    </cfRule>
    <cfRule type="cellIs" dxfId="105" priority="110" stopIfTrue="1" operator="equal">
      <formula>"MODERADO"</formula>
    </cfRule>
  </conditionalFormatting>
  <conditionalFormatting sqref="M22">
    <cfRule type="cellIs" dxfId="104" priority="107" stopIfTrue="1" operator="equal">
      <formula>"TOLERABLE"</formula>
    </cfRule>
  </conditionalFormatting>
  <conditionalFormatting sqref="M22">
    <cfRule type="cellIs" dxfId="103" priority="105" stopIfTrue="1" operator="equal">
      <formula>"ZONA RIESGO ALTA"</formula>
    </cfRule>
    <cfRule type="cellIs" dxfId="102" priority="106" stopIfTrue="1" operator="equal">
      <formula>"ZONA RIESGO EXTREMA"</formula>
    </cfRule>
  </conditionalFormatting>
  <conditionalFormatting sqref="M22">
    <cfRule type="cellIs" dxfId="101" priority="103" stopIfTrue="1" operator="equal">
      <formula>"ZONA RIESGO BAJA"</formula>
    </cfRule>
    <cfRule type="cellIs" dxfId="100" priority="104" stopIfTrue="1" operator="equal">
      <formula>"ZONA RIESGO MODERADA"</formula>
    </cfRule>
  </conditionalFormatting>
  <conditionalFormatting sqref="M24">
    <cfRule type="cellIs" dxfId="99" priority="91" stopIfTrue="1" operator="equal">
      <formula>"ZONA RIESGO MODERADA"</formula>
    </cfRule>
    <cfRule type="cellIs" dxfId="98" priority="92" stopIfTrue="1" operator="equal">
      <formula>"ZONA RIESGO ALTA"</formula>
    </cfRule>
  </conditionalFormatting>
  <conditionalFormatting sqref="M24">
    <cfRule type="cellIs" dxfId="97" priority="98" stopIfTrue="1" operator="equal">
      <formula>"INACEPTABLE"</formula>
    </cfRule>
    <cfRule type="cellIs" dxfId="96" priority="99" stopIfTrue="1" operator="equal">
      <formula>"IMPORTANTE"</formula>
    </cfRule>
    <cfRule type="cellIs" dxfId="95" priority="100" stopIfTrue="1" operator="equal">
      <formula>"MODERADO"</formula>
    </cfRule>
  </conditionalFormatting>
  <conditionalFormatting sqref="M24">
    <cfRule type="cellIs" dxfId="94" priority="97" stopIfTrue="1" operator="equal">
      <formula>"TOLERABLE"</formula>
    </cfRule>
  </conditionalFormatting>
  <conditionalFormatting sqref="M24">
    <cfRule type="cellIs" dxfId="93" priority="95" stopIfTrue="1" operator="equal">
      <formula>"ZONA RIESGO ALTA"</formula>
    </cfRule>
    <cfRule type="cellIs" dxfId="92" priority="96" stopIfTrue="1" operator="equal">
      <formula>"ZONA RIESGO EXTREMA"</formula>
    </cfRule>
  </conditionalFormatting>
  <conditionalFormatting sqref="M24">
    <cfRule type="cellIs" dxfId="91" priority="93" stopIfTrue="1" operator="equal">
      <formula>"ZONA RIESGO BAJA"</formula>
    </cfRule>
    <cfRule type="cellIs" dxfId="90" priority="94" stopIfTrue="1" operator="equal">
      <formula>"ZONA RIESGO MODERADA"</formula>
    </cfRule>
  </conditionalFormatting>
  <conditionalFormatting sqref="M25">
    <cfRule type="cellIs" dxfId="89" priority="81" stopIfTrue="1" operator="equal">
      <formula>"ZONA RIESGO MODERADA"</formula>
    </cfRule>
    <cfRule type="cellIs" dxfId="88" priority="82" stopIfTrue="1" operator="equal">
      <formula>"ZONA RIESGO ALTA"</formula>
    </cfRule>
  </conditionalFormatting>
  <conditionalFormatting sqref="M25">
    <cfRule type="cellIs" dxfId="87" priority="88" stopIfTrue="1" operator="equal">
      <formula>"INACEPTABLE"</formula>
    </cfRule>
    <cfRule type="cellIs" dxfId="86" priority="89" stopIfTrue="1" operator="equal">
      <formula>"IMPORTANTE"</formula>
    </cfRule>
    <cfRule type="cellIs" dxfId="85" priority="90" stopIfTrue="1" operator="equal">
      <formula>"MODERADO"</formula>
    </cfRule>
  </conditionalFormatting>
  <conditionalFormatting sqref="M25">
    <cfRule type="cellIs" dxfId="84" priority="87" stopIfTrue="1" operator="equal">
      <formula>"TOLERABLE"</formula>
    </cfRule>
  </conditionalFormatting>
  <conditionalFormatting sqref="M25">
    <cfRule type="cellIs" dxfId="83" priority="85" stopIfTrue="1" operator="equal">
      <formula>"ZONA RIESGO ALTA"</formula>
    </cfRule>
    <cfRule type="cellIs" dxfId="82" priority="86" stopIfTrue="1" operator="equal">
      <formula>"ZONA RIESGO EXTREMA"</formula>
    </cfRule>
  </conditionalFormatting>
  <conditionalFormatting sqref="M25">
    <cfRule type="cellIs" dxfId="81" priority="83" stopIfTrue="1" operator="equal">
      <formula>"ZONA RIESGO BAJA"</formula>
    </cfRule>
    <cfRule type="cellIs" dxfId="80" priority="84" stopIfTrue="1" operator="equal">
      <formula>"ZONA RIESGO MODERADA"</formula>
    </cfRule>
  </conditionalFormatting>
  <conditionalFormatting sqref="M26">
    <cfRule type="cellIs" dxfId="79" priority="71" stopIfTrue="1" operator="equal">
      <formula>"ZONA RIESGO MODERADA"</formula>
    </cfRule>
    <cfRule type="cellIs" dxfId="78" priority="72" stopIfTrue="1" operator="equal">
      <formula>"ZONA RIESGO ALTA"</formula>
    </cfRule>
  </conditionalFormatting>
  <conditionalFormatting sqref="M26">
    <cfRule type="cellIs" dxfId="77" priority="78" stopIfTrue="1" operator="equal">
      <formula>"INACEPTABLE"</formula>
    </cfRule>
    <cfRule type="cellIs" dxfId="76" priority="79" stopIfTrue="1" operator="equal">
      <formula>"IMPORTANTE"</formula>
    </cfRule>
    <cfRule type="cellIs" dxfId="75" priority="80" stopIfTrue="1" operator="equal">
      <formula>"MODERADO"</formula>
    </cfRule>
  </conditionalFormatting>
  <conditionalFormatting sqref="M26">
    <cfRule type="cellIs" dxfId="74" priority="77" stopIfTrue="1" operator="equal">
      <formula>"TOLERABLE"</formula>
    </cfRule>
  </conditionalFormatting>
  <conditionalFormatting sqref="M26">
    <cfRule type="cellIs" dxfId="73" priority="75" stopIfTrue="1" operator="equal">
      <formula>"ZONA RIESGO ALTA"</formula>
    </cfRule>
    <cfRule type="cellIs" dxfId="72" priority="76" stopIfTrue="1" operator="equal">
      <formula>"ZONA RIESGO EXTREMA"</formula>
    </cfRule>
  </conditionalFormatting>
  <conditionalFormatting sqref="M26">
    <cfRule type="cellIs" dxfId="71" priority="73" stopIfTrue="1" operator="equal">
      <formula>"ZONA RIESGO BAJA"</formula>
    </cfRule>
    <cfRule type="cellIs" dxfId="70" priority="74" stopIfTrue="1" operator="equal">
      <formula>"ZONA RIESGO MODERADA"</formula>
    </cfRule>
  </conditionalFormatting>
  <conditionalFormatting sqref="M31">
    <cfRule type="cellIs" dxfId="69" priority="61" stopIfTrue="1" operator="equal">
      <formula>"ZONA RIESGO MODERADA"</formula>
    </cfRule>
    <cfRule type="cellIs" dxfId="68" priority="62" stopIfTrue="1" operator="equal">
      <formula>"ZONA RIESGO ALTA"</formula>
    </cfRule>
  </conditionalFormatting>
  <conditionalFormatting sqref="M31">
    <cfRule type="cellIs" dxfId="67" priority="68" stopIfTrue="1" operator="equal">
      <formula>"INACEPTABLE"</formula>
    </cfRule>
    <cfRule type="cellIs" dxfId="66" priority="69" stopIfTrue="1" operator="equal">
      <formula>"IMPORTANTE"</formula>
    </cfRule>
    <cfRule type="cellIs" dxfId="65" priority="70" stopIfTrue="1" operator="equal">
      <formula>"MODERADO"</formula>
    </cfRule>
  </conditionalFormatting>
  <conditionalFormatting sqref="M31">
    <cfRule type="cellIs" dxfId="64" priority="67" stopIfTrue="1" operator="equal">
      <formula>"TOLERABLE"</formula>
    </cfRule>
  </conditionalFormatting>
  <conditionalFormatting sqref="M31">
    <cfRule type="cellIs" dxfId="63" priority="65" stopIfTrue="1" operator="equal">
      <formula>"ZONA RIESGO ALTA"</formula>
    </cfRule>
    <cfRule type="cellIs" dxfId="62" priority="66" stopIfTrue="1" operator="equal">
      <formula>"ZONA RIESGO EXTREMA"</formula>
    </cfRule>
  </conditionalFormatting>
  <conditionalFormatting sqref="M31">
    <cfRule type="cellIs" dxfId="61" priority="63" stopIfTrue="1" operator="equal">
      <formula>"ZONA RIESGO BAJA"</formula>
    </cfRule>
    <cfRule type="cellIs" dxfId="60" priority="64" stopIfTrue="1" operator="equal">
      <formula>"ZONA RIESGO MODERADA"</formula>
    </cfRule>
  </conditionalFormatting>
  <conditionalFormatting sqref="M40">
    <cfRule type="cellIs" dxfId="59" priority="51" stopIfTrue="1" operator="equal">
      <formula>"ZONA RIESGO MODERADA"</formula>
    </cfRule>
    <cfRule type="cellIs" dxfId="58" priority="52" stopIfTrue="1" operator="equal">
      <formula>"ZONA RIESGO ALTA"</formula>
    </cfRule>
  </conditionalFormatting>
  <conditionalFormatting sqref="M40">
    <cfRule type="cellIs" dxfId="57" priority="58" stopIfTrue="1" operator="equal">
      <formula>"INACEPTABLE"</formula>
    </cfRule>
    <cfRule type="cellIs" dxfId="56" priority="59" stopIfTrue="1" operator="equal">
      <formula>"IMPORTANTE"</formula>
    </cfRule>
    <cfRule type="cellIs" dxfId="55" priority="60" stopIfTrue="1" operator="equal">
      <formula>"MODERADO"</formula>
    </cfRule>
  </conditionalFormatting>
  <conditionalFormatting sqref="M40">
    <cfRule type="cellIs" dxfId="54" priority="57" stopIfTrue="1" operator="equal">
      <formula>"TOLERABLE"</formula>
    </cfRule>
  </conditionalFormatting>
  <conditionalFormatting sqref="M40">
    <cfRule type="cellIs" dxfId="53" priority="55" stopIfTrue="1" operator="equal">
      <formula>"ZONA RIESGO ALTA"</formula>
    </cfRule>
    <cfRule type="cellIs" dxfId="52" priority="56" stopIfTrue="1" operator="equal">
      <formula>"ZONA RIESGO EXTREMA"</formula>
    </cfRule>
  </conditionalFormatting>
  <conditionalFormatting sqref="M40">
    <cfRule type="cellIs" dxfId="51" priority="53" stopIfTrue="1" operator="equal">
      <formula>"ZONA RIESGO BAJA"</formula>
    </cfRule>
    <cfRule type="cellIs" dxfId="50" priority="54" stopIfTrue="1" operator="equal">
      <formula>"ZONA RIESGO MODERADA"</formula>
    </cfRule>
  </conditionalFormatting>
  <conditionalFormatting sqref="G40">
    <cfRule type="cellIs" dxfId="49" priority="41" stopIfTrue="1" operator="equal">
      <formula>"ZONA RIESGO MODERADA"</formula>
    </cfRule>
    <cfRule type="cellIs" dxfId="48" priority="42" stopIfTrue="1" operator="equal">
      <formula>"ZONA RIESGO ALTA"</formula>
    </cfRule>
  </conditionalFormatting>
  <conditionalFormatting sqref="G40">
    <cfRule type="cellIs" dxfId="47" priority="48" stopIfTrue="1" operator="equal">
      <formula>"INACEPTABLE"</formula>
    </cfRule>
    <cfRule type="cellIs" dxfId="46" priority="49" stopIfTrue="1" operator="equal">
      <formula>"IMPORTANTE"</formula>
    </cfRule>
    <cfRule type="cellIs" dxfId="45" priority="50" stopIfTrue="1" operator="equal">
      <formula>"MODERADO"</formula>
    </cfRule>
  </conditionalFormatting>
  <conditionalFormatting sqref="G40">
    <cfRule type="cellIs" dxfId="44" priority="47" stopIfTrue="1" operator="equal">
      <formula>"TOLERABLE"</formula>
    </cfRule>
  </conditionalFormatting>
  <conditionalFormatting sqref="G40">
    <cfRule type="cellIs" dxfId="43" priority="45" stopIfTrue="1" operator="equal">
      <formula>"ZONA RIESGO ALTA"</formula>
    </cfRule>
    <cfRule type="cellIs" dxfId="42" priority="46" stopIfTrue="1" operator="equal">
      <formula>"ZONA RIESGO EXTREMA"</formula>
    </cfRule>
  </conditionalFormatting>
  <conditionalFormatting sqref="G40">
    <cfRule type="cellIs" dxfId="41" priority="43" stopIfTrue="1" operator="equal">
      <formula>"ZONA RIESGO BAJA"</formula>
    </cfRule>
    <cfRule type="cellIs" dxfId="40" priority="44" stopIfTrue="1" operator="equal">
      <formula>"ZONA RIESGO MODERADA"</formula>
    </cfRule>
  </conditionalFormatting>
  <conditionalFormatting sqref="G44">
    <cfRule type="cellIs" dxfId="39" priority="31" stopIfTrue="1" operator="equal">
      <formula>"ZONA RIESGO MODERADA"</formula>
    </cfRule>
    <cfRule type="cellIs" dxfId="38" priority="32" stopIfTrue="1" operator="equal">
      <formula>"ZONA RIESGO ALTA"</formula>
    </cfRule>
  </conditionalFormatting>
  <conditionalFormatting sqref="G44">
    <cfRule type="cellIs" dxfId="37" priority="38" stopIfTrue="1" operator="equal">
      <formula>"INACEPTABLE"</formula>
    </cfRule>
    <cfRule type="cellIs" dxfId="36" priority="39" stopIfTrue="1" operator="equal">
      <formula>"IMPORTANTE"</formula>
    </cfRule>
    <cfRule type="cellIs" dxfId="35" priority="40" stopIfTrue="1" operator="equal">
      <formula>"MODERADO"</formula>
    </cfRule>
  </conditionalFormatting>
  <conditionalFormatting sqref="G44">
    <cfRule type="cellIs" dxfId="34" priority="37" stopIfTrue="1" operator="equal">
      <formula>"TOLERABLE"</formula>
    </cfRule>
  </conditionalFormatting>
  <conditionalFormatting sqref="G44">
    <cfRule type="cellIs" dxfId="33" priority="35" stopIfTrue="1" operator="equal">
      <formula>"ZONA RIESGO ALTA"</formula>
    </cfRule>
    <cfRule type="cellIs" dxfId="32" priority="36" stopIfTrue="1" operator="equal">
      <formula>"ZONA RIESGO EXTREMA"</formula>
    </cfRule>
  </conditionalFormatting>
  <conditionalFormatting sqref="G44">
    <cfRule type="cellIs" dxfId="31" priority="33" stopIfTrue="1" operator="equal">
      <formula>"ZONA RIESGO BAJA"</formula>
    </cfRule>
    <cfRule type="cellIs" dxfId="30" priority="34" stopIfTrue="1" operator="equal">
      <formula>"ZONA RIESGO MODERADA"</formula>
    </cfRule>
  </conditionalFormatting>
  <conditionalFormatting sqref="M44">
    <cfRule type="cellIs" dxfId="29" priority="21" stopIfTrue="1" operator="equal">
      <formula>"ZONA RIESGO MODERADA"</formula>
    </cfRule>
    <cfRule type="cellIs" dxfId="28" priority="22" stopIfTrue="1" operator="equal">
      <formula>"ZONA RIESGO ALTA"</formula>
    </cfRule>
  </conditionalFormatting>
  <conditionalFormatting sqref="M44">
    <cfRule type="cellIs" dxfId="27" priority="28" stopIfTrue="1" operator="equal">
      <formula>"INACEPTABLE"</formula>
    </cfRule>
    <cfRule type="cellIs" dxfId="26" priority="29" stopIfTrue="1" operator="equal">
      <formula>"IMPORTANTE"</formula>
    </cfRule>
    <cfRule type="cellIs" dxfId="25" priority="30" stopIfTrue="1" operator="equal">
      <formula>"MODERADO"</formula>
    </cfRule>
  </conditionalFormatting>
  <conditionalFormatting sqref="M44">
    <cfRule type="cellIs" dxfId="24" priority="27" stopIfTrue="1" operator="equal">
      <formula>"TOLERABLE"</formula>
    </cfRule>
  </conditionalFormatting>
  <conditionalFormatting sqref="M44">
    <cfRule type="cellIs" dxfId="23" priority="25" stopIfTrue="1" operator="equal">
      <formula>"ZONA RIESGO ALTA"</formula>
    </cfRule>
    <cfRule type="cellIs" dxfId="22" priority="26" stopIfTrue="1" operator="equal">
      <formula>"ZONA RIESGO EXTREMA"</formula>
    </cfRule>
  </conditionalFormatting>
  <conditionalFormatting sqref="M44">
    <cfRule type="cellIs" dxfId="21" priority="23" stopIfTrue="1" operator="equal">
      <formula>"ZONA RIESGO BAJA"</formula>
    </cfRule>
    <cfRule type="cellIs" dxfId="20" priority="24" stopIfTrue="1" operator="equal">
      <formula>"ZONA RIESGO MODERADA"</formula>
    </cfRule>
  </conditionalFormatting>
  <conditionalFormatting sqref="M55">
    <cfRule type="cellIs" dxfId="19" priority="11" stopIfTrue="1" operator="equal">
      <formula>"ZONA RIESGO MODERADA"</formula>
    </cfRule>
    <cfRule type="cellIs" dxfId="18" priority="12" stopIfTrue="1" operator="equal">
      <formula>"ZONA RIESGO ALTA"</formula>
    </cfRule>
  </conditionalFormatting>
  <conditionalFormatting sqref="M55">
    <cfRule type="cellIs" dxfId="17" priority="18" stopIfTrue="1" operator="equal">
      <formula>"INACEPTABLE"</formula>
    </cfRule>
    <cfRule type="cellIs" dxfId="16" priority="19" stopIfTrue="1" operator="equal">
      <formula>"IMPORTANTE"</formula>
    </cfRule>
    <cfRule type="cellIs" dxfId="15" priority="20" stopIfTrue="1" operator="equal">
      <formula>"MODERADO"</formula>
    </cfRule>
  </conditionalFormatting>
  <conditionalFormatting sqref="M55">
    <cfRule type="cellIs" dxfId="14" priority="17" stopIfTrue="1" operator="equal">
      <formula>"TOLERABLE"</formula>
    </cfRule>
  </conditionalFormatting>
  <conditionalFormatting sqref="M55">
    <cfRule type="cellIs" dxfId="13" priority="15" stopIfTrue="1" operator="equal">
      <formula>"ZONA RIESGO ALTA"</formula>
    </cfRule>
    <cfRule type="cellIs" dxfId="12" priority="16" stopIfTrue="1" operator="equal">
      <formula>"ZONA RIESGO EXTREMA"</formula>
    </cfRule>
  </conditionalFormatting>
  <conditionalFormatting sqref="M55">
    <cfRule type="cellIs" dxfId="11" priority="13" stopIfTrue="1" operator="equal">
      <formula>"ZONA RIESGO BAJA"</formula>
    </cfRule>
    <cfRule type="cellIs" dxfId="10" priority="14" stopIfTrue="1" operator="equal">
      <formula>"ZONA RIESGO MODERADA"</formula>
    </cfRule>
  </conditionalFormatting>
  <conditionalFormatting sqref="M59">
    <cfRule type="cellIs" dxfId="9" priority="8" stopIfTrue="1" operator="equal">
      <formula>"INACEPTABLE"</formula>
    </cfRule>
    <cfRule type="cellIs" dxfId="8" priority="9" stopIfTrue="1" operator="equal">
      <formula>"IMPORTANTE"</formula>
    </cfRule>
    <cfRule type="cellIs" dxfId="7" priority="10" stopIfTrue="1" operator="equal">
      <formula>"MODERADO"</formula>
    </cfRule>
  </conditionalFormatting>
  <conditionalFormatting sqref="M59">
    <cfRule type="cellIs" dxfId="6" priority="7" stopIfTrue="1" operator="equal">
      <formula>"TOLERABLE"</formula>
    </cfRule>
  </conditionalFormatting>
  <conditionalFormatting sqref="M59">
    <cfRule type="cellIs" dxfId="5" priority="5" stopIfTrue="1" operator="equal">
      <formula>"ZONA RIESGO ALTA"</formula>
    </cfRule>
    <cfRule type="cellIs" dxfId="4" priority="6" stopIfTrue="1" operator="equal">
      <formula>"ZONA RIESGO EXTREMA"</formula>
    </cfRule>
  </conditionalFormatting>
  <conditionalFormatting sqref="M59">
    <cfRule type="cellIs" dxfId="3" priority="3" stopIfTrue="1" operator="equal">
      <formula>"ZONA RIESGO BAJA"</formula>
    </cfRule>
    <cfRule type="cellIs" dxfId="2" priority="4" stopIfTrue="1" operator="equal">
      <formula>"ZONA RIESGO MODERADA"</formula>
    </cfRule>
  </conditionalFormatting>
  <conditionalFormatting sqref="M59">
    <cfRule type="cellIs" dxfId="1" priority="1" stopIfTrue="1" operator="equal">
      <formula>"ZONA RIESGO MODERADA"</formula>
    </cfRule>
    <cfRule type="cellIs" dxfId="0" priority="2" stopIfTrue="1" operator="equal">
      <formula>"ZONA RIESGO ALTA"</formula>
    </cfRule>
  </conditionalFormatting>
  <dataValidations count="6">
    <dataValidation type="list" allowBlank="1" showInputMessage="1" showErrorMessage="1" sqref="P65 P55:P57 P62:P63 P59">
      <formula1>$G$26:$G$44</formula1>
    </dataValidation>
    <dataValidation type="list" allowBlank="1" showInputMessage="1" showErrorMessage="1" sqref="P40:P41">
      <formula1>$G$29:$G$40</formula1>
    </dataValidation>
    <dataValidation allowBlank="1" showInputMessage="1" showErrorMessage="1" prompt="La probabilidad se encuentra determinada por una escala de 1 a 3, siendo 1 la menor probabilidad de ocurrencia del riesgo y 3 la mayor probabilidad de  ocurrencia." sqref="E3"/>
    <dataValidation allowBlank="1" showInputMessage="1" showErrorMessage="1" prompt="Es la materialización del riesgo y las consecuencias de su aparición. Su escala es: 5 bajo impacto, 10 medio, 20 alto impacto._x000a_" sqref="F3"/>
    <dataValidation type="list" allowBlank="1" showInputMessage="1" showErrorMessage="1" sqref="P8:P13">
      <formula1>$H$30:$H$41</formula1>
    </dataValidation>
    <dataValidation type="list" allowBlank="1" showInputMessage="1" showErrorMessage="1" sqref="P4:P6">
      <formula1>$H$30:$H$49</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PAAC 2021</vt:lpstr>
      <vt:lpstr>PLAN INTEGRIDAD 2021</vt:lpstr>
      <vt:lpstr>MAPA DE RIESGOS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DPSIA</cp:lastModifiedBy>
  <dcterms:created xsi:type="dcterms:W3CDTF">2020-01-16T14:18:13Z</dcterms:created>
  <dcterms:modified xsi:type="dcterms:W3CDTF">2021-01-19T01:50:10Z</dcterms:modified>
</cp:coreProperties>
</file>